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4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trlProps/ctrlProp27.xml" ContentType="application/vnd.ms-excel.controlproperties+xml"/>
  <Override PartName="/xl/drawings/drawing8.xml" ContentType="application/vnd.openxmlformats-officedocument.drawing+xml"/>
  <Override PartName="/xl/ctrlProps/ctrlProp28.xml" ContentType="application/vnd.ms-excel.controlproperties+xml"/>
  <Override PartName="/xl/ctrlProps/ctrlProp29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Y:\York\Reports\WT Reports2\Weekly Report\"/>
    </mc:Choice>
  </mc:AlternateContent>
  <bookViews>
    <workbookView xWindow="8055" yWindow="105" windowWidth="8820" windowHeight="9405" tabRatio="788"/>
  </bookViews>
  <sheets>
    <sheet name="ACTIVITIES" sheetId="3" r:id="rId1"/>
    <sheet name="REPORT" sheetId="1" r:id="rId2"/>
    <sheet name="DEFERRALS" sheetId="4" r:id="rId3"/>
    <sheet name="WEEKLY RANKING" sheetId="2" state="hidden" r:id="rId4"/>
    <sheet name="CASELOADS" sheetId="5" r:id="rId5"/>
    <sheet name="TRENDS" sheetId="6" r:id="rId6"/>
    <sheet name="DEFINITIONS" sheetId="8" r:id="rId7"/>
    <sheet name="DIRECTIONS" sheetId="10" state="hidden" r:id="rId8"/>
    <sheet name="DATA" sheetId="11" state="hidden" r:id="rId9"/>
    <sheet name="Sheet1" sheetId="13" state="hidden" r:id="rId10"/>
    <sheet name="LOOKUP" sheetId="12" state="hidden" r:id="rId11"/>
  </sheets>
  <definedNames>
    <definedName name="_TV1">OFFSET(TRENDS!$AH$12,TRENDS!$AG$7,7-TRENDS!$AG$8,TRENDS!$AH$7,1)</definedName>
    <definedName name="_TV2">OFFSET(TRENDS!$AH$11,1,7,TRENDS!$AH$10,1)</definedName>
    <definedName name="_TV3">OFFSET(TRENDS!$AR$12,TRENDS!$AG$7,7-TRENDS!$AG$8,TRENDS!$AH$7,1)</definedName>
    <definedName name="_TV4">OFFSET(TRENDS!$BA$11,1,0,TRENDS!$AH$10,1)</definedName>
    <definedName name="_TV5">OFFSET(TRENDS!$AP$12,TRENDS!$AG$7,0,TRENDS!$AH$7,1)</definedName>
    <definedName name="ACTVALUE">OFFSET(DATA!$F$33,CASELOADS!$S$7,1,1,CASELOADS!$S$8)</definedName>
    <definedName name="CASE1">OFFSET(DATA!$G$1,CASELOADS!$T$14+CASELOADS!$S$7,CASELOADS!$S$6,1,CASELOADS!$S$8)</definedName>
    <definedName name="CASE2">OFFSET(DATA!$G$1,CASELOADS!$T$17+CASELOADS!$S$7,CASELOADS!$S$6,1,CASELOADS!$S$8)</definedName>
    <definedName name="CASE3">OFFSET(DATA!$G$1,CASELOADS!$T$20+CASELOADS!$S$7,CASELOADS!$S$6,1,CASELOADS!$S$8)</definedName>
    <definedName name="DATA">DATA!#REF!</definedName>
    <definedName name="DATE">LOOKUP!#REF!</definedName>
    <definedName name="JEP">LOOKUP!$A$573:$D$597</definedName>
    <definedName name="NRECVALUE">OFFSET(DATA!$F$141,CASELOADS!$S$7,1,1,CASELOADS!$S$8)</definedName>
    <definedName name="OPENVALUE">OFFSET(DATA!$F$6,CASELOADS!$S$7,1,1,CASELOADS!$S$8)</definedName>
    <definedName name="_xlnm.Print_Area" localSheetId="0">ACTIVITIES!$D$2:$L$42</definedName>
    <definedName name="_xlnm.Print_Area" localSheetId="1">REPORT!$A$1:$Y$39</definedName>
    <definedName name="_xlnm.Print_Area" localSheetId="5">TRENDS!$B$2:$R$29</definedName>
    <definedName name="RANKAXIS">OFFSET(LOOKUP!$E$30,LOOKUP!$E$3,0,LOOKUP!$E$4,1)</definedName>
    <definedName name="RANKVALUE">OFFSET(DATA!$F$546,LOOKUP!$F$3,1,1,105)</definedName>
    <definedName name="RANKWDB">DATA!$D$547:$E$570</definedName>
    <definedName name="RANKYEAR">OFFSET(DATA!$G$546,LOOKUP!$F$3,LOOKUP!$E$3,1,LOOKUP!$E$4)</definedName>
    <definedName name="WEEK">LOOKUP!$A$82:$D$133</definedName>
    <definedName name="WEEKS">LOOKUP!$F$4</definedName>
    <definedName name="WKDATA">DATA!$A$7:$E$572</definedName>
    <definedName name="Z_2494D731_9E70_4759_9F7C_8250960A4097_.wvu.Cols" localSheetId="4" hidden="1">CASELOADS!$S:$X</definedName>
    <definedName name="Z_2494D731_9E70_4759_9F7C_8250960A4097_.wvu.Cols" localSheetId="2" hidden="1">DEFERRALS!$P:$P</definedName>
    <definedName name="Z_2494D731_9E70_4759_9F7C_8250960A4097_.wvu.PrintArea" localSheetId="0" hidden="1">ACTIVITIES!$D$2:$L$42</definedName>
    <definedName name="Z_2494D731_9E70_4759_9F7C_8250960A4097_.wvu.PrintArea" localSheetId="1" hidden="1">REPORT!$A$1:$Y$39</definedName>
    <definedName name="Z_2494D731_9E70_4759_9F7C_8250960A4097_.wvu.PrintArea" localSheetId="5" hidden="1">TRENDS!$B$2:$R$29</definedName>
    <definedName name="Z_2494D731_9E70_4759_9F7C_8250960A4097_.wvu.Rows" localSheetId="2" hidden="1">DEFERRALS!$37:$37,DEFERRALS!$39:$39</definedName>
    <definedName name="Z_67C3DC2D_7969_45C2_82B7_9150B731E45E_.wvu.Cols" localSheetId="4" hidden="1">CASELOADS!$S:$X</definedName>
    <definedName name="Z_67C3DC2D_7969_45C2_82B7_9150B731E45E_.wvu.Cols" localSheetId="2" hidden="1">DEFERRALS!$P:$P</definedName>
    <definedName name="Z_67C3DC2D_7969_45C2_82B7_9150B731E45E_.wvu.PrintArea" localSheetId="0" hidden="1">ACTIVITIES!$D$2:$L$42</definedName>
    <definedName name="Z_67C3DC2D_7969_45C2_82B7_9150B731E45E_.wvu.PrintArea" localSheetId="1" hidden="1">REPORT!$A$1:$Y$39</definedName>
    <definedName name="Z_67C3DC2D_7969_45C2_82B7_9150B731E45E_.wvu.PrintArea" localSheetId="5" hidden="1">TRENDS!$B$2:$R$29</definedName>
    <definedName name="Z_67C3DC2D_7969_45C2_82B7_9150B731E45E_.wvu.Rows" localSheetId="2" hidden="1">DEFERRALS!$37:$37,DEFERRALS!$39:$39</definedName>
    <definedName name="Z_E524EE33_31E8_4DBE_9C9C_3848607895D4_.wvu.PrintArea" localSheetId="1" hidden="1">REPORT!$B$1:$Y$33</definedName>
    <definedName name="Z_E524EE33_31E8_4DBE_9C9C_3848607895D4_.wvu.PrintArea" localSheetId="5" hidden="1">TRENDS!$A$8:$R$31</definedName>
  </definedNames>
  <calcPr calcId="152511"/>
  <customWorkbookViews>
    <customWorkbookView name="WORK" guid="{E524EE33-31E8-4DBE-9C9C-3848607895D4}" maximized="1" windowWidth="1020" windowHeight="624" tabRatio="904" activeSheetId="11"/>
    <customWorkbookView name="RANK" guid="{2494D731-9E70-4759-9F7C-8250960A4097}" maximized="1" windowWidth="1020" windowHeight="616" tabRatio="953" activeSheetId="1" showStatusbar="0"/>
    <customWorkbookView name="SHOW" guid="{67C3DC2D-7969-45C2-82B7-9150B731E45E}" maximized="1" windowWidth="1020" windowHeight="598" tabRatio="953" activeSheetId="1"/>
  </customWorkbookViews>
</workbook>
</file>

<file path=xl/calcChain.xml><?xml version="1.0" encoding="utf-8"?>
<calcChain xmlns="http://schemas.openxmlformats.org/spreadsheetml/2006/main">
  <c r="AH425" i="6" l="1"/>
  <c r="AI425" i="6" s="1"/>
  <c r="AL425" i="6"/>
  <c r="AO425" i="6"/>
  <c r="AP425" i="6" s="1"/>
  <c r="AR425" i="6"/>
  <c r="AS425" i="6" s="1"/>
  <c r="AU425" i="6"/>
  <c r="AV425" i="6"/>
  <c r="BD425" i="6"/>
  <c r="BE425" i="6"/>
  <c r="BF425" i="6"/>
  <c r="BI425" i="6"/>
  <c r="BJ425" i="6"/>
  <c r="BL425" i="6"/>
  <c r="BN425" i="6"/>
  <c r="BP425" i="6"/>
  <c r="BQ425" i="6"/>
  <c r="BT425" i="6"/>
  <c r="BU425" i="6"/>
  <c r="BV425" i="6"/>
  <c r="BY425" i="6"/>
  <c r="PD382" i="11"/>
  <c r="BX425" i="6" l="1"/>
  <c r="BR425" i="6"/>
  <c r="BM425" i="6"/>
  <c r="BH425" i="6"/>
  <c r="BB425" i="6"/>
  <c r="AX425" i="6"/>
  <c r="AT425" i="6"/>
  <c r="AK425" i="6"/>
  <c r="BW425" i="6"/>
  <c r="BS425" i="6"/>
  <c r="BO425" i="6"/>
  <c r="BK425" i="6"/>
  <c r="BG425" i="6"/>
  <c r="BC425" i="6"/>
  <c r="BA425" i="6" s="1"/>
  <c r="AW425" i="6"/>
  <c r="AN425" i="6"/>
  <c r="AJ425" i="6"/>
  <c r="AM425" i="6"/>
  <c r="AH424" i="6"/>
  <c r="AI424" i="6" s="1"/>
  <c r="AO424" i="6"/>
  <c r="AP424" i="6" s="1"/>
  <c r="AR424" i="6"/>
  <c r="AS424" i="6" s="1"/>
  <c r="PC382" i="11"/>
  <c r="AX424" i="6" l="1"/>
  <c r="BY424" i="6"/>
  <c r="AU424" i="6"/>
  <c r="BU424" i="6"/>
  <c r="BE424" i="6"/>
  <c r="BI424" i="6"/>
  <c r="AT424" i="6"/>
  <c r="BM424" i="6"/>
  <c r="AV424" i="6"/>
  <c r="BQ424" i="6"/>
  <c r="AL424" i="6"/>
  <c r="AK424" i="6"/>
  <c r="BW424" i="6"/>
  <c r="BS424" i="6"/>
  <c r="BO424" i="6"/>
  <c r="BK424" i="6"/>
  <c r="BG424" i="6"/>
  <c r="BC424" i="6"/>
  <c r="AW424" i="6"/>
  <c r="AN424" i="6"/>
  <c r="AJ424" i="6"/>
  <c r="BX424" i="6"/>
  <c r="BT424" i="6"/>
  <c r="BP424" i="6"/>
  <c r="BL424" i="6"/>
  <c r="BH424" i="6"/>
  <c r="BD424" i="6"/>
  <c r="BV424" i="6"/>
  <c r="BR424" i="6"/>
  <c r="BN424" i="6"/>
  <c r="BJ424" i="6"/>
  <c r="BF424" i="6"/>
  <c r="BB424" i="6"/>
  <c r="AM424" i="6"/>
  <c r="AH423" i="6"/>
  <c r="AL423" i="6" s="1"/>
  <c r="AO423" i="6"/>
  <c r="AP423" i="6" s="1"/>
  <c r="AR423" i="6"/>
  <c r="AU423" i="6" s="1"/>
  <c r="BA424" i="6" l="1"/>
  <c r="BO423" i="6"/>
  <c r="AW423" i="6"/>
  <c r="BY423" i="6"/>
  <c r="BI423" i="6"/>
  <c r="AV423" i="6"/>
  <c r="BW423" i="6"/>
  <c r="BG423" i="6"/>
  <c r="AT423" i="6"/>
  <c r="BQ423" i="6"/>
  <c r="AX423" i="6"/>
  <c r="AS423" i="6"/>
  <c r="BU423" i="6"/>
  <c r="BM423" i="6"/>
  <c r="BE423" i="6"/>
  <c r="BS423" i="6"/>
  <c r="BK423" i="6"/>
  <c r="BC423" i="6"/>
  <c r="BX423" i="6"/>
  <c r="BT423" i="6"/>
  <c r="BP423" i="6"/>
  <c r="BL423" i="6"/>
  <c r="BH423" i="6"/>
  <c r="BD423" i="6"/>
  <c r="AK423" i="6"/>
  <c r="AN423" i="6"/>
  <c r="AJ423" i="6"/>
  <c r="BV423" i="6"/>
  <c r="BR423" i="6"/>
  <c r="BN423" i="6"/>
  <c r="BJ423" i="6"/>
  <c r="BF423" i="6"/>
  <c r="BB423" i="6"/>
  <c r="AM423" i="6"/>
  <c r="AI423" i="6"/>
  <c r="AH422" i="6"/>
  <c r="AI422" i="6" s="1"/>
  <c r="AO422" i="6"/>
  <c r="AP422" i="6" s="1"/>
  <c r="AR422" i="6"/>
  <c r="AU422" i="6" s="1"/>
  <c r="PA382" i="11"/>
  <c r="PA220" i="11"/>
  <c r="BA423" i="6" l="1"/>
  <c r="BT422" i="6"/>
  <c r="BD422" i="6"/>
  <c r="AX422" i="6"/>
  <c r="BV422" i="6"/>
  <c r="AV422" i="6"/>
  <c r="BN422" i="6"/>
  <c r="BL422" i="6"/>
  <c r="BR422" i="6"/>
  <c r="BI422" i="6"/>
  <c r="BX422" i="6"/>
  <c r="BP422" i="6"/>
  <c r="BG422" i="6"/>
  <c r="AT422" i="6"/>
  <c r="BW422" i="6"/>
  <c r="BS422" i="6"/>
  <c r="BO422" i="6"/>
  <c r="BK422" i="6"/>
  <c r="BE422" i="6"/>
  <c r="AW422" i="6"/>
  <c r="AS422" i="6"/>
  <c r="AN422" i="6"/>
  <c r="AL422" i="6"/>
  <c r="BY422" i="6"/>
  <c r="BU422" i="6"/>
  <c r="BQ422" i="6"/>
  <c r="BM422" i="6"/>
  <c r="BH422" i="6"/>
  <c r="BC422" i="6"/>
  <c r="AJ422" i="6"/>
  <c r="AK422" i="6"/>
  <c r="BJ422" i="6"/>
  <c r="BF422" i="6"/>
  <c r="BB422" i="6"/>
  <c r="AM422" i="6"/>
  <c r="AH421" i="6"/>
  <c r="AJ421" i="6" s="1"/>
  <c r="AO421" i="6"/>
  <c r="AP421" i="6" s="1"/>
  <c r="AR421" i="6"/>
  <c r="AU421" i="6" s="1"/>
  <c r="AH420" i="6"/>
  <c r="AI420" i="6" s="1"/>
  <c r="AO420" i="6"/>
  <c r="AP420" i="6" s="1"/>
  <c r="AR420" i="6"/>
  <c r="AT420" i="6" s="1"/>
  <c r="OY325" i="11"/>
  <c r="OY311" i="11"/>
  <c r="OY304" i="11"/>
  <c r="OY251" i="11"/>
  <c r="OY252" i="11"/>
  <c r="OY253" i="11"/>
  <c r="OY254" i="11"/>
  <c r="OY255" i="11"/>
  <c r="OY256" i="11"/>
  <c r="OY257" i="11"/>
  <c r="OY258" i="11"/>
  <c r="OY259" i="11"/>
  <c r="OY260" i="11"/>
  <c r="OY261" i="11"/>
  <c r="OY262" i="11"/>
  <c r="OY263" i="11"/>
  <c r="OY264" i="11"/>
  <c r="OY265" i="11"/>
  <c r="OY266" i="11"/>
  <c r="OY267" i="11"/>
  <c r="OY268" i="11"/>
  <c r="OY269" i="11"/>
  <c r="OY270" i="11"/>
  <c r="OY271" i="11"/>
  <c r="OY272" i="11"/>
  <c r="OY273" i="11"/>
  <c r="OY250" i="11"/>
  <c r="OY224" i="11"/>
  <c r="OY225" i="11"/>
  <c r="OY226" i="11"/>
  <c r="OY227" i="11"/>
  <c r="OY228" i="11"/>
  <c r="OY229" i="11"/>
  <c r="OY230" i="11"/>
  <c r="OY231" i="11"/>
  <c r="OY232" i="11"/>
  <c r="OY233" i="11"/>
  <c r="OY234" i="11"/>
  <c r="OY235" i="11"/>
  <c r="OY236" i="11"/>
  <c r="OY237" i="11"/>
  <c r="OY238" i="11"/>
  <c r="OY239" i="11"/>
  <c r="OY240" i="11"/>
  <c r="OY241" i="11"/>
  <c r="OY242" i="11"/>
  <c r="OY243" i="11"/>
  <c r="OY244" i="11"/>
  <c r="OY245" i="11"/>
  <c r="OY246" i="11"/>
  <c r="OY223" i="11"/>
  <c r="OZ220" i="11"/>
  <c r="OY198" i="11"/>
  <c r="OY199" i="11"/>
  <c r="OY200" i="11"/>
  <c r="OY201" i="11"/>
  <c r="OY203" i="11"/>
  <c r="OY205" i="11"/>
  <c r="OY206" i="11"/>
  <c r="OY207" i="11"/>
  <c r="OY210" i="11"/>
  <c r="OY211" i="11"/>
  <c r="OY212" i="11"/>
  <c r="OY213" i="11"/>
  <c r="OY214" i="11"/>
  <c r="OY215" i="11"/>
  <c r="OY216" i="11"/>
  <c r="OY217" i="11"/>
  <c r="OY218" i="11"/>
  <c r="OY219" i="11"/>
  <c r="OY196" i="11"/>
  <c r="OY170" i="11"/>
  <c r="OY171" i="11"/>
  <c r="OY172" i="11"/>
  <c r="OY173" i="11"/>
  <c r="OY174" i="11"/>
  <c r="OY175" i="11"/>
  <c r="OY176" i="11"/>
  <c r="OY177" i="11"/>
  <c r="OY178" i="11"/>
  <c r="OY179" i="11"/>
  <c r="OY180" i="11"/>
  <c r="OY181" i="11"/>
  <c r="OY182" i="11"/>
  <c r="OY183" i="11"/>
  <c r="OY184" i="11"/>
  <c r="OY185" i="11"/>
  <c r="OY186" i="11"/>
  <c r="OY187" i="11"/>
  <c r="OY188" i="11"/>
  <c r="OY189" i="11"/>
  <c r="OY190" i="11"/>
  <c r="OY191" i="11"/>
  <c r="OY192" i="11"/>
  <c r="OY169" i="11"/>
  <c r="OY143" i="11"/>
  <c r="OY144" i="11"/>
  <c r="OY145" i="11"/>
  <c r="OY146" i="11"/>
  <c r="OY147" i="11"/>
  <c r="OY148" i="11"/>
  <c r="OY149" i="11"/>
  <c r="OY150" i="11"/>
  <c r="OY151" i="11"/>
  <c r="OY152" i="11"/>
  <c r="OY153" i="11"/>
  <c r="OY154" i="11"/>
  <c r="OY155" i="11"/>
  <c r="OY156" i="11"/>
  <c r="OY157" i="11"/>
  <c r="OY158" i="11"/>
  <c r="OY159" i="11"/>
  <c r="OY160" i="11"/>
  <c r="OY161" i="11"/>
  <c r="OY162" i="11"/>
  <c r="OY163" i="11"/>
  <c r="OY164" i="11"/>
  <c r="OY165" i="11"/>
  <c r="OY142" i="11"/>
  <c r="OY116" i="11"/>
  <c r="OY117" i="11"/>
  <c r="OY118" i="11"/>
  <c r="OY119" i="11"/>
  <c r="OY120" i="11"/>
  <c r="OY121" i="11"/>
  <c r="OY122" i="11"/>
  <c r="OY123" i="11"/>
  <c r="OY124" i="11"/>
  <c r="OY125" i="11"/>
  <c r="OY126" i="11"/>
  <c r="OY127" i="11"/>
  <c r="OY128" i="11"/>
  <c r="OY129" i="11"/>
  <c r="OY130" i="11"/>
  <c r="OY131" i="11"/>
  <c r="OY132" i="11"/>
  <c r="OY133" i="11"/>
  <c r="OY134" i="11"/>
  <c r="OY135" i="11"/>
  <c r="OY136" i="11"/>
  <c r="OY137" i="11"/>
  <c r="OY138" i="11"/>
  <c r="OY115" i="11"/>
  <c r="OY89" i="11"/>
  <c r="OY90" i="11"/>
  <c r="OY91" i="11"/>
  <c r="OY92" i="11"/>
  <c r="OY93" i="11"/>
  <c r="OY94" i="11"/>
  <c r="OY95" i="11"/>
  <c r="OY96" i="11"/>
  <c r="OY97" i="11"/>
  <c r="OY98" i="11"/>
  <c r="OY99" i="11"/>
  <c r="OY100" i="11"/>
  <c r="OY101" i="11"/>
  <c r="OY102" i="11"/>
  <c r="OY103" i="11"/>
  <c r="OY104" i="11"/>
  <c r="OY105" i="11"/>
  <c r="OY106" i="11"/>
  <c r="OY107" i="11"/>
  <c r="OY108" i="11"/>
  <c r="OY109" i="11"/>
  <c r="OY110" i="11"/>
  <c r="OY111" i="11"/>
  <c r="OY88" i="11"/>
  <c r="OY62" i="11"/>
  <c r="OY63" i="11"/>
  <c r="OY64" i="11"/>
  <c r="OY65" i="11"/>
  <c r="OY66" i="11"/>
  <c r="OY67" i="11"/>
  <c r="OY68" i="11"/>
  <c r="OY69" i="11"/>
  <c r="OY70" i="11"/>
  <c r="OY71" i="11"/>
  <c r="OY72" i="11"/>
  <c r="OY73" i="11"/>
  <c r="OY74" i="11"/>
  <c r="OY75" i="11"/>
  <c r="OY76" i="11"/>
  <c r="OY77" i="11"/>
  <c r="OY78" i="11"/>
  <c r="OY79" i="11"/>
  <c r="OY80" i="11"/>
  <c r="OY81" i="11"/>
  <c r="OY82" i="11"/>
  <c r="OY83" i="11"/>
  <c r="OY84" i="11"/>
  <c r="OY61" i="11"/>
  <c r="OY35" i="11"/>
  <c r="OY36" i="11"/>
  <c r="OY37" i="11"/>
  <c r="OY38" i="11"/>
  <c r="OY39" i="11"/>
  <c r="OY40" i="11"/>
  <c r="OY41" i="11"/>
  <c r="OY42" i="11"/>
  <c r="OY43" i="11"/>
  <c r="OY44" i="11"/>
  <c r="OY45" i="11"/>
  <c r="OY46" i="11"/>
  <c r="OY47" i="11"/>
  <c r="OY48" i="11"/>
  <c r="OY49" i="11"/>
  <c r="OY50" i="11"/>
  <c r="OY51" i="11"/>
  <c r="OY52" i="11"/>
  <c r="OY53" i="11"/>
  <c r="OY54" i="11"/>
  <c r="OY55" i="11"/>
  <c r="OY56" i="11"/>
  <c r="OY57" i="11"/>
  <c r="OY34" i="11"/>
  <c r="OY8" i="11"/>
  <c r="OY9" i="11"/>
  <c r="OY10" i="11"/>
  <c r="OY11" i="11"/>
  <c r="OY12" i="11"/>
  <c r="OY13" i="11"/>
  <c r="OY14" i="11"/>
  <c r="OY15" i="11"/>
  <c r="OY16" i="11"/>
  <c r="OY17" i="11"/>
  <c r="OY18" i="11"/>
  <c r="OY19" i="11"/>
  <c r="OY20" i="11"/>
  <c r="OY21" i="11"/>
  <c r="OY22" i="11"/>
  <c r="OY23" i="11"/>
  <c r="OY24" i="11"/>
  <c r="OY25" i="11"/>
  <c r="OY26" i="11"/>
  <c r="OY27" i="11"/>
  <c r="OY28" i="11"/>
  <c r="OY29" i="11"/>
  <c r="OY30" i="11"/>
  <c r="OY7" i="11"/>
  <c r="OY467" i="11"/>
  <c r="OY468" i="11"/>
  <c r="OY469" i="11"/>
  <c r="OY470" i="11"/>
  <c r="OY471" i="11"/>
  <c r="OY472" i="11"/>
  <c r="OY473" i="11"/>
  <c r="OY474" i="11"/>
  <c r="OY475" i="11"/>
  <c r="OY476" i="11"/>
  <c r="OY477" i="11"/>
  <c r="OY478" i="11"/>
  <c r="OY479" i="11"/>
  <c r="OY480" i="11"/>
  <c r="OY481" i="11"/>
  <c r="OY482" i="11"/>
  <c r="OY483" i="11"/>
  <c r="OY484" i="11"/>
  <c r="OY485" i="11"/>
  <c r="OY486" i="11"/>
  <c r="OY487" i="11"/>
  <c r="OY488" i="11"/>
  <c r="OY489" i="11"/>
  <c r="OY466" i="11"/>
  <c r="OZ247" i="11"/>
  <c r="BA422" i="6" l="1"/>
  <c r="BU421" i="6"/>
  <c r="BH421" i="6"/>
  <c r="BM421" i="6"/>
  <c r="BR421" i="6"/>
  <c r="BE421" i="6"/>
  <c r="BV421" i="6"/>
  <c r="BL421" i="6"/>
  <c r="BP421" i="6"/>
  <c r="BF421" i="6"/>
  <c r="AM421" i="6"/>
  <c r="BY420" i="6"/>
  <c r="BX421" i="6"/>
  <c r="BQ421" i="6"/>
  <c r="BJ421" i="6"/>
  <c r="BB421" i="6"/>
  <c r="AK421" i="6"/>
  <c r="AI421" i="6"/>
  <c r="AX421" i="6"/>
  <c r="AV421" i="6"/>
  <c r="BC420" i="6"/>
  <c r="BY421" i="6"/>
  <c r="BT421" i="6"/>
  <c r="BN421" i="6"/>
  <c r="BI421" i="6"/>
  <c r="BD421" i="6"/>
  <c r="AT421" i="6"/>
  <c r="AL421" i="6"/>
  <c r="BS420" i="6"/>
  <c r="AW420" i="6"/>
  <c r="BW421" i="6"/>
  <c r="BS421" i="6"/>
  <c r="BO421" i="6"/>
  <c r="BK421" i="6"/>
  <c r="BG421" i="6"/>
  <c r="BC421" i="6"/>
  <c r="AW421" i="6"/>
  <c r="AS421" i="6"/>
  <c r="AN421" i="6"/>
  <c r="BN420" i="6"/>
  <c r="AU420" i="6"/>
  <c r="BI420" i="6"/>
  <c r="AS420" i="6"/>
  <c r="BW420" i="6"/>
  <c r="BR420" i="6"/>
  <c r="BM420" i="6"/>
  <c r="BG420" i="6"/>
  <c r="BB420" i="6"/>
  <c r="AN420" i="6"/>
  <c r="BV420" i="6"/>
  <c r="BQ420" i="6"/>
  <c r="BK420" i="6"/>
  <c r="BF420" i="6"/>
  <c r="AL420" i="6"/>
  <c r="BU420" i="6"/>
  <c r="BO420" i="6"/>
  <c r="BJ420" i="6"/>
  <c r="BE420" i="6"/>
  <c r="AV420" i="6"/>
  <c r="AJ420" i="6"/>
  <c r="BX420" i="6"/>
  <c r="BT420" i="6"/>
  <c r="BP420" i="6"/>
  <c r="BL420" i="6"/>
  <c r="BH420" i="6"/>
  <c r="BD420" i="6"/>
  <c r="AX420" i="6"/>
  <c r="AK420" i="6"/>
  <c r="AM420" i="6"/>
  <c r="AH419" i="6"/>
  <c r="AJ419" i="6" s="1"/>
  <c r="AO419" i="6"/>
  <c r="AP419" i="6" s="1"/>
  <c r="AR419" i="6"/>
  <c r="AS419" i="6" s="1"/>
  <c r="BA421" i="6" l="1"/>
  <c r="BA420" i="6"/>
  <c r="AL419" i="6"/>
  <c r="BX419" i="6"/>
  <c r="BP419" i="6"/>
  <c r="BL419" i="6"/>
  <c r="BH419" i="6"/>
  <c r="BD419" i="6"/>
  <c r="AI419" i="6"/>
  <c r="BW419" i="6"/>
  <c r="BS419" i="6"/>
  <c r="BO419" i="6"/>
  <c r="BK419" i="6"/>
  <c r="BG419" i="6"/>
  <c r="BC419" i="6"/>
  <c r="BV419" i="6"/>
  <c r="BN419" i="6"/>
  <c r="BF419" i="6"/>
  <c r="BR419" i="6"/>
  <c r="BJ419" i="6"/>
  <c r="BB419" i="6"/>
  <c r="AM419" i="6"/>
  <c r="BY419" i="6"/>
  <c r="BU419" i="6"/>
  <c r="BQ419" i="6"/>
  <c r="BM419" i="6"/>
  <c r="BI419" i="6"/>
  <c r="BE419" i="6"/>
  <c r="BT419" i="6"/>
  <c r="AV419" i="6"/>
  <c r="AU419" i="6"/>
  <c r="AX419" i="6"/>
  <c r="AT419" i="6"/>
  <c r="AK419" i="6"/>
  <c r="AW419" i="6"/>
  <c r="AN419" i="6"/>
  <c r="AH418" i="6"/>
  <c r="AO418" i="6"/>
  <c r="AP418" i="6" s="1"/>
  <c r="AR418" i="6"/>
  <c r="AV418" i="6" s="1"/>
  <c r="BA419" i="6" l="1"/>
  <c r="AJ418" i="6"/>
  <c r="BC418" i="6"/>
  <c r="BG418" i="6"/>
  <c r="BK418" i="6"/>
  <c r="BO418" i="6"/>
  <c r="BS418" i="6"/>
  <c r="BB418" i="6"/>
  <c r="BF418" i="6"/>
  <c r="BJ418" i="6"/>
  <c r="BN418" i="6"/>
  <c r="BR418" i="6"/>
  <c r="BV418" i="6"/>
  <c r="BW418" i="6"/>
  <c r="BD418" i="6"/>
  <c r="BH418" i="6"/>
  <c r="BL418" i="6"/>
  <c r="BP418" i="6"/>
  <c r="BT418" i="6"/>
  <c r="BX418" i="6"/>
  <c r="BE418" i="6"/>
  <c r="BI418" i="6"/>
  <c r="BM418" i="6"/>
  <c r="BQ418" i="6"/>
  <c r="BU418" i="6"/>
  <c r="BY418" i="6"/>
  <c r="AI418" i="6"/>
  <c r="AM418" i="6"/>
  <c r="AL418" i="6"/>
  <c r="AU418" i="6"/>
  <c r="AX418" i="6"/>
  <c r="AT418" i="6"/>
  <c r="AK418" i="6"/>
  <c r="AW418" i="6"/>
  <c r="AS418" i="6"/>
  <c r="AN418" i="6"/>
  <c r="BA418" i="6" l="1"/>
  <c r="AH417" i="6"/>
  <c r="AL417" i="6" s="1"/>
  <c r="AO417" i="6"/>
  <c r="AP417" i="6" s="1"/>
  <c r="AR417" i="6"/>
  <c r="AU417" i="6" s="1"/>
  <c r="OV355" i="11"/>
  <c r="BY417" i="6" l="1"/>
  <c r="BQ417" i="6"/>
  <c r="BI417" i="6"/>
  <c r="BU417" i="6"/>
  <c r="BM417" i="6"/>
  <c r="BE417" i="6"/>
  <c r="AM417" i="6"/>
  <c r="BV417" i="6"/>
  <c r="BN417" i="6"/>
  <c r="BF417" i="6"/>
  <c r="BR417" i="6"/>
  <c r="BJ417" i="6"/>
  <c r="BB417" i="6"/>
  <c r="AI417" i="6"/>
  <c r="BX417" i="6"/>
  <c r="BT417" i="6"/>
  <c r="BP417" i="6"/>
  <c r="BL417" i="6"/>
  <c r="BH417" i="6"/>
  <c r="BD417" i="6"/>
  <c r="AX417" i="6"/>
  <c r="AT417" i="6"/>
  <c r="AV417" i="6"/>
  <c r="AK417" i="6"/>
  <c r="BW417" i="6"/>
  <c r="BS417" i="6"/>
  <c r="BO417" i="6"/>
  <c r="BK417" i="6"/>
  <c r="BG417" i="6"/>
  <c r="BC417" i="6"/>
  <c r="AW417" i="6"/>
  <c r="AS417" i="6"/>
  <c r="AN417" i="6"/>
  <c r="AJ417" i="6"/>
  <c r="BA417" i="6" l="1"/>
  <c r="AH416" i="6" l="1"/>
  <c r="AJ416" i="6" s="1"/>
  <c r="AO416" i="6"/>
  <c r="AP416" i="6" s="1"/>
  <c r="AR416" i="6"/>
  <c r="AS416" i="6" s="1"/>
  <c r="BN416" i="6" l="1"/>
  <c r="BM416" i="6"/>
  <c r="BV416" i="6"/>
  <c r="BF416" i="6"/>
  <c r="BU416" i="6"/>
  <c r="BE416" i="6"/>
  <c r="AI416" i="6"/>
  <c r="BR416" i="6"/>
  <c r="BJ416" i="6"/>
  <c r="BB416" i="6"/>
  <c r="AM416" i="6"/>
  <c r="BY416" i="6"/>
  <c r="BQ416" i="6"/>
  <c r="BI416" i="6"/>
  <c r="AL416" i="6"/>
  <c r="AU416" i="6"/>
  <c r="AK416" i="6"/>
  <c r="AV416" i="6"/>
  <c r="BX416" i="6"/>
  <c r="BT416" i="6"/>
  <c r="BP416" i="6"/>
  <c r="BL416" i="6"/>
  <c r="BH416" i="6"/>
  <c r="BD416" i="6"/>
  <c r="AX416" i="6"/>
  <c r="AT416" i="6"/>
  <c r="BW416" i="6"/>
  <c r="BS416" i="6"/>
  <c r="BO416" i="6"/>
  <c r="BK416" i="6"/>
  <c r="BG416" i="6"/>
  <c r="BC416" i="6"/>
  <c r="AW416" i="6"/>
  <c r="AN416" i="6"/>
  <c r="AH415" i="6"/>
  <c r="AI415" i="6" s="1"/>
  <c r="AO415" i="6"/>
  <c r="AP415" i="6" s="1"/>
  <c r="AR415" i="6"/>
  <c r="AS415" i="6" s="1"/>
  <c r="BA416" i="6" l="1"/>
  <c r="AU415" i="6"/>
  <c r="BY415" i="6"/>
  <c r="BU415" i="6"/>
  <c r="BQ415" i="6"/>
  <c r="BM415" i="6"/>
  <c r="BI415" i="6"/>
  <c r="BE415" i="6"/>
  <c r="BX415" i="6"/>
  <c r="BT415" i="6"/>
  <c r="BP415" i="6"/>
  <c r="BL415" i="6"/>
  <c r="BH415" i="6"/>
  <c r="BD415" i="6"/>
  <c r="AV415" i="6"/>
  <c r="BW415" i="6"/>
  <c r="BS415" i="6"/>
  <c r="BO415" i="6"/>
  <c r="BK415" i="6"/>
  <c r="BG415" i="6"/>
  <c r="BC415" i="6"/>
  <c r="BV415" i="6"/>
  <c r="BR415" i="6"/>
  <c r="BN415" i="6"/>
  <c r="BJ415" i="6"/>
  <c r="BF415" i="6"/>
  <c r="BB415" i="6"/>
  <c r="AX415" i="6"/>
  <c r="AT415" i="6"/>
  <c r="AK415" i="6"/>
  <c r="AL415" i="6"/>
  <c r="AW415" i="6"/>
  <c r="AN415" i="6"/>
  <c r="AJ415" i="6"/>
  <c r="AM415" i="6"/>
  <c r="AH414" i="6"/>
  <c r="AK414" i="6" s="1"/>
  <c r="AO414" i="6"/>
  <c r="AP414" i="6" s="1"/>
  <c r="AR414" i="6"/>
  <c r="AU414" i="6" s="1"/>
  <c r="BA415" i="6" l="1"/>
  <c r="AM414" i="6"/>
  <c r="BR414" i="6"/>
  <c r="BN414" i="6"/>
  <c r="BJ414" i="6"/>
  <c r="BF414" i="6"/>
  <c r="AL414" i="6"/>
  <c r="BY414" i="6"/>
  <c r="BU414" i="6"/>
  <c r="BQ414" i="6"/>
  <c r="BM414" i="6"/>
  <c r="BI414" i="6"/>
  <c r="BE414" i="6"/>
  <c r="AJ414" i="6"/>
  <c r="BX414" i="6"/>
  <c r="BT414" i="6"/>
  <c r="BP414" i="6"/>
  <c r="BL414" i="6"/>
  <c r="BH414" i="6"/>
  <c r="BD414" i="6"/>
  <c r="BB414" i="6"/>
  <c r="AN414" i="6"/>
  <c r="AI414" i="6"/>
  <c r="BW414" i="6"/>
  <c r="BS414" i="6"/>
  <c r="BO414" i="6"/>
  <c r="BK414" i="6"/>
  <c r="BG414" i="6"/>
  <c r="BC414" i="6"/>
  <c r="BV414" i="6"/>
  <c r="AW414" i="6"/>
  <c r="AS414" i="6"/>
  <c r="AV414" i="6"/>
  <c r="AX414" i="6"/>
  <c r="AT414" i="6"/>
  <c r="BA414" i="6" l="1"/>
  <c r="AH413" i="6" l="1"/>
  <c r="AK413" i="6" s="1"/>
  <c r="AO413" i="6"/>
  <c r="AP413" i="6" s="1"/>
  <c r="AR413" i="6"/>
  <c r="AT413" i="6" s="1"/>
  <c r="AS413" i="6" l="1"/>
  <c r="BK413" i="6"/>
  <c r="BW413" i="6"/>
  <c r="BG413" i="6"/>
  <c r="AN413" i="6"/>
  <c r="BS413" i="6"/>
  <c r="BC413" i="6"/>
  <c r="AI413" i="6"/>
  <c r="BO413" i="6"/>
  <c r="AM413" i="6"/>
  <c r="AL413" i="6"/>
  <c r="BY413" i="6"/>
  <c r="BU413" i="6"/>
  <c r="BQ413" i="6"/>
  <c r="BM413" i="6"/>
  <c r="BI413" i="6"/>
  <c r="BE413" i="6"/>
  <c r="AW413" i="6"/>
  <c r="AJ413" i="6"/>
  <c r="BX413" i="6"/>
  <c r="BT413" i="6"/>
  <c r="BP413" i="6"/>
  <c r="BL413" i="6"/>
  <c r="BH413" i="6"/>
  <c r="BD413" i="6"/>
  <c r="BV413" i="6"/>
  <c r="BR413" i="6"/>
  <c r="BN413" i="6"/>
  <c r="BJ413" i="6"/>
  <c r="BF413" i="6"/>
  <c r="BB413" i="6"/>
  <c r="AV413" i="6"/>
  <c r="AU413" i="6"/>
  <c r="AX413" i="6"/>
  <c r="AH412" i="6"/>
  <c r="AI412" i="6" s="1"/>
  <c r="AO412" i="6"/>
  <c r="AP412" i="6" s="1"/>
  <c r="AR412" i="6"/>
  <c r="AS412" i="6" s="1"/>
  <c r="BA413" i="6" l="1"/>
  <c r="AU412" i="6"/>
  <c r="BX412" i="6"/>
  <c r="BT412" i="6"/>
  <c r="BP412" i="6"/>
  <c r="BL412" i="6"/>
  <c r="BH412" i="6"/>
  <c r="BD412" i="6"/>
  <c r="AV412" i="6"/>
  <c r="BW412" i="6"/>
  <c r="BS412" i="6"/>
  <c r="BO412" i="6"/>
  <c r="BK412" i="6"/>
  <c r="BG412" i="6"/>
  <c r="BC412" i="6"/>
  <c r="BV412" i="6"/>
  <c r="BR412" i="6"/>
  <c r="BN412" i="6"/>
  <c r="BJ412" i="6"/>
  <c r="BF412" i="6"/>
  <c r="BB412" i="6"/>
  <c r="BY412" i="6"/>
  <c r="BU412" i="6"/>
  <c r="BQ412" i="6"/>
  <c r="BM412" i="6"/>
  <c r="BI412" i="6"/>
  <c r="BE412" i="6"/>
  <c r="AX412" i="6"/>
  <c r="AT412" i="6"/>
  <c r="AL412" i="6"/>
  <c r="AK412" i="6"/>
  <c r="AW412" i="6"/>
  <c r="AN412" i="6"/>
  <c r="AJ412" i="6"/>
  <c r="AM412" i="6"/>
  <c r="AH411" i="6"/>
  <c r="AI411" i="6" s="1"/>
  <c r="AO411" i="6"/>
  <c r="AP411" i="6" s="1"/>
  <c r="AR411" i="6"/>
  <c r="AS411" i="6" s="1"/>
  <c r="PT490" i="11"/>
  <c r="PS490" i="11"/>
  <c r="PR490" i="11"/>
  <c r="PQ490" i="11"/>
  <c r="PP490" i="11"/>
  <c r="PO490" i="11"/>
  <c r="PN490" i="11"/>
  <c r="PM490" i="11"/>
  <c r="PL490" i="11"/>
  <c r="PK490" i="11"/>
  <c r="PJ490" i="11"/>
  <c r="PI490" i="11"/>
  <c r="PH490" i="11"/>
  <c r="PG490" i="11"/>
  <c r="PF490" i="11"/>
  <c r="PE490" i="11"/>
  <c r="PD490" i="11"/>
  <c r="PC490" i="11"/>
  <c r="PB490" i="11"/>
  <c r="PA490" i="11"/>
  <c r="OZ490" i="11"/>
  <c r="OY490" i="11"/>
  <c r="OX490" i="11"/>
  <c r="OW490" i="11"/>
  <c r="OV490" i="11"/>
  <c r="OU490" i="11"/>
  <c r="OT490" i="11"/>
  <c r="OS490" i="11"/>
  <c r="OR490" i="11"/>
  <c r="OQ490" i="11"/>
  <c r="OP490" i="11"/>
  <c r="OO490" i="11"/>
  <c r="PT463" i="11"/>
  <c r="PS463" i="11"/>
  <c r="PR463" i="11"/>
  <c r="PQ463" i="11"/>
  <c r="PP463" i="11"/>
  <c r="PO463" i="11"/>
  <c r="PN463" i="11"/>
  <c r="PM463" i="11"/>
  <c r="PL463" i="11"/>
  <c r="PK463" i="11"/>
  <c r="PJ463" i="11"/>
  <c r="PI463" i="11"/>
  <c r="PH463" i="11"/>
  <c r="PG463" i="11"/>
  <c r="PF463" i="11"/>
  <c r="PE463" i="11"/>
  <c r="PD463" i="11"/>
  <c r="PC463" i="11"/>
  <c r="PB463" i="11"/>
  <c r="PA463" i="11"/>
  <c r="OZ463" i="11"/>
  <c r="OY463" i="11"/>
  <c r="OX463" i="11"/>
  <c r="OW463" i="11"/>
  <c r="OV463" i="11"/>
  <c r="OU463" i="11"/>
  <c r="OT463" i="11"/>
  <c r="OS463" i="11"/>
  <c r="OR463" i="11"/>
  <c r="OQ463" i="11"/>
  <c r="OP463" i="11"/>
  <c r="PT436" i="11"/>
  <c r="PS436" i="11"/>
  <c r="PR436" i="11"/>
  <c r="PQ436" i="11"/>
  <c r="PP436" i="11"/>
  <c r="PO436" i="11"/>
  <c r="PN436" i="11"/>
  <c r="PM436" i="11"/>
  <c r="PL436" i="11"/>
  <c r="PK436" i="11"/>
  <c r="PJ436" i="11"/>
  <c r="PI436" i="11"/>
  <c r="PH436" i="11"/>
  <c r="PG436" i="11"/>
  <c r="PF436" i="11"/>
  <c r="PE436" i="11"/>
  <c r="PD436" i="11"/>
  <c r="PC436" i="11"/>
  <c r="PB436" i="11"/>
  <c r="PA436" i="11"/>
  <c r="OZ436" i="11"/>
  <c r="OY436" i="11"/>
  <c r="OX436" i="11"/>
  <c r="OW436" i="11"/>
  <c r="OV436" i="11"/>
  <c r="OU436" i="11"/>
  <c r="OT436" i="11"/>
  <c r="OS436" i="11"/>
  <c r="OR436" i="11"/>
  <c r="OQ436" i="11"/>
  <c r="OP436" i="11"/>
  <c r="PT409" i="11"/>
  <c r="PS409" i="11"/>
  <c r="PR409" i="11"/>
  <c r="PQ409" i="11"/>
  <c r="PP409" i="11"/>
  <c r="PO409" i="11"/>
  <c r="PN409" i="11"/>
  <c r="PM409" i="11"/>
  <c r="PL409" i="11"/>
  <c r="PK409" i="11"/>
  <c r="PJ409" i="11"/>
  <c r="PI409" i="11"/>
  <c r="PH409" i="11"/>
  <c r="PG409" i="11"/>
  <c r="PF409" i="11"/>
  <c r="PE409" i="11"/>
  <c r="PD409" i="11"/>
  <c r="PC409" i="11"/>
  <c r="PB409" i="11"/>
  <c r="PA409" i="11"/>
  <c r="OZ409" i="11"/>
  <c r="OY409" i="11"/>
  <c r="OX409" i="11"/>
  <c r="OW409" i="11"/>
  <c r="OV409" i="11"/>
  <c r="OU409" i="11"/>
  <c r="OT409" i="11"/>
  <c r="OS409" i="11"/>
  <c r="OR409" i="11"/>
  <c r="OQ409" i="11"/>
  <c r="OP409" i="11"/>
  <c r="PT382" i="11"/>
  <c r="PS382" i="11"/>
  <c r="PR382" i="11"/>
  <c r="PQ382" i="11"/>
  <c r="PP382" i="11"/>
  <c r="PO382" i="11"/>
  <c r="PN382" i="11"/>
  <c r="PM382" i="11"/>
  <c r="PL382" i="11"/>
  <c r="PK382" i="11"/>
  <c r="PJ382" i="11"/>
  <c r="PI382" i="11"/>
  <c r="PH382" i="11"/>
  <c r="PG382" i="11"/>
  <c r="PF382" i="11"/>
  <c r="PE382" i="11"/>
  <c r="PB382" i="11"/>
  <c r="OZ382" i="11"/>
  <c r="OY382" i="11"/>
  <c r="OX382" i="11"/>
  <c r="OW382" i="11"/>
  <c r="OV382" i="11"/>
  <c r="OU382" i="11"/>
  <c r="OT382" i="11"/>
  <c r="OS382" i="11"/>
  <c r="OR382" i="11"/>
  <c r="OQ382" i="11"/>
  <c r="OP382" i="11"/>
  <c r="PT355" i="11"/>
  <c r="PS355" i="11"/>
  <c r="PR355" i="11"/>
  <c r="PQ355" i="11"/>
  <c r="PP355" i="11"/>
  <c r="PO355" i="11"/>
  <c r="PN355" i="11"/>
  <c r="PM355" i="11"/>
  <c r="PL355" i="11"/>
  <c r="PK355" i="11"/>
  <c r="PJ355" i="11"/>
  <c r="PI355" i="11"/>
  <c r="PH355" i="11"/>
  <c r="PG355" i="11"/>
  <c r="PF355" i="11"/>
  <c r="PE355" i="11"/>
  <c r="PD355" i="11"/>
  <c r="PC355" i="11"/>
  <c r="PB355" i="11"/>
  <c r="PA355" i="11"/>
  <c r="OZ355" i="11"/>
  <c r="OY355" i="11"/>
  <c r="OX355" i="11"/>
  <c r="OW355" i="11"/>
  <c r="OU355" i="11"/>
  <c r="OT355" i="11"/>
  <c r="OS355" i="11"/>
  <c r="OR355" i="11"/>
  <c r="OQ355" i="11"/>
  <c r="OP355" i="11"/>
  <c r="PT328" i="11"/>
  <c r="PS328" i="11"/>
  <c r="PR328" i="11"/>
  <c r="PQ328" i="11"/>
  <c r="PP328" i="11"/>
  <c r="PO328" i="11"/>
  <c r="PN328" i="11"/>
  <c r="PM328" i="11"/>
  <c r="PL328" i="11"/>
  <c r="PK328" i="11"/>
  <c r="PJ328" i="11"/>
  <c r="PI328" i="11"/>
  <c r="PH328" i="11"/>
  <c r="PG328" i="11"/>
  <c r="PF328" i="11"/>
  <c r="PE328" i="11"/>
  <c r="PD328" i="11"/>
  <c r="PC328" i="11"/>
  <c r="PB328" i="11"/>
  <c r="PA328" i="11"/>
  <c r="OZ328" i="11"/>
  <c r="OY328" i="11"/>
  <c r="OX328" i="11"/>
  <c r="OW328" i="11"/>
  <c r="OV328" i="11"/>
  <c r="OU328" i="11"/>
  <c r="OT328" i="11"/>
  <c r="OS328" i="11"/>
  <c r="OR328" i="11"/>
  <c r="OQ328" i="11"/>
  <c r="OP328" i="11"/>
  <c r="PT301" i="11"/>
  <c r="PS301" i="11"/>
  <c r="PR301" i="11"/>
  <c r="PQ301" i="11"/>
  <c r="PP301" i="11"/>
  <c r="PO301" i="11"/>
  <c r="PN301" i="11"/>
  <c r="PM301" i="11"/>
  <c r="PL301" i="11"/>
  <c r="PK301" i="11"/>
  <c r="PJ301" i="11"/>
  <c r="PI301" i="11"/>
  <c r="PH301" i="11"/>
  <c r="PG301" i="11"/>
  <c r="PF301" i="11"/>
  <c r="PE301" i="11"/>
  <c r="PD301" i="11"/>
  <c r="PC301" i="11"/>
  <c r="PB301" i="11"/>
  <c r="PA301" i="11"/>
  <c r="OZ301" i="11"/>
  <c r="OY301" i="11"/>
  <c r="OX301" i="11"/>
  <c r="OW301" i="11"/>
  <c r="OV301" i="11"/>
  <c r="OU301" i="11"/>
  <c r="OT301" i="11"/>
  <c r="OS301" i="11"/>
  <c r="OR301" i="11"/>
  <c r="OQ301" i="11"/>
  <c r="OP301" i="11"/>
  <c r="PT274" i="11"/>
  <c r="PS274" i="11"/>
  <c r="PR274" i="11"/>
  <c r="PQ274" i="11"/>
  <c r="PP274" i="11"/>
  <c r="PO274" i="11"/>
  <c r="PN274" i="11"/>
  <c r="PM274" i="11"/>
  <c r="PL274" i="11"/>
  <c r="PK274" i="11"/>
  <c r="PJ274" i="11"/>
  <c r="PI274" i="11"/>
  <c r="PH274" i="11"/>
  <c r="PG274" i="11"/>
  <c r="PF274" i="11"/>
  <c r="PE274" i="11"/>
  <c r="PD274" i="11"/>
  <c r="PC274" i="11"/>
  <c r="PB274" i="11"/>
  <c r="PA274" i="11"/>
  <c r="OZ274" i="11"/>
  <c r="OY274" i="11"/>
  <c r="OX274" i="11"/>
  <c r="OW274" i="11"/>
  <c r="OV274" i="11"/>
  <c r="OU274" i="11"/>
  <c r="OT274" i="11"/>
  <c r="OS274" i="11"/>
  <c r="OR274" i="11"/>
  <c r="OQ274" i="11"/>
  <c r="OP274" i="11"/>
  <c r="PT247" i="11"/>
  <c r="PS247" i="11"/>
  <c r="PR247" i="11"/>
  <c r="PQ247" i="11"/>
  <c r="PP247" i="11"/>
  <c r="PO247" i="11"/>
  <c r="PN247" i="11"/>
  <c r="PM247" i="11"/>
  <c r="PL247" i="11"/>
  <c r="PK247" i="11"/>
  <c r="PJ247" i="11"/>
  <c r="PI247" i="11"/>
  <c r="PH247" i="11"/>
  <c r="PG247" i="11"/>
  <c r="PF247" i="11"/>
  <c r="PE247" i="11"/>
  <c r="PD247" i="11"/>
  <c r="PC247" i="11"/>
  <c r="PB247" i="11"/>
  <c r="PA247" i="11"/>
  <c r="OY247" i="11"/>
  <c r="OX247" i="11"/>
  <c r="OW247" i="11"/>
  <c r="OV247" i="11"/>
  <c r="OU247" i="11"/>
  <c r="OT247" i="11"/>
  <c r="OS247" i="11"/>
  <c r="OR247" i="11"/>
  <c r="OQ247" i="11"/>
  <c r="OP247" i="11"/>
  <c r="PT220" i="11"/>
  <c r="PS220" i="11"/>
  <c r="PR220" i="11"/>
  <c r="PQ220" i="11"/>
  <c r="PP220" i="11"/>
  <c r="PO220" i="11"/>
  <c r="PN220" i="11"/>
  <c r="PM220" i="11"/>
  <c r="PL220" i="11"/>
  <c r="PK220" i="11"/>
  <c r="PJ220" i="11"/>
  <c r="PI220" i="11"/>
  <c r="PH220" i="11"/>
  <c r="PG220" i="11"/>
  <c r="PF220" i="11"/>
  <c r="PE220" i="11"/>
  <c r="PD220" i="11"/>
  <c r="PC220" i="11"/>
  <c r="PB220" i="11"/>
  <c r="OY220" i="11"/>
  <c r="OX220" i="11"/>
  <c r="OW220" i="11"/>
  <c r="OV220" i="11"/>
  <c r="OU220" i="11"/>
  <c r="OT220" i="11"/>
  <c r="OS220" i="11"/>
  <c r="OR220" i="11"/>
  <c r="OQ220" i="11"/>
  <c r="OP220" i="11"/>
  <c r="PT193" i="11"/>
  <c r="PS193" i="11"/>
  <c r="PR193" i="11"/>
  <c r="PQ193" i="11"/>
  <c r="PP193" i="11"/>
  <c r="PO193" i="11"/>
  <c r="PN193" i="11"/>
  <c r="PM193" i="11"/>
  <c r="PL193" i="11"/>
  <c r="PK193" i="11"/>
  <c r="PJ193" i="11"/>
  <c r="PI193" i="11"/>
  <c r="PH193" i="11"/>
  <c r="PG193" i="11"/>
  <c r="PF193" i="11"/>
  <c r="PE193" i="11"/>
  <c r="PD193" i="11"/>
  <c r="PC193" i="11"/>
  <c r="PB193" i="11"/>
  <c r="PA193" i="11"/>
  <c r="OZ193" i="11"/>
  <c r="OY193" i="11"/>
  <c r="OX193" i="11"/>
  <c r="OW193" i="11"/>
  <c r="OV193" i="11"/>
  <c r="OU193" i="11"/>
  <c r="OT193" i="11"/>
  <c r="OS193" i="11"/>
  <c r="OR193" i="11"/>
  <c r="OQ193" i="11"/>
  <c r="OP193" i="11"/>
  <c r="PT166" i="11"/>
  <c r="PS166" i="11"/>
  <c r="PR166" i="11"/>
  <c r="PQ166" i="11"/>
  <c r="PP166" i="11"/>
  <c r="PO166" i="11"/>
  <c r="PN166" i="11"/>
  <c r="PM166" i="11"/>
  <c r="PL166" i="11"/>
  <c r="PK166" i="11"/>
  <c r="PJ166" i="11"/>
  <c r="PI166" i="11"/>
  <c r="PH166" i="11"/>
  <c r="PG166" i="11"/>
  <c r="PF166" i="11"/>
  <c r="PE166" i="11"/>
  <c r="PD166" i="11"/>
  <c r="PC166" i="11"/>
  <c r="PB166" i="11"/>
  <c r="PA166" i="11"/>
  <c r="OZ166" i="11"/>
  <c r="OY166" i="11"/>
  <c r="OX166" i="11"/>
  <c r="OW166" i="11"/>
  <c r="OV166" i="11"/>
  <c r="OU166" i="11"/>
  <c r="OT166" i="11"/>
  <c r="OS166" i="11"/>
  <c r="OR166" i="11"/>
  <c r="OQ166" i="11"/>
  <c r="OP166" i="11"/>
  <c r="PT139" i="11"/>
  <c r="PS139" i="11"/>
  <c r="PR139" i="11"/>
  <c r="PQ139" i="11"/>
  <c r="PP139" i="11"/>
  <c r="PO139" i="11"/>
  <c r="PN139" i="11"/>
  <c r="PM139" i="11"/>
  <c r="PL139" i="11"/>
  <c r="PK139" i="11"/>
  <c r="PJ139" i="11"/>
  <c r="PI139" i="11"/>
  <c r="PH139" i="11"/>
  <c r="PG139" i="11"/>
  <c r="PF139" i="11"/>
  <c r="PE139" i="11"/>
  <c r="PD139" i="11"/>
  <c r="PC139" i="11"/>
  <c r="PB139" i="11"/>
  <c r="PA139" i="11"/>
  <c r="OZ139" i="11"/>
  <c r="OY139" i="11"/>
  <c r="OX139" i="11"/>
  <c r="OW139" i="11"/>
  <c r="OV139" i="11"/>
  <c r="OU139" i="11"/>
  <c r="OT139" i="11"/>
  <c r="OS139" i="11"/>
  <c r="OR139" i="11"/>
  <c r="OQ139" i="11"/>
  <c r="OP139" i="11"/>
  <c r="PT112" i="11"/>
  <c r="PS112" i="11"/>
  <c r="PR112" i="11"/>
  <c r="PQ112" i="11"/>
  <c r="PP112" i="11"/>
  <c r="PO112" i="11"/>
  <c r="PN112" i="11"/>
  <c r="PM112" i="11"/>
  <c r="PL112" i="11"/>
  <c r="PK112" i="11"/>
  <c r="PJ112" i="11"/>
  <c r="PI112" i="11"/>
  <c r="PH112" i="11"/>
  <c r="PG112" i="11"/>
  <c r="PF112" i="11"/>
  <c r="PE112" i="11"/>
  <c r="PD112" i="11"/>
  <c r="PC112" i="11"/>
  <c r="PB112" i="11"/>
  <c r="PA112" i="11"/>
  <c r="OZ112" i="11"/>
  <c r="OY112" i="11"/>
  <c r="OX112" i="11"/>
  <c r="OW112" i="11"/>
  <c r="OV112" i="11"/>
  <c r="OU112" i="11"/>
  <c r="OT112" i="11"/>
  <c r="OS112" i="11"/>
  <c r="OR112" i="11"/>
  <c r="OQ112" i="11"/>
  <c r="OP112" i="11"/>
  <c r="PT85" i="11"/>
  <c r="PS85" i="11"/>
  <c r="PR85" i="11"/>
  <c r="PQ85" i="11"/>
  <c r="PP85" i="11"/>
  <c r="PO85" i="11"/>
  <c r="PN85" i="11"/>
  <c r="PM85" i="11"/>
  <c r="PL85" i="11"/>
  <c r="PK85" i="11"/>
  <c r="PJ85" i="11"/>
  <c r="PI85" i="11"/>
  <c r="PH85" i="11"/>
  <c r="PG85" i="11"/>
  <c r="PF85" i="11"/>
  <c r="PE85" i="11"/>
  <c r="PD85" i="11"/>
  <c r="PC85" i="11"/>
  <c r="PB85" i="11"/>
  <c r="PA85" i="11"/>
  <c r="OZ85" i="11"/>
  <c r="OY85" i="11"/>
  <c r="OX85" i="11"/>
  <c r="OW85" i="11"/>
  <c r="OV85" i="11"/>
  <c r="OU85" i="11"/>
  <c r="OT85" i="11"/>
  <c r="OS85" i="11"/>
  <c r="OR85" i="11"/>
  <c r="OQ85" i="11"/>
  <c r="OP85" i="11"/>
  <c r="PT58" i="11"/>
  <c r="PS58" i="11"/>
  <c r="PR58" i="11"/>
  <c r="PQ58" i="11"/>
  <c r="PP58" i="11"/>
  <c r="PO58" i="11"/>
  <c r="PN58" i="11"/>
  <c r="PM58" i="11"/>
  <c r="PL58" i="11"/>
  <c r="PK58" i="11"/>
  <c r="PJ58" i="11"/>
  <c r="PI58" i="11"/>
  <c r="PH58" i="11"/>
  <c r="PG58" i="11"/>
  <c r="PF58" i="11"/>
  <c r="PE58" i="11"/>
  <c r="PD58" i="11"/>
  <c r="PC58" i="11"/>
  <c r="PB58" i="11"/>
  <c r="PA58" i="11"/>
  <c r="OZ58" i="11"/>
  <c r="OY58" i="11"/>
  <c r="OX58" i="11"/>
  <c r="OW58" i="11"/>
  <c r="OV58" i="11"/>
  <c r="OU58" i="11"/>
  <c r="OT58" i="11"/>
  <c r="OS58" i="11"/>
  <c r="OR58" i="11"/>
  <c r="OQ58" i="11"/>
  <c r="OP58" i="11"/>
  <c r="OQ31" i="11"/>
  <c r="OR31" i="11"/>
  <c r="OS31" i="11"/>
  <c r="OT31" i="11"/>
  <c r="OU31" i="11"/>
  <c r="OV31" i="11"/>
  <c r="OW31" i="11"/>
  <c r="OX31" i="11"/>
  <c r="OY31" i="11"/>
  <c r="OZ31" i="11"/>
  <c r="PA31" i="11"/>
  <c r="PB31" i="11"/>
  <c r="PC31" i="11"/>
  <c r="PD31" i="11"/>
  <c r="PE31" i="11"/>
  <c r="PF31" i="11"/>
  <c r="PG31" i="11"/>
  <c r="PH31" i="11"/>
  <c r="PI31" i="11"/>
  <c r="PJ31" i="11"/>
  <c r="PK31" i="11"/>
  <c r="PL31" i="11"/>
  <c r="PM31" i="11"/>
  <c r="PN31" i="11"/>
  <c r="PO31" i="11"/>
  <c r="PP31" i="11"/>
  <c r="PQ31" i="11"/>
  <c r="PR31" i="11"/>
  <c r="PS31" i="11"/>
  <c r="PT31" i="11"/>
  <c r="OP31" i="11"/>
  <c r="BA412" i="6" l="1"/>
  <c r="AX411" i="6"/>
  <c r="BV411" i="6"/>
  <c r="BK411" i="6"/>
  <c r="BQ411" i="6"/>
  <c r="BF411" i="6"/>
  <c r="BU411" i="6"/>
  <c r="BO411" i="6"/>
  <c r="BJ411" i="6"/>
  <c r="BE411" i="6"/>
  <c r="AV411" i="6"/>
  <c r="BY411" i="6"/>
  <c r="BS411" i="6"/>
  <c r="BN411" i="6"/>
  <c r="BI411" i="6"/>
  <c r="BC411" i="6"/>
  <c r="AU411" i="6"/>
  <c r="BW411" i="6"/>
  <c r="BR411" i="6"/>
  <c r="BM411" i="6"/>
  <c r="BG411" i="6"/>
  <c r="BB411" i="6"/>
  <c r="AT411" i="6"/>
  <c r="AL411" i="6"/>
  <c r="AK411" i="6"/>
  <c r="BX411" i="6"/>
  <c r="BT411" i="6"/>
  <c r="BP411" i="6"/>
  <c r="BL411" i="6"/>
  <c r="BH411" i="6"/>
  <c r="BD411" i="6"/>
  <c r="AW411" i="6"/>
  <c r="AN411" i="6"/>
  <c r="AJ411" i="6"/>
  <c r="AM411" i="6"/>
  <c r="AH410" i="6"/>
  <c r="AI410" i="6" s="1"/>
  <c r="AO410" i="6"/>
  <c r="AP410" i="6" s="1"/>
  <c r="AR410" i="6"/>
  <c r="AS410" i="6" s="1"/>
  <c r="OO463" i="11"/>
  <c r="OO436" i="11"/>
  <c r="OO409" i="11"/>
  <c r="OO382" i="11"/>
  <c r="OO355" i="11"/>
  <c r="OO328" i="11"/>
  <c r="OO301" i="11"/>
  <c r="OO274" i="11"/>
  <c r="OO247" i="11"/>
  <c r="OO220" i="11"/>
  <c r="E505" i="12"/>
  <c r="E506" i="12"/>
  <c r="E507" i="12"/>
  <c r="E508" i="12"/>
  <c r="E509" i="12"/>
  <c r="E510" i="12"/>
  <c r="E511" i="12"/>
  <c r="E512" i="12"/>
  <c r="E513" i="12"/>
  <c r="E514" i="12"/>
  <c r="E515" i="12"/>
  <c r="E516" i="12"/>
  <c r="E517" i="12"/>
  <c r="E518" i="12"/>
  <c r="E519" i="12"/>
  <c r="E520" i="12"/>
  <c r="E521" i="12"/>
  <c r="E522" i="12"/>
  <c r="E523" i="12"/>
  <c r="E524" i="12"/>
  <c r="E525" i="12"/>
  <c r="E526" i="12"/>
  <c r="E527" i="12"/>
  <c r="E528" i="12"/>
  <c r="E529" i="12"/>
  <c r="E530" i="12"/>
  <c r="E531" i="12"/>
  <c r="E532" i="12"/>
  <c r="E533" i="12"/>
  <c r="E534" i="12"/>
  <c r="E535" i="12"/>
  <c r="E536" i="12"/>
  <c r="E537" i="12"/>
  <c r="E538" i="12"/>
  <c r="E539" i="12"/>
  <c r="E540" i="12"/>
  <c r="E541" i="12"/>
  <c r="E542" i="12"/>
  <c r="E543" i="12"/>
  <c r="E544" i="12"/>
  <c r="E545" i="12"/>
  <c r="E546" i="12"/>
  <c r="E465" i="12"/>
  <c r="E466" i="12"/>
  <c r="E467" i="12"/>
  <c r="E468" i="12"/>
  <c r="E469" i="12"/>
  <c r="E470" i="12"/>
  <c r="E471" i="12"/>
  <c r="E472" i="12"/>
  <c r="E473" i="12"/>
  <c r="E474" i="12"/>
  <c r="E475" i="12"/>
  <c r="E476" i="12"/>
  <c r="E477" i="12"/>
  <c r="E478" i="12"/>
  <c r="E479" i="12"/>
  <c r="E480" i="12"/>
  <c r="E481" i="12"/>
  <c r="E482" i="12"/>
  <c r="E483" i="12"/>
  <c r="E484" i="12"/>
  <c r="E485" i="12"/>
  <c r="E486" i="12"/>
  <c r="E487" i="12"/>
  <c r="E488" i="12"/>
  <c r="E489" i="12"/>
  <c r="E490" i="12"/>
  <c r="E491" i="12"/>
  <c r="E492" i="12"/>
  <c r="E493" i="12"/>
  <c r="E494" i="12"/>
  <c r="E495" i="12"/>
  <c r="E496" i="12"/>
  <c r="E497" i="12"/>
  <c r="E498" i="12"/>
  <c r="E499" i="12"/>
  <c r="E500" i="12"/>
  <c r="E501" i="12"/>
  <c r="E502" i="12"/>
  <c r="E503" i="12"/>
  <c r="E504" i="12"/>
  <c r="E430" i="12"/>
  <c r="E431" i="12"/>
  <c r="E432" i="12"/>
  <c r="E433" i="12"/>
  <c r="E434" i="12"/>
  <c r="E435" i="12"/>
  <c r="E436" i="12"/>
  <c r="E437" i="12"/>
  <c r="E438" i="12"/>
  <c r="E439" i="12"/>
  <c r="E440" i="12"/>
  <c r="E441" i="12"/>
  <c r="E442" i="12"/>
  <c r="E443" i="12"/>
  <c r="E444" i="12"/>
  <c r="E445" i="12"/>
  <c r="E446" i="12"/>
  <c r="E447" i="12"/>
  <c r="E448" i="12"/>
  <c r="E449" i="12"/>
  <c r="E450" i="12"/>
  <c r="E451" i="12"/>
  <c r="E452" i="12"/>
  <c r="E453" i="12"/>
  <c r="E454" i="12"/>
  <c r="E455" i="12"/>
  <c r="E456" i="12"/>
  <c r="E457" i="12"/>
  <c r="E458" i="12"/>
  <c r="E459" i="12"/>
  <c r="E460" i="12"/>
  <c r="E461" i="12"/>
  <c r="E462" i="12"/>
  <c r="E463" i="12"/>
  <c r="E464" i="12"/>
  <c r="E429" i="12"/>
  <c r="E428" i="12"/>
  <c r="BA411" i="6" l="1"/>
  <c r="BC410" i="6"/>
  <c r="BS410" i="6"/>
  <c r="BO410" i="6"/>
  <c r="BK410" i="6"/>
  <c r="AV410" i="6"/>
  <c r="BW410" i="6"/>
  <c r="BG410" i="6"/>
  <c r="BQ410" i="6"/>
  <c r="BX410" i="6"/>
  <c r="BT410" i="6"/>
  <c r="BP410" i="6"/>
  <c r="BL410" i="6"/>
  <c r="BH410" i="6"/>
  <c r="BD410" i="6"/>
  <c r="BV410" i="6"/>
  <c r="BR410" i="6"/>
  <c r="BN410" i="6"/>
  <c r="BJ410" i="6"/>
  <c r="BF410" i="6"/>
  <c r="BB410" i="6"/>
  <c r="AU410" i="6"/>
  <c r="BY410" i="6"/>
  <c r="BU410" i="6"/>
  <c r="BM410" i="6"/>
  <c r="BI410" i="6"/>
  <c r="BE410" i="6"/>
  <c r="AX410" i="6"/>
  <c r="AT410" i="6"/>
  <c r="AL410" i="6"/>
  <c r="AK410" i="6"/>
  <c r="AW410" i="6"/>
  <c r="AN410" i="6"/>
  <c r="AJ410" i="6"/>
  <c r="AM410" i="6"/>
  <c r="AH409" i="6"/>
  <c r="AK409" i="6" s="1"/>
  <c r="AO409" i="6"/>
  <c r="AP409" i="6" s="1"/>
  <c r="AR409" i="6"/>
  <c r="AT409" i="6" s="1"/>
  <c r="E427" i="12"/>
  <c r="BA410" i="6" l="1"/>
  <c r="BV409" i="6"/>
  <c r="BK409" i="6"/>
  <c r="BB409" i="6"/>
  <c r="AS409" i="6"/>
  <c r="BR409" i="6"/>
  <c r="BH409" i="6"/>
  <c r="AN409" i="6"/>
  <c r="BX409" i="6"/>
  <c r="BP409" i="6"/>
  <c r="BG409" i="6"/>
  <c r="AL409" i="6"/>
  <c r="BW409" i="6"/>
  <c r="BN409" i="6"/>
  <c r="BC409" i="6"/>
  <c r="AI409" i="6"/>
  <c r="BS409" i="6"/>
  <c r="BL409" i="6"/>
  <c r="BF409" i="6"/>
  <c r="AM409" i="6"/>
  <c r="AW409" i="6"/>
  <c r="BT409" i="6"/>
  <c r="BO409" i="6"/>
  <c r="BJ409" i="6"/>
  <c r="BD409" i="6"/>
  <c r="AV409" i="6"/>
  <c r="AJ409" i="6"/>
  <c r="AU409" i="6"/>
  <c r="BY409" i="6"/>
  <c r="BU409" i="6"/>
  <c r="BQ409" i="6"/>
  <c r="BM409" i="6"/>
  <c r="BI409" i="6"/>
  <c r="BE409" i="6"/>
  <c r="AX409" i="6"/>
  <c r="AH408" i="6"/>
  <c r="AI408" i="6" s="1"/>
  <c r="AO408" i="6"/>
  <c r="AP408" i="6" s="1"/>
  <c r="AR408" i="6"/>
  <c r="AS408" i="6" s="1"/>
  <c r="ON193" i="11"/>
  <c r="OO193" i="11"/>
  <c r="OM166" i="11"/>
  <c r="ON166" i="11"/>
  <c r="OO166" i="11"/>
  <c r="OM139" i="11"/>
  <c r="ON139" i="11"/>
  <c r="OO139" i="11"/>
  <c r="E426" i="12"/>
  <c r="BA409" i="6" l="1"/>
  <c r="AV408" i="6"/>
  <c r="BY408" i="6"/>
  <c r="BU408" i="6"/>
  <c r="BQ408" i="6"/>
  <c r="BM408" i="6"/>
  <c r="BI408" i="6"/>
  <c r="BE408" i="6"/>
  <c r="AU408" i="6"/>
  <c r="BX408" i="6"/>
  <c r="BT408" i="6"/>
  <c r="BP408" i="6"/>
  <c r="BL408" i="6"/>
  <c r="BH408" i="6"/>
  <c r="BD408" i="6"/>
  <c r="AT408" i="6"/>
  <c r="AL408" i="6"/>
  <c r="BW408" i="6"/>
  <c r="BS408" i="6"/>
  <c r="BO408" i="6"/>
  <c r="BK408" i="6"/>
  <c r="BG408" i="6"/>
  <c r="BC408" i="6"/>
  <c r="BV408" i="6"/>
  <c r="BR408" i="6"/>
  <c r="BN408" i="6"/>
  <c r="BJ408" i="6"/>
  <c r="BF408" i="6"/>
  <c r="BB408" i="6"/>
  <c r="AX408" i="6"/>
  <c r="AK408" i="6"/>
  <c r="AW408" i="6"/>
  <c r="AN408" i="6"/>
  <c r="AJ408" i="6"/>
  <c r="AM408" i="6"/>
  <c r="AH407" i="6"/>
  <c r="AJ407" i="6" s="1"/>
  <c r="AO407" i="6"/>
  <c r="AP407" i="6" s="1"/>
  <c r="AR407" i="6"/>
  <c r="AV407" i="6" s="1"/>
  <c r="BA408" i="6" l="1"/>
  <c r="AI407" i="6"/>
  <c r="BS407" i="6"/>
  <c r="BK407" i="6"/>
  <c r="BC407" i="6"/>
  <c r="AM407" i="6"/>
  <c r="BY407" i="6"/>
  <c r="BU407" i="6"/>
  <c r="BQ407" i="6"/>
  <c r="BM407" i="6"/>
  <c r="BI407" i="6"/>
  <c r="BE407" i="6"/>
  <c r="AL407" i="6"/>
  <c r="BX407" i="6"/>
  <c r="BT407" i="6"/>
  <c r="BP407" i="6"/>
  <c r="BL407" i="6"/>
  <c r="BH407" i="6"/>
  <c r="BD407" i="6"/>
  <c r="BN407" i="6"/>
  <c r="BB407" i="6"/>
  <c r="BW407" i="6"/>
  <c r="BO407" i="6"/>
  <c r="BG407" i="6"/>
  <c r="AN407" i="6"/>
  <c r="BV407" i="6"/>
  <c r="BR407" i="6"/>
  <c r="BJ407" i="6"/>
  <c r="BF407" i="6"/>
  <c r="AU407" i="6"/>
  <c r="AX407" i="6"/>
  <c r="AT407" i="6"/>
  <c r="AK407" i="6"/>
  <c r="AW407" i="6"/>
  <c r="AS407" i="6"/>
  <c r="AH406" i="6"/>
  <c r="AI406" i="6" s="1"/>
  <c r="AO406" i="6"/>
  <c r="AP406" i="6" s="1"/>
  <c r="AR406" i="6"/>
  <c r="AU406" i="6" s="1"/>
  <c r="BA407" i="6" l="1"/>
  <c r="AT406" i="6"/>
  <c r="BX406" i="6"/>
  <c r="BP406" i="6"/>
  <c r="AW406" i="6"/>
  <c r="AL406" i="6"/>
  <c r="AX406" i="6"/>
  <c r="AS406" i="6"/>
  <c r="BL406" i="6"/>
  <c r="BH406" i="6"/>
  <c r="AV406" i="6"/>
  <c r="BT406" i="6"/>
  <c r="BD406" i="6"/>
  <c r="BW406" i="6"/>
  <c r="BS406" i="6"/>
  <c r="BO406" i="6"/>
  <c r="BK406" i="6"/>
  <c r="BG406" i="6"/>
  <c r="BC406" i="6"/>
  <c r="BV406" i="6"/>
  <c r="BR406" i="6"/>
  <c r="BN406" i="6"/>
  <c r="BJ406" i="6"/>
  <c r="BF406" i="6"/>
  <c r="BB406" i="6"/>
  <c r="BY406" i="6"/>
  <c r="BU406" i="6"/>
  <c r="BQ406" i="6"/>
  <c r="BM406" i="6"/>
  <c r="BI406" i="6"/>
  <c r="BE406" i="6"/>
  <c r="AK406" i="6"/>
  <c r="AN406" i="6"/>
  <c r="AJ406" i="6"/>
  <c r="AM406" i="6"/>
  <c r="AH405" i="6"/>
  <c r="AK405" i="6" s="1"/>
  <c r="AO405" i="6"/>
  <c r="AP405" i="6" s="1"/>
  <c r="AR405" i="6"/>
  <c r="AT405" i="6" s="1"/>
  <c r="BA406" i="6" l="1"/>
  <c r="AM405" i="6"/>
  <c r="BS405" i="6"/>
  <c r="BC405" i="6"/>
  <c r="AI405" i="6"/>
  <c r="BO405" i="6"/>
  <c r="BK405" i="6"/>
  <c r="AS405" i="6"/>
  <c r="AN405" i="6"/>
  <c r="BW405" i="6"/>
  <c r="BG405" i="6"/>
  <c r="BV405" i="6"/>
  <c r="BR405" i="6"/>
  <c r="BN405" i="6"/>
  <c r="BJ405" i="6"/>
  <c r="BF405" i="6"/>
  <c r="BB405" i="6"/>
  <c r="AW405" i="6"/>
  <c r="AL405" i="6"/>
  <c r="BY405" i="6"/>
  <c r="BU405" i="6"/>
  <c r="BQ405" i="6"/>
  <c r="BM405" i="6"/>
  <c r="BI405" i="6"/>
  <c r="BE405" i="6"/>
  <c r="AV405" i="6"/>
  <c r="AJ405" i="6"/>
  <c r="BX405" i="6"/>
  <c r="BT405" i="6"/>
  <c r="BP405" i="6"/>
  <c r="BL405" i="6"/>
  <c r="BH405" i="6"/>
  <c r="BD405" i="6"/>
  <c r="AU405" i="6"/>
  <c r="AX405" i="6"/>
  <c r="AH404" i="6"/>
  <c r="AI404" i="6" s="1"/>
  <c r="AO404" i="6"/>
  <c r="AP404" i="6" s="1"/>
  <c r="AR404" i="6"/>
  <c r="AT404" i="6" s="1"/>
  <c r="OI112" i="11"/>
  <c r="OJ112" i="11"/>
  <c r="OK112" i="11"/>
  <c r="OL112" i="11"/>
  <c r="OM112" i="11"/>
  <c r="ON112" i="11"/>
  <c r="OO112" i="11"/>
  <c r="OI85" i="11"/>
  <c r="OJ85" i="11"/>
  <c r="OK85" i="11"/>
  <c r="OL85" i="11"/>
  <c r="OM85" i="11"/>
  <c r="ON85" i="11"/>
  <c r="OO85" i="11"/>
  <c r="OI58" i="11"/>
  <c r="OJ58" i="11"/>
  <c r="OK58" i="11"/>
  <c r="OL58" i="11"/>
  <c r="OM58" i="11"/>
  <c r="ON58" i="11"/>
  <c r="OO58" i="11"/>
  <c r="OI31" i="11"/>
  <c r="OJ31" i="11"/>
  <c r="OK31" i="11"/>
  <c r="OL31" i="11"/>
  <c r="OM31" i="11"/>
  <c r="ON31" i="11"/>
  <c r="OO31" i="11"/>
  <c r="BA405" i="6" l="1"/>
  <c r="BK404" i="6"/>
  <c r="BW404" i="6"/>
  <c r="BG404" i="6"/>
  <c r="BS404" i="6"/>
  <c r="BC404" i="6"/>
  <c r="AJ404" i="6"/>
  <c r="BO404" i="6"/>
  <c r="AW404" i="6"/>
  <c r="BV404" i="6"/>
  <c r="BR404" i="6"/>
  <c r="BN404" i="6"/>
  <c r="BJ404" i="6"/>
  <c r="BF404" i="6"/>
  <c r="BB404" i="6"/>
  <c r="AU404" i="6"/>
  <c r="BY404" i="6"/>
  <c r="BU404" i="6"/>
  <c r="BQ404" i="6"/>
  <c r="BM404" i="6"/>
  <c r="BI404" i="6"/>
  <c r="BE404" i="6"/>
  <c r="AS404" i="6"/>
  <c r="AN404" i="6"/>
  <c r="BX404" i="6"/>
  <c r="BT404" i="6"/>
  <c r="BP404" i="6"/>
  <c r="BL404" i="6"/>
  <c r="BH404" i="6"/>
  <c r="BD404" i="6"/>
  <c r="AV404" i="6"/>
  <c r="AL404" i="6"/>
  <c r="AX404" i="6"/>
  <c r="AK404" i="6"/>
  <c r="AM404" i="6"/>
  <c r="AH403" i="6"/>
  <c r="AK403" i="6" s="1"/>
  <c r="AO403" i="6"/>
  <c r="AP403" i="6" s="1"/>
  <c r="AR403" i="6"/>
  <c r="AT403" i="6" s="1"/>
  <c r="BA404" i="6" l="1"/>
  <c r="AN403" i="6"/>
  <c r="AS403" i="6"/>
  <c r="AM403" i="6"/>
  <c r="BV403" i="6"/>
  <c r="BR403" i="6"/>
  <c r="BN403" i="6"/>
  <c r="BJ403" i="6"/>
  <c r="BF403" i="6"/>
  <c r="AL403" i="6"/>
  <c r="BY403" i="6"/>
  <c r="BU403" i="6"/>
  <c r="BQ403" i="6"/>
  <c r="BM403" i="6"/>
  <c r="BI403" i="6"/>
  <c r="BE403" i="6"/>
  <c r="AV403" i="6"/>
  <c r="AJ403" i="6"/>
  <c r="BX403" i="6"/>
  <c r="BT403" i="6"/>
  <c r="BP403" i="6"/>
  <c r="BL403" i="6"/>
  <c r="BH403" i="6"/>
  <c r="BD403" i="6"/>
  <c r="AI403" i="6"/>
  <c r="BW403" i="6"/>
  <c r="BS403" i="6"/>
  <c r="BO403" i="6"/>
  <c r="BK403" i="6"/>
  <c r="BG403" i="6"/>
  <c r="BC403" i="6"/>
  <c r="BB403" i="6"/>
  <c r="AW403" i="6"/>
  <c r="AU403" i="6"/>
  <c r="AX403" i="6"/>
  <c r="AH402" i="6"/>
  <c r="AI402" i="6" s="1"/>
  <c r="AO402" i="6"/>
  <c r="AP402" i="6" s="1"/>
  <c r="AR402" i="6"/>
  <c r="AT402" i="6" s="1"/>
  <c r="BA403" i="6" l="1"/>
  <c r="AS402" i="6"/>
  <c r="AW402" i="6"/>
  <c r="BY402" i="6"/>
  <c r="BU402" i="6"/>
  <c r="BQ402" i="6"/>
  <c r="BM402" i="6"/>
  <c r="BI402" i="6"/>
  <c r="BE402" i="6"/>
  <c r="AU402" i="6"/>
  <c r="BX402" i="6"/>
  <c r="BT402" i="6"/>
  <c r="BP402" i="6"/>
  <c r="BL402" i="6"/>
  <c r="BH402" i="6"/>
  <c r="BD402" i="6"/>
  <c r="BV402" i="6"/>
  <c r="BR402" i="6"/>
  <c r="BN402" i="6"/>
  <c r="BJ402" i="6"/>
  <c r="BF402" i="6"/>
  <c r="BB402" i="6"/>
  <c r="AV402" i="6"/>
  <c r="AX402" i="6"/>
  <c r="BW402" i="6"/>
  <c r="BS402" i="6"/>
  <c r="BO402" i="6"/>
  <c r="BK402" i="6"/>
  <c r="BG402" i="6"/>
  <c r="BC402" i="6"/>
  <c r="AL402" i="6"/>
  <c r="AK402" i="6"/>
  <c r="AN402" i="6"/>
  <c r="AJ402" i="6"/>
  <c r="AM402" i="6"/>
  <c r="AH401" i="6"/>
  <c r="AJ401" i="6" s="1"/>
  <c r="AO401" i="6"/>
  <c r="AP401" i="6" s="1"/>
  <c r="AR401" i="6"/>
  <c r="AS401" i="6" s="1"/>
  <c r="OE112" i="11"/>
  <c r="OF112" i="11"/>
  <c r="OG112" i="11"/>
  <c r="OH112" i="11"/>
  <c r="OE85" i="11"/>
  <c r="OF85" i="11"/>
  <c r="OG85" i="11"/>
  <c r="OH85" i="11"/>
  <c r="BA402" i="6" l="1"/>
  <c r="BR401" i="6"/>
  <c r="AM401" i="6"/>
  <c r="BY401" i="6"/>
  <c r="BU401" i="6"/>
  <c r="BQ401" i="6"/>
  <c r="BM401" i="6"/>
  <c r="BI401" i="6"/>
  <c r="BE401" i="6"/>
  <c r="AL401" i="6"/>
  <c r="BX401" i="6"/>
  <c r="BT401" i="6"/>
  <c r="BP401" i="6"/>
  <c r="BL401" i="6"/>
  <c r="BH401" i="6"/>
  <c r="BD401" i="6"/>
  <c r="AI401" i="6"/>
  <c r="BW401" i="6"/>
  <c r="BS401" i="6"/>
  <c r="BO401" i="6"/>
  <c r="BK401" i="6"/>
  <c r="BG401" i="6"/>
  <c r="BC401" i="6"/>
  <c r="BV401" i="6"/>
  <c r="BN401" i="6"/>
  <c r="BJ401" i="6"/>
  <c r="BF401" i="6"/>
  <c r="BB401" i="6"/>
  <c r="AV401" i="6"/>
  <c r="AU401" i="6"/>
  <c r="AX401" i="6"/>
  <c r="AT401" i="6"/>
  <c r="AK401" i="6"/>
  <c r="AW401" i="6"/>
  <c r="AN401" i="6"/>
  <c r="AH400" i="6"/>
  <c r="AK400" i="6" s="1"/>
  <c r="AO400" i="6"/>
  <c r="AP400" i="6" s="1"/>
  <c r="AR400" i="6"/>
  <c r="AU400" i="6" s="1"/>
  <c r="BA401" i="6" l="1"/>
  <c r="AS400" i="6"/>
  <c r="AN400" i="6"/>
  <c r="AI400" i="6"/>
  <c r="BW400" i="6"/>
  <c r="BS400" i="6"/>
  <c r="BO400" i="6"/>
  <c r="BK400" i="6"/>
  <c r="BG400" i="6"/>
  <c r="BC400" i="6"/>
  <c r="AM400" i="6"/>
  <c r="AL400" i="6"/>
  <c r="BU400" i="6"/>
  <c r="BQ400" i="6"/>
  <c r="BM400" i="6"/>
  <c r="BI400" i="6"/>
  <c r="BE400" i="6"/>
  <c r="AW400" i="6"/>
  <c r="AJ400" i="6"/>
  <c r="BX400" i="6"/>
  <c r="BT400" i="6"/>
  <c r="BP400" i="6"/>
  <c r="BL400" i="6"/>
  <c r="BH400" i="6"/>
  <c r="BD400" i="6"/>
  <c r="BV400" i="6"/>
  <c r="BR400" i="6"/>
  <c r="BN400" i="6"/>
  <c r="BJ400" i="6"/>
  <c r="BF400" i="6"/>
  <c r="BB400" i="6"/>
  <c r="BY400" i="6"/>
  <c r="AX400" i="6"/>
  <c r="AT400" i="6"/>
  <c r="AV400" i="6"/>
  <c r="AH399" i="6"/>
  <c r="AI399" i="6" s="1"/>
  <c r="AO399" i="6"/>
  <c r="AP399" i="6" s="1"/>
  <c r="AR399" i="6"/>
  <c r="AV399" i="6" s="1"/>
  <c r="BA400" i="6" l="1"/>
  <c r="BR399" i="6"/>
  <c r="BI399" i="6"/>
  <c r="BB399" i="6"/>
  <c r="BY399" i="6"/>
  <c r="AU399" i="6"/>
  <c r="BQ399" i="6"/>
  <c r="AX399" i="6"/>
  <c r="AT399" i="6"/>
  <c r="BJ399" i="6"/>
  <c r="AW399" i="6"/>
  <c r="AS399" i="6"/>
  <c r="BV399" i="6"/>
  <c r="BN399" i="6"/>
  <c r="BF399" i="6"/>
  <c r="BU399" i="6"/>
  <c r="BM399" i="6"/>
  <c r="BE399" i="6"/>
  <c r="BX399" i="6"/>
  <c r="BT399" i="6"/>
  <c r="BP399" i="6"/>
  <c r="BL399" i="6"/>
  <c r="BH399" i="6"/>
  <c r="BD399" i="6"/>
  <c r="AN399" i="6"/>
  <c r="BW399" i="6"/>
  <c r="BS399" i="6"/>
  <c r="BO399" i="6"/>
  <c r="BK399" i="6"/>
  <c r="BG399" i="6"/>
  <c r="BC399" i="6"/>
  <c r="AL399" i="6"/>
  <c r="AJ399" i="6"/>
  <c r="AK399" i="6"/>
  <c r="AM399" i="6"/>
  <c r="AH398" i="6"/>
  <c r="BE398" i="6" s="1"/>
  <c r="AO398" i="6"/>
  <c r="AP398" i="6" s="1"/>
  <c r="AR398" i="6"/>
  <c r="AU398" i="6" s="1"/>
  <c r="BA399" i="6" l="1"/>
  <c r="BK398" i="6"/>
  <c r="BW398" i="6"/>
  <c r="BG398" i="6"/>
  <c r="AM398" i="6"/>
  <c r="BS398" i="6"/>
  <c r="BC398" i="6"/>
  <c r="AT398" i="6"/>
  <c r="AI398" i="6"/>
  <c r="BO398" i="6"/>
  <c r="AL398" i="6"/>
  <c r="AX398" i="6"/>
  <c r="AK398" i="6"/>
  <c r="BU398" i="6"/>
  <c r="BQ398" i="6"/>
  <c r="BM398" i="6"/>
  <c r="BI398" i="6"/>
  <c r="AV398" i="6"/>
  <c r="AN398" i="6"/>
  <c r="AJ398" i="6"/>
  <c r="BX398" i="6"/>
  <c r="BT398" i="6"/>
  <c r="BP398" i="6"/>
  <c r="BL398" i="6"/>
  <c r="BH398" i="6"/>
  <c r="BD398" i="6"/>
  <c r="BV398" i="6"/>
  <c r="BR398" i="6"/>
  <c r="BN398" i="6"/>
  <c r="BJ398" i="6"/>
  <c r="BF398" i="6"/>
  <c r="BB398" i="6"/>
  <c r="BY398" i="6"/>
  <c r="AW398" i="6"/>
  <c r="AS398" i="6"/>
  <c r="AH397" i="6"/>
  <c r="AI397" i="6" s="1"/>
  <c r="AO397" i="6"/>
  <c r="AP397" i="6" s="1"/>
  <c r="AR397" i="6"/>
  <c r="AS397" i="6" s="1"/>
  <c r="BA398" i="6" l="1"/>
  <c r="BM397" i="6"/>
  <c r="BY397" i="6"/>
  <c r="BI397" i="6"/>
  <c r="BU397" i="6"/>
  <c r="BE397" i="6"/>
  <c r="BQ397" i="6"/>
  <c r="AV397" i="6"/>
  <c r="BX397" i="6"/>
  <c r="BT397" i="6"/>
  <c r="BP397" i="6"/>
  <c r="BL397" i="6"/>
  <c r="BH397" i="6"/>
  <c r="BD397" i="6"/>
  <c r="AU397" i="6"/>
  <c r="AL397" i="6"/>
  <c r="BW397" i="6"/>
  <c r="BS397" i="6"/>
  <c r="BO397" i="6"/>
  <c r="BK397" i="6"/>
  <c r="BG397" i="6"/>
  <c r="BC397" i="6"/>
  <c r="BV397" i="6"/>
  <c r="BR397" i="6"/>
  <c r="BN397" i="6"/>
  <c r="BJ397" i="6"/>
  <c r="BF397" i="6"/>
  <c r="BB397" i="6"/>
  <c r="AX397" i="6"/>
  <c r="AT397" i="6"/>
  <c r="AK397" i="6"/>
  <c r="AW397" i="6"/>
  <c r="AN397" i="6"/>
  <c r="AJ397" i="6"/>
  <c r="AM397" i="6"/>
  <c r="AH396" i="6"/>
  <c r="AI396" i="6" s="1"/>
  <c r="AO396" i="6"/>
  <c r="AP396" i="6" s="1"/>
  <c r="AR396" i="6"/>
  <c r="AT396" i="6" s="1"/>
  <c r="BA397" i="6" l="1"/>
  <c r="BR396" i="6"/>
  <c r="BP396" i="6"/>
  <c r="BH396" i="6"/>
  <c r="BD396" i="6"/>
  <c r="BX396" i="6"/>
  <c r="BL396" i="6"/>
  <c r="BB396" i="6"/>
  <c r="BT396" i="6"/>
  <c r="BJ396" i="6"/>
  <c r="AW396" i="6"/>
  <c r="BV396" i="6"/>
  <c r="BN396" i="6"/>
  <c r="BF396" i="6"/>
  <c r="AU396" i="6"/>
  <c r="BY396" i="6"/>
  <c r="BU396" i="6"/>
  <c r="BQ396" i="6"/>
  <c r="BM396" i="6"/>
  <c r="BI396" i="6"/>
  <c r="BE396" i="6"/>
  <c r="AX396" i="6"/>
  <c r="AS396" i="6"/>
  <c r="AN396" i="6"/>
  <c r="AL396" i="6"/>
  <c r="BW396" i="6"/>
  <c r="BS396" i="6"/>
  <c r="BO396" i="6"/>
  <c r="BK396" i="6"/>
  <c r="BG396" i="6"/>
  <c r="BC396" i="6"/>
  <c r="AV396" i="6"/>
  <c r="AJ396" i="6"/>
  <c r="AK396" i="6"/>
  <c r="AM396" i="6"/>
  <c r="AH395" i="6"/>
  <c r="AL395" i="6" s="1"/>
  <c r="AO395" i="6"/>
  <c r="AP395" i="6" s="1"/>
  <c r="AR395" i="6"/>
  <c r="AU395" i="6" s="1"/>
  <c r="BA396" i="6" l="1"/>
  <c r="BK395" i="6"/>
  <c r="AS395" i="6"/>
  <c r="AI395" i="6"/>
  <c r="BO395" i="6"/>
  <c r="BW395" i="6"/>
  <c r="BG395" i="6"/>
  <c r="AM395" i="6"/>
  <c r="BS395" i="6"/>
  <c r="BC395" i="6"/>
  <c r="AK395" i="6"/>
  <c r="BY395" i="6"/>
  <c r="BU395" i="6"/>
  <c r="BQ395" i="6"/>
  <c r="BM395" i="6"/>
  <c r="BI395" i="6"/>
  <c r="BE395" i="6"/>
  <c r="AW395" i="6"/>
  <c r="AN395" i="6"/>
  <c r="AJ395" i="6"/>
  <c r="BX395" i="6"/>
  <c r="BT395" i="6"/>
  <c r="BP395" i="6"/>
  <c r="BL395" i="6"/>
  <c r="BH395" i="6"/>
  <c r="BD395" i="6"/>
  <c r="BV395" i="6"/>
  <c r="BR395" i="6"/>
  <c r="BN395" i="6"/>
  <c r="BJ395" i="6"/>
  <c r="BF395" i="6"/>
  <c r="BB395" i="6"/>
  <c r="AV395" i="6"/>
  <c r="AX395" i="6"/>
  <c r="AT395" i="6"/>
  <c r="AH394" i="6"/>
  <c r="AK394" i="6" s="1"/>
  <c r="AO394" i="6"/>
  <c r="AP394" i="6" s="1"/>
  <c r="AR394" i="6"/>
  <c r="AU394" i="6" s="1"/>
  <c r="BA395" i="6" l="1"/>
  <c r="BV394" i="6"/>
  <c r="BN394" i="6"/>
  <c r="BG394" i="6"/>
  <c r="BS394" i="6"/>
  <c r="BL394" i="6"/>
  <c r="BF394" i="6"/>
  <c r="BX394" i="6"/>
  <c r="BR394" i="6"/>
  <c r="BK394" i="6"/>
  <c r="BC394" i="6"/>
  <c r="AN394" i="6"/>
  <c r="BW394" i="6"/>
  <c r="BP394" i="6"/>
  <c r="BH394" i="6"/>
  <c r="BB394" i="6"/>
  <c r="AJ394" i="6"/>
  <c r="AV394" i="6"/>
  <c r="BT394" i="6"/>
  <c r="BO394" i="6"/>
  <c r="BJ394" i="6"/>
  <c r="BD394" i="6"/>
  <c r="AS394" i="6"/>
  <c r="AM394" i="6"/>
  <c r="AI394" i="6"/>
  <c r="BY394" i="6"/>
  <c r="BU394" i="6"/>
  <c r="BQ394" i="6"/>
  <c r="BM394" i="6"/>
  <c r="BI394" i="6"/>
  <c r="BE394" i="6"/>
  <c r="AW394" i="6"/>
  <c r="AL394" i="6"/>
  <c r="AX394" i="6"/>
  <c r="AT394" i="6"/>
  <c r="AH393" i="6"/>
  <c r="AK393" i="6" s="1"/>
  <c r="AO393" i="6"/>
  <c r="AP393" i="6" s="1"/>
  <c r="AR393" i="6"/>
  <c r="AT393" i="6" s="1"/>
  <c r="BA394" i="6" l="1"/>
  <c r="BM393" i="6"/>
  <c r="AN393" i="6"/>
  <c r="BE393" i="6"/>
  <c r="AS393" i="6"/>
  <c r="AI393" i="6"/>
  <c r="BU393" i="6"/>
  <c r="AM393" i="6"/>
  <c r="BY393" i="6"/>
  <c r="BQ393" i="6"/>
  <c r="BI393" i="6"/>
  <c r="AL393" i="6"/>
  <c r="BW393" i="6"/>
  <c r="BO393" i="6"/>
  <c r="BG393" i="6"/>
  <c r="BS393" i="6"/>
  <c r="BK393" i="6"/>
  <c r="BC393" i="6"/>
  <c r="AW393" i="6"/>
  <c r="AJ393" i="6"/>
  <c r="BX393" i="6"/>
  <c r="BT393" i="6"/>
  <c r="BP393" i="6"/>
  <c r="BL393" i="6"/>
  <c r="BH393" i="6"/>
  <c r="BD393" i="6"/>
  <c r="BV393" i="6"/>
  <c r="BR393" i="6"/>
  <c r="BN393" i="6"/>
  <c r="BJ393" i="6"/>
  <c r="BF393" i="6"/>
  <c r="BB393" i="6"/>
  <c r="AV393" i="6"/>
  <c r="AU393" i="6"/>
  <c r="AX393" i="6"/>
  <c r="AH392" i="6"/>
  <c r="AK392" i="6" s="1"/>
  <c r="AO392" i="6"/>
  <c r="AP392" i="6" s="1"/>
  <c r="AR392" i="6"/>
  <c r="AT392" i="6" s="1"/>
  <c r="BA393" i="6" l="1"/>
  <c r="AI392" i="6"/>
  <c r="BO392" i="6"/>
  <c r="AM392" i="6"/>
  <c r="BS392" i="6"/>
  <c r="BG392" i="6"/>
  <c r="AS392" i="6"/>
  <c r="AN392" i="6"/>
  <c r="BW392" i="6"/>
  <c r="BC392" i="6"/>
  <c r="BK392" i="6"/>
  <c r="BV392" i="6"/>
  <c r="BR392" i="6"/>
  <c r="BN392" i="6"/>
  <c r="BJ392" i="6"/>
  <c r="BF392" i="6"/>
  <c r="BB392" i="6"/>
  <c r="AW392" i="6"/>
  <c r="AL392" i="6"/>
  <c r="BY392" i="6"/>
  <c r="BU392" i="6"/>
  <c r="BQ392" i="6"/>
  <c r="BM392" i="6"/>
  <c r="BI392" i="6"/>
  <c r="BE392" i="6"/>
  <c r="AV392" i="6"/>
  <c r="AJ392" i="6"/>
  <c r="BX392" i="6"/>
  <c r="BT392" i="6"/>
  <c r="BP392" i="6"/>
  <c r="BL392" i="6"/>
  <c r="BH392" i="6"/>
  <c r="BD392" i="6"/>
  <c r="AU392" i="6"/>
  <c r="AX392" i="6"/>
  <c r="AH391" i="6"/>
  <c r="AK391" i="6" s="1"/>
  <c r="AO391" i="6"/>
  <c r="AP391" i="6" s="1"/>
  <c r="AR391" i="6"/>
  <c r="AV391" i="6" s="1"/>
  <c r="NW58" i="11"/>
  <c r="NX58" i="11"/>
  <c r="NY58" i="11"/>
  <c r="NZ58" i="11"/>
  <c r="OA58" i="11"/>
  <c r="OB58" i="11"/>
  <c r="OC58" i="11"/>
  <c r="OD58" i="11"/>
  <c r="OE58" i="11"/>
  <c r="OF58" i="11"/>
  <c r="OG58" i="11"/>
  <c r="OH58" i="11"/>
  <c r="NW31" i="11"/>
  <c r="NX31" i="11"/>
  <c r="NY31" i="11"/>
  <c r="NZ31" i="11"/>
  <c r="OA31" i="11"/>
  <c r="OB31" i="11"/>
  <c r="OC31" i="11"/>
  <c r="OD31" i="11"/>
  <c r="OE31" i="11"/>
  <c r="OF31" i="11"/>
  <c r="OG31" i="11"/>
  <c r="OH31" i="11"/>
  <c r="BA392" i="6" l="1"/>
  <c r="AS391" i="6"/>
  <c r="AN391" i="6"/>
  <c r="BW391" i="6"/>
  <c r="BG391" i="6"/>
  <c r="AI391" i="6"/>
  <c r="BO391" i="6"/>
  <c r="BK391" i="6"/>
  <c r="AM391" i="6"/>
  <c r="BS391" i="6"/>
  <c r="BC391" i="6"/>
  <c r="BV391" i="6"/>
  <c r="BR391" i="6"/>
  <c r="BJ391" i="6"/>
  <c r="BF391" i="6"/>
  <c r="BB391" i="6"/>
  <c r="AL391" i="6"/>
  <c r="BY391" i="6"/>
  <c r="BU391" i="6"/>
  <c r="BQ391" i="6"/>
  <c r="BM391" i="6"/>
  <c r="BI391" i="6"/>
  <c r="BE391" i="6"/>
  <c r="AW391" i="6"/>
  <c r="AJ391" i="6"/>
  <c r="BX391" i="6"/>
  <c r="BT391" i="6"/>
  <c r="BP391" i="6"/>
  <c r="BL391" i="6"/>
  <c r="BH391" i="6"/>
  <c r="BD391" i="6"/>
  <c r="BN391" i="6"/>
  <c r="AU391" i="6"/>
  <c r="AX391" i="6"/>
  <c r="AT391" i="6"/>
  <c r="AH390" i="6"/>
  <c r="AK390" i="6" s="1"/>
  <c r="AO390" i="6"/>
  <c r="AP390" i="6" s="1"/>
  <c r="AR390" i="6"/>
  <c r="AT390" i="6" s="1"/>
  <c r="BA391" i="6" l="1"/>
  <c r="BJ390" i="6"/>
  <c r="BH390" i="6"/>
  <c r="AJ390" i="6"/>
  <c r="BT390" i="6"/>
  <c r="BB390" i="6"/>
  <c r="BR390" i="6"/>
  <c r="BX390" i="6"/>
  <c r="BO390" i="6"/>
  <c r="BG390" i="6"/>
  <c r="BW390" i="6"/>
  <c r="BN390" i="6"/>
  <c r="BC390" i="6"/>
  <c r="AN390" i="6"/>
  <c r="AV390" i="6"/>
  <c r="BS390" i="6"/>
  <c r="BL390" i="6"/>
  <c r="BD390" i="6"/>
  <c r="AS390" i="6"/>
  <c r="AM390" i="6"/>
  <c r="AI390" i="6"/>
  <c r="BV390" i="6"/>
  <c r="BP390" i="6"/>
  <c r="BK390" i="6"/>
  <c r="BF390" i="6"/>
  <c r="AW390" i="6"/>
  <c r="AL390" i="6"/>
  <c r="AU390" i="6"/>
  <c r="BY390" i="6"/>
  <c r="BU390" i="6"/>
  <c r="BQ390" i="6"/>
  <c r="BM390" i="6"/>
  <c r="BI390" i="6"/>
  <c r="BE390" i="6"/>
  <c r="AX390" i="6"/>
  <c r="AH389" i="6"/>
  <c r="AK389" i="6" s="1"/>
  <c r="AO389" i="6"/>
  <c r="AP389" i="6" s="1"/>
  <c r="AR389" i="6"/>
  <c r="AT389" i="6" s="1"/>
  <c r="BA390" i="6" l="1"/>
  <c r="AM389" i="6"/>
  <c r="AJ389" i="6"/>
  <c r="BX389" i="6"/>
  <c r="BT389" i="6"/>
  <c r="BP389" i="6"/>
  <c r="BL389" i="6"/>
  <c r="BH389" i="6"/>
  <c r="BD389" i="6"/>
  <c r="AL389" i="6"/>
  <c r="BY389" i="6"/>
  <c r="BU389" i="6"/>
  <c r="BQ389" i="6"/>
  <c r="BM389" i="6"/>
  <c r="BI389" i="6"/>
  <c r="BE389" i="6"/>
  <c r="AN389" i="6"/>
  <c r="AI389" i="6"/>
  <c r="BW389" i="6"/>
  <c r="BS389" i="6"/>
  <c r="BO389" i="6"/>
  <c r="BK389" i="6"/>
  <c r="BG389" i="6"/>
  <c r="BC389" i="6"/>
  <c r="BV389" i="6"/>
  <c r="BR389" i="6"/>
  <c r="BN389" i="6"/>
  <c r="BJ389" i="6"/>
  <c r="BF389" i="6"/>
  <c r="BB389" i="6"/>
  <c r="AW389" i="6"/>
  <c r="AS389" i="6"/>
  <c r="AV389" i="6"/>
  <c r="AU389" i="6"/>
  <c r="AX389" i="6"/>
  <c r="AH388" i="6"/>
  <c r="AI388" i="6" s="1"/>
  <c r="AO388" i="6"/>
  <c r="AP388" i="6" s="1"/>
  <c r="AR388" i="6"/>
  <c r="AS388" i="6" s="1"/>
  <c r="BA389" i="6" l="1"/>
  <c r="BK388" i="6"/>
  <c r="BW388" i="6"/>
  <c r="BG388" i="6"/>
  <c r="AX388" i="6"/>
  <c r="BS388" i="6"/>
  <c r="BC388" i="6"/>
  <c r="AT388" i="6"/>
  <c r="AL388" i="6"/>
  <c r="BO388" i="6"/>
  <c r="BV388" i="6"/>
  <c r="BR388" i="6"/>
  <c r="BN388" i="6"/>
  <c r="BJ388" i="6"/>
  <c r="BF388" i="6"/>
  <c r="BB388" i="6"/>
  <c r="AV388" i="6"/>
  <c r="BY388" i="6"/>
  <c r="BU388" i="6"/>
  <c r="BQ388" i="6"/>
  <c r="BM388" i="6"/>
  <c r="BI388" i="6"/>
  <c r="BE388" i="6"/>
  <c r="AU388" i="6"/>
  <c r="BX388" i="6"/>
  <c r="BT388" i="6"/>
  <c r="BP388" i="6"/>
  <c r="BL388" i="6"/>
  <c r="BH388" i="6"/>
  <c r="BD388" i="6"/>
  <c r="AW388" i="6"/>
  <c r="AK388" i="6"/>
  <c r="AN388" i="6"/>
  <c r="AJ388" i="6"/>
  <c r="AM388" i="6"/>
  <c r="AH387" i="6"/>
  <c r="AK387" i="6" s="1"/>
  <c r="AO387" i="6"/>
  <c r="AP387" i="6" s="1"/>
  <c r="AR387" i="6"/>
  <c r="AV387" i="6" s="1"/>
  <c r="BA388" i="6" l="1"/>
  <c r="AL387" i="6"/>
  <c r="BY387" i="6"/>
  <c r="BU387" i="6"/>
  <c r="BQ387" i="6"/>
  <c r="BM387" i="6"/>
  <c r="BI387" i="6"/>
  <c r="BE387" i="6"/>
  <c r="AW387" i="6"/>
  <c r="AJ387" i="6"/>
  <c r="BX387" i="6"/>
  <c r="BT387" i="6"/>
  <c r="BP387" i="6"/>
  <c r="BL387" i="6"/>
  <c r="BH387" i="6"/>
  <c r="BD387" i="6"/>
  <c r="AS387" i="6"/>
  <c r="AN387" i="6"/>
  <c r="AI387" i="6"/>
  <c r="BW387" i="6"/>
  <c r="BS387" i="6"/>
  <c r="BO387" i="6"/>
  <c r="BK387" i="6"/>
  <c r="BG387" i="6"/>
  <c r="BC387" i="6"/>
  <c r="AM387" i="6"/>
  <c r="BV387" i="6"/>
  <c r="BR387" i="6"/>
  <c r="BN387" i="6"/>
  <c r="BJ387" i="6"/>
  <c r="BF387" i="6"/>
  <c r="BB387" i="6"/>
  <c r="AU387" i="6"/>
  <c r="AX387" i="6"/>
  <c r="AT387" i="6"/>
  <c r="AH386" i="6"/>
  <c r="AI386" i="6" s="1"/>
  <c r="AO386" i="6"/>
  <c r="AP386" i="6" s="1"/>
  <c r="AR386" i="6"/>
  <c r="AS386" i="6" s="1"/>
  <c r="BA387" i="6" l="1"/>
  <c r="BW386" i="6"/>
  <c r="BG386" i="6"/>
  <c r="AU386" i="6"/>
  <c r="AL386" i="6"/>
  <c r="BO386" i="6"/>
  <c r="BK386" i="6"/>
  <c r="BS386" i="6"/>
  <c r="BC386" i="6"/>
  <c r="BV386" i="6"/>
  <c r="BR386" i="6"/>
  <c r="BN386" i="6"/>
  <c r="BJ386" i="6"/>
  <c r="BF386" i="6"/>
  <c r="BB386" i="6"/>
  <c r="BY386" i="6"/>
  <c r="BU386" i="6"/>
  <c r="BQ386" i="6"/>
  <c r="BM386" i="6"/>
  <c r="BI386" i="6"/>
  <c r="BE386" i="6"/>
  <c r="AV386" i="6"/>
  <c r="BX386" i="6"/>
  <c r="BT386" i="6"/>
  <c r="BP386" i="6"/>
  <c r="BL386" i="6"/>
  <c r="BH386" i="6"/>
  <c r="BD386" i="6"/>
  <c r="AK386" i="6"/>
  <c r="AX386" i="6"/>
  <c r="AT386" i="6"/>
  <c r="AW386" i="6"/>
  <c r="AN386" i="6"/>
  <c r="AJ386" i="6"/>
  <c r="AM386" i="6"/>
  <c r="AH385" i="6"/>
  <c r="AI385" i="6" s="1"/>
  <c r="AO385" i="6"/>
  <c r="AP385" i="6" s="1"/>
  <c r="AR385" i="6"/>
  <c r="AU385" i="6" s="1"/>
  <c r="BA386" i="6" l="1"/>
  <c r="AX385" i="6"/>
  <c r="AW385" i="6"/>
  <c r="AS385" i="6"/>
  <c r="AV385" i="6"/>
  <c r="AT385" i="6"/>
  <c r="BW385" i="6"/>
  <c r="BS385" i="6"/>
  <c r="BO385" i="6"/>
  <c r="BK385" i="6"/>
  <c r="BG385" i="6"/>
  <c r="BC385" i="6"/>
  <c r="BV385" i="6"/>
  <c r="BR385" i="6"/>
  <c r="BN385" i="6"/>
  <c r="BJ385" i="6"/>
  <c r="BF385" i="6"/>
  <c r="BB385" i="6"/>
  <c r="BY385" i="6"/>
  <c r="BU385" i="6"/>
  <c r="BQ385" i="6"/>
  <c r="BM385" i="6"/>
  <c r="BI385" i="6"/>
  <c r="BE385" i="6"/>
  <c r="BX385" i="6"/>
  <c r="BT385" i="6"/>
  <c r="BP385" i="6"/>
  <c r="BL385" i="6"/>
  <c r="BH385" i="6"/>
  <c r="BD385" i="6"/>
  <c r="AL385" i="6"/>
  <c r="AK385" i="6"/>
  <c r="AJ385" i="6"/>
  <c r="AN385" i="6"/>
  <c r="AM385" i="6"/>
  <c r="AH384" i="6"/>
  <c r="AI384" i="6" s="1"/>
  <c r="AO384" i="6"/>
  <c r="AP384" i="6" s="1"/>
  <c r="AR384" i="6"/>
  <c r="AT384" i="6" s="1"/>
  <c r="BA385" i="6" l="1"/>
  <c r="BY384" i="6"/>
  <c r="BU384" i="6"/>
  <c r="BQ384" i="6"/>
  <c r="BM384" i="6"/>
  <c r="BE384" i="6"/>
  <c r="BX384" i="6"/>
  <c r="BT384" i="6"/>
  <c r="BP384" i="6"/>
  <c r="BL384" i="6"/>
  <c r="BH384" i="6"/>
  <c r="BD384" i="6"/>
  <c r="BV384" i="6"/>
  <c r="BR384" i="6"/>
  <c r="BN384" i="6"/>
  <c r="BJ384" i="6"/>
  <c r="BF384" i="6"/>
  <c r="BB384" i="6"/>
  <c r="BW384" i="6"/>
  <c r="BS384" i="6"/>
  <c r="BO384" i="6"/>
  <c r="BK384" i="6"/>
  <c r="BG384" i="6"/>
  <c r="BC384" i="6"/>
  <c r="BI384" i="6"/>
  <c r="AW384" i="6"/>
  <c r="AS384" i="6"/>
  <c r="AN384" i="6"/>
  <c r="AJ384" i="6"/>
  <c r="AV384" i="6"/>
  <c r="AU384" i="6"/>
  <c r="AL384" i="6"/>
  <c r="AX384" i="6"/>
  <c r="AK384" i="6"/>
  <c r="AM384" i="6"/>
  <c r="AH383" i="6"/>
  <c r="AK383" i="6" s="1"/>
  <c r="AO383" i="6"/>
  <c r="AP383" i="6" s="1"/>
  <c r="AR383" i="6"/>
  <c r="AU383" i="6" s="1"/>
  <c r="BA384" i="6" l="1"/>
  <c r="AI383" i="6"/>
  <c r="BG383" i="6"/>
  <c r="BS383" i="6"/>
  <c r="AM383" i="6"/>
  <c r="BR383" i="6"/>
  <c r="BC383" i="6"/>
  <c r="BO383" i="6"/>
  <c r="AN383" i="6"/>
  <c r="BW383" i="6"/>
  <c r="BK383" i="6"/>
  <c r="BV383" i="6"/>
  <c r="BN383" i="6"/>
  <c r="BJ383" i="6"/>
  <c r="BF383" i="6"/>
  <c r="BB383" i="6"/>
  <c r="AL383" i="6"/>
  <c r="BY383" i="6"/>
  <c r="BU383" i="6"/>
  <c r="BQ383" i="6"/>
  <c r="BM383" i="6"/>
  <c r="BI383" i="6"/>
  <c r="BE383" i="6"/>
  <c r="AJ383" i="6"/>
  <c r="BX383" i="6"/>
  <c r="BT383" i="6"/>
  <c r="BP383" i="6"/>
  <c r="BL383" i="6"/>
  <c r="BH383" i="6"/>
  <c r="BD383" i="6"/>
  <c r="AW383" i="6"/>
  <c r="AS383" i="6"/>
  <c r="AV383" i="6"/>
  <c r="AX383" i="6"/>
  <c r="AT383" i="6"/>
  <c r="AH382" i="6"/>
  <c r="AK382" i="6" s="1"/>
  <c r="AO382" i="6"/>
  <c r="AP382" i="6" s="1"/>
  <c r="AR382" i="6"/>
  <c r="AT382" i="6" s="1"/>
  <c r="NL409" i="11"/>
  <c r="BA383" i="6" l="1"/>
  <c r="AS382" i="6"/>
  <c r="BW382" i="6"/>
  <c r="AM382" i="6"/>
  <c r="BS382" i="6"/>
  <c r="BC382" i="6"/>
  <c r="AI382" i="6"/>
  <c r="BO382" i="6"/>
  <c r="BK382" i="6"/>
  <c r="BG382" i="6"/>
  <c r="AN382" i="6"/>
  <c r="BR382" i="6"/>
  <c r="BN382" i="6"/>
  <c r="BJ382" i="6"/>
  <c r="BF382" i="6"/>
  <c r="BB382" i="6"/>
  <c r="AW382" i="6"/>
  <c r="AL382" i="6"/>
  <c r="BY382" i="6"/>
  <c r="BU382" i="6"/>
  <c r="BQ382" i="6"/>
  <c r="BM382" i="6"/>
  <c r="BI382" i="6"/>
  <c r="BE382" i="6"/>
  <c r="AV382" i="6"/>
  <c r="AJ382" i="6"/>
  <c r="BX382" i="6"/>
  <c r="BT382" i="6"/>
  <c r="BP382" i="6"/>
  <c r="BL382" i="6"/>
  <c r="BH382" i="6"/>
  <c r="BD382" i="6"/>
  <c r="BV382" i="6"/>
  <c r="AU382" i="6"/>
  <c r="AX382" i="6"/>
  <c r="AH381" i="6"/>
  <c r="AJ381" i="6" s="1"/>
  <c r="AO381" i="6"/>
  <c r="AP381" i="6" s="1"/>
  <c r="AR381" i="6"/>
  <c r="AS381" i="6" s="1"/>
  <c r="NL436" i="11"/>
  <c r="BA382" i="6" l="1"/>
  <c r="BL381" i="6"/>
  <c r="AI381" i="6"/>
  <c r="BQ381" i="6"/>
  <c r="BG381" i="6"/>
  <c r="BW381" i="6"/>
  <c r="BU381" i="6"/>
  <c r="BP381" i="6"/>
  <c r="BK381" i="6"/>
  <c r="BE381" i="6"/>
  <c r="AM381" i="6"/>
  <c r="BY381" i="6"/>
  <c r="BT381" i="6"/>
  <c r="BO381" i="6"/>
  <c r="BI381" i="6"/>
  <c r="BD381" i="6"/>
  <c r="AL381" i="6"/>
  <c r="BX381" i="6"/>
  <c r="BS381" i="6"/>
  <c r="BM381" i="6"/>
  <c r="BH381" i="6"/>
  <c r="BC381" i="6"/>
  <c r="BV381" i="6"/>
  <c r="BR381" i="6"/>
  <c r="BN381" i="6"/>
  <c r="BJ381" i="6"/>
  <c r="BF381" i="6"/>
  <c r="BB381" i="6"/>
  <c r="AV381" i="6"/>
  <c r="AU381" i="6"/>
  <c r="AK381" i="6"/>
  <c r="AX381" i="6"/>
  <c r="AT381" i="6"/>
  <c r="AW381" i="6"/>
  <c r="AN381" i="6"/>
  <c r="AH380" i="6"/>
  <c r="AI380" i="6" s="1"/>
  <c r="AO380" i="6"/>
  <c r="AP380" i="6" s="1"/>
  <c r="AR380" i="6"/>
  <c r="AU380" i="6" s="1"/>
  <c r="BA381" i="6" l="1"/>
  <c r="BT380" i="6"/>
  <c r="BO380" i="6"/>
  <c r="AV380" i="6"/>
  <c r="AS380" i="6"/>
  <c r="BJ380" i="6"/>
  <c r="BD380" i="6"/>
  <c r="BX380" i="6"/>
  <c r="BS380" i="6"/>
  <c r="BN380" i="6"/>
  <c r="BH380" i="6"/>
  <c r="BC380" i="6"/>
  <c r="AN380" i="6"/>
  <c r="BW380" i="6"/>
  <c r="BR380" i="6"/>
  <c r="BL380" i="6"/>
  <c r="BG380" i="6"/>
  <c r="BB380" i="6"/>
  <c r="AM380" i="6"/>
  <c r="BV380" i="6"/>
  <c r="BP380" i="6"/>
  <c r="BK380" i="6"/>
  <c r="BF380" i="6"/>
  <c r="AW380" i="6"/>
  <c r="AL380" i="6"/>
  <c r="AJ380" i="6"/>
  <c r="BY380" i="6"/>
  <c r="BU380" i="6"/>
  <c r="BQ380" i="6"/>
  <c r="BM380" i="6"/>
  <c r="BI380" i="6"/>
  <c r="BE380" i="6"/>
  <c r="AX380" i="6"/>
  <c r="AT380" i="6"/>
  <c r="AK380" i="6"/>
  <c r="AH379" i="6"/>
  <c r="AJ379" i="6" s="1"/>
  <c r="AO379" i="6"/>
  <c r="AP379" i="6" s="1"/>
  <c r="AR379" i="6"/>
  <c r="AU379" i="6" s="1"/>
  <c r="BA380" i="6" l="1"/>
  <c r="AV379" i="6"/>
  <c r="AM379" i="6"/>
  <c r="BY379" i="6"/>
  <c r="BU379" i="6"/>
  <c r="BQ379" i="6"/>
  <c r="BM379" i="6"/>
  <c r="BI379" i="6"/>
  <c r="BE379" i="6"/>
  <c r="AL379" i="6"/>
  <c r="BX379" i="6"/>
  <c r="BT379" i="6"/>
  <c r="BP379" i="6"/>
  <c r="BL379" i="6"/>
  <c r="BH379" i="6"/>
  <c r="BD379" i="6"/>
  <c r="AI379" i="6"/>
  <c r="BW379" i="6"/>
  <c r="BS379" i="6"/>
  <c r="BO379" i="6"/>
  <c r="BK379" i="6"/>
  <c r="BG379" i="6"/>
  <c r="BC379" i="6"/>
  <c r="BV379" i="6"/>
  <c r="BR379" i="6"/>
  <c r="BN379" i="6"/>
  <c r="BJ379" i="6"/>
  <c r="BF379" i="6"/>
  <c r="BB379" i="6"/>
  <c r="AK379" i="6"/>
  <c r="AX379" i="6"/>
  <c r="AT379" i="6"/>
  <c r="AW379" i="6"/>
  <c r="AS379" i="6"/>
  <c r="AN379" i="6"/>
  <c r="AH378" i="6"/>
  <c r="AK378" i="6" s="1"/>
  <c r="AO378" i="6"/>
  <c r="AP378" i="6" s="1"/>
  <c r="AR378" i="6"/>
  <c r="AT378" i="6" s="1"/>
  <c r="BA379" i="6" l="1"/>
  <c r="BV378" i="6"/>
  <c r="BR378" i="6"/>
  <c r="BN378" i="6"/>
  <c r="BJ378" i="6"/>
  <c r="BF378" i="6"/>
  <c r="BB378" i="6"/>
  <c r="AW378" i="6"/>
  <c r="AJ378" i="6"/>
  <c r="BX378" i="6"/>
  <c r="BT378" i="6"/>
  <c r="BP378" i="6"/>
  <c r="BL378" i="6"/>
  <c r="BH378" i="6"/>
  <c r="BD378" i="6"/>
  <c r="AM378" i="6"/>
  <c r="AL378" i="6"/>
  <c r="BY378" i="6"/>
  <c r="BU378" i="6"/>
  <c r="BQ378" i="6"/>
  <c r="BM378" i="6"/>
  <c r="BI378" i="6"/>
  <c r="BE378" i="6"/>
  <c r="AV378" i="6"/>
  <c r="AS378" i="6"/>
  <c r="AN378" i="6"/>
  <c r="AI378" i="6"/>
  <c r="BW378" i="6"/>
  <c r="BS378" i="6"/>
  <c r="BO378" i="6"/>
  <c r="BK378" i="6"/>
  <c r="BG378" i="6"/>
  <c r="BC378" i="6"/>
  <c r="AU378" i="6"/>
  <c r="AX378" i="6"/>
  <c r="AH377" i="6"/>
  <c r="AJ377" i="6" s="1"/>
  <c r="AO377" i="6"/>
  <c r="AP377" i="6" s="1"/>
  <c r="AR377" i="6"/>
  <c r="AS377" i="6" s="1"/>
  <c r="BA378" i="6" l="1"/>
  <c r="BW377" i="6"/>
  <c r="BS377" i="6"/>
  <c r="AI377" i="6"/>
  <c r="BO377" i="6"/>
  <c r="BG377" i="6"/>
  <c r="BC377" i="6"/>
  <c r="BK377" i="6"/>
  <c r="BV377" i="6"/>
  <c r="BR377" i="6"/>
  <c r="BN377" i="6"/>
  <c r="BJ377" i="6"/>
  <c r="BF377" i="6"/>
  <c r="BB377" i="6"/>
  <c r="AM377" i="6"/>
  <c r="BY377" i="6"/>
  <c r="BU377" i="6"/>
  <c r="BM377" i="6"/>
  <c r="BI377" i="6"/>
  <c r="BE377" i="6"/>
  <c r="AL377" i="6"/>
  <c r="BX377" i="6"/>
  <c r="BT377" i="6"/>
  <c r="BP377" i="6"/>
  <c r="BL377" i="6"/>
  <c r="BH377" i="6"/>
  <c r="BD377" i="6"/>
  <c r="BQ377" i="6"/>
  <c r="AV377" i="6"/>
  <c r="AU377" i="6"/>
  <c r="AK377" i="6"/>
  <c r="AX377" i="6"/>
  <c r="AT377" i="6"/>
  <c r="AW377" i="6"/>
  <c r="AN377" i="6"/>
  <c r="AH376" i="6"/>
  <c r="AI376" i="6" s="1"/>
  <c r="AO376" i="6"/>
  <c r="AP376" i="6" s="1"/>
  <c r="AR376" i="6"/>
  <c r="AT376" i="6" s="1"/>
  <c r="BA377" i="6" l="1"/>
  <c r="AW376" i="6"/>
  <c r="BK376" i="6"/>
  <c r="AV376" i="6"/>
  <c r="BW376" i="6"/>
  <c r="BG376" i="6"/>
  <c r="AU376" i="6"/>
  <c r="AS376" i="6"/>
  <c r="AJ376" i="6"/>
  <c r="BO376" i="6"/>
  <c r="BS376" i="6"/>
  <c r="BC376" i="6"/>
  <c r="BV376" i="6"/>
  <c r="BR376" i="6"/>
  <c r="BN376" i="6"/>
  <c r="BJ376" i="6"/>
  <c r="BF376" i="6"/>
  <c r="BB376" i="6"/>
  <c r="AL376" i="6"/>
  <c r="BX376" i="6"/>
  <c r="BT376" i="6"/>
  <c r="BP376" i="6"/>
  <c r="BL376" i="6"/>
  <c r="BH376" i="6"/>
  <c r="BD376" i="6"/>
  <c r="AN376" i="6"/>
  <c r="BY376" i="6"/>
  <c r="BU376" i="6"/>
  <c r="BQ376" i="6"/>
  <c r="BM376" i="6"/>
  <c r="BI376" i="6"/>
  <c r="BE376" i="6"/>
  <c r="AX376" i="6"/>
  <c r="AK376" i="6"/>
  <c r="AM376" i="6"/>
  <c r="AH374" i="6"/>
  <c r="AK374" i="6" s="1"/>
  <c r="AO374" i="6"/>
  <c r="AP374" i="6" s="1"/>
  <c r="AR374" i="6"/>
  <c r="AU374" i="6" s="1"/>
  <c r="AH375" i="6"/>
  <c r="AK375" i="6" s="1"/>
  <c r="AO375" i="6"/>
  <c r="AP375" i="6" s="1"/>
  <c r="AR375" i="6"/>
  <c r="AT375" i="6" s="1"/>
  <c r="BA376" i="6" l="1"/>
  <c r="BP375" i="6"/>
  <c r="BS374" i="6"/>
  <c r="BD374" i="6"/>
  <c r="BD375" i="6"/>
  <c r="BN374" i="6"/>
  <c r="BB374" i="6"/>
  <c r="BT374" i="6"/>
  <c r="BH374" i="6"/>
  <c r="BW374" i="6"/>
  <c r="BL374" i="6"/>
  <c r="BW375" i="6"/>
  <c r="BJ375" i="6"/>
  <c r="BL375" i="6"/>
  <c r="BR375" i="6"/>
  <c r="BF375" i="6"/>
  <c r="AN375" i="6"/>
  <c r="AV375" i="6"/>
  <c r="BT375" i="6"/>
  <c r="BK375" i="6"/>
  <c r="BB375" i="6"/>
  <c r="BO374" i="6"/>
  <c r="BG374" i="6"/>
  <c r="AS375" i="6"/>
  <c r="AI375" i="6"/>
  <c r="AN374" i="6"/>
  <c r="AJ374" i="6"/>
  <c r="AM375" i="6"/>
  <c r="AV374" i="6"/>
  <c r="BV375" i="6"/>
  <c r="BO375" i="6"/>
  <c r="BG375" i="6"/>
  <c r="BX374" i="6"/>
  <c r="BR374" i="6"/>
  <c r="BJ374" i="6"/>
  <c r="BC374" i="6"/>
  <c r="AJ375" i="6"/>
  <c r="AS374" i="6"/>
  <c r="AM374" i="6"/>
  <c r="AI374" i="6"/>
  <c r="BX375" i="6"/>
  <c r="BS375" i="6"/>
  <c r="BN375" i="6"/>
  <c r="BH375" i="6"/>
  <c r="BC375" i="6"/>
  <c r="BV374" i="6"/>
  <c r="BP374" i="6"/>
  <c r="BK374" i="6"/>
  <c r="BF374" i="6"/>
  <c r="AW375" i="6"/>
  <c r="AL375" i="6"/>
  <c r="AW374" i="6"/>
  <c r="AL374" i="6"/>
  <c r="AU375" i="6"/>
  <c r="BY375" i="6"/>
  <c r="BU375" i="6"/>
  <c r="BQ375" i="6"/>
  <c r="BM375" i="6"/>
  <c r="BI375" i="6"/>
  <c r="BE375" i="6"/>
  <c r="BY374" i="6"/>
  <c r="BU374" i="6"/>
  <c r="BQ374" i="6"/>
  <c r="BM374" i="6"/>
  <c r="BI374" i="6"/>
  <c r="BE374" i="6"/>
  <c r="AX375" i="6"/>
  <c r="AX374" i="6"/>
  <c r="AT374" i="6"/>
  <c r="AH373" i="6"/>
  <c r="AJ373" i="6" s="1"/>
  <c r="AO373" i="6"/>
  <c r="AP373" i="6" s="1"/>
  <c r="AR373" i="6"/>
  <c r="AS373" i="6" s="1"/>
  <c r="BA374" i="6" l="1"/>
  <c r="BA375" i="6"/>
  <c r="BU373" i="6"/>
  <c r="BJ373" i="6"/>
  <c r="BR373" i="6"/>
  <c r="BF373" i="6"/>
  <c r="BN373" i="6"/>
  <c r="BE373" i="6"/>
  <c r="BV373" i="6"/>
  <c r="BM373" i="6"/>
  <c r="BB373" i="6"/>
  <c r="AL373" i="6"/>
  <c r="BY373" i="6"/>
  <c r="BQ373" i="6"/>
  <c r="BI373" i="6"/>
  <c r="AV373" i="6"/>
  <c r="AM373" i="6"/>
  <c r="AI373" i="6"/>
  <c r="AU373" i="6"/>
  <c r="BX373" i="6"/>
  <c r="BT373" i="6"/>
  <c r="BP373" i="6"/>
  <c r="BL373" i="6"/>
  <c r="BH373" i="6"/>
  <c r="BD373" i="6"/>
  <c r="AX373" i="6"/>
  <c r="AT373" i="6"/>
  <c r="AK373" i="6"/>
  <c r="BW373" i="6"/>
  <c r="BS373" i="6"/>
  <c r="BO373" i="6"/>
  <c r="BK373" i="6"/>
  <c r="BG373" i="6"/>
  <c r="BC373" i="6"/>
  <c r="AW373" i="6"/>
  <c r="AN373" i="6"/>
  <c r="AH372" i="6"/>
  <c r="AJ372" i="6" s="1"/>
  <c r="AO372" i="6"/>
  <c r="AP372" i="6" s="1"/>
  <c r="AR372" i="6"/>
  <c r="AS372" i="6" s="1"/>
  <c r="BA373" i="6" l="1"/>
  <c r="BV372" i="6"/>
  <c r="BJ372" i="6"/>
  <c r="BF372" i="6"/>
  <c r="BR372" i="6"/>
  <c r="BB372" i="6"/>
  <c r="BN372" i="6"/>
  <c r="BY372" i="6"/>
  <c r="BQ372" i="6"/>
  <c r="BI372" i="6"/>
  <c r="AV372" i="6"/>
  <c r="AM372" i="6"/>
  <c r="AL372" i="6"/>
  <c r="BU372" i="6"/>
  <c r="BM372" i="6"/>
  <c r="BE372" i="6"/>
  <c r="AI372" i="6"/>
  <c r="AU372" i="6"/>
  <c r="BX372" i="6"/>
  <c r="BT372" i="6"/>
  <c r="BP372" i="6"/>
  <c r="BL372" i="6"/>
  <c r="BH372" i="6"/>
  <c r="BD372" i="6"/>
  <c r="AX372" i="6"/>
  <c r="AT372" i="6"/>
  <c r="AK372" i="6"/>
  <c r="BW372" i="6"/>
  <c r="BS372" i="6"/>
  <c r="BO372" i="6"/>
  <c r="BK372" i="6"/>
  <c r="BG372" i="6"/>
  <c r="BC372" i="6"/>
  <c r="AW372" i="6"/>
  <c r="AN372" i="6"/>
  <c r="AH371" i="6"/>
  <c r="AK371" i="6" s="1"/>
  <c r="AO371" i="6"/>
  <c r="AP371" i="6" s="1"/>
  <c r="AR371" i="6"/>
  <c r="AT371" i="6" s="1"/>
  <c r="BA372" i="6" l="1"/>
  <c r="BV371" i="6"/>
  <c r="BM371" i="6"/>
  <c r="BB371" i="6"/>
  <c r="BS371" i="6"/>
  <c r="BI371" i="6"/>
  <c r="BQ371" i="6"/>
  <c r="BG371" i="6"/>
  <c r="BW371" i="6"/>
  <c r="BN371" i="6"/>
  <c r="BF371" i="6"/>
  <c r="AJ371" i="6"/>
  <c r="BY371" i="6"/>
  <c r="BR371" i="6"/>
  <c r="BK371" i="6"/>
  <c r="BC371" i="6"/>
  <c r="AN371" i="6"/>
  <c r="AI371" i="6"/>
  <c r="AV371" i="6"/>
  <c r="BU371" i="6"/>
  <c r="BO371" i="6"/>
  <c r="BJ371" i="6"/>
  <c r="BE371" i="6"/>
  <c r="AS371" i="6"/>
  <c r="AM371" i="6"/>
  <c r="AW371" i="6"/>
  <c r="AL371" i="6"/>
  <c r="AU371" i="6"/>
  <c r="BX371" i="6"/>
  <c r="BT371" i="6"/>
  <c r="BP371" i="6"/>
  <c r="BL371" i="6"/>
  <c r="BH371" i="6"/>
  <c r="BD371" i="6"/>
  <c r="AX371" i="6"/>
  <c r="AH370" i="6"/>
  <c r="AJ370" i="6" s="1"/>
  <c r="AO370" i="6"/>
  <c r="AP370" i="6" s="1"/>
  <c r="AR370" i="6"/>
  <c r="AS370" i="6" s="1"/>
  <c r="BA371" i="6" l="1"/>
  <c r="AM370" i="6"/>
  <c r="AL370" i="6"/>
  <c r="BY370" i="6"/>
  <c r="BU370" i="6"/>
  <c r="BQ370" i="6"/>
  <c r="BM370" i="6"/>
  <c r="BI370" i="6"/>
  <c r="AI370" i="6"/>
  <c r="BX370" i="6"/>
  <c r="BT370" i="6"/>
  <c r="BP370" i="6"/>
  <c r="BL370" i="6"/>
  <c r="BH370" i="6"/>
  <c r="BD370" i="6"/>
  <c r="AV370" i="6"/>
  <c r="BW370" i="6"/>
  <c r="BS370" i="6"/>
  <c r="BO370" i="6"/>
  <c r="BK370" i="6"/>
  <c r="BG370" i="6"/>
  <c r="BC370" i="6"/>
  <c r="BV370" i="6"/>
  <c r="BR370" i="6"/>
  <c r="BN370" i="6"/>
  <c r="BJ370" i="6"/>
  <c r="BF370" i="6"/>
  <c r="BB370" i="6"/>
  <c r="BE370" i="6"/>
  <c r="AU370" i="6"/>
  <c r="AX370" i="6"/>
  <c r="AT370" i="6"/>
  <c r="AK370" i="6"/>
  <c r="AW370" i="6"/>
  <c r="AN370" i="6"/>
  <c r="AH369" i="6"/>
  <c r="AI369" i="6" s="1"/>
  <c r="AO369" i="6"/>
  <c r="AP369" i="6" s="1"/>
  <c r="AR369" i="6"/>
  <c r="AU369" i="6" s="1"/>
  <c r="BA370" i="6" l="1"/>
  <c r="BT369" i="6"/>
  <c r="BO369" i="6"/>
  <c r="BJ369" i="6"/>
  <c r="BX369" i="6"/>
  <c r="BE369" i="6"/>
  <c r="BU369" i="6"/>
  <c r="BK369" i="6"/>
  <c r="AW369" i="6"/>
  <c r="AV369" i="6"/>
  <c r="BY369" i="6"/>
  <c r="BQ369" i="6"/>
  <c r="BF369" i="6"/>
  <c r="AS369" i="6"/>
  <c r="AL369" i="6"/>
  <c r="AJ369" i="6"/>
  <c r="BW369" i="6"/>
  <c r="BS369" i="6"/>
  <c r="BN369" i="6"/>
  <c r="BI369" i="6"/>
  <c r="BC369" i="6"/>
  <c r="AN369" i="6"/>
  <c r="BV369" i="6"/>
  <c r="BR369" i="6"/>
  <c r="BM369" i="6"/>
  <c r="BG369" i="6"/>
  <c r="BB369" i="6"/>
  <c r="AM369" i="6"/>
  <c r="BP369" i="6"/>
  <c r="BL369" i="6"/>
  <c r="BH369" i="6"/>
  <c r="BD369" i="6"/>
  <c r="AX369" i="6"/>
  <c r="AT369" i="6"/>
  <c r="AK369" i="6"/>
  <c r="AH368" i="6"/>
  <c r="AI368" i="6" s="1"/>
  <c r="AO368" i="6"/>
  <c r="AP368" i="6" s="1"/>
  <c r="AR368" i="6"/>
  <c r="AT368" i="6" s="1"/>
  <c r="BA369" i="6" l="1"/>
  <c r="AW368" i="6"/>
  <c r="BK368" i="6"/>
  <c r="AV368" i="6"/>
  <c r="AU368" i="6"/>
  <c r="AS368" i="6"/>
  <c r="AJ368" i="6"/>
  <c r="BO368" i="6"/>
  <c r="BW368" i="6"/>
  <c r="BG368" i="6"/>
  <c r="BS368" i="6"/>
  <c r="BC368" i="6"/>
  <c r="AL368" i="6"/>
  <c r="BX368" i="6"/>
  <c r="BT368" i="6"/>
  <c r="BP368" i="6"/>
  <c r="BL368" i="6"/>
  <c r="BH368" i="6"/>
  <c r="BD368" i="6"/>
  <c r="BV368" i="6"/>
  <c r="BR368" i="6"/>
  <c r="BN368" i="6"/>
  <c r="BJ368" i="6"/>
  <c r="BF368" i="6"/>
  <c r="BB368" i="6"/>
  <c r="AN368" i="6"/>
  <c r="BY368" i="6"/>
  <c r="BU368" i="6"/>
  <c r="BQ368" i="6"/>
  <c r="BM368" i="6"/>
  <c r="BI368" i="6"/>
  <c r="BE368" i="6"/>
  <c r="AX368" i="6"/>
  <c r="AK368" i="6"/>
  <c r="AM368" i="6"/>
  <c r="AH367" i="6"/>
  <c r="AK367" i="6" s="1"/>
  <c r="AO367" i="6"/>
  <c r="AP367" i="6" s="1"/>
  <c r="AR367" i="6"/>
  <c r="AT367" i="6" s="1"/>
  <c r="BA368" i="6" l="1"/>
  <c r="BS367" i="6"/>
  <c r="BJ367" i="6"/>
  <c r="AS367" i="6"/>
  <c r="BF367" i="6"/>
  <c r="BP367" i="6"/>
  <c r="BX367" i="6"/>
  <c r="BN367" i="6"/>
  <c r="BD367" i="6"/>
  <c r="BT367" i="6"/>
  <c r="BK367" i="6"/>
  <c r="BC367" i="6"/>
  <c r="AJ367" i="6"/>
  <c r="BV367" i="6"/>
  <c r="BO367" i="6"/>
  <c r="BH367" i="6"/>
  <c r="AW367" i="6"/>
  <c r="AN367" i="6"/>
  <c r="AI367" i="6"/>
  <c r="AM367" i="6"/>
  <c r="BW367" i="6"/>
  <c r="BR367" i="6"/>
  <c r="BL367" i="6"/>
  <c r="BG367" i="6"/>
  <c r="BB367" i="6"/>
  <c r="AL367" i="6"/>
  <c r="AV367" i="6"/>
  <c r="AU367" i="6"/>
  <c r="BY367" i="6"/>
  <c r="BU367" i="6"/>
  <c r="BQ367" i="6"/>
  <c r="BM367" i="6"/>
  <c r="BI367" i="6"/>
  <c r="BE367" i="6"/>
  <c r="AX367" i="6"/>
  <c r="AH366" i="6"/>
  <c r="AJ366" i="6" s="1"/>
  <c r="AO366" i="6"/>
  <c r="AP366" i="6" s="1"/>
  <c r="AR366" i="6"/>
  <c r="AS366" i="6" s="1"/>
  <c r="BA367" i="6" l="1"/>
  <c r="BQ366" i="6"/>
  <c r="BV366" i="6"/>
  <c r="BI366" i="6"/>
  <c r="BY366" i="6"/>
  <c r="BF366" i="6"/>
  <c r="AI366" i="6"/>
  <c r="BN366" i="6"/>
  <c r="BU366" i="6"/>
  <c r="BM366" i="6"/>
  <c r="BE366" i="6"/>
  <c r="BR366" i="6"/>
  <c r="BJ366" i="6"/>
  <c r="BB366" i="6"/>
  <c r="AM366" i="6"/>
  <c r="AL366" i="6"/>
  <c r="AK366" i="6"/>
  <c r="AV366" i="6"/>
  <c r="AU366" i="6"/>
  <c r="BX366" i="6"/>
  <c r="BT366" i="6"/>
  <c r="BP366" i="6"/>
  <c r="BL366" i="6"/>
  <c r="BH366" i="6"/>
  <c r="BD366" i="6"/>
  <c r="AX366" i="6"/>
  <c r="AT366" i="6"/>
  <c r="BW366" i="6"/>
  <c r="BS366" i="6"/>
  <c r="BO366" i="6"/>
  <c r="BK366" i="6"/>
  <c r="BG366" i="6"/>
  <c r="BC366" i="6"/>
  <c r="AW366" i="6"/>
  <c r="AN366" i="6"/>
  <c r="AH365" i="6"/>
  <c r="AK365" i="6" s="1"/>
  <c r="AO365" i="6"/>
  <c r="AP365" i="6" s="1"/>
  <c r="AR365" i="6"/>
  <c r="AT365" i="6" s="1"/>
  <c r="MV139" i="11"/>
  <c r="BA366" i="6" l="1"/>
  <c r="BW365" i="6"/>
  <c r="BO365" i="6"/>
  <c r="BG365" i="6"/>
  <c r="BS365" i="6"/>
  <c r="BM365" i="6"/>
  <c r="BB365" i="6"/>
  <c r="AM365" i="6"/>
  <c r="BU365" i="6"/>
  <c r="BN365" i="6"/>
  <c r="BE365" i="6"/>
  <c r="BY365" i="6"/>
  <c r="BR365" i="6"/>
  <c r="BJ365" i="6"/>
  <c r="AV365" i="6"/>
  <c r="AJ365" i="6"/>
  <c r="BV365" i="6"/>
  <c r="BQ365" i="6"/>
  <c r="BK365" i="6"/>
  <c r="BF365" i="6"/>
  <c r="AW365" i="6"/>
  <c r="AL365" i="6"/>
  <c r="BI365" i="6"/>
  <c r="BC365" i="6"/>
  <c r="AS365" i="6"/>
  <c r="AN365" i="6"/>
  <c r="AI365" i="6"/>
  <c r="AU365" i="6"/>
  <c r="BX365" i="6"/>
  <c r="BT365" i="6"/>
  <c r="BP365" i="6"/>
  <c r="BL365" i="6"/>
  <c r="BH365" i="6"/>
  <c r="BD365" i="6"/>
  <c r="AX365" i="6"/>
  <c r="AH364" i="6"/>
  <c r="AI364" i="6" s="1"/>
  <c r="AO364" i="6"/>
  <c r="AP364" i="6" s="1"/>
  <c r="AR364" i="6"/>
  <c r="AU364" i="6" s="1"/>
  <c r="BA365" i="6" l="1"/>
  <c r="BM364" i="6"/>
  <c r="BK364" i="6"/>
  <c r="BW364" i="6"/>
  <c r="BB364" i="6"/>
  <c r="BQ364" i="6"/>
  <c r="BV364" i="6"/>
  <c r="BF364" i="6"/>
  <c r="AJ364" i="6"/>
  <c r="BR364" i="6"/>
  <c r="BG364" i="6"/>
  <c r="AW364" i="6"/>
  <c r="BU364" i="6"/>
  <c r="BO364" i="6"/>
  <c r="BJ364" i="6"/>
  <c r="BE364" i="6"/>
  <c r="AV364" i="6"/>
  <c r="BY364" i="6"/>
  <c r="BS364" i="6"/>
  <c r="BN364" i="6"/>
  <c r="BI364" i="6"/>
  <c r="BC364" i="6"/>
  <c r="AS364" i="6"/>
  <c r="AN364" i="6"/>
  <c r="AL364" i="6"/>
  <c r="BX364" i="6"/>
  <c r="BT364" i="6"/>
  <c r="BP364" i="6"/>
  <c r="BL364" i="6"/>
  <c r="BH364" i="6"/>
  <c r="BD364" i="6"/>
  <c r="AX364" i="6"/>
  <c r="AT364" i="6"/>
  <c r="AK364" i="6"/>
  <c r="AM364" i="6"/>
  <c r="AH363" i="6"/>
  <c r="AJ363" i="6" s="1"/>
  <c r="AO363" i="6"/>
  <c r="AP363" i="6" s="1"/>
  <c r="AR363" i="6"/>
  <c r="AU363" i="6" s="1"/>
  <c r="BA364" i="6" l="1"/>
  <c r="AL363" i="6"/>
  <c r="BX363" i="6"/>
  <c r="BT363" i="6"/>
  <c r="BP363" i="6"/>
  <c r="BL363" i="6"/>
  <c r="BH363" i="6"/>
  <c r="BD363" i="6"/>
  <c r="AI363" i="6"/>
  <c r="BW363" i="6"/>
  <c r="BS363" i="6"/>
  <c r="BO363" i="6"/>
  <c r="BK363" i="6"/>
  <c r="BG363" i="6"/>
  <c r="BC363" i="6"/>
  <c r="BV363" i="6"/>
  <c r="BR363" i="6"/>
  <c r="BN363" i="6"/>
  <c r="BJ363" i="6"/>
  <c r="BF363" i="6"/>
  <c r="BB363" i="6"/>
  <c r="AM363" i="6"/>
  <c r="BY363" i="6"/>
  <c r="BU363" i="6"/>
  <c r="BQ363" i="6"/>
  <c r="BM363" i="6"/>
  <c r="BI363" i="6"/>
  <c r="BE363" i="6"/>
  <c r="AV363" i="6"/>
  <c r="AX363" i="6"/>
  <c r="AT363" i="6"/>
  <c r="AK363" i="6"/>
  <c r="AW363" i="6"/>
  <c r="AS363" i="6"/>
  <c r="AN363" i="6"/>
  <c r="AH362" i="6"/>
  <c r="AI362" i="6" s="1"/>
  <c r="AO362" i="6"/>
  <c r="AP362" i="6" s="1"/>
  <c r="AR362" i="6"/>
  <c r="AT362" i="6" s="1"/>
  <c r="BA363" i="6" l="1"/>
  <c r="AV362" i="6"/>
  <c r="AU362" i="6"/>
  <c r="AW362" i="6"/>
  <c r="AS362" i="6"/>
  <c r="AX362" i="6"/>
  <c r="AJ362" i="6"/>
  <c r="BW362" i="6"/>
  <c r="BS362" i="6"/>
  <c r="BO362" i="6"/>
  <c r="BK362" i="6"/>
  <c r="BG362" i="6"/>
  <c r="BC362" i="6"/>
  <c r="AN362" i="6"/>
  <c r="BV362" i="6"/>
  <c r="BR362" i="6"/>
  <c r="BN362" i="6"/>
  <c r="BJ362" i="6"/>
  <c r="BF362" i="6"/>
  <c r="AL362" i="6"/>
  <c r="BY362" i="6"/>
  <c r="BU362" i="6"/>
  <c r="BQ362" i="6"/>
  <c r="BM362" i="6"/>
  <c r="BI362" i="6"/>
  <c r="BE362" i="6"/>
  <c r="AK362" i="6"/>
  <c r="BX362" i="6"/>
  <c r="BT362" i="6"/>
  <c r="BP362" i="6"/>
  <c r="BL362" i="6"/>
  <c r="BH362" i="6"/>
  <c r="BD362" i="6"/>
  <c r="BB362" i="6"/>
  <c r="AM362" i="6"/>
  <c r="AH361" i="6"/>
  <c r="AK361" i="6" s="1"/>
  <c r="AO361" i="6"/>
  <c r="AP361" i="6" s="1"/>
  <c r="AR361" i="6"/>
  <c r="AT361" i="6" s="1"/>
  <c r="BA362" i="6" l="1"/>
  <c r="BY361" i="6"/>
  <c r="BE361" i="6"/>
  <c r="AM361" i="6"/>
  <c r="BU361" i="6"/>
  <c r="AW361" i="6"/>
  <c r="AL361" i="6"/>
  <c r="BQ361" i="6"/>
  <c r="BI361" i="6"/>
  <c r="BM361" i="6"/>
  <c r="AV361" i="6"/>
  <c r="AJ361" i="6"/>
  <c r="BX361" i="6"/>
  <c r="BT361" i="6"/>
  <c r="BP361" i="6"/>
  <c r="BL361" i="6"/>
  <c r="BH361" i="6"/>
  <c r="BD361" i="6"/>
  <c r="AS361" i="6"/>
  <c r="AN361" i="6"/>
  <c r="AI361" i="6"/>
  <c r="BW361" i="6"/>
  <c r="BS361" i="6"/>
  <c r="BO361" i="6"/>
  <c r="BK361" i="6"/>
  <c r="BG361" i="6"/>
  <c r="BC361" i="6"/>
  <c r="BV361" i="6"/>
  <c r="BR361" i="6"/>
  <c r="BN361" i="6"/>
  <c r="BJ361" i="6"/>
  <c r="BF361" i="6"/>
  <c r="BB361" i="6"/>
  <c r="AU361" i="6"/>
  <c r="AX361" i="6"/>
  <c r="AH360" i="6"/>
  <c r="AI360" i="6" s="1"/>
  <c r="AO360" i="6"/>
  <c r="AP360" i="6" s="1"/>
  <c r="AR360" i="6"/>
  <c r="AT360" i="6" s="1"/>
  <c r="BA361" i="6" l="1"/>
  <c r="AS360" i="6"/>
  <c r="AW360" i="6"/>
  <c r="BY360" i="6"/>
  <c r="BU360" i="6"/>
  <c r="BQ360" i="6"/>
  <c r="BM360" i="6"/>
  <c r="BI360" i="6"/>
  <c r="BE360" i="6"/>
  <c r="BX360" i="6"/>
  <c r="BT360" i="6"/>
  <c r="BP360" i="6"/>
  <c r="BL360" i="6"/>
  <c r="BH360" i="6"/>
  <c r="BD360" i="6"/>
  <c r="BW360" i="6"/>
  <c r="BS360" i="6"/>
  <c r="BO360" i="6"/>
  <c r="BK360" i="6"/>
  <c r="BG360" i="6"/>
  <c r="BC360" i="6"/>
  <c r="BV360" i="6"/>
  <c r="BR360" i="6"/>
  <c r="BN360" i="6"/>
  <c r="BJ360" i="6"/>
  <c r="BF360" i="6"/>
  <c r="BB360" i="6"/>
  <c r="AN360" i="6"/>
  <c r="AJ360" i="6"/>
  <c r="AV360" i="6"/>
  <c r="AU360" i="6"/>
  <c r="AL360" i="6"/>
  <c r="AX360" i="6"/>
  <c r="AK360" i="6"/>
  <c r="AM360" i="6"/>
  <c r="AH358" i="6"/>
  <c r="AK358" i="6" s="1"/>
  <c r="AO358" i="6"/>
  <c r="AP358" i="6" s="1"/>
  <c r="AR358" i="6"/>
  <c r="AT358" i="6" s="1"/>
  <c r="AH359" i="6"/>
  <c r="AK359" i="6" s="1"/>
  <c r="AO359" i="6"/>
  <c r="AP359" i="6" s="1"/>
  <c r="AR359" i="6"/>
  <c r="AT359" i="6" s="1"/>
  <c r="MO490" i="11"/>
  <c r="MO463" i="11"/>
  <c r="MO436" i="11"/>
  <c r="MO409" i="11"/>
  <c r="MO382" i="11"/>
  <c r="MO355" i="11"/>
  <c r="MO328" i="11"/>
  <c r="MO301" i="11"/>
  <c r="MO274" i="11"/>
  <c r="MO247" i="11"/>
  <c r="MO220" i="11"/>
  <c r="MO193" i="11"/>
  <c r="MO166" i="11"/>
  <c r="MO139" i="11"/>
  <c r="MO112" i="11"/>
  <c r="MO85" i="11"/>
  <c r="MO58" i="11"/>
  <c r="MO31" i="11"/>
  <c r="MP490" i="11"/>
  <c r="MP463" i="11"/>
  <c r="MP436" i="11"/>
  <c r="MP409" i="11"/>
  <c r="MP382" i="11"/>
  <c r="MP355" i="11"/>
  <c r="MP328" i="11"/>
  <c r="MP301" i="11"/>
  <c r="MP274" i="11"/>
  <c r="MP247" i="11"/>
  <c r="MP220" i="11"/>
  <c r="MP193" i="11"/>
  <c r="MP166" i="11"/>
  <c r="MP139" i="11"/>
  <c r="MP112" i="11"/>
  <c r="MP85" i="11"/>
  <c r="MP58" i="11"/>
  <c r="MP31" i="11"/>
  <c r="BA360" i="6" l="1"/>
  <c r="AV358" i="6"/>
  <c r="AJ358" i="6"/>
  <c r="AV359" i="6"/>
  <c r="BO358" i="6"/>
  <c r="BH359" i="6"/>
  <c r="BJ358" i="6"/>
  <c r="AJ359" i="6"/>
  <c r="BR359" i="6"/>
  <c r="BU358" i="6"/>
  <c r="BM359" i="6"/>
  <c r="BX359" i="6"/>
  <c r="BB359" i="6"/>
  <c r="BE358" i="6"/>
  <c r="AM358" i="6"/>
  <c r="AW359" i="6"/>
  <c r="AL359" i="6"/>
  <c r="AW358" i="6"/>
  <c r="AL358" i="6"/>
  <c r="BY359" i="6"/>
  <c r="BT359" i="6"/>
  <c r="BN359" i="6"/>
  <c r="BI359" i="6"/>
  <c r="BD359" i="6"/>
  <c r="BV358" i="6"/>
  <c r="BQ358" i="6"/>
  <c r="BK358" i="6"/>
  <c r="BF358" i="6"/>
  <c r="AS359" i="6"/>
  <c r="AN359" i="6"/>
  <c r="AI359" i="6"/>
  <c r="AS358" i="6"/>
  <c r="AN358" i="6"/>
  <c r="AI358" i="6"/>
  <c r="BV359" i="6"/>
  <c r="BQ359" i="6"/>
  <c r="BL359" i="6"/>
  <c r="BF359" i="6"/>
  <c r="BY358" i="6"/>
  <c r="BS358" i="6"/>
  <c r="BN358" i="6"/>
  <c r="BI358" i="6"/>
  <c r="BC358" i="6"/>
  <c r="AM359" i="6"/>
  <c r="BU359" i="6"/>
  <c r="BP359" i="6"/>
  <c r="BJ359" i="6"/>
  <c r="BE359" i="6"/>
  <c r="BW358" i="6"/>
  <c r="BR358" i="6"/>
  <c r="BM358" i="6"/>
  <c r="BG358" i="6"/>
  <c r="BB358" i="6"/>
  <c r="BW359" i="6"/>
  <c r="BS359" i="6"/>
  <c r="BO359" i="6"/>
  <c r="BK359" i="6"/>
  <c r="BG359" i="6"/>
  <c r="BC359" i="6"/>
  <c r="BX358" i="6"/>
  <c r="BT358" i="6"/>
  <c r="BP358" i="6"/>
  <c r="BL358" i="6"/>
  <c r="BH358" i="6"/>
  <c r="BD358" i="6"/>
  <c r="AU359" i="6"/>
  <c r="AU358" i="6"/>
  <c r="AX359" i="6"/>
  <c r="AX358" i="6"/>
  <c r="AH9" i="6"/>
  <c r="AH357" i="6"/>
  <c r="AJ357" i="6" s="1"/>
  <c r="AO357" i="6"/>
  <c r="AP357" i="6" s="1"/>
  <c r="AR357" i="6"/>
  <c r="AS357" i="6" s="1"/>
  <c r="BA359" i="6" l="1"/>
  <c r="BA358" i="6"/>
  <c r="AM357" i="6"/>
  <c r="BQ357" i="6"/>
  <c r="AV357" i="6"/>
  <c r="BM357" i="6"/>
  <c r="BY357" i="6"/>
  <c r="BI357" i="6"/>
  <c r="BU357" i="6"/>
  <c r="AL357" i="6"/>
  <c r="BX357" i="6"/>
  <c r="BT357" i="6"/>
  <c r="BP357" i="6"/>
  <c r="BL357" i="6"/>
  <c r="BH357" i="6"/>
  <c r="BD357" i="6"/>
  <c r="AI357" i="6"/>
  <c r="BW357" i="6"/>
  <c r="BS357" i="6"/>
  <c r="BO357" i="6"/>
  <c r="BK357" i="6"/>
  <c r="BG357" i="6"/>
  <c r="BC357" i="6"/>
  <c r="BV357" i="6"/>
  <c r="BR357" i="6"/>
  <c r="BN357" i="6"/>
  <c r="BJ357" i="6"/>
  <c r="BF357" i="6"/>
  <c r="BB357" i="6"/>
  <c r="BE357" i="6"/>
  <c r="AU357" i="6"/>
  <c r="AX357" i="6"/>
  <c r="AT357" i="6"/>
  <c r="AK357" i="6"/>
  <c r="AW357" i="6"/>
  <c r="AN357" i="6"/>
  <c r="AH356" i="6"/>
  <c r="AO356" i="6"/>
  <c r="AP356" i="6" s="1"/>
  <c r="AR356" i="6"/>
  <c r="AH355" i="6"/>
  <c r="BX355" i="6" s="1"/>
  <c r="AO355" i="6"/>
  <c r="AP355" i="6" s="1"/>
  <c r="AR355" i="6"/>
  <c r="AT355" i="6" s="1"/>
  <c r="AH354" i="6"/>
  <c r="BC354" i="6" s="1"/>
  <c r="AO354" i="6"/>
  <c r="AP354" i="6" s="1"/>
  <c r="AR354" i="6"/>
  <c r="AH353" i="6"/>
  <c r="BP353" i="6" s="1"/>
  <c r="AR353" i="6"/>
  <c r="MJ220" i="11"/>
  <c r="AH352" i="6"/>
  <c r="BE352" i="6" s="1"/>
  <c r="AO352" i="6"/>
  <c r="AP352" i="6" s="1"/>
  <c r="AR352" i="6"/>
  <c r="AU352" i="6" s="1"/>
  <c r="AH351" i="6"/>
  <c r="AO351" i="6"/>
  <c r="AP351" i="6" s="1"/>
  <c r="AR351" i="6"/>
  <c r="AT351" i="6" s="1"/>
  <c r="AH350" i="6"/>
  <c r="BE350" i="6" s="1"/>
  <c r="AO350" i="6"/>
  <c r="AP350" i="6" s="1"/>
  <c r="AR350" i="6"/>
  <c r="AX350" i="6" s="1"/>
  <c r="AH349" i="6"/>
  <c r="BG349" i="6" s="1"/>
  <c r="AO349" i="6"/>
  <c r="AP349" i="6" s="1"/>
  <c r="AR349" i="6"/>
  <c r="AH348" i="6"/>
  <c r="BD348" i="6" s="1"/>
  <c r="AO348" i="6"/>
  <c r="AP348" i="6" s="1"/>
  <c r="AR348" i="6"/>
  <c r="AW348" i="6" s="1"/>
  <c r="AH347" i="6"/>
  <c r="AJ347" i="6" s="1"/>
  <c r="AO347" i="6"/>
  <c r="AP347" i="6" s="1"/>
  <c r="AR347" i="6"/>
  <c r="AV347" i="6" s="1"/>
  <c r="AH346" i="6"/>
  <c r="AO346" i="6"/>
  <c r="AP346" i="6" s="1"/>
  <c r="AR346" i="6"/>
  <c r="AH345" i="6"/>
  <c r="AO345" i="6"/>
  <c r="AP345" i="6" s="1"/>
  <c r="AR345" i="6"/>
  <c r="AV345" i="6" s="1"/>
  <c r="AH344" i="6"/>
  <c r="BQ344" i="6" s="1"/>
  <c r="AO344" i="6"/>
  <c r="AP344" i="6" s="1"/>
  <c r="AR344" i="6"/>
  <c r="AH343" i="6"/>
  <c r="BQ343" i="6" s="1"/>
  <c r="AO343" i="6"/>
  <c r="AP343" i="6" s="1"/>
  <c r="AR343" i="6"/>
  <c r="AX343" i="6" s="1"/>
  <c r="AH342" i="6"/>
  <c r="BK342" i="6" s="1"/>
  <c r="AO342" i="6"/>
  <c r="AP342" i="6" s="1"/>
  <c r="AR342" i="6"/>
  <c r="AU342" i="6" s="1"/>
  <c r="AH341" i="6"/>
  <c r="BP341" i="6" s="1"/>
  <c r="AO341" i="6"/>
  <c r="AP341" i="6" s="1"/>
  <c r="AR341" i="6"/>
  <c r="AU341" i="6" s="1"/>
  <c r="AH340" i="6"/>
  <c r="AO340" i="6"/>
  <c r="AP340" i="6" s="1"/>
  <c r="AR340" i="6"/>
  <c r="AH339" i="6"/>
  <c r="BM339" i="6" s="1"/>
  <c r="AO339" i="6"/>
  <c r="AP339" i="6" s="1"/>
  <c r="AR339" i="6"/>
  <c r="AH338" i="6"/>
  <c r="AO338" i="6"/>
  <c r="AP338" i="6" s="1"/>
  <c r="AR338" i="6"/>
  <c r="AS338" i="6" s="1"/>
  <c r="AH336" i="6"/>
  <c r="BE336" i="6" s="1"/>
  <c r="AO336" i="6"/>
  <c r="AP336" i="6" s="1"/>
  <c r="AR336" i="6"/>
  <c r="AH337" i="6"/>
  <c r="AO337" i="6"/>
  <c r="AP337" i="6" s="1"/>
  <c r="AR337" i="6"/>
  <c r="AU337" i="6" s="1"/>
  <c r="AH288" i="6"/>
  <c r="BH288" i="6" s="1"/>
  <c r="AO288" i="6"/>
  <c r="AP288" i="6" s="1"/>
  <c r="AR288" i="6"/>
  <c r="AH289" i="6"/>
  <c r="AO289" i="6"/>
  <c r="AP289" i="6" s="1"/>
  <c r="AR289" i="6"/>
  <c r="AH290" i="6"/>
  <c r="BJ290" i="6" s="1"/>
  <c r="AO290" i="6"/>
  <c r="AP290" i="6" s="1"/>
  <c r="AR290" i="6"/>
  <c r="AV290" i="6" s="1"/>
  <c r="AH291" i="6"/>
  <c r="AO291" i="6"/>
  <c r="AP291" i="6" s="1"/>
  <c r="AR291" i="6"/>
  <c r="AH292" i="6"/>
  <c r="BN292" i="6" s="1"/>
  <c r="AO292" i="6"/>
  <c r="AP292" i="6" s="1"/>
  <c r="AR292" i="6"/>
  <c r="AH293" i="6"/>
  <c r="AI293" i="6" s="1"/>
  <c r="AO293" i="6"/>
  <c r="AP293" i="6" s="1"/>
  <c r="AR293" i="6"/>
  <c r="AX293" i="6" s="1"/>
  <c r="AH294" i="6"/>
  <c r="AO294" i="6"/>
  <c r="AP294" i="6" s="1"/>
  <c r="AR294" i="6"/>
  <c r="AW294" i="6" s="1"/>
  <c r="AH295" i="6"/>
  <c r="AO295" i="6"/>
  <c r="AP295" i="6" s="1"/>
  <c r="AR295" i="6"/>
  <c r="AS295" i="6" s="1"/>
  <c r="AH296" i="6"/>
  <c r="BJ296" i="6" s="1"/>
  <c r="AO296" i="6"/>
  <c r="AP296" i="6" s="1"/>
  <c r="AR296" i="6"/>
  <c r="AX296" i="6" s="1"/>
  <c r="AH297" i="6"/>
  <c r="BB297" i="6" s="1"/>
  <c r="AO297" i="6"/>
  <c r="AP297" i="6" s="1"/>
  <c r="AR297" i="6"/>
  <c r="AS297" i="6" s="1"/>
  <c r="AH298" i="6"/>
  <c r="AO298" i="6"/>
  <c r="AP298" i="6" s="1"/>
  <c r="AR298" i="6"/>
  <c r="AU298" i="6" s="1"/>
  <c r="AH299" i="6"/>
  <c r="BD299" i="6" s="1"/>
  <c r="AO299" i="6"/>
  <c r="AP299" i="6" s="1"/>
  <c r="AR299" i="6"/>
  <c r="AU299" i="6" s="1"/>
  <c r="AH300" i="6"/>
  <c r="BD300" i="6" s="1"/>
  <c r="AO300" i="6"/>
  <c r="AP300" i="6" s="1"/>
  <c r="AR300" i="6"/>
  <c r="AH301" i="6"/>
  <c r="AO301" i="6"/>
  <c r="AP301" i="6" s="1"/>
  <c r="AR301" i="6"/>
  <c r="AH302" i="6"/>
  <c r="BL302" i="6" s="1"/>
  <c r="AO302" i="6"/>
  <c r="AP302" i="6" s="1"/>
  <c r="AR302" i="6"/>
  <c r="AH303" i="6"/>
  <c r="BK303" i="6" s="1"/>
  <c r="AO303" i="6"/>
  <c r="AP303" i="6" s="1"/>
  <c r="AR303" i="6"/>
  <c r="AV303" i="6" s="1"/>
  <c r="AH304" i="6"/>
  <c r="AO304" i="6"/>
  <c r="AP304" i="6" s="1"/>
  <c r="AR304" i="6"/>
  <c r="AW304" i="6" s="1"/>
  <c r="AH305" i="6"/>
  <c r="BO305" i="6" s="1"/>
  <c r="AO305" i="6"/>
  <c r="AP305" i="6" s="1"/>
  <c r="AR305" i="6"/>
  <c r="AH306" i="6"/>
  <c r="AO306" i="6"/>
  <c r="AP306" i="6" s="1"/>
  <c r="AR306" i="6"/>
  <c r="AH307" i="6"/>
  <c r="BU307" i="6" s="1"/>
  <c r="AO307" i="6"/>
  <c r="AP307" i="6" s="1"/>
  <c r="AR307" i="6"/>
  <c r="AT307" i="6" s="1"/>
  <c r="AH308" i="6"/>
  <c r="AK308" i="6" s="1"/>
  <c r="AO308" i="6"/>
  <c r="AP308" i="6" s="1"/>
  <c r="AR308" i="6"/>
  <c r="AU308" i="6" s="1"/>
  <c r="AH309" i="6"/>
  <c r="BK309" i="6" s="1"/>
  <c r="AO309" i="6"/>
  <c r="AP309" i="6" s="1"/>
  <c r="AR309" i="6"/>
  <c r="AU309" i="6" s="1"/>
  <c r="AH310" i="6"/>
  <c r="BM310" i="6" s="1"/>
  <c r="AO310" i="6"/>
  <c r="AP310" i="6" s="1"/>
  <c r="AR310" i="6"/>
  <c r="AH311" i="6"/>
  <c r="AO311" i="6"/>
  <c r="AP311" i="6" s="1"/>
  <c r="AR311" i="6"/>
  <c r="AS311" i="6" s="1"/>
  <c r="AH312" i="6"/>
  <c r="AO312" i="6"/>
  <c r="AP312" i="6" s="1"/>
  <c r="AR312" i="6"/>
  <c r="AS312" i="6" s="1"/>
  <c r="AH313" i="6"/>
  <c r="AO313" i="6"/>
  <c r="AP313" i="6" s="1"/>
  <c r="AR313" i="6"/>
  <c r="AH314" i="6"/>
  <c r="AO314" i="6"/>
  <c r="AP314" i="6" s="1"/>
  <c r="AR314" i="6"/>
  <c r="AW314" i="6" s="1"/>
  <c r="AH315" i="6"/>
  <c r="AO315" i="6"/>
  <c r="AP315" i="6" s="1"/>
  <c r="AR315" i="6"/>
  <c r="AH316" i="6"/>
  <c r="AO316" i="6"/>
  <c r="AP316" i="6" s="1"/>
  <c r="AR316" i="6"/>
  <c r="AH317" i="6"/>
  <c r="AM317" i="6" s="1"/>
  <c r="AO317" i="6"/>
  <c r="AP317" i="6" s="1"/>
  <c r="AR317" i="6"/>
  <c r="AH318" i="6"/>
  <c r="AO318" i="6"/>
  <c r="AP318" i="6" s="1"/>
  <c r="AR318" i="6"/>
  <c r="AS318" i="6" s="1"/>
  <c r="AH319" i="6"/>
  <c r="BP319" i="6" s="1"/>
  <c r="AO319" i="6"/>
  <c r="AP319" i="6" s="1"/>
  <c r="AR319" i="6"/>
  <c r="AH320" i="6"/>
  <c r="AO320" i="6"/>
  <c r="AP320" i="6" s="1"/>
  <c r="AR320" i="6"/>
  <c r="AX320" i="6" s="1"/>
  <c r="AH321" i="6"/>
  <c r="BW321" i="6" s="1"/>
  <c r="AO321" i="6"/>
  <c r="AP321" i="6" s="1"/>
  <c r="AR321" i="6"/>
  <c r="AH322" i="6"/>
  <c r="AI322" i="6" s="1"/>
  <c r="AO322" i="6"/>
  <c r="AP322" i="6" s="1"/>
  <c r="AR322" i="6"/>
  <c r="AW322" i="6" s="1"/>
  <c r="AH323" i="6"/>
  <c r="BU323" i="6" s="1"/>
  <c r="AO323" i="6"/>
  <c r="AP323" i="6" s="1"/>
  <c r="AR323" i="6"/>
  <c r="AH324" i="6"/>
  <c r="AO324" i="6"/>
  <c r="AP324" i="6" s="1"/>
  <c r="AR324" i="6"/>
  <c r="AH325" i="6"/>
  <c r="AO325" i="6"/>
  <c r="AP325" i="6" s="1"/>
  <c r="AR325" i="6"/>
  <c r="AH326" i="6"/>
  <c r="AO326" i="6"/>
  <c r="AP326" i="6" s="1"/>
  <c r="AR326" i="6"/>
  <c r="AH327" i="6"/>
  <c r="BS327" i="6" s="1"/>
  <c r="AO327" i="6"/>
  <c r="AP327" i="6" s="1"/>
  <c r="AR327" i="6"/>
  <c r="AH328" i="6"/>
  <c r="AO328" i="6"/>
  <c r="AP328" i="6" s="1"/>
  <c r="AR328" i="6"/>
  <c r="AH329" i="6"/>
  <c r="BY329" i="6" s="1"/>
  <c r="AO329" i="6"/>
  <c r="AP329" i="6" s="1"/>
  <c r="AR329" i="6"/>
  <c r="AH330" i="6"/>
  <c r="AO330" i="6"/>
  <c r="AP330" i="6" s="1"/>
  <c r="AR330" i="6"/>
  <c r="AH331" i="6"/>
  <c r="AO331" i="6"/>
  <c r="AP331" i="6" s="1"/>
  <c r="AR331" i="6"/>
  <c r="AH332" i="6"/>
  <c r="AO332" i="6"/>
  <c r="AP332" i="6" s="1"/>
  <c r="AR332" i="6"/>
  <c r="AT332" i="6" s="1"/>
  <c r="AH333" i="6"/>
  <c r="BN333" i="6" s="1"/>
  <c r="AO333" i="6"/>
  <c r="AP333" i="6" s="1"/>
  <c r="AR333" i="6"/>
  <c r="AX333" i="6" s="1"/>
  <c r="AH334" i="6"/>
  <c r="BW334" i="6" s="1"/>
  <c r="AO334" i="6"/>
  <c r="AP334" i="6" s="1"/>
  <c r="AR334" i="6"/>
  <c r="AS334" i="6" s="1"/>
  <c r="AH335" i="6"/>
  <c r="BU335" i="6" s="1"/>
  <c r="AO335" i="6"/>
  <c r="AP335" i="6" s="1"/>
  <c r="AR335" i="6"/>
  <c r="AS335" i="6" s="1"/>
  <c r="AH279" i="6"/>
  <c r="BF279" i="6" s="1"/>
  <c r="AO279" i="6"/>
  <c r="AP279" i="6" s="1"/>
  <c r="AR279" i="6"/>
  <c r="AH280" i="6"/>
  <c r="BR280" i="6" s="1"/>
  <c r="AO280" i="6"/>
  <c r="AP280" i="6" s="1"/>
  <c r="AR280" i="6"/>
  <c r="AH281" i="6"/>
  <c r="BY281" i="6" s="1"/>
  <c r="AO281" i="6"/>
  <c r="AP281" i="6" s="1"/>
  <c r="AR281" i="6"/>
  <c r="AH282" i="6"/>
  <c r="BF282" i="6" s="1"/>
  <c r="AO282" i="6"/>
  <c r="AP282" i="6" s="1"/>
  <c r="AR282" i="6"/>
  <c r="AU282" i="6" s="1"/>
  <c r="AH283" i="6"/>
  <c r="BC283" i="6" s="1"/>
  <c r="AO283" i="6"/>
  <c r="AP283" i="6" s="1"/>
  <c r="AR283" i="6"/>
  <c r="AS283" i="6" s="1"/>
  <c r="AH284" i="6"/>
  <c r="AO284" i="6"/>
  <c r="AP284" i="6" s="1"/>
  <c r="AR284" i="6"/>
  <c r="AH285" i="6"/>
  <c r="BH285" i="6" s="1"/>
  <c r="AO285" i="6"/>
  <c r="AP285" i="6" s="1"/>
  <c r="AR285" i="6"/>
  <c r="AT285" i="6" s="1"/>
  <c r="AH286" i="6"/>
  <c r="BB286" i="6" s="1"/>
  <c r="AO286" i="6"/>
  <c r="AP286" i="6" s="1"/>
  <c r="AR286" i="6"/>
  <c r="AX286" i="6" s="1"/>
  <c r="AH287" i="6"/>
  <c r="AO287" i="6"/>
  <c r="AP287" i="6" s="1"/>
  <c r="AR287" i="6"/>
  <c r="AH274" i="6"/>
  <c r="AO274" i="6"/>
  <c r="AP274" i="6" s="1"/>
  <c r="AR274" i="6"/>
  <c r="AX274" i="6" s="1"/>
  <c r="AH275" i="6"/>
  <c r="BL275" i="6" s="1"/>
  <c r="AO275" i="6"/>
  <c r="AP275" i="6" s="1"/>
  <c r="AR275" i="6"/>
  <c r="AH276" i="6"/>
  <c r="AO276" i="6"/>
  <c r="AP276" i="6" s="1"/>
  <c r="AR276" i="6"/>
  <c r="AV276" i="6" s="1"/>
  <c r="AH277" i="6"/>
  <c r="AO277" i="6"/>
  <c r="AP277" i="6" s="1"/>
  <c r="AR277" i="6"/>
  <c r="AV277" i="6" s="1"/>
  <c r="AH278" i="6"/>
  <c r="AO278" i="6"/>
  <c r="AP278" i="6" s="1"/>
  <c r="AR278" i="6"/>
  <c r="AH273" i="6"/>
  <c r="BG273" i="6" s="1"/>
  <c r="AO273" i="6"/>
  <c r="AP273" i="6" s="1"/>
  <c r="AR273" i="6"/>
  <c r="KZ170" i="11"/>
  <c r="LA170" i="11"/>
  <c r="LB170" i="11"/>
  <c r="LC170" i="11"/>
  <c r="LD170" i="11"/>
  <c r="LE170" i="11"/>
  <c r="LF170" i="11"/>
  <c r="LG170" i="11"/>
  <c r="LH170" i="11"/>
  <c r="LI170" i="11"/>
  <c r="KZ171" i="11"/>
  <c r="LA171" i="11"/>
  <c r="LB171" i="11"/>
  <c r="LC171" i="11"/>
  <c r="LD171" i="11"/>
  <c r="LE171" i="11"/>
  <c r="LF171" i="11"/>
  <c r="LG171" i="11"/>
  <c r="LH171" i="11"/>
  <c r="LI171" i="11"/>
  <c r="KZ172" i="11"/>
  <c r="LA172" i="11"/>
  <c r="LB172" i="11"/>
  <c r="LC172" i="11"/>
  <c r="LD172" i="11"/>
  <c r="LE172" i="11"/>
  <c r="LF172" i="11"/>
  <c r="LG172" i="11"/>
  <c r="LH172" i="11"/>
  <c r="LI172" i="11"/>
  <c r="KZ173" i="11"/>
  <c r="LA173" i="11"/>
  <c r="LB173" i="11"/>
  <c r="LC173" i="11"/>
  <c r="LD173" i="11"/>
  <c r="LE173" i="11"/>
  <c r="LF173" i="11"/>
  <c r="LG173" i="11"/>
  <c r="LH173" i="11"/>
  <c r="LI173" i="11"/>
  <c r="KZ174" i="11"/>
  <c r="LA174" i="11"/>
  <c r="LB174" i="11"/>
  <c r="LC174" i="11"/>
  <c r="LD174" i="11"/>
  <c r="LE174" i="11"/>
  <c r="LF174" i="11"/>
  <c r="LG174" i="11"/>
  <c r="LH174" i="11"/>
  <c r="LI174" i="11"/>
  <c r="KZ175" i="11"/>
  <c r="LA175" i="11"/>
  <c r="LB175" i="11"/>
  <c r="LC175" i="11"/>
  <c r="LD175" i="11"/>
  <c r="LE175" i="11"/>
  <c r="LF175" i="11"/>
  <c r="LG175" i="11"/>
  <c r="LH175" i="11"/>
  <c r="LI175" i="11"/>
  <c r="KZ176" i="11"/>
  <c r="LA176" i="11"/>
  <c r="LB176" i="11"/>
  <c r="LC176" i="11"/>
  <c r="LD176" i="11"/>
  <c r="LE176" i="11"/>
  <c r="LF176" i="11"/>
  <c r="LG176" i="11"/>
  <c r="LH176" i="11"/>
  <c r="LI176" i="11"/>
  <c r="KZ177" i="11"/>
  <c r="LA177" i="11"/>
  <c r="LB177" i="11"/>
  <c r="LC177" i="11"/>
  <c r="LD177" i="11"/>
  <c r="LE177" i="11"/>
  <c r="LF177" i="11"/>
  <c r="LG177" i="11"/>
  <c r="LH177" i="11"/>
  <c r="LI177" i="11"/>
  <c r="KZ178" i="11"/>
  <c r="LA178" i="11"/>
  <c r="LB178" i="11"/>
  <c r="LC178" i="11"/>
  <c r="LD178" i="11"/>
  <c r="LE178" i="11"/>
  <c r="LF178" i="11"/>
  <c r="LG178" i="11"/>
  <c r="LH178" i="11"/>
  <c r="LI178" i="11"/>
  <c r="KZ179" i="11"/>
  <c r="LA179" i="11"/>
  <c r="LB179" i="11"/>
  <c r="LC179" i="11"/>
  <c r="LD179" i="11"/>
  <c r="LE179" i="11"/>
  <c r="LF179" i="11"/>
  <c r="LG179" i="11"/>
  <c r="LH179" i="11"/>
  <c r="LI179" i="11"/>
  <c r="KZ180" i="11"/>
  <c r="LA180" i="11"/>
  <c r="LB180" i="11"/>
  <c r="LC180" i="11"/>
  <c r="LD180" i="11"/>
  <c r="LE180" i="11"/>
  <c r="LF180" i="11"/>
  <c r="LG180" i="11"/>
  <c r="LH180" i="11"/>
  <c r="LI180" i="11"/>
  <c r="KZ181" i="11"/>
  <c r="LA181" i="11"/>
  <c r="LB181" i="11"/>
  <c r="LC181" i="11"/>
  <c r="LD181" i="11"/>
  <c r="LE181" i="11"/>
  <c r="LF181" i="11"/>
  <c r="LG181" i="11"/>
  <c r="LH181" i="11"/>
  <c r="LI181" i="11"/>
  <c r="KZ182" i="11"/>
  <c r="LA182" i="11"/>
  <c r="LB182" i="11"/>
  <c r="LC182" i="11"/>
  <c r="LD182" i="11"/>
  <c r="LE182" i="11"/>
  <c r="LF182" i="11"/>
  <c r="LG182" i="11"/>
  <c r="LH182" i="11"/>
  <c r="LI182" i="11"/>
  <c r="KZ183" i="11"/>
  <c r="LA183" i="11"/>
  <c r="LB183" i="11"/>
  <c r="LC183" i="11"/>
  <c r="LD183" i="11"/>
  <c r="LE183" i="11"/>
  <c r="LF183" i="11"/>
  <c r="LG183" i="11"/>
  <c r="LH183" i="11"/>
  <c r="LI183" i="11"/>
  <c r="KZ184" i="11"/>
  <c r="LA184" i="11"/>
  <c r="LB184" i="11"/>
  <c r="LC184" i="11"/>
  <c r="LD184" i="11"/>
  <c r="LE184" i="11"/>
  <c r="LF184" i="11"/>
  <c r="LG184" i="11"/>
  <c r="LH184" i="11"/>
  <c r="LI184" i="11"/>
  <c r="KZ185" i="11"/>
  <c r="LA185" i="11"/>
  <c r="LB185" i="11"/>
  <c r="LC185" i="11"/>
  <c r="LD185" i="11"/>
  <c r="LE185" i="11"/>
  <c r="LF185" i="11"/>
  <c r="LG185" i="11"/>
  <c r="LH185" i="11"/>
  <c r="LI185" i="11"/>
  <c r="KZ186" i="11"/>
  <c r="LA186" i="11"/>
  <c r="LB186" i="11"/>
  <c r="LC186" i="11"/>
  <c r="LD186" i="11"/>
  <c r="LE186" i="11"/>
  <c r="LF186" i="11"/>
  <c r="LG186" i="11"/>
  <c r="LH186" i="11"/>
  <c r="LI186" i="11"/>
  <c r="KZ187" i="11"/>
  <c r="LA187" i="11"/>
  <c r="LB187" i="11"/>
  <c r="LC187" i="11"/>
  <c r="LD187" i="11"/>
  <c r="LE187" i="11"/>
  <c r="LF187" i="11"/>
  <c r="LG187" i="11"/>
  <c r="LH187" i="11"/>
  <c r="LI187" i="11"/>
  <c r="KZ188" i="11"/>
  <c r="LA188" i="11"/>
  <c r="LB188" i="11"/>
  <c r="LC188" i="11"/>
  <c r="LD188" i="11"/>
  <c r="LE188" i="11"/>
  <c r="LF188" i="11"/>
  <c r="LG188" i="11"/>
  <c r="LH188" i="11"/>
  <c r="LI188" i="11"/>
  <c r="KZ189" i="11"/>
  <c r="LA189" i="11"/>
  <c r="LB189" i="11"/>
  <c r="LC189" i="11"/>
  <c r="LD189" i="11"/>
  <c r="LE189" i="11"/>
  <c r="LF189" i="11"/>
  <c r="LG189" i="11"/>
  <c r="LH189" i="11"/>
  <c r="LI189" i="11"/>
  <c r="KZ190" i="11"/>
  <c r="LA190" i="11"/>
  <c r="LB190" i="11"/>
  <c r="LC190" i="11"/>
  <c r="LD190" i="11"/>
  <c r="LE190" i="11"/>
  <c r="LF190" i="11"/>
  <c r="LG190" i="11"/>
  <c r="LH190" i="11"/>
  <c r="LI190" i="11"/>
  <c r="KZ191" i="11"/>
  <c r="LA191" i="11"/>
  <c r="LB191" i="11"/>
  <c r="LC191" i="11"/>
  <c r="LD191" i="11"/>
  <c r="LE191" i="11"/>
  <c r="LF191" i="11"/>
  <c r="LG191" i="11"/>
  <c r="LH191" i="11"/>
  <c r="LI191" i="11"/>
  <c r="KZ192" i="11"/>
  <c r="LA192" i="11"/>
  <c r="LB192" i="11"/>
  <c r="LC192" i="11"/>
  <c r="LD192" i="11"/>
  <c r="LE192" i="11"/>
  <c r="LF192" i="11"/>
  <c r="LG192" i="11"/>
  <c r="LH192" i="11"/>
  <c r="LI192" i="11"/>
  <c r="LI169" i="11"/>
  <c r="LH169" i="11"/>
  <c r="LG169" i="11"/>
  <c r="LF169" i="11"/>
  <c r="LE169" i="11"/>
  <c r="LD169" i="11"/>
  <c r="LC169" i="11"/>
  <c r="LB169" i="11"/>
  <c r="LA169" i="11"/>
  <c r="KZ169" i="11"/>
  <c r="KZ143" i="11"/>
  <c r="LA143" i="11"/>
  <c r="LB143" i="11"/>
  <c r="LC143" i="11"/>
  <c r="LD143" i="11"/>
  <c r="LE143" i="11"/>
  <c r="LF143" i="11"/>
  <c r="LG143" i="11"/>
  <c r="LH143" i="11"/>
  <c r="LI143" i="11"/>
  <c r="KZ144" i="11"/>
  <c r="LA144" i="11"/>
  <c r="LB144" i="11"/>
  <c r="LC144" i="11"/>
  <c r="LD144" i="11"/>
  <c r="LE144" i="11"/>
  <c r="LF144" i="11"/>
  <c r="LG144" i="11"/>
  <c r="LH144" i="11"/>
  <c r="LI144" i="11"/>
  <c r="KZ145" i="11"/>
  <c r="LA145" i="11"/>
  <c r="LB145" i="11"/>
  <c r="LC145" i="11"/>
  <c r="LD145" i="11"/>
  <c r="LE145" i="11"/>
  <c r="LF145" i="11"/>
  <c r="LG145" i="11"/>
  <c r="LH145" i="11"/>
  <c r="LI145" i="11"/>
  <c r="KZ146" i="11"/>
  <c r="LA146" i="11"/>
  <c r="LB146" i="11"/>
  <c r="LC146" i="11"/>
  <c r="LD146" i="11"/>
  <c r="LE146" i="11"/>
  <c r="LF146" i="11"/>
  <c r="LG146" i="11"/>
  <c r="LH146" i="11"/>
  <c r="LI146" i="11"/>
  <c r="KZ147" i="11"/>
  <c r="LA147" i="11"/>
  <c r="LB147" i="11"/>
  <c r="LC147" i="11"/>
  <c r="LD147" i="11"/>
  <c r="LE147" i="11"/>
  <c r="LF147" i="11"/>
  <c r="LG147" i="11"/>
  <c r="LH147" i="11"/>
  <c r="LI147" i="11"/>
  <c r="KZ148" i="11"/>
  <c r="LA148" i="11"/>
  <c r="LB148" i="11"/>
  <c r="LC148" i="11"/>
  <c r="LD148" i="11"/>
  <c r="LE148" i="11"/>
  <c r="LF148" i="11"/>
  <c r="LG148" i="11"/>
  <c r="LH148" i="11"/>
  <c r="LI148" i="11"/>
  <c r="KZ149" i="11"/>
  <c r="LA149" i="11"/>
  <c r="LB149" i="11"/>
  <c r="LC149" i="11"/>
  <c r="LD149" i="11"/>
  <c r="LE149" i="11"/>
  <c r="LF149" i="11"/>
  <c r="LG149" i="11"/>
  <c r="LH149" i="11"/>
  <c r="LI149" i="11"/>
  <c r="KZ150" i="11"/>
  <c r="LA150" i="11"/>
  <c r="LB150" i="11"/>
  <c r="LC150" i="11"/>
  <c r="LD150" i="11"/>
  <c r="LE150" i="11"/>
  <c r="LF150" i="11"/>
  <c r="LG150" i="11"/>
  <c r="LH150" i="11"/>
  <c r="LI150" i="11"/>
  <c r="KZ151" i="11"/>
  <c r="LA151" i="11"/>
  <c r="LB151" i="11"/>
  <c r="LC151" i="11"/>
  <c r="LD151" i="11"/>
  <c r="LE151" i="11"/>
  <c r="LF151" i="11"/>
  <c r="LG151" i="11"/>
  <c r="LH151" i="11"/>
  <c r="LI151" i="11"/>
  <c r="KZ152" i="11"/>
  <c r="LA152" i="11"/>
  <c r="LB152" i="11"/>
  <c r="LC152" i="11"/>
  <c r="LD152" i="11"/>
  <c r="LE152" i="11"/>
  <c r="LF152" i="11"/>
  <c r="LG152" i="11"/>
  <c r="LH152" i="11"/>
  <c r="LI152" i="11"/>
  <c r="KZ153" i="11"/>
  <c r="LA153" i="11"/>
  <c r="LB153" i="11"/>
  <c r="LC153" i="11"/>
  <c r="LD153" i="11"/>
  <c r="LE153" i="11"/>
  <c r="LF153" i="11"/>
  <c r="LG153" i="11"/>
  <c r="LH153" i="11"/>
  <c r="LI153" i="11"/>
  <c r="KZ154" i="11"/>
  <c r="LA154" i="11"/>
  <c r="LB154" i="11"/>
  <c r="LC154" i="11"/>
  <c r="LD154" i="11"/>
  <c r="LE154" i="11"/>
  <c r="LF154" i="11"/>
  <c r="LG154" i="11"/>
  <c r="LH154" i="11"/>
  <c r="LI154" i="11"/>
  <c r="KZ155" i="11"/>
  <c r="LA155" i="11"/>
  <c r="LB155" i="11"/>
  <c r="LC155" i="11"/>
  <c r="LD155" i="11"/>
  <c r="LE155" i="11"/>
  <c r="LF155" i="11"/>
  <c r="LG155" i="11"/>
  <c r="LH155" i="11"/>
  <c r="LI155" i="11"/>
  <c r="KZ156" i="11"/>
  <c r="LA156" i="11"/>
  <c r="LB156" i="11"/>
  <c r="LC156" i="11"/>
  <c r="LD156" i="11"/>
  <c r="LE156" i="11"/>
  <c r="LF156" i="11"/>
  <c r="LG156" i="11"/>
  <c r="LH156" i="11"/>
  <c r="LI156" i="11"/>
  <c r="KZ157" i="11"/>
  <c r="LA157" i="11"/>
  <c r="LB157" i="11"/>
  <c r="LC157" i="11"/>
  <c r="LD157" i="11"/>
  <c r="LE157" i="11"/>
  <c r="LF157" i="11"/>
  <c r="LG157" i="11"/>
  <c r="LH157" i="11"/>
  <c r="LI157" i="11"/>
  <c r="KZ158" i="11"/>
  <c r="LA158" i="11"/>
  <c r="LB158" i="11"/>
  <c r="LC158" i="11"/>
  <c r="LD158" i="11"/>
  <c r="LE158" i="11"/>
  <c r="LF158" i="11"/>
  <c r="LG158" i="11"/>
  <c r="LH158" i="11"/>
  <c r="LI158" i="11"/>
  <c r="KZ159" i="11"/>
  <c r="LA159" i="11"/>
  <c r="LB159" i="11"/>
  <c r="LC159" i="11"/>
  <c r="LD159" i="11"/>
  <c r="LE159" i="11"/>
  <c r="LF159" i="11"/>
  <c r="LG159" i="11"/>
  <c r="LH159" i="11"/>
  <c r="LI159" i="11"/>
  <c r="KZ160" i="11"/>
  <c r="LA160" i="11"/>
  <c r="LB160" i="11"/>
  <c r="LC160" i="11"/>
  <c r="LD160" i="11"/>
  <c r="LE160" i="11"/>
  <c r="LF160" i="11"/>
  <c r="LG160" i="11"/>
  <c r="LH160" i="11"/>
  <c r="LI160" i="11"/>
  <c r="KZ161" i="11"/>
  <c r="LA161" i="11"/>
  <c r="LB161" i="11"/>
  <c r="LC161" i="11"/>
  <c r="LD161" i="11"/>
  <c r="LE161" i="11"/>
  <c r="LF161" i="11"/>
  <c r="LG161" i="11"/>
  <c r="LH161" i="11"/>
  <c r="LI161" i="11"/>
  <c r="KZ162" i="11"/>
  <c r="LA162" i="11"/>
  <c r="LB162" i="11"/>
  <c r="LC162" i="11"/>
  <c r="LD162" i="11"/>
  <c r="LE162" i="11"/>
  <c r="LF162" i="11"/>
  <c r="LG162" i="11"/>
  <c r="LH162" i="11"/>
  <c r="LI162" i="11"/>
  <c r="KZ163" i="11"/>
  <c r="LA163" i="11"/>
  <c r="LB163" i="11"/>
  <c r="LC163" i="11"/>
  <c r="LD163" i="11"/>
  <c r="LE163" i="11"/>
  <c r="LF163" i="11"/>
  <c r="LG163" i="11"/>
  <c r="LH163" i="11"/>
  <c r="LI163" i="11"/>
  <c r="KZ164" i="11"/>
  <c r="LA164" i="11"/>
  <c r="LB164" i="11"/>
  <c r="LC164" i="11"/>
  <c r="LD164" i="11"/>
  <c r="LE164" i="11"/>
  <c r="LF164" i="11"/>
  <c r="LG164" i="11"/>
  <c r="LH164" i="11"/>
  <c r="LI164" i="11"/>
  <c r="KZ165" i="11"/>
  <c r="LA165" i="11"/>
  <c r="LB165" i="11"/>
  <c r="LC165" i="11"/>
  <c r="LD165" i="11"/>
  <c r="LE165" i="11"/>
  <c r="LF165" i="11"/>
  <c r="LG165" i="11"/>
  <c r="LH165" i="11"/>
  <c r="LI165" i="11"/>
  <c r="LI142" i="11"/>
  <c r="LH142" i="11"/>
  <c r="LG142" i="11"/>
  <c r="LF142" i="11"/>
  <c r="LE142" i="11"/>
  <c r="LD142" i="11"/>
  <c r="LC142" i="11"/>
  <c r="LB142" i="11"/>
  <c r="LA142" i="11"/>
  <c r="KZ142" i="11"/>
  <c r="LA116" i="11"/>
  <c r="LB116" i="11"/>
  <c r="LC116" i="11"/>
  <c r="LD116" i="11"/>
  <c r="LE116" i="11"/>
  <c r="LF116" i="11"/>
  <c r="LG116" i="11"/>
  <c r="LH116" i="11"/>
  <c r="LI116" i="11"/>
  <c r="LA117" i="11"/>
  <c r="LB117" i="11"/>
  <c r="LC117" i="11"/>
  <c r="LD117" i="11"/>
  <c r="LE117" i="11"/>
  <c r="LF117" i="11"/>
  <c r="LG117" i="11"/>
  <c r="LH117" i="11"/>
  <c r="LI117" i="11"/>
  <c r="LA118" i="11"/>
  <c r="LB118" i="11"/>
  <c r="LC118" i="11"/>
  <c r="LD118" i="11"/>
  <c r="LE118" i="11"/>
  <c r="LF118" i="11"/>
  <c r="LG118" i="11"/>
  <c r="LH118" i="11"/>
  <c r="LI118" i="11"/>
  <c r="LA119" i="11"/>
  <c r="LB119" i="11"/>
  <c r="LC119" i="11"/>
  <c r="LD119" i="11"/>
  <c r="LE119" i="11"/>
  <c r="LF119" i="11"/>
  <c r="LG119" i="11"/>
  <c r="LH119" i="11"/>
  <c r="LI119" i="11"/>
  <c r="LA120" i="11"/>
  <c r="LB120" i="11"/>
  <c r="LC120" i="11"/>
  <c r="LD120" i="11"/>
  <c r="LE120" i="11"/>
  <c r="LF120" i="11"/>
  <c r="LG120" i="11"/>
  <c r="LH120" i="11"/>
  <c r="LI120" i="11"/>
  <c r="LA121" i="11"/>
  <c r="LB121" i="11"/>
  <c r="LC121" i="11"/>
  <c r="LD121" i="11"/>
  <c r="LE121" i="11"/>
  <c r="LF121" i="11"/>
  <c r="LG121" i="11"/>
  <c r="LH121" i="11"/>
  <c r="LI121" i="11"/>
  <c r="LA122" i="11"/>
  <c r="LB122" i="11"/>
  <c r="LC122" i="11"/>
  <c r="LD122" i="11"/>
  <c r="LE122" i="11"/>
  <c r="LF122" i="11"/>
  <c r="LG122" i="11"/>
  <c r="LH122" i="11"/>
  <c r="LI122" i="11"/>
  <c r="LA123" i="11"/>
  <c r="LB123" i="11"/>
  <c r="LC123" i="11"/>
  <c r="LD123" i="11"/>
  <c r="LE123" i="11"/>
  <c r="LF123" i="11"/>
  <c r="LG123" i="11"/>
  <c r="LH123" i="11"/>
  <c r="LI123" i="11"/>
  <c r="LA124" i="11"/>
  <c r="LB124" i="11"/>
  <c r="LC124" i="11"/>
  <c r="LD124" i="11"/>
  <c r="LE124" i="11"/>
  <c r="LF124" i="11"/>
  <c r="LG124" i="11"/>
  <c r="LH124" i="11"/>
  <c r="LI124" i="11"/>
  <c r="LA125" i="11"/>
  <c r="LB125" i="11"/>
  <c r="LC125" i="11"/>
  <c r="LD125" i="11"/>
  <c r="LE125" i="11"/>
  <c r="LF125" i="11"/>
  <c r="LG125" i="11"/>
  <c r="LH125" i="11"/>
  <c r="LI125" i="11"/>
  <c r="LA126" i="11"/>
  <c r="LB126" i="11"/>
  <c r="LC126" i="11"/>
  <c r="LD126" i="11"/>
  <c r="LE126" i="11"/>
  <c r="LF126" i="11"/>
  <c r="LG126" i="11"/>
  <c r="LH126" i="11"/>
  <c r="LI126" i="11"/>
  <c r="LA127" i="11"/>
  <c r="LB127" i="11"/>
  <c r="LC127" i="11"/>
  <c r="LD127" i="11"/>
  <c r="LE127" i="11"/>
  <c r="LF127" i="11"/>
  <c r="LG127" i="11"/>
  <c r="LH127" i="11"/>
  <c r="LI127" i="11"/>
  <c r="LA128" i="11"/>
  <c r="LB128" i="11"/>
  <c r="LC128" i="11"/>
  <c r="LD128" i="11"/>
  <c r="LE128" i="11"/>
  <c r="LF128" i="11"/>
  <c r="LG128" i="11"/>
  <c r="LH128" i="11"/>
  <c r="LI128" i="11"/>
  <c r="LA129" i="11"/>
  <c r="LB129" i="11"/>
  <c r="LC129" i="11"/>
  <c r="LD129" i="11"/>
  <c r="LE129" i="11"/>
  <c r="LF129" i="11"/>
  <c r="LG129" i="11"/>
  <c r="LH129" i="11"/>
  <c r="LI129" i="11"/>
  <c r="LA130" i="11"/>
  <c r="LB130" i="11"/>
  <c r="LC130" i="11"/>
  <c r="LD130" i="11"/>
  <c r="LE130" i="11"/>
  <c r="LF130" i="11"/>
  <c r="LG130" i="11"/>
  <c r="LH130" i="11"/>
  <c r="LI130" i="11"/>
  <c r="LA131" i="11"/>
  <c r="LB131" i="11"/>
  <c r="LC131" i="11"/>
  <c r="LD131" i="11"/>
  <c r="LE131" i="11"/>
  <c r="LF131" i="11"/>
  <c r="LG131" i="11"/>
  <c r="LH131" i="11"/>
  <c r="LI131" i="11"/>
  <c r="LA132" i="11"/>
  <c r="LB132" i="11"/>
  <c r="LC132" i="11"/>
  <c r="LD132" i="11"/>
  <c r="LE132" i="11"/>
  <c r="LF132" i="11"/>
  <c r="LG132" i="11"/>
  <c r="LH132" i="11"/>
  <c r="LI132" i="11"/>
  <c r="LA133" i="11"/>
  <c r="LB133" i="11"/>
  <c r="LC133" i="11"/>
  <c r="LD133" i="11"/>
  <c r="LE133" i="11"/>
  <c r="LF133" i="11"/>
  <c r="LG133" i="11"/>
  <c r="LH133" i="11"/>
  <c r="LI133" i="11"/>
  <c r="LA134" i="11"/>
  <c r="LB134" i="11"/>
  <c r="LC134" i="11"/>
  <c r="LD134" i="11"/>
  <c r="LE134" i="11"/>
  <c r="LF134" i="11"/>
  <c r="LG134" i="11"/>
  <c r="LH134" i="11"/>
  <c r="LI134" i="11"/>
  <c r="LA135" i="11"/>
  <c r="LB135" i="11"/>
  <c r="LC135" i="11"/>
  <c r="LD135" i="11"/>
  <c r="LE135" i="11"/>
  <c r="LF135" i="11"/>
  <c r="LG135" i="11"/>
  <c r="LH135" i="11"/>
  <c r="LI135" i="11"/>
  <c r="LA136" i="11"/>
  <c r="LB136" i="11"/>
  <c r="LC136" i="11"/>
  <c r="LD136" i="11"/>
  <c r="LE136" i="11"/>
  <c r="LF136" i="11"/>
  <c r="LG136" i="11"/>
  <c r="LH136" i="11"/>
  <c r="LI136" i="11"/>
  <c r="LA137" i="11"/>
  <c r="LB137" i="11"/>
  <c r="LC137" i="11"/>
  <c r="LD137" i="11"/>
  <c r="LE137" i="11"/>
  <c r="LF137" i="11"/>
  <c r="LG137" i="11"/>
  <c r="LH137" i="11"/>
  <c r="LI137" i="11"/>
  <c r="LA138" i="11"/>
  <c r="LB138" i="11"/>
  <c r="LC138" i="11"/>
  <c r="LD138" i="11"/>
  <c r="LE138" i="11"/>
  <c r="LF138" i="11"/>
  <c r="LG138" i="11"/>
  <c r="LH138" i="11"/>
  <c r="LI138" i="11"/>
  <c r="KZ116" i="11"/>
  <c r="KZ117" i="11"/>
  <c r="KZ118" i="11"/>
  <c r="KZ119" i="11"/>
  <c r="KZ120" i="11"/>
  <c r="KZ121" i="11"/>
  <c r="KZ122" i="11"/>
  <c r="KZ123" i="11"/>
  <c r="KZ124" i="11"/>
  <c r="KZ125" i="11"/>
  <c r="KZ126" i="11"/>
  <c r="KZ127" i="11"/>
  <c r="KZ128" i="11"/>
  <c r="KZ129" i="11"/>
  <c r="KZ130" i="11"/>
  <c r="KZ131" i="11"/>
  <c r="KZ132" i="11"/>
  <c r="KZ133" i="11"/>
  <c r="KZ134" i="11"/>
  <c r="KZ135" i="11"/>
  <c r="KZ136" i="11"/>
  <c r="KZ137" i="11"/>
  <c r="KZ138" i="11"/>
  <c r="LI115" i="11"/>
  <c r="LH115" i="11"/>
  <c r="LG115" i="11"/>
  <c r="LF115" i="11"/>
  <c r="LE115" i="11"/>
  <c r="LD115" i="11"/>
  <c r="LC115" i="11"/>
  <c r="LB115" i="11"/>
  <c r="LA115" i="11"/>
  <c r="KZ115" i="11"/>
  <c r="LI89" i="11"/>
  <c r="LI90" i="11"/>
  <c r="LI91" i="11"/>
  <c r="LI92" i="11"/>
  <c r="LI93" i="11"/>
  <c r="LI94" i="11"/>
  <c r="LI95" i="11"/>
  <c r="LI96" i="11"/>
  <c r="LI97" i="11"/>
  <c r="LI98" i="11"/>
  <c r="LI99" i="11"/>
  <c r="LI100" i="11"/>
  <c r="LI101" i="11"/>
  <c r="LI102" i="11"/>
  <c r="LI103" i="11"/>
  <c r="LI104" i="11"/>
  <c r="LI105" i="11"/>
  <c r="LI106" i="11"/>
  <c r="LI107" i="11"/>
  <c r="LI108" i="11"/>
  <c r="LI109" i="11"/>
  <c r="LI110" i="11"/>
  <c r="LI111" i="11"/>
  <c r="LI88" i="11"/>
  <c r="LH89" i="11"/>
  <c r="LH90" i="11"/>
  <c r="LH91" i="11"/>
  <c r="LH92" i="11"/>
  <c r="LH93" i="11"/>
  <c r="LH94" i="11"/>
  <c r="LH95" i="11"/>
  <c r="LH96" i="11"/>
  <c r="LH97" i="11"/>
  <c r="LH98" i="11"/>
  <c r="LH99" i="11"/>
  <c r="LH100" i="11"/>
  <c r="LH101" i="11"/>
  <c r="LH102" i="11"/>
  <c r="LH103" i="11"/>
  <c r="LH104" i="11"/>
  <c r="LH105" i="11"/>
  <c r="LH106" i="11"/>
  <c r="LH107" i="11"/>
  <c r="LH108" i="11"/>
  <c r="LH109" i="11"/>
  <c r="LH110" i="11"/>
  <c r="LH111" i="11"/>
  <c r="LH88" i="11"/>
  <c r="LG111" i="11"/>
  <c r="LG89" i="11"/>
  <c r="LG90" i="11"/>
  <c r="LG91" i="11"/>
  <c r="LG92" i="11"/>
  <c r="LG93" i="11"/>
  <c r="LG94" i="11"/>
  <c r="LG95" i="11"/>
  <c r="LG96" i="11"/>
  <c r="LG97" i="11"/>
  <c r="LG98" i="11"/>
  <c r="LG99" i="11"/>
  <c r="LG100" i="11"/>
  <c r="LG101" i="11"/>
  <c r="LG102" i="11"/>
  <c r="LG103" i="11"/>
  <c r="LG104" i="11"/>
  <c r="LG105" i="11"/>
  <c r="LG106" i="11"/>
  <c r="LG107" i="11"/>
  <c r="LG108" i="11"/>
  <c r="LG109" i="11"/>
  <c r="LG110" i="11"/>
  <c r="LG88" i="11"/>
  <c r="LF89" i="11"/>
  <c r="LF90" i="11"/>
  <c r="LF91" i="11"/>
  <c r="LF92" i="11"/>
  <c r="LF93" i="11"/>
  <c r="LF94" i="11"/>
  <c r="LF95" i="11"/>
  <c r="LF96" i="11"/>
  <c r="LF97" i="11"/>
  <c r="LF98" i="11"/>
  <c r="LF99" i="11"/>
  <c r="LF100" i="11"/>
  <c r="LF101" i="11"/>
  <c r="LF102" i="11"/>
  <c r="LF103" i="11"/>
  <c r="LF104" i="11"/>
  <c r="LF105" i="11"/>
  <c r="LF106" i="11"/>
  <c r="LF107" i="11"/>
  <c r="LF108" i="11"/>
  <c r="LF109" i="11"/>
  <c r="LF110" i="11"/>
  <c r="LF111" i="11"/>
  <c r="LF88" i="11"/>
  <c r="LE111" i="11"/>
  <c r="LE89" i="11"/>
  <c r="LE90" i="11"/>
  <c r="LE91" i="11"/>
  <c r="LE92" i="11"/>
  <c r="LE93" i="11"/>
  <c r="LE94" i="11"/>
  <c r="LE95" i="11"/>
  <c r="LE96" i="11"/>
  <c r="LE97" i="11"/>
  <c r="LE98" i="11"/>
  <c r="LE99" i="11"/>
  <c r="LE100" i="11"/>
  <c r="LE101" i="11"/>
  <c r="LE102" i="11"/>
  <c r="LE103" i="11"/>
  <c r="LE104" i="11"/>
  <c r="LE105" i="11"/>
  <c r="LE106" i="11"/>
  <c r="LE107" i="11"/>
  <c r="LE108" i="11"/>
  <c r="LE109" i="11"/>
  <c r="LE110" i="11"/>
  <c r="LE88" i="11"/>
  <c r="LD89" i="11"/>
  <c r="LD90" i="11"/>
  <c r="LD91" i="11"/>
  <c r="LD92" i="11"/>
  <c r="LD93" i="11"/>
  <c r="LD94" i="11"/>
  <c r="LD95" i="11"/>
  <c r="LD96" i="11"/>
  <c r="LD97" i="11"/>
  <c r="LD98" i="11"/>
  <c r="LD99" i="11"/>
  <c r="LD100" i="11"/>
  <c r="LD101" i="11"/>
  <c r="LD102" i="11"/>
  <c r="LD103" i="11"/>
  <c r="LD104" i="11"/>
  <c r="LD105" i="11"/>
  <c r="LD106" i="11"/>
  <c r="LD107" i="11"/>
  <c r="LD108" i="11"/>
  <c r="LD109" i="11"/>
  <c r="LD110" i="11"/>
  <c r="LD111" i="11"/>
  <c r="LD88" i="11"/>
  <c r="LC89" i="11"/>
  <c r="LC90" i="11"/>
  <c r="LC91" i="11"/>
  <c r="LC92" i="11"/>
  <c r="LC93" i="11"/>
  <c r="LC94" i="11"/>
  <c r="LC95" i="11"/>
  <c r="LC96" i="11"/>
  <c r="LC97" i="11"/>
  <c r="LC98" i="11"/>
  <c r="LC99" i="11"/>
  <c r="LC100" i="11"/>
  <c r="LC101" i="11"/>
  <c r="LC102" i="11"/>
  <c r="LC103" i="11"/>
  <c r="LC104" i="11"/>
  <c r="LC105" i="11"/>
  <c r="LC106" i="11"/>
  <c r="LC107" i="11"/>
  <c r="LC108" i="11"/>
  <c r="LC109" i="11"/>
  <c r="LC110" i="11"/>
  <c r="LC111" i="11"/>
  <c r="LC88" i="11"/>
  <c r="LB89" i="11"/>
  <c r="LB90" i="11"/>
  <c r="LB91" i="11"/>
  <c r="LB92" i="11"/>
  <c r="LB93" i="11"/>
  <c r="LB94" i="11"/>
  <c r="LB95" i="11"/>
  <c r="LB96" i="11"/>
  <c r="LB97" i="11"/>
  <c r="LB98" i="11"/>
  <c r="LB99" i="11"/>
  <c r="LB100" i="11"/>
  <c r="LB101" i="11"/>
  <c r="LB102" i="11"/>
  <c r="LB103" i="11"/>
  <c r="LB104" i="11"/>
  <c r="LB105" i="11"/>
  <c r="LB106" i="11"/>
  <c r="LB107" i="11"/>
  <c r="LB108" i="11"/>
  <c r="LB109" i="11"/>
  <c r="LB110" i="11"/>
  <c r="LB111" i="11"/>
  <c r="LB88" i="11"/>
  <c r="KZ112" i="11"/>
  <c r="LA112" i="11"/>
  <c r="LA89" i="11"/>
  <c r="LA90" i="11"/>
  <c r="LA91" i="11"/>
  <c r="LA92" i="11"/>
  <c r="LA93" i="11"/>
  <c r="LA94" i="11"/>
  <c r="LA95" i="11"/>
  <c r="LA96" i="11"/>
  <c r="LA97" i="11"/>
  <c r="LA98" i="11"/>
  <c r="LA99" i="11"/>
  <c r="LA100" i="11"/>
  <c r="LA101" i="11"/>
  <c r="LA102" i="11"/>
  <c r="LA103" i="11"/>
  <c r="LA104" i="11"/>
  <c r="LA105" i="11"/>
  <c r="LA106" i="11"/>
  <c r="LA107" i="11"/>
  <c r="LA108" i="11"/>
  <c r="LA109" i="11"/>
  <c r="LA110" i="11"/>
  <c r="LA111" i="11"/>
  <c r="LA88" i="11"/>
  <c r="KZ111" i="11"/>
  <c r="KZ110" i="11"/>
  <c r="KZ109" i="11"/>
  <c r="KZ108" i="11"/>
  <c r="KZ107" i="11"/>
  <c r="KZ106" i="11"/>
  <c r="KZ105" i="11"/>
  <c r="KZ104" i="11"/>
  <c r="KZ103" i="11"/>
  <c r="KZ102" i="11"/>
  <c r="KZ101" i="11"/>
  <c r="KZ100" i="11"/>
  <c r="KZ99" i="11"/>
  <c r="KZ98" i="11"/>
  <c r="KZ97" i="11"/>
  <c r="KZ96" i="11"/>
  <c r="KZ95" i="11"/>
  <c r="KZ94" i="11"/>
  <c r="KZ93" i="11"/>
  <c r="KZ92" i="11"/>
  <c r="KZ91" i="11"/>
  <c r="KZ90" i="11"/>
  <c r="KZ89" i="11"/>
  <c r="KZ88" i="11"/>
  <c r="KZ247" i="11"/>
  <c r="LA247" i="11"/>
  <c r="LB247" i="11"/>
  <c r="LC247" i="11"/>
  <c r="LD247" i="11"/>
  <c r="LE247" i="11"/>
  <c r="LF247" i="11"/>
  <c r="LG247" i="11"/>
  <c r="LH247" i="11"/>
  <c r="LI247" i="11"/>
  <c r="LA220" i="11"/>
  <c r="LB220" i="11"/>
  <c r="LC220" i="11"/>
  <c r="LD220" i="11"/>
  <c r="LE220" i="11"/>
  <c r="LF220" i="11"/>
  <c r="LG220" i="11"/>
  <c r="LH220" i="11"/>
  <c r="LI220" i="11"/>
  <c r="E343" i="12"/>
  <c r="E344" i="12"/>
  <c r="E345" i="12"/>
  <c r="E346" i="12"/>
  <c r="E347" i="12"/>
  <c r="E348" i="12"/>
  <c r="E349" i="12"/>
  <c r="E350" i="12"/>
  <c r="E351" i="12"/>
  <c r="E352" i="12"/>
  <c r="E353" i="12"/>
  <c r="E354" i="12"/>
  <c r="E355" i="12"/>
  <c r="E356" i="12"/>
  <c r="E357" i="12"/>
  <c r="E358" i="12"/>
  <c r="E359" i="12"/>
  <c r="E360" i="12"/>
  <c r="E361" i="12"/>
  <c r="E362" i="12"/>
  <c r="E363" i="12"/>
  <c r="E364" i="12"/>
  <c r="E365" i="12"/>
  <c r="E366" i="12"/>
  <c r="E367" i="12"/>
  <c r="E368" i="12"/>
  <c r="E369" i="12"/>
  <c r="E370" i="12"/>
  <c r="E371" i="12"/>
  <c r="E372" i="12"/>
  <c r="E373" i="12"/>
  <c r="E374" i="12"/>
  <c r="E375" i="12"/>
  <c r="E376" i="12"/>
  <c r="E377" i="12"/>
  <c r="E378" i="12"/>
  <c r="E379" i="12"/>
  <c r="E380" i="12"/>
  <c r="E381" i="12"/>
  <c r="E382" i="12"/>
  <c r="E383" i="12"/>
  <c r="E384" i="12"/>
  <c r="E385" i="12"/>
  <c r="E386" i="12"/>
  <c r="E387" i="12"/>
  <c r="E388" i="12"/>
  <c r="E389" i="12"/>
  <c r="E390" i="12"/>
  <c r="E391" i="12"/>
  <c r="E392" i="12"/>
  <c r="E393" i="12"/>
  <c r="E394" i="12"/>
  <c r="E395" i="12"/>
  <c r="E396" i="12"/>
  <c r="E397" i="12"/>
  <c r="E398" i="12"/>
  <c r="E399" i="12"/>
  <c r="E400" i="12"/>
  <c r="E401" i="12"/>
  <c r="E402" i="12"/>
  <c r="E403" i="12"/>
  <c r="E404" i="12"/>
  <c r="E405" i="12"/>
  <c r="E406" i="12"/>
  <c r="E407" i="12"/>
  <c r="E408" i="12"/>
  <c r="E409" i="12"/>
  <c r="E410" i="12"/>
  <c r="E411" i="12"/>
  <c r="E412" i="12"/>
  <c r="E413" i="12"/>
  <c r="E414" i="12"/>
  <c r="E415" i="12"/>
  <c r="E416" i="12"/>
  <c r="E417" i="12"/>
  <c r="E418" i="12"/>
  <c r="E419" i="12"/>
  <c r="E420" i="12"/>
  <c r="E421" i="12"/>
  <c r="E422" i="12"/>
  <c r="E423" i="12"/>
  <c r="E424" i="12"/>
  <c r="E425" i="12"/>
  <c r="G2" i="13"/>
  <c r="G3" i="13"/>
  <c r="G4" i="13"/>
  <c r="G5" i="13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1" i="13"/>
  <c r="A1" i="13"/>
  <c r="JV489" i="11"/>
  <c r="JV488" i="11"/>
  <c r="JV487" i="11"/>
  <c r="JV486" i="11"/>
  <c r="JV485" i="11"/>
  <c r="JV484" i="11"/>
  <c r="JV483" i="11"/>
  <c r="JV482" i="11"/>
  <c r="JV481" i="11"/>
  <c r="JV480" i="11"/>
  <c r="JV479" i="11"/>
  <c r="JV478" i="11"/>
  <c r="JV477" i="11"/>
  <c r="JV476" i="11"/>
  <c r="JV475" i="11"/>
  <c r="JV474" i="11"/>
  <c r="JV473" i="11"/>
  <c r="JV472" i="11"/>
  <c r="JV471" i="11"/>
  <c r="JV470" i="11"/>
  <c r="JV469" i="11"/>
  <c r="JV468" i="11"/>
  <c r="JV467" i="11"/>
  <c r="JV466" i="11"/>
  <c r="JV462" i="11"/>
  <c r="JV461" i="11"/>
  <c r="JV460" i="11"/>
  <c r="JV459" i="11"/>
  <c r="JV458" i="11"/>
  <c r="JV457" i="11"/>
  <c r="JV456" i="11"/>
  <c r="JV455" i="11"/>
  <c r="JV454" i="11"/>
  <c r="JV453" i="11"/>
  <c r="JV452" i="11"/>
  <c r="JV451" i="11"/>
  <c r="JV450" i="11"/>
  <c r="JV449" i="11"/>
  <c r="JV448" i="11"/>
  <c r="JV447" i="11"/>
  <c r="JV446" i="11"/>
  <c r="JV445" i="11"/>
  <c r="JV444" i="11"/>
  <c r="JV443" i="11"/>
  <c r="JV442" i="11"/>
  <c r="JV441" i="11"/>
  <c r="JV440" i="11"/>
  <c r="JV439" i="11"/>
  <c r="JV435" i="11"/>
  <c r="JV434" i="11"/>
  <c r="JV433" i="11"/>
  <c r="JV432" i="11"/>
  <c r="JV431" i="11"/>
  <c r="JV430" i="11"/>
  <c r="JV429" i="11"/>
  <c r="JV428" i="11"/>
  <c r="JV427" i="11"/>
  <c r="JV426" i="11"/>
  <c r="JV425" i="11"/>
  <c r="JV424" i="11"/>
  <c r="JV423" i="11"/>
  <c r="JV422" i="11"/>
  <c r="JV421" i="11"/>
  <c r="JV420" i="11"/>
  <c r="JV419" i="11"/>
  <c r="JV418" i="11"/>
  <c r="JV417" i="11"/>
  <c r="JV416" i="11"/>
  <c r="JV415" i="11"/>
  <c r="JV414" i="11"/>
  <c r="JV413" i="11"/>
  <c r="JV412" i="11"/>
  <c r="JV408" i="11"/>
  <c r="JV407" i="11"/>
  <c r="JV406" i="11"/>
  <c r="JV405" i="11"/>
  <c r="JV404" i="11"/>
  <c r="JV403" i="11"/>
  <c r="JV402" i="11"/>
  <c r="JV401" i="11"/>
  <c r="JV400" i="11"/>
  <c r="JV399" i="11"/>
  <c r="JV398" i="11"/>
  <c r="JV397" i="11"/>
  <c r="JV396" i="11"/>
  <c r="JV395" i="11"/>
  <c r="JV394" i="11"/>
  <c r="JV393" i="11"/>
  <c r="JV392" i="11"/>
  <c r="JV391" i="11"/>
  <c r="JV390" i="11"/>
  <c r="JV389" i="11"/>
  <c r="JV388" i="11"/>
  <c r="JV387" i="11"/>
  <c r="JV386" i="11"/>
  <c r="JV385" i="11"/>
  <c r="JV381" i="11"/>
  <c r="JV380" i="11"/>
  <c r="JV379" i="11"/>
  <c r="JV378" i="11"/>
  <c r="JV377" i="11"/>
  <c r="JV376" i="11"/>
  <c r="JV375" i="11"/>
  <c r="JV374" i="11"/>
  <c r="JV373" i="11"/>
  <c r="JV372" i="11"/>
  <c r="JV371" i="11"/>
  <c r="JV370" i="11"/>
  <c r="JV369" i="11"/>
  <c r="JV368" i="11"/>
  <c r="JV367" i="11"/>
  <c r="JV366" i="11"/>
  <c r="JV365" i="11"/>
  <c r="JV364" i="11"/>
  <c r="JV363" i="11"/>
  <c r="JV362" i="11"/>
  <c r="JV361" i="11"/>
  <c r="JV360" i="11"/>
  <c r="JV359" i="11"/>
  <c r="JV382" i="11"/>
  <c r="JV358" i="11"/>
  <c r="JV354" i="11"/>
  <c r="JV353" i="11"/>
  <c r="JV352" i="11"/>
  <c r="JV351" i="11"/>
  <c r="JV350" i="11"/>
  <c r="JV349" i="11"/>
  <c r="JV348" i="11"/>
  <c r="JV347" i="11"/>
  <c r="JV346" i="11"/>
  <c r="JV345" i="11"/>
  <c r="JV344" i="11"/>
  <c r="JV343" i="11"/>
  <c r="JV342" i="11"/>
  <c r="JV341" i="11"/>
  <c r="JV340" i="11"/>
  <c r="JV339" i="11"/>
  <c r="JV338" i="11"/>
  <c r="JV337" i="11"/>
  <c r="JV336" i="11"/>
  <c r="JV335" i="11"/>
  <c r="JV334" i="11"/>
  <c r="JV333" i="11"/>
  <c r="JV332" i="11"/>
  <c r="JV331" i="11"/>
  <c r="JV327" i="11"/>
  <c r="JV326" i="11"/>
  <c r="JV325" i="11"/>
  <c r="JV324" i="11"/>
  <c r="JV323" i="11"/>
  <c r="JV322" i="11"/>
  <c r="JV321" i="11"/>
  <c r="JV320" i="11"/>
  <c r="JV319" i="11"/>
  <c r="JV318" i="11"/>
  <c r="JV317" i="11"/>
  <c r="JV316" i="11"/>
  <c r="JV315" i="11"/>
  <c r="JV314" i="11"/>
  <c r="JV313" i="11"/>
  <c r="JV312" i="11"/>
  <c r="JV311" i="11"/>
  <c r="JV310" i="11"/>
  <c r="JV309" i="11"/>
  <c r="JV308" i="11"/>
  <c r="JV307" i="11"/>
  <c r="JV306" i="11"/>
  <c r="JV305" i="11"/>
  <c r="JV304" i="11"/>
  <c r="JV300" i="11"/>
  <c r="JV299" i="11"/>
  <c r="JV298" i="11"/>
  <c r="JV297" i="11"/>
  <c r="JV296" i="11"/>
  <c r="JV295" i="11"/>
  <c r="JV294" i="11"/>
  <c r="JV293" i="11"/>
  <c r="JV292" i="11"/>
  <c r="JV291" i="11"/>
  <c r="JV290" i="11"/>
  <c r="JV289" i="11"/>
  <c r="JV288" i="11"/>
  <c r="JV287" i="11"/>
  <c r="JV286" i="11"/>
  <c r="JV285" i="11"/>
  <c r="JV284" i="11"/>
  <c r="JV283" i="11"/>
  <c r="JV282" i="11"/>
  <c r="JV281" i="11"/>
  <c r="JV280" i="11"/>
  <c r="JV279" i="11"/>
  <c r="JV278" i="11"/>
  <c r="JV277" i="11"/>
  <c r="JV273" i="11"/>
  <c r="JV272" i="11"/>
  <c r="JV271" i="11"/>
  <c r="JV270" i="11"/>
  <c r="JV269" i="11"/>
  <c r="JV268" i="11"/>
  <c r="JV267" i="11"/>
  <c r="JV266" i="11"/>
  <c r="JV265" i="11"/>
  <c r="JV264" i="11"/>
  <c r="JV263" i="11"/>
  <c r="JV262" i="11"/>
  <c r="JV261" i="11"/>
  <c r="JV260" i="11"/>
  <c r="JV259" i="11"/>
  <c r="JV258" i="11"/>
  <c r="JV257" i="11"/>
  <c r="JV256" i="11"/>
  <c r="JV255" i="11"/>
  <c r="JV254" i="11"/>
  <c r="JV253" i="11"/>
  <c r="JV252" i="11"/>
  <c r="JV251" i="11"/>
  <c r="JV250" i="11"/>
  <c r="JV246" i="11"/>
  <c r="JV245" i="11"/>
  <c r="JV244" i="11"/>
  <c r="JV243" i="11"/>
  <c r="JV242" i="11"/>
  <c r="JV241" i="11"/>
  <c r="JV240" i="11"/>
  <c r="JV239" i="11"/>
  <c r="JV238" i="11"/>
  <c r="JV237" i="11"/>
  <c r="JV236" i="11"/>
  <c r="JV235" i="11"/>
  <c r="JV234" i="11"/>
  <c r="JV233" i="11"/>
  <c r="JV232" i="11"/>
  <c r="JV231" i="11"/>
  <c r="JV230" i="11"/>
  <c r="JV229" i="11"/>
  <c r="JV228" i="11"/>
  <c r="JV227" i="11"/>
  <c r="JV226" i="11"/>
  <c r="JV225" i="11"/>
  <c r="JV224" i="11"/>
  <c r="JV223" i="11"/>
  <c r="JV219" i="11"/>
  <c r="JV218" i="11"/>
  <c r="JV217" i="11"/>
  <c r="JV216" i="11"/>
  <c r="JV215" i="11"/>
  <c r="JV214" i="11"/>
  <c r="JV213" i="11"/>
  <c r="JV212" i="11"/>
  <c r="JV211" i="11"/>
  <c r="JV210" i="11"/>
  <c r="JV209" i="11"/>
  <c r="JV208" i="11"/>
  <c r="JV207" i="11"/>
  <c r="JV206" i="11"/>
  <c r="JV205" i="11"/>
  <c r="JV204" i="11"/>
  <c r="JV203" i="11"/>
  <c r="JV202" i="11"/>
  <c r="JV201" i="11"/>
  <c r="JV200" i="11"/>
  <c r="JV199" i="11"/>
  <c r="JV198" i="11"/>
  <c r="JV197" i="11"/>
  <c r="JV220" i="11"/>
  <c r="JV196" i="11"/>
  <c r="JV192" i="11"/>
  <c r="JV191" i="11"/>
  <c r="JV190" i="11"/>
  <c r="JV189" i="11"/>
  <c r="JV188" i="11"/>
  <c r="JV187" i="11"/>
  <c r="JV186" i="11"/>
  <c r="JV185" i="11"/>
  <c r="JV184" i="11"/>
  <c r="JV183" i="11"/>
  <c r="JV182" i="11"/>
  <c r="JV181" i="11"/>
  <c r="JV180" i="11"/>
  <c r="JV179" i="11"/>
  <c r="JV178" i="11"/>
  <c r="JV177" i="11"/>
  <c r="JV176" i="11"/>
  <c r="JV175" i="11"/>
  <c r="JV174" i="11"/>
  <c r="JV173" i="11"/>
  <c r="JV172" i="11"/>
  <c r="JV171" i="11"/>
  <c r="JV170" i="11"/>
  <c r="JV169" i="11"/>
  <c r="JV165" i="11"/>
  <c r="JV164" i="11"/>
  <c r="JV163" i="11"/>
  <c r="JV162" i="11"/>
  <c r="JV161" i="11"/>
  <c r="JV160" i="11"/>
  <c r="JV159" i="11"/>
  <c r="JV158" i="11"/>
  <c r="JV157" i="11"/>
  <c r="JV156" i="11"/>
  <c r="JV155" i="11"/>
  <c r="JV154" i="11"/>
  <c r="JV153" i="11"/>
  <c r="JV152" i="11"/>
  <c r="JV151" i="11"/>
  <c r="JV150" i="11"/>
  <c r="JV149" i="11"/>
  <c r="JV148" i="11"/>
  <c r="JV147" i="11"/>
  <c r="JV146" i="11"/>
  <c r="JV145" i="11"/>
  <c r="JV144" i="11"/>
  <c r="JV143" i="11"/>
  <c r="JV142" i="11"/>
  <c r="JV138" i="11"/>
  <c r="JV137" i="11"/>
  <c r="JV136" i="11"/>
  <c r="JV135" i="11"/>
  <c r="JV134" i="11"/>
  <c r="JV133" i="11"/>
  <c r="JV132" i="11"/>
  <c r="JV131" i="11"/>
  <c r="JV130" i="11"/>
  <c r="JV129" i="11"/>
  <c r="JV128" i="11"/>
  <c r="JV127" i="11"/>
  <c r="JV126" i="11"/>
  <c r="JV125" i="11"/>
  <c r="JV124" i="11"/>
  <c r="JV123" i="11"/>
  <c r="JV122" i="11"/>
  <c r="JV121" i="11"/>
  <c r="JV120" i="11"/>
  <c r="JV119" i="11"/>
  <c r="JV118" i="11"/>
  <c r="JV117" i="11"/>
  <c r="JV116" i="11"/>
  <c r="JV115" i="11"/>
  <c r="JV111" i="11"/>
  <c r="JV110" i="11"/>
  <c r="JV109" i="11"/>
  <c r="JV108" i="11"/>
  <c r="JV107" i="11"/>
  <c r="JV106" i="11"/>
  <c r="JV105" i="11"/>
  <c r="JV104" i="11"/>
  <c r="JV103" i="11"/>
  <c r="JV102" i="11"/>
  <c r="JV101" i="11"/>
  <c r="JV100" i="11"/>
  <c r="JV99" i="11"/>
  <c r="JV98" i="11"/>
  <c r="JV97" i="11"/>
  <c r="JV96" i="11"/>
  <c r="JV95" i="11"/>
  <c r="JV94" i="11"/>
  <c r="JV93" i="11"/>
  <c r="JV92" i="11"/>
  <c r="JV91" i="11"/>
  <c r="JV90" i="11"/>
  <c r="JV89" i="11"/>
  <c r="JV88" i="11"/>
  <c r="JV84" i="11"/>
  <c r="JV83" i="11"/>
  <c r="JV82" i="11"/>
  <c r="JV81" i="11"/>
  <c r="JV80" i="11"/>
  <c r="JV79" i="11"/>
  <c r="JV78" i="11"/>
  <c r="JV77" i="11"/>
  <c r="JV76" i="11"/>
  <c r="JV75" i="11"/>
  <c r="JV74" i="11"/>
  <c r="JV73" i="11"/>
  <c r="JV72" i="11"/>
  <c r="JV71" i="11"/>
  <c r="JV70" i="11"/>
  <c r="JV69" i="11"/>
  <c r="JV68" i="11"/>
  <c r="JV67" i="11"/>
  <c r="JV66" i="11"/>
  <c r="JV65" i="11"/>
  <c r="JV64" i="11"/>
  <c r="JV63" i="11"/>
  <c r="JV62" i="11"/>
  <c r="JV61" i="11"/>
  <c r="JV57" i="11"/>
  <c r="JV56" i="11"/>
  <c r="JV55" i="11"/>
  <c r="JV54" i="11"/>
  <c r="JV53" i="11"/>
  <c r="JV52" i="11"/>
  <c r="JV51" i="11"/>
  <c r="JV50" i="11"/>
  <c r="JV49" i="11"/>
  <c r="JV48" i="11"/>
  <c r="JV47" i="11"/>
  <c r="JV46" i="11"/>
  <c r="JV45" i="11"/>
  <c r="JV44" i="11"/>
  <c r="JV43" i="11"/>
  <c r="JV42" i="11"/>
  <c r="JV41" i="11"/>
  <c r="JV40" i="11"/>
  <c r="JV39" i="11"/>
  <c r="JV38" i="11"/>
  <c r="JV37" i="11"/>
  <c r="JV36" i="11"/>
  <c r="JV35" i="11"/>
  <c r="JV34" i="11"/>
  <c r="JV8" i="11"/>
  <c r="JV9" i="11"/>
  <c r="JV10" i="11"/>
  <c r="JV11" i="11"/>
  <c r="JV12" i="11"/>
  <c r="JV13" i="11"/>
  <c r="JV14" i="11"/>
  <c r="JV15" i="11"/>
  <c r="JV16" i="11"/>
  <c r="JV17" i="11"/>
  <c r="JV18" i="11"/>
  <c r="JV19" i="11"/>
  <c r="JV20" i="11"/>
  <c r="JV21" i="11"/>
  <c r="JV22" i="11"/>
  <c r="JV23" i="11"/>
  <c r="JV24" i="11"/>
  <c r="JV25" i="11"/>
  <c r="JV26" i="11"/>
  <c r="JV27" i="11"/>
  <c r="JV28" i="11"/>
  <c r="JV29" i="11"/>
  <c r="JV30" i="11"/>
  <c r="JV7" i="11"/>
  <c r="JN467" i="11"/>
  <c r="JN468" i="11"/>
  <c r="JN469" i="11"/>
  <c r="JN470" i="11"/>
  <c r="JN471" i="11"/>
  <c r="JN472" i="11"/>
  <c r="JN473" i="11"/>
  <c r="JN474" i="11"/>
  <c r="JN475" i="11"/>
  <c r="JN476" i="11"/>
  <c r="JN477" i="11"/>
  <c r="JN478" i="11"/>
  <c r="JN479" i="11"/>
  <c r="JN480" i="11"/>
  <c r="JN481" i="11"/>
  <c r="JN482" i="11"/>
  <c r="JN483" i="11"/>
  <c r="JN484" i="11"/>
  <c r="JN485" i="11"/>
  <c r="JN486" i="11"/>
  <c r="JN487" i="11"/>
  <c r="JN488" i="11"/>
  <c r="JN489" i="11"/>
  <c r="JN466" i="11"/>
  <c r="JN440" i="11"/>
  <c r="JN441" i="11"/>
  <c r="JN442" i="11"/>
  <c r="JN443" i="11"/>
  <c r="JN444" i="11"/>
  <c r="JN445" i="11"/>
  <c r="JN446" i="11"/>
  <c r="JN447" i="11"/>
  <c r="JN448" i="11"/>
  <c r="JN449" i="11"/>
  <c r="JN450" i="11"/>
  <c r="JN451" i="11"/>
  <c r="JN452" i="11"/>
  <c r="JN453" i="11"/>
  <c r="JN454" i="11"/>
  <c r="JN455" i="11"/>
  <c r="JN456" i="11"/>
  <c r="JN457" i="11"/>
  <c r="JN458" i="11"/>
  <c r="JN459" i="11"/>
  <c r="JN460" i="11"/>
  <c r="JN461" i="11"/>
  <c r="JN462" i="11"/>
  <c r="JN439" i="11"/>
  <c r="JN413" i="11"/>
  <c r="JN414" i="11"/>
  <c r="JN415" i="11"/>
  <c r="JN416" i="11"/>
  <c r="JN417" i="11"/>
  <c r="JN418" i="11"/>
  <c r="JN419" i="11"/>
  <c r="JN420" i="11"/>
  <c r="JN421" i="11"/>
  <c r="JN422" i="11"/>
  <c r="JN423" i="11"/>
  <c r="JN424" i="11"/>
  <c r="JN425" i="11"/>
  <c r="JN426" i="11"/>
  <c r="JN427" i="11"/>
  <c r="JN428" i="11"/>
  <c r="JN429" i="11"/>
  <c r="JN430" i="11"/>
  <c r="JN431" i="11"/>
  <c r="JN432" i="11"/>
  <c r="JN433" i="11"/>
  <c r="JN434" i="11"/>
  <c r="JN435" i="11"/>
  <c r="JN412" i="11"/>
  <c r="JN386" i="11"/>
  <c r="JN387" i="11"/>
  <c r="JN388" i="11"/>
  <c r="JN389" i="11"/>
  <c r="JN390" i="11"/>
  <c r="JN391" i="11"/>
  <c r="JN392" i="11"/>
  <c r="JN393" i="11"/>
  <c r="JN394" i="11"/>
  <c r="JN395" i="11"/>
  <c r="JN396" i="11"/>
  <c r="JN397" i="11"/>
  <c r="JN398" i="11"/>
  <c r="JN399" i="11"/>
  <c r="JN400" i="11"/>
  <c r="JN401" i="11"/>
  <c r="JN402" i="11"/>
  <c r="JN403" i="11"/>
  <c r="JN404" i="11"/>
  <c r="JN405" i="11"/>
  <c r="JN406" i="11"/>
  <c r="JN407" i="11"/>
  <c r="JN408" i="11"/>
  <c r="JN385" i="11"/>
  <c r="JN359" i="11"/>
  <c r="JN360" i="11"/>
  <c r="JN361" i="11"/>
  <c r="JN362" i="11"/>
  <c r="JN363" i="11"/>
  <c r="JN364" i="11"/>
  <c r="JN365" i="11"/>
  <c r="JN366" i="11"/>
  <c r="JN367" i="11"/>
  <c r="JN368" i="11"/>
  <c r="JN369" i="11"/>
  <c r="JN370" i="11"/>
  <c r="JN371" i="11"/>
  <c r="JN372" i="11"/>
  <c r="JN373" i="11"/>
  <c r="JN374" i="11"/>
  <c r="JN375" i="11"/>
  <c r="JN376" i="11"/>
  <c r="JN377" i="11"/>
  <c r="JN378" i="11"/>
  <c r="JN379" i="11"/>
  <c r="JN380" i="11"/>
  <c r="JN381" i="11"/>
  <c r="JN358" i="11"/>
  <c r="JN332" i="11"/>
  <c r="JN333" i="11"/>
  <c r="JN334" i="11"/>
  <c r="JN335" i="11"/>
  <c r="JN336" i="11"/>
  <c r="JN337" i="11"/>
  <c r="JN338" i="11"/>
  <c r="JN339" i="11"/>
  <c r="JN340" i="11"/>
  <c r="JN341" i="11"/>
  <c r="JN342" i="11"/>
  <c r="JN343" i="11"/>
  <c r="JN344" i="11"/>
  <c r="JN345" i="11"/>
  <c r="JN346" i="11"/>
  <c r="JN347" i="11"/>
  <c r="JN348" i="11"/>
  <c r="JN349" i="11"/>
  <c r="JN350" i="11"/>
  <c r="JN351" i="11"/>
  <c r="JN352" i="11"/>
  <c r="JN353" i="11"/>
  <c r="JN354" i="11"/>
  <c r="JN331" i="11"/>
  <c r="JN305" i="11"/>
  <c r="JN306" i="11"/>
  <c r="JN307" i="11"/>
  <c r="JN308" i="11"/>
  <c r="JN309" i="11"/>
  <c r="JN310" i="11"/>
  <c r="JN311" i="11"/>
  <c r="JN312" i="11"/>
  <c r="JN313" i="11"/>
  <c r="JN314" i="11"/>
  <c r="JN315" i="11"/>
  <c r="JN316" i="11"/>
  <c r="JN317" i="11"/>
  <c r="JN318" i="11"/>
  <c r="JN319" i="11"/>
  <c r="JN320" i="11"/>
  <c r="JN321" i="11"/>
  <c r="JN322" i="11"/>
  <c r="JN323" i="11"/>
  <c r="JN324" i="11"/>
  <c r="JN325" i="11"/>
  <c r="JN326" i="11"/>
  <c r="JN327" i="11"/>
  <c r="JN304" i="11"/>
  <c r="JN278" i="11"/>
  <c r="JN279" i="11"/>
  <c r="JN280" i="11"/>
  <c r="JN281" i="11"/>
  <c r="JN282" i="11"/>
  <c r="JN283" i="11"/>
  <c r="JN284" i="11"/>
  <c r="JN285" i="11"/>
  <c r="JN286" i="11"/>
  <c r="JN287" i="11"/>
  <c r="JN288" i="11"/>
  <c r="JN289" i="11"/>
  <c r="JN290" i="11"/>
  <c r="JN291" i="11"/>
  <c r="JN292" i="11"/>
  <c r="JN293" i="11"/>
  <c r="JN294" i="11"/>
  <c r="JN295" i="11"/>
  <c r="JN296" i="11"/>
  <c r="JN297" i="11"/>
  <c r="JN298" i="11"/>
  <c r="JN299" i="11"/>
  <c r="JN300" i="11"/>
  <c r="JN277" i="11"/>
  <c r="JN251" i="11"/>
  <c r="JN252" i="11"/>
  <c r="JN253" i="11"/>
  <c r="JN254" i="11"/>
  <c r="JN255" i="11"/>
  <c r="JN256" i="11"/>
  <c r="JN257" i="11"/>
  <c r="JN258" i="11"/>
  <c r="JN259" i="11"/>
  <c r="JN260" i="11"/>
  <c r="JN261" i="11"/>
  <c r="JN262" i="11"/>
  <c r="JN263" i="11"/>
  <c r="JN264" i="11"/>
  <c r="JN265" i="11"/>
  <c r="JN266" i="11"/>
  <c r="JN267" i="11"/>
  <c r="JN268" i="11"/>
  <c r="JN269" i="11"/>
  <c r="JN270" i="11"/>
  <c r="JN271" i="11"/>
  <c r="JN272" i="11"/>
  <c r="JN273" i="11"/>
  <c r="JN250" i="11"/>
  <c r="JN224" i="11"/>
  <c r="JN225" i="11"/>
  <c r="JN226" i="11"/>
  <c r="JN227" i="11"/>
  <c r="JN228" i="11"/>
  <c r="JN229" i="11"/>
  <c r="JN230" i="11"/>
  <c r="JN231" i="11"/>
  <c r="JN232" i="11"/>
  <c r="JN233" i="11"/>
  <c r="JN234" i="11"/>
  <c r="JN235" i="11"/>
  <c r="JN236" i="11"/>
  <c r="JN237" i="11"/>
  <c r="JN238" i="11"/>
  <c r="JN239" i="11"/>
  <c r="JN240" i="11"/>
  <c r="JN241" i="11"/>
  <c r="JN242" i="11"/>
  <c r="JN243" i="11"/>
  <c r="JN244" i="11"/>
  <c r="JN245" i="11"/>
  <c r="JN246" i="11"/>
  <c r="JN223" i="11"/>
  <c r="JN197" i="11"/>
  <c r="JN198" i="11"/>
  <c r="JN199" i="11"/>
  <c r="JN200" i="11"/>
  <c r="JN201" i="11"/>
  <c r="JN202" i="11"/>
  <c r="JN203" i="11"/>
  <c r="JN204" i="11"/>
  <c r="JN205" i="11"/>
  <c r="JN206" i="11"/>
  <c r="JN207" i="11"/>
  <c r="JN208" i="11"/>
  <c r="JN209" i="11"/>
  <c r="JN210" i="11"/>
  <c r="JN211" i="11"/>
  <c r="JN212" i="11"/>
  <c r="JN213" i="11"/>
  <c r="JN214" i="11"/>
  <c r="JN215" i="11"/>
  <c r="JN216" i="11"/>
  <c r="JN217" i="11"/>
  <c r="JN218" i="11"/>
  <c r="JN219" i="11"/>
  <c r="JN196" i="11"/>
  <c r="JN170" i="11"/>
  <c r="JN171" i="11"/>
  <c r="JN172" i="11"/>
  <c r="JN173" i="11"/>
  <c r="JN174" i="11"/>
  <c r="JN175" i="11"/>
  <c r="JN176" i="11"/>
  <c r="JN177" i="11"/>
  <c r="JN178" i="11"/>
  <c r="JN179" i="11"/>
  <c r="JN180" i="11"/>
  <c r="JN181" i="11"/>
  <c r="JN182" i="11"/>
  <c r="JN183" i="11"/>
  <c r="JN184" i="11"/>
  <c r="JN185" i="11"/>
  <c r="JN186" i="11"/>
  <c r="JN187" i="11"/>
  <c r="JN188" i="11"/>
  <c r="JN189" i="11"/>
  <c r="JN190" i="11"/>
  <c r="JN191" i="11"/>
  <c r="JN192" i="11"/>
  <c r="JN169" i="11"/>
  <c r="JN143" i="11"/>
  <c r="JN144" i="11"/>
  <c r="JN145" i="11"/>
  <c r="JN146" i="11"/>
  <c r="JN147" i="11"/>
  <c r="JN148" i="11"/>
  <c r="JN149" i="11"/>
  <c r="JN150" i="11"/>
  <c r="JN151" i="11"/>
  <c r="JN152" i="11"/>
  <c r="JN153" i="11"/>
  <c r="JN154" i="11"/>
  <c r="JN155" i="11"/>
  <c r="JN156" i="11"/>
  <c r="JN157" i="11"/>
  <c r="JN158" i="11"/>
  <c r="JN159" i="11"/>
  <c r="JN160" i="11"/>
  <c r="JN161" i="11"/>
  <c r="JN162" i="11"/>
  <c r="JN163" i="11"/>
  <c r="JN164" i="11"/>
  <c r="JN165" i="11"/>
  <c r="JN142" i="11"/>
  <c r="JN116" i="11"/>
  <c r="JN117" i="11"/>
  <c r="JN118" i="11"/>
  <c r="JN119" i="11"/>
  <c r="JN120" i="11"/>
  <c r="JN121" i="11"/>
  <c r="JN122" i="11"/>
  <c r="JN123" i="11"/>
  <c r="JN124" i="11"/>
  <c r="JN125" i="11"/>
  <c r="JN126" i="11"/>
  <c r="JN127" i="11"/>
  <c r="JN128" i="11"/>
  <c r="JN129" i="11"/>
  <c r="JN130" i="11"/>
  <c r="JN131" i="11"/>
  <c r="JN132" i="11"/>
  <c r="JN133" i="11"/>
  <c r="JN134" i="11"/>
  <c r="JN135" i="11"/>
  <c r="JN136" i="11"/>
  <c r="JN137" i="11"/>
  <c r="JN138" i="11"/>
  <c r="JN115" i="11"/>
  <c r="JN89" i="11"/>
  <c r="JN90" i="11"/>
  <c r="JN91" i="11"/>
  <c r="JN92" i="11"/>
  <c r="JN93" i="11"/>
  <c r="JN94" i="11"/>
  <c r="JN95" i="11"/>
  <c r="JN96" i="11"/>
  <c r="JN97" i="11"/>
  <c r="JN98" i="11"/>
  <c r="JN99" i="11"/>
  <c r="JN100" i="11"/>
  <c r="JN101" i="11"/>
  <c r="JN102" i="11"/>
  <c r="JN103" i="11"/>
  <c r="JN104" i="11"/>
  <c r="JN105" i="11"/>
  <c r="JN106" i="11"/>
  <c r="JN107" i="11"/>
  <c r="JN108" i="11"/>
  <c r="JN109" i="11"/>
  <c r="JN110" i="11"/>
  <c r="JN111" i="11"/>
  <c r="JN88" i="11"/>
  <c r="JN62" i="11"/>
  <c r="JN63" i="11"/>
  <c r="JN64" i="11"/>
  <c r="JN65" i="11"/>
  <c r="JN66" i="11"/>
  <c r="JN67" i="11"/>
  <c r="JN68" i="11"/>
  <c r="JN69" i="11"/>
  <c r="JN70" i="11"/>
  <c r="JN71" i="11"/>
  <c r="JN72" i="11"/>
  <c r="JN73" i="11"/>
  <c r="JN74" i="11"/>
  <c r="JN75" i="11"/>
  <c r="JN76" i="11"/>
  <c r="JN77" i="11"/>
  <c r="JN78" i="11"/>
  <c r="JN79" i="11"/>
  <c r="JN80" i="11"/>
  <c r="JN81" i="11"/>
  <c r="JN82" i="11"/>
  <c r="JN83" i="11"/>
  <c r="JN84" i="11"/>
  <c r="JN61" i="11"/>
  <c r="JN35" i="11"/>
  <c r="JN36" i="11"/>
  <c r="JN37" i="11"/>
  <c r="JN38" i="11"/>
  <c r="JN39" i="11"/>
  <c r="JN40" i="11"/>
  <c r="JN41" i="11"/>
  <c r="JN42" i="11"/>
  <c r="JN43" i="11"/>
  <c r="JN44" i="11"/>
  <c r="JN45" i="11"/>
  <c r="JN46" i="11"/>
  <c r="JN47" i="11"/>
  <c r="JN48" i="11"/>
  <c r="JN49" i="11"/>
  <c r="JN50" i="11"/>
  <c r="JN51" i="11"/>
  <c r="JN52" i="11"/>
  <c r="JN53" i="11"/>
  <c r="JN54" i="11"/>
  <c r="JN55" i="11"/>
  <c r="JN56" i="11"/>
  <c r="JN57" i="11"/>
  <c r="JN34" i="11"/>
  <c r="JN8" i="11"/>
  <c r="JN9" i="11"/>
  <c r="JN10" i="11"/>
  <c r="JN11" i="11"/>
  <c r="JN12" i="11"/>
  <c r="JN13" i="11"/>
  <c r="JN14" i="11"/>
  <c r="JN15" i="11"/>
  <c r="JN16" i="11"/>
  <c r="JN17" i="11"/>
  <c r="JN18" i="11"/>
  <c r="JN19" i="11"/>
  <c r="JN20" i="11"/>
  <c r="JN21" i="11"/>
  <c r="JN22" i="11"/>
  <c r="JN23" i="11"/>
  <c r="JN24" i="11"/>
  <c r="JN25" i="11"/>
  <c r="JN26" i="11"/>
  <c r="JN27" i="11"/>
  <c r="JN28" i="11"/>
  <c r="JN29" i="11"/>
  <c r="JN30" i="11"/>
  <c r="JN7" i="11"/>
  <c r="E292" i="12"/>
  <c r="E293" i="12"/>
  <c r="E294" i="12"/>
  <c r="E295" i="12"/>
  <c r="E296" i="12"/>
  <c r="E297" i="12"/>
  <c r="E298" i="12"/>
  <c r="E299" i="12"/>
  <c r="E300" i="12"/>
  <c r="E301" i="12"/>
  <c r="E302" i="12"/>
  <c r="E303" i="12"/>
  <c r="E304" i="12"/>
  <c r="E305" i="12"/>
  <c r="E306" i="12"/>
  <c r="E307" i="12"/>
  <c r="E308" i="12"/>
  <c r="E309" i="12"/>
  <c r="E310" i="12"/>
  <c r="E311" i="12"/>
  <c r="E312" i="12"/>
  <c r="E313" i="12"/>
  <c r="E314" i="12"/>
  <c r="E315" i="12"/>
  <c r="E316" i="12"/>
  <c r="E317" i="12"/>
  <c r="E318" i="12"/>
  <c r="E319" i="12"/>
  <c r="E320" i="12"/>
  <c r="E321" i="12"/>
  <c r="E322" i="12"/>
  <c r="E323" i="12"/>
  <c r="E324" i="12"/>
  <c r="E325" i="12"/>
  <c r="E326" i="12"/>
  <c r="E327" i="12"/>
  <c r="E328" i="12"/>
  <c r="E329" i="12"/>
  <c r="E330" i="12"/>
  <c r="E331" i="12"/>
  <c r="E332" i="12"/>
  <c r="E333" i="12"/>
  <c r="E334" i="12"/>
  <c r="E335" i="12"/>
  <c r="E336" i="12"/>
  <c r="E337" i="12"/>
  <c r="E338" i="12"/>
  <c r="E339" i="12"/>
  <c r="E340" i="12"/>
  <c r="E341" i="12"/>
  <c r="E342" i="12"/>
  <c r="JV58" i="11"/>
  <c r="JV85" i="11"/>
  <c r="JV112" i="11"/>
  <c r="JV139" i="11"/>
  <c r="JV193" i="11"/>
  <c r="JV301" i="11"/>
  <c r="JV328" i="11"/>
  <c r="JV355" i="11"/>
  <c r="JV409" i="11"/>
  <c r="JV436" i="11"/>
  <c r="JV463" i="11"/>
  <c r="JV31" i="11"/>
  <c r="JV166" i="11"/>
  <c r="JV247" i="11"/>
  <c r="JV274" i="11"/>
  <c r="E291" i="12"/>
  <c r="E286" i="12"/>
  <c r="E287" i="12"/>
  <c r="E288" i="12"/>
  <c r="E289" i="12"/>
  <c r="E290" i="12"/>
  <c r="JF489" i="11"/>
  <c r="JF488" i="11"/>
  <c r="JF487" i="11"/>
  <c r="JF486" i="11"/>
  <c r="JF485" i="11"/>
  <c r="JF484" i="11"/>
  <c r="JF483" i="11"/>
  <c r="JF482" i="11"/>
  <c r="JF481" i="11"/>
  <c r="JF480" i="11"/>
  <c r="JF479" i="11"/>
  <c r="JF478" i="11"/>
  <c r="JF477" i="11"/>
  <c r="JF476" i="11"/>
  <c r="JF475" i="11"/>
  <c r="JF474" i="11"/>
  <c r="JF473" i="11"/>
  <c r="JF472" i="11"/>
  <c r="JF471" i="11"/>
  <c r="JF470" i="11"/>
  <c r="JF469" i="11"/>
  <c r="JF468" i="11"/>
  <c r="JF467" i="11"/>
  <c r="JF466" i="11"/>
  <c r="JF462" i="11"/>
  <c r="JF461" i="11"/>
  <c r="JF460" i="11"/>
  <c r="JF459" i="11"/>
  <c r="JF458" i="11"/>
  <c r="JF457" i="11"/>
  <c r="JF456" i="11"/>
  <c r="JF455" i="11"/>
  <c r="JF454" i="11"/>
  <c r="JF453" i="11"/>
  <c r="JF452" i="11"/>
  <c r="JF451" i="11"/>
  <c r="JF450" i="11"/>
  <c r="JF449" i="11"/>
  <c r="JF448" i="11"/>
  <c r="JF447" i="11"/>
  <c r="JF446" i="11"/>
  <c r="JF445" i="11"/>
  <c r="JF444" i="11"/>
  <c r="JF443" i="11"/>
  <c r="JF442" i="11"/>
  <c r="JF441" i="11"/>
  <c r="JF440" i="11"/>
  <c r="JF439" i="11"/>
  <c r="JF435" i="11"/>
  <c r="JF434" i="11"/>
  <c r="JF433" i="11"/>
  <c r="JF432" i="11"/>
  <c r="JF431" i="11"/>
  <c r="JF430" i="11"/>
  <c r="JF429" i="11"/>
  <c r="JF428" i="11"/>
  <c r="JF427" i="11"/>
  <c r="JF426" i="11"/>
  <c r="JF425" i="11"/>
  <c r="JF424" i="11"/>
  <c r="JF423" i="11"/>
  <c r="JF422" i="11"/>
  <c r="JF421" i="11"/>
  <c r="JF420" i="11"/>
  <c r="JF419" i="11"/>
  <c r="JF418" i="11"/>
  <c r="JF417" i="11"/>
  <c r="JF416" i="11"/>
  <c r="JF415" i="11"/>
  <c r="JF414" i="11"/>
  <c r="JF436" i="11"/>
  <c r="JF413" i="11"/>
  <c r="JF412" i="11"/>
  <c r="JF408" i="11"/>
  <c r="JF407" i="11"/>
  <c r="JF406" i="11"/>
  <c r="JF405" i="11"/>
  <c r="JF404" i="11"/>
  <c r="JF403" i="11"/>
  <c r="JF402" i="11"/>
  <c r="JF401" i="11"/>
  <c r="JF400" i="11"/>
  <c r="JF399" i="11"/>
  <c r="JF398" i="11"/>
  <c r="JF397" i="11"/>
  <c r="JF396" i="11"/>
  <c r="JF395" i="11"/>
  <c r="JF394" i="11"/>
  <c r="JF393" i="11"/>
  <c r="JF392" i="11"/>
  <c r="JF391" i="11"/>
  <c r="JF390" i="11"/>
  <c r="JF389" i="11"/>
  <c r="JF388" i="11"/>
  <c r="JF387" i="11"/>
  <c r="JF386" i="11"/>
  <c r="JF385" i="11"/>
  <c r="JF381" i="11"/>
  <c r="JF380" i="11"/>
  <c r="JF379" i="11"/>
  <c r="JF378" i="11"/>
  <c r="JF377" i="11"/>
  <c r="JF376" i="11"/>
  <c r="JF375" i="11"/>
  <c r="JF374" i="11"/>
  <c r="JF373" i="11"/>
  <c r="JF372" i="11"/>
  <c r="JF371" i="11"/>
  <c r="JF370" i="11"/>
  <c r="JF369" i="11"/>
  <c r="JF368" i="11"/>
  <c r="JF367" i="11"/>
  <c r="JF366" i="11"/>
  <c r="JF365" i="11"/>
  <c r="JF364" i="11"/>
  <c r="JF363" i="11"/>
  <c r="JF362" i="11"/>
  <c r="JF361" i="11"/>
  <c r="JF360" i="11"/>
  <c r="JF359" i="11"/>
  <c r="JF358" i="11"/>
  <c r="JF354" i="11"/>
  <c r="JF353" i="11"/>
  <c r="JF352" i="11"/>
  <c r="JF351" i="11"/>
  <c r="JF350" i="11"/>
  <c r="JF349" i="11"/>
  <c r="JF348" i="11"/>
  <c r="JF347" i="11"/>
  <c r="JF346" i="11"/>
  <c r="JF345" i="11"/>
  <c r="JF344" i="11"/>
  <c r="JF343" i="11"/>
  <c r="JF342" i="11"/>
  <c r="JF341" i="11"/>
  <c r="JF340" i="11"/>
  <c r="JF339" i="11"/>
  <c r="JF338" i="11"/>
  <c r="JF337" i="11"/>
  <c r="JF336" i="11"/>
  <c r="JF335" i="11"/>
  <c r="JF334" i="11"/>
  <c r="JF333" i="11"/>
  <c r="JF332" i="11"/>
  <c r="JF331" i="11"/>
  <c r="JF327" i="11"/>
  <c r="JF326" i="11"/>
  <c r="JF325" i="11"/>
  <c r="JF324" i="11"/>
  <c r="JF323" i="11"/>
  <c r="JF322" i="11"/>
  <c r="JF321" i="11"/>
  <c r="JF320" i="11"/>
  <c r="JF319" i="11"/>
  <c r="JF318" i="11"/>
  <c r="JF317" i="11"/>
  <c r="JF316" i="11"/>
  <c r="JF315" i="11"/>
  <c r="JF314" i="11"/>
  <c r="JF313" i="11"/>
  <c r="JF312" i="11"/>
  <c r="JF311" i="11"/>
  <c r="JF310" i="11"/>
  <c r="JF309" i="11"/>
  <c r="JF308" i="11"/>
  <c r="JF307" i="11"/>
  <c r="JF306" i="11"/>
  <c r="JF328" i="11"/>
  <c r="JF305" i="11"/>
  <c r="JF304" i="11"/>
  <c r="JF300" i="11"/>
  <c r="JF299" i="11"/>
  <c r="JF298" i="11"/>
  <c r="JF297" i="11"/>
  <c r="JF296" i="11"/>
  <c r="JF295" i="11"/>
  <c r="JF294" i="11"/>
  <c r="JF293" i="11"/>
  <c r="JF292" i="11"/>
  <c r="JF291" i="11"/>
  <c r="JF290" i="11"/>
  <c r="JF289" i="11"/>
  <c r="JF288" i="11"/>
  <c r="JF287" i="11"/>
  <c r="JF286" i="11"/>
  <c r="JF285" i="11"/>
  <c r="JF284" i="11"/>
  <c r="JF283" i="11"/>
  <c r="JF282" i="11"/>
  <c r="JF281" i="11"/>
  <c r="JF280" i="11"/>
  <c r="JF279" i="11"/>
  <c r="JF278" i="11"/>
  <c r="JF277" i="11"/>
  <c r="JF273" i="11"/>
  <c r="JF272" i="11"/>
  <c r="JF271" i="11"/>
  <c r="JF270" i="11"/>
  <c r="JF269" i="11"/>
  <c r="JF268" i="11"/>
  <c r="JF267" i="11"/>
  <c r="JF266" i="11"/>
  <c r="JF265" i="11"/>
  <c r="JF264" i="11"/>
  <c r="JF263" i="11"/>
  <c r="JF262" i="11"/>
  <c r="JF261" i="11"/>
  <c r="JF260" i="11"/>
  <c r="JF259" i="11"/>
  <c r="JF258" i="11"/>
  <c r="JF257" i="11"/>
  <c r="JF256" i="11"/>
  <c r="JF255" i="11"/>
  <c r="JF254" i="11"/>
  <c r="JF253" i="11"/>
  <c r="JF252" i="11"/>
  <c r="JF251" i="11"/>
  <c r="JF250" i="11"/>
  <c r="JF224" i="11"/>
  <c r="JF225" i="11"/>
  <c r="JF226" i="11"/>
  <c r="JF227" i="11"/>
  <c r="JF228" i="11"/>
  <c r="JF229" i="11"/>
  <c r="JF230" i="11"/>
  <c r="JF231" i="11"/>
  <c r="JF232" i="11"/>
  <c r="JF233" i="11"/>
  <c r="JF234" i="11"/>
  <c r="JF235" i="11"/>
  <c r="JF236" i="11"/>
  <c r="JF237" i="11"/>
  <c r="JF238" i="11"/>
  <c r="JF239" i="11"/>
  <c r="JF240" i="11"/>
  <c r="JF241" i="11"/>
  <c r="JF242" i="11"/>
  <c r="JF243" i="11"/>
  <c r="JF244" i="11"/>
  <c r="JF245" i="11"/>
  <c r="JF246" i="11"/>
  <c r="JF223" i="11"/>
  <c r="JF197" i="11"/>
  <c r="JF198" i="11"/>
  <c r="JF199" i="11"/>
  <c r="JF200" i="11"/>
  <c r="JF201" i="11"/>
  <c r="JF202" i="11"/>
  <c r="JF203" i="11"/>
  <c r="JF204" i="11"/>
  <c r="JF205" i="11"/>
  <c r="JF206" i="11"/>
  <c r="JF207" i="11"/>
  <c r="JF208" i="11"/>
  <c r="JF209" i="11"/>
  <c r="JF210" i="11"/>
  <c r="JF211" i="11"/>
  <c r="JF212" i="11"/>
  <c r="JF213" i="11"/>
  <c r="JF214" i="11"/>
  <c r="JF215" i="11"/>
  <c r="JF216" i="11"/>
  <c r="JF217" i="11"/>
  <c r="JF218" i="11"/>
  <c r="JF219" i="11"/>
  <c r="JF196" i="11"/>
  <c r="JF170" i="11"/>
  <c r="JF171" i="11"/>
  <c r="JF172" i="11"/>
  <c r="JF173" i="11"/>
  <c r="JF174" i="11"/>
  <c r="JF175" i="11"/>
  <c r="JF176" i="11"/>
  <c r="JF177" i="11"/>
  <c r="JF178" i="11"/>
  <c r="JF179" i="11"/>
  <c r="JF180" i="11"/>
  <c r="JF181" i="11"/>
  <c r="JF182" i="11"/>
  <c r="JF183" i="11"/>
  <c r="JF184" i="11"/>
  <c r="JF185" i="11"/>
  <c r="JF186" i="11"/>
  <c r="JF187" i="11"/>
  <c r="JF188" i="11"/>
  <c r="JF189" i="11"/>
  <c r="JF190" i="11"/>
  <c r="JF191" i="11"/>
  <c r="JF192" i="11"/>
  <c r="JF169" i="11"/>
  <c r="JF143" i="11"/>
  <c r="JF144" i="11"/>
  <c r="JF145" i="11"/>
  <c r="JF146" i="11"/>
  <c r="JF147" i="11"/>
  <c r="JF148" i="11"/>
  <c r="JF149" i="11"/>
  <c r="JF150" i="11"/>
  <c r="JF151" i="11"/>
  <c r="JF152" i="11"/>
  <c r="JF153" i="11"/>
  <c r="JF154" i="11"/>
  <c r="JF155" i="11"/>
  <c r="JF156" i="11"/>
  <c r="JF157" i="11"/>
  <c r="JF158" i="11"/>
  <c r="JF159" i="11"/>
  <c r="JF160" i="11"/>
  <c r="JF161" i="11"/>
  <c r="JF162" i="11"/>
  <c r="JF163" i="11"/>
  <c r="JF164" i="11"/>
  <c r="JF165" i="11"/>
  <c r="JF142" i="11"/>
  <c r="JF116" i="11"/>
  <c r="JF117" i="11"/>
  <c r="JF118" i="11"/>
  <c r="JF119" i="11"/>
  <c r="JF120" i="11"/>
  <c r="JF121" i="11"/>
  <c r="JF122" i="11"/>
  <c r="JF123" i="11"/>
  <c r="JF124" i="11"/>
  <c r="JF125" i="11"/>
  <c r="JF126" i="11"/>
  <c r="JF127" i="11"/>
  <c r="JF128" i="11"/>
  <c r="JF129" i="11"/>
  <c r="JF130" i="11"/>
  <c r="JF131" i="11"/>
  <c r="JF132" i="11"/>
  <c r="JF133" i="11"/>
  <c r="JF134" i="11"/>
  <c r="JF135" i="11"/>
  <c r="JF136" i="11"/>
  <c r="JF137" i="11"/>
  <c r="JF138" i="11"/>
  <c r="JF115" i="11"/>
  <c r="JF89" i="11"/>
  <c r="JF90" i="11"/>
  <c r="JF91" i="11"/>
  <c r="JF92" i="11"/>
  <c r="JF93" i="11"/>
  <c r="JF94" i="11"/>
  <c r="JF95" i="11"/>
  <c r="JF96" i="11"/>
  <c r="JF97" i="11"/>
  <c r="JF98" i="11"/>
  <c r="JF99" i="11"/>
  <c r="JF100" i="11"/>
  <c r="JF101" i="11"/>
  <c r="JF102" i="11"/>
  <c r="JF103" i="11"/>
  <c r="JF104" i="11"/>
  <c r="JF105" i="11"/>
  <c r="JF106" i="11"/>
  <c r="JF107" i="11"/>
  <c r="JF108" i="11"/>
  <c r="JF109" i="11"/>
  <c r="JF110" i="11"/>
  <c r="JF111" i="11"/>
  <c r="JF88" i="11"/>
  <c r="JF62" i="11"/>
  <c r="JF63" i="11"/>
  <c r="JF64" i="11"/>
  <c r="JF65" i="11"/>
  <c r="JF66" i="11"/>
  <c r="JF67" i="11"/>
  <c r="JF68" i="11"/>
  <c r="JF69" i="11"/>
  <c r="JF70" i="11"/>
  <c r="JF71" i="11"/>
  <c r="JF72" i="11"/>
  <c r="JF73" i="11"/>
  <c r="JF74" i="11"/>
  <c r="JF75" i="11"/>
  <c r="JF76" i="11"/>
  <c r="JF77" i="11"/>
  <c r="JF78" i="11"/>
  <c r="JF79" i="11"/>
  <c r="JF80" i="11"/>
  <c r="JF81" i="11"/>
  <c r="JF82" i="11"/>
  <c r="JF83" i="11"/>
  <c r="JF84" i="11"/>
  <c r="JF61" i="11"/>
  <c r="JF35" i="11"/>
  <c r="JF36" i="11"/>
  <c r="JF37" i="11"/>
  <c r="JF38" i="11"/>
  <c r="JF39" i="11"/>
  <c r="JF40" i="11"/>
  <c r="JF41" i="11"/>
  <c r="JF42" i="11"/>
  <c r="JF43" i="11"/>
  <c r="JF44" i="11"/>
  <c r="JF45" i="11"/>
  <c r="JF46" i="11"/>
  <c r="JF47" i="11"/>
  <c r="JF48" i="11"/>
  <c r="JF49" i="11"/>
  <c r="JF50" i="11"/>
  <c r="JF51" i="11"/>
  <c r="JF52" i="11"/>
  <c r="JF53" i="11"/>
  <c r="JF54" i="11"/>
  <c r="JF55" i="11"/>
  <c r="JF56" i="11"/>
  <c r="JF57" i="11"/>
  <c r="JF34" i="11"/>
  <c r="JF8" i="11"/>
  <c r="JF9" i="11"/>
  <c r="JF10" i="11"/>
  <c r="JF11" i="11"/>
  <c r="JF12" i="11"/>
  <c r="JF13" i="11"/>
  <c r="JF14" i="11"/>
  <c r="JF15" i="11"/>
  <c r="JF16" i="11"/>
  <c r="JF17" i="11"/>
  <c r="JF18" i="11"/>
  <c r="JF19" i="11"/>
  <c r="JF20" i="11"/>
  <c r="JF21" i="11"/>
  <c r="JF22" i="11"/>
  <c r="JF23" i="11"/>
  <c r="JF24" i="11"/>
  <c r="JF25" i="11"/>
  <c r="JF26" i="11"/>
  <c r="JF27" i="11"/>
  <c r="JF28" i="11"/>
  <c r="JF29" i="11"/>
  <c r="JF30" i="11"/>
  <c r="JF7" i="11"/>
  <c r="JC489" i="11"/>
  <c r="JC488" i="11"/>
  <c r="JC487" i="11"/>
  <c r="JC486" i="11"/>
  <c r="JC485" i="11"/>
  <c r="JC484" i="11"/>
  <c r="JC483" i="11"/>
  <c r="JC482" i="11"/>
  <c r="JC481" i="11"/>
  <c r="JC480" i="11"/>
  <c r="JC479" i="11"/>
  <c r="JC478" i="11"/>
  <c r="JC477" i="11"/>
  <c r="JC476" i="11"/>
  <c r="JC475" i="11"/>
  <c r="JC474" i="11"/>
  <c r="JC473" i="11"/>
  <c r="JC472" i="11"/>
  <c r="JC471" i="11"/>
  <c r="JC470" i="11"/>
  <c r="JC469" i="11"/>
  <c r="JC468" i="11"/>
  <c r="JC467" i="11"/>
  <c r="JC466" i="11"/>
  <c r="JC462" i="11"/>
  <c r="JC461" i="11"/>
  <c r="JC460" i="11"/>
  <c r="JC459" i="11"/>
  <c r="JC458" i="11"/>
  <c r="JC457" i="11"/>
  <c r="JC456" i="11"/>
  <c r="JC455" i="11"/>
  <c r="JC454" i="11"/>
  <c r="JC453" i="11"/>
  <c r="JC452" i="11"/>
  <c r="JC451" i="11"/>
  <c r="JC450" i="11"/>
  <c r="JC449" i="11"/>
  <c r="JC448" i="11"/>
  <c r="JC447" i="11"/>
  <c r="JC446" i="11"/>
  <c r="JC445" i="11"/>
  <c r="JC444" i="11"/>
  <c r="JC443" i="11"/>
  <c r="JC442" i="11"/>
  <c r="JC441" i="11"/>
  <c r="JC440" i="11"/>
  <c r="JC439" i="11"/>
  <c r="JC435" i="11"/>
  <c r="JC434" i="11"/>
  <c r="JC433" i="11"/>
  <c r="JC432" i="11"/>
  <c r="JC431" i="11"/>
  <c r="JC430" i="11"/>
  <c r="JC429" i="11"/>
  <c r="JC428" i="11"/>
  <c r="JC427" i="11"/>
  <c r="JC426" i="11"/>
  <c r="JC425" i="11"/>
  <c r="JC424" i="11"/>
  <c r="JC423" i="11"/>
  <c r="JC422" i="11"/>
  <c r="JC421" i="11"/>
  <c r="JC420" i="11"/>
  <c r="JC419" i="11"/>
  <c r="JC418" i="11"/>
  <c r="JC417" i="11"/>
  <c r="JC416" i="11"/>
  <c r="JC415" i="11"/>
  <c r="JC414" i="11"/>
  <c r="JC413" i="11"/>
  <c r="JC412" i="11"/>
  <c r="JC408" i="11"/>
  <c r="JC407" i="11"/>
  <c r="JC406" i="11"/>
  <c r="JC405" i="11"/>
  <c r="JC404" i="11"/>
  <c r="JC403" i="11"/>
  <c r="JC402" i="11"/>
  <c r="JC401" i="11"/>
  <c r="JC400" i="11"/>
  <c r="JC399" i="11"/>
  <c r="JC398" i="11"/>
  <c r="JC397" i="11"/>
  <c r="JC396" i="11"/>
  <c r="JC395" i="11"/>
  <c r="JC394" i="11"/>
  <c r="JC393" i="11"/>
  <c r="JC392" i="11"/>
  <c r="JC391" i="11"/>
  <c r="JC390" i="11"/>
  <c r="JC389" i="11"/>
  <c r="JC388" i="11"/>
  <c r="JC387" i="11"/>
  <c r="JC409" i="11"/>
  <c r="JC386" i="11"/>
  <c r="JC385" i="11"/>
  <c r="JC381" i="11"/>
  <c r="JC380" i="11"/>
  <c r="JC379" i="11"/>
  <c r="JC378" i="11"/>
  <c r="JC377" i="11"/>
  <c r="JC376" i="11"/>
  <c r="JC375" i="11"/>
  <c r="JC374" i="11"/>
  <c r="JC373" i="11"/>
  <c r="JC372" i="11"/>
  <c r="JC371" i="11"/>
  <c r="JC370" i="11"/>
  <c r="JC369" i="11"/>
  <c r="JC368" i="11"/>
  <c r="JC367" i="11"/>
  <c r="JC366" i="11"/>
  <c r="JC365" i="11"/>
  <c r="JC364" i="11"/>
  <c r="JC363" i="11"/>
  <c r="JC362" i="11"/>
  <c r="JC361" i="11"/>
  <c r="JC360" i="11"/>
  <c r="JC359" i="11"/>
  <c r="JC358" i="11"/>
  <c r="JC354" i="11"/>
  <c r="JC353" i="11"/>
  <c r="JC352" i="11"/>
  <c r="JC351" i="11"/>
  <c r="JC350" i="11"/>
  <c r="JC349" i="11"/>
  <c r="JC348" i="11"/>
  <c r="JC347" i="11"/>
  <c r="JC346" i="11"/>
  <c r="JC345" i="11"/>
  <c r="JC344" i="11"/>
  <c r="JC343" i="11"/>
  <c r="JC342" i="11"/>
  <c r="JC341" i="11"/>
  <c r="JC340" i="11"/>
  <c r="JC339" i="11"/>
  <c r="JC338" i="11"/>
  <c r="JC337" i="11"/>
  <c r="JC336" i="11"/>
  <c r="JC335" i="11"/>
  <c r="JC334" i="11"/>
  <c r="JC333" i="11"/>
  <c r="JC332" i="11"/>
  <c r="JC331" i="11"/>
  <c r="JC327" i="11"/>
  <c r="JC326" i="11"/>
  <c r="JC325" i="11"/>
  <c r="JC324" i="11"/>
  <c r="JC323" i="11"/>
  <c r="JC322" i="11"/>
  <c r="JC321" i="11"/>
  <c r="JC320" i="11"/>
  <c r="JC319" i="11"/>
  <c r="JC318" i="11"/>
  <c r="JC317" i="11"/>
  <c r="JC316" i="11"/>
  <c r="JC315" i="11"/>
  <c r="JC314" i="11"/>
  <c r="JC313" i="11"/>
  <c r="JC312" i="11"/>
  <c r="JC311" i="11"/>
  <c r="JC310" i="11"/>
  <c r="JC309" i="11"/>
  <c r="JC308" i="11"/>
  <c r="JC307" i="11"/>
  <c r="JC306" i="11"/>
  <c r="JC305" i="11"/>
  <c r="JC304" i="11"/>
  <c r="JC273" i="11"/>
  <c r="JC272" i="11"/>
  <c r="JC271" i="11"/>
  <c r="JC270" i="11"/>
  <c r="JC269" i="11"/>
  <c r="JC268" i="11"/>
  <c r="JC267" i="11"/>
  <c r="JC266" i="11"/>
  <c r="JC265" i="11"/>
  <c r="JC264" i="11"/>
  <c r="JC263" i="11"/>
  <c r="JC262" i="11"/>
  <c r="JC261" i="11"/>
  <c r="JC260" i="11"/>
  <c r="JC259" i="11"/>
  <c r="JC258" i="11"/>
  <c r="JC257" i="11"/>
  <c r="JC256" i="11"/>
  <c r="JC255" i="11"/>
  <c r="JC254" i="11"/>
  <c r="JC253" i="11"/>
  <c r="JC252" i="11"/>
  <c r="JC251" i="11"/>
  <c r="JC250" i="11"/>
  <c r="JC224" i="11"/>
  <c r="JC225" i="11"/>
  <c r="JC226" i="11"/>
  <c r="JC227" i="11"/>
  <c r="JC228" i="11"/>
  <c r="JC229" i="11"/>
  <c r="JC230" i="11"/>
  <c r="JC231" i="11"/>
  <c r="JC232" i="11"/>
  <c r="JC233" i="11"/>
  <c r="JC234" i="11"/>
  <c r="JC235" i="11"/>
  <c r="JC236" i="11"/>
  <c r="JC237" i="11"/>
  <c r="JC238" i="11"/>
  <c r="JC239" i="11"/>
  <c r="JC240" i="11"/>
  <c r="JC241" i="11"/>
  <c r="JC242" i="11"/>
  <c r="JC243" i="11"/>
  <c r="JC244" i="11"/>
  <c r="JC245" i="11"/>
  <c r="JC246" i="11"/>
  <c r="JC223" i="11"/>
  <c r="JC196" i="11"/>
  <c r="K3" i="6"/>
  <c r="L3" i="6" s="1"/>
  <c r="K4" i="6"/>
  <c r="L4" i="6" s="1"/>
  <c r="K5" i="6"/>
  <c r="L5" i="6" s="1"/>
  <c r="K6" i="6"/>
  <c r="L6" i="6" s="1"/>
  <c r="K7" i="6"/>
  <c r="L7" i="6" s="1"/>
  <c r="K8" i="6"/>
  <c r="L8" i="6" s="1"/>
  <c r="E280" i="12"/>
  <c r="E281" i="12"/>
  <c r="E282" i="12"/>
  <c r="E283" i="12"/>
  <c r="E284" i="12"/>
  <c r="E285" i="12"/>
  <c r="IW490" i="11"/>
  <c r="IX490" i="11"/>
  <c r="IY490" i="11"/>
  <c r="IZ490" i="11"/>
  <c r="JA490" i="11"/>
  <c r="JB490" i="11"/>
  <c r="JD490" i="11"/>
  <c r="JE490" i="11"/>
  <c r="JG490" i="11"/>
  <c r="JH490" i="11"/>
  <c r="JI490" i="11"/>
  <c r="JJ490" i="11"/>
  <c r="JK490" i="11"/>
  <c r="JL490" i="11"/>
  <c r="JM490" i="11"/>
  <c r="JN490" i="11"/>
  <c r="JO490" i="11"/>
  <c r="JP490" i="11"/>
  <c r="JQ490" i="11"/>
  <c r="JR490" i="11"/>
  <c r="JS490" i="11"/>
  <c r="JT490" i="11"/>
  <c r="JU490" i="11"/>
  <c r="JV490" i="11"/>
  <c r="JW490" i="11"/>
  <c r="JX490" i="11"/>
  <c r="JY490" i="11"/>
  <c r="JZ490" i="11"/>
  <c r="KA490" i="11"/>
  <c r="KB490" i="11"/>
  <c r="KC490" i="11"/>
  <c r="KD490" i="11"/>
  <c r="KE490" i="11"/>
  <c r="KF490" i="11"/>
  <c r="KG490" i="11"/>
  <c r="KH490" i="11"/>
  <c r="KI490" i="11"/>
  <c r="KJ490" i="11"/>
  <c r="KK490" i="11"/>
  <c r="KL490" i="11"/>
  <c r="KM490" i="11"/>
  <c r="KN490" i="11"/>
  <c r="KO490" i="11"/>
  <c r="KP490" i="11"/>
  <c r="KQ490" i="11"/>
  <c r="KR490" i="11"/>
  <c r="KS490" i="11"/>
  <c r="KT490" i="11"/>
  <c r="KU490" i="11"/>
  <c r="KV490" i="11"/>
  <c r="KW490" i="11"/>
  <c r="KX490" i="11"/>
  <c r="KY490" i="11"/>
  <c r="KZ490" i="11"/>
  <c r="LA490" i="11"/>
  <c r="LB490" i="11"/>
  <c r="LC490" i="11"/>
  <c r="LD490" i="11"/>
  <c r="LE490" i="11"/>
  <c r="LF490" i="11"/>
  <c r="LG490" i="11"/>
  <c r="LH490" i="11"/>
  <c r="LI490" i="11"/>
  <c r="LJ490" i="11"/>
  <c r="LK490" i="11"/>
  <c r="LL490" i="11"/>
  <c r="LM490" i="11"/>
  <c r="LN490" i="11"/>
  <c r="LO490" i="11"/>
  <c r="LP490" i="11"/>
  <c r="LQ490" i="11"/>
  <c r="LR490" i="11"/>
  <c r="LS490" i="11"/>
  <c r="LT490" i="11"/>
  <c r="LU490" i="11"/>
  <c r="LV490" i="11"/>
  <c r="LW490" i="11"/>
  <c r="LX490" i="11"/>
  <c r="LY490" i="11"/>
  <c r="LZ490" i="11"/>
  <c r="MA490" i="11"/>
  <c r="MB490" i="11"/>
  <c r="MC490" i="11"/>
  <c r="MD490" i="11"/>
  <c r="ME490" i="11"/>
  <c r="MF490" i="11"/>
  <c r="MG490" i="11"/>
  <c r="MH490" i="11"/>
  <c r="MI490" i="11"/>
  <c r="MJ490" i="11"/>
  <c r="MK490" i="11"/>
  <c r="ML490" i="11"/>
  <c r="MM490" i="11"/>
  <c r="MN490" i="11"/>
  <c r="MQ490" i="11"/>
  <c r="MR490" i="11"/>
  <c r="MS490" i="11"/>
  <c r="MT490" i="11"/>
  <c r="MU490" i="11"/>
  <c r="MV490" i="11"/>
  <c r="MW490" i="11"/>
  <c r="MX490" i="11"/>
  <c r="MY490" i="11"/>
  <c r="MZ490" i="11"/>
  <c r="NA490" i="11"/>
  <c r="NB490" i="11"/>
  <c r="NC490" i="11"/>
  <c r="ND490" i="11"/>
  <c r="NE490" i="11"/>
  <c r="NF490" i="11"/>
  <c r="NG490" i="11"/>
  <c r="NH490" i="11"/>
  <c r="NI490" i="11"/>
  <c r="NJ490" i="11"/>
  <c r="NK490" i="11"/>
  <c r="NL490" i="11"/>
  <c r="NM490" i="11"/>
  <c r="NN490" i="11"/>
  <c r="NO490" i="11"/>
  <c r="NP490" i="11"/>
  <c r="NQ490" i="11"/>
  <c r="NR490" i="11"/>
  <c r="NS490" i="11"/>
  <c r="NT490" i="11"/>
  <c r="NU490" i="11"/>
  <c r="NV490" i="11"/>
  <c r="NW490" i="11"/>
  <c r="NX490" i="11"/>
  <c r="NY490" i="11"/>
  <c r="NZ490" i="11"/>
  <c r="OA490" i="11"/>
  <c r="OB490" i="11"/>
  <c r="OC490" i="11"/>
  <c r="OD490" i="11"/>
  <c r="OE490" i="11"/>
  <c r="OF490" i="11"/>
  <c r="OG490" i="11"/>
  <c r="OH490" i="11"/>
  <c r="OI490" i="11"/>
  <c r="OJ490" i="11"/>
  <c r="OK490" i="11"/>
  <c r="OL490" i="11"/>
  <c r="OM490" i="11"/>
  <c r="ON490" i="11"/>
  <c r="IW463" i="11"/>
  <c r="IX463" i="11"/>
  <c r="IY463" i="11"/>
  <c r="IZ463" i="11"/>
  <c r="JA463" i="11"/>
  <c r="JB463" i="11"/>
  <c r="JD463" i="11"/>
  <c r="JE463" i="11"/>
  <c r="JG463" i="11"/>
  <c r="JH463" i="11"/>
  <c r="JI463" i="11"/>
  <c r="JJ463" i="11"/>
  <c r="JK463" i="11"/>
  <c r="JL463" i="11"/>
  <c r="JM463" i="11"/>
  <c r="JN463" i="11"/>
  <c r="JO463" i="11"/>
  <c r="JP463" i="11"/>
  <c r="JQ463" i="11"/>
  <c r="JR463" i="11"/>
  <c r="JS463" i="11"/>
  <c r="JT463" i="11"/>
  <c r="JU463" i="11"/>
  <c r="JW463" i="11"/>
  <c r="JX463" i="11"/>
  <c r="JY463" i="11"/>
  <c r="JZ463" i="11"/>
  <c r="KA463" i="11"/>
  <c r="KB463" i="11"/>
  <c r="KC463" i="11"/>
  <c r="KD463" i="11"/>
  <c r="KE463" i="11"/>
  <c r="KF463" i="11"/>
  <c r="KG463" i="11"/>
  <c r="KH463" i="11"/>
  <c r="KI463" i="11"/>
  <c r="KJ463" i="11"/>
  <c r="KK463" i="11"/>
  <c r="KL463" i="11"/>
  <c r="KM463" i="11"/>
  <c r="KN463" i="11"/>
  <c r="KO463" i="11"/>
  <c r="KP463" i="11"/>
  <c r="KQ463" i="11"/>
  <c r="KR463" i="11"/>
  <c r="KS463" i="11"/>
  <c r="KT463" i="11"/>
  <c r="KU463" i="11"/>
  <c r="KV463" i="11"/>
  <c r="KW463" i="11"/>
  <c r="KX463" i="11"/>
  <c r="KY463" i="11"/>
  <c r="KZ463" i="11"/>
  <c r="LA463" i="11"/>
  <c r="LB463" i="11"/>
  <c r="LC463" i="11"/>
  <c r="LD463" i="11"/>
  <c r="LE463" i="11"/>
  <c r="LF463" i="11"/>
  <c r="LG463" i="11"/>
  <c r="LH463" i="11"/>
  <c r="LI463" i="11"/>
  <c r="LJ463" i="11"/>
  <c r="LK463" i="11"/>
  <c r="LL463" i="11"/>
  <c r="LM463" i="11"/>
  <c r="LN463" i="11"/>
  <c r="LO463" i="11"/>
  <c r="LP463" i="11"/>
  <c r="LQ463" i="11"/>
  <c r="LR463" i="11"/>
  <c r="LS463" i="11"/>
  <c r="LT463" i="11"/>
  <c r="LU463" i="11"/>
  <c r="LV463" i="11"/>
  <c r="LW463" i="11"/>
  <c r="LX463" i="11"/>
  <c r="LY463" i="11"/>
  <c r="LZ463" i="11"/>
  <c r="MA463" i="11"/>
  <c r="MB463" i="11"/>
  <c r="MC463" i="11"/>
  <c r="MD463" i="11"/>
  <c r="ME463" i="11"/>
  <c r="MF463" i="11"/>
  <c r="MG463" i="11"/>
  <c r="MH463" i="11"/>
  <c r="MI463" i="11"/>
  <c r="MJ463" i="11"/>
  <c r="MK463" i="11"/>
  <c r="ML463" i="11"/>
  <c r="MM463" i="11"/>
  <c r="MN463" i="11"/>
  <c r="MQ463" i="11"/>
  <c r="MR463" i="11"/>
  <c r="MS463" i="11"/>
  <c r="MT463" i="11"/>
  <c r="MU463" i="11"/>
  <c r="MV463" i="11"/>
  <c r="MW463" i="11"/>
  <c r="MX463" i="11"/>
  <c r="MY463" i="11"/>
  <c r="MZ463" i="11"/>
  <c r="NA463" i="11"/>
  <c r="NB463" i="11"/>
  <c r="NC463" i="11"/>
  <c r="ND463" i="11"/>
  <c r="NE463" i="11"/>
  <c r="NF463" i="11"/>
  <c r="NG463" i="11"/>
  <c r="NH463" i="11"/>
  <c r="NI463" i="11"/>
  <c r="NJ463" i="11"/>
  <c r="NK463" i="11"/>
  <c r="NL463" i="11"/>
  <c r="NM463" i="11"/>
  <c r="NN463" i="11"/>
  <c r="NO463" i="11"/>
  <c r="NP463" i="11"/>
  <c r="NQ463" i="11"/>
  <c r="NR463" i="11"/>
  <c r="NS463" i="11"/>
  <c r="NT463" i="11"/>
  <c r="NU463" i="11"/>
  <c r="NV463" i="11"/>
  <c r="NW463" i="11"/>
  <c r="NX463" i="11"/>
  <c r="NY463" i="11"/>
  <c r="NZ463" i="11"/>
  <c r="OA463" i="11"/>
  <c r="OB463" i="11"/>
  <c r="OC463" i="11"/>
  <c r="OD463" i="11"/>
  <c r="OE463" i="11"/>
  <c r="OF463" i="11"/>
  <c r="OG463" i="11"/>
  <c r="OH463" i="11"/>
  <c r="OI463" i="11"/>
  <c r="OJ463" i="11"/>
  <c r="OK463" i="11"/>
  <c r="OL463" i="11"/>
  <c r="OM463" i="11"/>
  <c r="ON463" i="11"/>
  <c r="IW436" i="11"/>
  <c r="IX436" i="11"/>
  <c r="IY436" i="11"/>
  <c r="IZ436" i="11"/>
  <c r="JA436" i="11"/>
  <c r="JB436" i="11"/>
  <c r="JD436" i="11"/>
  <c r="JE436" i="11"/>
  <c r="JG436" i="11"/>
  <c r="JH436" i="11"/>
  <c r="JI436" i="11"/>
  <c r="JJ436" i="11"/>
  <c r="JK436" i="11"/>
  <c r="JL436" i="11"/>
  <c r="JM436" i="11"/>
  <c r="JN436" i="11"/>
  <c r="JO436" i="11"/>
  <c r="JP436" i="11"/>
  <c r="JQ436" i="11"/>
  <c r="JR436" i="11"/>
  <c r="JS436" i="11"/>
  <c r="JT436" i="11"/>
  <c r="JU436" i="11"/>
  <c r="JW436" i="11"/>
  <c r="JX436" i="11"/>
  <c r="JY436" i="11"/>
  <c r="JZ436" i="11"/>
  <c r="KA436" i="11"/>
  <c r="KB436" i="11"/>
  <c r="KC436" i="11"/>
  <c r="KD436" i="11"/>
  <c r="KE436" i="11"/>
  <c r="KF436" i="11"/>
  <c r="KG436" i="11"/>
  <c r="KH436" i="11"/>
  <c r="KI436" i="11"/>
  <c r="KJ436" i="11"/>
  <c r="KK436" i="11"/>
  <c r="KL436" i="11"/>
  <c r="KM436" i="11"/>
  <c r="KN436" i="11"/>
  <c r="KO436" i="11"/>
  <c r="KP436" i="11"/>
  <c r="KQ436" i="11"/>
  <c r="KR436" i="11"/>
  <c r="KS436" i="11"/>
  <c r="KT436" i="11"/>
  <c r="KU436" i="11"/>
  <c r="KV436" i="11"/>
  <c r="KW436" i="11"/>
  <c r="KX436" i="11"/>
  <c r="KY436" i="11"/>
  <c r="KZ436" i="11"/>
  <c r="LA436" i="11"/>
  <c r="LB436" i="11"/>
  <c r="LC436" i="11"/>
  <c r="LD436" i="11"/>
  <c r="LE436" i="11"/>
  <c r="LF436" i="11"/>
  <c r="LG436" i="11"/>
  <c r="LH436" i="11"/>
  <c r="LI436" i="11"/>
  <c r="LJ436" i="11"/>
  <c r="LK436" i="11"/>
  <c r="LL436" i="11"/>
  <c r="LM436" i="11"/>
  <c r="LN436" i="11"/>
  <c r="LO436" i="11"/>
  <c r="LP436" i="11"/>
  <c r="LQ436" i="11"/>
  <c r="LR436" i="11"/>
  <c r="LS436" i="11"/>
  <c r="LT436" i="11"/>
  <c r="LU436" i="11"/>
  <c r="LV436" i="11"/>
  <c r="LW436" i="11"/>
  <c r="LX436" i="11"/>
  <c r="LY436" i="11"/>
  <c r="LZ436" i="11"/>
  <c r="MA436" i="11"/>
  <c r="MB436" i="11"/>
  <c r="MC436" i="11"/>
  <c r="MD436" i="11"/>
  <c r="ME436" i="11"/>
  <c r="MF436" i="11"/>
  <c r="MG436" i="11"/>
  <c r="MH436" i="11"/>
  <c r="MI436" i="11"/>
  <c r="MJ436" i="11"/>
  <c r="MK436" i="11"/>
  <c r="ML436" i="11"/>
  <c r="MM436" i="11"/>
  <c r="MN436" i="11"/>
  <c r="MQ436" i="11"/>
  <c r="MR436" i="11"/>
  <c r="MS436" i="11"/>
  <c r="MT436" i="11"/>
  <c r="MU436" i="11"/>
  <c r="MV436" i="11"/>
  <c r="MW436" i="11"/>
  <c r="MX436" i="11"/>
  <c r="MY436" i="11"/>
  <c r="MZ436" i="11"/>
  <c r="NA436" i="11"/>
  <c r="NB436" i="11"/>
  <c r="NC436" i="11"/>
  <c r="ND436" i="11"/>
  <c r="NE436" i="11"/>
  <c r="NF436" i="11"/>
  <c r="NG436" i="11"/>
  <c r="NH436" i="11"/>
  <c r="NI436" i="11"/>
  <c r="NJ436" i="11"/>
  <c r="NK436" i="11"/>
  <c r="NM436" i="11"/>
  <c r="NN436" i="11"/>
  <c r="NO436" i="11"/>
  <c r="NP436" i="11"/>
  <c r="NQ436" i="11"/>
  <c r="NR436" i="11"/>
  <c r="NS436" i="11"/>
  <c r="NT436" i="11"/>
  <c r="NU436" i="11"/>
  <c r="NV436" i="11"/>
  <c r="NW436" i="11"/>
  <c r="NX436" i="11"/>
  <c r="NY436" i="11"/>
  <c r="NZ436" i="11"/>
  <c r="OA436" i="11"/>
  <c r="OB436" i="11"/>
  <c r="OC436" i="11"/>
  <c r="OD436" i="11"/>
  <c r="OE436" i="11"/>
  <c r="OF436" i="11"/>
  <c r="OG436" i="11"/>
  <c r="OH436" i="11"/>
  <c r="OI436" i="11"/>
  <c r="OJ436" i="11"/>
  <c r="OK436" i="11"/>
  <c r="OL436" i="11"/>
  <c r="OM436" i="11"/>
  <c r="ON436" i="11"/>
  <c r="IW409" i="11"/>
  <c r="IX409" i="11"/>
  <c r="IY409" i="11"/>
  <c r="IZ409" i="11"/>
  <c r="JA409" i="11"/>
  <c r="JB409" i="11"/>
  <c r="JD409" i="11"/>
  <c r="JE409" i="11"/>
  <c r="JG409" i="11"/>
  <c r="JH409" i="11"/>
  <c r="JI409" i="11"/>
  <c r="JJ409" i="11"/>
  <c r="JK409" i="11"/>
  <c r="JL409" i="11"/>
  <c r="JM409" i="11"/>
  <c r="JN409" i="11"/>
  <c r="JO409" i="11"/>
  <c r="JP409" i="11"/>
  <c r="JQ409" i="11"/>
  <c r="JR409" i="11"/>
  <c r="JS409" i="11"/>
  <c r="JT409" i="11"/>
  <c r="JU409" i="11"/>
  <c r="JW409" i="11"/>
  <c r="JX409" i="11"/>
  <c r="JY409" i="11"/>
  <c r="JZ409" i="11"/>
  <c r="KA409" i="11"/>
  <c r="KB409" i="11"/>
  <c r="KC409" i="11"/>
  <c r="KD409" i="11"/>
  <c r="KE409" i="11"/>
  <c r="KF409" i="11"/>
  <c r="KG409" i="11"/>
  <c r="KH409" i="11"/>
  <c r="KI409" i="11"/>
  <c r="KJ409" i="11"/>
  <c r="KK409" i="11"/>
  <c r="KL409" i="11"/>
  <c r="KM409" i="11"/>
  <c r="KN409" i="11"/>
  <c r="KO409" i="11"/>
  <c r="KP409" i="11"/>
  <c r="KQ409" i="11"/>
  <c r="KR409" i="11"/>
  <c r="KS409" i="11"/>
  <c r="KT409" i="11"/>
  <c r="KU409" i="11"/>
  <c r="KV409" i="11"/>
  <c r="KW409" i="11"/>
  <c r="KX409" i="11"/>
  <c r="KY409" i="11"/>
  <c r="KZ409" i="11"/>
  <c r="LA409" i="11"/>
  <c r="LB409" i="11"/>
  <c r="LC409" i="11"/>
  <c r="LD409" i="11"/>
  <c r="LE409" i="11"/>
  <c r="LF409" i="11"/>
  <c r="LG409" i="11"/>
  <c r="LH409" i="11"/>
  <c r="LI409" i="11"/>
  <c r="LJ409" i="11"/>
  <c r="LK409" i="11"/>
  <c r="LL409" i="11"/>
  <c r="LM409" i="11"/>
  <c r="LN409" i="11"/>
  <c r="LO409" i="11"/>
  <c r="LP409" i="11"/>
  <c r="LQ409" i="11"/>
  <c r="LR409" i="11"/>
  <c r="LS409" i="11"/>
  <c r="LT409" i="11"/>
  <c r="LU409" i="11"/>
  <c r="LV409" i="11"/>
  <c r="LW409" i="11"/>
  <c r="LX409" i="11"/>
  <c r="LY409" i="11"/>
  <c r="LZ409" i="11"/>
  <c r="MA409" i="11"/>
  <c r="MB409" i="11"/>
  <c r="MC409" i="11"/>
  <c r="MD409" i="11"/>
  <c r="ME409" i="11"/>
  <c r="MF409" i="11"/>
  <c r="MG409" i="11"/>
  <c r="MH409" i="11"/>
  <c r="MI409" i="11"/>
  <c r="MJ409" i="11"/>
  <c r="MK409" i="11"/>
  <c r="ML409" i="11"/>
  <c r="MM409" i="11"/>
  <c r="MN409" i="11"/>
  <c r="MQ409" i="11"/>
  <c r="MR409" i="11"/>
  <c r="MS409" i="11"/>
  <c r="MT409" i="11"/>
  <c r="MU409" i="11"/>
  <c r="MV409" i="11"/>
  <c r="MW409" i="11"/>
  <c r="MX409" i="11"/>
  <c r="MY409" i="11"/>
  <c r="MZ409" i="11"/>
  <c r="NA409" i="11"/>
  <c r="NB409" i="11"/>
  <c r="NC409" i="11"/>
  <c r="ND409" i="11"/>
  <c r="NE409" i="11"/>
  <c r="NF409" i="11"/>
  <c r="NG409" i="11"/>
  <c r="NH409" i="11"/>
  <c r="NI409" i="11"/>
  <c r="NJ409" i="11"/>
  <c r="NK409" i="11"/>
  <c r="NM409" i="11"/>
  <c r="NN409" i="11"/>
  <c r="NO409" i="11"/>
  <c r="NP409" i="11"/>
  <c r="NQ409" i="11"/>
  <c r="NR409" i="11"/>
  <c r="NS409" i="11"/>
  <c r="NT409" i="11"/>
  <c r="NU409" i="11"/>
  <c r="NV409" i="11"/>
  <c r="NW409" i="11"/>
  <c r="NX409" i="11"/>
  <c r="NY409" i="11"/>
  <c r="NZ409" i="11"/>
  <c r="OA409" i="11"/>
  <c r="OB409" i="11"/>
  <c r="OC409" i="11"/>
  <c r="OD409" i="11"/>
  <c r="OE409" i="11"/>
  <c r="OF409" i="11"/>
  <c r="OG409" i="11"/>
  <c r="OH409" i="11"/>
  <c r="OI409" i="11"/>
  <c r="OJ409" i="11"/>
  <c r="OK409" i="11"/>
  <c r="OL409" i="11"/>
  <c r="OM409" i="11"/>
  <c r="ON409" i="11"/>
  <c r="IW382" i="11"/>
  <c r="IX382" i="11"/>
  <c r="IY382" i="11"/>
  <c r="IZ382" i="11"/>
  <c r="JA382" i="11"/>
  <c r="JB382" i="11"/>
  <c r="JD382" i="11"/>
  <c r="JE382" i="11"/>
  <c r="JG382" i="11"/>
  <c r="JH382" i="11"/>
  <c r="JI382" i="11"/>
  <c r="JJ382" i="11"/>
  <c r="JK382" i="11"/>
  <c r="JL382" i="11"/>
  <c r="JM382" i="11"/>
  <c r="JN382" i="11"/>
  <c r="JO382" i="11"/>
  <c r="JP382" i="11"/>
  <c r="JQ382" i="11"/>
  <c r="JR382" i="11"/>
  <c r="JS382" i="11"/>
  <c r="JT382" i="11"/>
  <c r="JU382" i="11"/>
  <c r="JW382" i="11"/>
  <c r="JX382" i="11"/>
  <c r="JY382" i="11"/>
  <c r="JZ382" i="11"/>
  <c r="KA382" i="11"/>
  <c r="KB382" i="11"/>
  <c r="KC382" i="11"/>
  <c r="KD382" i="11"/>
  <c r="KE382" i="11"/>
  <c r="KF382" i="11"/>
  <c r="KG382" i="11"/>
  <c r="KH382" i="11"/>
  <c r="KI382" i="11"/>
  <c r="KJ382" i="11"/>
  <c r="KK382" i="11"/>
  <c r="KL382" i="11"/>
  <c r="KM382" i="11"/>
  <c r="KN382" i="11"/>
  <c r="KO382" i="11"/>
  <c r="KP382" i="11"/>
  <c r="KQ382" i="11"/>
  <c r="KR382" i="11"/>
  <c r="KS382" i="11"/>
  <c r="KT382" i="11"/>
  <c r="KU382" i="11"/>
  <c r="KV382" i="11"/>
  <c r="KW382" i="11"/>
  <c r="KX382" i="11"/>
  <c r="KY382" i="11"/>
  <c r="KZ382" i="11"/>
  <c r="LA382" i="11"/>
  <c r="LB382" i="11"/>
  <c r="LC382" i="11"/>
  <c r="LD382" i="11"/>
  <c r="LE382" i="11"/>
  <c r="LF382" i="11"/>
  <c r="LG382" i="11"/>
  <c r="LH382" i="11"/>
  <c r="LI382" i="11"/>
  <c r="LJ382" i="11"/>
  <c r="LK382" i="11"/>
  <c r="LL382" i="11"/>
  <c r="LM382" i="11"/>
  <c r="LN382" i="11"/>
  <c r="LO382" i="11"/>
  <c r="LP382" i="11"/>
  <c r="LQ382" i="11"/>
  <c r="LR382" i="11"/>
  <c r="LS382" i="11"/>
  <c r="LT382" i="11"/>
  <c r="LU382" i="11"/>
  <c r="LV382" i="11"/>
  <c r="LW382" i="11"/>
  <c r="LX382" i="11"/>
  <c r="LY382" i="11"/>
  <c r="LZ382" i="11"/>
  <c r="MA382" i="11"/>
  <c r="MB382" i="11"/>
  <c r="MC382" i="11"/>
  <c r="MD382" i="11"/>
  <c r="ME382" i="11"/>
  <c r="MF382" i="11"/>
  <c r="MG382" i="11"/>
  <c r="MH382" i="11"/>
  <c r="MI382" i="11"/>
  <c r="MJ382" i="11"/>
  <c r="MK382" i="11"/>
  <c r="ML382" i="11"/>
  <c r="MM382" i="11"/>
  <c r="MN382" i="11"/>
  <c r="MQ382" i="11"/>
  <c r="MR382" i="11"/>
  <c r="MS382" i="11"/>
  <c r="MT382" i="11"/>
  <c r="MU382" i="11"/>
  <c r="MV382" i="11"/>
  <c r="MW382" i="11"/>
  <c r="MX382" i="11"/>
  <c r="MY382" i="11"/>
  <c r="MZ382" i="11"/>
  <c r="NA382" i="11"/>
  <c r="NB382" i="11"/>
  <c r="NC382" i="11"/>
  <c r="ND382" i="11"/>
  <c r="NE382" i="11"/>
  <c r="NF382" i="11"/>
  <c r="NG382" i="11"/>
  <c r="NH382" i="11"/>
  <c r="NI382" i="11"/>
  <c r="NJ382" i="11"/>
  <c r="NK382" i="11"/>
  <c r="NL382" i="11"/>
  <c r="NM382" i="11"/>
  <c r="NN382" i="11"/>
  <c r="NO382" i="11"/>
  <c r="NP382" i="11"/>
  <c r="NQ382" i="11"/>
  <c r="NR382" i="11"/>
  <c r="NS382" i="11"/>
  <c r="NT382" i="11"/>
  <c r="NU382" i="11"/>
  <c r="NV382" i="11"/>
  <c r="NW382" i="11"/>
  <c r="NX382" i="11"/>
  <c r="NY382" i="11"/>
  <c r="NZ382" i="11"/>
  <c r="OA382" i="11"/>
  <c r="OB382" i="11"/>
  <c r="OC382" i="11"/>
  <c r="OD382" i="11"/>
  <c r="OE382" i="11"/>
  <c r="OF382" i="11"/>
  <c r="OG382" i="11"/>
  <c r="OH382" i="11"/>
  <c r="OI382" i="11"/>
  <c r="OJ382" i="11"/>
  <c r="OK382" i="11"/>
  <c r="OL382" i="11"/>
  <c r="OM382" i="11"/>
  <c r="ON382" i="11"/>
  <c r="IW355" i="11"/>
  <c r="IX355" i="11"/>
  <c r="IY355" i="11"/>
  <c r="IZ355" i="11"/>
  <c r="JA355" i="11"/>
  <c r="JB355" i="11"/>
  <c r="JD355" i="11"/>
  <c r="JE355" i="11"/>
  <c r="JG355" i="11"/>
  <c r="JH355" i="11"/>
  <c r="JI355" i="11"/>
  <c r="JJ355" i="11"/>
  <c r="JK355" i="11"/>
  <c r="JL355" i="11"/>
  <c r="JM355" i="11"/>
  <c r="JN355" i="11"/>
  <c r="JO355" i="11"/>
  <c r="JP355" i="11"/>
  <c r="JQ355" i="11"/>
  <c r="JR355" i="11"/>
  <c r="JS355" i="11"/>
  <c r="JT355" i="11"/>
  <c r="JU355" i="11"/>
  <c r="JW355" i="11"/>
  <c r="JX355" i="11"/>
  <c r="JY355" i="11"/>
  <c r="JZ355" i="11"/>
  <c r="KA355" i="11"/>
  <c r="KB355" i="11"/>
  <c r="KC355" i="11"/>
  <c r="KD355" i="11"/>
  <c r="KE355" i="11"/>
  <c r="KF355" i="11"/>
  <c r="KG355" i="11"/>
  <c r="KH355" i="11"/>
  <c r="KI355" i="11"/>
  <c r="KJ355" i="11"/>
  <c r="KK355" i="11"/>
  <c r="KL355" i="11"/>
  <c r="KM355" i="11"/>
  <c r="KN355" i="11"/>
  <c r="KO355" i="11"/>
  <c r="KP355" i="11"/>
  <c r="KQ355" i="11"/>
  <c r="KR355" i="11"/>
  <c r="KS355" i="11"/>
  <c r="KT355" i="11"/>
  <c r="KU355" i="11"/>
  <c r="KV355" i="11"/>
  <c r="KW355" i="11"/>
  <c r="KX355" i="11"/>
  <c r="KY355" i="11"/>
  <c r="KZ355" i="11"/>
  <c r="LA355" i="11"/>
  <c r="LB355" i="11"/>
  <c r="LC355" i="11"/>
  <c r="LD355" i="11"/>
  <c r="LE355" i="11"/>
  <c r="LF355" i="11"/>
  <c r="LG355" i="11"/>
  <c r="LH355" i="11"/>
  <c r="LI355" i="11"/>
  <c r="LJ355" i="11"/>
  <c r="LK355" i="11"/>
  <c r="LL355" i="11"/>
  <c r="LM355" i="11"/>
  <c r="LN355" i="11"/>
  <c r="LO355" i="11"/>
  <c r="LP355" i="11"/>
  <c r="LQ355" i="11"/>
  <c r="LR355" i="11"/>
  <c r="LS355" i="11"/>
  <c r="LT355" i="11"/>
  <c r="LU355" i="11"/>
  <c r="LV355" i="11"/>
  <c r="LW355" i="11"/>
  <c r="LX355" i="11"/>
  <c r="LY355" i="11"/>
  <c r="LZ355" i="11"/>
  <c r="MA355" i="11"/>
  <c r="MB355" i="11"/>
  <c r="MC355" i="11"/>
  <c r="MD355" i="11"/>
  <c r="ME355" i="11"/>
  <c r="MF355" i="11"/>
  <c r="MG355" i="11"/>
  <c r="MH355" i="11"/>
  <c r="MI355" i="11"/>
  <c r="MJ355" i="11"/>
  <c r="MK355" i="11"/>
  <c r="ML355" i="11"/>
  <c r="MM355" i="11"/>
  <c r="MN355" i="11"/>
  <c r="MQ355" i="11"/>
  <c r="MR355" i="11"/>
  <c r="MS355" i="11"/>
  <c r="MT355" i="11"/>
  <c r="MU355" i="11"/>
  <c r="MV355" i="11"/>
  <c r="MW355" i="11"/>
  <c r="MX355" i="11"/>
  <c r="MY355" i="11"/>
  <c r="MZ355" i="11"/>
  <c r="NA355" i="11"/>
  <c r="NB355" i="11"/>
  <c r="NC355" i="11"/>
  <c r="ND355" i="11"/>
  <c r="NE355" i="11"/>
  <c r="NF355" i="11"/>
  <c r="NG355" i="11"/>
  <c r="NH355" i="11"/>
  <c r="NI355" i="11"/>
  <c r="NJ355" i="11"/>
  <c r="NK355" i="11"/>
  <c r="NL355" i="11"/>
  <c r="NM355" i="11"/>
  <c r="NN355" i="11"/>
  <c r="NO355" i="11"/>
  <c r="NP355" i="11"/>
  <c r="NQ355" i="11"/>
  <c r="NR355" i="11"/>
  <c r="NS355" i="11"/>
  <c r="NT355" i="11"/>
  <c r="NU355" i="11"/>
  <c r="NV355" i="11"/>
  <c r="NW355" i="11"/>
  <c r="NX355" i="11"/>
  <c r="NY355" i="11"/>
  <c r="NZ355" i="11"/>
  <c r="OA355" i="11"/>
  <c r="OB355" i="11"/>
  <c r="OC355" i="11"/>
  <c r="OD355" i="11"/>
  <c r="OE355" i="11"/>
  <c r="OF355" i="11"/>
  <c r="OG355" i="11"/>
  <c r="OH355" i="11"/>
  <c r="OI355" i="11"/>
  <c r="OJ355" i="11"/>
  <c r="OK355" i="11"/>
  <c r="OL355" i="11"/>
  <c r="OM355" i="11"/>
  <c r="ON355" i="11"/>
  <c r="NP328" i="11"/>
  <c r="NQ328" i="11"/>
  <c r="NR328" i="11"/>
  <c r="NS328" i="11"/>
  <c r="NT328" i="11"/>
  <c r="NU328" i="11"/>
  <c r="NV328" i="11"/>
  <c r="NW328" i="11"/>
  <c r="NX328" i="11"/>
  <c r="NY328" i="11"/>
  <c r="NZ328" i="11"/>
  <c r="OA328" i="11"/>
  <c r="OB328" i="11"/>
  <c r="OC328" i="11"/>
  <c r="OD328" i="11"/>
  <c r="OE328" i="11"/>
  <c r="OF328" i="11"/>
  <c r="OG328" i="11"/>
  <c r="OH328" i="11"/>
  <c r="OI328" i="11"/>
  <c r="OJ328" i="11"/>
  <c r="OK328" i="11"/>
  <c r="OL328" i="11"/>
  <c r="OM328" i="11"/>
  <c r="ON328" i="11"/>
  <c r="IW328" i="11"/>
  <c r="IX328" i="11"/>
  <c r="IY328" i="11"/>
  <c r="IZ328" i="11"/>
  <c r="JA328" i="11"/>
  <c r="JB328" i="11"/>
  <c r="JD328" i="11"/>
  <c r="JE328" i="11"/>
  <c r="JG328" i="11"/>
  <c r="JH328" i="11"/>
  <c r="JI328" i="11"/>
  <c r="JJ328" i="11"/>
  <c r="JK328" i="11"/>
  <c r="JL328" i="11"/>
  <c r="JM328" i="11"/>
  <c r="JN328" i="11"/>
  <c r="JO328" i="11"/>
  <c r="JP328" i="11"/>
  <c r="JQ328" i="11"/>
  <c r="JR328" i="11"/>
  <c r="JS328" i="11"/>
  <c r="JT328" i="11"/>
  <c r="JU328" i="11"/>
  <c r="JW328" i="11"/>
  <c r="JX328" i="11"/>
  <c r="JY328" i="11"/>
  <c r="JZ328" i="11"/>
  <c r="KA328" i="11"/>
  <c r="KB328" i="11"/>
  <c r="KC328" i="11"/>
  <c r="KD328" i="11"/>
  <c r="KE328" i="11"/>
  <c r="KF328" i="11"/>
  <c r="KG328" i="11"/>
  <c r="KH328" i="11"/>
  <c r="KI328" i="11"/>
  <c r="KJ328" i="11"/>
  <c r="KK328" i="11"/>
  <c r="KL328" i="11"/>
  <c r="KM328" i="11"/>
  <c r="KN328" i="11"/>
  <c r="KO328" i="11"/>
  <c r="KP328" i="11"/>
  <c r="KQ328" i="11"/>
  <c r="KR328" i="11"/>
  <c r="KS328" i="11"/>
  <c r="KT328" i="11"/>
  <c r="KU328" i="11"/>
  <c r="KV328" i="11"/>
  <c r="KW328" i="11"/>
  <c r="KX328" i="11"/>
  <c r="KY328" i="11"/>
  <c r="KZ328" i="11"/>
  <c r="LA328" i="11"/>
  <c r="LB328" i="11"/>
  <c r="LC328" i="11"/>
  <c r="LD328" i="11"/>
  <c r="LE328" i="11"/>
  <c r="LF328" i="11"/>
  <c r="LG328" i="11"/>
  <c r="LH328" i="11"/>
  <c r="LI328" i="11"/>
  <c r="LJ328" i="11"/>
  <c r="LK328" i="11"/>
  <c r="LL328" i="11"/>
  <c r="LM328" i="11"/>
  <c r="LN328" i="11"/>
  <c r="LO328" i="11"/>
  <c r="LP328" i="11"/>
  <c r="LQ328" i="11"/>
  <c r="LR328" i="11"/>
  <c r="LS328" i="11"/>
  <c r="LT328" i="11"/>
  <c r="LU328" i="11"/>
  <c r="LV328" i="11"/>
  <c r="LW328" i="11"/>
  <c r="LX328" i="11"/>
  <c r="LY328" i="11"/>
  <c r="LZ328" i="11"/>
  <c r="MA328" i="11"/>
  <c r="MB328" i="11"/>
  <c r="MC328" i="11"/>
  <c r="MD328" i="11"/>
  <c r="ME328" i="11"/>
  <c r="MF328" i="11"/>
  <c r="MG328" i="11"/>
  <c r="MH328" i="11"/>
  <c r="MI328" i="11"/>
  <c r="MJ328" i="11"/>
  <c r="MK328" i="11"/>
  <c r="ML328" i="11"/>
  <c r="MM328" i="11"/>
  <c r="MN328" i="11"/>
  <c r="MQ328" i="11"/>
  <c r="MR328" i="11"/>
  <c r="MS328" i="11"/>
  <c r="MT328" i="11"/>
  <c r="MU328" i="11"/>
  <c r="MV328" i="11"/>
  <c r="MW328" i="11"/>
  <c r="MX328" i="11"/>
  <c r="MY328" i="11"/>
  <c r="MZ328" i="11"/>
  <c r="NA328" i="11"/>
  <c r="NB328" i="11"/>
  <c r="NC328" i="11"/>
  <c r="ND328" i="11"/>
  <c r="NE328" i="11"/>
  <c r="NF328" i="11"/>
  <c r="NG328" i="11"/>
  <c r="NH328" i="11"/>
  <c r="NI328" i="11"/>
  <c r="NJ328" i="11"/>
  <c r="NK328" i="11"/>
  <c r="NL328" i="11"/>
  <c r="NM328" i="11"/>
  <c r="NN328" i="11"/>
  <c r="NO328" i="11"/>
  <c r="IW301" i="11"/>
  <c r="IX301" i="11"/>
  <c r="IY301" i="11"/>
  <c r="IZ301" i="11"/>
  <c r="JA301" i="11"/>
  <c r="JB301" i="11"/>
  <c r="JC301" i="11"/>
  <c r="JD301" i="11"/>
  <c r="JE301" i="11"/>
  <c r="JG301" i="11"/>
  <c r="JH301" i="11"/>
  <c r="JI301" i="11"/>
  <c r="JJ301" i="11"/>
  <c r="JK301" i="11"/>
  <c r="JL301" i="11"/>
  <c r="JM301" i="11"/>
  <c r="JN301" i="11"/>
  <c r="JO301" i="11"/>
  <c r="JP301" i="11"/>
  <c r="JQ301" i="11"/>
  <c r="JR301" i="11"/>
  <c r="JS301" i="11"/>
  <c r="JT301" i="11"/>
  <c r="JU301" i="11"/>
  <c r="JW301" i="11"/>
  <c r="JX301" i="11"/>
  <c r="JY301" i="11"/>
  <c r="JZ301" i="11"/>
  <c r="KA301" i="11"/>
  <c r="KB301" i="11"/>
  <c r="KC301" i="11"/>
  <c r="KD301" i="11"/>
  <c r="KE301" i="11"/>
  <c r="KF301" i="11"/>
  <c r="KG301" i="11"/>
  <c r="KH301" i="11"/>
  <c r="KI301" i="11"/>
  <c r="KJ301" i="11"/>
  <c r="KK301" i="11"/>
  <c r="KL301" i="11"/>
  <c r="KM301" i="11"/>
  <c r="KN301" i="11"/>
  <c r="KO301" i="11"/>
  <c r="KP301" i="11"/>
  <c r="KQ301" i="11"/>
  <c r="KR301" i="11"/>
  <c r="KS301" i="11"/>
  <c r="KT301" i="11"/>
  <c r="KU301" i="11"/>
  <c r="KV301" i="11"/>
  <c r="KW301" i="11"/>
  <c r="KX301" i="11"/>
  <c r="KY301" i="11"/>
  <c r="KZ301" i="11"/>
  <c r="LA301" i="11"/>
  <c r="LB301" i="11"/>
  <c r="LC301" i="11"/>
  <c r="LD301" i="11"/>
  <c r="LE301" i="11"/>
  <c r="LF301" i="11"/>
  <c r="LG301" i="11"/>
  <c r="LH301" i="11"/>
  <c r="LI301" i="11"/>
  <c r="LJ301" i="11"/>
  <c r="LK301" i="11"/>
  <c r="LL301" i="11"/>
  <c r="LM301" i="11"/>
  <c r="LN301" i="11"/>
  <c r="LO301" i="11"/>
  <c r="LP301" i="11"/>
  <c r="LQ301" i="11"/>
  <c r="LR301" i="11"/>
  <c r="LS301" i="11"/>
  <c r="LT301" i="11"/>
  <c r="LU301" i="11"/>
  <c r="LV301" i="11"/>
  <c r="LW301" i="11"/>
  <c r="LX301" i="11"/>
  <c r="LY301" i="11"/>
  <c r="LZ301" i="11"/>
  <c r="MA301" i="11"/>
  <c r="MB301" i="11"/>
  <c r="MC301" i="11"/>
  <c r="MD301" i="11"/>
  <c r="ME301" i="11"/>
  <c r="MF301" i="11"/>
  <c r="MG301" i="11"/>
  <c r="MH301" i="11"/>
  <c r="MI301" i="11"/>
  <c r="MJ301" i="11"/>
  <c r="MK301" i="11"/>
  <c r="ML301" i="11"/>
  <c r="MM301" i="11"/>
  <c r="MN301" i="11"/>
  <c r="MQ301" i="11"/>
  <c r="MR301" i="11"/>
  <c r="MS301" i="11"/>
  <c r="MT301" i="11"/>
  <c r="MU301" i="11"/>
  <c r="MV301" i="11"/>
  <c r="MW301" i="11"/>
  <c r="MX301" i="11"/>
  <c r="MY301" i="11"/>
  <c r="MZ301" i="11"/>
  <c r="NA301" i="11"/>
  <c r="NB301" i="11"/>
  <c r="NC301" i="11"/>
  <c r="ND301" i="11"/>
  <c r="NE301" i="11"/>
  <c r="NF301" i="11"/>
  <c r="NG301" i="11"/>
  <c r="NH301" i="11"/>
  <c r="NI301" i="11"/>
  <c r="NJ301" i="11"/>
  <c r="NK301" i="11"/>
  <c r="NL301" i="11"/>
  <c r="NM301" i="11"/>
  <c r="NN301" i="11"/>
  <c r="NO301" i="11"/>
  <c r="NP301" i="11"/>
  <c r="NQ301" i="11"/>
  <c r="NR301" i="11"/>
  <c r="NS301" i="11"/>
  <c r="NT301" i="11"/>
  <c r="NU301" i="11"/>
  <c r="NV301" i="11"/>
  <c r="NW301" i="11"/>
  <c r="NX301" i="11"/>
  <c r="NY301" i="11"/>
  <c r="NZ301" i="11"/>
  <c r="OA301" i="11"/>
  <c r="OB301" i="11"/>
  <c r="OC301" i="11"/>
  <c r="OD301" i="11"/>
  <c r="OE301" i="11"/>
  <c r="OF301" i="11"/>
  <c r="OG301" i="11"/>
  <c r="OH301" i="11"/>
  <c r="OI301" i="11"/>
  <c r="OJ301" i="11"/>
  <c r="OK301" i="11"/>
  <c r="OL301" i="11"/>
  <c r="OM301" i="11"/>
  <c r="ON301" i="11"/>
  <c r="IW274" i="11"/>
  <c r="IX274" i="11"/>
  <c r="IY274" i="11"/>
  <c r="IZ274" i="11"/>
  <c r="JA274" i="11"/>
  <c r="JB274" i="11"/>
  <c r="JD274" i="11"/>
  <c r="JE274" i="11"/>
  <c r="JF274" i="11"/>
  <c r="JG274" i="11"/>
  <c r="JH274" i="11"/>
  <c r="JI274" i="11"/>
  <c r="JJ274" i="11"/>
  <c r="JK274" i="11"/>
  <c r="JL274" i="11"/>
  <c r="JM274" i="11"/>
  <c r="JN274" i="11"/>
  <c r="JO274" i="11"/>
  <c r="JP274" i="11"/>
  <c r="JQ274" i="11"/>
  <c r="JR274" i="11"/>
  <c r="JS274" i="11"/>
  <c r="JT274" i="11"/>
  <c r="JU274" i="11"/>
  <c r="JW274" i="11"/>
  <c r="JX274" i="11"/>
  <c r="JY274" i="11"/>
  <c r="JZ274" i="11"/>
  <c r="KA274" i="11"/>
  <c r="KB274" i="11"/>
  <c r="KC274" i="11"/>
  <c r="KD274" i="11"/>
  <c r="KE274" i="11"/>
  <c r="KF274" i="11"/>
  <c r="KG274" i="11"/>
  <c r="KH274" i="11"/>
  <c r="KI274" i="11"/>
  <c r="KJ274" i="11"/>
  <c r="KK274" i="11"/>
  <c r="KL274" i="11"/>
  <c r="KM274" i="11"/>
  <c r="KN274" i="11"/>
  <c r="KO274" i="11"/>
  <c r="KP274" i="11"/>
  <c r="KQ274" i="11"/>
  <c r="KR274" i="11"/>
  <c r="KS274" i="11"/>
  <c r="KT274" i="11"/>
  <c r="KU274" i="11"/>
  <c r="KV274" i="11"/>
  <c r="KW274" i="11"/>
  <c r="KX274" i="11"/>
  <c r="KY274" i="11"/>
  <c r="KZ274" i="11"/>
  <c r="LA274" i="11"/>
  <c r="LB274" i="11"/>
  <c r="LC274" i="11"/>
  <c r="LD274" i="11"/>
  <c r="LE274" i="11"/>
  <c r="LF274" i="11"/>
  <c r="LG274" i="11"/>
  <c r="LH274" i="11"/>
  <c r="LI274" i="11"/>
  <c r="LJ274" i="11"/>
  <c r="LK274" i="11"/>
  <c r="LL274" i="11"/>
  <c r="LM274" i="11"/>
  <c r="LN274" i="11"/>
  <c r="LO274" i="11"/>
  <c r="LP274" i="11"/>
  <c r="LQ274" i="11"/>
  <c r="LR274" i="11"/>
  <c r="LS274" i="11"/>
  <c r="LT274" i="11"/>
  <c r="LU274" i="11"/>
  <c r="LV274" i="11"/>
  <c r="LW274" i="11"/>
  <c r="LX274" i="11"/>
  <c r="LY274" i="11"/>
  <c r="LZ274" i="11"/>
  <c r="MA274" i="11"/>
  <c r="MB274" i="11"/>
  <c r="MC274" i="11"/>
  <c r="MD274" i="11"/>
  <c r="ME274" i="11"/>
  <c r="MF274" i="11"/>
  <c r="MG274" i="11"/>
  <c r="MH274" i="11"/>
  <c r="MI274" i="11"/>
  <c r="MJ274" i="11"/>
  <c r="MK274" i="11"/>
  <c r="ML274" i="11"/>
  <c r="MM274" i="11"/>
  <c r="MN274" i="11"/>
  <c r="MQ274" i="11"/>
  <c r="MR274" i="11"/>
  <c r="MS274" i="11"/>
  <c r="MT274" i="11"/>
  <c r="MU274" i="11"/>
  <c r="MV274" i="11"/>
  <c r="MW274" i="11"/>
  <c r="MX274" i="11"/>
  <c r="MY274" i="11"/>
  <c r="MZ274" i="11"/>
  <c r="NA274" i="11"/>
  <c r="NB274" i="11"/>
  <c r="NC274" i="11"/>
  <c r="ND274" i="11"/>
  <c r="NE274" i="11"/>
  <c r="NF274" i="11"/>
  <c r="NG274" i="11"/>
  <c r="NH274" i="11"/>
  <c r="NI274" i="11"/>
  <c r="NJ274" i="11"/>
  <c r="NK274" i="11"/>
  <c r="NL274" i="11"/>
  <c r="NM274" i="11"/>
  <c r="NN274" i="11"/>
  <c r="NO274" i="11"/>
  <c r="NP274" i="11"/>
  <c r="NQ274" i="11"/>
  <c r="NR274" i="11"/>
  <c r="NS274" i="11"/>
  <c r="NT274" i="11"/>
  <c r="NU274" i="11"/>
  <c r="NV274" i="11"/>
  <c r="NW274" i="11"/>
  <c r="NX274" i="11"/>
  <c r="NY274" i="11"/>
  <c r="NZ274" i="11"/>
  <c r="OA274" i="11"/>
  <c r="OB274" i="11"/>
  <c r="OC274" i="11"/>
  <c r="OD274" i="11"/>
  <c r="OE274" i="11"/>
  <c r="OF274" i="11"/>
  <c r="OG274" i="11"/>
  <c r="OH274" i="11"/>
  <c r="OI274" i="11"/>
  <c r="OJ274" i="11"/>
  <c r="OK274" i="11"/>
  <c r="OL274" i="11"/>
  <c r="OM274" i="11"/>
  <c r="ON274" i="11"/>
  <c r="IW247" i="11"/>
  <c r="IX247" i="11"/>
  <c r="IY247" i="11"/>
  <c r="IZ247" i="11"/>
  <c r="JA247" i="11"/>
  <c r="JB247" i="11"/>
  <c r="JC247" i="11"/>
  <c r="JD247" i="11"/>
  <c r="JE247" i="11"/>
  <c r="JG247" i="11"/>
  <c r="JH247" i="11"/>
  <c r="JI247" i="11"/>
  <c r="JJ247" i="11"/>
  <c r="JK247" i="11"/>
  <c r="JL247" i="11"/>
  <c r="JM247" i="11"/>
  <c r="JN247" i="11"/>
  <c r="JO247" i="11"/>
  <c r="JP247" i="11"/>
  <c r="JQ247" i="11"/>
  <c r="JR247" i="11"/>
  <c r="JS247" i="11"/>
  <c r="JT247" i="11"/>
  <c r="JU247" i="11"/>
  <c r="JW247" i="11"/>
  <c r="JX247" i="11"/>
  <c r="JY247" i="11"/>
  <c r="JZ247" i="11"/>
  <c r="KA247" i="11"/>
  <c r="KB247" i="11"/>
  <c r="KC247" i="11"/>
  <c r="KD247" i="11"/>
  <c r="KE247" i="11"/>
  <c r="KF247" i="11"/>
  <c r="KG247" i="11"/>
  <c r="KH247" i="11"/>
  <c r="KI247" i="11"/>
  <c r="KJ247" i="11"/>
  <c r="KK247" i="11"/>
  <c r="KL247" i="11"/>
  <c r="KM247" i="11"/>
  <c r="KN247" i="11"/>
  <c r="KO247" i="11"/>
  <c r="KP247" i="11"/>
  <c r="KQ247" i="11"/>
  <c r="KR247" i="11"/>
  <c r="KS247" i="11"/>
  <c r="KT247" i="11"/>
  <c r="KU247" i="11"/>
  <c r="KV247" i="11"/>
  <c r="KW247" i="11"/>
  <c r="KX247" i="11"/>
  <c r="KY247" i="11"/>
  <c r="LJ247" i="11"/>
  <c r="LK247" i="11"/>
  <c r="LL247" i="11"/>
  <c r="LM247" i="11"/>
  <c r="LN247" i="11"/>
  <c r="LO247" i="11"/>
  <c r="LP247" i="11"/>
  <c r="LQ247" i="11"/>
  <c r="LR247" i="11"/>
  <c r="LS247" i="11"/>
  <c r="LT247" i="11"/>
  <c r="LU247" i="11"/>
  <c r="LV247" i="11"/>
  <c r="LW247" i="11"/>
  <c r="LX247" i="11"/>
  <c r="LY247" i="11"/>
  <c r="LZ247" i="11"/>
  <c r="MA247" i="11"/>
  <c r="MB247" i="11"/>
  <c r="MC247" i="11"/>
  <c r="MD247" i="11"/>
  <c r="ME247" i="11"/>
  <c r="MF247" i="11"/>
  <c r="MG247" i="11"/>
  <c r="MH247" i="11"/>
  <c r="MI247" i="11"/>
  <c r="MJ247" i="11"/>
  <c r="MK247" i="11"/>
  <c r="ML247" i="11"/>
  <c r="MM247" i="11"/>
  <c r="MN247" i="11"/>
  <c r="MQ247" i="11"/>
  <c r="MR247" i="11"/>
  <c r="MS247" i="11"/>
  <c r="MT247" i="11"/>
  <c r="MU247" i="11"/>
  <c r="MV247" i="11"/>
  <c r="MW247" i="11"/>
  <c r="MX247" i="11"/>
  <c r="MY247" i="11"/>
  <c r="MZ247" i="11"/>
  <c r="NA247" i="11"/>
  <c r="NB247" i="11"/>
  <c r="NC247" i="11"/>
  <c r="ND247" i="11"/>
  <c r="NE247" i="11"/>
  <c r="NF247" i="11"/>
  <c r="NG247" i="11"/>
  <c r="NH247" i="11"/>
  <c r="NI247" i="11"/>
  <c r="NJ247" i="11"/>
  <c r="NK247" i="11"/>
  <c r="NL247" i="11"/>
  <c r="NM247" i="11"/>
  <c r="NN247" i="11"/>
  <c r="NO247" i="11"/>
  <c r="NP247" i="11"/>
  <c r="NQ247" i="11"/>
  <c r="NR247" i="11"/>
  <c r="NS247" i="11"/>
  <c r="NT247" i="11"/>
  <c r="NU247" i="11"/>
  <c r="NV247" i="11"/>
  <c r="NW247" i="11"/>
  <c r="NX247" i="11"/>
  <c r="NY247" i="11"/>
  <c r="NZ247" i="11"/>
  <c r="OA247" i="11"/>
  <c r="OB247" i="11"/>
  <c r="OC247" i="11"/>
  <c r="OD247" i="11"/>
  <c r="OE247" i="11"/>
  <c r="OF247" i="11"/>
  <c r="OG247" i="11"/>
  <c r="OH247" i="11"/>
  <c r="OI247" i="11"/>
  <c r="OJ247" i="11"/>
  <c r="OK247" i="11"/>
  <c r="OL247" i="11"/>
  <c r="OM247" i="11"/>
  <c r="ON247" i="11"/>
  <c r="IW220" i="11"/>
  <c r="IX220" i="11"/>
  <c r="IY220" i="11"/>
  <c r="IZ220" i="11"/>
  <c r="JA220" i="11"/>
  <c r="JB220" i="11"/>
  <c r="JC220" i="11"/>
  <c r="JD220" i="11"/>
  <c r="JE220" i="11"/>
  <c r="JG220" i="11"/>
  <c r="JH220" i="11"/>
  <c r="JI220" i="11"/>
  <c r="JJ220" i="11"/>
  <c r="JK220" i="11"/>
  <c r="JL220" i="11"/>
  <c r="JM220" i="11"/>
  <c r="JN220" i="11"/>
  <c r="JO220" i="11"/>
  <c r="JP220" i="11"/>
  <c r="JQ220" i="11"/>
  <c r="JR220" i="11"/>
  <c r="JS220" i="11"/>
  <c r="JT220" i="11"/>
  <c r="JU220" i="11"/>
  <c r="JW220" i="11"/>
  <c r="JX220" i="11"/>
  <c r="JY220" i="11"/>
  <c r="JZ220" i="11"/>
  <c r="KA220" i="11"/>
  <c r="KB220" i="11"/>
  <c r="KC220" i="11"/>
  <c r="KD220" i="11"/>
  <c r="KE220" i="11"/>
  <c r="KF220" i="11"/>
  <c r="KG220" i="11"/>
  <c r="KH220" i="11"/>
  <c r="KI220" i="11"/>
  <c r="KJ220" i="11"/>
  <c r="KK220" i="11"/>
  <c r="KL220" i="11"/>
  <c r="KM220" i="11"/>
  <c r="KN220" i="11"/>
  <c r="KO220" i="11"/>
  <c r="KP220" i="11"/>
  <c r="KQ220" i="11"/>
  <c r="KR220" i="11"/>
  <c r="KS220" i="11"/>
  <c r="KT220" i="11"/>
  <c r="KU220" i="11"/>
  <c r="KV220" i="11"/>
  <c r="KW220" i="11"/>
  <c r="KX220" i="11"/>
  <c r="KY220" i="11"/>
  <c r="KZ220" i="11"/>
  <c r="LJ220" i="11"/>
  <c r="LK220" i="11"/>
  <c r="LL220" i="11"/>
  <c r="LM220" i="11"/>
  <c r="LN220" i="11"/>
  <c r="LO220" i="11"/>
  <c r="LP220" i="11"/>
  <c r="LQ220" i="11"/>
  <c r="LR220" i="11"/>
  <c r="LS220" i="11"/>
  <c r="LT220" i="11"/>
  <c r="LU220" i="11"/>
  <c r="LV220" i="11"/>
  <c r="LW220" i="11"/>
  <c r="LX220" i="11"/>
  <c r="LY220" i="11"/>
  <c r="LZ220" i="11"/>
  <c r="MA220" i="11"/>
  <c r="MB220" i="11"/>
  <c r="MC220" i="11"/>
  <c r="MD220" i="11"/>
  <c r="ME220" i="11"/>
  <c r="MF220" i="11"/>
  <c r="MG220" i="11"/>
  <c r="MH220" i="11"/>
  <c r="MI220" i="11"/>
  <c r="MK220" i="11"/>
  <c r="ML220" i="11"/>
  <c r="MM220" i="11"/>
  <c r="MN220" i="11"/>
  <c r="MQ220" i="11"/>
  <c r="MR220" i="11"/>
  <c r="MS220" i="11"/>
  <c r="MT220" i="11"/>
  <c r="MU220" i="11"/>
  <c r="MV220" i="11"/>
  <c r="MW220" i="11"/>
  <c r="MX220" i="11"/>
  <c r="MY220" i="11"/>
  <c r="MZ220" i="11"/>
  <c r="NA220" i="11"/>
  <c r="NB220" i="11"/>
  <c r="NC220" i="11"/>
  <c r="ND220" i="11"/>
  <c r="NE220" i="11"/>
  <c r="NF220" i="11"/>
  <c r="NG220" i="11"/>
  <c r="NH220" i="11"/>
  <c r="NI220" i="11"/>
  <c r="NJ220" i="11"/>
  <c r="NK220" i="11"/>
  <c r="NL220" i="11"/>
  <c r="NM220" i="11"/>
  <c r="NN220" i="11"/>
  <c r="NO220" i="11"/>
  <c r="NP220" i="11"/>
  <c r="NQ220" i="11"/>
  <c r="NR220" i="11"/>
  <c r="NS220" i="11"/>
  <c r="NT220" i="11"/>
  <c r="NU220" i="11"/>
  <c r="NV220" i="11"/>
  <c r="NW220" i="11"/>
  <c r="NX220" i="11"/>
  <c r="NY220" i="11"/>
  <c r="NZ220" i="11"/>
  <c r="OA220" i="11"/>
  <c r="OB220" i="11"/>
  <c r="OC220" i="11"/>
  <c r="OD220" i="11"/>
  <c r="OE220" i="11"/>
  <c r="OF220" i="11"/>
  <c r="OG220" i="11"/>
  <c r="OH220" i="11"/>
  <c r="OI220" i="11"/>
  <c r="OJ220" i="11"/>
  <c r="OK220" i="11"/>
  <c r="OL220" i="11"/>
  <c r="OM220" i="11"/>
  <c r="ON220" i="11"/>
  <c r="IW193" i="11"/>
  <c r="IX193" i="11"/>
  <c r="IY193" i="11"/>
  <c r="IZ193" i="11"/>
  <c r="JA193" i="11"/>
  <c r="JB193" i="11"/>
  <c r="JC193" i="11"/>
  <c r="JD193" i="11"/>
  <c r="JE193" i="11"/>
  <c r="JG193" i="11"/>
  <c r="JH193" i="11"/>
  <c r="JI193" i="11"/>
  <c r="JJ193" i="11"/>
  <c r="JK193" i="11"/>
  <c r="JL193" i="11"/>
  <c r="JM193" i="11"/>
  <c r="JN193" i="11"/>
  <c r="JO193" i="11"/>
  <c r="JP193" i="11"/>
  <c r="JQ193" i="11"/>
  <c r="JR193" i="11"/>
  <c r="JS193" i="11"/>
  <c r="JT193" i="11"/>
  <c r="JU193" i="11"/>
  <c r="JW193" i="11"/>
  <c r="JX193" i="11"/>
  <c r="JY193" i="11"/>
  <c r="JZ193" i="11"/>
  <c r="KA193" i="11"/>
  <c r="KB193" i="11"/>
  <c r="KC193" i="11"/>
  <c r="KD193" i="11"/>
  <c r="KE193" i="11"/>
  <c r="KF193" i="11"/>
  <c r="KG193" i="11"/>
  <c r="KH193" i="11"/>
  <c r="KI193" i="11"/>
  <c r="KJ193" i="11"/>
  <c r="KK193" i="11"/>
  <c r="KL193" i="11"/>
  <c r="KM193" i="11"/>
  <c r="KN193" i="11"/>
  <c r="KO193" i="11"/>
  <c r="KP193" i="11"/>
  <c r="KQ193" i="11"/>
  <c r="KR193" i="11"/>
  <c r="KS193" i="11"/>
  <c r="KT193" i="11"/>
  <c r="KU193" i="11"/>
  <c r="KV193" i="11"/>
  <c r="KW193" i="11"/>
  <c r="KX193" i="11"/>
  <c r="KY193" i="11"/>
  <c r="KZ193" i="11"/>
  <c r="LA193" i="11"/>
  <c r="LB193" i="11"/>
  <c r="LC193" i="11"/>
  <c r="LD193" i="11"/>
  <c r="LE193" i="11"/>
  <c r="LF193" i="11"/>
  <c r="LG193" i="11"/>
  <c r="LH193" i="11"/>
  <c r="LI193" i="11"/>
  <c r="LJ193" i="11"/>
  <c r="LK193" i="11"/>
  <c r="LL193" i="11"/>
  <c r="LM193" i="11"/>
  <c r="LN193" i="11"/>
  <c r="LO193" i="11"/>
  <c r="LP193" i="11"/>
  <c r="LQ193" i="11"/>
  <c r="LR193" i="11"/>
  <c r="LS193" i="11"/>
  <c r="LT193" i="11"/>
  <c r="LU193" i="11"/>
  <c r="LV193" i="11"/>
  <c r="LW193" i="11"/>
  <c r="LX193" i="11"/>
  <c r="LY193" i="11"/>
  <c r="LZ193" i="11"/>
  <c r="MA193" i="11"/>
  <c r="MB193" i="11"/>
  <c r="MC193" i="11"/>
  <c r="MD193" i="11"/>
  <c r="ME193" i="11"/>
  <c r="MF193" i="11"/>
  <c r="MG193" i="11"/>
  <c r="MH193" i="11"/>
  <c r="MI193" i="11"/>
  <c r="MJ193" i="11"/>
  <c r="MK193" i="11"/>
  <c r="ML193" i="11"/>
  <c r="MM193" i="11"/>
  <c r="MN193" i="11"/>
  <c r="MQ193" i="11"/>
  <c r="MR193" i="11"/>
  <c r="MS193" i="11"/>
  <c r="MT193" i="11"/>
  <c r="MU193" i="11"/>
  <c r="MV193" i="11"/>
  <c r="MW193" i="11"/>
  <c r="MX193" i="11"/>
  <c r="MY193" i="11"/>
  <c r="MZ193" i="11"/>
  <c r="NA193" i="11"/>
  <c r="NB193" i="11"/>
  <c r="NC193" i="11"/>
  <c r="ND193" i="11"/>
  <c r="NE193" i="11"/>
  <c r="NF193" i="11"/>
  <c r="NG193" i="11"/>
  <c r="NH193" i="11"/>
  <c r="NI193" i="11"/>
  <c r="NJ193" i="11"/>
  <c r="NK193" i="11"/>
  <c r="NL193" i="11"/>
  <c r="NM193" i="11"/>
  <c r="NN193" i="11"/>
  <c r="NO193" i="11"/>
  <c r="NP193" i="11"/>
  <c r="NQ193" i="11"/>
  <c r="NR193" i="11"/>
  <c r="NS193" i="11"/>
  <c r="NT193" i="11"/>
  <c r="NU193" i="11"/>
  <c r="NV193" i="11"/>
  <c r="NW193" i="11"/>
  <c r="NX193" i="11"/>
  <c r="NY193" i="11"/>
  <c r="NZ193" i="11"/>
  <c r="OA193" i="11"/>
  <c r="OB193" i="11"/>
  <c r="OC193" i="11"/>
  <c r="OD193" i="11"/>
  <c r="OE193" i="11"/>
  <c r="OF193" i="11"/>
  <c r="OG193" i="11"/>
  <c r="OH193" i="11"/>
  <c r="OI193" i="11"/>
  <c r="OJ193" i="11"/>
  <c r="OK193" i="11"/>
  <c r="OL193" i="11"/>
  <c r="OM193" i="11"/>
  <c r="IW166" i="11"/>
  <c r="IX166" i="11"/>
  <c r="IY166" i="11"/>
  <c r="IZ166" i="11"/>
  <c r="JA166" i="11"/>
  <c r="JB166" i="11"/>
  <c r="JC166" i="11"/>
  <c r="JD166" i="11"/>
  <c r="JE166" i="11"/>
  <c r="JG166" i="11"/>
  <c r="JH166" i="11"/>
  <c r="JI166" i="11"/>
  <c r="JJ166" i="11"/>
  <c r="JK166" i="11"/>
  <c r="JL166" i="11"/>
  <c r="JM166" i="11"/>
  <c r="JN166" i="11"/>
  <c r="JO166" i="11"/>
  <c r="JP166" i="11"/>
  <c r="JQ166" i="11"/>
  <c r="JR166" i="11"/>
  <c r="JS166" i="11"/>
  <c r="JT166" i="11"/>
  <c r="JU166" i="11"/>
  <c r="JW166" i="11"/>
  <c r="JX166" i="11"/>
  <c r="JY166" i="11"/>
  <c r="JZ166" i="11"/>
  <c r="KA166" i="11"/>
  <c r="KB166" i="11"/>
  <c r="KC166" i="11"/>
  <c r="KD166" i="11"/>
  <c r="KE166" i="11"/>
  <c r="KF166" i="11"/>
  <c r="KG166" i="11"/>
  <c r="KH166" i="11"/>
  <c r="KI166" i="11"/>
  <c r="KJ166" i="11"/>
  <c r="KK166" i="11"/>
  <c r="KL166" i="11"/>
  <c r="KM166" i="11"/>
  <c r="KN166" i="11"/>
  <c r="KO166" i="11"/>
  <c r="KP166" i="11"/>
  <c r="KQ166" i="11"/>
  <c r="KR166" i="11"/>
  <c r="KS166" i="11"/>
  <c r="KT166" i="11"/>
  <c r="KU166" i="11"/>
  <c r="KV166" i="11"/>
  <c r="KW166" i="11"/>
  <c r="KX166" i="11"/>
  <c r="KY166" i="11"/>
  <c r="KZ166" i="11"/>
  <c r="LA166" i="11"/>
  <c r="LB166" i="11"/>
  <c r="LC166" i="11"/>
  <c r="LD166" i="11"/>
  <c r="LE166" i="11"/>
  <c r="LF166" i="11"/>
  <c r="LG166" i="11"/>
  <c r="LH166" i="11"/>
  <c r="LI166" i="11"/>
  <c r="LJ166" i="11"/>
  <c r="LK166" i="11"/>
  <c r="LL166" i="11"/>
  <c r="LM166" i="11"/>
  <c r="LN166" i="11"/>
  <c r="LO166" i="11"/>
  <c r="LP166" i="11"/>
  <c r="LQ166" i="11"/>
  <c r="LR166" i="11"/>
  <c r="LS166" i="11"/>
  <c r="LT166" i="11"/>
  <c r="LU166" i="11"/>
  <c r="LV166" i="11"/>
  <c r="LW166" i="11"/>
  <c r="LX166" i="11"/>
  <c r="LY166" i="11"/>
  <c r="LZ166" i="11"/>
  <c r="MA166" i="11"/>
  <c r="MB166" i="11"/>
  <c r="MC166" i="11"/>
  <c r="MD166" i="11"/>
  <c r="ME166" i="11"/>
  <c r="MF166" i="11"/>
  <c r="MG166" i="11"/>
  <c r="MH166" i="11"/>
  <c r="MI166" i="11"/>
  <c r="MJ166" i="11"/>
  <c r="MK166" i="11"/>
  <c r="ML166" i="11"/>
  <c r="MM166" i="11"/>
  <c r="MN166" i="11"/>
  <c r="MQ166" i="11"/>
  <c r="MR166" i="11"/>
  <c r="MS166" i="11"/>
  <c r="MT166" i="11"/>
  <c r="MU166" i="11"/>
  <c r="MV166" i="11"/>
  <c r="MW166" i="11"/>
  <c r="MX166" i="11"/>
  <c r="MY166" i="11"/>
  <c r="MZ166" i="11"/>
  <c r="NA166" i="11"/>
  <c r="NB166" i="11"/>
  <c r="NC166" i="11"/>
  <c r="ND166" i="11"/>
  <c r="NE166" i="11"/>
  <c r="NF166" i="11"/>
  <c r="NG166" i="11"/>
  <c r="NH166" i="11"/>
  <c r="NI166" i="11"/>
  <c r="NJ166" i="11"/>
  <c r="NK166" i="11"/>
  <c r="NL166" i="11"/>
  <c r="NM166" i="11"/>
  <c r="NN166" i="11"/>
  <c r="NO166" i="11"/>
  <c r="NP166" i="11"/>
  <c r="NQ166" i="11"/>
  <c r="NR166" i="11"/>
  <c r="NS166" i="11"/>
  <c r="NT166" i="11"/>
  <c r="NU166" i="11"/>
  <c r="NV166" i="11"/>
  <c r="NW166" i="11"/>
  <c r="NX166" i="11"/>
  <c r="NY166" i="11"/>
  <c r="NZ166" i="11"/>
  <c r="OA166" i="11"/>
  <c r="OB166" i="11"/>
  <c r="OC166" i="11"/>
  <c r="OD166" i="11"/>
  <c r="OE166" i="11"/>
  <c r="OF166" i="11"/>
  <c r="OG166" i="11"/>
  <c r="OH166" i="11"/>
  <c r="OI166" i="11"/>
  <c r="OJ166" i="11"/>
  <c r="OK166" i="11"/>
  <c r="OL166" i="11"/>
  <c r="IW139" i="11"/>
  <c r="IX139" i="11"/>
  <c r="IY139" i="11"/>
  <c r="IZ139" i="11"/>
  <c r="JA139" i="11"/>
  <c r="JB139" i="11"/>
  <c r="JC139" i="11"/>
  <c r="JD139" i="11"/>
  <c r="JE139" i="11"/>
  <c r="JF139" i="11"/>
  <c r="JG139" i="11"/>
  <c r="JH139" i="11"/>
  <c r="JI139" i="11"/>
  <c r="JJ139" i="11"/>
  <c r="JK139" i="11"/>
  <c r="JL139" i="11"/>
  <c r="JM139" i="11"/>
  <c r="JN139" i="11"/>
  <c r="JO139" i="11"/>
  <c r="JP139" i="11"/>
  <c r="JQ139" i="11"/>
  <c r="JR139" i="11"/>
  <c r="JS139" i="11"/>
  <c r="JT139" i="11"/>
  <c r="JU139" i="11"/>
  <c r="JW139" i="11"/>
  <c r="JX139" i="11"/>
  <c r="JY139" i="11"/>
  <c r="JZ139" i="11"/>
  <c r="KA139" i="11"/>
  <c r="KB139" i="11"/>
  <c r="KC139" i="11"/>
  <c r="KD139" i="11"/>
  <c r="KE139" i="11"/>
  <c r="KF139" i="11"/>
  <c r="KG139" i="11"/>
  <c r="KH139" i="11"/>
  <c r="KI139" i="11"/>
  <c r="KJ139" i="11"/>
  <c r="KK139" i="11"/>
  <c r="KL139" i="11"/>
  <c r="KM139" i="11"/>
  <c r="KN139" i="11"/>
  <c r="KO139" i="11"/>
  <c r="KP139" i="11"/>
  <c r="KQ139" i="11"/>
  <c r="KR139" i="11"/>
  <c r="KS139" i="11"/>
  <c r="KT139" i="11"/>
  <c r="KU139" i="11"/>
  <c r="KV139" i="11"/>
  <c r="KW139" i="11"/>
  <c r="KX139" i="11"/>
  <c r="KY139" i="11"/>
  <c r="KZ139" i="11"/>
  <c r="LA139" i="11"/>
  <c r="LB139" i="11"/>
  <c r="LC139" i="11"/>
  <c r="LD139" i="11"/>
  <c r="LE139" i="11"/>
  <c r="LF139" i="11"/>
  <c r="LG139" i="11"/>
  <c r="LH139" i="11"/>
  <c r="LI139" i="11"/>
  <c r="LJ139" i="11"/>
  <c r="LK139" i="11"/>
  <c r="LL139" i="11"/>
  <c r="LM139" i="11"/>
  <c r="LN139" i="11"/>
  <c r="LO139" i="11"/>
  <c r="LP139" i="11"/>
  <c r="LQ139" i="11"/>
  <c r="LR139" i="11"/>
  <c r="LS139" i="11"/>
  <c r="LT139" i="11"/>
  <c r="LU139" i="11"/>
  <c r="LV139" i="11"/>
  <c r="LW139" i="11"/>
  <c r="LX139" i="11"/>
  <c r="LY139" i="11"/>
  <c r="LZ139" i="11"/>
  <c r="MA139" i="11"/>
  <c r="MB139" i="11"/>
  <c r="MC139" i="11"/>
  <c r="MD139" i="11"/>
  <c r="ME139" i="11"/>
  <c r="MF139" i="11"/>
  <c r="MG139" i="11"/>
  <c r="MH139" i="11"/>
  <c r="MI139" i="11"/>
  <c r="MJ139" i="11"/>
  <c r="MK139" i="11"/>
  <c r="ML139" i="11"/>
  <c r="MM139" i="11"/>
  <c r="MN139" i="11"/>
  <c r="MQ139" i="11"/>
  <c r="MR139" i="11"/>
  <c r="MS139" i="11"/>
  <c r="MT139" i="11"/>
  <c r="MU139" i="11"/>
  <c r="MW139" i="11"/>
  <c r="MX139" i="11"/>
  <c r="MY139" i="11"/>
  <c r="MZ139" i="11"/>
  <c r="NA139" i="11"/>
  <c r="NB139" i="11"/>
  <c r="NC139" i="11"/>
  <c r="ND139" i="11"/>
  <c r="NE139" i="11"/>
  <c r="NF139" i="11"/>
  <c r="NG139" i="11"/>
  <c r="NH139" i="11"/>
  <c r="NI139" i="11"/>
  <c r="NJ139" i="11"/>
  <c r="NK139" i="11"/>
  <c r="NL139" i="11"/>
  <c r="NM139" i="11"/>
  <c r="NN139" i="11"/>
  <c r="NO139" i="11"/>
  <c r="NP139" i="11"/>
  <c r="NQ139" i="11"/>
  <c r="NR139" i="11"/>
  <c r="NS139" i="11"/>
  <c r="NT139" i="11"/>
  <c r="NU139" i="11"/>
  <c r="NV139" i="11"/>
  <c r="NW139" i="11"/>
  <c r="NX139" i="11"/>
  <c r="NY139" i="11"/>
  <c r="NZ139" i="11"/>
  <c r="OA139" i="11"/>
  <c r="OB139" i="11"/>
  <c r="OC139" i="11"/>
  <c r="OD139" i="11"/>
  <c r="OE139" i="11"/>
  <c r="OF139" i="11"/>
  <c r="OG139" i="11"/>
  <c r="OH139" i="11"/>
  <c r="OI139" i="11"/>
  <c r="OJ139" i="11"/>
  <c r="OK139" i="11"/>
  <c r="OL139" i="11"/>
  <c r="IW112" i="11"/>
  <c r="IX112" i="11"/>
  <c r="IY112" i="11"/>
  <c r="IZ112" i="11"/>
  <c r="JA112" i="11"/>
  <c r="JB112" i="11"/>
  <c r="JC112" i="11"/>
  <c r="JD112" i="11"/>
  <c r="JE112" i="11"/>
  <c r="JG112" i="11"/>
  <c r="JH112" i="11"/>
  <c r="JI112" i="11"/>
  <c r="JJ112" i="11"/>
  <c r="JK112" i="11"/>
  <c r="JL112" i="11"/>
  <c r="JM112" i="11"/>
  <c r="JN112" i="11"/>
  <c r="JO112" i="11"/>
  <c r="JP112" i="11"/>
  <c r="JQ112" i="11"/>
  <c r="JR112" i="11"/>
  <c r="JS112" i="11"/>
  <c r="JT112" i="11"/>
  <c r="JU112" i="11"/>
  <c r="JW112" i="11"/>
  <c r="JX112" i="11"/>
  <c r="JY112" i="11"/>
  <c r="JZ112" i="11"/>
  <c r="KA112" i="11"/>
  <c r="KB112" i="11"/>
  <c r="KC112" i="11"/>
  <c r="KD112" i="11"/>
  <c r="KE112" i="11"/>
  <c r="KF112" i="11"/>
  <c r="KG112" i="11"/>
  <c r="KH112" i="11"/>
  <c r="KI112" i="11"/>
  <c r="KJ112" i="11"/>
  <c r="KK112" i="11"/>
  <c r="KL112" i="11"/>
  <c r="KM112" i="11"/>
  <c r="KN112" i="11"/>
  <c r="KO112" i="11"/>
  <c r="KP112" i="11"/>
  <c r="KQ112" i="11"/>
  <c r="KR112" i="11"/>
  <c r="KS112" i="11"/>
  <c r="KT112" i="11"/>
  <c r="KU112" i="11"/>
  <c r="KV112" i="11"/>
  <c r="KW112" i="11"/>
  <c r="KX112" i="11"/>
  <c r="KY112" i="11"/>
  <c r="LB112" i="11"/>
  <c r="LC112" i="11"/>
  <c r="LD112" i="11"/>
  <c r="LE112" i="11"/>
  <c r="LF112" i="11"/>
  <c r="LH112" i="11"/>
  <c r="LI112" i="11"/>
  <c r="LJ112" i="11"/>
  <c r="LK112" i="11"/>
  <c r="LL112" i="11"/>
  <c r="LM112" i="11"/>
  <c r="LN112" i="11"/>
  <c r="LO112" i="11"/>
  <c r="LP112" i="11"/>
  <c r="LQ112" i="11"/>
  <c r="LR112" i="11"/>
  <c r="LS112" i="11"/>
  <c r="LT112" i="11"/>
  <c r="LU112" i="11"/>
  <c r="LV112" i="11"/>
  <c r="LW112" i="11"/>
  <c r="LX112" i="11"/>
  <c r="LY112" i="11"/>
  <c r="LZ112" i="11"/>
  <c r="MA112" i="11"/>
  <c r="MB112" i="11"/>
  <c r="MC112" i="11"/>
  <c r="MD112" i="11"/>
  <c r="ME112" i="11"/>
  <c r="MF112" i="11"/>
  <c r="MG112" i="11"/>
  <c r="MH112" i="11"/>
  <c r="MI112" i="11"/>
  <c r="MJ112" i="11"/>
  <c r="MK112" i="11"/>
  <c r="ML112" i="11"/>
  <c r="MM112" i="11"/>
  <c r="MN112" i="11"/>
  <c r="MQ112" i="11"/>
  <c r="MR112" i="11"/>
  <c r="MS112" i="11"/>
  <c r="MT112" i="11"/>
  <c r="MU112" i="11"/>
  <c r="MV112" i="11"/>
  <c r="MW112" i="11"/>
  <c r="MX112" i="11"/>
  <c r="MZ112" i="11"/>
  <c r="NA112" i="11"/>
  <c r="NB112" i="11"/>
  <c r="NC112" i="11"/>
  <c r="ND112" i="11"/>
  <c r="NE112" i="11"/>
  <c r="NF112" i="11"/>
  <c r="NG112" i="11"/>
  <c r="NH112" i="11"/>
  <c r="NI112" i="11"/>
  <c r="NJ112" i="11"/>
  <c r="NK112" i="11"/>
  <c r="NL112" i="11"/>
  <c r="NM112" i="11"/>
  <c r="NN112" i="11"/>
  <c r="NO112" i="11"/>
  <c r="NP112" i="11"/>
  <c r="NQ112" i="11"/>
  <c r="NR112" i="11"/>
  <c r="NS112" i="11"/>
  <c r="NT112" i="11"/>
  <c r="NU112" i="11"/>
  <c r="NV112" i="11"/>
  <c r="NW112" i="11"/>
  <c r="NX112" i="11"/>
  <c r="NY112" i="11"/>
  <c r="NZ112" i="11"/>
  <c r="OA112" i="11"/>
  <c r="OB112" i="11"/>
  <c r="OC112" i="11"/>
  <c r="OD112" i="11"/>
  <c r="IW85" i="11"/>
  <c r="IX85" i="11"/>
  <c r="IY85" i="11"/>
  <c r="IZ85" i="11"/>
  <c r="JA85" i="11"/>
  <c r="JB85" i="11"/>
  <c r="JC85" i="11"/>
  <c r="JD85" i="11"/>
  <c r="JE85" i="11"/>
  <c r="JG85" i="11"/>
  <c r="JH85" i="11"/>
  <c r="JI85" i="11"/>
  <c r="JJ85" i="11"/>
  <c r="JK85" i="11"/>
  <c r="JL85" i="11"/>
  <c r="JM85" i="11"/>
  <c r="JN85" i="11"/>
  <c r="JO85" i="11"/>
  <c r="JP85" i="11"/>
  <c r="JQ85" i="11"/>
  <c r="JR85" i="11"/>
  <c r="JS85" i="11"/>
  <c r="JT85" i="11"/>
  <c r="JU85" i="11"/>
  <c r="JW85" i="11"/>
  <c r="JX85" i="11"/>
  <c r="JY85" i="11"/>
  <c r="JZ85" i="11"/>
  <c r="KA85" i="11"/>
  <c r="KB85" i="11"/>
  <c r="KC85" i="11"/>
  <c r="KD85" i="11"/>
  <c r="KE85" i="11"/>
  <c r="KF85" i="11"/>
  <c r="KG85" i="11"/>
  <c r="KH85" i="11"/>
  <c r="KI85" i="11"/>
  <c r="KJ85" i="11"/>
  <c r="KK85" i="11"/>
  <c r="KL85" i="11"/>
  <c r="KM85" i="11"/>
  <c r="KN85" i="11"/>
  <c r="KO85" i="11"/>
  <c r="KP85" i="11"/>
  <c r="KQ85" i="11"/>
  <c r="KR85" i="11"/>
  <c r="KS85" i="11"/>
  <c r="KT85" i="11"/>
  <c r="KU85" i="11"/>
  <c r="KV85" i="11"/>
  <c r="KW85" i="11"/>
  <c r="KX85" i="11"/>
  <c r="KY85" i="11"/>
  <c r="KZ85" i="11"/>
  <c r="LA85" i="11"/>
  <c r="LB85" i="11"/>
  <c r="LC85" i="11"/>
  <c r="LD85" i="11"/>
  <c r="LE85" i="11"/>
  <c r="LF85" i="11"/>
  <c r="LG85" i="11"/>
  <c r="LH85" i="11"/>
  <c r="LI85" i="11"/>
  <c r="LJ85" i="11"/>
  <c r="LK85" i="11"/>
  <c r="LL85" i="11"/>
  <c r="LM85" i="11"/>
  <c r="LN85" i="11"/>
  <c r="LO85" i="11"/>
  <c r="LP85" i="11"/>
  <c r="LQ85" i="11"/>
  <c r="LR85" i="11"/>
  <c r="LS85" i="11"/>
  <c r="LT85" i="11"/>
  <c r="LU85" i="11"/>
  <c r="LV85" i="11"/>
  <c r="LW85" i="11"/>
  <c r="LX85" i="11"/>
  <c r="LY85" i="11"/>
  <c r="LZ85" i="11"/>
  <c r="MA85" i="11"/>
  <c r="MB85" i="11"/>
  <c r="MC85" i="11"/>
  <c r="MD85" i="11"/>
  <c r="ME85" i="11"/>
  <c r="MF85" i="11"/>
  <c r="MG85" i="11"/>
  <c r="MH85" i="11"/>
  <c r="MI85" i="11"/>
  <c r="MJ85" i="11"/>
  <c r="MK85" i="11"/>
  <c r="ML85" i="11"/>
  <c r="MM85" i="11"/>
  <c r="MN85" i="11"/>
  <c r="MQ85" i="11"/>
  <c r="MR85" i="11"/>
  <c r="MS85" i="11"/>
  <c r="MT85" i="11"/>
  <c r="MU85" i="11"/>
  <c r="MV85" i="11"/>
  <c r="MW85" i="11"/>
  <c r="MX85" i="11"/>
  <c r="MY85" i="11"/>
  <c r="MZ85" i="11"/>
  <c r="NA85" i="11"/>
  <c r="NB85" i="11"/>
  <c r="NC85" i="11"/>
  <c r="ND85" i="11"/>
  <c r="NE85" i="11"/>
  <c r="NF85" i="11"/>
  <c r="NG85" i="11"/>
  <c r="NH85" i="11"/>
  <c r="NI85" i="11"/>
  <c r="NJ85" i="11"/>
  <c r="NK85" i="11"/>
  <c r="NL85" i="11"/>
  <c r="NM85" i="11"/>
  <c r="NN85" i="11"/>
  <c r="NO85" i="11"/>
  <c r="NP85" i="11"/>
  <c r="NQ85" i="11"/>
  <c r="NR85" i="11"/>
  <c r="NS85" i="11"/>
  <c r="NT85" i="11"/>
  <c r="NU85" i="11"/>
  <c r="NV85" i="11"/>
  <c r="NW85" i="11"/>
  <c r="NX85" i="11"/>
  <c r="NY85" i="11"/>
  <c r="NZ85" i="11"/>
  <c r="OA85" i="11"/>
  <c r="OB85" i="11"/>
  <c r="OC85" i="11"/>
  <c r="OD85" i="11"/>
  <c r="IW58" i="11"/>
  <c r="IX58" i="11"/>
  <c r="IY58" i="11"/>
  <c r="IZ58" i="11"/>
  <c r="JA58" i="11"/>
  <c r="JB58" i="11"/>
  <c r="JC58" i="11"/>
  <c r="JD58" i="11"/>
  <c r="JE58" i="11"/>
  <c r="JG58" i="11"/>
  <c r="JH58" i="11"/>
  <c r="JI58" i="11"/>
  <c r="JJ58" i="11"/>
  <c r="JK58" i="11"/>
  <c r="JL58" i="11"/>
  <c r="JM58" i="11"/>
  <c r="JN58" i="11"/>
  <c r="JO58" i="11"/>
  <c r="JP58" i="11"/>
  <c r="JQ58" i="11"/>
  <c r="JR58" i="11"/>
  <c r="JS58" i="11"/>
  <c r="JT58" i="11"/>
  <c r="JU58" i="11"/>
  <c r="JW58" i="11"/>
  <c r="JX58" i="11"/>
  <c r="JY58" i="11"/>
  <c r="JZ58" i="11"/>
  <c r="KA58" i="11"/>
  <c r="KB58" i="11"/>
  <c r="KC58" i="11"/>
  <c r="KD58" i="11"/>
  <c r="KE58" i="11"/>
  <c r="KF58" i="11"/>
  <c r="KG58" i="11"/>
  <c r="KH58" i="11"/>
  <c r="KI58" i="11"/>
  <c r="KJ58" i="11"/>
  <c r="KK58" i="11"/>
  <c r="KL58" i="11"/>
  <c r="KM58" i="11"/>
  <c r="KN58" i="11"/>
  <c r="KO58" i="11"/>
  <c r="KP58" i="11"/>
  <c r="KQ58" i="11"/>
  <c r="KR58" i="11"/>
  <c r="KS58" i="11"/>
  <c r="KT58" i="11"/>
  <c r="KU58" i="11"/>
  <c r="KV58" i="11"/>
  <c r="KW58" i="11"/>
  <c r="KX58" i="11"/>
  <c r="KY58" i="11"/>
  <c r="KZ58" i="11"/>
  <c r="LA58" i="11"/>
  <c r="LB58" i="11"/>
  <c r="LC58" i="11"/>
  <c r="LD58" i="11"/>
  <c r="LE58" i="11"/>
  <c r="LF58" i="11"/>
  <c r="LG58" i="11"/>
  <c r="LH58" i="11"/>
  <c r="LI58" i="11"/>
  <c r="LJ58" i="11"/>
  <c r="LK58" i="11"/>
  <c r="LL58" i="11"/>
  <c r="LM58" i="11"/>
  <c r="LN58" i="11"/>
  <c r="LO58" i="11"/>
  <c r="LP58" i="11"/>
  <c r="LQ58" i="11"/>
  <c r="LR58" i="11"/>
  <c r="LS58" i="11"/>
  <c r="LT58" i="11"/>
  <c r="LU58" i="11"/>
  <c r="LV58" i="11"/>
  <c r="LW58" i="11"/>
  <c r="LX58" i="11"/>
  <c r="LY58" i="11"/>
  <c r="LZ58" i="11"/>
  <c r="MA58" i="11"/>
  <c r="MB58" i="11"/>
  <c r="MC58" i="11"/>
  <c r="MD58" i="11"/>
  <c r="ME58" i="11"/>
  <c r="MF58" i="11"/>
  <c r="MG58" i="11"/>
  <c r="MH58" i="11"/>
  <c r="MI58" i="11"/>
  <c r="MJ58" i="11"/>
  <c r="MK58" i="11"/>
  <c r="ML58" i="11"/>
  <c r="MM58" i="11"/>
  <c r="MN58" i="11"/>
  <c r="MQ58" i="11"/>
  <c r="MR58" i="11"/>
  <c r="MS58" i="11"/>
  <c r="MT58" i="11"/>
  <c r="MU58" i="11"/>
  <c r="MV58" i="11"/>
  <c r="MW58" i="11"/>
  <c r="MX58" i="11"/>
  <c r="MY58" i="11"/>
  <c r="MZ58" i="11"/>
  <c r="NA58" i="11"/>
  <c r="NB58" i="11"/>
  <c r="NC58" i="11"/>
  <c r="ND58" i="11"/>
  <c r="NE58" i="11"/>
  <c r="NF58" i="11"/>
  <c r="NG58" i="11"/>
  <c r="NH58" i="11"/>
  <c r="NI58" i="11"/>
  <c r="NJ58" i="11"/>
  <c r="NK58" i="11"/>
  <c r="NL58" i="11"/>
  <c r="NM58" i="11"/>
  <c r="NN58" i="11"/>
  <c r="NO58" i="11"/>
  <c r="NP58" i="11"/>
  <c r="NQ58" i="11"/>
  <c r="NR58" i="11"/>
  <c r="NS58" i="11"/>
  <c r="NT58" i="11"/>
  <c r="NU58" i="11"/>
  <c r="NV58" i="11"/>
  <c r="IW31" i="11"/>
  <c r="IX31" i="11"/>
  <c r="IY31" i="11"/>
  <c r="IZ31" i="11"/>
  <c r="JA31" i="11"/>
  <c r="JB31" i="11"/>
  <c r="JC31" i="11"/>
  <c r="JD31" i="11"/>
  <c r="JE31" i="11"/>
  <c r="JF31" i="11"/>
  <c r="JG31" i="11"/>
  <c r="JH31" i="11"/>
  <c r="JI31" i="11"/>
  <c r="JJ31" i="11"/>
  <c r="JK31" i="11"/>
  <c r="JL31" i="11"/>
  <c r="JM31" i="11"/>
  <c r="JN31" i="11"/>
  <c r="JO31" i="11"/>
  <c r="JP31" i="11"/>
  <c r="JQ31" i="11"/>
  <c r="JR31" i="11"/>
  <c r="JS31" i="11"/>
  <c r="JT31" i="11"/>
  <c r="JU31" i="11"/>
  <c r="JW31" i="11"/>
  <c r="JX31" i="11"/>
  <c r="JY31" i="11"/>
  <c r="JZ31" i="11"/>
  <c r="KA31" i="11"/>
  <c r="KB31" i="11"/>
  <c r="KC31" i="11"/>
  <c r="KD31" i="11"/>
  <c r="KE31" i="11"/>
  <c r="KF31" i="11"/>
  <c r="KG31" i="11"/>
  <c r="KH31" i="11"/>
  <c r="KI31" i="11"/>
  <c r="KJ31" i="11"/>
  <c r="KK31" i="11"/>
  <c r="KL31" i="11"/>
  <c r="KM31" i="11"/>
  <c r="KN31" i="11"/>
  <c r="KO31" i="11"/>
  <c r="KP31" i="11"/>
  <c r="KQ31" i="11"/>
  <c r="KR31" i="11"/>
  <c r="KS31" i="11"/>
  <c r="KT31" i="11"/>
  <c r="KU31" i="11"/>
  <c r="KV31" i="11"/>
  <c r="KW31" i="11"/>
  <c r="KX31" i="11"/>
  <c r="KY31" i="11"/>
  <c r="KZ31" i="11"/>
  <c r="LA31" i="11"/>
  <c r="LB31" i="11"/>
  <c r="LC31" i="11"/>
  <c r="LD31" i="11"/>
  <c r="LE31" i="11"/>
  <c r="LF31" i="11"/>
  <c r="LG31" i="11"/>
  <c r="LH31" i="11"/>
  <c r="LI31" i="11"/>
  <c r="LJ31" i="11"/>
  <c r="LK31" i="11"/>
  <c r="LL31" i="11"/>
  <c r="LM31" i="11"/>
  <c r="LN31" i="11"/>
  <c r="LO31" i="11"/>
  <c r="LP31" i="11"/>
  <c r="LQ31" i="11"/>
  <c r="LR31" i="11"/>
  <c r="LS31" i="11"/>
  <c r="LT31" i="11"/>
  <c r="LU31" i="11"/>
  <c r="LV31" i="11"/>
  <c r="LW31" i="11"/>
  <c r="LX31" i="11"/>
  <c r="LY31" i="11"/>
  <c r="LZ31" i="11"/>
  <c r="MA31" i="11"/>
  <c r="MB31" i="11"/>
  <c r="MC31" i="11"/>
  <c r="MD31" i="11"/>
  <c r="ME31" i="11"/>
  <c r="MF31" i="11"/>
  <c r="MG31" i="11"/>
  <c r="MH31" i="11"/>
  <c r="MI31" i="11"/>
  <c r="MJ31" i="11"/>
  <c r="MK31" i="11"/>
  <c r="ML31" i="11"/>
  <c r="MM31" i="11"/>
  <c r="MN31" i="11"/>
  <c r="MQ31" i="11"/>
  <c r="MR31" i="11"/>
  <c r="MS31" i="11"/>
  <c r="MT31" i="11"/>
  <c r="MU31" i="11"/>
  <c r="MV31" i="11"/>
  <c r="MW31" i="11"/>
  <c r="MX31" i="11"/>
  <c r="MY31" i="11"/>
  <c r="MZ31" i="11"/>
  <c r="NA31" i="11"/>
  <c r="NB31" i="11"/>
  <c r="NC31" i="11"/>
  <c r="ND31" i="11"/>
  <c r="NE31" i="11"/>
  <c r="NF31" i="11"/>
  <c r="NG31" i="11"/>
  <c r="NH31" i="11"/>
  <c r="NI31" i="11"/>
  <c r="NJ31" i="11"/>
  <c r="NK31" i="11"/>
  <c r="NL31" i="11"/>
  <c r="NM31" i="11"/>
  <c r="NN31" i="11"/>
  <c r="NO31" i="11"/>
  <c r="NP31" i="11"/>
  <c r="NQ31" i="11"/>
  <c r="NR31" i="11"/>
  <c r="NS31" i="11"/>
  <c r="NT31" i="11"/>
  <c r="NU31" i="11"/>
  <c r="NV31" i="11"/>
  <c r="JC274" i="11"/>
  <c r="JC355" i="11"/>
  <c r="JC382" i="11"/>
  <c r="JC436" i="11"/>
  <c r="JC463" i="11"/>
  <c r="JC490" i="11"/>
  <c r="JF58" i="11"/>
  <c r="JF85" i="11"/>
  <c r="JF112" i="11"/>
  <c r="JF166" i="11"/>
  <c r="JF193" i="11"/>
  <c r="JF220" i="11"/>
  <c r="JF247" i="11"/>
  <c r="JF355" i="11"/>
  <c r="JF382" i="11"/>
  <c r="JF409" i="11"/>
  <c r="JF463" i="11"/>
  <c r="JF490" i="11"/>
  <c r="JC328" i="11"/>
  <c r="JF301" i="11"/>
  <c r="IN467" i="11"/>
  <c r="IN468" i="11"/>
  <c r="IN469" i="11"/>
  <c r="IN470" i="11"/>
  <c r="IN471" i="11"/>
  <c r="IN472" i="11"/>
  <c r="IN473" i="11"/>
  <c r="IN474" i="11"/>
  <c r="IN475" i="11"/>
  <c r="IN476" i="11"/>
  <c r="IN477" i="11"/>
  <c r="IN478" i="11"/>
  <c r="IN479" i="11"/>
  <c r="IN480" i="11"/>
  <c r="IN481" i="11"/>
  <c r="IN482" i="11"/>
  <c r="IN483" i="11"/>
  <c r="IN484" i="11"/>
  <c r="IN485" i="11"/>
  <c r="IN486" i="11"/>
  <c r="IN487" i="11"/>
  <c r="IN488" i="11"/>
  <c r="IN489" i="11"/>
  <c r="IN466" i="11"/>
  <c r="IN440" i="11"/>
  <c r="IN441" i="11"/>
  <c r="IN442" i="11"/>
  <c r="IN443" i="11"/>
  <c r="IN444" i="11"/>
  <c r="IN445" i="11"/>
  <c r="IN446" i="11"/>
  <c r="IN447" i="11"/>
  <c r="IN448" i="11"/>
  <c r="IN449" i="11"/>
  <c r="IN450" i="11"/>
  <c r="IN451" i="11"/>
  <c r="IN452" i="11"/>
  <c r="IN453" i="11"/>
  <c r="IN454" i="11"/>
  <c r="IN455" i="11"/>
  <c r="IN456" i="11"/>
  <c r="IN457" i="11"/>
  <c r="IN458" i="11"/>
  <c r="IN459" i="11"/>
  <c r="IN460" i="11"/>
  <c r="IN461" i="11"/>
  <c r="IN462" i="11"/>
  <c r="IN439" i="11"/>
  <c r="IN413" i="11"/>
  <c r="IN414" i="11"/>
  <c r="IN415" i="11"/>
  <c r="IN416" i="11"/>
  <c r="IN417" i="11"/>
  <c r="IN418" i="11"/>
  <c r="IN419" i="11"/>
  <c r="IN420" i="11"/>
  <c r="IN421" i="11"/>
  <c r="IN422" i="11"/>
  <c r="IN423" i="11"/>
  <c r="IN424" i="11"/>
  <c r="IN425" i="11"/>
  <c r="IN426" i="11"/>
  <c r="IN427" i="11"/>
  <c r="IN428" i="11"/>
  <c r="IN429" i="11"/>
  <c r="IN430" i="11"/>
  <c r="IN431" i="11"/>
  <c r="IN432" i="11"/>
  <c r="IN433" i="11"/>
  <c r="IN434" i="11"/>
  <c r="IN435" i="11"/>
  <c r="IN412" i="11"/>
  <c r="IN386" i="11"/>
  <c r="IN387" i="11"/>
  <c r="IN388" i="11"/>
  <c r="IN389" i="11"/>
  <c r="IN390" i="11"/>
  <c r="IN391" i="11"/>
  <c r="IN392" i="11"/>
  <c r="IN393" i="11"/>
  <c r="IN394" i="11"/>
  <c r="IN395" i="11"/>
  <c r="IN396" i="11"/>
  <c r="IN397" i="11"/>
  <c r="IN398" i="11"/>
  <c r="IN399" i="11"/>
  <c r="IN400" i="11"/>
  <c r="IN401" i="11"/>
  <c r="IN402" i="11"/>
  <c r="IN403" i="11"/>
  <c r="IN404" i="11"/>
  <c r="IN405" i="11"/>
  <c r="IN406" i="11"/>
  <c r="IN407" i="11"/>
  <c r="IN408" i="11"/>
  <c r="IN385" i="11"/>
  <c r="IN359" i="11"/>
  <c r="IN360" i="11"/>
  <c r="IN361" i="11"/>
  <c r="IN362" i="11"/>
  <c r="IN363" i="11"/>
  <c r="IN364" i="11"/>
  <c r="IN365" i="11"/>
  <c r="IN366" i="11"/>
  <c r="IN367" i="11"/>
  <c r="IN368" i="11"/>
  <c r="IN369" i="11"/>
  <c r="IN370" i="11"/>
  <c r="IN371" i="11"/>
  <c r="IN372" i="11"/>
  <c r="IN373" i="11"/>
  <c r="IN374" i="11"/>
  <c r="IN375" i="11"/>
  <c r="IN376" i="11"/>
  <c r="IN377" i="11"/>
  <c r="IN378" i="11"/>
  <c r="IN379" i="11"/>
  <c r="IN380" i="11"/>
  <c r="IN381" i="11"/>
  <c r="IN358" i="11"/>
  <c r="IN332" i="11"/>
  <c r="IN333" i="11"/>
  <c r="IN334" i="11"/>
  <c r="IN335" i="11"/>
  <c r="IN336" i="11"/>
  <c r="IN337" i="11"/>
  <c r="IN338" i="11"/>
  <c r="IN339" i="11"/>
  <c r="IN340" i="11"/>
  <c r="IN341" i="11"/>
  <c r="IN342" i="11"/>
  <c r="IN343" i="11"/>
  <c r="IN344" i="11"/>
  <c r="IN345" i="11"/>
  <c r="IN346" i="11"/>
  <c r="IN347" i="11"/>
  <c r="IN348" i="11"/>
  <c r="IN349" i="11"/>
  <c r="IN350" i="11"/>
  <c r="IN351" i="11"/>
  <c r="IN352" i="11"/>
  <c r="IN353" i="11"/>
  <c r="IN354" i="11"/>
  <c r="IN331" i="11"/>
  <c r="IN305" i="11"/>
  <c r="IN306" i="11"/>
  <c r="IN307" i="11"/>
  <c r="IN308" i="11"/>
  <c r="IN309" i="11"/>
  <c r="IN310" i="11"/>
  <c r="IN311" i="11"/>
  <c r="IN312" i="11"/>
  <c r="IN313" i="11"/>
  <c r="IN314" i="11"/>
  <c r="IN315" i="11"/>
  <c r="IN316" i="11"/>
  <c r="IN317" i="11"/>
  <c r="IN318" i="11"/>
  <c r="IN319" i="11"/>
  <c r="IN320" i="11"/>
  <c r="IN321" i="11"/>
  <c r="IN322" i="11"/>
  <c r="IN323" i="11"/>
  <c r="IN324" i="11"/>
  <c r="IN325" i="11"/>
  <c r="IN326" i="11"/>
  <c r="IN327" i="11"/>
  <c r="IN304" i="11"/>
  <c r="IN278" i="11"/>
  <c r="IN279" i="11"/>
  <c r="IN280" i="11"/>
  <c r="IN281" i="11"/>
  <c r="IN282" i="11"/>
  <c r="IN283" i="11"/>
  <c r="IN284" i="11"/>
  <c r="IN285" i="11"/>
  <c r="IN286" i="11"/>
  <c r="IN287" i="11"/>
  <c r="IN288" i="11"/>
  <c r="IN289" i="11"/>
  <c r="IN290" i="11"/>
  <c r="IN291" i="11"/>
  <c r="IN292" i="11"/>
  <c r="IN293" i="11"/>
  <c r="IN294" i="11"/>
  <c r="IN295" i="11"/>
  <c r="IN296" i="11"/>
  <c r="IN297" i="11"/>
  <c r="IN298" i="11"/>
  <c r="IN299" i="11"/>
  <c r="IN300" i="11"/>
  <c r="IN277" i="11"/>
  <c r="IN251" i="11"/>
  <c r="IN252" i="11"/>
  <c r="IN253" i="11"/>
  <c r="IN254" i="11"/>
  <c r="IN255" i="11"/>
  <c r="IN256" i="11"/>
  <c r="IN257" i="11"/>
  <c r="IN258" i="11"/>
  <c r="IN259" i="11"/>
  <c r="IN260" i="11"/>
  <c r="IN261" i="11"/>
  <c r="IN262" i="11"/>
  <c r="IN263" i="11"/>
  <c r="IN264" i="11"/>
  <c r="IN265" i="11"/>
  <c r="IN266" i="11"/>
  <c r="IN267" i="11"/>
  <c r="IN268" i="11"/>
  <c r="IN269" i="11"/>
  <c r="IN270" i="11"/>
  <c r="IN271" i="11"/>
  <c r="IN272" i="11"/>
  <c r="IN273" i="11"/>
  <c r="IN250" i="11"/>
  <c r="IN224" i="11"/>
  <c r="IN225" i="11"/>
  <c r="IN226" i="11"/>
  <c r="IN227" i="11"/>
  <c r="IN228" i="11"/>
  <c r="IN229" i="11"/>
  <c r="IN230" i="11"/>
  <c r="IN231" i="11"/>
  <c r="IN232" i="11"/>
  <c r="IN233" i="11"/>
  <c r="IN234" i="11"/>
  <c r="IN235" i="11"/>
  <c r="IN236" i="11"/>
  <c r="IN237" i="11"/>
  <c r="IN238" i="11"/>
  <c r="IN239" i="11"/>
  <c r="IN240" i="11"/>
  <c r="IN241" i="11"/>
  <c r="IN242" i="11"/>
  <c r="IN243" i="11"/>
  <c r="IN244" i="11"/>
  <c r="IN245" i="11"/>
  <c r="IN246" i="11"/>
  <c r="IN223" i="11"/>
  <c r="IN197" i="11"/>
  <c r="IN198" i="11"/>
  <c r="IN199" i="11"/>
  <c r="IN200" i="11"/>
  <c r="IN201" i="11"/>
  <c r="IN202" i="11"/>
  <c r="IN203" i="11"/>
  <c r="IN204" i="11"/>
  <c r="IN205" i="11"/>
  <c r="IN206" i="11"/>
  <c r="IN207" i="11"/>
  <c r="IN208" i="11"/>
  <c r="IN209" i="11"/>
  <c r="IN210" i="11"/>
  <c r="IN211" i="11"/>
  <c r="IN212" i="11"/>
  <c r="IN213" i="11"/>
  <c r="IN214" i="11"/>
  <c r="IN215" i="11"/>
  <c r="IN216" i="11"/>
  <c r="IN217" i="11"/>
  <c r="IN218" i="11"/>
  <c r="IN219" i="11"/>
  <c r="IN196" i="11"/>
  <c r="IN170" i="11"/>
  <c r="IN171" i="11"/>
  <c r="IN172" i="11"/>
  <c r="IN173" i="11"/>
  <c r="IN174" i="11"/>
  <c r="IN175" i="11"/>
  <c r="IN176" i="11"/>
  <c r="IN177" i="11"/>
  <c r="IN178" i="11"/>
  <c r="IN179" i="11"/>
  <c r="IN180" i="11"/>
  <c r="IN181" i="11"/>
  <c r="IN182" i="11"/>
  <c r="IN183" i="11"/>
  <c r="IN184" i="11"/>
  <c r="IN185" i="11"/>
  <c r="IN186" i="11"/>
  <c r="IN187" i="11"/>
  <c r="IN188" i="11"/>
  <c r="IN189" i="11"/>
  <c r="IN190" i="11"/>
  <c r="IN191" i="11"/>
  <c r="IN192" i="11"/>
  <c r="IN169" i="11"/>
  <c r="IN143" i="11"/>
  <c r="IN144" i="11"/>
  <c r="IN145" i="11"/>
  <c r="IN146" i="11"/>
  <c r="IN147" i="11"/>
  <c r="IN148" i="11"/>
  <c r="IN149" i="11"/>
  <c r="IN150" i="11"/>
  <c r="IN151" i="11"/>
  <c r="IN152" i="11"/>
  <c r="IN153" i="11"/>
  <c r="IN154" i="11"/>
  <c r="IN155" i="11"/>
  <c r="IN156" i="11"/>
  <c r="IN157" i="11"/>
  <c r="IN158" i="11"/>
  <c r="IN159" i="11"/>
  <c r="IN160" i="11"/>
  <c r="IN161" i="11"/>
  <c r="IN162" i="11"/>
  <c r="IN163" i="11"/>
  <c r="IN164" i="11"/>
  <c r="IN165" i="11"/>
  <c r="IN142" i="11"/>
  <c r="IN116" i="11"/>
  <c r="IN117" i="11"/>
  <c r="IN118" i="11"/>
  <c r="IN119" i="11"/>
  <c r="IN120" i="11"/>
  <c r="IN121" i="11"/>
  <c r="IN122" i="11"/>
  <c r="IN123" i="11"/>
  <c r="IN124" i="11"/>
  <c r="IN125" i="11"/>
  <c r="IN126" i="11"/>
  <c r="IN127" i="11"/>
  <c r="IN128" i="11"/>
  <c r="IN129" i="11"/>
  <c r="IN130" i="11"/>
  <c r="IN131" i="11"/>
  <c r="IN132" i="11"/>
  <c r="IN133" i="11"/>
  <c r="IN134" i="11"/>
  <c r="IN135" i="11"/>
  <c r="IN136" i="11"/>
  <c r="IN137" i="11"/>
  <c r="IN138" i="11"/>
  <c r="IN115" i="11"/>
  <c r="IN89" i="11"/>
  <c r="IN90" i="11"/>
  <c r="IN91" i="11"/>
  <c r="IN92" i="11"/>
  <c r="IN93" i="11"/>
  <c r="IN94" i="11"/>
  <c r="IN95" i="11"/>
  <c r="IN96" i="11"/>
  <c r="IN97" i="11"/>
  <c r="IN98" i="11"/>
  <c r="IN99" i="11"/>
  <c r="IN100" i="11"/>
  <c r="IN101" i="11"/>
  <c r="IN102" i="11"/>
  <c r="IN103" i="11"/>
  <c r="IN104" i="11"/>
  <c r="IN105" i="11"/>
  <c r="IN106" i="11"/>
  <c r="IN107" i="11"/>
  <c r="IN108" i="11"/>
  <c r="IN109" i="11"/>
  <c r="IN110" i="11"/>
  <c r="IN111" i="11"/>
  <c r="IN88" i="11"/>
  <c r="IN62" i="11"/>
  <c r="IN63" i="11"/>
  <c r="IN64" i="11"/>
  <c r="IN65" i="11"/>
  <c r="IN66" i="11"/>
  <c r="IN67" i="11"/>
  <c r="IN68" i="11"/>
  <c r="IN69" i="11"/>
  <c r="IN70" i="11"/>
  <c r="IN71" i="11"/>
  <c r="IN72" i="11"/>
  <c r="IN73" i="11"/>
  <c r="IN74" i="11"/>
  <c r="IN75" i="11"/>
  <c r="IN76" i="11"/>
  <c r="IN77" i="11"/>
  <c r="IN78" i="11"/>
  <c r="IN79" i="11"/>
  <c r="IN80" i="11"/>
  <c r="IN81" i="11"/>
  <c r="IN82" i="11"/>
  <c r="IN83" i="11"/>
  <c r="IN84" i="11"/>
  <c r="IN61" i="11"/>
  <c r="IN35" i="11"/>
  <c r="IN36" i="11"/>
  <c r="IN37" i="11"/>
  <c r="IN38" i="11"/>
  <c r="IN39" i="11"/>
  <c r="IN40" i="11"/>
  <c r="IN41" i="11"/>
  <c r="IN42" i="11"/>
  <c r="IN43" i="11"/>
  <c r="IN44" i="11"/>
  <c r="IN45" i="11"/>
  <c r="IN46" i="11"/>
  <c r="IN47" i="11"/>
  <c r="IN48" i="11"/>
  <c r="IN49" i="11"/>
  <c r="IN50" i="11"/>
  <c r="IN51" i="11"/>
  <c r="IN52" i="11"/>
  <c r="IN53" i="11"/>
  <c r="IN54" i="11"/>
  <c r="IN55" i="11"/>
  <c r="IN56" i="11"/>
  <c r="IN57" i="11"/>
  <c r="IN34" i="11"/>
  <c r="IN8" i="11"/>
  <c r="IN9" i="11"/>
  <c r="IN10" i="11"/>
  <c r="IN11" i="11"/>
  <c r="IN12" i="11"/>
  <c r="IN13" i="11"/>
  <c r="IN14" i="11"/>
  <c r="IN15" i="11"/>
  <c r="IN16" i="11"/>
  <c r="IN17" i="11"/>
  <c r="IN18" i="11"/>
  <c r="AH253" i="6"/>
  <c r="AM253" i="6" s="1"/>
  <c r="IN19" i="11"/>
  <c r="IN20" i="11"/>
  <c r="IN21" i="11"/>
  <c r="IN22" i="11"/>
  <c r="IN23" i="11"/>
  <c r="IN24" i="11"/>
  <c r="IN25" i="11"/>
  <c r="IN26" i="11"/>
  <c r="IN27" i="11"/>
  <c r="IN28" i="11"/>
  <c r="IN29" i="11"/>
  <c r="IN30" i="11"/>
  <c r="IN7" i="11"/>
  <c r="F4" i="12"/>
  <c r="O2" i="12" s="1"/>
  <c r="FP301" i="11"/>
  <c r="FQ301" i="11"/>
  <c r="FR301" i="11"/>
  <c r="FS301" i="11"/>
  <c r="FQ490" i="11"/>
  <c r="FR490" i="11"/>
  <c r="FS490" i="11"/>
  <c r="FT490" i="11"/>
  <c r="FU490" i="11"/>
  <c r="FV490" i="11"/>
  <c r="FW490" i="11"/>
  <c r="FX490" i="11"/>
  <c r="FY490" i="11"/>
  <c r="FZ490" i="11"/>
  <c r="GA490" i="11"/>
  <c r="GB490" i="11"/>
  <c r="GC490" i="11"/>
  <c r="GD490" i="11"/>
  <c r="GE490" i="11"/>
  <c r="GF490" i="11"/>
  <c r="GG490" i="11"/>
  <c r="GH490" i="11"/>
  <c r="GI490" i="11"/>
  <c r="GJ490" i="11"/>
  <c r="GK490" i="11"/>
  <c r="GL490" i="11"/>
  <c r="GM490" i="11"/>
  <c r="GN490" i="11"/>
  <c r="GO490" i="11"/>
  <c r="GP490" i="11"/>
  <c r="GQ490" i="11"/>
  <c r="GR490" i="11"/>
  <c r="GS490" i="11"/>
  <c r="GT490" i="11"/>
  <c r="GU490" i="11"/>
  <c r="GV490" i="11"/>
  <c r="GW490" i="11"/>
  <c r="GX490" i="11"/>
  <c r="GY490" i="11"/>
  <c r="GZ490" i="11"/>
  <c r="HA490" i="11"/>
  <c r="HB490" i="11"/>
  <c r="HC490" i="11"/>
  <c r="HD490" i="11"/>
  <c r="HE490" i="11"/>
  <c r="HF490" i="11"/>
  <c r="HG490" i="11"/>
  <c r="HH490" i="11"/>
  <c r="HI490" i="11"/>
  <c r="HJ490" i="11"/>
  <c r="HK490" i="11"/>
  <c r="HL490" i="11"/>
  <c r="HM490" i="11"/>
  <c r="HN490" i="11"/>
  <c r="HO490" i="11"/>
  <c r="HP490" i="11"/>
  <c r="HQ490" i="11"/>
  <c r="HR490" i="11"/>
  <c r="HS490" i="11"/>
  <c r="HT490" i="11"/>
  <c r="HU490" i="11"/>
  <c r="HV490" i="11"/>
  <c r="HW490" i="11"/>
  <c r="HX490" i="11"/>
  <c r="HY490" i="11"/>
  <c r="HZ490" i="11"/>
  <c r="IA490" i="11"/>
  <c r="IB490" i="11"/>
  <c r="IC490" i="11"/>
  <c r="ID490" i="11"/>
  <c r="IE490" i="11"/>
  <c r="IF490" i="11"/>
  <c r="IG490" i="11"/>
  <c r="IH490" i="11"/>
  <c r="II490" i="11"/>
  <c r="IJ490" i="11"/>
  <c r="IK490" i="11"/>
  <c r="IL490" i="11"/>
  <c r="IM490" i="11"/>
  <c r="IO490" i="11"/>
  <c r="IP490" i="11"/>
  <c r="IQ490" i="11"/>
  <c r="IR490" i="11"/>
  <c r="IS490" i="11"/>
  <c r="IT490" i="11"/>
  <c r="IU490" i="11"/>
  <c r="IV490" i="11"/>
  <c r="FQ463" i="11"/>
  <c r="FR463" i="11"/>
  <c r="FS463" i="11"/>
  <c r="FT463" i="11"/>
  <c r="FU463" i="11"/>
  <c r="FV463" i="11"/>
  <c r="FW463" i="11"/>
  <c r="FX463" i="11"/>
  <c r="FY463" i="11"/>
  <c r="FZ463" i="11"/>
  <c r="GA463" i="11"/>
  <c r="GB463" i="11"/>
  <c r="GC463" i="11"/>
  <c r="GD463" i="11"/>
  <c r="GE463" i="11"/>
  <c r="GF463" i="11"/>
  <c r="GG463" i="11"/>
  <c r="GH463" i="11"/>
  <c r="GI463" i="11"/>
  <c r="GJ463" i="11"/>
  <c r="GK463" i="11"/>
  <c r="GL463" i="11"/>
  <c r="GM463" i="11"/>
  <c r="GN463" i="11"/>
  <c r="GO463" i="11"/>
  <c r="GP463" i="11"/>
  <c r="GQ463" i="11"/>
  <c r="GR463" i="11"/>
  <c r="GS463" i="11"/>
  <c r="GT463" i="11"/>
  <c r="GU463" i="11"/>
  <c r="GV463" i="11"/>
  <c r="GW463" i="11"/>
  <c r="GX463" i="11"/>
  <c r="GY463" i="11"/>
  <c r="GZ463" i="11"/>
  <c r="HA463" i="11"/>
  <c r="HB463" i="11"/>
  <c r="HC463" i="11"/>
  <c r="HD463" i="11"/>
  <c r="HE463" i="11"/>
  <c r="HF463" i="11"/>
  <c r="HG463" i="11"/>
  <c r="HH463" i="11"/>
  <c r="HI463" i="11"/>
  <c r="HJ463" i="11"/>
  <c r="HK463" i="11"/>
  <c r="HL463" i="11"/>
  <c r="HM463" i="11"/>
  <c r="HN463" i="11"/>
  <c r="HO463" i="11"/>
  <c r="HP463" i="11"/>
  <c r="HQ463" i="11"/>
  <c r="HR463" i="11"/>
  <c r="HS463" i="11"/>
  <c r="HT463" i="11"/>
  <c r="HU463" i="11"/>
  <c r="HV463" i="11"/>
  <c r="HW463" i="11"/>
  <c r="HX463" i="11"/>
  <c r="HY463" i="11"/>
  <c r="HZ463" i="11"/>
  <c r="IA463" i="11"/>
  <c r="IB463" i="11"/>
  <c r="IC463" i="11"/>
  <c r="ID463" i="11"/>
  <c r="IE463" i="11"/>
  <c r="IF463" i="11"/>
  <c r="IG463" i="11"/>
  <c r="IH463" i="11"/>
  <c r="II463" i="11"/>
  <c r="IJ463" i="11"/>
  <c r="IK463" i="11"/>
  <c r="IL463" i="11"/>
  <c r="IM463" i="11"/>
  <c r="IO463" i="11"/>
  <c r="IP463" i="11"/>
  <c r="IQ463" i="11"/>
  <c r="IR463" i="11"/>
  <c r="IS463" i="11"/>
  <c r="IT463" i="11"/>
  <c r="IU463" i="11"/>
  <c r="IV463" i="11"/>
  <c r="FQ436" i="11"/>
  <c r="FR436" i="11"/>
  <c r="FS436" i="11"/>
  <c r="FT436" i="11"/>
  <c r="FU436" i="11"/>
  <c r="FV436" i="11"/>
  <c r="FW436" i="11"/>
  <c r="FX436" i="11"/>
  <c r="FY436" i="11"/>
  <c r="FZ436" i="11"/>
  <c r="GA436" i="11"/>
  <c r="GB436" i="11"/>
  <c r="GC436" i="11"/>
  <c r="GD436" i="11"/>
  <c r="GE436" i="11"/>
  <c r="GF436" i="11"/>
  <c r="GG436" i="11"/>
  <c r="GH436" i="11"/>
  <c r="GI436" i="11"/>
  <c r="GJ436" i="11"/>
  <c r="GK436" i="11"/>
  <c r="GL436" i="11"/>
  <c r="GM436" i="11"/>
  <c r="GN436" i="11"/>
  <c r="GO436" i="11"/>
  <c r="GP436" i="11"/>
  <c r="GQ436" i="11"/>
  <c r="GR436" i="11"/>
  <c r="GS436" i="11"/>
  <c r="GT436" i="11"/>
  <c r="GU436" i="11"/>
  <c r="GV436" i="11"/>
  <c r="GW436" i="11"/>
  <c r="GX436" i="11"/>
  <c r="GY436" i="11"/>
  <c r="GZ436" i="11"/>
  <c r="HA436" i="11"/>
  <c r="HB436" i="11"/>
  <c r="HC436" i="11"/>
  <c r="HD436" i="11"/>
  <c r="HE436" i="11"/>
  <c r="HF436" i="11"/>
  <c r="HG436" i="11"/>
  <c r="HH436" i="11"/>
  <c r="HI436" i="11"/>
  <c r="HJ436" i="11"/>
  <c r="HK436" i="11"/>
  <c r="HL436" i="11"/>
  <c r="HM436" i="11"/>
  <c r="HN436" i="11"/>
  <c r="HO436" i="11"/>
  <c r="HP436" i="11"/>
  <c r="HQ436" i="11"/>
  <c r="HR436" i="11"/>
  <c r="HS436" i="11"/>
  <c r="HT436" i="11"/>
  <c r="HU436" i="11"/>
  <c r="HV436" i="11"/>
  <c r="HW436" i="11"/>
  <c r="HX436" i="11"/>
  <c r="HY436" i="11"/>
  <c r="HZ436" i="11"/>
  <c r="IA436" i="11"/>
  <c r="IB436" i="11"/>
  <c r="IC436" i="11"/>
  <c r="ID436" i="11"/>
  <c r="IE436" i="11"/>
  <c r="IF436" i="11"/>
  <c r="IG436" i="11"/>
  <c r="IH436" i="11"/>
  <c r="II436" i="11"/>
  <c r="IJ436" i="11"/>
  <c r="IK436" i="11"/>
  <c r="IL436" i="11"/>
  <c r="IM436" i="11"/>
  <c r="IO436" i="11"/>
  <c r="IP436" i="11"/>
  <c r="IQ436" i="11"/>
  <c r="IR436" i="11"/>
  <c r="IS436" i="11"/>
  <c r="IT436" i="11"/>
  <c r="IU436" i="11"/>
  <c r="IV436" i="11"/>
  <c r="FQ409" i="11"/>
  <c r="FR409" i="11"/>
  <c r="FS409" i="11"/>
  <c r="FT409" i="11"/>
  <c r="FU409" i="11"/>
  <c r="FV409" i="11"/>
  <c r="FW409" i="11"/>
  <c r="FX409" i="11"/>
  <c r="FY409" i="11"/>
  <c r="FZ409" i="11"/>
  <c r="GA409" i="11"/>
  <c r="GB409" i="11"/>
  <c r="GC409" i="11"/>
  <c r="GD409" i="11"/>
  <c r="GE409" i="11"/>
  <c r="GF409" i="11"/>
  <c r="GG409" i="11"/>
  <c r="GH409" i="11"/>
  <c r="GI409" i="11"/>
  <c r="GJ409" i="11"/>
  <c r="GK409" i="11"/>
  <c r="GL409" i="11"/>
  <c r="GM409" i="11"/>
  <c r="GN409" i="11"/>
  <c r="GO409" i="11"/>
  <c r="GP409" i="11"/>
  <c r="GQ409" i="11"/>
  <c r="GR409" i="11"/>
  <c r="GS409" i="11"/>
  <c r="GT409" i="11"/>
  <c r="GU409" i="11"/>
  <c r="GV409" i="11"/>
  <c r="GW409" i="11"/>
  <c r="GX409" i="11"/>
  <c r="GY409" i="11"/>
  <c r="GZ409" i="11"/>
  <c r="HA409" i="11"/>
  <c r="HB409" i="11"/>
  <c r="HC409" i="11"/>
  <c r="HD409" i="11"/>
  <c r="HE409" i="11"/>
  <c r="HF409" i="11"/>
  <c r="HG409" i="11"/>
  <c r="HH409" i="11"/>
  <c r="HI409" i="11"/>
  <c r="HJ409" i="11"/>
  <c r="HK409" i="11"/>
  <c r="HL409" i="11"/>
  <c r="HM409" i="11"/>
  <c r="HN409" i="11"/>
  <c r="HO409" i="11"/>
  <c r="HP409" i="11"/>
  <c r="HQ409" i="11"/>
  <c r="HR409" i="11"/>
  <c r="HS409" i="11"/>
  <c r="HT409" i="11"/>
  <c r="HU409" i="11"/>
  <c r="HV409" i="11"/>
  <c r="HW409" i="11"/>
  <c r="HX409" i="11"/>
  <c r="HY409" i="11"/>
  <c r="HZ409" i="11"/>
  <c r="IA409" i="11"/>
  <c r="IB409" i="11"/>
  <c r="IC409" i="11"/>
  <c r="ID409" i="11"/>
  <c r="IE409" i="11"/>
  <c r="IF409" i="11"/>
  <c r="IG409" i="11"/>
  <c r="IH409" i="11"/>
  <c r="II409" i="11"/>
  <c r="IJ409" i="11"/>
  <c r="IK409" i="11"/>
  <c r="IL409" i="11"/>
  <c r="IM409" i="11"/>
  <c r="IO409" i="11"/>
  <c r="IP409" i="11"/>
  <c r="IQ409" i="11"/>
  <c r="IR409" i="11"/>
  <c r="IS409" i="11"/>
  <c r="IT409" i="11"/>
  <c r="IU409" i="11"/>
  <c r="IV409" i="11"/>
  <c r="FQ382" i="11"/>
  <c r="FR382" i="11"/>
  <c r="FS382" i="11"/>
  <c r="FT382" i="11"/>
  <c r="FU382" i="11"/>
  <c r="FV382" i="11"/>
  <c r="FW382" i="11"/>
  <c r="FX382" i="11"/>
  <c r="FY382" i="11"/>
  <c r="FZ382" i="11"/>
  <c r="GA382" i="11"/>
  <c r="GB382" i="11"/>
  <c r="GC382" i="11"/>
  <c r="GD382" i="11"/>
  <c r="GE382" i="11"/>
  <c r="GF382" i="11"/>
  <c r="GG382" i="11"/>
  <c r="GH382" i="11"/>
  <c r="GI382" i="11"/>
  <c r="GJ382" i="11"/>
  <c r="GK382" i="11"/>
  <c r="GL382" i="11"/>
  <c r="GM382" i="11"/>
  <c r="GN382" i="11"/>
  <c r="GO382" i="11"/>
  <c r="GP382" i="11"/>
  <c r="GQ382" i="11"/>
  <c r="GR382" i="11"/>
  <c r="GS382" i="11"/>
  <c r="GT382" i="11"/>
  <c r="GU382" i="11"/>
  <c r="GV382" i="11"/>
  <c r="GW382" i="11"/>
  <c r="GX382" i="11"/>
  <c r="GY382" i="11"/>
  <c r="GZ382" i="11"/>
  <c r="HA382" i="11"/>
  <c r="HB382" i="11"/>
  <c r="HC382" i="11"/>
  <c r="HD382" i="11"/>
  <c r="HE382" i="11"/>
  <c r="HF382" i="11"/>
  <c r="HG382" i="11"/>
  <c r="HH382" i="11"/>
  <c r="HI382" i="11"/>
  <c r="HJ382" i="11"/>
  <c r="HK382" i="11"/>
  <c r="HL382" i="11"/>
  <c r="HM382" i="11"/>
  <c r="HN382" i="11"/>
  <c r="HO382" i="11"/>
  <c r="HP382" i="11"/>
  <c r="HQ382" i="11"/>
  <c r="HR382" i="11"/>
  <c r="HS382" i="11"/>
  <c r="HT382" i="11"/>
  <c r="HU382" i="11"/>
  <c r="HV382" i="11"/>
  <c r="HW382" i="11"/>
  <c r="HX382" i="11"/>
  <c r="HY382" i="11"/>
  <c r="HZ382" i="11"/>
  <c r="IA382" i="11"/>
  <c r="IB382" i="11"/>
  <c r="IC382" i="11"/>
  <c r="ID382" i="11"/>
  <c r="IE382" i="11"/>
  <c r="IF382" i="11"/>
  <c r="IG382" i="11"/>
  <c r="IH382" i="11"/>
  <c r="II382" i="11"/>
  <c r="IJ382" i="11"/>
  <c r="IK382" i="11"/>
  <c r="IL382" i="11"/>
  <c r="IM382" i="11"/>
  <c r="IO382" i="11"/>
  <c r="IP382" i="11"/>
  <c r="IQ382" i="11"/>
  <c r="IR382" i="11"/>
  <c r="IS382" i="11"/>
  <c r="IT382" i="11"/>
  <c r="IU382" i="11"/>
  <c r="IV382" i="11"/>
  <c r="FQ355" i="11"/>
  <c r="FR355" i="11"/>
  <c r="FS355" i="11"/>
  <c r="FT355" i="11"/>
  <c r="FU355" i="11"/>
  <c r="FV355" i="11"/>
  <c r="FW355" i="11"/>
  <c r="FX355" i="11"/>
  <c r="FY355" i="11"/>
  <c r="FZ355" i="11"/>
  <c r="GA355" i="11"/>
  <c r="GB355" i="11"/>
  <c r="GC355" i="11"/>
  <c r="GD355" i="11"/>
  <c r="GE355" i="11"/>
  <c r="GF355" i="11"/>
  <c r="GG355" i="11"/>
  <c r="GH355" i="11"/>
  <c r="GI355" i="11"/>
  <c r="GJ355" i="11"/>
  <c r="GK355" i="11"/>
  <c r="GL355" i="11"/>
  <c r="GM355" i="11"/>
  <c r="GN355" i="11"/>
  <c r="GO355" i="11"/>
  <c r="GP355" i="11"/>
  <c r="GQ355" i="11"/>
  <c r="GR355" i="11"/>
  <c r="GS355" i="11"/>
  <c r="GT355" i="11"/>
  <c r="GU355" i="11"/>
  <c r="GV355" i="11"/>
  <c r="GW355" i="11"/>
  <c r="GX355" i="11"/>
  <c r="GY355" i="11"/>
  <c r="GZ355" i="11"/>
  <c r="HA355" i="11"/>
  <c r="HB355" i="11"/>
  <c r="HC355" i="11"/>
  <c r="HD355" i="11"/>
  <c r="HE355" i="11"/>
  <c r="HF355" i="11"/>
  <c r="HG355" i="11"/>
  <c r="HH355" i="11"/>
  <c r="HI355" i="11"/>
  <c r="HJ355" i="11"/>
  <c r="HK355" i="11"/>
  <c r="HL355" i="11"/>
  <c r="HM355" i="11"/>
  <c r="HN355" i="11"/>
  <c r="HO355" i="11"/>
  <c r="HP355" i="11"/>
  <c r="HQ355" i="11"/>
  <c r="HR355" i="11"/>
  <c r="HS355" i="11"/>
  <c r="HT355" i="11"/>
  <c r="HU355" i="11"/>
  <c r="HV355" i="11"/>
  <c r="HW355" i="11"/>
  <c r="HX355" i="11"/>
  <c r="HY355" i="11"/>
  <c r="HZ355" i="11"/>
  <c r="IA355" i="11"/>
  <c r="IB355" i="11"/>
  <c r="IC355" i="11"/>
  <c r="ID355" i="11"/>
  <c r="IE355" i="11"/>
  <c r="IF355" i="11"/>
  <c r="IG355" i="11"/>
  <c r="IH355" i="11"/>
  <c r="II355" i="11"/>
  <c r="IJ355" i="11"/>
  <c r="IK355" i="11"/>
  <c r="IL355" i="11"/>
  <c r="IM355" i="11"/>
  <c r="IO355" i="11"/>
  <c r="IP355" i="11"/>
  <c r="IQ355" i="11"/>
  <c r="IR355" i="11"/>
  <c r="IS355" i="11"/>
  <c r="IT355" i="11"/>
  <c r="IU355" i="11"/>
  <c r="IV355" i="11"/>
  <c r="FQ328" i="11"/>
  <c r="FR328" i="11"/>
  <c r="FS328" i="11"/>
  <c r="FT328" i="11"/>
  <c r="FU328" i="11"/>
  <c r="FV328" i="11"/>
  <c r="FW328" i="11"/>
  <c r="FX328" i="11"/>
  <c r="FY328" i="11"/>
  <c r="FZ328" i="11"/>
  <c r="GA328" i="11"/>
  <c r="GB328" i="11"/>
  <c r="GC328" i="11"/>
  <c r="GD328" i="11"/>
  <c r="GE328" i="11"/>
  <c r="GF328" i="11"/>
  <c r="GG328" i="11"/>
  <c r="GH328" i="11"/>
  <c r="GI328" i="11"/>
  <c r="GJ328" i="11"/>
  <c r="GK328" i="11"/>
  <c r="GL328" i="11"/>
  <c r="GM328" i="11"/>
  <c r="GN328" i="11"/>
  <c r="GO328" i="11"/>
  <c r="GP328" i="11"/>
  <c r="GQ328" i="11"/>
  <c r="GR328" i="11"/>
  <c r="GS328" i="11"/>
  <c r="GT328" i="11"/>
  <c r="GU328" i="11"/>
  <c r="GV328" i="11"/>
  <c r="GW328" i="11"/>
  <c r="GX328" i="11"/>
  <c r="GY328" i="11"/>
  <c r="GZ328" i="11"/>
  <c r="HA328" i="11"/>
  <c r="HB328" i="11"/>
  <c r="HC328" i="11"/>
  <c r="HD328" i="11"/>
  <c r="HE328" i="11"/>
  <c r="HF328" i="11"/>
  <c r="HG328" i="11"/>
  <c r="HH328" i="11"/>
  <c r="HI328" i="11"/>
  <c r="HJ328" i="11"/>
  <c r="HK328" i="11"/>
  <c r="HL328" i="11"/>
  <c r="HM328" i="11"/>
  <c r="HN328" i="11"/>
  <c r="HO328" i="11"/>
  <c r="HP328" i="11"/>
  <c r="HQ328" i="11"/>
  <c r="HR328" i="11"/>
  <c r="HS328" i="11"/>
  <c r="HT328" i="11"/>
  <c r="HU328" i="11"/>
  <c r="HV328" i="11"/>
  <c r="HW328" i="11"/>
  <c r="HX328" i="11"/>
  <c r="HY328" i="11"/>
  <c r="HZ328" i="11"/>
  <c r="IA328" i="11"/>
  <c r="IB328" i="11"/>
  <c r="IC328" i="11"/>
  <c r="ID328" i="11"/>
  <c r="IE328" i="11"/>
  <c r="IF328" i="11"/>
  <c r="IG328" i="11"/>
  <c r="IH328" i="11"/>
  <c r="II328" i="11"/>
  <c r="IJ328" i="11"/>
  <c r="IK328" i="11"/>
  <c r="IL328" i="11"/>
  <c r="IM328" i="11"/>
  <c r="IO328" i="11"/>
  <c r="IP328" i="11"/>
  <c r="IQ328" i="11"/>
  <c r="IR328" i="11"/>
  <c r="IS328" i="11"/>
  <c r="IT328" i="11"/>
  <c r="IU328" i="11"/>
  <c r="IV328" i="11"/>
  <c r="FQ274" i="11"/>
  <c r="FR274" i="11"/>
  <c r="FS274" i="11"/>
  <c r="FT274" i="11"/>
  <c r="FU274" i="11"/>
  <c r="FV274" i="11"/>
  <c r="FW274" i="11"/>
  <c r="FX274" i="11"/>
  <c r="FY274" i="11"/>
  <c r="FZ274" i="11"/>
  <c r="GA274" i="11"/>
  <c r="GB274" i="11"/>
  <c r="GC274" i="11"/>
  <c r="GD274" i="11"/>
  <c r="GE274" i="11"/>
  <c r="GF274" i="11"/>
  <c r="GG274" i="11"/>
  <c r="GH274" i="11"/>
  <c r="GI274" i="11"/>
  <c r="GJ274" i="11"/>
  <c r="GK274" i="11"/>
  <c r="GL274" i="11"/>
  <c r="GM274" i="11"/>
  <c r="GN274" i="11"/>
  <c r="GO274" i="11"/>
  <c r="GP274" i="11"/>
  <c r="GQ274" i="11"/>
  <c r="GR274" i="11"/>
  <c r="GS274" i="11"/>
  <c r="GT274" i="11"/>
  <c r="GU274" i="11"/>
  <c r="GV274" i="11"/>
  <c r="GW274" i="11"/>
  <c r="GX274" i="11"/>
  <c r="GY274" i="11"/>
  <c r="GZ274" i="11"/>
  <c r="HA274" i="11"/>
  <c r="HB274" i="11"/>
  <c r="HC274" i="11"/>
  <c r="HD274" i="11"/>
  <c r="HE274" i="11"/>
  <c r="HF274" i="11"/>
  <c r="HG274" i="11"/>
  <c r="HH274" i="11"/>
  <c r="HI274" i="11"/>
  <c r="HJ274" i="11"/>
  <c r="HK274" i="11"/>
  <c r="HL274" i="11"/>
  <c r="HM274" i="11"/>
  <c r="HN274" i="11"/>
  <c r="HO274" i="11"/>
  <c r="HP274" i="11"/>
  <c r="HQ274" i="11"/>
  <c r="HR274" i="11"/>
  <c r="HS274" i="11"/>
  <c r="HT274" i="11"/>
  <c r="HU274" i="11"/>
  <c r="HV274" i="11"/>
  <c r="HW274" i="11"/>
  <c r="HX274" i="11"/>
  <c r="HY274" i="11"/>
  <c r="HZ274" i="11"/>
  <c r="IA274" i="11"/>
  <c r="IB274" i="11"/>
  <c r="IC274" i="11"/>
  <c r="ID274" i="11"/>
  <c r="IE274" i="11"/>
  <c r="IF274" i="11"/>
  <c r="IG274" i="11"/>
  <c r="IH274" i="11"/>
  <c r="II274" i="11"/>
  <c r="IJ274" i="11"/>
  <c r="IK274" i="11"/>
  <c r="IL274" i="11"/>
  <c r="IM274" i="11"/>
  <c r="IO274" i="11"/>
  <c r="IP274" i="11"/>
  <c r="IQ274" i="11"/>
  <c r="IR274" i="11"/>
  <c r="IS274" i="11"/>
  <c r="IT274" i="11"/>
  <c r="IU274" i="11"/>
  <c r="IV274" i="11"/>
  <c r="FQ247" i="11"/>
  <c r="FR247" i="11"/>
  <c r="FS247" i="11"/>
  <c r="FT247" i="11"/>
  <c r="FU247" i="11"/>
  <c r="FV247" i="11"/>
  <c r="FW247" i="11"/>
  <c r="FX247" i="11"/>
  <c r="FY247" i="11"/>
  <c r="FZ247" i="11"/>
  <c r="GA247" i="11"/>
  <c r="GB247" i="11"/>
  <c r="GC247" i="11"/>
  <c r="GD247" i="11"/>
  <c r="GE247" i="11"/>
  <c r="GF247" i="11"/>
  <c r="GG247" i="11"/>
  <c r="GH247" i="11"/>
  <c r="GI247" i="11"/>
  <c r="GJ247" i="11"/>
  <c r="GK247" i="11"/>
  <c r="GL247" i="11"/>
  <c r="GM247" i="11"/>
  <c r="GN247" i="11"/>
  <c r="GO247" i="11"/>
  <c r="GP247" i="11"/>
  <c r="GQ247" i="11"/>
  <c r="GR247" i="11"/>
  <c r="GS247" i="11"/>
  <c r="GT247" i="11"/>
  <c r="GU247" i="11"/>
  <c r="GV247" i="11"/>
  <c r="GW247" i="11"/>
  <c r="GX247" i="11"/>
  <c r="GY247" i="11"/>
  <c r="GZ247" i="11"/>
  <c r="HA247" i="11"/>
  <c r="HB247" i="11"/>
  <c r="HC247" i="11"/>
  <c r="HD247" i="11"/>
  <c r="HE247" i="11"/>
  <c r="HF247" i="11"/>
  <c r="HG247" i="11"/>
  <c r="HH247" i="11"/>
  <c r="HI247" i="11"/>
  <c r="HJ247" i="11"/>
  <c r="HK247" i="11"/>
  <c r="HL247" i="11"/>
  <c r="HM247" i="11"/>
  <c r="HN247" i="11"/>
  <c r="HO247" i="11"/>
  <c r="HP247" i="11"/>
  <c r="HQ247" i="11"/>
  <c r="HR247" i="11"/>
  <c r="HS247" i="11"/>
  <c r="HT247" i="11"/>
  <c r="HU247" i="11"/>
  <c r="HV247" i="11"/>
  <c r="HW247" i="11"/>
  <c r="HX247" i="11"/>
  <c r="HY247" i="11"/>
  <c r="HZ247" i="11"/>
  <c r="IA247" i="11"/>
  <c r="IB247" i="11"/>
  <c r="IC247" i="11"/>
  <c r="ID247" i="11"/>
  <c r="IE247" i="11"/>
  <c r="IF247" i="11"/>
  <c r="IG247" i="11"/>
  <c r="IH247" i="11"/>
  <c r="II247" i="11"/>
  <c r="IJ247" i="11"/>
  <c r="IK247" i="11"/>
  <c r="IL247" i="11"/>
  <c r="IM247" i="11"/>
  <c r="IO247" i="11"/>
  <c r="IP247" i="11"/>
  <c r="IQ247" i="11"/>
  <c r="IR247" i="11"/>
  <c r="IS247" i="11"/>
  <c r="IT247" i="11"/>
  <c r="IU247" i="11"/>
  <c r="IV247" i="11"/>
  <c r="FQ220" i="11"/>
  <c r="FR220" i="11"/>
  <c r="FS220" i="11"/>
  <c r="FT220" i="11"/>
  <c r="FU220" i="11"/>
  <c r="FV220" i="11"/>
  <c r="FW220" i="11"/>
  <c r="FX220" i="11"/>
  <c r="FY220" i="11"/>
  <c r="FZ220" i="11"/>
  <c r="GA220" i="11"/>
  <c r="GB220" i="11"/>
  <c r="GC220" i="11"/>
  <c r="GD220" i="11"/>
  <c r="GE220" i="11"/>
  <c r="GF220" i="11"/>
  <c r="GG220" i="11"/>
  <c r="GH220" i="11"/>
  <c r="GI220" i="11"/>
  <c r="GJ220" i="11"/>
  <c r="GK220" i="11"/>
  <c r="GL220" i="11"/>
  <c r="GM220" i="11"/>
  <c r="GN220" i="11"/>
  <c r="GO220" i="11"/>
  <c r="GP220" i="11"/>
  <c r="GQ220" i="11"/>
  <c r="GR220" i="11"/>
  <c r="GS220" i="11"/>
  <c r="GT220" i="11"/>
  <c r="GU220" i="11"/>
  <c r="GV220" i="11"/>
  <c r="GW220" i="11"/>
  <c r="GX220" i="11"/>
  <c r="GY220" i="11"/>
  <c r="GZ220" i="11"/>
  <c r="HA220" i="11"/>
  <c r="HB220" i="11"/>
  <c r="HC220" i="11"/>
  <c r="HD220" i="11"/>
  <c r="HE220" i="11"/>
  <c r="HF220" i="11"/>
  <c r="HG220" i="11"/>
  <c r="HH220" i="11"/>
  <c r="HI220" i="11"/>
  <c r="HJ220" i="11"/>
  <c r="HK220" i="11"/>
  <c r="HL220" i="11"/>
  <c r="HM220" i="11"/>
  <c r="HN220" i="11"/>
  <c r="HO220" i="11"/>
  <c r="HP220" i="11"/>
  <c r="HQ220" i="11"/>
  <c r="HR220" i="11"/>
  <c r="HS220" i="11"/>
  <c r="HT220" i="11"/>
  <c r="HU220" i="11"/>
  <c r="HV220" i="11"/>
  <c r="HW220" i="11"/>
  <c r="HX220" i="11"/>
  <c r="HY220" i="11"/>
  <c r="HZ220" i="11"/>
  <c r="IA220" i="11"/>
  <c r="IB220" i="11"/>
  <c r="IC220" i="11"/>
  <c r="ID220" i="11"/>
  <c r="IE220" i="11"/>
  <c r="IF220" i="11"/>
  <c r="IG220" i="11"/>
  <c r="IH220" i="11"/>
  <c r="II220" i="11"/>
  <c r="IJ220" i="11"/>
  <c r="IK220" i="11"/>
  <c r="IL220" i="11"/>
  <c r="IM220" i="11"/>
  <c r="IO220" i="11"/>
  <c r="IP220" i="11"/>
  <c r="IQ220" i="11"/>
  <c r="IR220" i="11"/>
  <c r="IS220" i="11"/>
  <c r="IT220" i="11"/>
  <c r="IU220" i="11"/>
  <c r="IV220" i="11"/>
  <c r="FQ193" i="11"/>
  <c r="FR193" i="11"/>
  <c r="FS193" i="11"/>
  <c r="FT193" i="11"/>
  <c r="FU193" i="11"/>
  <c r="FV193" i="11"/>
  <c r="FW193" i="11"/>
  <c r="FX193" i="11"/>
  <c r="FY193" i="11"/>
  <c r="FZ193" i="11"/>
  <c r="GA193" i="11"/>
  <c r="GB193" i="11"/>
  <c r="GC193" i="11"/>
  <c r="GD193" i="11"/>
  <c r="GE193" i="11"/>
  <c r="GF193" i="11"/>
  <c r="GG193" i="11"/>
  <c r="GH193" i="11"/>
  <c r="GI193" i="11"/>
  <c r="GJ193" i="11"/>
  <c r="GK193" i="11"/>
  <c r="GL193" i="11"/>
  <c r="GM193" i="11"/>
  <c r="GN193" i="11"/>
  <c r="GO193" i="11"/>
  <c r="GP193" i="11"/>
  <c r="GQ193" i="11"/>
  <c r="GR193" i="11"/>
  <c r="GS193" i="11"/>
  <c r="GT193" i="11"/>
  <c r="GU193" i="11"/>
  <c r="GV193" i="11"/>
  <c r="GW193" i="11"/>
  <c r="GX193" i="11"/>
  <c r="GY193" i="11"/>
  <c r="GZ193" i="11"/>
  <c r="HA193" i="11"/>
  <c r="HB193" i="11"/>
  <c r="HC193" i="11"/>
  <c r="HD193" i="11"/>
  <c r="HE193" i="11"/>
  <c r="HF193" i="11"/>
  <c r="HG193" i="11"/>
  <c r="HH193" i="11"/>
  <c r="HI193" i="11"/>
  <c r="HJ193" i="11"/>
  <c r="HK193" i="11"/>
  <c r="HL193" i="11"/>
  <c r="HM193" i="11"/>
  <c r="HN193" i="11"/>
  <c r="HO193" i="11"/>
  <c r="HP193" i="11"/>
  <c r="HQ193" i="11"/>
  <c r="HR193" i="11"/>
  <c r="HS193" i="11"/>
  <c r="HT193" i="11"/>
  <c r="HU193" i="11"/>
  <c r="HV193" i="11"/>
  <c r="HW193" i="11"/>
  <c r="HX193" i="11"/>
  <c r="HY193" i="11"/>
  <c r="HZ193" i="11"/>
  <c r="IA193" i="11"/>
  <c r="IB193" i="11"/>
  <c r="IC193" i="11"/>
  <c r="ID193" i="11"/>
  <c r="IE193" i="11"/>
  <c r="IF193" i="11"/>
  <c r="IG193" i="11"/>
  <c r="IH193" i="11"/>
  <c r="II193" i="11"/>
  <c r="IJ193" i="11"/>
  <c r="IK193" i="11"/>
  <c r="IL193" i="11"/>
  <c r="IM193" i="11"/>
  <c r="IO193" i="11"/>
  <c r="IP193" i="11"/>
  <c r="IQ193" i="11"/>
  <c r="IR193" i="11"/>
  <c r="IS193" i="11"/>
  <c r="IT193" i="11"/>
  <c r="IU193" i="11"/>
  <c r="IV193" i="11"/>
  <c r="FQ166" i="11"/>
  <c r="FR166" i="11"/>
  <c r="FS166" i="11"/>
  <c r="FT166" i="11"/>
  <c r="FU166" i="11"/>
  <c r="FV166" i="11"/>
  <c r="FW166" i="11"/>
  <c r="FX166" i="11"/>
  <c r="FY166" i="11"/>
  <c r="FZ166" i="11"/>
  <c r="GA166" i="11"/>
  <c r="GB166" i="11"/>
  <c r="GC166" i="11"/>
  <c r="GD166" i="11"/>
  <c r="GE166" i="11"/>
  <c r="GF166" i="11"/>
  <c r="GG166" i="11"/>
  <c r="GH166" i="11"/>
  <c r="GI166" i="11"/>
  <c r="GJ166" i="11"/>
  <c r="GK166" i="11"/>
  <c r="GL166" i="11"/>
  <c r="GM166" i="11"/>
  <c r="GN166" i="11"/>
  <c r="GO166" i="11"/>
  <c r="GP166" i="11"/>
  <c r="GQ166" i="11"/>
  <c r="GR166" i="11"/>
  <c r="GS166" i="11"/>
  <c r="GT166" i="11"/>
  <c r="GU166" i="11"/>
  <c r="GV166" i="11"/>
  <c r="GW166" i="11"/>
  <c r="GX166" i="11"/>
  <c r="GY166" i="11"/>
  <c r="GZ166" i="11"/>
  <c r="HA166" i="11"/>
  <c r="HB166" i="11"/>
  <c r="HC166" i="11"/>
  <c r="HD166" i="11"/>
  <c r="HE166" i="11"/>
  <c r="HF166" i="11"/>
  <c r="HG166" i="11"/>
  <c r="HH166" i="11"/>
  <c r="HI166" i="11"/>
  <c r="HJ166" i="11"/>
  <c r="HK166" i="11"/>
  <c r="HL166" i="11"/>
  <c r="HM166" i="11"/>
  <c r="HN166" i="11"/>
  <c r="HO166" i="11"/>
  <c r="HP166" i="11"/>
  <c r="HQ166" i="11"/>
  <c r="HR166" i="11"/>
  <c r="HS166" i="11"/>
  <c r="HT166" i="11"/>
  <c r="HU166" i="11"/>
  <c r="HV166" i="11"/>
  <c r="HW166" i="11"/>
  <c r="HX166" i="11"/>
  <c r="HY166" i="11"/>
  <c r="HZ166" i="11"/>
  <c r="IA166" i="11"/>
  <c r="IB166" i="11"/>
  <c r="IC166" i="11"/>
  <c r="ID166" i="11"/>
  <c r="IE166" i="11"/>
  <c r="IF166" i="11"/>
  <c r="IG166" i="11"/>
  <c r="IH166" i="11"/>
  <c r="II166" i="11"/>
  <c r="IJ166" i="11"/>
  <c r="IK166" i="11"/>
  <c r="IL166" i="11"/>
  <c r="IM166" i="11"/>
  <c r="IO166" i="11"/>
  <c r="IP166" i="11"/>
  <c r="IQ166" i="11"/>
  <c r="IR166" i="11"/>
  <c r="IS166" i="11"/>
  <c r="IT166" i="11"/>
  <c r="IU166" i="11"/>
  <c r="IV166" i="11"/>
  <c r="FQ139" i="11"/>
  <c r="FR139" i="11"/>
  <c r="FS139" i="11"/>
  <c r="FT139" i="11"/>
  <c r="FU139" i="11"/>
  <c r="FV139" i="11"/>
  <c r="FW139" i="11"/>
  <c r="FX139" i="11"/>
  <c r="FY139" i="11"/>
  <c r="FZ139" i="11"/>
  <c r="GA139" i="11"/>
  <c r="GB139" i="11"/>
  <c r="GC139" i="11"/>
  <c r="GD139" i="11"/>
  <c r="GE139" i="11"/>
  <c r="GF139" i="11"/>
  <c r="GG139" i="11"/>
  <c r="GH139" i="11"/>
  <c r="GI139" i="11"/>
  <c r="GJ139" i="11"/>
  <c r="GK139" i="11"/>
  <c r="GL139" i="11"/>
  <c r="GM139" i="11"/>
  <c r="GN139" i="11"/>
  <c r="GO139" i="11"/>
  <c r="GP139" i="11"/>
  <c r="GQ139" i="11"/>
  <c r="GR139" i="11"/>
  <c r="GS139" i="11"/>
  <c r="GT139" i="11"/>
  <c r="GU139" i="11"/>
  <c r="GV139" i="11"/>
  <c r="GW139" i="11"/>
  <c r="GX139" i="11"/>
  <c r="GY139" i="11"/>
  <c r="GZ139" i="11"/>
  <c r="HA139" i="11"/>
  <c r="HB139" i="11"/>
  <c r="HC139" i="11"/>
  <c r="HD139" i="11"/>
  <c r="HE139" i="11"/>
  <c r="HF139" i="11"/>
  <c r="HG139" i="11"/>
  <c r="HH139" i="11"/>
  <c r="HI139" i="11"/>
  <c r="HJ139" i="11"/>
  <c r="HK139" i="11"/>
  <c r="HL139" i="11"/>
  <c r="HM139" i="11"/>
  <c r="HN139" i="11"/>
  <c r="HO139" i="11"/>
  <c r="HP139" i="11"/>
  <c r="HQ139" i="11"/>
  <c r="HR139" i="11"/>
  <c r="HS139" i="11"/>
  <c r="HT139" i="11"/>
  <c r="HU139" i="11"/>
  <c r="HV139" i="11"/>
  <c r="HW139" i="11"/>
  <c r="HX139" i="11"/>
  <c r="HY139" i="11"/>
  <c r="HZ139" i="11"/>
  <c r="IA139" i="11"/>
  <c r="IB139" i="11"/>
  <c r="IC139" i="11"/>
  <c r="ID139" i="11"/>
  <c r="IE139" i="11"/>
  <c r="IF139" i="11"/>
  <c r="IG139" i="11"/>
  <c r="IH139" i="11"/>
  <c r="II139" i="11"/>
  <c r="IJ139" i="11"/>
  <c r="IK139" i="11"/>
  <c r="IL139" i="11"/>
  <c r="IM139" i="11"/>
  <c r="IO139" i="11"/>
  <c r="IP139" i="11"/>
  <c r="IQ139" i="11"/>
  <c r="IR139" i="11"/>
  <c r="IS139" i="11"/>
  <c r="IT139" i="11"/>
  <c r="IU139" i="11"/>
  <c r="IV139" i="11"/>
  <c r="FQ112" i="11"/>
  <c r="FR112" i="11"/>
  <c r="FS112" i="11"/>
  <c r="FT112" i="11"/>
  <c r="FU112" i="11"/>
  <c r="FV112" i="11"/>
  <c r="FW112" i="11"/>
  <c r="FX112" i="11"/>
  <c r="FY112" i="11"/>
  <c r="FZ112" i="11"/>
  <c r="GA112" i="11"/>
  <c r="GB112" i="11"/>
  <c r="GC112" i="11"/>
  <c r="GD112" i="11"/>
  <c r="GE112" i="11"/>
  <c r="GF112" i="11"/>
  <c r="GG112" i="11"/>
  <c r="GH112" i="11"/>
  <c r="GI112" i="11"/>
  <c r="GJ112" i="11"/>
  <c r="GK112" i="11"/>
  <c r="GL112" i="11"/>
  <c r="GM112" i="11"/>
  <c r="GN112" i="11"/>
  <c r="GO112" i="11"/>
  <c r="GP112" i="11"/>
  <c r="GQ112" i="11"/>
  <c r="GR112" i="11"/>
  <c r="GS112" i="11"/>
  <c r="GT112" i="11"/>
  <c r="GU112" i="11"/>
  <c r="GV112" i="11"/>
  <c r="GW112" i="11"/>
  <c r="GX112" i="11"/>
  <c r="GY112" i="11"/>
  <c r="GZ112" i="11"/>
  <c r="HA112" i="11"/>
  <c r="HB112" i="11"/>
  <c r="HC112" i="11"/>
  <c r="HD112" i="11"/>
  <c r="HE112" i="11"/>
  <c r="HF112" i="11"/>
  <c r="HG112" i="11"/>
  <c r="HH112" i="11"/>
  <c r="HI112" i="11"/>
  <c r="HJ112" i="11"/>
  <c r="HK112" i="11"/>
  <c r="HL112" i="11"/>
  <c r="HM112" i="11"/>
  <c r="HN112" i="11"/>
  <c r="HO112" i="11"/>
  <c r="HP112" i="11"/>
  <c r="HQ112" i="11"/>
  <c r="HR112" i="11"/>
  <c r="HS112" i="11"/>
  <c r="HT112" i="11"/>
  <c r="HU112" i="11"/>
  <c r="HV112" i="11"/>
  <c r="HW112" i="11"/>
  <c r="HX112" i="11"/>
  <c r="HY112" i="11"/>
  <c r="HZ112" i="11"/>
  <c r="IA112" i="11"/>
  <c r="IB112" i="11"/>
  <c r="IC112" i="11"/>
  <c r="ID112" i="11"/>
  <c r="IE112" i="11"/>
  <c r="IF112" i="11"/>
  <c r="IG112" i="11"/>
  <c r="IH112" i="11"/>
  <c r="II112" i="11"/>
  <c r="IJ112" i="11"/>
  <c r="IK112" i="11"/>
  <c r="IL112" i="11"/>
  <c r="IM112" i="11"/>
  <c r="IO112" i="11"/>
  <c r="IP112" i="11"/>
  <c r="IQ112" i="11"/>
  <c r="IR112" i="11"/>
  <c r="IS112" i="11"/>
  <c r="IT112" i="11"/>
  <c r="IU112" i="11"/>
  <c r="IV112" i="11"/>
  <c r="FQ85" i="11"/>
  <c r="FR85" i="11"/>
  <c r="FS85" i="11"/>
  <c r="FT85" i="11"/>
  <c r="FU85" i="11"/>
  <c r="FV85" i="11"/>
  <c r="FW85" i="11"/>
  <c r="FX85" i="11"/>
  <c r="FY85" i="11"/>
  <c r="FZ85" i="11"/>
  <c r="GA85" i="11"/>
  <c r="GB85" i="11"/>
  <c r="GC85" i="11"/>
  <c r="GD85" i="11"/>
  <c r="GE85" i="11"/>
  <c r="GF85" i="11"/>
  <c r="GG85" i="11"/>
  <c r="GH85" i="11"/>
  <c r="GI85" i="11"/>
  <c r="GJ85" i="11"/>
  <c r="GK85" i="11"/>
  <c r="GL85" i="11"/>
  <c r="GM85" i="11"/>
  <c r="GN85" i="11"/>
  <c r="GO85" i="11"/>
  <c r="GP85" i="11"/>
  <c r="GQ85" i="11"/>
  <c r="GR85" i="11"/>
  <c r="GS85" i="11"/>
  <c r="GT85" i="11"/>
  <c r="GU85" i="11"/>
  <c r="GV85" i="11"/>
  <c r="GW85" i="11"/>
  <c r="GX85" i="11"/>
  <c r="GY85" i="11"/>
  <c r="GZ85" i="11"/>
  <c r="HA85" i="11"/>
  <c r="HB85" i="11"/>
  <c r="HC85" i="11"/>
  <c r="HD85" i="11"/>
  <c r="HE85" i="11"/>
  <c r="HF85" i="11"/>
  <c r="HG85" i="11"/>
  <c r="HH85" i="11"/>
  <c r="HI85" i="11"/>
  <c r="HJ85" i="11"/>
  <c r="HK85" i="11"/>
  <c r="HL85" i="11"/>
  <c r="HM85" i="11"/>
  <c r="HN85" i="11"/>
  <c r="HO85" i="11"/>
  <c r="HP85" i="11"/>
  <c r="HQ85" i="11"/>
  <c r="HR85" i="11"/>
  <c r="HS85" i="11"/>
  <c r="HT85" i="11"/>
  <c r="HU85" i="11"/>
  <c r="HV85" i="11"/>
  <c r="HW85" i="11"/>
  <c r="HX85" i="11"/>
  <c r="HY85" i="11"/>
  <c r="HZ85" i="11"/>
  <c r="IA85" i="11"/>
  <c r="IB85" i="11"/>
  <c r="IC85" i="11"/>
  <c r="ID85" i="11"/>
  <c r="IE85" i="11"/>
  <c r="IF85" i="11"/>
  <c r="IG85" i="11"/>
  <c r="IH85" i="11"/>
  <c r="II85" i="11"/>
  <c r="IJ85" i="11"/>
  <c r="IK85" i="11"/>
  <c r="IL85" i="11"/>
  <c r="IM85" i="11"/>
  <c r="IO85" i="11"/>
  <c r="IP85" i="11"/>
  <c r="IQ85" i="11"/>
  <c r="IR85" i="11"/>
  <c r="IS85" i="11"/>
  <c r="IT85" i="11"/>
  <c r="IU85" i="11"/>
  <c r="IV85" i="11"/>
  <c r="FQ58" i="11"/>
  <c r="FR58" i="11"/>
  <c r="FS58" i="11"/>
  <c r="FT58" i="11"/>
  <c r="FU58" i="11"/>
  <c r="FV58" i="11"/>
  <c r="FW58" i="11"/>
  <c r="FX58" i="11"/>
  <c r="FY58" i="11"/>
  <c r="FZ58" i="11"/>
  <c r="GA58" i="11"/>
  <c r="GB58" i="11"/>
  <c r="GC58" i="11"/>
  <c r="GD58" i="11"/>
  <c r="GE58" i="11"/>
  <c r="GF58" i="11"/>
  <c r="GG58" i="11"/>
  <c r="GH58" i="11"/>
  <c r="GI58" i="11"/>
  <c r="GJ58" i="11"/>
  <c r="GK58" i="11"/>
  <c r="GL58" i="11"/>
  <c r="GM58" i="11"/>
  <c r="GN58" i="11"/>
  <c r="GO58" i="11"/>
  <c r="GP58" i="11"/>
  <c r="GQ58" i="11"/>
  <c r="GR58" i="11"/>
  <c r="GS58" i="11"/>
  <c r="GT58" i="11"/>
  <c r="GU58" i="11"/>
  <c r="GV58" i="11"/>
  <c r="GW58" i="11"/>
  <c r="GX58" i="11"/>
  <c r="GY58" i="11"/>
  <c r="GZ58" i="11"/>
  <c r="HA58" i="11"/>
  <c r="HB58" i="11"/>
  <c r="HC58" i="11"/>
  <c r="HD58" i="11"/>
  <c r="HE58" i="11"/>
  <c r="HF58" i="11"/>
  <c r="HG58" i="11"/>
  <c r="HH58" i="11"/>
  <c r="HI58" i="11"/>
  <c r="HJ58" i="11"/>
  <c r="HK58" i="11"/>
  <c r="HL58" i="11"/>
  <c r="HM58" i="11"/>
  <c r="HN58" i="11"/>
  <c r="HO58" i="11"/>
  <c r="HP58" i="11"/>
  <c r="HQ58" i="11"/>
  <c r="HR58" i="11"/>
  <c r="HS58" i="11"/>
  <c r="HT58" i="11"/>
  <c r="HU58" i="11"/>
  <c r="HV58" i="11"/>
  <c r="HW58" i="11"/>
  <c r="HX58" i="11"/>
  <c r="HY58" i="11"/>
  <c r="HZ58" i="11"/>
  <c r="IA58" i="11"/>
  <c r="IB58" i="11"/>
  <c r="IC58" i="11"/>
  <c r="ID58" i="11"/>
  <c r="IE58" i="11"/>
  <c r="IF58" i="11"/>
  <c r="IG58" i="11"/>
  <c r="IH58" i="11"/>
  <c r="II58" i="11"/>
  <c r="IJ58" i="11"/>
  <c r="IK58" i="11"/>
  <c r="IL58" i="11"/>
  <c r="IM58" i="11"/>
  <c r="IO58" i="11"/>
  <c r="IP58" i="11"/>
  <c r="IQ58" i="11"/>
  <c r="IR58" i="11"/>
  <c r="IS58" i="11"/>
  <c r="IT58" i="11"/>
  <c r="IU58" i="11"/>
  <c r="IV58" i="11"/>
  <c r="FQ31" i="11"/>
  <c r="FR31" i="11"/>
  <c r="AR179" i="6"/>
  <c r="FS31" i="11"/>
  <c r="AR180" i="6"/>
  <c r="AT180" i="6" s="1"/>
  <c r="FT31" i="11"/>
  <c r="FU31" i="11"/>
  <c r="FV31" i="11"/>
  <c r="AR183" i="6"/>
  <c r="FW31" i="11"/>
  <c r="AR184" i="6"/>
  <c r="AU184" i="6" s="1"/>
  <c r="FX31" i="11"/>
  <c r="FY31" i="11"/>
  <c r="FZ31" i="11"/>
  <c r="AR187" i="6"/>
  <c r="GA31" i="11"/>
  <c r="AR188" i="6"/>
  <c r="AV188" i="6" s="1"/>
  <c r="GB31" i="11"/>
  <c r="GC31" i="11"/>
  <c r="GD31" i="11"/>
  <c r="GE31" i="11"/>
  <c r="GF31" i="11"/>
  <c r="GG31" i="11"/>
  <c r="GH31" i="11"/>
  <c r="AR195" i="6"/>
  <c r="GI31" i="11"/>
  <c r="AR196" i="6"/>
  <c r="AS196" i="6" s="1"/>
  <c r="GJ31" i="11"/>
  <c r="GK31" i="11"/>
  <c r="GL31" i="11"/>
  <c r="AR199" i="6"/>
  <c r="AV199" i="6" s="1"/>
  <c r="GM31" i="11"/>
  <c r="AR200" i="6"/>
  <c r="AV200" i="6" s="1"/>
  <c r="GN31" i="11"/>
  <c r="GO31" i="11"/>
  <c r="GP31" i="11"/>
  <c r="GQ31" i="11"/>
  <c r="AR204" i="6"/>
  <c r="GR31" i="11"/>
  <c r="GS31" i="11"/>
  <c r="GT31" i="11"/>
  <c r="AR207" i="6"/>
  <c r="AS207" i="6" s="1"/>
  <c r="GU31" i="11"/>
  <c r="AR208" i="6"/>
  <c r="AT208" i="6" s="1"/>
  <c r="GV31" i="11"/>
  <c r="GW31" i="11"/>
  <c r="GX31" i="11"/>
  <c r="AR211" i="6"/>
  <c r="AV211" i="6" s="1"/>
  <c r="GY31" i="11"/>
  <c r="AR212" i="6"/>
  <c r="GZ31" i="11"/>
  <c r="HA31" i="11"/>
  <c r="HB31" i="11"/>
  <c r="HC31" i="11"/>
  <c r="AR216" i="6"/>
  <c r="HD31" i="11"/>
  <c r="HE31" i="11"/>
  <c r="HF31" i="11"/>
  <c r="AR219" i="6"/>
  <c r="AW219" i="6" s="1"/>
  <c r="HG31" i="11"/>
  <c r="AR220" i="6"/>
  <c r="HH31" i="11"/>
  <c r="HI31" i="11"/>
  <c r="HJ31" i="11"/>
  <c r="HK31" i="11"/>
  <c r="AR224" i="6"/>
  <c r="HL31" i="11"/>
  <c r="HM31" i="11"/>
  <c r="HN31" i="11"/>
  <c r="AR227" i="6"/>
  <c r="AW227" i="6" s="1"/>
  <c r="HO31" i="11"/>
  <c r="AR228" i="6"/>
  <c r="AS228" i="6" s="1"/>
  <c r="HP31" i="11"/>
  <c r="HQ31" i="11"/>
  <c r="HR31" i="11"/>
  <c r="AR231" i="6"/>
  <c r="HS31" i="11"/>
  <c r="AR232" i="6"/>
  <c r="AW232" i="6" s="1"/>
  <c r="HT31" i="11"/>
  <c r="HU31" i="11"/>
  <c r="HV31" i="11"/>
  <c r="AR235" i="6"/>
  <c r="HW31" i="11"/>
  <c r="AR236" i="6"/>
  <c r="AV236" i="6" s="1"/>
  <c r="HX31" i="11"/>
  <c r="HY31" i="11"/>
  <c r="HZ31" i="11"/>
  <c r="AR239" i="6"/>
  <c r="AX239" i="6" s="1"/>
  <c r="IA31" i="11"/>
  <c r="IB31" i="11"/>
  <c r="IC31" i="11"/>
  <c r="ID31" i="11"/>
  <c r="AR243" i="6"/>
  <c r="IE31" i="11"/>
  <c r="AR244" i="6"/>
  <c r="AT244" i="6" s="1"/>
  <c r="IF31" i="11"/>
  <c r="IG31" i="11"/>
  <c r="AR246" i="6"/>
  <c r="AS246" i="6" s="1"/>
  <c r="IH31" i="11"/>
  <c r="AR247" i="6"/>
  <c r="II31" i="11"/>
  <c r="IJ31" i="11"/>
  <c r="IK31" i="11"/>
  <c r="AR250" i="6"/>
  <c r="IL31" i="11"/>
  <c r="AR251" i="6"/>
  <c r="IM31" i="11"/>
  <c r="IO31" i="11"/>
  <c r="AR254" i="6"/>
  <c r="IP31" i="11"/>
  <c r="IQ31" i="11"/>
  <c r="AR256" i="6"/>
  <c r="IR31" i="11"/>
  <c r="IS31" i="11"/>
  <c r="AR258" i="6"/>
  <c r="AT258" i="6" s="1"/>
  <c r="IT31" i="11"/>
  <c r="IU31" i="11"/>
  <c r="AR260" i="6"/>
  <c r="AX260" i="6" s="1"/>
  <c r="IV31" i="11"/>
  <c r="F3" i="12"/>
  <c r="G3" i="12" s="1"/>
  <c r="F2" i="3" s="1"/>
  <c r="E246" i="12"/>
  <c r="E247" i="12"/>
  <c r="E248" i="12"/>
  <c r="E249" i="12"/>
  <c r="E250" i="12"/>
  <c r="E251" i="12"/>
  <c r="E252" i="12"/>
  <c r="E253" i="12"/>
  <c r="E254" i="12"/>
  <c r="E255" i="12"/>
  <c r="E256" i="12"/>
  <c r="E257" i="12"/>
  <c r="E258" i="12"/>
  <c r="E259" i="12"/>
  <c r="E260" i="12"/>
  <c r="E261" i="12"/>
  <c r="E262" i="12"/>
  <c r="E263" i="12"/>
  <c r="E264" i="12"/>
  <c r="E265" i="12"/>
  <c r="E266" i="12"/>
  <c r="E267" i="12"/>
  <c r="E268" i="12"/>
  <c r="E269" i="12"/>
  <c r="E270" i="12"/>
  <c r="E271" i="12"/>
  <c r="E272" i="12"/>
  <c r="E273" i="12"/>
  <c r="E274" i="12"/>
  <c r="E275" i="12"/>
  <c r="E276" i="12"/>
  <c r="E277" i="12"/>
  <c r="E278" i="12"/>
  <c r="E279" i="12"/>
  <c r="E240" i="12"/>
  <c r="E241" i="12"/>
  <c r="E242" i="12"/>
  <c r="E243" i="12"/>
  <c r="E244" i="12"/>
  <c r="E245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96" i="12"/>
  <c r="E97" i="12"/>
  <c r="E98" i="12"/>
  <c r="E99" i="12"/>
  <c r="E100" i="12"/>
  <c r="E101" i="12"/>
  <c r="E102" i="12"/>
  <c r="E103" i="12"/>
  <c r="E104" i="12"/>
  <c r="E105" i="12"/>
  <c r="E106" i="12"/>
  <c r="E107" i="12"/>
  <c r="E108" i="12"/>
  <c r="E109" i="12"/>
  <c r="E110" i="12"/>
  <c r="E111" i="12"/>
  <c r="E112" i="12"/>
  <c r="E113" i="12"/>
  <c r="E114" i="12"/>
  <c r="E115" i="12"/>
  <c r="E116" i="12"/>
  <c r="E117" i="12"/>
  <c r="E118" i="12"/>
  <c r="E119" i="12"/>
  <c r="E120" i="12"/>
  <c r="E121" i="12"/>
  <c r="E122" i="12"/>
  <c r="E123" i="12"/>
  <c r="E124" i="12"/>
  <c r="E125" i="12"/>
  <c r="E126" i="12"/>
  <c r="E127" i="12"/>
  <c r="E128" i="12"/>
  <c r="E129" i="12"/>
  <c r="E130" i="12"/>
  <c r="E131" i="12"/>
  <c r="E132" i="12"/>
  <c r="E133" i="12"/>
  <c r="E134" i="12"/>
  <c r="E135" i="12"/>
  <c r="E136" i="12"/>
  <c r="E137" i="12"/>
  <c r="E138" i="12"/>
  <c r="E139" i="12"/>
  <c r="E140" i="12"/>
  <c r="E141" i="12"/>
  <c r="E142" i="12"/>
  <c r="E143" i="12"/>
  <c r="E144" i="12"/>
  <c r="E145" i="12"/>
  <c r="E146" i="12"/>
  <c r="E147" i="12"/>
  <c r="E148" i="12"/>
  <c r="E149" i="12"/>
  <c r="E150" i="12"/>
  <c r="E151" i="12"/>
  <c r="E152" i="12"/>
  <c r="E153" i="12"/>
  <c r="E154" i="12"/>
  <c r="E155" i="12"/>
  <c r="E156" i="12"/>
  <c r="E157" i="12"/>
  <c r="E158" i="12"/>
  <c r="E159" i="12"/>
  <c r="E160" i="12"/>
  <c r="E161" i="12"/>
  <c r="E162" i="12"/>
  <c r="E163" i="12"/>
  <c r="E164" i="12"/>
  <c r="E165" i="12"/>
  <c r="E166" i="12"/>
  <c r="E167" i="12"/>
  <c r="E168" i="12"/>
  <c r="E169" i="12"/>
  <c r="E170" i="12"/>
  <c r="E171" i="12"/>
  <c r="E172" i="12"/>
  <c r="E173" i="12"/>
  <c r="E174" i="12"/>
  <c r="E175" i="12"/>
  <c r="E176" i="12"/>
  <c r="E177" i="12"/>
  <c r="E178" i="12"/>
  <c r="E179" i="12"/>
  <c r="E180" i="12"/>
  <c r="E181" i="12"/>
  <c r="E182" i="12"/>
  <c r="E183" i="12"/>
  <c r="E184" i="12"/>
  <c r="E185" i="12"/>
  <c r="E186" i="12"/>
  <c r="E187" i="12"/>
  <c r="E188" i="12"/>
  <c r="E189" i="12"/>
  <c r="E190" i="12"/>
  <c r="E191" i="12"/>
  <c r="E192" i="12"/>
  <c r="E193" i="12"/>
  <c r="E194" i="12"/>
  <c r="E195" i="12"/>
  <c r="E196" i="12"/>
  <c r="E197" i="12"/>
  <c r="E198" i="12"/>
  <c r="E199" i="12"/>
  <c r="E200" i="12"/>
  <c r="E201" i="12"/>
  <c r="E202" i="12"/>
  <c r="E203" i="12"/>
  <c r="E204" i="12"/>
  <c r="E205" i="12"/>
  <c r="E206" i="12"/>
  <c r="E207" i="12"/>
  <c r="E208" i="12"/>
  <c r="E209" i="12"/>
  <c r="E210" i="12"/>
  <c r="E211" i="12"/>
  <c r="E212" i="12"/>
  <c r="E213" i="12"/>
  <c r="E214" i="12"/>
  <c r="E215" i="12"/>
  <c r="E216" i="12"/>
  <c r="E217" i="12"/>
  <c r="E218" i="12"/>
  <c r="E219" i="12"/>
  <c r="E220" i="12"/>
  <c r="E221" i="12"/>
  <c r="E222" i="12"/>
  <c r="E223" i="12"/>
  <c r="E224" i="12"/>
  <c r="E225" i="12"/>
  <c r="E226" i="12"/>
  <c r="E227" i="12"/>
  <c r="E228" i="12"/>
  <c r="E229" i="12"/>
  <c r="E230" i="12"/>
  <c r="E231" i="12"/>
  <c r="E232" i="12"/>
  <c r="E233" i="12"/>
  <c r="E234" i="12"/>
  <c r="E235" i="12"/>
  <c r="E236" i="12"/>
  <c r="E237" i="12"/>
  <c r="E238" i="12"/>
  <c r="E239" i="12"/>
  <c r="E30" i="12"/>
  <c r="FN490" i="11"/>
  <c r="FO490" i="11"/>
  <c r="FP490" i="11"/>
  <c r="FO463" i="11"/>
  <c r="FP463" i="11"/>
  <c r="FO436" i="11"/>
  <c r="FP436" i="11"/>
  <c r="FO409" i="11"/>
  <c r="FP409" i="11"/>
  <c r="FN382" i="11"/>
  <c r="FO382" i="11"/>
  <c r="FP382" i="11"/>
  <c r="FN355" i="11"/>
  <c r="FO355" i="11"/>
  <c r="FP355" i="11"/>
  <c r="FO328" i="11"/>
  <c r="FP328" i="11"/>
  <c r="FO301" i="11"/>
  <c r="FT301" i="11"/>
  <c r="FU301" i="11"/>
  <c r="FV301" i="11"/>
  <c r="FW301" i="11"/>
  <c r="FX301" i="11"/>
  <c r="FY301" i="11"/>
  <c r="FZ301" i="11"/>
  <c r="GA301" i="11"/>
  <c r="GB301" i="11"/>
  <c r="GC301" i="11"/>
  <c r="GD301" i="11"/>
  <c r="GE301" i="11"/>
  <c r="GF301" i="11"/>
  <c r="GG301" i="11"/>
  <c r="GH301" i="11"/>
  <c r="GI301" i="11"/>
  <c r="GJ301" i="11"/>
  <c r="GK301" i="11"/>
  <c r="GL301" i="11"/>
  <c r="GM301" i="11"/>
  <c r="GN301" i="11"/>
  <c r="GO301" i="11"/>
  <c r="GP301" i="11"/>
  <c r="GQ301" i="11"/>
  <c r="GR301" i="11"/>
  <c r="GS301" i="11"/>
  <c r="GT301" i="11"/>
  <c r="GU301" i="11"/>
  <c r="GV301" i="11"/>
  <c r="GW301" i="11"/>
  <c r="GX301" i="11"/>
  <c r="GY301" i="11"/>
  <c r="GZ301" i="11"/>
  <c r="HA301" i="11"/>
  <c r="FA328" i="11"/>
  <c r="HB301" i="11"/>
  <c r="HC301" i="11"/>
  <c r="HD301" i="11"/>
  <c r="HE301" i="11"/>
  <c r="HF301" i="11"/>
  <c r="HG301" i="11"/>
  <c r="HH301" i="11"/>
  <c r="HI301" i="11"/>
  <c r="HJ301" i="11"/>
  <c r="HK301" i="11"/>
  <c r="HL301" i="11"/>
  <c r="HM301" i="11"/>
  <c r="HN301" i="11"/>
  <c r="HO301" i="11"/>
  <c r="HP301" i="11"/>
  <c r="HQ301" i="11"/>
  <c r="HR301" i="11"/>
  <c r="HS301" i="11"/>
  <c r="HT301" i="11"/>
  <c r="HU301" i="11"/>
  <c r="HV301" i="11"/>
  <c r="HW301" i="11"/>
  <c r="HX301" i="11"/>
  <c r="HY301" i="11"/>
  <c r="HZ301" i="11"/>
  <c r="IA301" i="11"/>
  <c r="IB301" i="11"/>
  <c r="IC301" i="11"/>
  <c r="ID301" i="11"/>
  <c r="IE301" i="11"/>
  <c r="IF301" i="11"/>
  <c r="IG301" i="11"/>
  <c r="IH301" i="11"/>
  <c r="II301" i="11"/>
  <c r="IJ301" i="11"/>
  <c r="IK301" i="11"/>
  <c r="IL301" i="11"/>
  <c r="IM301" i="11"/>
  <c r="IO301" i="11"/>
  <c r="IP301" i="11"/>
  <c r="IQ301" i="11"/>
  <c r="IR301" i="11"/>
  <c r="IS301" i="11"/>
  <c r="IT301" i="11"/>
  <c r="IU301" i="11"/>
  <c r="IV301" i="11"/>
  <c r="FO274" i="11"/>
  <c r="FP274" i="11"/>
  <c r="FO247" i="11"/>
  <c r="FP247" i="11"/>
  <c r="FI220" i="11"/>
  <c r="FJ220" i="11"/>
  <c r="FK220" i="11"/>
  <c r="FL220" i="11"/>
  <c r="FM220" i="11"/>
  <c r="FN220" i="11"/>
  <c r="FO220" i="11"/>
  <c r="FP220" i="11"/>
  <c r="FO193" i="11"/>
  <c r="FP193" i="11"/>
  <c r="FO166" i="11"/>
  <c r="FP166" i="11"/>
  <c r="FO139" i="11"/>
  <c r="FP139" i="11"/>
  <c r="FO112" i="11"/>
  <c r="FP112" i="11"/>
  <c r="FO85" i="11"/>
  <c r="FP85" i="11"/>
  <c r="FO58" i="11"/>
  <c r="FP58" i="11"/>
  <c r="FM31" i="11"/>
  <c r="FN31" i="11"/>
  <c r="AR175" i="6"/>
  <c r="AT175" i="6" s="1"/>
  <c r="FO31" i="11"/>
  <c r="FP31" i="11"/>
  <c r="AR177" i="6"/>
  <c r="AR185" i="6"/>
  <c r="AX185" i="6" s="1"/>
  <c r="AR197" i="6"/>
  <c r="AR221" i="6"/>
  <c r="AU221" i="6" s="1"/>
  <c r="AR225" i="6"/>
  <c r="AR229" i="6"/>
  <c r="AV229" i="6" s="1"/>
  <c r="AR233" i="6"/>
  <c r="AR249" i="6"/>
  <c r="AT249" i="6" s="1"/>
  <c r="FN463" i="11"/>
  <c r="FN436" i="11"/>
  <c r="FN409" i="11"/>
  <c r="FN328" i="11"/>
  <c r="FN301" i="11"/>
  <c r="FN274" i="11"/>
  <c r="FN247" i="11"/>
  <c r="FN193" i="11"/>
  <c r="FN166" i="11"/>
  <c r="FN139" i="11"/>
  <c r="FN112" i="11"/>
  <c r="FN85" i="11"/>
  <c r="FN58" i="11"/>
  <c r="FK490" i="11"/>
  <c r="FL490" i="11"/>
  <c r="FM490" i="11"/>
  <c r="FH463" i="11"/>
  <c r="FI463" i="11"/>
  <c r="FJ463" i="11"/>
  <c r="FK463" i="11"/>
  <c r="FL463" i="11"/>
  <c r="FM463" i="11"/>
  <c r="FI436" i="11"/>
  <c r="FJ436" i="11"/>
  <c r="FK436" i="11"/>
  <c r="FL436" i="11"/>
  <c r="FM436" i="11"/>
  <c r="FI409" i="11"/>
  <c r="FJ409" i="11"/>
  <c r="FK409" i="11"/>
  <c r="FL409" i="11"/>
  <c r="FM409" i="11"/>
  <c r="FI382" i="11"/>
  <c r="FJ382" i="11"/>
  <c r="FK382" i="11"/>
  <c r="FL382" i="11"/>
  <c r="FM382" i="11"/>
  <c r="FK355" i="11"/>
  <c r="FL355" i="11"/>
  <c r="FM355" i="11"/>
  <c r="FJ328" i="11"/>
  <c r="FK328" i="11"/>
  <c r="FM328" i="11"/>
  <c r="FK301" i="11"/>
  <c r="FL301" i="11"/>
  <c r="FM301" i="11"/>
  <c r="FK274" i="11"/>
  <c r="FL274" i="11"/>
  <c r="FM274" i="11"/>
  <c r="FK247" i="11"/>
  <c r="FL247" i="11"/>
  <c r="FM247" i="11"/>
  <c r="FM193" i="11"/>
  <c r="FL193" i="11"/>
  <c r="FK193" i="11"/>
  <c r="FM166" i="11"/>
  <c r="FL166" i="11"/>
  <c r="FK166" i="11"/>
  <c r="FM139" i="11"/>
  <c r="FL139" i="11"/>
  <c r="FK139" i="11"/>
  <c r="FM112" i="11"/>
  <c r="FL112" i="11"/>
  <c r="FK112" i="11"/>
  <c r="FK85" i="11"/>
  <c r="FM58" i="11"/>
  <c r="FK58" i="11"/>
  <c r="FL58" i="11"/>
  <c r="FL31" i="11"/>
  <c r="AR173" i="6"/>
  <c r="AX173" i="6" s="1"/>
  <c r="FK31" i="11"/>
  <c r="FL328" i="11"/>
  <c r="FM85" i="11"/>
  <c r="FL85" i="11"/>
  <c r="FI490" i="11"/>
  <c r="FJ490" i="11"/>
  <c r="FI301" i="11"/>
  <c r="FJ301" i="11"/>
  <c r="FI274" i="11"/>
  <c r="FI193" i="11"/>
  <c r="FJ193" i="11"/>
  <c r="FI166" i="11"/>
  <c r="FJ166" i="11"/>
  <c r="FI112" i="11"/>
  <c r="FJ112" i="11"/>
  <c r="FI58" i="11"/>
  <c r="FJ58" i="11"/>
  <c r="FJ31" i="11"/>
  <c r="AR171" i="6"/>
  <c r="AT171" i="6" s="1"/>
  <c r="FJ355" i="11"/>
  <c r="FI355" i="11"/>
  <c r="FJ274" i="11"/>
  <c r="FJ247" i="11"/>
  <c r="FJ139" i="11"/>
  <c r="FI139" i="11"/>
  <c r="FJ85" i="11"/>
  <c r="FI85" i="11"/>
  <c r="FI31" i="11"/>
  <c r="FH490" i="11"/>
  <c r="FH436" i="11"/>
  <c r="FH409" i="11"/>
  <c r="FH382" i="11"/>
  <c r="FH355" i="11"/>
  <c r="FH328" i="11"/>
  <c r="FH301" i="11"/>
  <c r="FH274" i="11"/>
  <c r="FH247" i="11"/>
  <c r="FH193" i="11"/>
  <c r="FH166" i="11"/>
  <c r="FH139" i="11"/>
  <c r="FH112" i="11"/>
  <c r="FH85" i="11"/>
  <c r="FH58" i="11"/>
  <c r="FH31" i="11"/>
  <c r="AR169" i="6"/>
  <c r="AU169" i="6" s="1"/>
  <c r="FH220" i="11"/>
  <c r="FG193" i="11"/>
  <c r="FG166" i="11"/>
  <c r="FG112" i="11"/>
  <c r="FG490" i="11"/>
  <c r="FG463" i="11"/>
  <c r="FG436" i="11"/>
  <c r="FG409" i="11"/>
  <c r="FG382" i="11"/>
  <c r="FG355" i="11"/>
  <c r="FG328" i="11"/>
  <c r="FG301" i="11"/>
  <c r="FG274" i="11"/>
  <c r="FG247" i="11"/>
  <c r="FG220" i="11"/>
  <c r="FG139" i="11"/>
  <c r="FG85" i="11"/>
  <c r="FG58" i="11"/>
  <c r="FG31" i="11"/>
  <c r="FF193" i="11"/>
  <c r="FF166" i="11"/>
  <c r="FF112" i="11"/>
  <c r="FF58" i="11"/>
  <c r="FF31" i="11"/>
  <c r="AR167" i="6"/>
  <c r="FF490" i="11"/>
  <c r="FF463" i="11"/>
  <c r="FF436" i="11"/>
  <c r="FF409" i="11"/>
  <c r="FF382" i="11"/>
  <c r="FF355" i="11"/>
  <c r="FF328" i="11"/>
  <c r="FF301" i="11"/>
  <c r="FF274" i="11"/>
  <c r="FF247" i="11"/>
  <c r="FF220" i="11"/>
  <c r="FF139" i="11"/>
  <c r="FF85" i="11"/>
  <c r="FE490" i="11"/>
  <c r="FE463" i="11"/>
  <c r="FE436" i="11"/>
  <c r="FE409" i="11"/>
  <c r="FE382" i="11"/>
  <c r="FE355" i="11"/>
  <c r="FE328" i="11"/>
  <c r="FE301" i="11"/>
  <c r="FE274" i="11"/>
  <c r="FE247" i="11"/>
  <c r="FE220" i="11"/>
  <c r="FE193" i="11"/>
  <c r="FE166" i="11"/>
  <c r="FE139" i="11"/>
  <c r="FE112" i="11"/>
  <c r="FE85" i="11"/>
  <c r="FE58" i="11"/>
  <c r="FE31" i="11"/>
  <c r="AR166" i="6"/>
  <c r="FD490" i="11"/>
  <c r="FD463" i="11"/>
  <c r="FD436" i="11"/>
  <c r="FD409" i="11"/>
  <c r="FD382" i="11"/>
  <c r="FD355" i="11"/>
  <c r="FD328" i="11"/>
  <c r="FD301" i="11"/>
  <c r="FD274" i="11"/>
  <c r="FD247" i="11"/>
  <c r="FD220" i="11"/>
  <c r="FD193" i="11"/>
  <c r="FD166" i="11"/>
  <c r="FD139" i="11"/>
  <c r="FD112" i="11"/>
  <c r="FD85" i="11"/>
  <c r="FD58" i="11"/>
  <c r="FD31" i="11"/>
  <c r="AR165" i="6"/>
  <c r="AS165" i="6" s="1"/>
  <c r="FC409" i="11"/>
  <c r="FC166" i="11"/>
  <c r="FC112" i="11"/>
  <c r="FC490" i="11"/>
  <c r="FC463" i="11"/>
  <c r="FC436" i="11"/>
  <c r="FC382" i="11"/>
  <c r="FC355" i="11"/>
  <c r="FC328" i="11"/>
  <c r="FC301" i="11"/>
  <c r="FC274" i="11"/>
  <c r="FC247" i="11"/>
  <c r="FC220" i="11"/>
  <c r="FC193" i="11"/>
  <c r="FC139" i="11"/>
  <c r="FC85" i="11"/>
  <c r="FC58" i="11"/>
  <c r="FC31" i="11"/>
  <c r="AR164" i="6"/>
  <c r="FB490" i="11"/>
  <c r="FB463" i="11"/>
  <c r="FB436" i="11"/>
  <c r="FB409" i="11"/>
  <c r="FB382" i="11"/>
  <c r="FB355" i="11"/>
  <c r="FB328" i="11"/>
  <c r="FB301" i="11"/>
  <c r="FB274" i="11"/>
  <c r="FB247" i="11"/>
  <c r="FB220" i="11"/>
  <c r="FB193" i="11"/>
  <c r="FB166" i="11"/>
  <c r="FB139" i="11"/>
  <c r="FB112" i="11"/>
  <c r="FB85" i="11"/>
  <c r="FB58" i="11"/>
  <c r="FB31" i="11"/>
  <c r="FA166" i="11"/>
  <c r="FA490" i="11"/>
  <c r="FA463" i="11"/>
  <c r="FA436" i="11"/>
  <c r="FA409" i="11"/>
  <c r="FA382" i="11"/>
  <c r="FA355" i="11"/>
  <c r="FA301" i="11"/>
  <c r="FA274" i="11"/>
  <c r="FA247" i="11"/>
  <c r="FA220" i="11"/>
  <c r="FA193" i="11"/>
  <c r="FA139" i="11"/>
  <c r="FA112" i="11"/>
  <c r="FA85" i="11"/>
  <c r="FA58" i="11"/>
  <c r="FA31" i="11"/>
  <c r="AR162" i="6"/>
  <c r="AT162" i="6" s="1"/>
  <c r="EZ328" i="11"/>
  <c r="EZ166" i="11"/>
  <c r="EZ85" i="11"/>
  <c r="EZ31" i="11"/>
  <c r="EZ490" i="11"/>
  <c r="EZ463" i="11"/>
  <c r="EZ436" i="11"/>
  <c r="EZ409" i="11"/>
  <c r="EZ382" i="11"/>
  <c r="EZ355" i="11"/>
  <c r="EZ274" i="11"/>
  <c r="EZ247" i="11"/>
  <c r="EZ220" i="11"/>
  <c r="EZ193" i="11"/>
  <c r="EZ139" i="11"/>
  <c r="EZ112" i="11"/>
  <c r="EZ58" i="11"/>
  <c r="EY490" i="11"/>
  <c r="EP166" i="11"/>
  <c r="EQ166" i="11"/>
  <c r="ER166" i="11"/>
  <c r="ES166" i="11"/>
  <c r="ET166" i="11"/>
  <c r="EU166" i="11"/>
  <c r="EV166" i="11"/>
  <c r="EW166" i="11"/>
  <c r="EX166" i="11"/>
  <c r="EY166" i="11"/>
  <c r="EV112" i="11"/>
  <c r="EW112" i="11"/>
  <c r="EX112" i="11"/>
  <c r="EY112" i="11"/>
  <c r="EV58" i="11"/>
  <c r="EW58" i="11"/>
  <c r="EX58" i="11"/>
  <c r="EY58" i="11"/>
  <c r="EW31" i="11"/>
  <c r="AR158" i="6"/>
  <c r="AX158" i="6" s="1"/>
  <c r="EX31" i="11"/>
  <c r="AR159" i="6"/>
  <c r="EY463" i="11"/>
  <c r="EY436" i="11"/>
  <c r="EY409" i="11"/>
  <c r="EY382" i="11"/>
  <c r="EY355" i="11"/>
  <c r="EY328" i="11"/>
  <c r="EY274" i="11"/>
  <c r="EY193" i="11"/>
  <c r="EY139" i="11"/>
  <c r="EY85" i="11"/>
  <c r="EY31" i="11"/>
  <c r="AR160" i="6"/>
  <c r="EX247" i="11"/>
  <c r="EX490" i="11"/>
  <c r="EX463" i="11"/>
  <c r="EX436" i="11"/>
  <c r="EX409" i="11"/>
  <c r="EX382" i="11"/>
  <c r="EX355" i="11"/>
  <c r="EX328" i="11"/>
  <c r="EX274" i="11"/>
  <c r="EX220" i="11"/>
  <c r="EX193" i="11"/>
  <c r="EX139" i="11"/>
  <c r="EX85" i="11"/>
  <c r="EW490" i="11"/>
  <c r="EW463" i="11"/>
  <c r="EW436" i="11"/>
  <c r="EW409" i="11"/>
  <c r="EW382" i="11"/>
  <c r="EW355" i="11"/>
  <c r="EW328" i="11"/>
  <c r="EW247" i="11"/>
  <c r="EW220" i="11"/>
  <c r="EW193" i="11"/>
  <c r="EW139" i="11"/>
  <c r="EW85" i="11"/>
  <c r="EV490" i="11"/>
  <c r="EV463" i="11"/>
  <c r="EV436" i="11"/>
  <c r="EU490" i="11"/>
  <c r="EU463" i="11"/>
  <c r="EU436" i="11"/>
  <c r="EV409" i="11"/>
  <c r="EU409" i="11"/>
  <c r="EV382" i="11"/>
  <c r="EU382" i="11"/>
  <c r="EV355" i="11"/>
  <c r="EU355" i="11"/>
  <c r="EV328" i="11"/>
  <c r="EU328" i="11"/>
  <c r="EV274" i="11"/>
  <c r="EU274" i="11"/>
  <c r="EV247" i="11"/>
  <c r="EU247" i="11"/>
  <c r="EV220" i="11"/>
  <c r="EU220" i="11"/>
  <c r="EV193" i="11"/>
  <c r="EU193" i="11"/>
  <c r="EV139" i="11"/>
  <c r="EU139" i="11"/>
  <c r="EU112" i="11"/>
  <c r="EV85" i="11"/>
  <c r="EU85" i="11"/>
  <c r="EU58" i="11"/>
  <c r="EV31" i="11"/>
  <c r="EU31" i="11"/>
  <c r="AR156" i="6"/>
  <c r="AT156" i="6" s="1"/>
  <c r="ET490" i="11"/>
  <c r="ES490" i="11"/>
  <c r="ER490" i="11"/>
  <c r="EQ490" i="11"/>
  <c r="EP490" i="11"/>
  <c r="EO490" i="11"/>
  <c r="EN490" i="11"/>
  <c r="EM490" i="11"/>
  <c r="EL490" i="11"/>
  <c r="EK490" i="11"/>
  <c r="EJ490" i="11"/>
  <c r="EI490" i="11"/>
  <c r="EH490" i="11"/>
  <c r="EG490" i="11"/>
  <c r="EF490" i="11"/>
  <c r="EE490" i="11"/>
  <c r="ED490" i="11"/>
  <c r="EC490" i="11"/>
  <c r="EB490" i="11"/>
  <c r="EA490" i="11"/>
  <c r="DZ490" i="11"/>
  <c r="DY490" i="11"/>
  <c r="DX490" i="11"/>
  <c r="DW490" i="11"/>
  <c r="DV490" i="11"/>
  <c r="DU490" i="11"/>
  <c r="DT490" i="11"/>
  <c r="DS490" i="11"/>
  <c r="DR490" i="11"/>
  <c r="DQ490" i="11"/>
  <c r="DP490" i="11"/>
  <c r="DO490" i="11"/>
  <c r="DN490" i="11"/>
  <c r="DM490" i="11"/>
  <c r="DL490" i="11"/>
  <c r="DK490" i="11"/>
  <c r="DJ490" i="11"/>
  <c r="DI490" i="11"/>
  <c r="DH490" i="11"/>
  <c r="DG490" i="11"/>
  <c r="DF490" i="11"/>
  <c r="DE490" i="11"/>
  <c r="DD490" i="11"/>
  <c r="DC490" i="11"/>
  <c r="DB490" i="11"/>
  <c r="DA490" i="11"/>
  <c r="CZ490" i="11"/>
  <c r="CY490" i="11"/>
  <c r="CX490" i="11"/>
  <c r="CW490" i="11"/>
  <c r="CV490" i="11"/>
  <c r="CU490" i="11"/>
  <c r="CT490" i="11"/>
  <c r="CS490" i="11"/>
  <c r="CR490" i="11"/>
  <c r="CQ490" i="11"/>
  <c r="CP490" i="11"/>
  <c r="CO490" i="11"/>
  <c r="CN490" i="11"/>
  <c r="CM490" i="11"/>
  <c r="CL490" i="11"/>
  <c r="CK490" i="11"/>
  <c r="CJ490" i="11"/>
  <c r="CI490" i="11"/>
  <c r="CH490" i="11"/>
  <c r="CG490" i="11"/>
  <c r="CF490" i="11"/>
  <c r="CE490" i="11"/>
  <c r="CD490" i="11"/>
  <c r="CC490" i="11"/>
  <c r="CB490" i="11"/>
  <c r="CA490" i="11"/>
  <c r="BZ490" i="11"/>
  <c r="BY490" i="11"/>
  <c r="BX490" i="11"/>
  <c r="BW490" i="11"/>
  <c r="BV490" i="11"/>
  <c r="BU490" i="11"/>
  <c r="BT490" i="11"/>
  <c r="BS490" i="11"/>
  <c r="BR490" i="11"/>
  <c r="BQ490" i="11"/>
  <c r="BP490" i="11"/>
  <c r="BO490" i="11"/>
  <c r="BN490" i="11"/>
  <c r="BM490" i="11"/>
  <c r="BL490" i="11"/>
  <c r="BK490" i="11"/>
  <c r="BJ490" i="11"/>
  <c r="BI490" i="11"/>
  <c r="BH490" i="11"/>
  <c r="BG490" i="11"/>
  <c r="BF490" i="11"/>
  <c r="BE490" i="11"/>
  <c r="BD490" i="11"/>
  <c r="BC490" i="11"/>
  <c r="BB490" i="11"/>
  <c r="BA490" i="11"/>
  <c r="AZ490" i="11"/>
  <c r="AY490" i="11"/>
  <c r="AX490" i="11"/>
  <c r="AW490" i="11"/>
  <c r="AV490" i="11"/>
  <c r="AU490" i="11"/>
  <c r="AT490" i="11"/>
  <c r="AS490" i="11"/>
  <c r="AR490" i="11"/>
  <c r="AQ490" i="11"/>
  <c r="AP490" i="11"/>
  <c r="AO490" i="11"/>
  <c r="AN490" i="11"/>
  <c r="AM490" i="11"/>
  <c r="AL490" i="11"/>
  <c r="AK490" i="11"/>
  <c r="AJ490" i="11"/>
  <c r="AI490" i="11"/>
  <c r="AH490" i="11"/>
  <c r="AG490" i="11"/>
  <c r="AF490" i="11"/>
  <c r="AE490" i="11"/>
  <c r="AD490" i="11"/>
  <c r="AC490" i="11"/>
  <c r="AB490" i="11"/>
  <c r="AA490" i="11"/>
  <c r="Z490" i="11"/>
  <c r="Y490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ET463" i="11"/>
  <c r="ES463" i="11"/>
  <c r="ER463" i="11"/>
  <c r="EQ463" i="11"/>
  <c r="EP463" i="11"/>
  <c r="EO463" i="11"/>
  <c r="EN463" i="11"/>
  <c r="EM463" i="11"/>
  <c r="EL463" i="11"/>
  <c r="EK463" i="11"/>
  <c r="EJ463" i="11"/>
  <c r="EI463" i="11"/>
  <c r="EH463" i="11"/>
  <c r="EG463" i="11"/>
  <c r="EF463" i="11"/>
  <c r="EE463" i="11"/>
  <c r="ED463" i="11"/>
  <c r="EC463" i="11"/>
  <c r="EB463" i="11"/>
  <c r="EA463" i="11"/>
  <c r="DZ463" i="11"/>
  <c r="DY463" i="11"/>
  <c r="DX463" i="11"/>
  <c r="DW463" i="11"/>
  <c r="DV463" i="11"/>
  <c r="DU463" i="11"/>
  <c r="DT463" i="11"/>
  <c r="DS463" i="11"/>
  <c r="DR463" i="11"/>
  <c r="DQ463" i="11"/>
  <c r="DP463" i="11"/>
  <c r="DO463" i="11"/>
  <c r="DN463" i="11"/>
  <c r="DM463" i="11"/>
  <c r="DL463" i="11"/>
  <c r="DK463" i="11"/>
  <c r="DJ463" i="11"/>
  <c r="DI463" i="11"/>
  <c r="DH463" i="11"/>
  <c r="DG463" i="11"/>
  <c r="DF463" i="11"/>
  <c r="DE463" i="11"/>
  <c r="DD463" i="11"/>
  <c r="DC463" i="11"/>
  <c r="DB463" i="11"/>
  <c r="DA463" i="11"/>
  <c r="CZ463" i="11"/>
  <c r="CY463" i="11"/>
  <c r="CX463" i="11"/>
  <c r="CW463" i="11"/>
  <c r="CV463" i="11"/>
  <c r="CU463" i="11"/>
  <c r="CT463" i="11"/>
  <c r="CS463" i="11"/>
  <c r="CR463" i="11"/>
  <c r="CQ463" i="11"/>
  <c r="CP463" i="11"/>
  <c r="CO463" i="11"/>
  <c r="CN463" i="11"/>
  <c r="CM463" i="11"/>
  <c r="CL463" i="11"/>
  <c r="CK463" i="11"/>
  <c r="CJ463" i="11"/>
  <c r="CI463" i="11"/>
  <c r="CH463" i="11"/>
  <c r="CG463" i="11"/>
  <c r="CF463" i="11"/>
  <c r="CE463" i="11"/>
  <c r="CD463" i="11"/>
  <c r="CC463" i="11"/>
  <c r="CB463" i="11"/>
  <c r="CA463" i="11"/>
  <c r="BZ463" i="11"/>
  <c r="BY463" i="11"/>
  <c r="BX463" i="11"/>
  <c r="BW463" i="11"/>
  <c r="BV463" i="11"/>
  <c r="BU463" i="11"/>
  <c r="BT463" i="11"/>
  <c r="BS463" i="11"/>
  <c r="BR463" i="11"/>
  <c r="BQ463" i="11"/>
  <c r="BP463" i="11"/>
  <c r="BO463" i="11"/>
  <c r="BN463" i="11"/>
  <c r="BM463" i="11"/>
  <c r="BL463" i="11"/>
  <c r="BK463" i="11"/>
  <c r="BJ463" i="11"/>
  <c r="BI463" i="11"/>
  <c r="BH463" i="11"/>
  <c r="BG463" i="11"/>
  <c r="BF463" i="11"/>
  <c r="BE463" i="11"/>
  <c r="BD463" i="11"/>
  <c r="BC463" i="11"/>
  <c r="BB463" i="11"/>
  <c r="BA463" i="11"/>
  <c r="AZ463" i="11"/>
  <c r="AY463" i="11"/>
  <c r="AX463" i="11"/>
  <c r="AW463" i="11"/>
  <c r="AV463" i="11"/>
  <c r="AU463" i="11"/>
  <c r="AT463" i="11"/>
  <c r="AS463" i="11"/>
  <c r="AR463" i="11"/>
  <c r="AQ463" i="11"/>
  <c r="AP463" i="11"/>
  <c r="AO463" i="11"/>
  <c r="AN463" i="11"/>
  <c r="AM463" i="11"/>
  <c r="AL463" i="11"/>
  <c r="AK463" i="11"/>
  <c r="AJ463" i="11"/>
  <c r="AI463" i="11"/>
  <c r="AH463" i="11"/>
  <c r="AG463" i="11"/>
  <c r="AF463" i="11"/>
  <c r="AE463" i="11"/>
  <c r="AD463" i="11"/>
  <c r="AC463" i="11"/>
  <c r="AB463" i="11"/>
  <c r="AA463" i="11"/>
  <c r="Z463" i="11"/>
  <c r="Y463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ET436" i="11"/>
  <c r="ES436" i="11"/>
  <c r="ER436" i="11"/>
  <c r="EQ436" i="11"/>
  <c r="EP436" i="11"/>
  <c r="EO436" i="11"/>
  <c r="EN436" i="11"/>
  <c r="EM436" i="11"/>
  <c r="EL436" i="11"/>
  <c r="EK436" i="11"/>
  <c r="EJ436" i="11"/>
  <c r="EI436" i="11"/>
  <c r="EH436" i="11"/>
  <c r="EG436" i="11"/>
  <c r="EF436" i="11"/>
  <c r="EE436" i="11"/>
  <c r="ED436" i="11"/>
  <c r="EC436" i="11"/>
  <c r="EB436" i="11"/>
  <c r="EA436" i="11"/>
  <c r="DZ436" i="11"/>
  <c r="DY436" i="11"/>
  <c r="DX436" i="11"/>
  <c r="DW436" i="11"/>
  <c r="DV436" i="11"/>
  <c r="DU436" i="11"/>
  <c r="DT436" i="11"/>
  <c r="DS436" i="11"/>
  <c r="DR436" i="11"/>
  <c r="DQ436" i="11"/>
  <c r="DP436" i="11"/>
  <c r="DO436" i="11"/>
  <c r="DN436" i="11"/>
  <c r="DM436" i="11"/>
  <c r="DL436" i="11"/>
  <c r="DK436" i="11"/>
  <c r="DJ436" i="11"/>
  <c r="DI436" i="11"/>
  <c r="DH436" i="11"/>
  <c r="DG436" i="11"/>
  <c r="DF436" i="11"/>
  <c r="DE436" i="11"/>
  <c r="DD436" i="11"/>
  <c r="DC436" i="11"/>
  <c r="DB436" i="11"/>
  <c r="DA436" i="11"/>
  <c r="CZ436" i="11"/>
  <c r="CY436" i="11"/>
  <c r="CX436" i="11"/>
  <c r="CW436" i="11"/>
  <c r="CV436" i="11"/>
  <c r="CU436" i="11"/>
  <c r="CT436" i="11"/>
  <c r="CS436" i="11"/>
  <c r="CR436" i="11"/>
  <c r="CQ436" i="11"/>
  <c r="CP436" i="11"/>
  <c r="CO436" i="11"/>
  <c r="CN436" i="11"/>
  <c r="CM436" i="11"/>
  <c r="CL436" i="11"/>
  <c r="CK436" i="11"/>
  <c r="CJ436" i="11"/>
  <c r="CI436" i="11"/>
  <c r="CH436" i="11"/>
  <c r="CG436" i="11"/>
  <c r="CF436" i="11"/>
  <c r="CE436" i="11"/>
  <c r="CD436" i="11"/>
  <c r="CC436" i="11"/>
  <c r="CB436" i="11"/>
  <c r="CA436" i="11"/>
  <c r="BZ436" i="11"/>
  <c r="BY436" i="11"/>
  <c r="BX436" i="11"/>
  <c r="BW436" i="11"/>
  <c r="BV436" i="11"/>
  <c r="BU436" i="11"/>
  <c r="BT436" i="11"/>
  <c r="BS436" i="11"/>
  <c r="BR436" i="11"/>
  <c r="BQ436" i="11"/>
  <c r="BP436" i="11"/>
  <c r="BO436" i="11"/>
  <c r="BN436" i="11"/>
  <c r="BM436" i="11"/>
  <c r="BL436" i="11"/>
  <c r="BK436" i="11"/>
  <c r="BJ436" i="11"/>
  <c r="BI436" i="11"/>
  <c r="BH436" i="11"/>
  <c r="BG436" i="11"/>
  <c r="BF436" i="11"/>
  <c r="BE436" i="11"/>
  <c r="BD436" i="11"/>
  <c r="BC436" i="11"/>
  <c r="BB436" i="11"/>
  <c r="BA436" i="11"/>
  <c r="AZ436" i="11"/>
  <c r="AY436" i="11"/>
  <c r="AX436" i="11"/>
  <c r="AW436" i="11"/>
  <c r="AV436" i="11"/>
  <c r="AU436" i="11"/>
  <c r="AT436" i="11"/>
  <c r="AS436" i="11"/>
  <c r="AR436" i="11"/>
  <c r="AQ436" i="11"/>
  <c r="AP436" i="11"/>
  <c r="AO436" i="11"/>
  <c r="AN436" i="11"/>
  <c r="AM436" i="11"/>
  <c r="AL436" i="11"/>
  <c r="AK436" i="11"/>
  <c r="AJ436" i="11"/>
  <c r="AI436" i="11"/>
  <c r="AH436" i="11"/>
  <c r="AG436" i="11"/>
  <c r="AF436" i="11"/>
  <c r="AE436" i="11"/>
  <c r="AD436" i="11"/>
  <c r="AC436" i="11"/>
  <c r="AB436" i="11"/>
  <c r="AA436" i="11"/>
  <c r="Z436" i="11"/>
  <c r="Y436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ET409" i="11"/>
  <c r="ES409" i="11"/>
  <c r="ER409" i="11"/>
  <c r="EQ409" i="11"/>
  <c r="EP409" i="11"/>
  <c r="EO409" i="11"/>
  <c r="EN409" i="11"/>
  <c r="EM409" i="11"/>
  <c r="EL409" i="11"/>
  <c r="EK409" i="11"/>
  <c r="EJ409" i="11"/>
  <c r="EI409" i="11"/>
  <c r="EH409" i="11"/>
  <c r="EG409" i="11"/>
  <c r="EF409" i="11"/>
  <c r="EE409" i="11"/>
  <c r="ED409" i="11"/>
  <c r="EC409" i="11"/>
  <c r="EB409" i="11"/>
  <c r="EA409" i="11"/>
  <c r="DZ409" i="11"/>
  <c r="DY409" i="11"/>
  <c r="DX409" i="11"/>
  <c r="DW409" i="11"/>
  <c r="DV409" i="11"/>
  <c r="DU409" i="11"/>
  <c r="DT409" i="11"/>
  <c r="DS409" i="11"/>
  <c r="DR409" i="11"/>
  <c r="DQ409" i="11"/>
  <c r="DP409" i="11"/>
  <c r="DO409" i="11"/>
  <c r="DN409" i="11"/>
  <c r="DM409" i="11"/>
  <c r="DL409" i="11"/>
  <c r="DK409" i="11"/>
  <c r="DJ409" i="11"/>
  <c r="DI409" i="11"/>
  <c r="DH409" i="11"/>
  <c r="DG409" i="11"/>
  <c r="DF409" i="11"/>
  <c r="DE409" i="11"/>
  <c r="DD409" i="11"/>
  <c r="DC409" i="11"/>
  <c r="DB409" i="11"/>
  <c r="DA409" i="11"/>
  <c r="CZ409" i="11"/>
  <c r="CY409" i="11"/>
  <c r="CX409" i="11"/>
  <c r="CW409" i="11"/>
  <c r="CV409" i="11"/>
  <c r="CU409" i="11"/>
  <c r="CT409" i="11"/>
  <c r="CS409" i="11"/>
  <c r="CR409" i="11"/>
  <c r="CQ409" i="11"/>
  <c r="CP409" i="11"/>
  <c r="CO409" i="11"/>
  <c r="CN409" i="11"/>
  <c r="CM409" i="11"/>
  <c r="CL409" i="11"/>
  <c r="CK409" i="11"/>
  <c r="CJ409" i="11"/>
  <c r="CI409" i="11"/>
  <c r="CH409" i="11"/>
  <c r="CG409" i="11"/>
  <c r="CF409" i="11"/>
  <c r="CE409" i="11"/>
  <c r="CD409" i="11"/>
  <c r="CC409" i="11"/>
  <c r="CB409" i="11"/>
  <c r="CA409" i="11"/>
  <c r="BZ409" i="11"/>
  <c r="BY409" i="11"/>
  <c r="BX409" i="11"/>
  <c r="BW409" i="11"/>
  <c r="BV409" i="11"/>
  <c r="BU409" i="11"/>
  <c r="BT409" i="11"/>
  <c r="BS409" i="11"/>
  <c r="BR409" i="11"/>
  <c r="BQ409" i="11"/>
  <c r="BP409" i="11"/>
  <c r="BO409" i="11"/>
  <c r="BN409" i="11"/>
  <c r="BM409" i="11"/>
  <c r="BL409" i="11"/>
  <c r="BK409" i="11"/>
  <c r="BJ409" i="11"/>
  <c r="BI409" i="11"/>
  <c r="BH409" i="11"/>
  <c r="BG409" i="11"/>
  <c r="BF409" i="11"/>
  <c r="BE409" i="11"/>
  <c r="BD409" i="11"/>
  <c r="BC409" i="11"/>
  <c r="BB409" i="11"/>
  <c r="BA409" i="11"/>
  <c r="AZ409" i="11"/>
  <c r="AY409" i="11"/>
  <c r="AX409" i="11"/>
  <c r="AW409" i="11"/>
  <c r="AV409" i="11"/>
  <c r="AU409" i="11"/>
  <c r="AT409" i="11"/>
  <c r="AS409" i="11"/>
  <c r="AR409" i="11"/>
  <c r="AQ409" i="11"/>
  <c r="AP409" i="11"/>
  <c r="AO409" i="11"/>
  <c r="AN409" i="11"/>
  <c r="AM409" i="11"/>
  <c r="AL409" i="11"/>
  <c r="AK409" i="11"/>
  <c r="AJ409" i="11"/>
  <c r="AI409" i="11"/>
  <c r="AH409" i="11"/>
  <c r="AG409" i="11"/>
  <c r="AF409" i="11"/>
  <c r="AE409" i="11"/>
  <c r="AD409" i="11"/>
  <c r="AC409" i="11"/>
  <c r="AB409" i="11"/>
  <c r="AA409" i="11"/>
  <c r="Z409" i="11"/>
  <c r="Y409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ET382" i="11"/>
  <c r="ES382" i="11"/>
  <c r="ER382" i="11"/>
  <c r="EQ382" i="11"/>
  <c r="EP382" i="11"/>
  <c r="EO382" i="11"/>
  <c r="EN382" i="11"/>
  <c r="EM382" i="11"/>
  <c r="EL382" i="11"/>
  <c r="EK382" i="11"/>
  <c r="EJ382" i="11"/>
  <c r="EI382" i="11"/>
  <c r="EH382" i="11"/>
  <c r="EG382" i="11"/>
  <c r="EF382" i="11"/>
  <c r="EE382" i="11"/>
  <c r="ED382" i="11"/>
  <c r="EC382" i="11"/>
  <c r="EB382" i="11"/>
  <c r="EA382" i="11"/>
  <c r="DZ382" i="11"/>
  <c r="DY382" i="11"/>
  <c r="DX382" i="11"/>
  <c r="DW382" i="11"/>
  <c r="DV382" i="11"/>
  <c r="DU382" i="11"/>
  <c r="DT382" i="11"/>
  <c r="DS382" i="11"/>
  <c r="DR382" i="11"/>
  <c r="DQ382" i="11"/>
  <c r="DP382" i="11"/>
  <c r="DO382" i="11"/>
  <c r="DN382" i="11"/>
  <c r="DM382" i="11"/>
  <c r="DL382" i="11"/>
  <c r="DK382" i="11"/>
  <c r="DJ382" i="11"/>
  <c r="DI382" i="11"/>
  <c r="DH382" i="11"/>
  <c r="DG382" i="11"/>
  <c r="DF382" i="11"/>
  <c r="DE382" i="11"/>
  <c r="DD382" i="11"/>
  <c r="DC382" i="11"/>
  <c r="DB382" i="11"/>
  <c r="DA382" i="11"/>
  <c r="CZ382" i="11"/>
  <c r="CY382" i="11"/>
  <c r="CX382" i="11"/>
  <c r="CW382" i="11"/>
  <c r="CV382" i="11"/>
  <c r="CU382" i="11"/>
  <c r="CT382" i="11"/>
  <c r="CS382" i="11"/>
  <c r="CR382" i="11"/>
  <c r="CQ382" i="11"/>
  <c r="CP382" i="11"/>
  <c r="CO382" i="11"/>
  <c r="CN382" i="11"/>
  <c r="CM382" i="11"/>
  <c r="CL382" i="11"/>
  <c r="CK382" i="11"/>
  <c r="CJ382" i="11"/>
  <c r="CI382" i="11"/>
  <c r="CH382" i="11"/>
  <c r="CG382" i="11"/>
  <c r="CF382" i="11"/>
  <c r="CE382" i="11"/>
  <c r="CD382" i="11"/>
  <c r="CC382" i="11"/>
  <c r="CB382" i="11"/>
  <c r="CA382" i="11"/>
  <c r="BZ382" i="11"/>
  <c r="BY382" i="11"/>
  <c r="BX382" i="11"/>
  <c r="BW382" i="11"/>
  <c r="BV382" i="11"/>
  <c r="BU382" i="11"/>
  <c r="BT382" i="11"/>
  <c r="BS382" i="11"/>
  <c r="BR382" i="11"/>
  <c r="BQ382" i="11"/>
  <c r="BP382" i="11"/>
  <c r="BO382" i="11"/>
  <c r="BN382" i="11"/>
  <c r="BM382" i="11"/>
  <c r="BL382" i="11"/>
  <c r="BK382" i="11"/>
  <c r="BJ382" i="11"/>
  <c r="BI382" i="11"/>
  <c r="BH382" i="11"/>
  <c r="BG382" i="11"/>
  <c r="BF382" i="11"/>
  <c r="BE382" i="11"/>
  <c r="BD382" i="11"/>
  <c r="BC382" i="11"/>
  <c r="BB382" i="11"/>
  <c r="BA382" i="11"/>
  <c r="AZ382" i="11"/>
  <c r="AY382" i="11"/>
  <c r="AX382" i="11"/>
  <c r="AW382" i="11"/>
  <c r="AV382" i="11"/>
  <c r="AU382" i="11"/>
  <c r="AT382" i="11"/>
  <c r="AS382" i="11"/>
  <c r="AR382" i="11"/>
  <c r="AQ382" i="11"/>
  <c r="AP382" i="11"/>
  <c r="AO382" i="11"/>
  <c r="AN382" i="11"/>
  <c r="AM382" i="11"/>
  <c r="AL382" i="11"/>
  <c r="AK382" i="11"/>
  <c r="AJ382" i="11"/>
  <c r="AI382" i="11"/>
  <c r="AH382" i="11"/>
  <c r="AG382" i="11"/>
  <c r="AF382" i="11"/>
  <c r="AE382" i="11"/>
  <c r="AD382" i="11"/>
  <c r="AC382" i="11"/>
  <c r="AB382" i="11"/>
  <c r="AA382" i="11"/>
  <c r="Z382" i="11"/>
  <c r="Y382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ET355" i="11"/>
  <c r="ES355" i="11"/>
  <c r="ER355" i="11"/>
  <c r="EQ355" i="11"/>
  <c r="EP355" i="11"/>
  <c r="EO355" i="11"/>
  <c r="EN355" i="11"/>
  <c r="EM355" i="11"/>
  <c r="EL355" i="11"/>
  <c r="EK355" i="11"/>
  <c r="EJ355" i="11"/>
  <c r="EI355" i="11"/>
  <c r="EH355" i="11"/>
  <c r="EG355" i="11"/>
  <c r="EF355" i="11"/>
  <c r="EE355" i="11"/>
  <c r="ED355" i="11"/>
  <c r="EC355" i="11"/>
  <c r="EB355" i="11"/>
  <c r="EA355" i="11"/>
  <c r="DZ355" i="11"/>
  <c r="DY355" i="11"/>
  <c r="DX355" i="11"/>
  <c r="DW355" i="11"/>
  <c r="DV355" i="11"/>
  <c r="DU355" i="11"/>
  <c r="DT355" i="11"/>
  <c r="DS355" i="11"/>
  <c r="DR355" i="11"/>
  <c r="DQ355" i="11"/>
  <c r="DP355" i="11"/>
  <c r="DO355" i="11"/>
  <c r="DN355" i="11"/>
  <c r="DM355" i="11"/>
  <c r="DL355" i="11"/>
  <c r="DK355" i="11"/>
  <c r="DJ355" i="11"/>
  <c r="DI355" i="11"/>
  <c r="DH355" i="11"/>
  <c r="DG355" i="11"/>
  <c r="DF355" i="11"/>
  <c r="DE355" i="11"/>
  <c r="DD355" i="11"/>
  <c r="DC355" i="11"/>
  <c r="DB355" i="11"/>
  <c r="DA355" i="11"/>
  <c r="CZ355" i="11"/>
  <c r="CY355" i="11"/>
  <c r="CX355" i="11"/>
  <c r="CW355" i="11"/>
  <c r="CV355" i="11"/>
  <c r="CU355" i="11"/>
  <c r="CT355" i="11"/>
  <c r="CS355" i="11"/>
  <c r="CR355" i="11"/>
  <c r="CQ355" i="11"/>
  <c r="CP355" i="11"/>
  <c r="CO355" i="11"/>
  <c r="CN355" i="11"/>
  <c r="CM355" i="11"/>
  <c r="CL355" i="11"/>
  <c r="CK355" i="11"/>
  <c r="CJ355" i="11"/>
  <c r="CI355" i="11"/>
  <c r="CH355" i="11"/>
  <c r="CG355" i="11"/>
  <c r="CF355" i="11"/>
  <c r="CE355" i="11"/>
  <c r="CD355" i="11"/>
  <c r="CC355" i="11"/>
  <c r="CB355" i="11"/>
  <c r="CA355" i="11"/>
  <c r="BZ355" i="11"/>
  <c r="BY355" i="11"/>
  <c r="BX355" i="11"/>
  <c r="BW355" i="11"/>
  <c r="BV355" i="11"/>
  <c r="BU355" i="11"/>
  <c r="BT355" i="11"/>
  <c r="BS355" i="11"/>
  <c r="BR355" i="11"/>
  <c r="BQ355" i="11"/>
  <c r="BP355" i="11"/>
  <c r="BO355" i="11"/>
  <c r="BN355" i="11"/>
  <c r="BM355" i="11"/>
  <c r="BL355" i="11"/>
  <c r="BK355" i="11"/>
  <c r="BJ355" i="11"/>
  <c r="BI355" i="11"/>
  <c r="BH355" i="11"/>
  <c r="BG355" i="11"/>
  <c r="BF355" i="11"/>
  <c r="BE355" i="11"/>
  <c r="BD355" i="11"/>
  <c r="BC355" i="11"/>
  <c r="BB355" i="11"/>
  <c r="BA355" i="11"/>
  <c r="AZ355" i="11"/>
  <c r="AY355" i="11"/>
  <c r="AX355" i="11"/>
  <c r="AW355" i="11"/>
  <c r="AV355" i="11"/>
  <c r="AU355" i="11"/>
  <c r="AT355" i="11"/>
  <c r="AS355" i="11"/>
  <c r="AR355" i="11"/>
  <c r="AQ355" i="11"/>
  <c r="AP355" i="11"/>
  <c r="AO355" i="11"/>
  <c r="AN355" i="11"/>
  <c r="AM355" i="11"/>
  <c r="AL355" i="11"/>
  <c r="AK355" i="11"/>
  <c r="AJ355" i="11"/>
  <c r="AI355" i="11"/>
  <c r="AH355" i="11"/>
  <c r="AG355" i="11"/>
  <c r="AF355" i="11"/>
  <c r="AE355" i="11"/>
  <c r="AD355" i="11"/>
  <c r="AC355" i="11"/>
  <c r="AB355" i="11"/>
  <c r="AA355" i="11"/>
  <c r="Z355" i="11"/>
  <c r="Y355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ET328" i="11"/>
  <c r="ES328" i="11"/>
  <c r="ER328" i="11"/>
  <c r="EQ328" i="11"/>
  <c r="EP328" i="11"/>
  <c r="EO328" i="11"/>
  <c r="EN328" i="11"/>
  <c r="EM328" i="11"/>
  <c r="EL328" i="11"/>
  <c r="EK328" i="11"/>
  <c r="EJ328" i="11"/>
  <c r="EI328" i="11"/>
  <c r="EH328" i="11"/>
  <c r="EG328" i="11"/>
  <c r="EF328" i="11"/>
  <c r="EE328" i="11"/>
  <c r="ED328" i="11"/>
  <c r="EC328" i="11"/>
  <c r="EB328" i="11"/>
  <c r="EA328" i="11"/>
  <c r="DZ328" i="11"/>
  <c r="DY328" i="11"/>
  <c r="DX328" i="11"/>
  <c r="DW328" i="11"/>
  <c r="DV328" i="11"/>
  <c r="DU328" i="11"/>
  <c r="DT328" i="11"/>
  <c r="DS328" i="11"/>
  <c r="DR328" i="11"/>
  <c r="DQ328" i="11"/>
  <c r="DP328" i="11"/>
  <c r="DO328" i="11"/>
  <c r="DN328" i="11"/>
  <c r="DM328" i="11"/>
  <c r="DL328" i="11"/>
  <c r="DK328" i="11"/>
  <c r="DJ328" i="11"/>
  <c r="DI328" i="11"/>
  <c r="DH328" i="11"/>
  <c r="DG328" i="11"/>
  <c r="DF328" i="11"/>
  <c r="DE328" i="11"/>
  <c r="DD328" i="11"/>
  <c r="DC328" i="11"/>
  <c r="DB328" i="11"/>
  <c r="DA328" i="11"/>
  <c r="CZ328" i="11"/>
  <c r="CY328" i="11"/>
  <c r="CX328" i="11"/>
  <c r="CW328" i="11"/>
  <c r="CV328" i="11"/>
  <c r="CU328" i="11"/>
  <c r="CT328" i="11"/>
  <c r="CS328" i="11"/>
  <c r="CR328" i="11"/>
  <c r="CQ328" i="11"/>
  <c r="CP328" i="11"/>
  <c r="CO328" i="11"/>
  <c r="CN328" i="11"/>
  <c r="CM328" i="11"/>
  <c r="CL328" i="11"/>
  <c r="CK328" i="11"/>
  <c r="CJ328" i="11"/>
  <c r="CI328" i="11"/>
  <c r="CH328" i="11"/>
  <c r="CG328" i="11"/>
  <c r="CF328" i="11"/>
  <c r="CE328" i="11"/>
  <c r="CD328" i="11"/>
  <c r="CC328" i="11"/>
  <c r="CB328" i="11"/>
  <c r="CA328" i="11"/>
  <c r="BZ328" i="11"/>
  <c r="BY328" i="11"/>
  <c r="BX328" i="11"/>
  <c r="BW328" i="11"/>
  <c r="BV328" i="11"/>
  <c r="BU328" i="11"/>
  <c r="BT328" i="11"/>
  <c r="BS328" i="11"/>
  <c r="BR328" i="11"/>
  <c r="BQ328" i="11"/>
  <c r="BP328" i="11"/>
  <c r="BO328" i="11"/>
  <c r="BN328" i="11"/>
  <c r="BM328" i="11"/>
  <c r="BL328" i="11"/>
  <c r="BK328" i="11"/>
  <c r="BJ328" i="11"/>
  <c r="BI328" i="11"/>
  <c r="BH328" i="11"/>
  <c r="BG328" i="11"/>
  <c r="BF328" i="11"/>
  <c r="BE328" i="11"/>
  <c r="BD328" i="11"/>
  <c r="BC328" i="11"/>
  <c r="BB328" i="11"/>
  <c r="BA328" i="11"/>
  <c r="AZ328" i="11"/>
  <c r="AY328" i="11"/>
  <c r="AX328" i="11"/>
  <c r="AW328" i="11"/>
  <c r="AV328" i="11"/>
  <c r="AU328" i="11"/>
  <c r="AT328" i="11"/>
  <c r="AS328" i="11"/>
  <c r="AR328" i="11"/>
  <c r="AQ328" i="11"/>
  <c r="AP328" i="11"/>
  <c r="AO328" i="11"/>
  <c r="AN328" i="11"/>
  <c r="AM328" i="11"/>
  <c r="AL328" i="11"/>
  <c r="AK328" i="11"/>
  <c r="AJ328" i="11"/>
  <c r="AI328" i="11"/>
  <c r="AH328" i="11"/>
  <c r="AG328" i="11"/>
  <c r="AF328" i="11"/>
  <c r="AE328" i="11"/>
  <c r="AD328" i="11"/>
  <c r="AC328" i="11"/>
  <c r="AB328" i="11"/>
  <c r="AA328" i="11"/>
  <c r="Z328" i="11"/>
  <c r="Y328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EE301" i="11"/>
  <c r="ED301" i="11"/>
  <c r="EC301" i="11"/>
  <c r="EB301" i="11"/>
  <c r="EA301" i="11"/>
  <c r="DZ301" i="11"/>
  <c r="DY301" i="11"/>
  <c r="DX301" i="11"/>
  <c r="DW301" i="11"/>
  <c r="DV301" i="11"/>
  <c r="DU301" i="11"/>
  <c r="DT301" i="11"/>
  <c r="DS301" i="11"/>
  <c r="DR301" i="11"/>
  <c r="DQ301" i="11"/>
  <c r="DP301" i="11"/>
  <c r="DO301" i="11"/>
  <c r="DN301" i="11"/>
  <c r="DM301" i="11"/>
  <c r="DL301" i="11"/>
  <c r="DK301" i="11"/>
  <c r="DJ301" i="11"/>
  <c r="DI301" i="11"/>
  <c r="DH301" i="11"/>
  <c r="DG301" i="11"/>
  <c r="DF301" i="11"/>
  <c r="DE301" i="11"/>
  <c r="DD301" i="11"/>
  <c r="DC301" i="11"/>
  <c r="DB301" i="11"/>
  <c r="DA301" i="11"/>
  <c r="CZ301" i="11"/>
  <c r="CY301" i="11"/>
  <c r="CX301" i="11"/>
  <c r="CW301" i="11"/>
  <c r="CV301" i="11"/>
  <c r="CU301" i="11"/>
  <c r="CT301" i="11"/>
  <c r="CS301" i="11"/>
  <c r="CR301" i="11"/>
  <c r="CQ301" i="11"/>
  <c r="CP301" i="11"/>
  <c r="CO301" i="11"/>
  <c r="CN301" i="11"/>
  <c r="CM301" i="11"/>
  <c r="CL301" i="11"/>
  <c r="CK301" i="11"/>
  <c r="CJ301" i="11"/>
  <c r="CI301" i="11"/>
  <c r="CH301" i="11"/>
  <c r="CG301" i="11"/>
  <c r="CF301" i="11"/>
  <c r="CE301" i="11"/>
  <c r="CD301" i="11"/>
  <c r="CC301" i="11"/>
  <c r="CB301" i="11"/>
  <c r="CA301" i="11"/>
  <c r="BZ301" i="11"/>
  <c r="BY301" i="11"/>
  <c r="BX301" i="11"/>
  <c r="BW301" i="11"/>
  <c r="BV301" i="11"/>
  <c r="BU301" i="11"/>
  <c r="BT301" i="11"/>
  <c r="BS301" i="11"/>
  <c r="BR301" i="11"/>
  <c r="BQ301" i="11"/>
  <c r="BP301" i="11"/>
  <c r="BO301" i="11"/>
  <c r="BN301" i="11"/>
  <c r="BM301" i="11"/>
  <c r="BL301" i="11"/>
  <c r="BK301" i="11"/>
  <c r="BJ301" i="11"/>
  <c r="BI301" i="11"/>
  <c r="BH301" i="11"/>
  <c r="BG301" i="11"/>
  <c r="BF301" i="11"/>
  <c r="BE301" i="11"/>
  <c r="BD301" i="11"/>
  <c r="BC301" i="11"/>
  <c r="BB301" i="11"/>
  <c r="BA301" i="11"/>
  <c r="AZ301" i="11"/>
  <c r="AY301" i="11"/>
  <c r="AX301" i="11"/>
  <c r="AW301" i="11"/>
  <c r="AV301" i="11"/>
  <c r="AU301" i="11"/>
  <c r="AT301" i="11"/>
  <c r="AS301" i="11"/>
  <c r="AR301" i="11"/>
  <c r="AQ301" i="11"/>
  <c r="AP301" i="11"/>
  <c r="AO301" i="11"/>
  <c r="AN301" i="11"/>
  <c r="AM301" i="11"/>
  <c r="AL301" i="11"/>
  <c r="AK301" i="11"/>
  <c r="AJ301" i="11"/>
  <c r="AI301" i="11"/>
  <c r="AH301" i="11"/>
  <c r="AG301" i="11"/>
  <c r="AF301" i="11"/>
  <c r="AE301" i="11"/>
  <c r="AD301" i="11"/>
  <c r="AC301" i="11"/>
  <c r="AB301" i="11"/>
  <c r="AA301" i="11"/>
  <c r="Z301" i="11"/>
  <c r="Y301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ET274" i="11"/>
  <c r="ES274" i="11"/>
  <c r="ER274" i="11"/>
  <c r="EQ274" i="11"/>
  <c r="EP274" i="11"/>
  <c r="EO274" i="11"/>
  <c r="EN274" i="11"/>
  <c r="EM274" i="11"/>
  <c r="EL274" i="11"/>
  <c r="EK274" i="11"/>
  <c r="EJ274" i="11"/>
  <c r="EI274" i="11"/>
  <c r="EH274" i="11"/>
  <c r="EG274" i="11"/>
  <c r="EF274" i="11"/>
  <c r="EE274" i="11"/>
  <c r="ED274" i="11"/>
  <c r="EC274" i="11"/>
  <c r="EB274" i="11"/>
  <c r="EA274" i="11"/>
  <c r="DZ274" i="11"/>
  <c r="DY274" i="11"/>
  <c r="DX274" i="11"/>
  <c r="DW274" i="11"/>
  <c r="DV274" i="11"/>
  <c r="DU274" i="11"/>
  <c r="DT274" i="11"/>
  <c r="DS274" i="11"/>
  <c r="DR274" i="11"/>
  <c r="DQ274" i="11"/>
  <c r="DP274" i="11"/>
  <c r="DO274" i="11"/>
  <c r="DN274" i="11"/>
  <c r="DM274" i="11"/>
  <c r="DL274" i="11"/>
  <c r="DK274" i="11"/>
  <c r="DJ274" i="11"/>
  <c r="DI274" i="11"/>
  <c r="DH274" i="11"/>
  <c r="DG274" i="11"/>
  <c r="DF274" i="11"/>
  <c r="DE274" i="11"/>
  <c r="DD274" i="11"/>
  <c r="DC274" i="11"/>
  <c r="DB274" i="11"/>
  <c r="DA274" i="11"/>
  <c r="CZ274" i="11"/>
  <c r="CY274" i="11"/>
  <c r="CX274" i="11"/>
  <c r="CW274" i="11"/>
  <c r="CV274" i="11"/>
  <c r="CU274" i="11"/>
  <c r="CT274" i="11"/>
  <c r="CS274" i="11"/>
  <c r="CR274" i="11"/>
  <c r="CQ274" i="11"/>
  <c r="CP274" i="11"/>
  <c r="CO274" i="11"/>
  <c r="CN274" i="11"/>
  <c r="CM274" i="11"/>
  <c r="CL274" i="11"/>
  <c r="CK274" i="11"/>
  <c r="CJ274" i="11"/>
  <c r="CI274" i="11"/>
  <c r="CH274" i="11"/>
  <c r="CG274" i="11"/>
  <c r="CF274" i="11"/>
  <c r="CE274" i="11"/>
  <c r="CD274" i="11"/>
  <c r="CC274" i="11"/>
  <c r="CB274" i="11"/>
  <c r="CA274" i="11"/>
  <c r="BZ274" i="11"/>
  <c r="BY274" i="11"/>
  <c r="BX274" i="11"/>
  <c r="BW274" i="11"/>
  <c r="BV274" i="11"/>
  <c r="BU274" i="11"/>
  <c r="BT274" i="11"/>
  <c r="BS274" i="11"/>
  <c r="BR274" i="11"/>
  <c r="BQ274" i="11"/>
  <c r="BP274" i="11"/>
  <c r="BO274" i="11"/>
  <c r="BN274" i="11"/>
  <c r="BM274" i="11"/>
  <c r="BL274" i="11"/>
  <c r="BK274" i="11"/>
  <c r="BJ274" i="11"/>
  <c r="BI274" i="11"/>
  <c r="BH274" i="11"/>
  <c r="BG274" i="11"/>
  <c r="BF274" i="11"/>
  <c r="BE274" i="11"/>
  <c r="BD274" i="11"/>
  <c r="BC274" i="11"/>
  <c r="BB274" i="11"/>
  <c r="BA274" i="11"/>
  <c r="AZ274" i="11"/>
  <c r="AY274" i="11"/>
  <c r="AX274" i="11"/>
  <c r="AW274" i="11"/>
  <c r="AV274" i="11"/>
  <c r="AU274" i="11"/>
  <c r="AT274" i="11"/>
  <c r="AS274" i="11"/>
  <c r="AR274" i="11"/>
  <c r="AQ274" i="11"/>
  <c r="AP274" i="11"/>
  <c r="AO274" i="11"/>
  <c r="AN274" i="11"/>
  <c r="AM274" i="11"/>
  <c r="AL274" i="11"/>
  <c r="AK274" i="11"/>
  <c r="AJ274" i="11"/>
  <c r="AI274" i="11"/>
  <c r="AH274" i="11"/>
  <c r="AG274" i="11"/>
  <c r="AF274" i="11"/>
  <c r="AE274" i="11"/>
  <c r="AD274" i="11"/>
  <c r="AC274" i="11"/>
  <c r="AB274" i="11"/>
  <c r="AA274" i="11"/>
  <c r="Z274" i="11"/>
  <c r="Y274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ET247" i="11"/>
  <c r="ES247" i="11"/>
  <c r="ER247" i="11"/>
  <c r="EQ247" i="11"/>
  <c r="EP247" i="11"/>
  <c r="EO247" i="11"/>
  <c r="EN247" i="11"/>
  <c r="EM247" i="11"/>
  <c r="EL247" i="11"/>
  <c r="EK247" i="11"/>
  <c r="EJ247" i="11"/>
  <c r="EI247" i="11"/>
  <c r="EH247" i="11"/>
  <c r="EG247" i="11"/>
  <c r="EF247" i="11"/>
  <c r="EE247" i="11"/>
  <c r="ED247" i="11"/>
  <c r="EC247" i="11"/>
  <c r="EB247" i="11"/>
  <c r="EA247" i="11"/>
  <c r="DZ247" i="11"/>
  <c r="DY247" i="11"/>
  <c r="DX247" i="11"/>
  <c r="DW247" i="11"/>
  <c r="DV247" i="11"/>
  <c r="DU247" i="11"/>
  <c r="DT247" i="11"/>
  <c r="DS247" i="11"/>
  <c r="DR247" i="11"/>
  <c r="DQ247" i="11"/>
  <c r="DP247" i="11"/>
  <c r="DO247" i="11"/>
  <c r="DN247" i="11"/>
  <c r="DM247" i="11"/>
  <c r="DL247" i="11"/>
  <c r="DK247" i="11"/>
  <c r="DJ247" i="11"/>
  <c r="DI247" i="11"/>
  <c r="DH247" i="11"/>
  <c r="DG247" i="11"/>
  <c r="DF247" i="11"/>
  <c r="DE247" i="11"/>
  <c r="DD247" i="11"/>
  <c r="DC247" i="11"/>
  <c r="DB247" i="11"/>
  <c r="DA247" i="11"/>
  <c r="CZ247" i="11"/>
  <c r="CY247" i="11"/>
  <c r="CX247" i="11"/>
  <c r="CW247" i="11"/>
  <c r="CV247" i="11"/>
  <c r="CU247" i="11"/>
  <c r="CT247" i="11"/>
  <c r="CS247" i="11"/>
  <c r="CR247" i="11"/>
  <c r="CQ247" i="11"/>
  <c r="CP247" i="11"/>
  <c r="CO247" i="11"/>
  <c r="CN247" i="11"/>
  <c r="CM247" i="11"/>
  <c r="CL247" i="11"/>
  <c r="CK247" i="11"/>
  <c r="CJ247" i="11"/>
  <c r="CI247" i="11"/>
  <c r="CH247" i="11"/>
  <c r="CG247" i="11"/>
  <c r="CF247" i="11"/>
  <c r="CE247" i="11"/>
  <c r="CD247" i="11"/>
  <c r="CC247" i="11"/>
  <c r="CB247" i="11"/>
  <c r="CA247" i="11"/>
  <c r="BZ247" i="11"/>
  <c r="BY247" i="11"/>
  <c r="BX247" i="11"/>
  <c r="BW247" i="11"/>
  <c r="BV247" i="11"/>
  <c r="BU247" i="11"/>
  <c r="BT247" i="11"/>
  <c r="BS247" i="11"/>
  <c r="BR247" i="11"/>
  <c r="BQ247" i="11"/>
  <c r="BP247" i="11"/>
  <c r="BO247" i="11"/>
  <c r="BN247" i="11"/>
  <c r="BM247" i="11"/>
  <c r="BL247" i="11"/>
  <c r="BK247" i="11"/>
  <c r="BJ247" i="11"/>
  <c r="BI247" i="11"/>
  <c r="BH247" i="11"/>
  <c r="BG247" i="11"/>
  <c r="BF247" i="11"/>
  <c r="BE247" i="11"/>
  <c r="BD247" i="11"/>
  <c r="BC247" i="11"/>
  <c r="BB247" i="11"/>
  <c r="BA247" i="11"/>
  <c r="AZ247" i="11"/>
  <c r="AY247" i="11"/>
  <c r="AX247" i="11"/>
  <c r="AW247" i="11"/>
  <c r="AV247" i="11"/>
  <c r="AU247" i="11"/>
  <c r="AT247" i="11"/>
  <c r="AS247" i="11"/>
  <c r="AR247" i="11"/>
  <c r="AQ247" i="11"/>
  <c r="AP247" i="11"/>
  <c r="AO247" i="11"/>
  <c r="AN247" i="11"/>
  <c r="AM247" i="11"/>
  <c r="AL247" i="11"/>
  <c r="AK247" i="11"/>
  <c r="AJ247" i="11"/>
  <c r="AI247" i="11"/>
  <c r="AH247" i="11"/>
  <c r="AG247" i="11"/>
  <c r="AF247" i="11"/>
  <c r="AE247" i="11"/>
  <c r="AD247" i="11"/>
  <c r="AC247" i="11"/>
  <c r="AB247" i="11"/>
  <c r="AA247" i="11"/>
  <c r="Z247" i="11"/>
  <c r="Y247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ET220" i="11"/>
  <c r="ES220" i="11"/>
  <c r="ER220" i="11"/>
  <c r="EQ220" i="11"/>
  <c r="EP220" i="11"/>
  <c r="EO220" i="11"/>
  <c r="EN220" i="11"/>
  <c r="EM220" i="11"/>
  <c r="EL220" i="11"/>
  <c r="EK220" i="11"/>
  <c r="EJ220" i="11"/>
  <c r="EI220" i="11"/>
  <c r="EH220" i="11"/>
  <c r="EG220" i="11"/>
  <c r="EF220" i="11"/>
  <c r="EE220" i="11"/>
  <c r="ED220" i="11"/>
  <c r="EC220" i="11"/>
  <c r="EB220" i="11"/>
  <c r="EA220" i="11"/>
  <c r="DZ220" i="11"/>
  <c r="DY220" i="11"/>
  <c r="DX220" i="11"/>
  <c r="DW220" i="11"/>
  <c r="DV220" i="11"/>
  <c r="DU220" i="11"/>
  <c r="DT220" i="11"/>
  <c r="DS220" i="11"/>
  <c r="DR220" i="11"/>
  <c r="DQ220" i="11"/>
  <c r="DP220" i="11"/>
  <c r="DO220" i="11"/>
  <c r="DN220" i="11"/>
  <c r="DM220" i="11"/>
  <c r="DL220" i="11"/>
  <c r="DK220" i="11"/>
  <c r="DJ220" i="11"/>
  <c r="DI220" i="11"/>
  <c r="DH220" i="11"/>
  <c r="DG220" i="11"/>
  <c r="DF220" i="11"/>
  <c r="DE220" i="11"/>
  <c r="DD220" i="11"/>
  <c r="DC220" i="11"/>
  <c r="DB220" i="11"/>
  <c r="DA220" i="11"/>
  <c r="CZ220" i="11"/>
  <c r="CY220" i="11"/>
  <c r="CX220" i="11"/>
  <c r="CW220" i="11"/>
  <c r="CV220" i="11"/>
  <c r="CU220" i="11"/>
  <c r="CT220" i="11"/>
  <c r="CS220" i="11"/>
  <c r="CR220" i="11"/>
  <c r="CQ220" i="11"/>
  <c r="CP220" i="11"/>
  <c r="CO220" i="11"/>
  <c r="CN220" i="11"/>
  <c r="CM220" i="11"/>
  <c r="CL220" i="11"/>
  <c r="CK220" i="11"/>
  <c r="CJ220" i="11"/>
  <c r="CI220" i="11"/>
  <c r="CH220" i="11"/>
  <c r="CG220" i="11"/>
  <c r="CF220" i="11"/>
  <c r="CE220" i="11"/>
  <c r="CD220" i="11"/>
  <c r="CC220" i="11"/>
  <c r="CB220" i="11"/>
  <c r="CA220" i="11"/>
  <c r="BZ220" i="11"/>
  <c r="BY220" i="11"/>
  <c r="BX220" i="11"/>
  <c r="BW220" i="11"/>
  <c r="BV220" i="11"/>
  <c r="BU220" i="11"/>
  <c r="BT220" i="11"/>
  <c r="BS220" i="11"/>
  <c r="BR220" i="11"/>
  <c r="BQ220" i="11"/>
  <c r="BP220" i="11"/>
  <c r="BO220" i="11"/>
  <c r="BN220" i="11"/>
  <c r="BM220" i="11"/>
  <c r="BL220" i="11"/>
  <c r="BK220" i="11"/>
  <c r="BJ220" i="11"/>
  <c r="BI220" i="11"/>
  <c r="BH220" i="11"/>
  <c r="BG220" i="11"/>
  <c r="BF220" i="11"/>
  <c r="BE220" i="11"/>
  <c r="BD220" i="11"/>
  <c r="BC220" i="11"/>
  <c r="BB220" i="11"/>
  <c r="BA220" i="11"/>
  <c r="AZ220" i="11"/>
  <c r="AY220" i="11"/>
  <c r="AX220" i="11"/>
  <c r="AW220" i="11"/>
  <c r="AV220" i="11"/>
  <c r="AU220" i="11"/>
  <c r="AT220" i="11"/>
  <c r="AS220" i="11"/>
  <c r="AR220" i="11"/>
  <c r="AQ220" i="11"/>
  <c r="AP220" i="11"/>
  <c r="AO220" i="11"/>
  <c r="AN220" i="11"/>
  <c r="AM220" i="11"/>
  <c r="AL220" i="11"/>
  <c r="AK220" i="11"/>
  <c r="AJ220" i="11"/>
  <c r="AI220" i="11"/>
  <c r="AH220" i="11"/>
  <c r="AG220" i="11"/>
  <c r="AF220" i="11"/>
  <c r="AE220" i="11"/>
  <c r="AD220" i="11"/>
  <c r="AC220" i="11"/>
  <c r="AB220" i="11"/>
  <c r="AA220" i="11"/>
  <c r="Z220" i="11"/>
  <c r="Y220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ET193" i="11"/>
  <c r="ES193" i="11"/>
  <c r="ER193" i="11"/>
  <c r="EQ193" i="11"/>
  <c r="EP193" i="11"/>
  <c r="EO193" i="11"/>
  <c r="EN193" i="11"/>
  <c r="EM193" i="11"/>
  <c r="EL193" i="11"/>
  <c r="EK193" i="11"/>
  <c r="EJ193" i="11"/>
  <c r="EI193" i="11"/>
  <c r="EH193" i="11"/>
  <c r="EG193" i="11"/>
  <c r="EF193" i="11"/>
  <c r="EE193" i="11"/>
  <c r="ED193" i="11"/>
  <c r="EC193" i="11"/>
  <c r="EB193" i="11"/>
  <c r="EA193" i="11"/>
  <c r="DZ193" i="11"/>
  <c r="DY193" i="11"/>
  <c r="DX193" i="11"/>
  <c r="DW193" i="11"/>
  <c r="DV193" i="11"/>
  <c r="DU193" i="11"/>
  <c r="DT193" i="11"/>
  <c r="DS193" i="11"/>
  <c r="DR193" i="11"/>
  <c r="DQ193" i="11"/>
  <c r="DP193" i="11"/>
  <c r="DO193" i="11"/>
  <c r="DN193" i="11"/>
  <c r="DM193" i="11"/>
  <c r="DL193" i="11"/>
  <c r="DK193" i="11"/>
  <c r="DJ193" i="11"/>
  <c r="DI193" i="11"/>
  <c r="DH193" i="11"/>
  <c r="DG193" i="11"/>
  <c r="DF193" i="11"/>
  <c r="DE193" i="11"/>
  <c r="DD193" i="11"/>
  <c r="DC193" i="11"/>
  <c r="DB193" i="11"/>
  <c r="DA193" i="11"/>
  <c r="CZ193" i="11"/>
  <c r="CY193" i="11"/>
  <c r="CX193" i="11"/>
  <c r="CW193" i="11"/>
  <c r="CV193" i="11"/>
  <c r="CU193" i="11"/>
  <c r="CT193" i="11"/>
  <c r="CS193" i="11"/>
  <c r="CR193" i="11"/>
  <c r="CQ193" i="11"/>
  <c r="CP193" i="11"/>
  <c r="CO193" i="11"/>
  <c r="CN193" i="11"/>
  <c r="CM193" i="11"/>
  <c r="CL193" i="11"/>
  <c r="CK193" i="11"/>
  <c r="CJ193" i="11"/>
  <c r="CI193" i="11"/>
  <c r="CH193" i="11"/>
  <c r="CG193" i="11"/>
  <c r="CF193" i="11"/>
  <c r="CE193" i="11"/>
  <c r="CD193" i="11"/>
  <c r="CC193" i="11"/>
  <c r="CB193" i="11"/>
  <c r="CA193" i="11"/>
  <c r="BZ193" i="11"/>
  <c r="BY193" i="11"/>
  <c r="BX193" i="11"/>
  <c r="BW193" i="11"/>
  <c r="BV193" i="11"/>
  <c r="BU193" i="11"/>
  <c r="BT193" i="11"/>
  <c r="BS193" i="11"/>
  <c r="BR193" i="11"/>
  <c r="BQ193" i="11"/>
  <c r="BP193" i="11"/>
  <c r="BO193" i="11"/>
  <c r="BN193" i="11"/>
  <c r="BM193" i="11"/>
  <c r="BL193" i="11"/>
  <c r="BK193" i="11"/>
  <c r="BJ193" i="11"/>
  <c r="BI193" i="11"/>
  <c r="BH193" i="11"/>
  <c r="BG193" i="11"/>
  <c r="BF193" i="11"/>
  <c r="BE193" i="11"/>
  <c r="BD193" i="11"/>
  <c r="BC193" i="11"/>
  <c r="BB193" i="11"/>
  <c r="BA193" i="11"/>
  <c r="AZ193" i="11"/>
  <c r="AY193" i="11"/>
  <c r="AX193" i="11"/>
  <c r="AW193" i="11"/>
  <c r="AV193" i="11"/>
  <c r="AU193" i="11"/>
  <c r="AT193" i="11"/>
  <c r="AS193" i="11"/>
  <c r="AR193" i="11"/>
  <c r="AQ193" i="11"/>
  <c r="AP193" i="11"/>
  <c r="AO193" i="11"/>
  <c r="AN193" i="11"/>
  <c r="AM193" i="11"/>
  <c r="AL193" i="11"/>
  <c r="AK193" i="11"/>
  <c r="AJ193" i="11"/>
  <c r="AI193" i="11"/>
  <c r="AH193" i="11"/>
  <c r="AG193" i="11"/>
  <c r="AF193" i="11"/>
  <c r="AE193" i="11"/>
  <c r="AD193" i="11"/>
  <c r="AC193" i="11"/>
  <c r="AB193" i="11"/>
  <c r="AA193" i="11"/>
  <c r="Z193" i="11"/>
  <c r="Y193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EO166" i="11"/>
  <c r="EN166" i="11"/>
  <c r="EM166" i="11"/>
  <c r="EL166" i="11"/>
  <c r="EK166" i="11"/>
  <c r="EJ166" i="11"/>
  <c r="EI166" i="11"/>
  <c r="EH166" i="11"/>
  <c r="EG166" i="11"/>
  <c r="EF166" i="11"/>
  <c r="EE166" i="11"/>
  <c r="ED166" i="11"/>
  <c r="EC166" i="11"/>
  <c r="EB166" i="11"/>
  <c r="EA166" i="11"/>
  <c r="DZ166" i="11"/>
  <c r="DY166" i="11"/>
  <c r="DX166" i="11"/>
  <c r="DW166" i="11"/>
  <c r="DV166" i="11"/>
  <c r="DU166" i="11"/>
  <c r="DT166" i="11"/>
  <c r="DS166" i="11"/>
  <c r="DR166" i="11"/>
  <c r="DQ166" i="11"/>
  <c r="DP166" i="11"/>
  <c r="DO166" i="11"/>
  <c r="DN166" i="11"/>
  <c r="DM166" i="11"/>
  <c r="DL166" i="11"/>
  <c r="DK166" i="11"/>
  <c r="DJ166" i="11"/>
  <c r="DI166" i="11"/>
  <c r="DH166" i="11"/>
  <c r="DG166" i="11"/>
  <c r="DF166" i="11"/>
  <c r="DE166" i="11"/>
  <c r="DD166" i="11"/>
  <c r="DC166" i="11"/>
  <c r="DB166" i="11"/>
  <c r="DA166" i="11"/>
  <c r="CZ166" i="11"/>
  <c r="CY166" i="11"/>
  <c r="CX166" i="11"/>
  <c r="CW166" i="11"/>
  <c r="CV166" i="11"/>
  <c r="CU166" i="11"/>
  <c r="CT166" i="11"/>
  <c r="CS166" i="11"/>
  <c r="CR166" i="11"/>
  <c r="CQ166" i="11"/>
  <c r="CP166" i="11"/>
  <c r="CO166" i="11"/>
  <c r="CN166" i="11"/>
  <c r="CM166" i="11"/>
  <c r="CL166" i="11"/>
  <c r="CK166" i="11"/>
  <c r="CJ166" i="11"/>
  <c r="CI166" i="11"/>
  <c r="CH166" i="11"/>
  <c r="CG166" i="11"/>
  <c r="CF166" i="11"/>
  <c r="CE166" i="11"/>
  <c r="CD166" i="11"/>
  <c r="CC166" i="11"/>
  <c r="CB166" i="11"/>
  <c r="CA166" i="11"/>
  <c r="BZ166" i="11"/>
  <c r="BY166" i="11"/>
  <c r="BX166" i="11"/>
  <c r="BW166" i="11"/>
  <c r="BV166" i="11"/>
  <c r="BU166" i="11"/>
  <c r="BT166" i="11"/>
  <c r="BS166" i="11"/>
  <c r="BR166" i="11"/>
  <c r="BQ166" i="11"/>
  <c r="BP166" i="11"/>
  <c r="BO166" i="11"/>
  <c r="BN166" i="11"/>
  <c r="BM166" i="11"/>
  <c r="BL166" i="11"/>
  <c r="BK166" i="11"/>
  <c r="BJ166" i="11"/>
  <c r="BI166" i="11"/>
  <c r="BH166" i="11"/>
  <c r="BG166" i="11"/>
  <c r="BF166" i="11"/>
  <c r="BE166" i="11"/>
  <c r="BD166" i="11"/>
  <c r="BC166" i="11"/>
  <c r="BB166" i="11"/>
  <c r="BA166" i="11"/>
  <c r="AZ166" i="11"/>
  <c r="AY166" i="11"/>
  <c r="AX166" i="11"/>
  <c r="AW166" i="11"/>
  <c r="AV166" i="11"/>
  <c r="AU166" i="11"/>
  <c r="AT166" i="11"/>
  <c r="AS166" i="11"/>
  <c r="AR166" i="11"/>
  <c r="AQ166" i="11"/>
  <c r="AP166" i="11"/>
  <c r="AO166" i="11"/>
  <c r="AN166" i="11"/>
  <c r="AM166" i="11"/>
  <c r="AL166" i="11"/>
  <c r="AK166" i="11"/>
  <c r="AJ166" i="11"/>
  <c r="AI166" i="11"/>
  <c r="AH166" i="11"/>
  <c r="AG166" i="11"/>
  <c r="AF166" i="11"/>
  <c r="AE166" i="11"/>
  <c r="AD166" i="11"/>
  <c r="AC166" i="11"/>
  <c r="AB166" i="11"/>
  <c r="AA166" i="11"/>
  <c r="Z166" i="11"/>
  <c r="Y166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ET139" i="11"/>
  <c r="ES139" i="11"/>
  <c r="ER139" i="11"/>
  <c r="EQ139" i="11"/>
  <c r="EP139" i="11"/>
  <c r="EO139" i="11"/>
  <c r="EN139" i="11"/>
  <c r="EM139" i="11"/>
  <c r="EL139" i="11"/>
  <c r="EK139" i="11"/>
  <c r="EJ139" i="11"/>
  <c r="EI139" i="11"/>
  <c r="EH139" i="11"/>
  <c r="EG139" i="11"/>
  <c r="EF139" i="11"/>
  <c r="EE139" i="11"/>
  <c r="ED139" i="11"/>
  <c r="EC139" i="11"/>
  <c r="EB139" i="11"/>
  <c r="EA139" i="11"/>
  <c r="DZ139" i="11"/>
  <c r="DY139" i="11"/>
  <c r="DX139" i="11"/>
  <c r="DW139" i="11"/>
  <c r="DV139" i="11"/>
  <c r="DU139" i="11"/>
  <c r="DT139" i="11"/>
  <c r="DS139" i="11"/>
  <c r="DR139" i="11"/>
  <c r="DQ139" i="11"/>
  <c r="DP139" i="11"/>
  <c r="DO139" i="11"/>
  <c r="DN139" i="11"/>
  <c r="DM139" i="11"/>
  <c r="DL139" i="11"/>
  <c r="DK139" i="11"/>
  <c r="DJ139" i="11"/>
  <c r="DI139" i="11"/>
  <c r="DH139" i="11"/>
  <c r="DG139" i="11"/>
  <c r="DF139" i="11"/>
  <c r="DE139" i="11"/>
  <c r="DD139" i="11"/>
  <c r="DC139" i="11"/>
  <c r="DB139" i="11"/>
  <c r="DA139" i="11"/>
  <c r="CZ139" i="11"/>
  <c r="CY139" i="11"/>
  <c r="CX139" i="11"/>
  <c r="CW139" i="11"/>
  <c r="CV139" i="11"/>
  <c r="CU139" i="11"/>
  <c r="CT139" i="11"/>
  <c r="CS139" i="11"/>
  <c r="CR139" i="11"/>
  <c r="CQ139" i="11"/>
  <c r="CP139" i="11"/>
  <c r="CO139" i="11"/>
  <c r="CN139" i="11"/>
  <c r="CM139" i="11"/>
  <c r="CL139" i="11"/>
  <c r="CK139" i="11"/>
  <c r="CJ139" i="11"/>
  <c r="CI139" i="11"/>
  <c r="CH139" i="11"/>
  <c r="CG139" i="11"/>
  <c r="CF139" i="11"/>
  <c r="CE139" i="11"/>
  <c r="CD139" i="11"/>
  <c r="CC139" i="11"/>
  <c r="CB139" i="11"/>
  <c r="CA139" i="11"/>
  <c r="BZ139" i="11"/>
  <c r="BY139" i="11"/>
  <c r="BX139" i="11"/>
  <c r="BW139" i="11"/>
  <c r="BV139" i="11"/>
  <c r="BU139" i="11"/>
  <c r="BT139" i="11"/>
  <c r="BS139" i="11"/>
  <c r="BR139" i="11"/>
  <c r="BQ139" i="11"/>
  <c r="BP139" i="11"/>
  <c r="BO139" i="11"/>
  <c r="BN139" i="11"/>
  <c r="BM139" i="11"/>
  <c r="BL139" i="11"/>
  <c r="BK139" i="11"/>
  <c r="BJ139" i="11"/>
  <c r="BI139" i="11"/>
  <c r="BH139" i="11"/>
  <c r="BG139" i="11"/>
  <c r="BF139" i="11"/>
  <c r="BE139" i="11"/>
  <c r="BD139" i="11"/>
  <c r="BC139" i="11"/>
  <c r="BB139" i="11"/>
  <c r="BA139" i="11"/>
  <c r="AZ139" i="11"/>
  <c r="AY139" i="11"/>
  <c r="AX139" i="11"/>
  <c r="AW139" i="11"/>
  <c r="AV139" i="11"/>
  <c r="AU139" i="11"/>
  <c r="AT139" i="11"/>
  <c r="AS139" i="11"/>
  <c r="AR139" i="11"/>
  <c r="AQ139" i="11"/>
  <c r="AP139" i="11"/>
  <c r="AO139" i="11"/>
  <c r="AN139" i="11"/>
  <c r="AM139" i="11"/>
  <c r="AL139" i="11"/>
  <c r="AK139" i="11"/>
  <c r="AJ139" i="11"/>
  <c r="AI139" i="11"/>
  <c r="AH139" i="11"/>
  <c r="AG139" i="11"/>
  <c r="AF139" i="11"/>
  <c r="AE139" i="11"/>
  <c r="AD139" i="11"/>
  <c r="AC139" i="11"/>
  <c r="AB139" i="11"/>
  <c r="AA139" i="11"/>
  <c r="Z139" i="11"/>
  <c r="Y139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ET112" i="11"/>
  <c r="ES112" i="11"/>
  <c r="ER112" i="11"/>
  <c r="EQ112" i="11"/>
  <c r="EP112" i="11"/>
  <c r="EO112" i="11"/>
  <c r="EN112" i="11"/>
  <c r="EM112" i="11"/>
  <c r="EL112" i="11"/>
  <c r="EK112" i="11"/>
  <c r="EJ112" i="11"/>
  <c r="EI112" i="11"/>
  <c r="EH112" i="11"/>
  <c r="EG112" i="11"/>
  <c r="EF112" i="11"/>
  <c r="EE112" i="11"/>
  <c r="ED112" i="11"/>
  <c r="EC112" i="11"/>
  <c r="EB112" i="11"/>
  <c r="EA112" i="11"/>
  <c r="DZ112" i="11"/>
  <c r="DY112" i="11"/>
  <c r="DX112" i="11"/>
  <c r="DW112" i="11"/>
  <c r="DV112" i="11"/>
  <c r="DU112" i="11"/>
  <c r="DT112" i="11"/>
  <c r="DS112" i="11"/>
  <c r="DR112" i="11"/>
  <c r="DQ112" i="11"/>
  <c r="DP112" i="11"/>
  <c r="DO112" i="11"/>
  <c r="DN112" i="11"/>
  <c r="DM112" i="11"/>
  <c r="DL112" i="11"/>
  <c r="DK112" i="11"/>
  <c r="DJ112" i="11"/>
  <c r="DI112" i="11"/>
  <c r="DH112" i="11"/>
  <c r="DG112" i="11"/>
  <c r="DF112" i="11"/>
  <c r="DE112" i="11"/>
  <c r="DD112" i="11"/>
  <c r="DC112" i="11"/>
  <c r="DB112" i="11"/>
  <c r="DA112" i="11"/>
  <c r="CZ112" i="11"/>
  <c r="CY112" i="11"/>
  <c r="CX112" i="11"/>
  <c r="CW112" i="11"/>
  <c r="CV112" i="11"/>
  <c r="CU112" i="11"/>
  <c r="CT112" i="11"/>
  <c r="CS112" i="11"/>
  <c r="CR112" i="11"/>
  <c r="CQ112" i="11"/>
  <c r="CP112" i="11"/>
  <c r="CO112" i="11"/>
  <c r="CN112" i="11"/>
  <c r="CM112" i="11"/>
  <c r="CL112" i="11"/>
  <c r="CK112" i="11"/>
  <c r="CJ112" i="11"/>
  <c r="CI112" i="11"/>
  <c r="CH112" i="11"/>
  <c r="CG112" i="11"/>
  <c r="CF112" i="11"/>
  <c r="CE112" i="11"/>
  <c r="CD112" i="11"/>
  <c r="CC112" i="11"/>
  <c r="CB112" i="11"/>
  <c r="CA112" i="11"/>
  <c r="BZ112" i="11"/>
  <c r="BY112" i="11"/>
  <c r="BX112" i="11"/>
  <c r="BW112" i="11"/>
  <c r="BV112" i="11"/>
  <c r="BU112" i="11"/>
  <c r="BT112" i="11"/>
  <c r="BS112" i="11"/>
  <c r="BR112" i="11"/>
  <c r="BQ112" i="11"/>
  <c r="BP112" i="11"/>
  <c r="BO112" i="11"/>
  <c r="BN112" i="11"/>
  <c r="BM112" i="11"/>
  <c r="BL112" i="11"/>
  <c r="BK112" i="11"/>
  <c r="BJ112" i="11"/>
  <c r="BI112" i="11"/>
  <c r="BH112" i="11"/>
  <c r="BG112" i="11"/>
  <c r="BF112" i="11"/>
  <c r="BE112" i="11"/>
  <c r="BD112" i="11"/>
  <c r="BC112" i="11"/>
  <c r="BB112" i="11"/>
  <c r="BA112" i="11"/>
  <c r="AZ112" i="11"/>
  <c r="AY112" i="11"/>
  <c r="AX112" i="11"/>
  <c r="AW112" i="11"/>
  <c r="AV112" i="11"/>
  <c r="AU112" i="11"/>
  <c r="AT112" i="11"/>
  <c r="AS112" i="11"/>
  <c r="AR112" i="11"/>
  <c r="AQ112" i="11"/>
  <c r="AP112" i="11"/>
  <c r="AO112" i="11"/>
  <c r="AN112" i="11"/>
  <c r="AM112" i="11"/>
  <c r="AL112" i="11"/>
  <c r="AK112" i="11"/>
  <c r="AJ112" i="11"/>
  <c r="AI112" i="11"/>
  <c r="AH112" i="11"/>
  <c r="AG112" i="11"/>
  <c r="AF112" i="11"/>
  <c r="AE112" i="11"/>
  <c r="AD112" i="11"/>
  <c r="AC112" i="11"/>
  <c r="AB112" i="11"/>
  <c r="AA112" i="11"/>
  <c r="Z112" i="11"/>
  <c r="Y112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ET85" i="11"/>
  <c r="ES85" i="11"/>
  <c r="ER85" i="11"/>
  <c r="EQ85" i="11"/>
  <c r="EP85" i="11"/>
  <c r="EO85" i="11"/>
  <c r="EN85" i="11"/>
  <c r="EM85" i="11"/>
  <c r="EL85" i="11"/>
  <c r="EK85" i="11"/>
  <c r="EJ85" i="11"/>
  <c r="EI85" i="11"/>
  <c r="EH85" i="11"/>
  <c r="EG85" i="11"/>
  <c r="EF85" i="11"/>
  <c r="EE85" i="11"/>
  <c r="ED85" i="11"/>
  <c r="EC85" i="11"/>
  <c r="EB85" i="11"/>
  <c r="EA85" i="11"/>
  <c r="DZ85" i="11"/>
  <c r="DY85" i="11"/>
  <c r="DX85" i="11"/>
  <c r="DW85" i="11"/>
  <c r="DV85" i="11"/>
  <c r="DU85" i="11"/>
  <c r="DT85" i="11"/>
  <c r="DS85" i="11"/>
  <c r="DR85" i="11"/>
  <c r="DQ85" i="11"/>
  <c r="DP85" i="11"/>
  <c r="DO85" i="11"/>
  <c r="DN85" i="11"/>
  <c r="DM85" i="11"/>
  <c r="DL85" i="11"/>
  <c r="DK85" i="11"/>
  <c r="DJ85" i="11"/>
  <c r="DI85" i="11"/>
  <c r="DH85" i="11"/>
  <c r="DG85" i="11"/>
  <c r="DF85" i="11"/>
  <c r="DE85" i="11"/>
  <c r="DD85" i="11"/>
  <c r="DC85" i="11"/>
  <c r="DB85" i="11"/>
  <c r="DA85" i="11"/>
  <c r="CZ85" i="11"/>
  <c r="CY85" i="11"/>
  <c r="CX85" i="11"/>
  <c r="CW85" i="11"/>
  <c r="CV85" i="11"/>
  <c r="CU85" i="11"/>
  <c r="CT85" i="11"/>
  <c r="CS85" i="11"/>
  <c r="CR85" i="11"/>
  <c r="CQ85" i="11"/>
  <c r="CP85" i="11"/>
  <c r="CO85" i="11"/>
  <c r="CN85" i="11"/>
  <c r="CM85" i="11"/>
  <c r="CL85" i="11"/>
  <c r="CK85" i="11"/>
  <c r="CJ85" i="11"/>
  <c r="CI85" i="11"/>
  <c r="CH85" i="11"/>
  <c r="CG85" i="11"/>
  <c r="CF85" i="11"/>
  <c r="CE85" i="11"/>
  <c r="CD85" i="11"/>
  <c r="CC85" i="11"/>
  <c r="CB85" i="11"/>
  <c r="CA85" i="11"/>
  <c r="BZ85" i="11"/>
  <c r="BY85" i="11"/>
  <c r="BX85" i="11"/>
  <c r="BW85" i="11"/>
  <c r="BV85" i="11"/>
  <c r="BU85" i="11"/>
  <c r="BT85" i="11"/>
  <c r="BS85" i="11"/>
  <c r="BR85" i="11"/>
  <c r="BQ85" i="11"/>
  <c r="BP85" i="11"/>
  <c r="BO85" i="11"/>
  <c r="BN85" i="11"/>
  <c r="BM85" i="11"/>
  <c r="BL85" i="11"/>
  <c r="BK85" i="11"/>
  <c r="BJ85" i="11"/>
  <c r="BI85" i="11"/>
  <c r="BH85" i="11"/>
  <c r="BG85" i="11"/>
  <c r="BF85" i="11"/>
  <c r="BE85" i="11"/>
  <c r="BD85" i="11"/>
  <c r="BC85" i="11"/>
  <c r="BB85" i="11"/>
  <c r="BA85" i="11"/>
  <c r="AZ85" i="11"/>
  <c r="AY85" i="11"/>
  <c r="AX85" i="11"/>
  <c r="AW85" i="11"/>
  <c r="AV85" i="11"/>
  <c r="AU85" i="11"/>
  <c r="AT85" i="11"/>
  <c r="AS85" i="11"/>
  <c r="AR85" i="11"/>
  <c r="AQ85" i="11"/>
  <c r="AP85" i="11"/>
  <c r="AO85" i="11"/>
  <c r="AN85" i="11"/>
  <c r="AM85" i="11"/>
  <c r="AL85" i="11"/>
  <c r="AK85" i="11"/>
  <c r="AJ85" i="11"/>
  <c r="AI85" i="11"/>
  <c r="AH85" i="11"/>
  <c r="AG85" i="11"/>
  <c r="AF85" i="11"/>
  <c r="AE85" i="11"/>
  <c r="AD85" i="11"/>
  <c r="AC85" i="11"/>
  <c r="AB85" i="11"/>
  <c r="AA85" i="11"/>
  <c r="Z85" i="11"/>
  <c r="Y85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ET58" i="11"/>
  <c r="ES58" i="11"/>
  <c r="ER58" i="11"/>
  <c r="EQ58" i="11"/>
  <c r="EP58" i="11"/>
  <c r="EO58" i="11"/>
  <c r="EN58" i="11"/>
  <c r="EM58" i="11"/>
  <c r="EL58" i="11"/>
  <c r="EK58" i="11"/>
  <c r="EJ58" i="11"/>
  <c r="EI58" i="11"/>
  <c r="EH58" i="11"/>
  <c r="EG58" i="11"/>
  <c r="EF58" i="11"/>
  <c r="EE58" i="11"/>
  <c r="ED58" i="11"/>
  <c r="EC58" i="11"/>
  <c r="EB58" i="11"/>
  <c r="EA58" i="11"/>
  <c r="DZ58" i="11"/>
  <c r="DY58" i="11"/>
  <c r="DX58" i="11"/>
  <c r="DW58" i="11"/>
  <c r="DV58" i="11"/>
  <c r="DU58" i="11"/>
  <c r="DT58" i="11"/>
  <c r="DS58" i="11"/>
  <c r="DR58" i="11"/>
  <c r="DQ58" i="11"/>
  <c r="DP58" i="11"/>
  <c r="DO58" i="11"/>
  <c r="DN58" i="11"/>
  <c r="DM58" i="11"/>
  <c r="DL58" i="11"/>
  <c r="DK58" i="11"/>
  <c r="DJ58" i="11"/>
  <c r="DI58" i="11"/>
  <c r="DH58" i="11"/>
  <c r="DG58" i="11"/>
  <c r="DF58" i="11"/>
  <c r="DE58" i="11"/>
  <c r="DD58" i="11"/>
  <c r="DC58" i="11"/>
  <c r="DB58" i="11"/>
  <c r="DA58" i="11"/>
  <c r="CZ58" i="11"/>
  <c r="CY58" i="11"/>
  <c r="CX58" i="11"/>
  <c r="CW58" i="11"/>
  <c r="CV58" i="11"/>
  <c r="CU58" i="11"/>
  <c r="CT58" i="11"/>
  <c r="CS58" i="11"/>
  <c r="CR58" i="11"/>
  <c r="CQ58" i="11"/>
  <c r="CP58" i="11"/>
  <c r="CO58" i="11"/>
  <c r="CN58" i="11"/>
  <c r="CM58" i="11"/>
  <c r="CL58" i="11"/>
  <c r="CK58" i="11"/>
  <c r="CJ58" i="11"/>
  <c r="CI58" i="11"/>
  <c r="CH58" i="11"/>
  <c r="CG58" i="11"/>
  <c r="CF58" i="11"/>
  <c r="CE58" i="11"/>
  <c r="CD58" i="11"/>
  <c r="CC58" i="11"/>
  <c r="CB58" i="11"/>
  <c r="CA58" i="11"/>
  <c r="BZ58" i="11"/>
  <c r="BY58" i="11"/>
  <c r="BX58" i="11"/>
  <c r="BW58" i="11"/>
  <c r="BV58" i="11"/>
  <c r="BU58" i="11"/>
  <c r="BT58" i="11"/>
  <c r="BS58" i="11"/>
  <c r="BR58" i="11"/>
  <c r="BQ58" i="11"/>
  <c r="BP58" i="11"/>
  <c r="BO58" i="11"/>
  <c r="BN58" i="11"/>
  <c r="BM58" i="11"/>
  <c r="BL58" i="11"/>
  <c r="BK58" i="11"/>
  <c r="BJ58" i="11"/>
  <c r="BI58" i="11"/>
  <c r="BH58" i="11"/>
  <c r="BG58" i="11"/>
  <c r="BF58" i="11"/>
  <c r="BE58" i="11"/>
  <c r="BD58" i="11"/>
  <c r="BC58" i="11"/>
  <c r="BB58" i="11"/>
  <c r="BA58" i="11"/>
  <c r="AZ58" i="11"/>
  <c r="AY58" i="11"/>
  <c r="AX58" i="11"/>
  <c r="AW58" i="11"/>
  <c r="AV58" i="11"/>
  <c r="AU58" i="11"/>
  <c r="AT58" i="11"/>
  <c r="AS58" i="11"/>
  <c r="AR58" i="11"/>
  <c r="AQ58" i="11"/>
  <c r="AP58" i="11"/>
  <c r="AO58" i="11"/>
  <c r="AN58" i="11"/>
  <c r="AM58" i="11"/>
  <c r="AL58" i="11"/>
  <c r="AK58" i="11"/>
  <c r="AJ58" i="11"/>
  <c r="AI58" i="11"/>
  <c r="AH58" i="11"/>
  <c r="AG58" i="11"/>
  <c r="AF58" i="11"/>
  <c r="AE58" i="11"/>
  <c r="AD58" i="11"/>
  <c r="AC58" i="11"/>
  <c r="AB58" i="11"/>
  <c r="AA58" i="11"/>
  <c r="Z58" i="11"/>
  <c r="Y58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ET31" i="11"/>
  <c r="AR155" i="6"/>
  <c r="AS155" i="6" s="1"/>
  <c r="ES31" i="11"/>
  <c r="AR154" i="6"/>
  <c r="ER31" i="11"/>
  <c r="AR153" i="6"/>
  <c r="AT153" i="6" s="1"/>
  <c r="EQ31" i="11"/>
  <c r="AR152" i="6"/>
  <c r="EP31" i="11"/>
  <c r="AR151" i="6"/>
  <c r="AU151" i="6" s="1"/>
  <c r="EO31" i="11"/>
  <c r="AR150" i="6"/>
  <c r="EN31" i="11"/>
  <c r="AR149" i="6"/>
  <c r="AV149" i="6" s="1"/>
  <c r="EM31" i="11"/>
  <c r="AR148" i="6"/>
  <c r="AS148" i="6" s="1"/>
  <c r="EL31" i="11"/>
  <c r="AR147" i="6"/>
  <c r="EK31" i="11"/>
  <c r="AR146" i="6"/>
  <c r="AV146" i="6" s="1"/>
  <c r="EJ31" i="11"/>
  <c r="AR145" i="6"/>
  <c r="AW145" i="6" s="1"/>
  <c r="EI31" i="11"/>
  <c r="AR144" i="6"/>
  <c r="AV144" i="6" s="1"/>
  <c r="EH31" i="11"/>
  <c r="AR143" i="6"/>
  <c r="EG31" i="11"/>
  <c r="AR142" i="6"/>
  <c r="AT142" i="6" s="1"/>
  <c r="EF31" i="11"/>
  <c r="AR141" i="6"/>
  <c r="AX141" i="6" s="1"/>
  <c r="EE31" i="11"/>
  <c r="AR140" i="6"/>
  <c r="AX140" i="6" s="1"/>
  <c r="ED31" i="11"/>
  <c r="AR139" i="6"/>
  <c r="AX139" i="6" s="1"/>
  <c r="EC31" i="11"/>
  <c r="AR138" i="6"/>
  <c r="AU138" i="6" s="1"/>
  <c r="EB31" i="11"/>
  <c r="EA31" i="11"/>
  <c r="AR136" i="6"/>
  <c r="AS136" i="6" s="1"/>
  <c r="DZ31" i="11"/>
  <c r="AR135" i="6"/>
  <c r="AU135" i="6" s="1"/>
  <c r="DY31" i="11"/>
  <c r="AR134" i="6"/>
  <c r="DX31" i="11"/>
  <c r="AR133" i="6"/>
  <c r="DW31" i="11"/>
  <c r="AR132" i="6"/>
  <c r="AU132" i="6" s="1"/>
  <c r="DV31" i="11"/>
  <c r="AR131" i="6"/>
  <c r="AT131" i="6" s="1"/>
  <c r="DU31" i="11"/>
  <c r="AR130" i="6"/>
  <c r="DT31" i="11"/>
  <c r="AR129" i="6"/>
  <c r="DS31" i="11"/>
  <c r="AR128" i="6"/>
  <c r="AW128" i="6" s="1"/>
  <c r="DR31" i="11"/>
  <c r="AR127" i="6"/>
  <c r="DQ31" i="11"/>
  <c r="AR126" i="6"/>
  <c r="AV126" i="6" s="1"/>
  <c r="DP31" i="11"/>
  <c r="AR125" i="6"/>
  <c r="DO31" i="11"/>
  <c r="AR124" i="6"/>
  <c r="AV124" i="6" s="1"/>
  <c r="DN31" i="11"/>
  <c r="AR123" i="6"/>
  <c r="AT123" i="6" s="1"/>
  <c r="DM31" i="11"/>
  <c r="AR122" i="6"/>
  <c r="DL31" i="11"/>
  <c r="AR121" i="6"/>
  <c r="DK31" i="11"/>
  <c r="AR120" i="6"/>
  <c r="AU120" i="6" s="1"/>
  <c r="DJ31" i="11"/>
  <c r="AR119" i="6"/>
  <c r="DI31" i="11"/>
  <c r="AR118" i="6"/>
  <c r="AX118" i="6" s="1"/>
  <c r="DH31" i="11"/>
  <c r="AR117" i="6"/>
  <c r="AX117" i="6" s="1"/>
  <c r="DG31" i="11"/>
  <c r="AR116" i="6"/>
  <c r="DF31" i="11"/>
  <c r="AR115" i="6"/>
  <c r="AT115" i="6" s="1"/>
  <c r="DE31" i="11"/>
  <c r="AR114" i="6"/>
  <c r="AX114" i="6" s="1"/>
  <c r="DD31" i="11"/>
  <c r="AR113" i="6"/>
  <c r="DC31" i="11"/>
  <c r="AR112" i="6"/>
  <c r="AX112" i="6" s="1"/>
  <c r="DB31" i="11"/>
  <c r="AR111" i="6"/>
  <c r="DA31" i="11"/>
  <c r="AR110" i="6"/>
  <c r="AS110" i="6" s="1"/>
  <c r="CZ31" i="11"/>
  <c r="AR109" i="6"/>
  <c r="CY31" i="11"/>
  <c r="AR108" i="6"/>
  <c r="AX108" i="6" s="1"/>
  <c r="CX31" i="11"/>
  <c r="AR107" i="6"/>
  <c r="CW31" i="11"/>
  <c r="AR106" i="6"/>
  <c r="AT106" i="6" s="1"/>
  <c r="CV31" i="11"/>
  <c r="AR105" i="6"/>
  <c r="AV105" i="6" s="1"/>
  <c r="CU31" i="11"/>
  <c r="AR104" i="6"/>
  <c r="AX104" i="6" s="1"/>
  <c r="CT31" i="11"/>
  <c r="AR103" i="6"/>
  <c r="AW103" i="6" s="1"/>
  <c r="CS31" i="11"/>
  <c r="AR102" i="6"/>
  <c r="CR31" i="11"/>
  <c r="AR101" i="6"/>
  <c r="AX101" i="6" s="1"/>
  <c r="CQ31" i="11"/>
  <c r="AR100" i="6"/>
  <c r="AX100" i="6" s="1"/>
  <c r="CP31" i="11"/>
  <c r="AR99" i="6"/>
  <c r="AW99" i="6" s="1"/>
  <c r="CO31" i="11"/>
  <c r="AR98" i="6"/>
  <c r="AW98" i="6" s="1"/>
  <c r="CN31" i="11"/>
  <c r="AR97" i="6"/>
  <c r="AS97" i="6" s="1"/>
  <c r="CM31" i="11"/>
  <c r="AR96" i="6"/>
  <c r="CL31" i="11"/>
  <c r="AR95" i="6"/>
  <c r="AU95" i="6" s="1"/>
  <c r="CK31" i="11"/>
  <c r="AR94" i="6"/>
  <c r="CJ31" i="11"/>
  <c r="AR93" i="6"/>
  <c r="AT93" i="6" s="1"/>
  <c r="CI31" i="11"/>
  <c r="AR92" i="6"/>
  <c r="AS92" i="6" s="1"/>
  <c r="CH31" i="11"/>
  <c r="AR91" i="6"/>
  <c r="AW91" i="6" s="1"/>
  <c r="CG31" i="11"/>
  <c r="AR90" i="6"/>
  <c r="CF31" i="11"/>
  <c r="AR89" i="6"/>
  <c r="AT89" i="6" s="1"/>
  <c r="CE31" i="11"/>
  <c r="AR88" i="6"/>
  <c r="AT88" i="6" s="1"/>
  <c r="CD31" i="11"/>
  <c r="AR87" i="6"/>
  <c r="AU87" i="6" s="1"/>
  <c r="CC31" i="11"/>
  <c r="AR86" i="6"/>
  <c r="AS86" i="6" s="1"/>
  <c r="CB31" i="11"/>
  <c r="AR85" i="6"/>
  <c r="AT85" i="6" s="1"/>
  <c r="CA31" i="11"/>
  <c r="AR84" i="6"/>
  <c r="AW84" i="6" s="1"/>
  <c r="BZ31" i="11"/>
  <c r="BY31" i="11"/>
  <c r="AR82" i="6"/>
  <c r="AU82" i="6" s="1"/>
  <c r="BX31" i="11"/>
  <c r="AR81" i="6"/>
  <c r="AW81" i="6" s="1"/>
  <c r="BW31" i="11"/>
  <c r="AR80" i="6"/>
  <c r="AT80" i="6" s="1"/>
  <c r="BV31" i="11"/>
  <c r="AR79" i="6"/>
  <c r="AT79" i="6" s="1"/>
  <c r="BU31" i="11"/>
  <c r="AR78" i="6"/>
  <c r="AU78" i="6" s="1"/>
  <c r="BT31" i="11"/>
  <c r="AR77" i="6"/>
  <c r="AX77" i="6" s="1"/>
  <c r="BS31" i="11"/>
  <c r="AR76" i="6"/>
  <c r="BR31" i="11"/>
  <c r="AR75" i="6"/>
  <c r="AX75" i="6" s="1"/>
  <c r="BQ31" i="11"/>
  <c r="AR74" i="6"/>
  <c r="BP31" i="11"/>
  <c r="AR73" i="6"/>
  <c r="AT73" i="6" s="1"/>
  <c r="BO31" i="11"/>
  <c r="AR72" i="6"/>
  <c r="BN31" i="11"/>
  <c r="BM31" i="11"/>
  <c r="AR70" i="6"/>
  <c r="AU70" i="6" s="1"/>
  <c r="BL31" i="11"/>
  <c r="AR69" i="6"/>
  <c r="AV69" i="6" s="1"/>
  <c r="BK31" i="11"/>
  <c r="AR68" i="6"/>
  <c r="AX68" i="6" s="1"/>
  <c r="BJ31" i="11"/>
  <c r="AR67" i="6"/>
  <c r="AS67" i="6" s="1"/>
  <c r="BI31" i="11"/>
  <c r="AR66" i="6"/>
  <c r="AT66" i="6" s="1"/>
  <c r="BH31" i="11"/>
  <c r="AR65" i="6"/>
  <c r="AS65" i="6" s="1"/>
  <c r="BG31" i="11"/>
  <c r="AR64" i="6"/>
  <c r="AU64" i="6" s="1"/>
  <c r="BF31" i="11"/>
  <c r="AR63" i="6"/>
  <c r="BE31" i="11"/>
  <c r="AR62" i="6"/>
  <c r="AX62" i="6" s="1"/>
  <c r="BD31" i="11"/>
  <c r="BC31" i="11"/>
  <c r="AR60" i="6"/>
  <c r="BB31" i="11"/>
  <c r="AR59" i="6"/>
  <c r="AS59" i="6" s="1"/>
  <c r="BA31" i="11"/>
  <c r="AR58" i="6"/>
  <c r="AT58" i="6" s="1"/>
  <c r="AZ31" i="11"/>
  <c r="AR57" i="6"/>
  <c r="AY31" i="11"/>
  <c r="AR56" i="6"/>
  <c r="AS56" i="6" s="1"/>
  <c r="AX31" i="11"/>
  <c r="AR55" i="6"/>
  <c r="AT55" i="6" s="1"/>
  <c r="AW31" i="11"/>
  <c r="AR54" i="6"/>
  <c r="AW54" i="6" s="1"/>
  <c r="AV31" i="11"/>
  <c r="AR53" i="6"/>
  <c r="AU53" i="6" s="1"/>
  <c r="AU31" i="11"/>
  <c r="AR52" i="6"/>
  <c r="AT52" i="6" s="1"/>
  <c r="AT31" i="11"/>
  <c r="AR51" i="6"/>
  <c r="AS31" i="11"/>
  <c r="AR50" i="6"/>
  <c r="AT50" i="6" s="1"/>
  <c r="AR31" i="11"/>
  <c r="AR49" i="6"/>
  <c r="AQ31" i="11"/>
  <c r="AR48" i="6"/>
  <c r="AV48" i="6" s="1"/>
  <c r="AP31" i="11"/>
  <c r="AR47" i="6"/>
  <c r="AO31" i="11"/>
  <c r="AR46" i="6"/>
  <c r="AV46" i="6" s="1"/>
  <c r="AN31" i="11"/>
  <c r="AR45" i="6"/>
  <c r="AW45" i="6" s="1"/>
  <c r="AM31" i="11"/>
  <c r="AL31" i="11"/>
  <c r="AR43" i="6"/>
  <c r="AX43" i="6" s="1"/>
  <c r="AK31" i="11"/>
  <c r="AR42" i="6"/>
  <c r="AX42" i="6" s="1"/>
  <c r="AJ31" i="11"/>
  <c r="AR41" i="6"/>
  <c r="AU41" i="6" s="1"/>
  <c r="AI31" i="11"/>
  <c r="AR40" i="6"/>
  <c r="AH31" i="11"/>
  <c r="AR39" i="6"/>
  <c r="AW39" i="6" s="1"/>
  <c r="AG31" i="11"/>
  <c r="AR38" i="6"/>
  <c r="AW38" i="6" s="1"/>
  <c r="AF31" i="11"/>
  <c r="AE31" i="11"/>
  <c r="AR36" i="6"/>
  <c r="AD31" i="11"/>
  <c r="AR35" i="6"/>
  <c r="AC31" i="11"/>
  <c r="AR34" i="6"/>
  <c r="AB31" i="11"/>
  <c r="AR33" i="6"/>
  <c r="AA31" i="11"/>
  <c r="AR32" i="6"/>
  <c r="AW32" i="6" s="1"/>
  <c r="Z31" i="11"/>
  <c r="AR31" i="6"/>
  <c r="AW31" i="6" s="1"/>
  <c r="Y31" i="11"/>
  <c r="AR30" i="6"/>
  <c r="AS30" i="6" s="1"/>
  <c r="X31" i="11"/>
  <c r="AR29" i="6"/>
  <c r="AU29" i="6" s="1"/>
  <c r="W31" i="11"/>
  <c r="AR28" i="6"/>
  <c r="AS28" i="6" s="1"/>
  <c r="V31" i="11"/>
  <c r="AR27" i="6"/>
  <c r="AX27" i="6" s="1"/>
  <c r="U31" i="11"/>
  <c r="AR26" i="6"/>
  <c r="AV26" i="6" s="1"/>
  <c r="T31" i="11"/>
  <c r="AR25" i="6"/>
  <c r="S31" i="11"/>
  <c r="AR24" i="6"/>
  <c r="AT24" i="6" s="1"/>
  <c r="R31" i="11"/>
  <c r="AR23" i="6"/>
  <c r="AW23" i="6" s="1"/>
  <c r="Q31" i="11"/>
  <c r="P31" i="11"/>
  <c r="O31" i="11"/>
  <c r="AR20" i="6"/>
  <c r="AX20" i="6" s="1"/>
  <c r="N31" i="11"/>
  <c r="AR19" i="6"/>
  <c r="AT19" i="6" s="1"/>
  <c r="M31" i="11"/>
  <c r="AR18" i="6"/>
  <c r="AV18" i="6" s="1"/>
  <c r="L31" i="11"/>
  <c r="AR17" i="6"/>
  <c r="AS17" i="6" s="1"/>
  <c r="K31" i="11"/>
  <c r="AR16" i="6"/>
  <c r="J31" i="11"/>
  <c r="AR15" i="6"/>
  <c r="AS15" i="6" s="1"/>
  <c r="I31" i="11"/>
  <c r="AR14" i="6"/>
  <c r="H31" i="11"/>
  <c r="AR13" i="6"/>
  <c r="AV13" i="6" s="1"/>
  <c r="G31" i="11"/>
  <c r="AR214" i="6"/>
  <c r="AV214" i="6" s="1"/>
  <c r="AR218" i="6"/>
  <c r="AS218" i="6" s="1"/>
  <c r="AR242" i="6"/>
  <c r="AW242" i="6" s="1"/>
  <c r="AR210" i="6"/>
  <c r="AO262" i="6"/>
  <c r="AP262" i="6" s="1"/>
  <c r="AO263" i="6"/>
  <c r="AP263" i="6" s="1"/>
  <c r="AO264" i="6"/>
  <c r="AP264" i="6" s="1"/>
  <c r="AO265" i="6"/>
  <c r="AP265" i="6" s="1"/>
  <c r="AO266" i="6"/>
  <c r="AP266" i="6" s="1"/>
  <c r="AO267" i="6"/>
  <c r="AP267" i="6" s="1"/>
  <c r="AO268" i="6"/>
  <c r="AP268" i="6" s="1"/>
  <c r="AO269" i="6"/>
  <c r="AP269" i="6" s="1"/>
  <c r="AO270" i="6"/>
  <c r="AP270" i="6" s="1"/>
  <c r="AO271" i="6"/>
  <c r="AP271" i="6" s="1"/>
  <c r="AO272" i="6"/>
  <c r="AP272" i="6" s="1"/>
  <c r="AH247" i="6"/>
  <c r="AH246" i="6"/>
  <c r="AN246" i="6" s="1"/>
  <c r="AH248" i="6"/>
  <c r="AH249" i="6"/>
  <c r="AL249" i="6" s="1"/>
  <c r="AH250" i="6"/>
  <c r="AH251" i="6"/>
  <c r="AH252" i="6"/>
  <c r="AH254" i="6"/>
  <c r="AL254" i="6" s="1"/>
  <c r="AH255" i="6"/>
  <c r="AH256" i="6"/>
  <c r="AL256" i="6" s="1"/>
  <c r="AH257" i="6"/>
  <c r="AM257" i="6" s="1"/>
  <c r="AH258" i="6"/>
  <c r="AH259" i="6"/>
  <c r="AH260" i="6"/>
  <c r="AH261" i="6"/>
  <c r="AH262" i="6"/>
  <c r="AM262" i="6" s="1"/>
  <c r="AH263" i="6"/>
  <c r="AH264" i="6"/>
  <c r="AH265" i="6"/>
  <c r="AH266" i="6"/>
  <c r="AN266" i="6" s="1"/>
  <c r="AH267" i="6"/>
  <c r="AH268" i="6"/>
  <c r="AJ268" i="6" s="1"/>
  <c r="AH269" i="6"/>
  <c r="AH270" i="6"/>
  <c r="AH271" i="6"/>
  <c r="AH272" i="6"/>
  <c r="AR181" i="6"/>
  <c r="AR189" i="6"/>
  <c r="AR193" i="6"/>
  <c r="AS193" i="6" s="1"/>
  <c r="T13" i="5"/>
  <c r="N8" i="5" s="1"/>
  <c r="T16" i="5"/>
  <c r="T19" i="5"/>
  <c r="S11" i="5" s="1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13" i="5"/>
  <c r="AR168" i="6"/>
  <c r="AR163" i="6"/>
  <c r="AS163" i="6" s="1"/>
  <c r="AR161" i="6"/>
  <c r="AR157" i="6"/>
  <c r="AW157" i="6" s="1"/>
  <c r="AR137" i="6"/>
  <c r="AH13" i="6"/>
  <c r="AL13" i="6" s="1"/>
  <c r="AR22" i="6"/>
  <c r="AV22" i="6" s="1"/>
  <c r="AR12" i="6"/>
  <c r="AS12" i="6" s="1"/>
  <c r="F8" i="12"/>
  <c r="F4" i="4" s="1"/>
  <c r="I10" i="12"/>
  <c r="I11" i="12"/>
  <c r="I12" i="12"/>
  <c r="I13" i="12"/>
  <c r="I14" i="12"/>
  <c r="I15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L26" i="12"/>
  <c r="L25" i="12"/>
  <c r="L24" i="12"/>
  <c r="L23" i="12"/>
  <c r="L22" i="12"/>
  <c r="E7" i="12"/>
  <c r="I6" i="2" s="1"/>
  <c r="E6" i="12"/>
  <c r="H6" i="2" s="1"/>
  <c r="E5" i="12"/>
  <c r="G6" i="2" s="1"/>
  <c r="C32" i="1"/>
  <c r="B32" i="1"/>
  <c r="C31" i="1"/>
  <c r="B31" i="1"/>
  <c r="C30" i="1"/>
  <c r="B30" i="1"/>
  <c r="C29" i="1"/>
  <c r="B29" i="1"/>
  <c r="C28" i="1"/>
  <c r="B28" i="1"/>
  <c r="C27" i="1"/>
  <c r="B27" i="1"/>
  <c r="C26" i="1"/>
  <c r="B26" i="1"/>
  <c r="C25" i="1"/>
  <c r="B25" i="1"/>
  <c r="C24" i="1"/>
  <c r="B24" i="1"/>
  <c r="C23" i="1"/>
  <c r="B23" i="1"/>
  <c r="C22" i="1"/>
  <c r="B22" i="1"/>
  <c r="C21" i="1"/>
  <c r="B21" i="1"/>
  <c r="C20" i="1"/>
  <c r="B20" i="1"/>
  <c r="C19" i="1"/>
  <c r="B19" i="1"/>
  <c r="C18" i="1"/>
  <c r="B18" i="1"/>
  <c r="C17" i="1"/>
  <c r="B17" i="1"/>
  <c r="C16" i="1"/>
  <c r="B16" i="1"/>
  <c r="C15" i="1"/>
  <c r="B15" i="1"/>
  <c r="C14" i="1"/>
  <c r="B14" i="1"/>
  <c r="C13" i="1"/>
  <c r="B13" i="1"/>
  <c r="C12" i="1"/>
  <c r="B12" i="1"/>
  <c r="C11" i="1"/>
  <c r="B11" i="1"/>
  <c r="C9" i="1"/>
  <c r="B9" i="1"/>
  <c r="C10" i="1"/>
  <c r="B10" i="1"/>
  <c r="AH221" i="6"/>
  <c r="AO221" i="6"/>
  <c r="AP221" i="6" s="1"/>
  <c r="AH222" i="6"/>
  <c r="AO222" i="6"/>
  <c r="AP222" i="6" s="1"/>
  <c r="AR222" i="6"/>
  <c r="AH223" i="6"/>
  <c r="AO223" i="6"/>
  <c r="AP223" i="6" s="1"/>
  <c r="AR223" i="6"/>
  <c r="AS223" i="6" s="1"/>
  <c r="AH224" i="6"/>
  <c r="AO224" i="6"/>
  <c r="AP224" i="6" s="1"/>
  <c r="AH225" i="6"/>
  <c r="AK225" i="6" s="1"/>
  <c r="AO225" i="6"/>
  <c r="AP225" i="6" s="1"/>
  <c r="AH226" i="6"/>
  <c r="AO226" i="6"/>
  <c r="AP226" i="6" s="1"/>
  <c r="AR226" i="6"/>
  <c r="AU226" i="6" s="1"/>
  <c r="AH227" i="6"/>
  <c r="AI227" i="6" s="1"/>
  <c r="AO227" i="6"/>
  <c r="AP227" i="6" s="1"/>
  <c r="AH228" i="6"/>
  <c r="AI228" i="6" s="1"/>
  <c r="AO228" i="6"/>
  <c r="AP228" i="6" s="1"/>
  <c r="AH229" i="6"/>
  <c r="AN229" i="6" s="1"/>
  <c r="AO229" i="6"/>
  <c r="AP229" i="6" s="1"/>
  <c r="AH230" i="6"/>
  <c r="AK230" i="6" s="1"/>
  <c r="AO230" i="6"/>
  <c r="AP230" i="6" s="1"/>
  <c r="AR230" i="6"/>
  <c r="AT230" i="6" s="1"/>
  <c r="AH231" i="6"/>
  <c r="AO231" i="6"/>
  <c r="AP231" i="6" s="1"/>
  <c r="AH232" i="6"/>
  <c r="AO232" i="6"/>
  <c r="AP232" i="6" s="1"/>
  <c r="AH233" i="6"/>
  <c r="AI233" i="6" s="1"/>
  <c r="AO233" i="6"/>
  <c r="AP233" i="6" s="1"/>
  <c r="AH234" i="6"/>
  <c r="AK234" i="6" s="1"/>
  <c r="AO234" i="6"/>
  <c r="AP234" i="6" s="1"/>
  <c r="AR234" i="6"/>
  <c r="AH235" i="6"/>
  <c r="AO235" i="6"/>
  <c r="AP235" i="6" s="1"/>
  <c r="AH236" i="6"/>
  <c r="AO236" i="6"/>
  <c r="AP236" i="6" s="1"/>
  <c r="AH237" i="6"/>
  <c r="AO237" i="6"/>
  <c r="AP237" i="6" s="1"/>
  <c r="AR237" i="6"/>
  <c r="AH238" i="6"/>
  <c r="AO238" i="6"/>
  <c r="AP238" i="6" s="1"/>
  <c r="AR238" i="6"/>
  <c r="AX238" i="6" s="1"/>
  <c r="AH239" i="6"/>
  <c r="AM239" i="6" s="1"/>
  <c r="AO239" i="6"/>
  <c r="AP239" i="6" s="1"/>
  <c r="AH240" i="6"/>
  <c r="AO240" i="6"/>
  <c r="AP240" i="6" s="1"/>
  <c r="AR240" i="6"/>
  <c r="AV240" i="6" s="1"/>
  <c r="AH241" i="6"/>
  <c r="AR241" i="6"/>
  <c r="AH242" i="6"/>
  <c r="AH243" i="6"/>
  <c r="AK243" i="6" s="1"/>
  <c r="AH244" i="6"/>
  <c r="AK244" i="6" s="1"/>
  <c r="AH245" i="6"/>
  <c r="AM245" i="6" s="1"/>
  <c r="AR245" i="6"/>
  <c r="AU245" i="6" s="1"/>
  <c r="AO247" i="6"/>
  <c r="AP247" i="6" s="1"/>
  <c r="AO248" i="6"/>
  <c r="AP248" i="6" s="1"/>
  <c r="AR248" i="6"/>
  <c r="AO250" i="6"/>
  <c r="AP250" i="6" s="1"/>
  <c r="AO251" i="6"/>
  <c r="AP251" i="6" s="1"/>
  <c r="AO252" i="6"/>
  <c r="AP252" i="6" s="1"/>
  <c r="AR252" i="6"/>
  <c r="AO253" i="6"/>
  <c r="AP253" i="6" s="1"/>
  <c r="AO254" i="6"/>
  <c r="AP254" i="6" s="1"/>
  <c r="AO255" i="6"/>
  <c r="AP255" i="6" s="1"/>
  <c r="AR255" i="6"/>
  <c r="AO256" i="6"/>
  <c r="AP256" i="6" s="1"/>
  <c r="AO257" i="6"/>
  <c r="AP257" i="6" s="1"/>
  <c r="AR257" i="6"/>
  <c r="AO258" i="6"/>
  <c r="AP258" i="6" s="1"/>
  <c r="AO259" i="6"/>
  <c r="AP259" i="6" s="1"/>
  <c r="AR259" i="6"/>
  <c r="AU259" i="6" s="1"/>
  <c r="AO260" i="6"/>
  <c r="AP260" i="6" s="1"/>
  <c r="AO261" i="6"/>
  <c r="AP261" i="6" s="1"/>
  <c r="AR261" i="6"/>
  <c r="AR262" i="6"/>
  <c r="AR263" i="6"/>
  <c r="AT263" i="6" s="1"/>
  <c r="AR264" i="6"/>
  <c r="AR265" i="6"/>
  <c r="AW265" i="6" s="1"/>
  <c r="AR266" i="6"/>
  <c r="AR267" i="6"/>
  <c r="AR268" i="6"/>
  <c r="AU268" i="6" s="1"/>
  <c r="AR269" i="6"/>
  <c r="AR270" i="6"/>
  <c r="AR271" i="6"/>
  <c r="AX271" i="6" s="1"/>
  <c r="AR272" i="6"/>
  <c r="AV272" i="6" s="1"/>
  <c r="AH199" i="6"/>
  <c r="AH200" i="6"/>
  <c r="AH201" i="6"/>
  <c r="AH202" i="6"/>
  <c r="BH202" i="6" s="1"/>
  <c r="AH203" i="6"/>
  <c r="AH204" i="6"/>
  <c r="BC204" i="6" s="1"/>
  <c r="AH205" i="6"/>
  <c r="AK205" i="6" s="1"/>
  <c r="AH206" i="6"/>
  <c r="BT206" i="6" s="1"/>
  <c r="AH207" i="6"/>
  <c r="BD207" i="6" s="1"/>
  <c r="AH208" i="6"/>
  <c r="AH209" i="6"/>
  <c r="BL209" i="6" s="1"/>
  <c r="AH210" i="6"/>
  <c r="BF210" i="6" s="1"/>
  <c r="AH211" i="6"/>
  <c r="AM211" i="6" s="1"/>
  <c r="AH212" i="6"/>
  <c r="AK212" i="6" s="1"/>
  <c r="AH213" i="6"/>
  <c r="BH213" i="6" s="1"/>
  <c r="AH214" i="6"/>
  <c r="BI214" i="6" s="1"/>
  <c r="AH215" i="6"/>
  <c r="BK215" i="6" s="1"/>
  <c r="AH216" i="6"/>
  <c r="AH217" i="6"/>
  <c r="AH218" i="6"/>
  <c r="BH218" i="6" s="1"/>
  <c r="AH219" i="6"/>
  <c r="AH220" i="6"/>
  <c r="AJ220" i="6" s="1"/>
  <c r="AO199" i="6"/>
  <c r="AP199" i="6" s="1"/>
  <c r="AO200" i="6"/>
  <c r="AP200" i="6" s="1"/>
  <c r="AO201" i="6"/>
  <c r="AP201" i="6" s="1"/>
  <c r="AR201" i="6"/>
  <c r="AO202" i="6"/>
  <c r="AP202" i="6" s="1"/>
  <c r="AR202" i="6"/>
  <c r="AO203" i="6"/>
  <c r="AP203" i="6" s="1"/>
  <c r="AR203" i="6"/>
  <c r="AV203" i="6" s="1"/>
  <c r="AO204" i="6"/>
  <c r="AP204" i="6" s="1"/>
  <c r="AO205" i="6"/>
  <c r="AP205" i="6" s="1"/>
  <c r="AR205" i="6"/>
  <c r="AO206" i="6"/>
  <c r="AP206" i="6" s="1"/>
  <c r="AR206" i="6"/>
  <c r="AO207" i="6"/>
  <c r="AP207" i="6" s="1"/>
  <c r="AO208" i="6"/>
  <c r="AP208" i="6" s="1"/>
  <c r="AR209" i="6"/>
  <c r="AO210" i="6"/>
  <c r="AP210" i="6" s="1"/>
  <c r="AO211" i="6"/>
  <c r="AP211" i="6" s="1"/>
  <c r="AO212" i="6"/>
  <c r="AP212" i="6" s="1"/>
  <c r="AO213" i="6"/>
  <c r="AP213" i="6" s="1"/>
  <c r="AR213" i="6"/>
  <c r="AO214" i="6"/>
  <c r="AP214" i="6" s="1"/>
  <c r="AO215" i="6"/>
  <c r="AP215" i="6" s="1"/>
  <c r="AR215" i="6"/>
  <c r="AW215" i="6" s="1"/>
  <c r="AO216" i="6"/>
  <c r="AP216" i="6" s="1"/>
  <c r="AO217" i="6"/>
  <c r="AP217" i="6" s="1"/>
  <c r="AR217" i="6"/>
  <c r="AO219" i="6"/>
  <c r="AP219" i="6" s="1"/>
  <c r="AO220" i="6"/>
  <c r="AP220" i="6" s="1"/>
  <c r="AH170" i="6"/>
  <c r="BQ170" i="6" s="1"/>
  <c r="AH171" i="6"/>
  <c r="BX171" i="6" s="1"/>
  <c r="AH172" i="6"/>
  <c r="BI172" i="6" s="1"/>
  <c r="AH173" i="6"/>
  <c r="BT173" i="6" s="1"/>
  <c r="AH174" i="6"/>
  <c r="BN174" i="6" s="1"/>
  <c r="AH175" i="6"/>
  <c r="AH176" i="6"/>
  <c r="BH176" i="6" s="1"/>
  <c r="AH177" i="6"/>
  <c r="BU177" i="6" s="1"/>
  <c r="AH178" i="6"/>
  <c r="AH179" i="6"/>
  <c r="AK179" i="6" s="1"/>
  <c r="AH180" i="6"/>
  <c r="BG180" i="6" s="1"/>
  <c r="AH181" i="6"/>
  <c r="AH182" i="6"/>
  <c r="AJ182" i="6" s="1"/>
  <c r="AH183" i="6"/>
  <c r="BJ183" i="6" s="1"/>
  <c r="AH184" i="6"/>
  <c r="BV184" i="6" s="1"/>
  <c r="AH185" i="6"/>
  <c r="BM185" i="6" s="1"/>
  <c r="AH186" i="6"/>
  <c r="BE186" i="6" s="1"/>
  <c r="AH187" i="6"/>
  <c r="BS187" i="6" s="1"/>
  <c r="AH188" i="6"/>
  <c r="AH189" i="6"/>
  <c r="BQ189" i="6" s="1"/>
  <c r="AH190" i="6"/>
  <c r="BX190" i="6" s="1"/>
  <c r="AH191" i="6"/>
  <c r="AH192" i="6"/>
  <c r="AM192" i="6" s="1"/>
  <c r="AH193" i="6"/>
  <c r="BF193" i="6" s="1"/>
  <c r="AH194" i="6"/>
  <c r="AM194" i="6" s="1"/>
  <c r="AH195" i="6"/>
  <c r="AH196" i="6"/>
  <c r="AI196" i="6" s="1"/>
  <c r="AH197" i="6"/>
  <c r="AH198" i="6"/>
  <c r="BC198" i="6" s="1"/>
  <c r="AH169" i="6"/>
  <c r="BE169" i="6" s="1"/>
  <c r="AO169" i="6"/>
  <c r="AP169" i="6" s="1"/>
  <c r="AO170" i="6"/>
  <c r="AP170" i="6" s="1"/>
  <c r="AR170" i="6"/>
  <c r="AO171" i="6"/>
  <c r="AP171" i="6" s="1"/>
  <c r="AO172" i="6"/>
  <c r="AP172" i="6" s="1"/>
  <c r="AR172" i="6"/>
  <c r="AO173" i="6"/>
  <c r="AP173" i="6" s="1"/>
  <c r="AO174" i="6"/>
  <c r="AP174" i="6" s="1"/>
  <c r="AR174" i="6"/>
  <c r="AO175" i="6"/>
  <c r="AP175" i="6" s="1"/>
  <c r="AO176" i="6"/>
  <c r="AP176" i="6" s="1"/>
  <c r="AR176" i="6"/>
  <c r="AO177" i="6"/>
  <c r="AP177" i="6" s="1"/>
  <c r="AR178" i="6"/>
  <c r="AX178" i="6" s="1"/>
  <c r="AO179" i="6"/>
  <c r="AP179" i="6" s="1"/>
  <c r="AO180" i="6"/>
  <c r="AP180" i="6" s="1"/>
  <c r="AO181" i="6"/>
  <c r="AP181" i="6" s="1"/>
  <c r="AO182" i="6"/>
  <c r="AP182" i="6" s="1"/>
  <c r="AR182" i="6"/>
  <c r="AO183" i="6"/>
  <c r="AP183" i="6" s="1"/>
  <c r="AO184" i="6"/>
  <c r="AP184" i="6" s="1"/>
  <c r="AO185" i="6"/>
  <c r="AP185" i="6" s="1"/>
  <c r="AO186" i="6"/>
  <c r="AP186" i="6" s="1"/>
  <c r="AR186" i="6"/>
  <c r="AO187" i="6"/>
  <c r="AP187" i="6" s="1"/>
  <c r="AO188" i="6"/>
  <c r="AP188" i="6" s="1"/>
  <c r="AO189" i="6"/>
  <c r="AP189" i="6" s="1"/>
  <c r="AO190" i="6"/>
  <c r="AP190" i="6" s="1"/>
  <c r="AR190" i="6"/>
  <c r="AO191" i="6"/>
  <c r="AP191" i="6" s="1"/>
  <c r="AR191" i="6"/>
  <c r="AV191" i="6" s="1"/>
  <c r="AO192" i="6"/>
  <c r="AP192" i="6" s="1"/>
  <c r="AR192" i="6"/>
  <c r="AU192" i="6" s="1"/>
  <c r="AO193" i="6"/>
  <c r="AP193" i="6" s="1"/>
  <c r="AO194" i="6"/>
  <c r="AP194" i="6" s="1"/>
  <c r="AR194" i="6"/>
  <c r="AS194" i="6" s="1"/>
  <c r="AO195" i="6"/>
  <c r="AP195" i="6" s="1"/>
  <c r="AO196" i="6"/>
  <c r="AP196" i="6" s="1"/>
  <c r="AO197" i="6"/>
  <c r="AP197" i="6" s="1"/>
  <c r="AO198" i="6"/>
  <c r="AP198" i="6" s="1"/>
  <c r="AR198" i="6"/>
  <c r="AS198" i="6" s="1"/>
  <c r="AH168" i="6"/>
  <c r="AH167" i="6"/>
  <c r="AH166" i="6"/>
  <c r="BI166" i="6" s="1"/>
  <c r="AH165" i="6"/>
  <c r="AH164" i="6"/>
  <c r="BY164" i="6" s="1"/>
  <c r="AH163" i="6"/>
  <c r="AH162" i="6"/>
  <c r="AH161" i="6"/>
  <c r="BG161" i="6" s="1"/>
  <c r="AH160" i="6"/>
  <c r="AN160" i="6" s="1"/>
  <c r="AH159" i="6"/>
  <c r="AH158" i="6"/>
  <c r="BP158" i="6" s="1"/>
  <c r="AH157" i="6"/>
  <c r="AI157" i="6" s="1"/>
  <c r="AH156" i="6"/>
  <c r="BQ156" i="6" s="1"/>
  <c r="AH155" i="6"/>
  <c r="BN155" i="6" s="1"/>
  <c r="AH154" i="6"/>
  <c r="BL154" i="6" s="1"/>
  <c r="AH153" i="6"/>
  <c r="AI153" i="6" s="1"/>
  <c r="AH152" i="6"/>
  <c r="BH152" i="6" s="1"/>
  <c r="AH151" i="6"/>
  <c r="AM151" i="6" s="1"/>
  <c r="AH150" i="6"/>
  <c r="BK150" i="6" s="1"/>
  <c r="AH149" i="6"/>
  <c r="BI149" i="6" s="1"/>
  <c r="AH148" i="6"/>
  <c r="BX148" i="6" s="1"/>
  <c r="AH147" i="6"/>
  <c r="AH146" i="6"/>
  <c r="BN146" i="6" s="1"/>
  <c r="AH145" i="6"/>
  <c r="BX145" i="6" s="1"/>
  <c r="AH144" i="6"/>
  <c r="AI144" i="6" s="1"/>
  <c r="AH143" i="6"/>
  <c r="AH142" i="6"/>
  <c r="BV142" i="6" s="1"/>
  <c r="AH141" i="6"/>
  <c r="AI141" i="6" s="1"/>
  <c r="AH140" i="6"/>
  <c r="BL140" i="6" s="1"/>
  <c r="AH139" i="6"/>
  <c r="AH138" i="6"/>
  <c r="AH137" i="6"/>
  <c r="BX137" i="6" s="1"/>
  <c r="AH136" i="6"/>
  <c r="BX136" i="6" s="1"/>
  <c r="AH135" i="6"/>
  <c r="AH134" i="6"/>
  <c r="BI134" i="6" s="1"/>
  <c r="AH133" i="6"/>
  <c r="BV133" i="6" s="1"/>
  <c r="AH132" i="6"/>
  <c r="BI132" i="6" s="1"/>
  <c r="AH131" i="6"/>
  <c r="AH130" i="6"/>
  <c r="AH129" i="6"/>
  <c r="BR129" i="6" s="1"/>
  <c r="AH128" i="6"/>
  <c r="BJ128" i="6" s="1"/>
  <c r="AH127" i="6"/>
  <c r="AH126" i="6"/>
  <c r="BW126" i="6" s="1"/>
  <c r="AH125" i="6"/>
  <c r="AH124" i="6"/>
  <c r="BT124" i="6" s="1"/>
  <c r="AH123" i="6"/>
  <c r="AH122" i="6"/>
  <c r="BJ122" i="6" s="1"/>
  <c r="AH121" i="6"/>
  <c r="BF121" i="6" s="1"/>
  <c r="AH120" i="6"/>
  <c r="BI120" i="6" s="1"/>
  <c r="AH119" i="6"/>
  <c r="BJ119" i="6" s="1"/>
  <c r="AH118" i="6"/>
  <c r="AM118" i="6" s="1"/>
  <c r="AH117" i="6"/>
  <c r="BU117" i="6" s="1"/>
  <c r="AO168" i="6"/>
  <c r="AP168" i="6" s="1"/>
  <c r="AO167" i="6"/>
  <c r="AP167" i="6" s="1"/>
  <c r="AO166" i="6"/>
  <c r="AP166" i="6" s="1"/>
  <c r="AO165" i="6"/>
  <c r="AP165" i="6" s="1"/>
  <c r="AO164" i="6"/>
  <c r="AP164" i="6" s="1"/>
  <c r="AO163" i="6"/>
  <c r="AP163" i="6" s="1"/>
  <c r="AO162" i="6"/>
  <c r="AP162" i="6" s="1"/>
  <c r="AO161" i="6"/>
  <c r="AP161" i="6" s="1"/>
  <c r="AO160" i="6"/>
  <c r="AP160" i="6" s="1"/>
  <c r="AO159" i="6"/>
  <c r="AP159" i="6" s="1"/>
  <c r="AO158" i="6"/>
  <c r="AP158" i="6" s="1"/>
  <c r="AO157" i="6"/>
  <c r="AP157" i="6" s="1"/>
  <c r="AO156" i="6"/>
  <c r="AP156" i="6" s="1"/>
  <c r="AO155" i="6"/>
  <c r="AP155" i="6" s="1"/>
  <c r="AO154" i="6"/>
  <c r="AP154" i="6" s="1"/>
  <c r="AO153" i="6"/>
  <c r="AP153" i="6" s="1"/>
  <c r="AO152" i="6"/>
  <c r="AP152" i="6" s="1"/>
  <c r="AO151" i="6"/>
  <c r="AP151" i="6" s="1"/>
  <c r="AO150" i="6"/>
  <c r="AP150" i="6" s="1"/>
  <c r="AO149" i="6"/>
  <c r="AP149" i="6" s="1"/>
  <c r="AO148" i="6"/>
  <c r="AP148" i="6" s="1"/>
  <c r="AO147" i="6"/>
  <c r="AP147" i="6" s="1"/>
  <c r="AO146" i="6"/>
  <c r="AP146" i="6" s="1"/>
  <c r="AO145" i="6"/>
  <c r="AP145" i="6" s="1"/>
  <c r="AO144" i="6"/>
  <c r="AP144" i="6" s="1"/>
  <c r="AO143" i="6"/>
  <c r="AP143" i="6" s="1"/>
  <c r="AO142" i="6"/>
  <c r="AP142" i="6" s="1"/>
  <c r="AO141" i="6"/>
  <c r="AP141" i="6" s="1"/>
  <c r="AO140" i="6"/>
  <c r="AP140" i="6" s="1"/>
  <c r="AO139" i="6"/>
  <c r="AP139" i="6" s="1"/>
  <c r="AO138" i="6"/>
  <c r="AP138" i="6" s="1"/>
  <c r="AO137" i="6"/>
  <c r="AP137" i="6" s="1"/>
  <c r="AO136" i="6"/>
  <c r="AP136" i="6" s="1"/>
  <c r="AO135" i="6"/>
  <c r="AP135" i="6" s="1"/>
  <c r="AO134" i="6"/>
  <c r="AP134" i="6" s="1"/>
  <c r="AO133" i="6"/>
  <c r="AP133" i="6" s="1"/>
  <c r="AO132" i="6"/>
  <c r="AP132" i="6" s="1"/>
  <c r="AO131" i="6"/>
  <c r="AP131" i="6" s="1"/>
  <c r="AO130" i="6"/>
  <c r="AP130" i="6" s="1"/>
  <c r="AO129" i="6"/>
  <c r="AP129" i="6" s="1"/>
  <c r="AO128" i="6"/>
  <c r="AP128" i="6" s="1"/>
  <c r="AO127" i="6"/>
  <c r="AP127" i="6" s="1"/>
  <c r="AO126" i="6"/>
  <c r="AP126" i="6" s="1"/>
  <c r="AO125" i="6"/>
  <c r="AP125" i="6" s="1"/>
  <c r="AO124" i="6"/>
  <c r="AP124" i="6" s="1"/>
  <c r="AO123" i="6"/>
  <c r="AP123" i="6" s="1"/>
  <c r="AO122" i="6"/>
  <c r="AP122" i="6" s="1"/>
  <c r="AO121" i="6"/>
  <c r="AP121" i="6" s="1"/>
  <c r="AO120" i="6"/>
  <c r="AP120" i="6" s="1"/>
  <c r="AO119" i="6"/>
  <c r="AP119" i="6" s="1"/>
  <c r="AO118" i="6"/>
  <c r="AP118" i="6" s="1"/>
  <c r="AO117" i="6"/>
  <c r="AP117" i="6" s="1"/>
  <c r="K2" i="6"/>
  <c r="AH8" i="6"/>
  <c r="AH10" i="6"/>
  <c r="AH116" i="6"/>
  <c r="BM116" i="6" s="1"/>
  <c r="AO116" i="6"/>
  <c r="AP116" i="6" s="1"/>
  <c r="AH115" i="6"/>
  <c r="BO115" i="6" s="1"/>
  <c r="AO115" i="6"/>
  <c r="AP115" i="6" s="1"/>
  <c r="AH114" i="6"/>
  <c r="BY114" i="6" s="1"/>
  <c r="AO114" i="6"/>
  <c r="AP114" i="6" s="1"/>
  <c r="AH113" i="6"/>
  <c r="AO113" i="6"/>
  <c r="AP113" i="6" s="1"/>
  <c r="AH112" i="6"/>
  <c r="BK112" i="6" s="1"/>
  <c r="AO112" i="6"/>
  <c r="AP112" i="6" s="1"/>
  <c r="AH111" i="6"/>
  <c r="BC111" i="6" s="1"/>
  <c r="AO111" i="6"/>
  <c r="AP111" i="6" s="1"/>
  <c r="AH110" i="6"/>
  <c r="AO110" i="6"/>
  <c r="AP110" i="6" s="1"/>
  <c r="AH109" i="6"/>
  <c r="AO109" i="6"/>
  <c r="AP109" i="6" s="1"/>
  <c r="AH108" i="6"/>
  <c r="AK108" i="6" s="1"/>
  <c r="AO108" i="6"/>
  <c r="AP108" i="6" s="1"/>
  <c r="AH107" i="6"/>
  <c r="BF107" i="6" s="1"/>
  <c r="AO107" i="6"/>
  <c r="AP107" i="6" s="1"/>
  <c r="AH106" i="6"/>
  <c r="BC106" i="6" s="1"/>
  <c r="AO106" i="6"/>
  <c r="AP106" i="6" s="1"/>
  <c r="AH105" i="6"/>
  <c r="AO105" i="6"/>
  <c r="AP105" i="6" s="1"/>
  <c r="AH104" i="6"/>
  <c r="BR104" i="6" s="1"/>
  <c r="AO104" i="6"/>
  <c r="AP104" i="6" s="1"/>
  <c r="AH103" i="6"/>
  <c r="BH103" i="6" s="1"/>
  <c r="AO103" i="6"/>
  <c r="AP103" i="6" s="1"/>
  <c r="AH102" i="6"/>
  <c r="AO102" i="6"/>
  <c r="AP102" i="6" s="1"/>
  <c r="AH101" i="6"/>
  <c r="BH101" i="6" s="1"/>
  <c r="AO101" i="6"/>
  <c r="AP101" i="6" s="1"/>
  <c r="AH100" i="6"/>
  <c r="BW100" i="6" s="1"/>
  <c r="AO100" i="6"/>
  <c r="AP100" i="6" s="1"/>
  <c r="AH99" i="6"/>
  <c r="AO99" i="6"/>
  <c r="AP99" i="6" s="1"/>
  <c r="AH98" i="6"/>
  <c r="BJ98" i="6" s="1"/>
  <c r="AO98" i="6"/>
  <c r="AP98" i="6" s="1"/>
  <c r="AH97" i="6"/>
  <c r="AO97" i="6"/>
  <c r="AP97" i="6" s="1"/>
  <c r="AH96" i="6"/>
  <c r="BG96" i="6" s="1"/>
  <c r="AO96" i="6"/>
  <c r="AP96" i="6" s="1"/>
  <c r="AH95" i="6"/>
  <c r="BS95" i="6" s="1"/>
  <c r="AO95" i="6"/>
  <c r="AP95" i="6" s="1"/>
  <c r="AH94" i="6"/>
  <c r="BD94" i="6" s="1"/>
  <c r="AO94" i="6"/>
  <c r="AP94" i="6" s="1"/>
  <c r="AH93" i="6"/>
  <c r="AO93" i="6"/>
  <c r="AP93" i="6" s="1"/>
  <c r="AH92" i="6"/>
  <c r="BO92" i="6" s="1"/>
  <c r="AO92" i="6"/>
  <c r="AP92" i="6" s="1"/>
  <c r="AH91" i="6"/>
  <c r="BV91" i="6" s="1"/>
  <c r="AO91" i="6"/>
  <c r="AP91" i="6" s="1"/>
  <c r="AH90" i="6"/>
  <c r="BI90" i="6" s="1"/>
  <c r="AO90" i="6"/>
  <c r="AP90" i="6" s="1"/>
  <c r="AH89" i="6"/>
  <c r="AI89" i="6" s="1"/>
  <c r="AO89" i="6"/>
  <c r="AP89" i="6" s="1"/>
  <c r="AH88" i="6"/>
  <c r="BW88" i="6" s="1"/>
  <c r="AO88" i="6"/>
  <c r="AP88" i="6" s="1"/>
  <c r="AH87" i="6"/>
  <c r="BE87" i="6" s="1"/>
  <c r="AO87" i="6"/>
  <c r="AP87" i="6" s="1"/>
  <c r="AH86" i="6"/>
  <c r="AO86" i="6"/>
  <c r="AP86" i="6" s="1"/>
  <c r="AH85" i="6"/>
  <c r="BM85" i="6" s="1"/>
  <c r="AO85" i="6"/>
  <c r="AP85" i="6" s="1"/>
  <c r="AH84" i="6"/>
  <c r="BN84" i="6" s="1"/>
  <c r="AO84" i="6"/>
  <c r="AP84" i="6" s="1"/>
  <c r="AH83" i="6"/>
  <c r="BU83" i="6" s="1"/>
  <c r="AO83" i="6"/>
  <c r="AP83" i="6" s="1"/>
  <c r="AH82" i="6"/>
  <c r="AO82" i="6"/>
  <c r="AP82" i="6" s="1"/>
  <c r="AH81" i="6"/>
  <c r="BR81" i="6" s="1"/>
  <c r="AO81" i="6"/>
  <c r="AP81" i="6" s="1"/>
  <c r="AH80" i="6"/>
  <c r="AO80" i="6"/>
  <c r="AP80" i="6" s="1"/>
  <c r="AH79" i="6"/>
  <c r="AO79" i="6"/>
  <c r="AP79" i="6" s="1"/>
  <c r="AH78" i="6"/>
  <c r="BQ78" i="6" s="1"/>
  <c r="AO78" i="6"/>
  <c r="AP78" i="6" s="1"/>
  <c r="AH77" i="6"/>
  <c r="AO77" i="6"/>
  <c r="AP77" i="6" s="1"/>
  <c r="AH76" i="6"/>
  <c r="BI76" i="6" s="1"/>
  <c r="AO76" i="6"/>
  <c r="AP76" i="6" s="1"/>
  <c r="AH75" i="6"/>
  <c r="AO75" i="6"/>
  <c r="AP75" i="6" s="1"/>
  <c r="AH74" i="6"/>
  <c r="AO74" i="6"/>
  <c r="AP74" i="6" s="1"/>
  <c r="AH73" i="6"/>
  <c r="BF73" i="6" s="1"/>
  <c r="AO73" i="6"/>
  <c r="AP73" i="6" s="1"/>
  <c r="AH72" i="6"/>
  <c r="BG72" i="6" s="1"/>
  <c r="AO72" i="6"/>
  <c r="AP72" i="6" s="1"/>
  <c r="AH71" i="6"/>
  <c r="AR71" i="6"/>
  <c r="AO71" i="6"/>
  <c r="AP71" i="6" s="1"/>
  <c r="AH70" i="6"/>
  <c r="AK70" i="6" s="1"/>
  <c r="AO70" i="6"/>
  <c r="AP70" i="6" s="1"/>
  <c r="AH69" i="6"/>
  <c r="AL69" i="6" s="1"/>
  <c r="AO69" i="6"/>
  <c r="AP69" i="6" s="1"/>
  <c r="AH68" i="6"/>
  <c r="AO68" i="6"/>
  <c r="AP68" i="6" s="1"/>
  <c r="AH67" i="6"/>
  <c r="AO67" i="6"/>
  <c r="AP67" i="6" s="1"/>
  <c r="AH66" i="6"/>
  <c r="AO66" i="6"/>
  <c r="AP66" i="6" s="1"/>
  <c r="AH65" i="6"/>
  <c r="BF65" i="6" s="1"/>
  <c r="AO65" i="6"/>
  <c r="AP65" i="6" s="1"/>
  <c r="AH64" i="6"/>
  <c r="AO64" i="6"/>
  <c r="AP64" i="6" s="1"/>
  <c r="AH14" i="6"/>
  <c r="AH15" i="6"/>
  <c r="BP15" i="6" s="1"/>
  <c r="AH16" i="6"/>
  <c r="AH17" i="6"/>
  <c r="AH18" i="6"/>
  <c r="BK18" i="6" s="1"/>
  <c r="AH19" i="6"/>
  <c r="BR19" i="6" s="1"/>
  <c r="AH20" i="6"/>
  <c r="BW20" i="6" s="1"/>
  <c r="AH21" i="6"/>
  <c r="AH22" i="6"/>
  <c r="AJ22" i="6" s="1"/>
  <c r="AH23" i="6"/>
  <c r="BH23" i="6" s="1"/>
  <c r="AH24" i="6"/>
  <c r="AH25" i="6"/>
  <c r="AN25" i="6" s="1"/>
  <c r="AH26" i="6"/>
  <c r="BM26" i="6" s="1"/>
  <c r="AH27" i="6"/>
  <c r="AH28" i="6"/>
  <c r="AK28" i="6" s="1"/>
  <c r="AH29" i="6"/>
  <c r="BE29" i="6" s="1"/>
  <c r="AH30" i="6"/>
  <c r="AH31" i="6"/>
  <c r="BF31" i="6" s="1"/>
  <c r="AH32" i="6"/>
  <c r="AH33" i="6"/>
  <c r="AH34" i="6"/>
  <c r="BO34" i="6" s="1"/>
  <c r="AH35" i="6"/>
  <c r="AJ35" i="6" s="1"/>
  <c r="AH36" i="6"/>
  <c r="BS36" i="6" s="1"/>
  <c r="AH37" i="6"/>
  <c r="AH38" i="6"/>
  <c r="AH39" i="6"/>
  <c r="BI39" i="6" s="1"/>
  <c r="AH40" i="6"/>
  <c r="BR40" i="6" s="1"/>
  <c r="AH41" i="6"/>
  <c r="AH42" i="6"/>
  <c r="BI42" i="6" s="1"/>
  <c r="AH43" i="6"/>
  <c r="BD43" i="6" s="1"/>
  <c r="AH44" i="6"/>
  <c r="AH45" i="6"/>
  <c r="AH46" i="6"/>
  <c r="BX46" i="6" s="1"/>
  <c r="AH47" i="6"/>
  <c r="BJ47" i="6" s="1"/>
  <c r="AH48" i="6"/>
  <c r="BQ48" i="6" s="1"/>
  <c r="AH49" i="6"/>
  <c r="BM49" i="6" s="1"/>
  <c r="AH50" i="6"/>
  <c r="AH51" i="6"/>
  <c r="BC51" i="6" s="1"/>
  <c r="AH52" i="6"/>
  <c r="AH53" i="6"/>
  <c r="BI53" i="6" s="1"/>
  <c r="AH54" i="6"/>
  <c r="BL54" i="6" s="1"/>
  <c r="AH55" i="6"/>
  <c r="BC55" i="6" s="1"/>
  <c r="AH56" i="6"/>
  <c r="BB56" i="6" s="1"/>
  <c r="AH57" i="6"/>
  <c r="AH58" i="6"/>
  <c r="BN58" i="6" s="1"/>
  <c r="AH59" i="6"/>
  <c r="BP59" i="6" s="1"/>
  <c r="AH60" i="6"/>
  <c r="AH61" i="6"/>
  <c r="BB61" i="6" s="1"/>
  <c r="AH62" i="6"/>
  <c r="BR62" i="6" s="1"/>
  <c r="AH63" i="6"/>
  <c r="AH12" i="6"/>
  <c r="AN12" i="6" s="1"/>
  <c r="BA10" i="6"/>
  <c r="BB8" i="6"/>
  <c r="D3" i="6"/>
  <c r="D4" i="6"/>
  <c r="D5" i="6"/>
  <c r="D6" i="6"/>
  <c r="D7" i="6"/>
  <c r="D2" i="6"/>
  <c r="AO13" i="6"/>
  <c r="AP13" i="6" s="1"/>
  <c r="AO14" i="6"/>
  <c r="AP14" i="6" s="1"/>
  <c r="AO15" i="6"/>
  <c r="AP15" i="6" s="1"/>
  <c r="AO16" i="6"/>
  <c r="AP16" i="6" s="1"/>
  <c r="AO17" i="6"/>
  <c r="AP17" i="6" s="1"/>
  <c r="AO18" i="6"/>
  <c r="AP18" i="6" s="1"/>
  <c r="AO19" i="6"/>
  <c r="AP19" i="6" s="1"/>
  <c r="AO20" i="6"/>
  <c r="AP20" i="6" s="1"/>
  <c r="AO21" i="6"/>
  <c r="AP21" i="6" s="1"/>
  <c r="AO22" i="6"/>
  <c r="AP22" i="6" s="1"/>
  <c r="AO23" i="6"/>
  <c r="AP23" i="6" s="1"/>
  <c r="AO24" i="6"/>
  <c r="AP24" i="6" s="1"/>
  <c r="AO25" i="6"/>
  <c r="AP25" i="6" s="1"/>
  <c r="AO26" i="6"/>
  <c r="AP26" i="6" s="1"/>
  <c r="AO27" i="6"/>
  <c r="AP27" i="6" s="1"/>
  <c r="AO28" i="6"/>
  <c r="AP28" i="6" s="1"/>
  <c r="AO29" i="6"/>
  <c r="AP29" i="6" s="1"/>
  <c r="AO30" i="6"/>
  <c r="AP30" i="6" s="1"/>
  <c r="AO31" i="6"/>
  <c r="AP31" i="6" s="1"/>
  <c r="AO32" i="6"/>
  <c r="AP32" i="6" s="1"/>
  <c r="AO33" i="6"/>
  <c r="AP33" i="6" s="1"/>
  <c r="AO34" i="6"/>
  <c r="AP34" i="6" s="1"/>
  <c r="AO35" i="6"/>
  <c r="AP35" i="6" s="1"/>
  <c r="AO36" i="6"/>
  <c r="AP36" i="6" s="1"/>
  <c r="AO37" i="6"/>
  <c r="AP37" i="6" s="1"/>
  <c r="AO38" i="6"/>
  <c r="AP38" i="6" s="1"/>
  <c r="AO39" i="6"/>
  <c r="AP39" i="6" s="1"/>
  <c r="AO40" i="6"/>
  <c r="AP40" i="6" s="1"/>
  <c r="AO41" i="6"/>
  <c r="AP41" i="6" s="1"/>
  <c r="AO42" i="6"/>
  <c r="AP42" i="6" s="1"/>
  <c r="AO43" i="6"/>
  <c r="AP43" i="6" s="1"/>
  <c r="AO44" i="6"/>
  <c r="AP44" i="6" s="1"/>
  <c r="AO45" i="6"/>
  <c r="AP45" i="6" s="1"/>
  <c r="AO46" i="6"/>
  <c r="AP46" i="6" s="1"/>
  <c r="AO47" i="6"/>
  <c r="AP47" i="6" s="1"/>
  <c r="AO48" i="6"/>
  <c r="AP48" i="6" s="1"/>
  <c r="AO49" i="6"/>
  <c r="AP49" i="6" s="1"/>
  <c r="AO50" i="6"/>
  <c r="AP50" i="6" s="1"/>
  <c r="AO51" i="6"/>
  <c r="AP51" i="6" s="1"/>
  <c r="AO52" i="6"/>
  <c r="AP52" i="6" s="1"/>
  <c r="AO53" i="6"/>
  <c r="AP53" i="6" s="1"/>
  <c r="AO54" i="6"/>
  <c r="AP54" i="6" s="1"/>
  <c r="AO55" i="6"/>
  <c r="AP55" i="6" s="1"/>
  <c r="AO56" i="6"/>
  <c r="AP56" i="6" s="1"/>
  <c r="AO57" i="6"/>
  <c r="AP57" i="6" s="1"/>
  <c r="AO58" i="6"/>
  <c r="AP58" i="6" s="1"/>
  <c r="AO59" i="6"/>
  <c r="AP59" i="6" s="1"/>
  <c r="AO60" i="6"/>
  <c r="AP60" i="6" s="1"/>
  <c r="AO61" i="6"/>
  <c r="AP61" i="6" s="1"/>
  <c r="AO62" i="6"/>
  <c r="AP62" i="6" s="1"/>
  <c r="AO63" i="6"/>
  <c r="AP63" i="6" s="1"/>
  <c r="AO12" i="6"/>
  <c r="AP12" i="6" s="1"/>
  <c r="BB9" i="6"/>
  <c r="AR21" i="6"/>
  <c r="AR37" i="6"/>
  <c r="AU37" i="6" s="1"/>
  <c r="AR44" i="6"/>
  <c r="AV44" i="6" s="1"/>
  <c r="AR61" i="6"/>
  <c r="AO241" i="6"/>
  <c r="AP241" i="6" s="1"/>
  <c r="AO242" i="6"/>
  <c r="AP242" i="6" s="1"/>
  <c r="AO243" i="6"/>
  <c r="AP243" i="6" s="1"/>
  <c r="AO244" i="6"/>
  <c r="AP244" i="6" s="1"/>
  <c r="AO245" i="6"/>
  <c r="AP245" i="6" s="1"/>
  <c r="AO246" i="6"/>
  <c r="AP246" i="6" s="1"/>
  <c r="AO249" i="6"/>
  <c r="AP249" i="6" s="1"/>
  <c r="AR83" i="6"/>
  <c r="AO209" i="6"/>
  <c r="AP209" i="6" s="1"/>
  <c r="AO218" i="6"/>
  <c r="AP218" i="6" s="1"/>
  <c r="AO178" i="6"/>
  <c r="AP178" i="6" s="1"/>
  <c r="IN31" i="11"/>
  <c r="AR253" i="6"/>
  <c r="AS253" i="6" s="1"/>
  <c r="IN58" i="11"/>
  <c r="IN85" i="11"/>
  <c r="IN112" i="11"/>
  <c r="IN139" i="11"/>
  <c r="IN166" i="11"/>
  <c r="IN193" i="11"/>
  <c r="IN220" i="11"/>
  <c r="IN247" i="11"/>
  <c r="IN274" i="11"/>
  <c r="IN301" i="11"/>
  <c r="IN328" i="11"/>
  <c r="IN355" i="11"/>
  <c r="IN382" i="11"/>
  <c r="IN409" i="11"/>
  <c r="IN436" i="11"/>
  <c r="IN463" i="11"/>
  <c r="IN490" i="11"/>
  <c r="B14" i="6"/>
  <c r="AO353" i="6"/>
  <c r="AP353" i="6" s="1"/>
  <c r="LG112" i="11"/>
  <c r="F2" i="12" l="1"/>
  <c r="E2" i="12" s="1"/>
  <c r="C5" i="11" s="1"/>
  <c r="N16" i="5"/>
  <c r="B10" i="6"/>
  <c r="F4" i="1"/>
  <c r="AT342" i="6"/>
  <c r="S9" i="5"/>
  <c r="T20" i="5"/>
  <c r="T14" i="5"/>
  <c r="D7" i="3"/>
  <c r="H33" i="3" s="1"/>
  <c r="S7" i="5"/>
  <c r="T7" i="5" s="1"/>
  <c r="C4" i="5" s="1"/>
  <c r="AU80" i="6"/>
  <c r="AV82" i="6"/>
  <c r="AX19" i="6"/>
  <c r="BQ134" i="6"/>
  <c r="AX26" i="6"/>
  <c r="AU153" i="6"/>
  <c r="BG154" i="6"/>
  <c r="AU155" i="6"/>
  <c r="BC211" i="6"/>
  <c r="AW28" i="6"/>
  <c r="AW226" i="6"/>
  <c r="BU81" i="6"/>
  <c r="BB49" i="6"/>
  <c r="AU45" i="6"/>
  <c r="BG95" i="6"/>
  <c r="BY166" i="6"/>
  <c r="G4" i="12"/>
  <c r="M4" i="2" s="1"/>
  <c r="L7" i="2"/>
  <c r="BD17" i="6"/>
  <c r="BT17" i="6"/>
  <c r="BR93" i="6"/>
  <c r="BJ93" i="6"/>
  <c r="BP113" i="6"/>
  <c r="BQ113" i="6"/>
  <c r="BD130" i="6"/>
  <c r="BT130" i="6"/>
  <c r="BO130" i="6"/>
  <c r="BK130" i="6"/>
  <c r="AM130" i="6"/>
  <c r="BU138" i="6"/>
  <c r="BQ138" i="6"/>
  <c r="BM138" i="6"/>
  <c r="BU146" i="6"/>
  <c r="BH146" i="6"/>
  <c r="BC146" i="6"/>
  <c r="BR146" i="6"/>
  <c r="BW154" i="6"/>
  <c r="AL154" i="6"/>
  <c r="BC154" i="6"/>
  <c r="BT154" i="6"/>
  <c r="BJ154" i="6"/>
  <c r="BD162" i="6"/>
  <c r="BK162" i="6"/>
  <c r="AN162" i="6"/>
  <c r="AU269" i="6"/>
  <c r="AX269" i="6"/>
  <c r="AL232" i="6"/>
  <c r="AK232" i="6"/>
  <c r="AV34" i="6"/>
  <c r="AU34" i="6"/>
  <c r="AW34" i="6"/>
  <c r="AX34" i="6"/>
  <c r="AS34" i="6"/>
  <c r="BG142" i="6"/>
  <c r="BQ207" i="6"/>
  <c r="BK169" i="6"/>
  <c r="BX73" i="6"/>
  <c r="AT34" i="6"/>
  <c r="BV122" i="6"/>
  <c r="AM91" i="6"/>
  <c r="AL113" i="6"/>
  <c r="AI154" i="6"/>
  <c r="BJ166" i="6"/>
  <c r="BW215" i="6"/>
  <c r="BR33" i="6"/>
  <c r="BH33" i="6"/>
  <c r="BH21" i="6"/>
  <c r="BW21" i="6"/>
  <c r="BL75" i="6"/>
  <c r="AN75" i="6"/>
  <c r="BS79" i="6"/>
  <c r="BB79" i="6"/>
  <c r="BP79" i="6"/>
  <c r="AI79" i="6"/>
  <c r="AN83" i="6"/>
  <c r="BT83" i="6"/>
  <c r="BW118" i="6"/>
  <c r="BS118" i="6"/>
  <c r="BM118" i="6"/>
  <c r="AI118" i="6"/>
  <c r="BW134" i="6"/>
  <c r="BL134" i="6"/>
  <c r="BR134" i="6"/>
  <c r="BP134" i="6"/>
  <c r="BX134" i="6"/>
  <c r="AM142" i="6"/>
  <c r="BI142" i="6"/>
  <c r="BR142" i="6"/>
  <c r="BU142" i="6"/>
  <c r="AS186" i="6"/>
  <c r="AT186" i="6"/>
  <c r="AN195" i="6"/>
  <c r="BO195" i="6"/>
  <c r="AJ183" i="6"/>
  <c r="AN183" i="6"/>
  <c r="AU205" i="6"/>
  <c r="AX205" i="6"/>
  <c r="AV205" i="6"/>
  <c r="BM219" i="6"/>
  <c r="BK219" i="6"/>
  <c r="BI207" i="6"/>
  <c r="BO207" i="6"/>
  <c r="BV199" i="6"/>
  <c r="BU199" i="6"/>
  <c r="AS13" i="6"/>
  <c r="AU13" i="6"/>
  <c r="AW13" i="6"/>
  <c r="AT13" i="6"/>
  <c r="AX13" i="6"/>
  <c r="AW15" i="6"/>
  <c r="AU15" i="6"/>
  <c r="AX15" i="6"/>
  <c r="AT15" i="6"/>
  <c r="AV15" i="6"/>
  <c r="AW17" i="6"/>
  <c r="AV17" i="6"/>
  <c r="AX17" i="6"/>
  <c r="AU17" i="6"/>
  <c r="AT17" i="6"/>
  <c r="AV19" i="6"/>
  <c r="AW19" i="6"/>
  <c r="AS19" i="6"/>
  <c r="AU19" i="6"/>
  <c r="AX24" i="6"/>
  <c r="AV24" i="6"/>
  <c r="AS24" i="6"/>
  <c r="AU24" i="6"/>
  <c r="AS26" i="6"/>
  <c r="AW26" i="6"/>
  <c r="AU26" i="6"/>
  <c r="AT26" i="6"/>
  <c r="AV28" i="6"/>
  <c r="AT28" i="6"/>
  <c r="AU28" i="6"/>
  <c r="AX28" i="6"/>
  <c r="AU30" i="6"/>
  <c r="AW30" i="6"/>
  <c r="AX30" i="6"/>
  <c r="AT30" i="6"/>
  <c r="AV30" i="6"/>
  <c r="AV36" i="6"/>
  <c r="AT36" i="6"/>
  <c r="AW57" i="6"/>
  <c r="AU57" i="6"/>
  <c r="AV59" i="6"/>
  <c r="AX59" i="6"/>
  <c r="AT59" i="6"/>
  <c r="AS82" i="6"/>
  <c r="AT82" i="6"/>
  <c r="AW82" i="6"/>
  <c r="AX82" i="6"/>
  <c r="AX151" i="6"/>
  <c r="AS151" i="6"/>
  <c r="AW151" i="6"/>
  <c r="AT151" i="6"/>
  <c r="AV151" i="6"/>
  <c r="AS153" i="6"/>
  <c r="AW153" i="6"/>
  <c r="AX153" i="6"/>
  <c r="AV153" i="6"/>
  <c r="AV155" i="6"/>
  <c r="AX155" i="6"/>
  <c r="AW155" i="6"/>
  <c r="AT155" i="6"/>
  <c r="AS216" i="6"/>
  <c r="AU216" i="6"/>
  <c r="AS199" i="6"/>
  <c r="AK57" i="6"/>
  <c r="BD57" i="6"/>
  <c r="BW71" i="6"/>
  <c r="BD71" i="6"/>
  <c r="BL95" i="6"/>
  <c r="BQ95" i="6"/>
  <c r="BB95" i="6"/>
  <c r="BI95" i="6"/>
  <c r="BE99" i="6"/>
  <c r="BG99" i="6"/>
  <c r="BK105" i="6"/>
  <c r="BX105" i="6"/>
  <c r="BE111" i="6"/>
  <c r="BH111" i="6"/>
  <c r="BF111" i="6"/>
  <c r="BJ111" i="6"/>
  <c r="BT115" i="6"/>
  <c r="BY115" i="6"/>
  <c r="BS126" i="6"/>
  <c r="AK126" i="6"/>
  <c r="AM126" i="6"/>
  <c r="BY126" i="6"/>
  <c r="BH126" i="6"/>
  <c r="BQ158" i="6"/>
  <c r="BY158" i="6"/>
  <c r="AV176" i="6"/>
  <c r="AT176" i="6"/>
  <c r="AJ191" i="6"/>
  <c r="BP191" i="6"/>
  <c r="AW261" i="6"/>
  <c r="AS261" i="6"/>
  <c r="AS32" i="6"/>
  <c r="AV32" i="6"/>
  <c r="AX32" i="6"/>
  <c r="AU32" i="6"/>
  <c r="AT32" i="6"/>
  <c r="AW24" i="6"/>
  <c r="BV61" i="6"/>
  <c r="BQ61" i="6"/>
  <c r="BX61" i="6"/>
  <c r="BO61" i="6"/>
  <c r="BO57" i="6"/>
  <c r="BB57" i="6"/>
  <c r="BM57" i="6"/>
  <c r="BY57" i="6"/>
  <c r="BK45" i="6"/>
  <c r="BM45" i="6"/>
  <c r="BR45" i="6"/>
  <c r="AK45" i="6"/>
  <c r="BI45" i="6"/>
  <c r="AJ45" i="6"/>
  <c r="BY25" i="6"/>
  <c r="BQ25" i="6"/>
  <c r="BP25" i="6"/>
  <c r="AL25" i="6"/>
  <c r="BB25" i="6"/>
  <c r="AJ25" i="6"/>
  <c r="BQ17" i="6"/>
  <c r="BU17" i="6"/>
  <c r="AN17" i="6"/>
  <c r="BG17" i="6"/>
  <c r="BK17" i="6"/>
  <c r="BN17" i="6"/>
  <c r="BB17" i="6"/>
  <c r="AL79" i="6"/>
  <c r="BL79" i="6"/>
  <c r="BO79" i="6"/>
  <c r="BC101" i="6"/>
  <c r="BR101" i="6"/>
  <c r="BU101" i="6"/>
  <c r="BX101" i="6"/>
  <c r="BX103" i="6"/>
  <c r="BV103" i="6"/>
  <c r="BE107" i="6"/>
  <c r="BI107" i="6"/>
  <c r="BU118" i="6"/>
  <c r="BQ118" i="6"/>
  <c r="BX118" i="6"/>
  <c r="BB118" i="6"/>
  <c r="AK118" i="6"/>
  <c r="BF118" i="6"/>
  <c r="BC118" i="6"/>
  <c r="BD126" i="6"/>
  <c r="BO126" i="6"/>
  <c r="BF126" i="6"/>
  <c r="BT126" i="6"/>
  <c r="BO138" i="6"/>
  <c r="AN138" i="6"/>
  <c r="BG138" i="6"/>
  <c r="BL138" i="6"/>
  <c r="BT138" i="6"/>
  <c r="BC138" i="6"/>
  <c r="BP146" i="6"/>
  <c r="AL146" i="6"/>
  <c r="BK146" i="6"/>
  <c r="BG146" i="6"/>
  <c r="AM146" i="6"/>
  <c r="BL146" i="6"/>
  <c r="BN154" i="6"/>
  <c r="BE154" i="6"/>
  <c r="BS154" i="6"/>
  <c r="BO154" i="6"/>
  <c r="BV158" i="6"/>
  <c r="AN158" i="6"/>
  <c r="BF158" i="6"/>
  <c r="AK158" i="6"/>
  <c r="BD158" i="6"/>
  <c r="BP166" i="6"/>
  <c r="BB166" i="6"/>
  <c r="AM169" i="6"/>
  <c r="AL169" i="6"/>
  <c r="BH169" i="6"/>
  <c r="BJ169" i="6"/>
  <c r="AJ169" i="6"/>
  <c r="BV169" i="6"/>
  <c r="BN169" i="6"/>
  <c r="BX169" i="6"/>
  <c r="BW169" i="6"/>
  <c r="BR169" i="6"/>
  <c r="BX195" i="6"/>
  <c r="AJ195" i="6"/>
  <c r="BG195" i="6"/>
  <c r="BF195" i="6"/>
  <c r="BY195" i="6"/>
  <c r="AK195" i="6"/>
  <c r="BH195" i="6"/>
  <c r="BT191" i="6"/>
  <c r="BL191" i="6"/>
  <c r="BO191" i="6"/>
  <c r="AL191" i="6"/>
  <c r="BR191" i="6"/>
  <c r="BV191" i="6"/>
  <c r="BX191" i="6"/>
  <c r="BH191" i="6"/>
  <c r="BB191" i="6"/>
  <c r="BW187" i="6"/>
  <c r="BY187" i="6"/>
  <c r="AL187" i="6"/>
  <c r="BB187" i="6"/>
  <c r="BN187" i="6"/>
  <c r="BJ187" i="6"/>
  <c r="BF187" i="6"/>
  <c r="BT183" i="6"/>
  <c r="BD183" i="6"/>
  <c r="AK183" i="6"/>
  <c r="BE183" i="6"/>
  <c r="AI183" i="6"/>
  <c r="BW183" i="6"/>
  <c r="BR183" i="6"/>
  <c r="BM183" i="6"/>
  <c r="BB183" i="6"/>
  <c r="BI183" i="6"/>
  <c r="BQ183" i="6"/>
  <c r="BH183" i="6"/>
  <c r="BU179" i="6"/>
  <c r="AJ179" i="6"/>
  <c r="AN179" i="6"/>
  <c r="BV171" i="6"/>
  <c r="BH171" i="6"/>
  <c r="BY171" i="6"/>
  <c r="BG171" i="6"/>
  <c r="BD171" i="6"/>
  <c r="BE171" i="6"/>
  <c r="BB171" i="6"/>
  <c r="BN171" i="6"/>
  <c r="BO171" i="6"/>
  <c r="BS171" i="6"/>
  <c r="BD219" i="6"/>
  <c r="BI219" i="6"/>
  <c r="BB219" i="6"/>
  <c r="BS219" i="6"/>
  <c r="AN219" i="6"/>
  <c r="BL219" i="6"/>
  <c r="BF219" i="6"/>
  <c r="BG219" i="6"/>
  <c r="AL219" i="6"/>
  <c r="BG215" i="6"/>
  <c r="BQ215" i="6"/>
  <c r="BS215" i="6"/>
  <c r="BP215" i="6"/>
  <c r="BF215" i="6"/>
  <c r="AM215" i="6"/>
  <c r="BE215" i="6"/>
  <c r="BY215" i="6"/>
  <c r="BD215" i="6"/>
  <c r="BF211" i="6"/>
  <c r="AK211" i="6"/>
  <c r="BI211" i="6"/>
  <c r="BP211" i="6"/>
  <c r="BX211" i="6"/>
  <c r="BD211" i="6"/>
  <c r="BR211" i="6"/>
  <c r="BL211" i="6"/>
  <c r="BX207" i="6"/>
  <c r="AJ207" i="6"/>
  <c r="BK207" i="6"/>
  <c r="BR207" i="6"/>
  <c r="BY207" i="6"/>
  <c r="BJ207" i="6"/>
  <c r="AK207" i="6"/>
  <c r="BS207" i="6"/>
  <c r="BJ203" i="6"/>
  <c r="BR203" i="6"/>
  <c r="BE199" i="6"/>
  <c r="AL199" i="6"/>
  <c r="BB199" i="6"/>
  <c r="BP199" i="6"/>
  <c r="BJ199" i="6"/>
  <c r="BC199" i="6"/>
  <c r="AI199" i="6"/>
  <c r="AN199" i="6"/>
  <c r="BL199" i="6"/>
  <c r="BI199" i="6"/>
  <c r="AT261" i="6"/>
  <c r="AU261" i="6"/>
  <c r="AS245" i="6"/>
  <c r="AW245" i="6"/>
  <c r="AM234" i="6"/>
  <c r="AL234" i="6"/>
  <c r="AI234" i="6"/>
  <c r="AV163" i="6"/>
  <c r="AX163" i="6"/>
  <c r="AW163" i="6"/>
  <c r="AS189" i="6"/>
  <c r="AX189" i="6"/>
  <c r="AW189" i="6"/>
  <c r="AK270" i="6"/>
  <c r="AN270" i="6"/>
  <c r="AK266" i="6"/>
  <c r="AI266" i="6"/>
  <c r="AM266" i="6"/>
  <c r="AK262" i="6"/>
  <c r="AJ262" i="6"/>
  <c r="AK258" i="6"/>
  <c r="AI258" i="6"/>
  <c r="AM258" i="6"/>
  <c r="AV45" i="6"/>
  <c r="AX45" i="6"/>
  <c r="AS45" i="6"/>
  <c r="AT45" i="6"/>
  <c r="AX47" i="6"/>
  <c r="AU47" i="6"/>
  <c r="AW55" i="6"/>
  <c r="AX55" i="6"/>
  <c r="AV72" i="6"/>
  <c r="AT72" i="6"/>
  <c r="AX80" i="6"/>
  <c r="AV80" i="6"/>
  <c r="AS80" i="6"/>
  <c r="AW80" i="6"/>
  <c r="AT141" i="6"/>
  <c r="AU141" i="6"/>
  <c r="AV145" i="6"/>
  <c r="AS145" i="6"/>
  <c r="AX145" i="6"/>
  <c r="AT145" i="6"/>
  <c r="AS149" i="6"/>
  <c r="AT149" i="6"/>
  <c r="AU149" i="6"/>
  <c r="AX149" i="6"/>
  <c r="AW149" i="6"/>
  <c r="AX221" i="6"/>
  <c r="AS221" i="6"/>
  <c r="AT221" i="6"/>
  <c r="AX258" i="6"/>
  <c r="AV258" i="6"/>
  <c r="AV244" i="6"/>
  <c r="AW244" i="6"/>
  <c r="AT219" i="6"/>
  <c r="AV219" i="6"/>
  <c r="AU219" i="6"/>
  <c r="AX219" i="6"/>
  <c r="AS219" i="6"/>
  <c r="AV216" i="6"/>
  <c r="AX216" i="6"/>
  <c r="AW196" i="6"/>
  <c r="AV196" i="6"/>
  <c r="AX196" i="6"/>
  <c r="AT196" i="6"/>
  <c r="AU196" i="6"/>
  <c r="AW184" i="6"/>
  <c r="AS184" i="6"/>
  <c r="AW179" i="6"/>
  <c r="AV179" i="6"/>
  <c r="AT83" i="6"/>
  <c r="AX83" i="6"/>
  <c r="BY37" i="6"/>
  <c r="BV37" i="6"/>
  <c r="BJ37" i="6"/>
  <c r="BP33" i="6"/>
  <c r="AN33" i="6"/>
  <c r="BT33" i="6"/>
  <c r="BB33" i="6"/>
  <c r="BP77" i="6"/>
  <c r="BH77" i="6"/>
  <c r="BG81" i="6"/>
  <c r="BO81" i="6"/>
  <c r="BB83" i="6"/>
  <c r="AK83" i="6"/>
  <c r="AJ89" i="6"/>
  <c r="BG89" i="6"/>
  <c r="BJ95" i="6"/>
  <c r="BO95" i="6"/>
  <c r="BF95" i="6"/>
  <c r="BH95" i="6"/>
  <c r="AI95" i="6"/>
  <c r="BK95" i="6"/>
  <c r="BG109" i="6"/>
  <c r="AK109" i="6"/>
  <c r="AM111" i="6"/>
  <c r="AI111" i="6"/>
  <c r="BM111" i="6"/>
  <c r="BS111" i="6"/>
  <c r="BM113" i="6"/>
  <c r="BG113" i="6"/>
  <c r="AI115" i="6"/>
  <c r="BW115" i="6"/>
  <c r="BS122" i="6"/>
  <c r="BD122" i="6"/>
  <c r="BE122" i="6"/>
  <c r="BJ130" i="6"/>
  <c r="BY130" i="6"/>
  <c r="BS130" i="6"/>
  <c r="BN130" i="6"/>
  <c r="BL130" i="6"/>
  <c r="BV134" i="6"/>
  <c r="BK134" i="6"/>
  <c r="BD134" i="6"/>
  <c r="BW142" i="6"/>
  <c r="AK142" i="6"/>
  <c r="BL142" i="6"/>
  <c r="BN150" i="6"/>
  <c r="BB150" i="6"/>
  <c r="BT162" i="6"/>
  <c r="AK162" i="6"/>
  <c r="AL162" i="6"/>
  <c r="AV217" i="6"/>
  <c r="AS217" i="6"/>
  <c r="BO33" i="6"/>
  <c r="BF115" i="6"/>
  <c r="AI126" i="6"/>
  <c r="BT134" i="6"/>
  <c r="BC142" i="6"/>
  <c r="BY146" i="6"/>
  <c r="BN162" i="6"/>
  <c r="BN75" i="6"/>
  <c r="BV79" i="6"/>
  <c r="BN111" i="6"/>
  <c r="AT226" i="6"/>
  <c r="BN107" i="6"/>
  <c r="AV226" i="6"/>
  <c r="BT122" i="6"/>
  <c r="BF130" i="6"/>
  <c r="AK138" i="6"/>
  <c r="BS146" i="6"/>
  <c r="BR154" i="6"/>
  <c r="AM162" i="6"/>
  <c r="AS205" i="6"/>
  <c r="BM79" i="6"/>
  <c r="AN95" i="6"/>
  <c r="AT245" i="6"/>
  <c r="BJ109" i="6"/>
  <c r="BP118" i="6"/>
  <c r="BP130" i="6"/>
  <c r="BO142" i="6"/>
  <c r="BI154" i="6"/>
  <c r="BF37" i="6"/>
  <c r="BN25" i="6"/>
  <c r="BO215" i="6"/>
  <c r="AM270" i="6"/>
  <c r="BF207" i="6"/>
  <c r="BQ211" i="6"/>
  <c r="AK219" i="6"/>
  <c r="BL171" i="6"/>
  <c r="BG183" i="6"/>
  <c r="BC195" i="6"/>
  <c r="BO169" i="6"/>
  <c r="BE37" i="6"/>
  <c r="AK134" i="6"/>
  <c r="AK154" i="6"/>
  <c r="AK122" i="6"/>
  <c r="BF69" i="6"/>
  <c r="BA357" i="6"/>
  <c r="AV83" i="6"/>
  <c r="AS83" i="6"/>
  <c r="AU83" i="6"/>
  <c r="AW83" i="6"/>
  <c r="AW61" i="6"/>
  <c r="AT61" i="6"/>
  <c r="AS61" i="6"/>
  <c r="AV61" i="6"/>
  <c r="AU61" i="6"/>
  <c r="AX61" i="6"/>
  <c r="BC61" i="6"/>
  <c r="BU61" i="6"/>
  <c r="BM61" i="6"/>
  <c r="BI61" i="6"/>
  <c r="AJ61" i="6"/>
  <c r="AI61" i="6"/>
  <c r="BF61" i="6"/>
  <c r="BS61" i="6"/>
  <c r="BG61" i="6"/>
  <c r="BN61" i="6"/>
  <c r="BT61" i="6"/>
  <c r="BJ61" i="6"/>
  <c r="BK61" i="6"/>
  <c r="AM61" i="6"/>
  <c r="AL61" i="6"/>
  <c r="BR61" i="6"/>
  <c r="BL61" i="6"/>
  <c r="AK61" i="6"/>
  <c r="BD61" i="6"/>
  <c r="BW61" i="6"/>
  <c r="BY61" i="6"/>
  <c r="AN61" i="6"/>
  <c r="AL57" i="6"/>
  <c r="BQ57" i="6"/>
  <c r="BW57" i="6"/>
  <c r="BF57" i="6"/>
  <c r="AJ57" i="6"/>
  <c r="BL57" i="6"/>
  <c r="BI57" i="6"/>
  <c r="BG57" i="6"/>
  <c r="BE57" i="6"/>
  <c r="BC57" i="6"/>
  <c r="AM53" i="6"/>
  <c r="AN53" i="6"/>
  <c r="AK53" i="6"/>
  <c r="BS53" i="6"/>
  <c r="BM53" i="6"/>
  <c r="BX53" i="6"/>
  <c r="BQ53" i="6"/>
  <c r="BR53" i="6"/>
  <c r="BG53" i="6"/>
  <c r="BK53" i="6"/>
  <c r="BP53" i="6"/>
  <c r="BN49" i="6"/>
  <c r="BK49" i="6"/>
  <c r="BJ49" i="6"/>
  <c r="BW49" i="6"/>
  <c r="AK49" i="6"/>
  <c r="BH49" i="6"/>
  <c r="AN49" i="6"/>
  <c r="BO49" i="6"/>
  <c r="BU49" i="6"/>
  <c r="BV49" i="6"/>
  <c r="AJ49" i="6"/>
  <c r="BE49" i="6"/>
  <c r="BC49" i="6"/>
  <c r="AL45" i="6"/>
  <c r="BD45" i="6"/>
  <c r="BU45" i="6"/>
  <c r="BN45" i="6"/>
  <c r="BW45" i="6"/>
  <c r="BY45" i="6"/>
  <c r="BO45" i="6"/>
  <c r="BC45" i="6"/>
  <c r="BB45" i="6"/>
  <c r="AI45" i="6"/>
  <c r="BH45" i="6"/>
  <c r="BQ45" i="6"/>
  <c r="BJ45" i="6"/>
  <c r="BP45" i="6"/>
  <c r="BV45" i="6"/>
  <c r="BT45" i="6"/>
  <c r="BL45" i="6"/>
  <c r="BF45" i="6"/>
  <c r="BE45" i="6"/>
  <c r="BX45" i="6"/>
  <c r="BT41" i="6"/>
  <c r="BH41" i="6"/>
  <c r="BI37" i="6"/>
  <c r="AM37" i="6"/>
  <c r="BO37" i="6"/>
  <c r="BG37" i="6"/>
  <c r="BT37" i="6"/>
  <c r="BP37" i="6"/>
  <c r="BK37" i="6"/>
  <c r="BW37" i="6"/>
  <c r="BR37" i="6"/>
  <c r="BD37" i="6"/>
  <c r="BX37" i="6"/>
  <c r="BM37" i="6"/>
  <c r="BC37" i="6"/>
  <c r="BU37" i="6"/>
  <c r="AL37" i="6"/>
  <c r="AI37" i="6"/>
  <c r="BU33" i="6"/>
  <c r="BW33" i="6"/>
  <c r="BX33" i="6"/>
  <c r="AK33" i="6"/>
  <c r="BC33" i="6"/>
  <c r="BI33" i="6"/>
  <c r="AM33" i="6"/>
  <c r="BM33" i="6"/>
  <c r="BF33" i="6"/>
  <c r="AL33" i="6"/>
  <c r="BG33" i="6"/>
  <c r="BV33" i="6"/>
  <c r="BD33" i="6"/>
  <c r="BY33" i="6"/>
  <c r="BE33" i="6"/>
  <c r="BK33" i="6"/>
  <c r="BQ33" i="6"/>
  <c r="BL33" i="6"/>
  <c r="AJ33" i="6"/>
  <c r="BC29" i="6"/>
  <c r="BQ29" i="6"/>
  <c r="AM29" i="6"/>
  <c r="AI29" i="6"/>
  <c r="BF29" i="6"/>
  <c r="BO29" i="6"/>
  <c r="BB29" i="6"/>
  <c r="AN29" i="6"/>
  <c r="BV29" i="6"/>
  <c r="BD29" i="6"/>
  <c r="BJ29" i="6"/>
  <c r="BL29" i="6"/>
  <c r="BX29" i="6"/>
  <c r="BU29" i="6"/>
  <c r="BM29" i="6"/>
  <c r="BP29" i="6"/>
  <c r="AK29" i="6"/>
  <c r="BR29" i="6"/>
  <c r="BX25" i="6"/>
  <c r="BG25" i="6"/>
  <c r="BR25" i="6"/>
  <c r="BU25" i="6"/>
  <c r="BF25" i="6"/>
  <c r="BT25" i="6"/>
  <c r="BO25" i="6"/>
  <c r="BI25" i="6"/>
  <c r="BH25" i="6"/>
  <c r="BW25" i="6"/>
  <c r="BV25" i="6"/>
  <c r="BC25" i="6"/>
  <c r="BJ25" i="6"/>
  <c r="AK25" i="6"/>
  <c r="BL25" i="6"/>
  <c r="BM25" i="6"/>
  <c r="BD25" i="6"/>
  <c r="AI25" i="6"/>
  <c r="BS25" i="6"/>
  <c r="BK25" i="6"/>
  <c r="BE25" i="6"/>
  <c r="BG21" i="6"/>
  <c r="BV21" i="6"/>
  <c r="BE21" i="6"/>
  <c r="BC21" i="6"/>
  <c r="AJ21" i="6"/>
  <c r="AL21" i="6"/>
  <c r="BI21" i="6"/>
  <c r="BL21" i="6"/>
  <c r="AM21" i="6"/>
  <c r="BD21" i="6"/>
  <c r="BM21" i="6"/>
  <c r="BX17" i="6"/>
  <c r="AM17" i="6"/>
  <c r="BH17" i="6"/>
  <c r="BR17" i="6"/>
  <c r="AL17" i="6"/>
  <c r="BO17" i="6"/>
  <c r="BE17" i="6"/>
  <c r="AI17" i="6"/>
  <c r="BC17" i="6"/>
  <c r="BS17" i="6"/>
  <c r="BV17" i="6"/>
  <c r="BF17" i="6"/>
  <c r="BW17" i="6"/>
  <c r="BI17" i="6"/>
  <c r="BJ17" i="6"/>
  <c r="BP17" i="6"/>
  <c r="AK17" i="6"/>
  <c r="BM17" i="6"/>
  <c r="AN71" i="6"/>
  <c r="BI71" i="6"/>
  <c r="BX71" i="6"/>
  <c r="AJ71" i="6"/>
  <c r="BN71" i="6"/>
  <c r="AM71" i="6"/>
  <c r="BF71" i="6"/>
  <c r="AJ73" i="6"/>
  <c r="BP73" i="6"/>
  <c r="BS73" i="6"/>
  <c r="AN73" i="6"/>
  <c r="BR73" i="6"/>
  <c r="AI73" i="6"/>
  <c r="BH73" i="6"/>
  <c r="BN73" i="6"/>
  <c r="BV75" i="6"/>
  <c r="BG75" i="6"/>
  <c r="BO75" i="6"/>
  <c r="AI75" i="6"/>
  <c r="BU75" i="6"/>
  <c r="BH75" i="6"/>
  <c r="BI75" i="6"/>
  <c r="BJ75" i="6"/>
  <c r="BS75" i="6"/>
  <c r="BC77" i="6"/>
  <c r="BQ77" i="6"/>
  <c r="BS77" i="6"/>
  <c r="BY77" i="6"/>
  <c r="AJ77" i="6"/>
  <c r="BU77" i="6"/>
  <c r="BE77" i="6"/>
  <c r="BQ79" i="6"/>
  <c r="BT79" i="6"/>
  <c r="BC79" i="6"/>
  <c r="BY79" i="6"/>
  <c r="BI79" i="6"/>
  <c r="BD79" i="6"/>
  <c r="BG79" i="6"/>
  <c r="BF79" i="6"/>
  <c r="AN79" i="6"/>
  <c r="BN79" i="6"/>
  <c r="BK79" i="6"/>
  <c r="AK79" i="6"/>
  <c r="BR79" i="6"/>
  <c r="BO83" i="6"/>
  <c r="BV83" i="6"/>
  <c r="BW83" i="6"/>
  <c r="AI85" i="6"/>
  <c r="BF85" i="6"/>
  <c r="BP85" i="6"/>
  <c r="BR85" i="6"/>
  <c r="BY85" i="6"/>
  <c r="AM85" i="6"/>
  <c r="BH85" i="6"/>
  <c r="BE85" i="6"/>
  <c r="AL87" i="6"/>
  <c r="BV87" i="6"/>
  <c r="BP87" i="6"/>
  <c r="BT87" i="6"/>
  <c r="BW87" i="6"/>
  <c r="BU87" i="6"/>
  <c r="AM87" i="6"/>
  <c r="BD87" i="6"/>
  <c r="BP89" i="6"/>
  <c r="BE89" i="6"/>
  <c r="BN89" i="6"/>
  <c r="BF89" i="6"/>
  <c r="BV89" i="6"/>
  <c r="BJ91" i="6"/>
  <c r="BT91" i="6"/>
  <c r="BO91" i="6"/>
  <c r="BD91" i="6"/>
  <c r="BN91" i="6"/>
  <c r="BB91" i="6"/>
  <c r="BI93" i="6"/>
  <c r="AJ93" i="6"/>
  <c r="AM93" i="6"/>
  <c r="BY93" i="6"/>
  <c r="AI93" i="6"/>
  <c r="BS93" i="6"/>
  <c r="BT93" i="6"/>
  <c r="BQ93" i="6"/>
  <c r="BE95" i="6"/>
  <c r="BV95" i="6"/>
  <c r="AJ95" i="6"/>
  <c r="BU95" i="6"/>
  <c r="BY95" i="6"/>
  <c r="BK97" i="6"/>
  <c r="AJ97" i="6"/>
  <c r="BP97" i="6"/>
  <c r="BW97" i="6"/>
  <c r="BU99" i="6"/>
  <c r="BC99" i="6"/>
  <c r="AK99" i="6"/>
  <c r="AN99" i="6"/>
  <c r="BC103" i="6"/>
  <c r="AL103" i="6"/>
  <c r="BU103" i="6"/>
  <c r="AK103" i="6"/>
  <c r="BD103" i="6"/>
  <c r="AJ103" i="6"/>
  <c r="BG103" i="6"/>
  <c r="BQ103" i="6"/>
  <c r="BI103" i="6"/>
  <c r="AM103" i="6"/>
  <c r="BT105" i="6"/>
  <c r="BF105" i="6"/>
  <c r="BR109" i="6"/>
  <c r="BK109" i="6"/>
  <c r="BD109" i="6"/>
  <c r="BV111" i="6"/>
  <c r="BX111" i="6"/>
  <c r="BI111" i="6"/>
  <c r="AN111" i="6"/>
  <c r="BL111" i="6"/>
  <c r="BR111" i="6"/>
  <c r="AL111" i="6"/>
  <c r="BG111" i="6"/>
  <c r="BW111" i="6"/>
  <c r="BI113" i="6"/>
  <c r="BF113" i="6"/>
  <c r="BS113" i="6"/>
  <c r="BY113" i="6"/>
  <c r="BE113" i="6"/>
  <c r="BC113" i="6"/>
  <c r="AN115" i="6"/>
  <c r="BB115" i="6"/>
  <c r="BV115" i="6"/>
  <c r="BG115" i="6"/>
  <c r="AK115" i="6"/>
  <c r="BR115" i="6"/>
  <c r="BQ115" i="6"/>
  <c r="G10" i="6"/>
  <c r="B13" i="6"/>
  <c r="AJ118" i="6"/>
  <c r="BI118" i="6"/>
  <c r="BJ118" i="6"/>
  <c r="AN118" i="6"/>
  <c r="BV118" i="6"/>
  <c r="BT118" i="6"/>
  <c r="BY118" i="6"/>
  <c r="BN118" i="6"/>
  <c r="BY122" i="6"/>
  <c r="BO122" i="6"/>
  <c r="BG122" i="6"/>
  <c r="BL122" i="6"/>
  <c r="BN122" i="6"/>
  <c r="AL122" i="6"/>
  <c r="BW122" i="6"/>
  <c r="AN122" i="6"/>
  <c r="BM122" i="6"/>
  <c r="BU126" i="6"/>
  <c r="BP126" i="6"/>
  <c r="AN126" i="6"/>
  <c r="BB126" i="6"/>
  <c r="BJ126" i="6"/>
  <c r="BL126" i="6"/>
  <c r="BN126" i="6"/>
  <c r="BG130" i="6"/>
  <c r="AL130" i="6"/>
  <c r="AJ130" i="6"/>
  <c r="BW130" i="6"/>
  <c r="BX130" i="6"/>
  <c r="BR130" i="6"/>
  <c r="AK130" i="6"/>
  <c r="BV130" i="6"/>
  <c r="BU130" i="6"/>
  <c r="BC130" i="6"/>
  <c r="AI130" i="6"/>
  <c r="AN130" i="6"/>
  <c r="BM134" i="6"/>
  <c r="AL134" i="6"/>
  <c r="BE134" i="6"/>
  <c r="BF134" i="6"/>
  <c r="BC134" i="6"/>
  <c r="BN138" i="6"/>
  <c r="AI138" i="6"/>
  <c r="BP138" i="6"/>
  <c r="BY138" i="6"/>
  <c r="AM138" i="6"/>
  <c r="AL138" i="6"/>
  <c r="BB138" i="6"/>
  <c r="BD138" i="6"/>
  <c r="AJ138" i="6"/>
  <c r="BE138" i="6"/>
  <c r="BH138" i="6"/>
  <c r="AN142" i="6"/>
  <c r="BX142" i="6"/>
  <c r="BB142" i="6"/>
  <c r="BK142" i="6"/>
  <c r="BM142" i="6"/>
  <c r="AI142" i="6"/>
  <c r="BS142" i="6"/>
  <c r="AK146" i="6"/>
  <c r="AI146" i="6"/>
  <c r="BW146" i="6"/>
  <c r="BF146" i="6"/>
  <c r="AJ146" i="6"/>
  <c r="BQ146" i="6"/>
  <c r="BM146" i="6"/>
  <c r="BT146" i="6"/>
  <c r="BR150" i="6"/>
  <c r="BP150" i="6"/>
  <c r="BL150" i="6"/>
  <c r="AM150" i="6"/>
  <c r="AI150" i="6"/>
  <c r="BJ150" i="6"/>
  <c r="BG150" i="6"/>
  <c r="AK150" i="6"/>
  <c r="BU150" i="6"/>
  <c r="BB154" i="6"/>
  <c r="BV154" i="6"/>
  <c r="BQ154" i="6"/>
  <c r="AM154" i="6"/>
  <c r="BX154" i="6"/>
  <c r="BY154" i="6"/>
  <c r="AJ154" i="6"/>
  <c r="BM158" i="6"/>
  <c r="BK158" i="6"/>
  <c r="BX158" i="6"/>
  <c r="BW158" i="6"/>
  <c r="BT158" i="6"/>
  <c r="BR158" i="6"/>
  <c r="BU162" i="6"/>
  <c r="BQ162" i="6"/>
  <c r="BV162" i="6"/>
  <c r="BL162" i="6"/>
  <c r="BC162" i="6"/>
  <c r="AI162" i="6"/>
  <c r="BR162" i="6"/>
  <c r="BJ162" i="6"/>
  <c r="BG162" i="6"/>
  <c r="BI162" i="6"/>
  <c r="BF162" i="6"/>
  <c r="BP162" i="6"/>
  <c r="BY162" i="6"/>
  <c r="BO162" i="6"/>
  <c r="BS162" i="6"/>
  <c r="BF166" i="6"/>
  <c r="BU166" i="6"/>
  <c r="BH166" i="6"/>
  <c r="AN166" i="6"/>
  <c r="BQ166" i="6"/>
  <c r="AI166" i="6"/>
  <c r="BE166" i="6"/>
  <c r="BS166" i="6"/>
  <c r="BK166" i="6"/>
  <c r="AX186" i="6"/>
  <c r="AU186" i="6"/>
  <c r="AW176" i="6"/>
  <c r="AS176" i="6"/>
  <c r="BM169" i="6"/>
  <c r="AI169" i="6"/>
  <c r="BT169" i="6"/>
  <c r="BC169" i="6"/>
  <c r="AN169" i="6"/>
  <c r="BY169" i="6"/>
  <c r="BI169" i="6"/>
  <c r="BF169" i="6"/>
  <c r="BS169" i="6"/>
  <c r="BU169" i="6"/>
  <c r="BG169" i="6"/>
  <c r="AK169" i="6"/>
  <c r="BQ169" i="6"/>
  <c r="BP169" i="6"/>
  <c r="BB169" i="6"/>
  <c r="BL169" i="6"/>
  <c r="BD169" i="6"/>
  <c r="BI195" i="6"/>
  <c r="BL195" i="6"/>
  <c r="BN195" i="6"/>
  <c r="AI195" i="6"/>
  <c r="BD195" i="6"/>
  <c r="BM195" i="6"/>
  <c r="BU195" i="6"/>
  <c r="BK195" i="6"/>
  <c r="BP195" i="6"/>
  <c r="BT195" i="6"/>
  <c r="BJ195" i="6"/>
  <c r="BW195" i="6"/>
  <c r="BS195" i="6"/>
  <c r="BE195" i="6"/>
  <c r="BU191" i="6"/>
  <c r="BF191" i="6"/>
  <c r="BS191" i="6"/>
  <c r="BK191" i="6"/>
  <c r="BC191" i="6"/>
  <c r="BY191" i="6"/>
  <c r="AK191" i="6"/>
  <c r="BQ191" i="6"/>
  <c r="AM191" i="6"/>
  <c r="BM191" i="6"/>
  <c r="BN191" i="6"/>
  <c r="AN191" i="6"/>
  <c r="BW191" i="6"/>
  <c r="BI191" i="6"/>
  <c r="BG191" i="6"/>
  <c r="BJ191" i="6"/>
  <c r="BE191" i="6"/>
  <c r="AM187" i="6"/>
  <c r="BG187" i="6"/>
  <c r="BV187" i="6"/>
  <c r="BR187" i="6"/>
  <c r="BX187" i="6"/>
  <c r="BQ187" i="6"/>
  <c r="BD187" i="6"/>
  <c r="AJ187" i="6"/>
  <c r="BL187" i="6"/>
  <c r="BU187" i="6"/>
  <c r="BL183" i="6"/>
  <c r="BV183" i="6"/>
  <c r="BC183" i="6"/>
  <c r="BF183" i="6"/>
  <c r="BS183" i="6"/>
  <c r="BX183" i="6"/>
  <c r="BU183" i="6"/>
  <c r="BP183" i="6"/>
  <c r="AM183" i="6"/>
  <c r="BN183" i="6"/>
  <c r="AL183" i="6"/>
  <c r="BY183" i="6"/>
  <c r="BO183" i="6"/>
  <c r="BK183" i="6"/>
  <c r="BP179" i="6"/>
  <c r="BT179" i="6"/>
  <c r="BC179" i="6"/>
  <c r="BF179" i="6"/>
  <c r="BI179" i="6"/>
  <c r="BX179" i="6"/>
  <c r="BG179" i="6"/>
  <c r="BH179" i="6"/>
  <c r="BS179" i="6"/>
  <c r="BV179" i="6"/>
  <c r="BB179" i="6"/>
  <c r="BD179" i="6"/>
  <c r="AI179" i="6"/>
  <c r="BR179" i="6"/>
  <c r="AM175" i="6"/>
  <c r="BG175" i="6"/>
  <c r="AK175" i="6"/>
  <c r="BI175" i="6"/>
  <c r="BW175" i="6"/>
  <c r="AN175" i="6"/>
  <c r="BL175" i="6"/>
  <c r="BR175" i="6"/>
  <c r="BY175" i="6"/>
  <c r="BD175" i="6"/>
  <c r="BP175" i="6"/>
  <c r="AI171" i="6"/>
  <c r="BQ171" i="6"/>
  <c r="AM171" i="6"/>
  <c r="AJ171" i="6"/>
  <c r="BI171" i="6"/>
  <c r="BF171" i="6"/>
  <c r="BC171" i="6"/>
  <c r="AK171" i="6"/>
  <c r="BM171" i="6"/>
  <c r="BR171" i="6"/>
  <c r="AN171" i="6"/>
  <c r="BJ171" i="6"/>
  <c r="BK171" i="6"/>
  <c r="AT217" i="6"/>
  <c r="AU217" i="6"/>
  <c r="AX217" i="6"/>
  <c r="AW217" i="6"/>
  <c r="AT205" i="6"/>
  <c r="AW205" i="6"/>
  <c r="BU219" i="6"/>
  <c r="BQ219" i="6"/>
  <c r="BJ219" i="6"/>
  <c r="BR219" i="6"/>
  <c r="BN219" i="6"/>
  <c r="BV219" i="6"/>
  <c r="BE219" i="6"/>
  <c r="BY219" i="6"/>
  <c r="BC219" i="6"/>
  <c r="BP219" i="6"/>
  <c r="BO219" i="6"/>
  <c r="BT219" i="6"/>
  <c r="BX219" i="6"/>
  <c r="BW219" i="6"/>
  <c r="AM219" i="6"/>
  <c r="BI215" i="6"/>
  <c r="BC215" i="6"/>
  <c r="BB215" i="6"/>
  <c r="BX215" i="6"/>
  <c r="AL215" i="6"/>
  <c r="BJ215" i="6"/>
  <c r="BV215" i="6"/>
  <c r="BM215" i="6"/>
  <c r="AI215" i="6"/>
  <c r="BR215" i="6"/>
  <c r="AN215" i="6"/>
  <c r="AJ215" i="6"/>
  <c r="BH215" i="6"/>
  <c r="AK215" i="6"/>
  <c r="BL215" i="6"/>
  <c r="BN215" i="6"/>
  <c r="BT215" i="6"/>
  <c r="BU215" i="6"/>
  <c r="AN211" i="6"/>
  <c r="BM211" i="6"/>
  <c r="BT211" i="6"/>
  <c r="BJ211" i="6"/>
  <c r="BY211" i="6"/>
  <c r="AL211" i="6"/>
  <c r="BE211" i="6"/>
  <c r="BK211" i="6"/>
  <c r="BO211" i="6"/>
  <c r="BH211" i="6"/>
  <c r="AJ211" i="6"/>
  <c r="BB211" i="6"/>
  <c r="BS211" i="6"/>
  <c r="BN211" i="6"/>
  <c r="BG207" i="6"/>
  <c r="AI207" i="6"/>
  <c r="BU207" i="6"/>
  <c r="AL207" i="6"/>
  <c r="BP207" i="6"/>
  <c r="BH207" i="6"/>
  <c r="BM207" i="6"/>
  <c r="BE207" i="6"/>
  <c r="BV207" i="6"/>
  <c r="BL207" i="6"/>
  <c r="BC207" i="6"/>
  <c r="AM207" i="6"/>
  <c r="AN207" i="6"/>
  <c r="BW207" i="6"/>
  <c r="BT207" i="6"/>
  <c r="BN207" i="6"/>
  <c r="BB207" i="6"/>
  <c r="AN203" i="6"/>
  <c r="AK203" i="6"/>
  <c r="BW203" i="6"/>
  <c r="BL203" i="6"/>
  <c r="AJ203" i="6"/>
  <c r="BT203" i="6"/>
  <c r="BD203" i="6"/>
  <c r="BP203" i="6"/>
  <c r="BX203" i="6"/>
  <c r="AL203" i="6"/>
  <c r="BI203" i="6"/>
  <c r="BT199" i="6"/>
  <c r="AK199" i="6"/>
  <c r="BO199" i="6"/>
  <c r="BK199" i="6"/>
  <c r="BR199" i="6"/>
  <c r="BG199" i="6"/>
  <c r="BS199" i="6"/>
  <c r="BD199" i="6"/>
  <c r="AJ199" i="6"/>
  <c r="BF199" i="6"/>
  <c r="BW199" i="6"/>
  <c r="BX199" i="6"/>
  <c r="BN199" i="6"/>
  <c r="AL242" i="6"/>
  <c r="AI242" i="6"/>
  <c r="AS226" i="6"/>
  <c r="AX226" i="6"/>
  <c r="AN225" i="6"/>
  <c r="AJ225" i="6"/>
  <c r="AL225" i="6"/>
  <c r="AM225" i="6"/>
  <c r="BK222" i="6"/>
  <c r="AL222" i="6"/>
  <c r="AJ222" i="6"/>
  <c r="AN222" i="6"/>
  <c r="AM222" i="6"/>
  <c r="AM57" i="6"/>
  <c r="BH29" i="6"/>
  <c r="BS33" i="6"/>
  <c r="BT71" i="6"/>
  <c r="BU89" i="6"/>
  <c r="AI87" i="6"/>
  <c r="BS89" i="6"/>
  <c r="BN83" i="6"/>
  <c r="BI109" i="6"/>
  <c r="BP95" i="6"/>
  <c r="AK85" i="6"/>
  <c r="BT111" i="6"/>
  <c r="BB111" i="6"/>
  <c r="BE71" i="6"/>
  <c r="BQ37" i="6"/>
  <c r="AI33" i="6"/>
  <c r="BF154" i="6"/>
  <c r="BE101" i="6"/>
  <c r="BQ49" i="6"/>
  <c r="BS37" i="6"/>
  <c r="BL37" i="6"/>
  <c r="AM25" i="6"/>
  <c r="BK77" i="6"/>
  <c r="AL73" i="6"/>
  <c r="AL77" i="6"/>
  <c r="BM101" i="6"/>
  <c r="BO77" i="6"/>
  <c r="BR89" i="6"/>
  <c r="BC71" i="6"/>
  <c r="AL29" i="6"/>
  <c r="BN37" i="6"/>
  <c r="BY75" i="6"/>
  <c r="AS36" i="6"/>
  <c r="AX36" i="6"/>
  <c r="AU36" i="6"/>
  <c r="AS47" i="6"/>
  <c r="AV47" i="6"/>
  <c r="AW49" i="6"/>
  <c r="AX49" i="6"/>
  <c r="AT49" i="6"/>
  <c r="AV51" i="6"/>
  <c r="AW51" i="6"/>
  <c r="AU51" i="6"/>
  <c r="AV53" i="6"/>
  <c r="AX53" i="6"/>
  <c r="AS57" i="6"/>
  <c r="AV57" i="6"/>
  <c r="AU74" i="6"/>
  <c r="AS74" i="6"/>
  <c r="AW74" i="6"/>
  <c r="AU76" i="6"/>
  <c r="AW76" i="6"/>
  <c r="AX76" i="6"/>
  <c r="AS76" i="6"/>
  <c r="AS141" i="6"/>
  <c r="AV141" i="6"/>
  <c r="AW141" i="6"/>
  <c r="AS143" i="6"/>
  <c r="AX143" i="6"/>
  <c r="AT158" i="6"/>
  <c r="AS158" i="6"/>
  <c r="AW166" i="6"/>
  <c r="AV166" i="6"/>
  <c r="AV167" i="6"/>
  <c r="AU167" i="6"/>
  <c r="AS167" i="6"/>
  <c r="AX167" i="6"/>
  <c r="AU258" i="6"/>
  <c r="AS258" i="6"/>
  <c r="AW258" i="6"/>
  <c r="AU244" i="6"/>
  <c r="AX244" i="6"/>
  <c r="AS244" i="6"/>
  <c r="AT216" i="6"/>
  <c r="AW216" i="6"/>
  <c r="AW199" i="6"/>
  <c r="AT199" i="6"/>
  <c r="AU187" i="6"/>
  <c r="AV187" i="6"/>
  <c r="AT184" i="6"/>
  <c r="AV184" i="6"/>
  <c r="AX184" i="6"/>
  <c r="AX179" i="6"/>
  <c r="AU179" i="6"/>
  <c r="AS179" i="6"/>
  <c r="AT179" i="6"/>
  <c r="AL266" i="6"/>
  <c r="AL258" i="6"/>
  <c r="AL262" i="6"/>
  <c r="AT189" i="6"/>
  <c r="AU145" i="6"/>
  <c r="AV189" i="6"/>
  <c r="AS51" i="6"/>
  <c r="AW158" i="6"/>
  <c r="AJ258" i="6"/>
  <c r="AI262" i="6"/>
  <c r="AU189" i="6"/>
  <c r="AV76" i="6"/>
  <c r="AW36" i="6"/>
  <c r="AT76" i="6"/>
  <c r="AS104" i="6"/>
  <c r="AT104" i="6"/>
  <c r="BV47" i="6"/>
  <c r="AV135" i="6"/>
  <c r="BU57" i="6"/>
  <c r="BK57" i="6"/>
  <c r="BR41" i="6"/>
  <c r="BD41" i="6"/>
  <c r="BH37" i="6"/>
  <c r="AJ37" i="6"/>
  <c r="BI29" i="6"/>
  <c r="BN29" i="6"/>
  <c r="BL17" i="6"/>
  <c r="AJ17" i="6"/>
  <c r="BY17" i="6"/>
  <c r="BY71" i="6"/>
  <c r="AK71" i="6"/>
  <c r="AI71" i="6"/>
  <c r="BU71" i="6"/>
  <c r="BK71" i="6"/>
  <c r="AM73" i="6"/>
  <c r="BO73" i="6"/>
  <c r="BJ73" i="6"/>
  <c r="BC73" i="6"/>
  <c r="AL75" i="6"/>
  <c r="BD75" i="6"/>
  <c r="AJ75" i="6"/>
  <c r="BK75" i="6"/>
  <c r="BQ75" i="6"/>
  <c r="BF77" i="6"/>
  <c r="AM77" i="6"/>
  <c r="BL77" i="6"/>
  <c r="AK77" i="6"/>
  <c r="AN77" i="6"/>
  <c r="BN85" i="6"/>
  <c r="BV85" i="6"/>
  <c r="BJ85" i="6"/>
  <c r="BT85" i="6"/>
  <c r="BW85" i="6"/>
  <c r="AL85" i="6"/>
  <c r="BB85" i="6"/>
  <c r="AN85" i="6"/>
  <c r="BQ87" i="6"/>
  <c r="BX87" i="6"/>
  <c r="BG87" i="6"/>
  <c r="BI87" i="6"/>
  <c r="BS87" i="6"/>
  <c r="BO89" i="6"/>
  <c r="BC89" i="6"/>
  <c r="BW89" i="6"/>
  <c r="AM89" i="6"/>
  <c r="BJ89" i="6"/>
  <c r="BM99" i="6"/>
  <c r="AI99" i="6"/>
  <c r="BW101" i="6"/>
  <c r="BP101" i="6"/>
  <c r="BM103" i="6"/>
  <c r="AN103" i="6"/>
  <c r="BS103" i="6"/>
  <c r="BO103" i="6"/>
  <c r="AN109" i="6"/>
  <c r="BQ109" i="6"/>
  <c r="AJ111" i="6"/>
  <c r="BD111" i="6"/>
  <c r="AK111" i="6"/>
  <c r="BQ111" i="6"/>
  <c r="BP111" i="6"/>
  <c r="BU113" i="6"/>
  <c r="BR113" i="6"/>
  <c r="BM115" i="6"/>
  <c r="AM115" i="6"/>
  <c r="BC115" i="6"/>
  <c r="BH115" i="6"/>
  <c r="BP115" i="6"/>
  <c r="BL118" i="6"/>
  <c r="BD118" i="6"/>
  <c r="BP122" i="6"/>
  <c r="BU122" i="6"/>
  <c r="BQ126" i="6"/>
  <c r="BM126" i="6"/>
  <c r="BV126" i="6"/>
  <c r="BE126" i="6"/>
  <c r="BG126" i="6"/>
  <c r="AL126" i="6"/>
  <c r="BS134" i="6"/>
  <c r="BY134" i="6"/>
  <c r="BN134" i="6"/>
  <c r="BR138" i="6"/>
  <c r="BX138" i="6"/>
  <c r="BF142" i="6"/>
  <c r="AL142" i="6"/>
  <c r="BQ142" i="6"/>
  <c r="BT150" i="6"/>
  <c r="AJ150" i="6"/>
  <c r="BM150" i="6"/>
  <c r="BX150" i="6"/>
  <c r="BO150" i="6"/>
  <c r="AN150" i="6"/>
  <c r="BY150" i="6"/>
  <c r="BJ158" i="6"/>
  <c r="BO158" i="6"/>
  <c r="AL158" i="6"/>
  <c r="AI158" i="6"/>
  <c r="BC158" i="6"/>
  <c r="BM162" i="6"/>
  <c r="AJ162" i="6"/>
  <c r="BW162" i="6"/>
  <c r="BD166" i="6"/>
  <c r="BT166" i="6"/>
  <c r="BV166" i="6"/>
  <c r="AK166" i="6"/>
  <c r="BL166" i="6"/>
  <c r="BR195" i="6"/>
  <c r="BB195" i="6"/>
  <c r="AL195" i="6"/>
  <c r="BV195" i="6"/>
  <c r="BQ195" i="6"/>
  <c r="AM195" i="6"/>
  <c r="AI191" i="6"/>
  <c r="BD191" i="6"/>
  <c r="BC187" i="6"/>
  <c r="BT187" i="6"/>
  <c r="AL179" i="6"/>
  <c r="BQ179" i="6"/>
  <c r="BJ179" i="6"/>
  <c r="BL179" i="6"/>
  <c r="BY179" i="6"/>
  <c r="BW179" i="6"/>
  <c r="BM179" i="6"/>
  <c r="BO179" i="6"/>
  <c r="AM179" i="6"/>
  <c r="BK179" i="6"/>
  <c r="BE175" i="6"/>
  <c r="BX175" i="6"/>
  <c r="BQ175" i="6"/>
  <c r="BS175" i="6"/>
  <c r="BU175" i="6"/>
  <c r="AI175" i="6"/>
  <c r="BK175" i="6"/>
  <c r="BO175" i="6"/>
  <c r="AL175" i="6"/>
  <c r="BH175" i="6"/>
  <c r="BC175" i="6"/>
  <c r="BN175" i="6"/>
  <c r="BV175" i="6"/>
  <c r="BB175" i="6"/>
  <c r="BT175" i="6"/>
  <c r="BT171" i="6"/>
  <c r="BU171" i="6"/>
  <c r="BW171" i="6"/>
  <c r="BP171" i="6"/>
  <c r="AL171" i="6"/>
  <c r="AJ219" i="6"/>
  <c r="AI219" i="6"/>
  <c r="BH219" i="6"/>
  <c r="BG211" i="6"/>
  <c r="BU211" i="6"/>
  <c r="AI211" i="6"/>
  <c r="BW211" i="6"/>
  <c r="BV211" i="6"/>
  <c r="BE203" i="6"/>
  <c r="BO203" i="6"/>
  <c r="BK203" i="6"/>
  <c r="BS203" i="6"/>
  <c r="BC203" i="6"/>
  <c r="BM203" i="6"/>
  <c r="BM199" i="6"/>
  <c r="BY199" i="6"/>
  <c r="AM199" i="6"/>
  <c r="AT269" i="6"/>
  <c r="AW269" i="6"/>
  <c r="AV245" i="6"/>
  <c r="AX245" i="6"/>
  <c r="BB234" i="6"/>
  <c r="AJ234" i="6"/>
  <c r="AN232" i="6"/>
  <c r="AJ232" i="6"/>
  <c r="AW47" i="6"/>
  <c r="AT47" i="6"/>
  <c r="AS49" i="6"/>
  <c r="AU49" i="6"/>
  <c r="AV49" i="6"/>
  <c r="AW53" i="6"/>
  <c r="AT53" i="6"/>
  <c r="AS53" i="6"/>
  <c r="AT57" i="6"/>
  <c r="AX57" i="6"/>
  <c r="AT74" i="6"/>
  <c r="AX249" i="6"/>
  <c r="BK212" i="6"/>
  <c r="AW67" i="6"/>
  <c r="BB180" i="6"/>
  <c r="AU165" i="6"/>
  <c r="AV87" i="6"/>
  <c r="AT91" i="6"/>
  <c r="AS43" i="6"/>
  <c r="AV39" i="6"/>
  <c r="BM172" i="6"/>
  <c r="AJ227" i="6"/>
  <c r="AN54" i="6"/>
  <c r="BP157" i="6"/>
  <c r="AU84" i="6"/>
  <c r="BP184" i="6"/>
  <c r="AW198" i="6"/>
  <c r="BE194" i="6"/>
  <c r="AW97" i="6"/>
  <c r="BV198" i="6"/>
  <c r="BM170" i="6"/>
  <c r="AW101" i="6"/>
  <c r="AV89" i="6"/>
  <c r="AV70" i="6"/>
  <c r="AU105" i="6"/>
  <c r="BT194" i="6"/>
  <c r="AW218" i="6"/>
  <c r="AU101" i="6"/>
  <c r="AW89" i="6"/>
  <c r="AT103" i="6"/>
  <c r="AJ245" i="6"/>
  <c r="BC182" i="6"/>
  <c r="BY194" i="6"/>
  <c r="AS89" i="6"/>
  <c r="AV103" i="6"/>
  <c r="BH151" i="6"/>
  <c r="BK204" i="6"/>
  <c r="BF180" i="6"/>
  <c r="BV204" i="6"/>
  <c r="BG220" i="6"/>
  <c r="BS184" i="6"/>
  <c r="AS69" i="6"/>
  <c r="BM157" i="6"/>
  <c r="AM121" i="6"/>
  <c r="BO54" i="6"/>
  <c r="BG204" i="6"/>
  <c r="BF172" i="6"/>
  <c r="BW180" i="6"/>
  <c r="AX86" i="6"/>
  <c r="BM137" i="6"/>
  <c r="BT18" i="6"/>
  <c r="AJ172" i="6"/>
  <c r="AU136" i="6"/>
  <c r="BS69" i="6"/>
  <c r="BV220" i="6"/>
  <c r="BP161" i="6"/>
  <c r="BL145" i="6"/>
  <c r="BB129" i="6"/>
  <c r="BG65" i="6"/>
  <c r="BL34" i="6"/>
  <c r="AX98" i="6"/>
  <c r="BS168" i="6"/>
  <c r="AM168" i="6"/>
  <c r="AI168" i="6"/>
  <c r="BS51" i="6"/>
  <c r="BL144" i="6"/>
  <c r="BH148" i="6"/>
  <c r="AM51" i="6"/>
  <c r="AV253" i="6"/>
  <c r="AT18" i="6"/>
  <c r="AS140" i="6"/>
  <c r="AS77" i="6"/>
  <c r="BP164" i="6"/>
  <c r="BC94" i="6"/>
  <c r="BI51" i="6"/>
  <c r="AI246" i="6"/>
  <c r="AU253" i="6"/>
  <c r="BV19" i="6"/>
  <c r="BQ59" i="6"/>
  <c r="BF140" i="6"/>
  <c r="AU18" i="6"/>
  <c r="AT140" i="6"/>
  <c r="AU77" i="6"/>
  <c r="AX144" i="6"/>
  <c r="AW73" i="6"/>
  <c r="AW173" i="6"/>
  <c r="BU144" i="6"/>
  <c r="BO152" i="6"/>
  <c r="BB15" i="6"/>
  <c r="BN31" i="6"/>
  <c r="AT135" i="6"/>
  <c r="AX135" i="6"/>
  <c r="AW135" i="6"/>
  <c r="AS135" i="6"/>
  <c r="AV165" i="6"/>
  <c r="AW165" i="6"/>
  <c r="AT233" i="6"/>
  <c r="AX233" i="6"/>
  <c r="AW233" i="6"/>
  <c r="AU251" i="6"/>
  <c r="AT251" i="6"/>
  <c r="AS251" i="6"/>
  <c r="AS224" i="6"/>
  <c r="AV224" i="6"/>
  <c r="AU204" i="6"/>
  <c r="AV204" i="6"/>
  <c r="BM12" i="6"/>
  <c r="BN12" i="6"/>
  <c r="BO12" i="6"/>
  <c r="BH12" i="6"/>
  <c r="BX12" i="6"/>
  <c r="BJ12" i="6"/>
  <c r="BE60" i="6"/>
  <c r="BH60" i="6"/>
  <c r="AJ56" i="6"/>
  <c r="BP56" i="6"/>
  <c r="BE56" i="6"/>
  <c r="BQ56" i="6"/>
  <c r="BN56" i="6"/>
  <c r="BT56" i="6"/>
  <c r="AM52" i="6"/>
  <c r="BN52" i="6"/>
  <c r="BT52" i="6"/>
  <c r="BP48" i="6"/>
  <c r="AK48" i="6"/>
  <c r="BB48" i="6"/>
  <c r="BW48" i="6"/>
  <c r="AJ48" i="6"/>
  <c r="BL44" i="6"/>
  <c r="BQ44" i="6"/>
  <c r="AJ44" i="6"/>
  <c r="BJ44" i="6"/>
  <c r="AI44" i="6"/>
  <c r="BV44" i="6"/>
  <c r="AM40" i="6"/>
  <c r="AN40" i="6"/>
  <c r="BM40" i="6"/>
  <c r="AK40" i="6"/>
  <c r="BX40" i="6"/>
  <c r="BS40" i="6"/>
  <c r="BK36" i="6"/>
  <c r="AN36" i="6"/>
  <c r="AK36" i="6"/>
  <c r="BU36" i="6"/>
  <c r="AN32" i="6"/>
  <c r="BO32" i="6"/>
  <c r="BY32" i="6"/>
  <c r="BV32" i="6"/>
  <c r="BL28" i="6"/>
  <c r="BJ28" i="6"/>
  <c r="BQ28" i="6"/>
  <c r="BI28" i="6"/>
  <c r="BG24" i="6"/>
  <c r="BY24" i="6"/>
  <c r="BB24" i="6"/>
  <c r="BP24" i="6"/>
  <c r="BR20" i="6"/>
  <c r="BB20" i="6"/>
  <c r="BG20" i="6"/>
  <c r="BY20" i="6"/>
  <c r="BJ20" i="6"/>
  <c r="BV20" i="6"/>
  <c r="AN16" i="6"/>
  <c r="BJ16" i="6"/>
  <c r="BC16" i="6"/>
  <c r="BW16" i="6"/>
  <c r="BI64" i="6"/>
  <c r="BE64" i="6"/>
  <c r="BT64" i="6"/>
  <c r="BN119" i="6"/>
  <c r="BI119" i="6"/>
  <c r="AK119" i="6"/>
  <c r="BS123" i="6"/>
  <c r="BB123" i="6"/>
  <c r="BC123" i="6"/>
  <c r="BC127" i="6"/>
  <c r="BI127" i="6"/>
  <c r="BO131" i="6"/>
  <c r="BE131" i="6"/>
  <c r="BV135" i="6"/>
  <c r="AL135" i="6"/>
  <c r="BI139" i="6"/>
  <c r="BY139" i="6"/>
  <c r="BJ143" i="6"/>
  <c r="BW143" i="6"/>
  <c r="BO143" i="6"/>
  <c r="AK147" i="6"/>
  <c r="BG147" i="6"/>
  <c r="BU147" i="6"/>
  <c r="BE151" i="6"/>
  <c r="BS151" i="6"/>
  <c r="AJ151" i="6"/>
  <c r="BF151" i="6"/>
  <c r="BY155" i="6"/>
  <c r="AM155" i="6"/>
  <c r="BB159" i="6"/>
  <c r="AJ159" i="6"/>
  <c r="BN159" i="6"/>
  <c r="BP159" i="6"/>
  <c r="BW163" i="6"/>
  <c r="BI163" i="6"/>
  <c r="BB163" i="6"/>
  <c r="BU167" i="6"/>
  <c r="BK167" i="6"/>
  <c r="BF167" i="6"/>
  <c r="AT191" i="6"/>
  <c r="AU191" i="6"/>
  <c r="AS182" i="6"/>
  <c r="AT182" i="6"/>
  <c r="AU170" i="6"/>
  <c r="AV170" i="6"/>
  <c r="AX170" i="6"/>
  <c r="BM198" i="6"/>
  <c r="BI198" i="6"/>
  <c r="BN198" i="6"/>
  <c r="BW198" i="6"/>
  <c r="BK198" i="6"/>
  <c r="BG198" i="6"/>
  <c r="BO198" i="6"/>
  <c r="AL198" i="6"/>
  <c r="BL198" i="6"/>
  <c r="BE198" i="6"/>
  <c r="BJ198" i="6"/>
  <c r="BV194" i="6"/>
  <c r="BI194" i="6"/>
  <c r="BG194" i="6"/>
  <c r="BN194" i="6"/>
  <c r="AJ194" i="6"/>
  <c r="BM194" i="6"/>
  <c r="BU194" i="6"/>
  <c r="BH194" i="6"/>
  <c r="BJ194" i="6"/>
  <c r="BB194" i="6"/>
  <c r="BS194" i="6"/>
  <c r="AI194" i="6"/>
  <c r="BC194" i="6"/>
  <c r="BK194" i="6"/>
  <c r="BR190" i="6"/>
  <c r="BJ190" i="6"/>
  <c r="BT190" i="6"/>
  <c r="BU190" i="6"/>
  <c r="BY190" i="6"/>
  <c r="BP190" i="6"/>
  <c r="BF190" i="6"/>
  <c r="AJ190" i="6"/>
  <c r="AL190" i="6"/>
  <c r="AM190" i="6"/>
  <c r="AK190" i="6"/>
  <c r="BU186" i="6"/>
  <c r="BV186" i="6"/>
  <c r="BF186" i="6"/>
  <c r="BS182" i="6"/>
  <c r="BB182" i="6"/>
  <c r="BI182" i="6"/>
  <c r="BP182" i="6"/>
  <c r="BO182" i="6"/>
  <c r="BJ182" i="6"/>
  <c r="AK182" i="6"/>
  <c r="AN182" i="6"/>
  <c r="BV182" i="6"/>
  <c r="BT182" i="6"/>
  <c r="BM182" i="6"/>
  <c r="BH182" i="6"/>
  <c r="AM182" i="6"/>
  <c r="AI182" i="6"/>
  <c r="BF182" i="6"/>
  <c r="AL182" i="6"/>
  <c r="BC178" i="6"/>
  <c r="BS178" i="6"/>
  <c r="BW178" i="6"/>
  <c r="BG174" i="6"/>
  <c r="AK174" i="6"/>
  <c r="BC174" i="6"/>
  <c r="BK174" i="6"/>
  <c r="BU174" i="6"/>
  <c r="AL174" i="6"/>
  <c r="BW174" i="6"/>
  <c r="BV174" i="6"/>
  <c r="BE174" i="6"/>
  <c r="BB174" i="6"/>
  <c r="BQ174" i="6"/>
  <c r="BG170" i="6"/>
  <c r="AN170" i="6"/>
  <c r="BY170" i="6"/>
  <c r="BU170" i="6"/>
  <c r="BO170" i="6"/>
  <c r="AM170" i="6"/>
  <c r="BX170" i="6"/>
  <c r="BV170" i="6"/>
  <c r="BB170" i="6"/>
  <c r="AI170" i="6"/>
  <c r="BF218" i="6"/>
  <c r="AL218" i="6"/>
  <c r="AM218" i="6"/>
  <c r="BL218" i="6"/>
  <c r="BP210" i="6"/>
  <c r="BI210" i="6"/>
  <c r="BQ210" i="6"/>
  <c r="AN210" i="6"/>
  <c r="BO210" i="6"/>
  <c r="BU206" i="6"/>
  <c r="AJ206" i="6"/>
  <c r="BM206" i="6"/>
  <c r="BE206" i="6"/>
  <c r="BL206" i="6"/>
  <c r="BQ206" i="6"/>
  <c r="BN206" i="6"/>
  <c r="BF206" i="6"/>
  <c r="BG206" i="6"/>
  <c r="BI206" i="6"/>
  <c r="BY206" i="6"/>
  <c r="BS206" i="6"/>
  <c r="AL202" i="6"/>
  <c r="AI202" i="6"/>
  <c r="BT202" i="6"/>
  <c r="BK202" i="6"/>
  <c r="AM202" i="6"/>
  <c r="AT268" i="6"/>
  <c r="AW268" i="6"/>
  <c r="AX268" i="6"/>
  <c r="AU264" i="6"/>
  <c r="AX264" i="6"/>
  <c r="AW264" i="6"/>
  <c r="AV264" i="6"/>
  <c r="AV241" i="6"/>
  <c r="AT241" i="6"/>
  <c r="AM240" i="6"/>
  <c r="AL240" i="6"/>
  <c r="AJ223" i="6"/>
  <c r="AK223" i="6"/>
  <c r="AN223" i="6"/>
  <c r="AN252" i="6"/>
  <c r="AL252" i="6"/>
  <c r="AJ248" i="6"/>
  <c r="AL248" i="6"/>
  <c r="AI248" i="6"/>
  <c r="AN248" i="6"/>
  <c r="AS39" i="6"/>
  <c r="AT39" i="6"/>
  <c r="AU39" i="6"/>
  <c r="AT41" i="6"/>
  <c r="AV41" i="6"/>
  <c r="AW41" i="6"/>
  <c r="AX41" i="6"/>
  <c r="AW43" i="6"/>
  <c r="AV43" i="6"/>
  <c r="AU43" i="6"/>
  <c r="AV62" i="6"/>
  <c r="AT62" i="6"/>
  <c r="AU62" i="6"/>
  <c r="AS62" i="6"/>
  <c r="AW62" i="6"/>
  <c r="AV64" i="6"/>
  <c r="AS64" i="6"/>
  <c r="AT64" i="6"/>
  <c r="AU66" i="6"/>
  <c r="AV66" i="6"/>
  <c r="AW66" i="6"/>
  <c r="AS68" i="6"/>
  <c r="AW68" i="6"/>
  <c r="AV68" i="6"/>
  <c r="AU68" i="6"/>
  <c r="AX70" i="6"/>
  <c r="AW70" i="6"/>
  <c r="AS70" i="6"/>
  <c r="AU85" i="6"/>
  <c r="AW85" i="6"/>
  <c r="AV85" i="6"/>
  <c r="AS85" i="6"/>
  <c r="AW87" i="6"/>
  <c r="AX87" i="6"/>
  <c r="AT87" i="6"/>
  <c r="AU91" i="6"/>
  <c r="AV91" i="6"/>
  <c r="AX91" i="6"/>
  <c r="AX93" i="6"/>
  <c r="AS93" i="6"/>
  <c r="AV93" i="6"/>
  <c r="AW95" i="6"/>
  <c r="AX95" i="6"/>
  <c r="AS95" i="6"/>
  <c r="AV97" i="6"/>
  <c r="AX97" i="6"/>
  <c r="AT105" i="6"/>
  <c r="AW105" i="6"/>
  <c r="AX105" i="6"/>
  <c r="AU107" i="6"/>
  <c r="AW107" i="6"/>
  <c r="AX109" i="6"/>
  <c r="AT109" i="6"/>
  <c r="AU111" i="6"/>
  <c r="AS111" i="6"/>
  <c r="AW111" i="6"/>
  <c r="AX111" i="6"/>
  <c r="AV117" i="6"/>
  <c r="AU117" i="6"/>
  <c r="AV121" i="6"/>
  <c r="AT121" i="6"/>
  <c r="AX121" i="6"/>
  <c r="AW121" i="6"/>
  <c r="AX123" i="6"/>
  <c r="AS123" i="6"/>
  <c r="AT125" i="6"/>
  <c r="AX125" i="6"/>
  <c r="AV127" i="6"/>
  <c r="AU127" i="6"/>
  <c r="AT133" i="6"/>
  <c r="AS133" i="6"/>
  <c r="AV133" i="6"/>
  <c r="AT165" i="6"/>
  <c r="AS101" i="6"/>
  <c r="AT101" i="6"/>
  <c r="AU97" i="6"/>
  <c r="AU89" i="6"/>
  <c r="AX103" i="6"/>
  <c r="AS103" i="6"/>
  <c r="AT95" i="6"/>
  <c r="AW64" i="6"/>
  <c r="AT43" i="6"/>
  <c r="AX66" i="6"/>
  <c r="AX39" i="6"/>
  <c r="AS105" i="6"/>
  <c r="AW93" i="6"/>
  <c r="AS41" i="6"/>
  <c r="BX198" i="6"/>
  <c r="BO48" i="6"/>
  <c r="AL230" i="6"/>
  <c r="AX207" i="6"/>
  <c r="AX251" i="6"/>
  <c r="BD206" i="6"/>
  <c r="BN218" i="6"/>
  <c r="BP170" i="6"/>
  <c r="BS174" i="6"/>
  <c r="BL182" i="6"/>
  <c r="BS190" i="6"/>
  <c r="BP194" i="6"/>
  <c r="AT170" i="6"/>
  <c r="BR182" i="6"/>
  <c r="BX174" i="6"/>
  <c r="AX133" i="6"/>
  <c r="AV109" i="6"/>
  <c r="AX224" i="6"/>
  <c r="BF16" i="6"/>
  <c r="AK32" i="6"/>
  <c r="BW44" i="6"/>
  <c r="AI56" i="6"/>
  <c r="BO123" i="6"/>
  <c r="BC167" i="6"/>
  <c r="AX165" i="6"/>
  <c r="AV101" i="6"/>
  <c r="AT97" i="6"/>
  <c r="AX89" i="6"/>
  <c r="AU103" i="6"/>
  <c r="AV95" i="6"/>
  <c r="AS87" i="6"/>
  <c r="AT70" i="6"/>
  <c r="AX64" i="6"/>
  <c r="AS91" i="6"/>
  <c r="AS66" i="6"/>
  <c r="AU93" i="6"/>
  <c r="AX85" i="6"/>
  <c r="AT68" i="6"/>
  <c r="AX99" i="6"/>
  <c r="AV227" i="6"/>
  <c r="AT207" i="6"/>
  <c r="AT272" i="6"/>
  <c r="AN206" i="6"/>
  <c r="BT174" i="6"/>
  <c r="BG182" i="6"/>
  <c r="AN190" i="6"/>
  <c r="AL194" i="6"/>
  <c r="AI198" i="6"/>
  <c r="AM206" i="6"/>
  <c r="BR206" i="6"/>
  <c r="AS121" i="6"/>
  <c r="AM252" i="6"/>
  <c r="BS24" i="6"/>
  <c r="BI40" i="6"/>
  <c r="BE48" i="6"/>
  <c r="AM135" i="6"/>
  <c r="BK147" i="6"/>
  <c r="BR58" i="6"/>
  <c r="AI58" i="6"/>
  <c r="BC58" i="6"/>
  <c r="BE50" i="6"/>
  <c r="AM50" i="6"/>
  <c r="BY50" i="6"/>
  <c r="BM50" i="6"/>
  <c r="AN50" i="6"/>
  <c r="BS50" i="6"/>
  <c r="BP50" i="6"/>
  <c r="BI50" i="6"/>
  <c r="BT50" i="6"/>
  <c r="BV50" i="6"/>
  <c r="BK50" i="6"/>
  <c r="AK50" i="6"/>
  <c r="BL30" i="6"/>
  <c r="BU30" i="6"/>
  <c r="AN30" i="6"/>
  <c r="BX30" i="6"/>
  <c r="BJ30" i="6"/>
  <c r="BW30" i="6"/>
  <c r="BV30" i="6"/>
  <c r="BE30" i="6"/>
  <c r="BO30" i="6"/>
  <c r="AK30" i="6"/>
  <c r="AJ30" i="6"/>
  <c r="BI30" i="6"/>
  <c r="BF30" i="6"/>
  <c r="BN30" i="6"/>
  <c r="AI22" i="6"/>
  <c r="BU22" i="6"/>
  <c r="BP22" i="6"/>
  <c r="BX22" i="6"/>
  <c r="BM22" i="6"/>
  <c r="BO22" i="6"/>
  <c r="BB22" i="6"/>
  <c r="BW22" i="6"/>
  <c r="BD22" i="6"/>
  <c r="BV22" i="6"/>
  <c r="BG22" i="6"/>
  <c r="AN22" i="6"/>
  <c r="BI22" i="6"/>
  <c r="BN14" i="6"/>
  <c r="AN14" i="6"/>
  <c r="BX14" i="6"/>
  <c r="BK14" i="6"/>
  <c r="BW14" i="6"/>
  <c r="AK14" i="6"/>
  <c r="BO14" i="6"/>
  <c r="AL14" i="6"/>
  <c r="BL14" i="6"/>
  <c r="BM14" i="6"/>
  <c r="BU14" i="6"/>
  <c r="BQ14" i="6"/>
  <c r="BG14" i="6"/>
  <c r="AM14" i="6"/>
  <c r="BY14" i="6"/>
  <c r="AJ14" i="6"/>
  <c r="BS14" i="6"/>
  <c r="BR14" i="6"/>
  <c r="BC14" i="6"/>
  <c r="BE14" i="6"/>
  <c r="BD14" i="6"/>
  <c r="BJ14" i="6"/>
  <c r="AI14" i="6"/>
  <c r="BO67" i="6"/>
  <c r="AI67" i="6"/>
  <c r="BX67" i="6"/>
  <c r="BU67" i="6"/>
  <c r="BV67" i="6"/>
  <c r="AK67" i="6"/>
  <c r="AJ67" i="6"/>
  <c r="BW67" i="6"/>
  <c r="BH67" i="6"/>
  <c r="BK67" i="6"/>
  <c r="BF67" i="6"/>
  <c r="BP67" i="6"/>
  <c r="BD67" i="6"/>
  <c r="BN67" i="6"/>
  <c r="BR67" i="6"/>
  <c r="AS71" i="6"/>
  <c r="AX71" i="6"/>
  <c r="BP117" i="6"/>
  <c r="BD117" i="6"/>
  <c r="BW117" i="6"/>
  <c r="BG117" i="6"/>
  <c r="AL117" i="6"/>
  <c r="AN117" i="6"/>
  <c r="BJ117" i="6"/>
  <c r="BR117" i="6"/>
  <c r="AM117" i="6"/>
  <c r="BO117" i="6"/>
  <c r="AI117" i="6"/>
  <c r="BF125" i="6"/>
  <c r="BT125" i="6"/>
  <c r="BN125" i="6"/>
  <c r="BP125" i="6"/>
  <c r="BO125" i="6"/>
  <c r="BL125" i="6"/>
  <c r="BE125" i="6"/>
  <c r="BH125" i="6"/>
  <c r="BW125" i="6"/>
  <c r="AK125" i="6"/>
  <c r="BP133" i="6"/>
  <c r="BD133" i="6"/>
  <c r="AM133" i="6"/>
  <c r="BO133" i="6"/>
  <c r="BL133" i="6"/>
  <c r="BU133" i="6"/>
  <c r="BS133" i="6"/>
  <c r="AN141" i="6"/>
  <c r="AM141" i="6"/>
  <c r="BG141" i="6"/>
  <c r="BR141" i="6"/>
  <c r="AK141" i="6"/>
  <c r="BF141" i="6"/>
  <c r="BI141" i="6"/>
  <c r="BY141" i="6"/>
  <c r="BG149" i="6"/>
  <c r="BE149" i="6"/>
  <c r="AI149" i="6"/>
  <c r="BT149" i="6"/>
  <c r="BO149" i="6"/>
  <c r="BF149" i="6"/>
  <c r="BT157" i="6"/>
  <c r="BG157" i="6"/>
  <c r="BY157" i="6"/>
  <c r="BN157" i="6"/>
  <c r="AL157" i="6"/>
  <c r="BR157" i="6"/>
  <c r="BH157" i="6"/>
  <c r="BJ165" i="6"/>
  <c r="BG165" i="6"/>
  <c r="BX165" i="6"/>
  <c r="BV165" i="6"/>
  <c r="BU165" i="6"/>
  <c r="BP165" i="6"/>
  <c r="BN165" i="6"/>
  <c r="BW165" i="6"/>
  <c r="BE165" i="6"/>
  <c r="AJ165" i="6"/>
  <c r="BC165" i="6"/>
  <c r="BS165" i="6"/>
  <c r="AX190" i="6"/>
  <c r="AU190" i="6"/>
  <c r="AV190" i="6"/>
  <c r="AS190" i="6"/>
  <c r="AW190" i="6"/>
  <c r="AU174" i="6"/>
  <c r="AW174" i="6"/>
  <c r="AX174" i="6"/>
  <c r="BC196" i="6"/>
  <c r="BH196" i="6"/>
  <c r="BP196" i="6"/>
  <c r="BN196" i="6"/>
  <c r="BG196" i="6"/>
  <c r="BE196" i="6"/>
  <c r="BF196" i="6"/>
  <c r="BI196" i="6"/>
  <c r="BQ188" i="6"/>
  <c r="AM188" i="6"/>
  <c r="BW188" i="6"/>
  <c r="BH188" i="6"/>
  <c r="BR188" i="6"/>
  <c r="AK188" i="6"/>
  <c r="BT180" i="6"/>
  <c r="BV180" i="6"/>
  <c r="AI180" i="6"/>
  <c r="AL180" i="6"/>
  <c r="BN180" i="6"/>
  <c r="BH180" i="6"/>
  <c r="BR180" i="6"/>
  <c r="AK180" i="6"/>
  <c r="BO180" i="6"/>
  <c r="AJ180" i="6"/>
  <c r="BE216" i="6"/>
  <c r="BP216" i="6"/>
  <c r="AN216" i="6"/>
  <c r="BN216" i="6"/>
  <c r="BB216" i="6"/>
  <c r="BR216" i="6"/>
  <c r="AI216" i="6"/>
  <c r="BL216" i="6"/>
  <c r="AJ208" i="6"/>
  <c r="BP208" i="6"/>
  <c r="AL208" i="6"/>
  <c r="BF208" i="6"/>
  <c r="BE208" i="6"/>
  <c r="BR200" i="6"/>
  <c r="BW200" i="6"/>
  <c r="AU266" i="6"/>
  <c r="AX266" i="6"/>
  <c r="AU262" i="6"/>
  <c r="AV262" i="6"/>
  <c r="AT262" i="6"/>
  <c r="AL239" i="6"/>
  <c r="AK239" i="6"/>
  <c r="AJ239" i="6"/>
  <c r="AI239" i="6"/>
  <c r="AJ236" i="6"/>
  <c r="AM236" i="6"/>
  <c r="AI250" i="6"/>
  <c r="AK250" i="6"/>
  <c r="AJ250" i="6"/>
  <c r="AV63" i="6"/>
  <c r="AX63" i="6"/>
  <c r="AU67" i="6"/>
  <c r="AX67" i="6"/>
  <c r="AT84" i="6"/>
  <c r="AV84" i="6"/>
  <c r="AU94" i="6"/>
  <c r="AT94" i="6"/>
  <c r="AV94" i="6"/>
  <c r="AS94" i="6"/>
  <c r="AU114" i="6"/>
  <c r="AW114" i="6"/>
  <c r="AU130" i="6"/>
  <c r="AW130" i="6"/>
  <c r="AX130" i="6"/>
  <c r="AU225" i="6"/>
  <c r="AV225" i="6"/>
  <c r="AS211" i="6"/>
  <c r="AX211" i="6"/>
  <c r="BJ180" i="6"/>
  <c r="BB196" i="6"/>
  <c r="AL196" i="6"/>
  <c r="BX180" i="6"/>
  <c r="BL172" i="6"/>
  <c r="BE176" i="6"/>
  <c r="AU42" i="6"/>
  <c r="AN196" i="6"/>
  <c r="BX172" i="6"/>
  <c r="BM212" i="6"/>
  <c r="BU196" i="6"/>
  <c r="AU104" i="6"/>
  <c r="AV86" i="6"/>
  <c r="AT63" i="6"/>
  <c r="BO165" i="6"/>
  <c r="BK161" i="6"/>
  <c r="BQ157" i="6"/>
  <c r="BS153" i="6"/>
  <c r="BP149" i="6"/>
  <c r="BE145" i="6"/>
  <c r="BK141" i="6"/>
  <c r="AL137" i="6"/>
  <c r="BX133" i="6"/>
  <c r="AJ121" i="6"/>
  <c r="AV71" i="6"/>
  <c r="BM67" i="6"/>
  <c r="BE65" i="6"/>
  <c r="BD46" i="6"/>
  <c r="AT190" i="6"/>
  <c r="BF14" i="6"/>
  <c r="BC18" i="6"/>
  <c r="BI26" i="6"/>
  <c r="AK34" i="6"/>
  <c r="BV157" i="6"/>
  <c r="BN117" i="6"/>
  <c r="BS157" i="6"/>
  <c r="AL149" i="6"/>
  <c r="BK196" i="6"/>
  <c r="AL176" i="6"/>
  <c r="BD196" i="6"/>
  <c r="BS196" i="6"/>
  <c r="BG176" i="6"/>
  <c r="AX193" i="6"/>
  <c r="AS42" i="6"/>
  <c r="BY180" i="6"/>
  <c r="BV172" i="6"/>
  <c r="BY216" i="6"/>
  <c r="AX236" i="6"/>
  <c r="AS262" i="6"/>
  <c r="BQ165" i="6"/>
  <c r="BO161" i="6"/>
  <c r="BI157" i="6"/>
  <c r="BT153" i="6"/>
  <c r="BC149" i="6"/>
  <c r="BB145" i="6"/>
  <c r="BJ137" i="6"/>
  <c r="BF133" i="6"/>
  <c r="BM129" i="6"/>
  <c r="BK129" i="6"/>
  <c r="BW69" i="6"/>
  <c r="BL67" i="6"/>
  <c r="AN26" i="6"/>
  <c r="AK18" i="6"/>
  <c r="BV14" i="6"/>
  <c r="BY18" i="6"/>
  <c r="BU26" i="6"/>
  <c r="BY220" i="6"/>
  <c r="BD153" i="6"/>
  <c r="BK30" i="6"/>
  <c r="BS145" i="6"/>
  <c r="BP129" i="6"/>
  <c r="BN172" i="6"/>
  <c r="BF176" i="6"/>
  <c r="AM196" i="6"/>
  <c r="AJ188" i="6"/>
  <c r="AS174" i="6"/>
  <c r="BL180" i="6"/>
  <c r="AI172" i="6"/>
  <c r="BL188" i="6"/>
  <c r="BS180" i="6"/>
  <c r="BT165" i="6"/>
  <c r="BE157" i="6"/>
  <c r="BS141" i="6"/>
  <c r="AI133" i="6"/>
  <c r="BD125" i="6"/>
  <c r="BE117" i="6"/>
  <c r="BB67" i="6"/>
  <c r="BN26" i="6"/>
  <c r="AL58" i="6"/>
  <c r="BP58" i="6"/>
  <c r="BB14" i="6"/>
  <c r="BR50" i="6"/>
  <c r="AS21" i="6"/>
  <c r="AW21" i="6"/>
  <c r="BT62" i="6"/>
  <c r="BX62" i="6"/>
  <c r="AK62" i="6"/>
  <c r="BP62" i="6"/>
  <c r="BH54" i="6"/>
  <c r="BV54" i="6"/>
  <c r="BP54" i="6"/>
  <c r="BM54" i="6"/>
  <c r="AL54" i="6"/>
  <c r="AJ54" i="6"/>
  <c r="BI54" i="6"/>
  <c r="BS54" i="6"/>
  <c r="BY54" i="6"/>
  <c r="BU54" i="6"/>
  <c r="BP46" i="6"/>
  <c r="AI46" i="6"/>
  <c r="BM46" i="6"/>
  <c r="AJ46" i="6"/>
  <c r="BE46" i="6"/>
  <c r="BQ46" i="6"/>
  <c r="BF46" i="6"/>
  <c r="BO46" i="6"/>
  <c r="BV46" i="6"/>
  <c r="BJ46" i="6"/>
  <c r="BN42" i="6"/>
  <c r="BR42" i="6"/>
  <c r="BE42" i="6"/>
  <c r="BB42" i="6"/>
  <c r="AM42" i="6"/>
  <c r="BW42" i="6"/>
  <c r="BT42" i="6"/>
  <c r="BM42" i="6"/>
  <c r="BC42" i="6"/>
  <c r="BP42" i="6"/>
  <c r="BG42" i="6"/>
  <c r="BK42" i="6"/>
  <c r="BE34" i="6"/>
  <c r="BM34" i="6"/>
  <c r="BG34" i="6"/>
  <c r="BC34" i="6"/>
  <c r="AM34" i="6"/>
  <c r="BT34" i="6"/>
  <c r="BU34" i="6"/>
  <c r="BI34" i="6"/>
  <c r="AN34" i="6"/>
  <c r="BK34" i="6"/>
  <c r="BS26" i="6"/>
  <c r="BF26" i="6"/>
  <c r="BV26" i="6"/>
  <c r="BB26" i="6"/>
  <c r="BK26" i="6"/>
  <c r="BE26" i="6"/>
  <c r="AM26" i="6"/>
  <c r="AL26" i="6"/>
  <c r="BD26" i="6"/>
  <c r="BW26" i="6"/>
  <c r="BH26" i="6"/>
  <c r="BV18" i="6"/>
  <c r="BG18" i="6"/>
  <c r="BB18" i="6"/>
  <c r="AJ18" i="6"/>
  <c r="BE18" i="6"/>
  <c r="BL18" i="6"/>
  <c r="AM18" i="6"/>
  <c r="BO18" i="6"/>
  <c r="BD18" i="6"/>
  <c r="BQ18" i="6"/>
  <c r="BW18" i="6"/>
  <c r="AN18" i="6"/>
  <c r="BF18" i="6"/>
  <c r="BR18" i="6"/>
  <c r="BJ18" i="6"/>
  <c r="BN18" i="6"/>
  <c r="BH18" i="6"/>
  <c r="BH65" i="6"/>
  <c r="BB65" i="6"/>
  <c r="BU65" i="6"/>
  <c r="BV65" i="6"/>
  <c r="BI65" i="6"/>
  <c r="AN65" i="6"/>
  <c r="BD65" i="6"/>
  <c r="BP65" i="6"/>
  <c r="BK65" i="6"/>
  <c r="BQ65" i="6"/>
  <c r="AJ65" i="6"/>
  <c r="AL65" i="6"/>
  <c r="BQ69" i="6"/>
  <c r="BP69" i="6"/>
  <c r="BD69" i="6"/>
  <c r="BL69" i="6"/>
  <c r="AM69" i="6"/>
  <c r="BY69" i="6"/>
  <c r="BB69" i="6"/>
  <c r="BO69" i="6"/>
  <c r="AK69" i="6"/>
  <c r="BE69" i="6"/>
  <c r="BU69" i="6"/>
  <c r="BM69" i="6"/>
  <c r="BN69" i="6"/>
  <c r="BR69" i="6"/>
  <c r="AJ69" i="6"/>
  <c r="BH69" i="6"/>
  <c r="BL121" i="6"/>
  <c r="BY121" i="6"/>
  <c r="BE121" i="6"/>
  <c r="BH121" i="6"/>
  <c r="AN121" i="6"/>
  <c r="BD121" i="6"/>
  <c r="BG121" i="6"/>
  <c r="BP121" i="6"/>
  <c r="BS121" i="6"/>
  <c r="BX121" i="6"/>
  <c r="BN121" i="6"/>
  <c r="BM121" i="6"/>
  <c r="BW129" i="6"/>
  <c r="BT129" i="6"/>
  <c r="BH129" i="6"/>
  <c r="BO129" i="6"/>
  <c r="BU129" i="6"/>
  <c r="BN129" i="6"/>
  <c r="BV129" i="6"/>
  <c r="AM129" i="6"/>
  <c r="BJ129" i="6"/>
  <c r="BG129" i="6"/>
  <c r="BF137" i="6"/>
  <c r="BQ137" i="6"/>
  <c r="BV137" i="6"/>
  <c r="BG137" i="6"/>
  <c r="BL137" i="6"/>
  <c r="AK137" i="6"/>
  <c r="AI137" i="6"/>
  <c r="BW137" i="6"/>
  <c r="BF145" i="6"/>
  <c r="BY145" i="6"/>
  <c r="AK145" i="6"/>
  <c r="BT145" i="6"/>
  <c r="AJ145" i="6"/>
  <c r="BI145" i="6"/>
  <c r="AM145" i="6"/>
  <c r="BW145" i="6"/>
  <c r="BU145" i="6"/>
  <c r="BQ145" i="6"/>
  <c r="BK153" i="6"/>
  <c r="BR153" i="6"/>
  <c r="BX153" i="6"/>
  <c r="BI153" i="6"/>
  <c r="BV153" i="6"/>
  <c r="BB153" i="6"/>
  <c r="AK153" i="6"/>
  <c r="BM153" i="6"/>
  <c r="BL153" i="6"/>
  <c r="BL161" i="6"/>
  <c r="BH161" i="6"/>
  <c r="BT161" i="6"/>
  <c r="BV161" i="6"/>
  <c r="BR161" i="6"/>
  <c r="AI161" i="6"/>
  <c r="BS161" i="6"/>
  <c r="BC161" i="6"/>
  <c r="BB161" i="6"/>
  <c r="AM161" i="6"/>
  <c r="AW192" i="6"/>
  <c r="AT192" i="6"/>
  <c r="AX192" i="6"/>
  <c r="AS192" i="6"/>
  <c r="AV192" i="6"/>
  <c r="BY184" i="6"/>
  <c r="AM184" i="6"/>
  <c r="BT184" i="6"/>
  <c r="BW176" i="6"/>
  <c r="BY176" i="6"/>
  <c r="BR176" i="6"/>
  <c r="BC176" i="6"/>
  <c r="BK176" i="6"/>
  <c r="BD176" i="6"/>
  <c r="BS176" i="6"/>
  <c r="BI176" i="6"/>
  <c r="BJ172" i="6"/>
  <c r="BW172" i="6"/>
  <c r="BU172" i="6"/>
  <c r="BH172" i="6"/>
  <c r="BR172" i="6"/>
  <c r="AN172" i="6"/>
  <c r="BO172" i="6"/>
  <c r="AL172" i="6"/>
  <c r="AM172" i="6"/>
  <c r="BC172" i="6"/>
  <c r="AX215" i="6"/>
  <c r="AS215" i="6"/>
  <c r="AU215" i="6"/>
  <c r="AV215" i="6"/>
  <c r="AT215" i="6"/>
  <c r="AX203" i="6"/>
  <c r="AT203" i="6"/>
  <c r="BF220" i="6"/>
  <c r="BX220" i="6"/>
  <c r="BJ220" i="6"/>
  <c r="AJ212" i="6"/>
  <c r="AL212" i="6"/>
  <c r="BT212" i="6"/>
  <c r="BY204" i="6"/>
  <c r="BL204" i="6"/>
  <c r="BR204" i="6"/>
  <c r="AT240" i="6"/>
  <c r="AX240" i="6"/>
  <c r="AU230" i="6"/>
  <c r="AV230" i="6"/>
  <c r="AW230" i="6"/>
  <c r="AM229" i="6"/>
  <c r="AI229" i="6"/>
  <c r="AM227" i="6"/>
  <c r="AN227" i="6"/>
  <c r="AL227" i="6"/>
  <c r="AS22" i="6"/>
  <c r="AW22" i="6"/>
  <c r="AX22" i="6"/>
  <c r="AM271" i="6"/>
  <c r="AI271" i="6"/>
  <c r="AI263" i="6"/>
  <c r="AL263" i="6"/>
  <c r="AL255" i="6"/>
  <c r="AN255" i="6"/>
  <c r="AS40" i="6"/>
  <c r="AU40" i="6"/>
  <c r="AT40" i="6"/>
  <c r="AV40" i="6"/>
  <c r="AT86" i="6"/>
  <c r="AW86" i="6"/>
  <c r="AU86" i="6"/>
  <c r="AT122" i="6"/>
  <c r="AV122" i="6"/>
  <c r="AV132" i="6"/>
  <c r="AW132" i="6"/>
  <c r="AT132" i="6"/>
  <c r="AS132" i="6"/>
  <c r="AX132" i="6"/>
  <c r="AW136" i="6"/>
  <c r="AX136" i="6"/>
  <c r="AV136" i="6"/>
  <c r="AW256" i="6"/>
  <c r="AT256" i="6"/>
  <c r="AS250" i="6"/>
  <c r="AV250" i="6"/>
  <c r="AW247" i="6"/>
  <c r="AU247" i="6"/>
  <c r="AS231" i="6"/>
  <c r="AW231" i="6"/>
  <c r="AU231" i="6"/>
  <c r="AX231" i="6"/>
  <c r="AS208" i="6"/>
  <c r="AX208" i="6"/>
  <c r="AU208" i="6"/>
  <c r="AW208" i="6"/>
  <c r="AV208" i="6"/>
  <c r="AT136" i="6"/>
  <c r="BB212" i="6"/>
  <c r="BQ180" i="6"/>
  <c r="AL216" i="6"/>
  <c r="BJ176" i="6"/>
  <c r="AU88" i="6"/>
  <c r="AT266" i="6"/>
  <c r="BL129" i="6"/>
  <c r="AX253" i="6"/>
  <c r="AT253" i="6"/>
  <c r="AU56" i="6"/>
  <c r="AU52" i="6"/>
  <c r="AS79" i="6"/>
  <c r="AV20" i="6"/>
  <c r="BM35" i="6"/>
  <c r="BF23" i="6"/>
  <c r="AM120" i="6"/>
  <c r="BV92" i="6"/>
  <c r="BH16" i="6"/>
  <c r="BQ16" i="6"/>
  <c r="BI20" i="6"/>
  <c r="BT20" i="6"/>
  <c r="BT24" i="6"/>
  <c r="AJ24" i="6"/>
  <c r="BT28" i="6"/>
  <c r="BH28" i="6"/>
  <c r="BO28" i="6"/>
  <c r="BI32" i="6"/>
  <c r="BE36" i="6"/>
  <c r="AM36" i="6"/>
  <c r="BD36" i="6"/>
  <c r="BD40" i="6"/>
  <c r="AI40" i="6"/>
  <c r="BP40" i="6"/>
  <c r="BO44" i="6"/>
  <c r="BF44" i="6"/>
  <c r="AM48" i="6"/>
  <c r="BY48" i="6"/>
  <c r="BU48" i="6"/>
  <c r="BM52" i="6"/>
  <c r="BG52" i="6"/>
  <c r="BF56" i="6"/>
  <c r="BY56" i="6"/>
  <c r="BM60" i="6"/>
  <c r="BI12" i="6"/>
  <c r="AI167" i="6"/>
  <c r="BC135" i="6"/>
  <c r="BR119" i="6"/>
  <c r="BX70" i="6"/>
  <c r="AN167" i="6"/>
  <c r="BW123" i="6"/>
  <c r="AL139" i="6"/>
  <c r="BV167" i="6"/>
  <c r="BJ163" i="6"/>
  <c r="BQ159" i="6"/>
  <c r="BS155" i="6"/>
  <c r="BN151" i="6"/>
  <c r="BC143" i="6"/>
  <c r="BU127" i="6"/>
  <c r="BQ70" i="6"/>
  <c r="AW253" i="6"/>
  <c r="AU146" i="6"/>
  <c r="AU54" i="6"/>
  <c r="AT173" i="6"/>
  <c r="AW142" i="6"/>
  <c r="AW50" i="6"/>
  <c r="BR136" i="6"/>
  <c r="AK140" i="6"/>
  <c r="AL124" i="6"/>
  <c r="BU76" i="6"/>
  <c r="BI31" i="6"/>
  <c r="BG55" i="6"/>
  <c r="BC160" i="6"/>
  <c r="BK116" i="6"/>
  <c r="BT16" i="6"/>
  <c r="BO20" i="6"/>
  <c r="AI24" i="6"/>
  <c r="AN28" i="6"/>
  <c r="BR32" i="6"/>
  <c r="BY36" i="6"/>
  <c r="AL36" i="6"/>
  <c r="BT40" i="6"/>
  <c r="BG44" i="6"/>
  <c r="BC44" i="6"/>
  <c r="AN48" i="6"/>
  <c r="BM48" i="6"/>
  <c r="BI56" i="6"/>
  <c r="BV56" i="6"/>
  <c r="BV60" i="6"/>
  <c r="BU12" i="6"/>
  <c r="BH64" i="6"/>
  <c r="AJ119" i="6"/>
  <c r="BP135" i="6"/>
  <c r="BL159" i="6"/>
  <c r="BV151" i="6"/>
  <c r="BS167" i="6"/>
  <c r="BG163" i="6"/>
  <c r="BH159" i="6"/>
  <c r="AI151" i="6"/>
  <c r="BR151" i="6"/>
  <c r="AM143" i="6"/>
  <c r="AI127" i="6"/>
  <c r="AM64" i="6"/>
  <c r="BT135" i="6"/>
  <c r="BS88" i="6"/>
  <c r="BG30" i="6"/>
  <c r="BC30" i="6"/>
  <c r="BF34" i="6"/>
  <c r="BO42" i="6"/>
  <c r="BB46" i="6"/>
  <c r="AN46" i="6"/>
  <c r="BS46" i="6"/>
  <c r="AL50" i="6"/>
  <c r="AI54" i="6"/>
  <c r="AV223" i="6"/>
  <c r="AM137" i="6"/>
  <c r="AU240" i="6"/>
  <c r="AW65" i="6"/>
  <c r="AU159" i="6"/>
  <c r="AV159" i="6"/>
  <c r="BD62" i="6"/>
  <c r="AM62" i="6"/>
  <c r="AL62" i="6"/>
  <c r="BV62" i="6"/>
  <c r="BX58" i="6"/>
  <c r="BU58" i="6"/>
  <c r="BD54" i="6"/>
  <c r="BX54" i="6"/>
  <c r="BE54" i="6"/>
  <c r="BT54" i="6"/>
  <c r="BK54" i="6"/>
  <c r="AK54" i="6"/>
  <c r="BG54" i="6"/>
  <c r="BF50" i="6"/>
  <c r="AI50" i="6"/>
  <c r="BL50" i="6"/>
  <c r="AJ50" i="6"/>
  <c r="BW50" i="6"/>
  <c r="BU50" i="6"/>
  <c r="BN50" i="6"/>
  <c r="BB50" i="6"/>
  <c r="BQ50" i="6"/>
  <c r="BX50" i="6"/>
  <c r="BG50" i="6"/>
  <c r="AM46" i="6"/>
  <c r="BU46" i="6"/>
  <c r="AK46" i="6"/>
  <c r="BY46" i="6"/>
  <c r="BG46" i="6"/>
  <c r="BT46" i="6"/>
  <c r="BR46" i="6"/>
  <c r="BC46" i="6"/>
  <c r="BW46" i="6"/>
  <c r="BI46" i="6"/>
  <c r="AN42" i="6"/>
  <c r="BV42" i="6"/>
  <c r="BU42" i="6"/>
  <c r="BX42" i="6"/>
  <c r="AJ42" i="6"/>
  <c r="BY42" i="6"/>
  <c r="BJ42" i="6"/>
  <c r="BL42" i="6"/>
  <c r="AK42" i="6"/>
  <c r="BS42" i="6"/>
  <c r="BP34" i="6"/>
  <c r="BR34" i="6"/>
  <c r="BS34" i="6"/>
  <c r="BB34" i="6"/>
  <c r="BH34" i="6"/>
  <c r="AJ34" i="6"/>
  <c r="BV34" i="6"/>
  <c r="BN34" i="6"/>
  <c r="BJ34" i="6"/>
  <c r="BX34" i="6"/>
  <c r="BP30" i="6"/>
  <c r="BQ30" i="6"/>
  <c r="AL30" i="6"/>
  <c r="BR30" i="6"/>
  <c r="BM30" i="6"/>
  <c r="BS30" i="6"/>
  <c r="BH30" i="6"/>
  <c r="AI30" i="6"/>
  <c r="BB30" i="6"/>
  <c r="AM30" i="6"/>
  <c r="BY30" i="6"/>
  <c r="BX26" i="6"/>
  <c r="BR26" i="6"/>
  <c r="BG26" i="6"/>
  <c r="BL26" i="6"/>
  <c r="AK26" i="6"/>
  <c r="BP26" i="6"/>
  <c r="BY26" i="6"/>
  <c r="AI26" i="6"/>
  <c r="BC26" i="6"/>
  <c r="AJ26" i="6"/>
  <c r="BF22" i="6"/>
  <c r="BE22" i="6"/>
  <c r="AK22" i="6"/>
  <c r="BT22" i="6"/>
  <c r="BN22" i="6"/>
  <c r="BY22" i="6"/>
  <c r="BL22" i="6"/>
  <c r="AL22" i="6"/>
  <c r="BR22" i="6"/>
  <c r="BQ22" i="6"/>
  <c r="BP18" i="6"/>
  <c r="BM18" i="6"/>
  <c r="BU18" i="6"/>
  <c r="BY133" i="6"/>
  <c r="AJ133" i="6"/>
  <c r="BL141" i="6"/>
  <c r="BO141" i="6"/>
  <c r="AN149" i="6"/>
  <c r="BW149" i="6"/>
  <c r="BW153" i="6"/>
  <c r="BG153" i="6"/>
  <c r="BF157" i="6"/>
  <c r="BJ157" i="6"/>
  <c r="AM157" i="6"/>
  <c r="BD161" i="6"/>
  <c r="BJ161" i="6"/>
  <c r="BI161" i="6"/>
  <c r="BH165" i="6"/>
  <c r="BR165" i="6"/>
  <c r="BM165" i="6"/>
  <c r="AT198" i="6"/>
  <c r="AV198" i="6"/>
  <c r="AT174" i="6"/>
  <c r="AV174" i="6"/>
  <c r="BO196" i="6"/>
  <c r="BY196" i="6"/>
  <c r="BW196" i="6"/>
  <c r="BN188" i="6"/>
  <c r="BJ188" i="6"/>
  <c r="BK188" i="6"/>
  <c r="BV188" i="6"/>
  <c r="BS188" i="6"/>
  <c r="BL184" i="6"/>
  <c r="BG184" i="6"/>
  <c r="BM180" i="6"/>
  <c r="BK180" i="6"/>
  <c r="AT201" i="6"/>
  <c r="AV201" i="6"/>
  <c r="AN220" i="6"/>
  <c r="BH220" i="6"/>
  <c r="BE220" i="6"/>
  <c r="AJ216" i="6"/>
  <c r="BJ216" i="6"/>
  <c r="BG216" i="6"/>
  <c r="BX212" i="6"/>
  <c r="BO212" i="6"/>
  <c r="BL208" i="6"/>
  <c r="BT208" i="6"/>
  <c r="BB208" i="6"/>
  <c r="BW208" i="6"/>
  <c r="BI208" i="6"/>
  <c r="BO204" i="6"/>
  <c r="BI204" i="6"/>
  <c r="BW204" i="6"/>
  <c r="BY200" i="6"/>
  <c r="BT200" i="6"/>
  <c r="BM200" i="6"/>
  <c r="BJ200" i="6"/>
  <c r="AN236" i="6"/>
  <c r="AL236" i="6"/>
  <c r="AK236" i="6"/>
  <c r="AK229" i="6"/>
  <c r="AJ229" i="6"/>
  <c r="AU22" i="6"/>
  <c r="AT22" i="6"/>
  <c r="AJ271" i="6"/>
  <c r="AL271" i="6"/>
  <c r="BV259" i="6"/>
  <c r="AL259" i="6"/>
  <c r="AX40" i="6"/>
  <c r="AW40" i="6"/>
  <c r="AW88" i="6"/>
  <c r="AS88" i="6"/>
  <c r="AW90" i="6"/>
  <c r="AV90" i="6"/>
  <c r="AT98" i="6"/>
  <c r="AS98" i="6"/>
  <c r="AV116" i="6"/>
  <c r="AX116" i="6"/>
  <c r="AW134" i="6"/>
  <c r="AS134" i="6"/>
  <c r="AS177" i="6"/>
  <c r="AT177" i="6"/>
  <c r="BI167" i="6"/>
  <c r="BX143" i="6"/>
  <c r="BP143" i="6"/>
  <c r="BK119" i="6"/>
  <c r="BG70" i="6"/>
  <c r="AX218" i="6"/>
  <c r="BJ139" i="6"/>
  <c r="AS125" i="6"/>
  <c r="AL56" i="6"/>
  <c r="BG56" i="6"/>
  <c r="AN56" i="6"/>
  <c r="BS56" i="6"/>
  <c r="AM56" i="6"/>
  <c r="BL52" i="6"/>
  <c r="BY52" i="6"/>
  <c r="AJ52" i="6"/>
  <c r="BX48" i="6"/>
  <c r="BH48" i="6"/>
  <c r="BF48" i="6"/>
  <c r="BD48" i="6"/>
  <c r="BS48" i="6"/>
  <c r="BY44" i="6"/>
  <c r="BE44" i="6"/>
  <c r="AN44" i="6"/>
  <c r="BW40" i="6"/>
  <c r="BF40" i="6"/>
  <c r="BU40" i="6"/>
  <c r="BB40" i="6"/>
  <c r="BJ36" i="6"/>
  <c r="BR36" i="6"/>
  <c r="BC36" i="6"/>
  <c r="BH32" i="6"/>
  <c r="BJ32" i="6"/>
  <c r="BE32" i="6"/>
  <c r="BD32" i="6"/>
  <c r="AI28" i="6"/>
  <c r="BR28" i="6"/>
  <c r="BC28" i="6"/>
  <c r="BY28" i="6"/>
  <c r="BQ24" i="6"/>
  <c r="BN24" i="6"/>
  <c r="BD24" i="6"/>
  <c r="BE20" i="6"/>
  <c r="BL20" i="6"/>
  <c r="BN20" i="6"/>
  <c r="BP20" i="6"/>
  <c r="BU16" i="6"/>
  <c r="AK16" i="6"/>
  <c r="BL16" i="6"/>
  <c r="BR64" i="6"/>
  <c r="BJ64" i="6"/>
  <c r="BL64" i="6"/>
  <c r="BG64" i="6"/>
  <c r="BR70" i="6"/>
  <c r="BT70" i="6"/>
  <c r="AI70" i="6"/>
  <c r="BP70" i="6"/>
  <c r="BM70" i="6"/>
  <c r="BF119" i="6"/>
  <c r="BM119" i="6"/>
  <c r="BY123" i="6"/>
  <c r="AJ123" i="6"/>
  <c r="BN123" i="6"/>
  <c r="BL123" i="6"/>
  <c r="BK127" i="6"/>
  <c r="BE127" i="6"/>
  <c r="BD131" i="6"/>
  <c r="BG131" i="6"/>
  <c r="BY131" i="6"/>
  <c r="BE135" i="6"/>
  <c r="AJ135" i="6"/>
  <c r="AK135" i="6"/>
  <c r="BN139" i="6"/>
  <c r="BH139" i="6"/>
  <c r="AJ139" i="6"/>
  <c r="BB143" i="6"/>
  <c r="BV143" i="6"/>
  <c r="BS143" i="6"/>
  <c r="AI143" i="6"/>
  <c r="AJ143" i="6"/>
  <c r="BN143" i="6"/>
  <c r="AM147" i="6"/>
  <c r="BM147" i="6"/>
  <c r="BF147" i="6"/>
  <c r="BX147" i="6"/>
  <c r="BP151" i="6"/>
  <c r="BT151" i="6"/>
  <c r="BJ151" i="6"/>
  <c r="BK151" i="6"/>
  <c r="BC155" i="6"/>
  <c r="BK155" i="6"/>
  <c r="BX155" i="6"/>
  <c r="AL155" i="6"/>
  <c r="BR155" i="6"/>
  <c r="BB155" i="6"/>
  <c r="AL159" i="6"/>
  <c r="BV159" i="6"/>
  <c r="BM159" i="6"/>
  <c r="BO159" i="6"/>
  <c r="BK159" i="6"/>
  <c r="BO163" i="6"/>
  <c r="BS163" i="6"/>
  <c r="BE163" i="6"/>
  <c r="BM163" i="6"/>
  <c r="BY163" i="6"/>
  <c r="BN163" i="6"/>
  <c r="BV163" i="6"/>
  <c r="BD167" i="6"/>
  <c r="BT167" i="6"/>
  <c r="BJ167" i="6"/>
  <c r="BE167" i="6"/>
  <c r="BL167" i="6"/>
  <c r="AM167" i="6"/>
  <c r="BM174" i="6"/>
  <c r="AJ174" i="6"/>
  <c r="AS202" i="6"/>
  <c r="AV202" i="6"/>
  <c r="AT248" i="6"/>
  <c r="AW248" i="6"/>
  <c r="AI237" i="6"/>
  <c r="AJ237" i="6"/>
  <c r="AK237" i="6"/>
  <c r="AM235" i="6"/>
  <c r="AN235" i="6"/>
  <c r="AL235" i="6"/>
  <c r="AS99" i="6"/>
  <c r="AT99" i="6"/>
  <c r="AT107" i="6"/>
  <c r="AX107" i="6"/>
  <c r="AW109" i="6"/>
  <c r="AS109" i="6"/>
  <c r="AU109" i="6"/>
  <c r="AT113" i="6"/>
  <c r="AV113" i="6"/>
  <c r="AW117" i="6"/>
  <c r="AT117" i="6"/>
  <c r="AS117" i="6"/>
  <c r="AW119" i="6"/>
  <c r="AU119" i="6"/>
  <c r="AU123" i="6"/>
  <c r="AV123" i="6"/>
  <c r="AX127" i="6"/>
  <c r="AS127" i="6"/>
  <c r="AT197" i="6"/>
  <c r="AW197" i="6"/>
  <c r="AV232" i="6"/>
  <c r="AT232" i="6"/>
  <c r="AX232" i="6"/>
  <c r="BO62" i="6"/>
  <c r="BK62" i="6"/>
  <c r="AN62" i="6"/>
  <c r="BJ58" i="6"/>
  <c r="BO58" i="6"/>
  <c r="BJ54" i="6"/>
  <c r="BW54" i="6"/>
  <c r="BJ50" i="6"/>
  <c r="BC50" i="6"/>
  <c r="AL46" i="6"/>
  <c r="BH46" i="6"/>
  <c r="BM38" i="6"/>
  <c r="BG38" i="6"/>
  <c r="BC22" i="6"/>
  <c r="BJ22" i="6"/>
  <c r="BL65" i="6"/>
  <c r="BJ65" i="6"/>
  <c r="BJ67" i="6"/>
  <c r="BI67" i="6"/>
  <c r="BS67" i="6"/>
  <c r="BI69" i="6"/>
  <c r="BX69" i="6"/>
  <c r="BC117" i="6"/>
  <c r="BS117" i="6"/>
  <c r="AI121" i="6"/>
  <c r="BV121" i="6"/>
  <c r="BR125" i="6"/>
  <c r="AN125" i="6"/>
  <c r="AJ125" i="6"/>
  <c r="BQ129" i="6"/>
  <c r="AN129" i="6"/>
  <c r="BI133" i="6"/>
  <c r="BR133" i="6"/>
  <c r="BB133" i="6"/>
  <c r="BN133" i="6"/>
  <c r="BB137" i="6"/>
  <c r="BK137" i="6"/>
  <c r="BO137" i="6"/>
  <c r="BU137" i="6"/>
  <c r="BC141" i="6"/>
  <c r="BU141" i="6"/>
  <c r="BE141" i="6"/>
  <c r="BX141" i="6"/>
  <c r="BG145" i="6"/>
  <c r="AI145" i="6"/>
  <c r="BV145" i="6"/>
  <c r="BR145" i="6"/>
  <c r="BD149" i="6"/>
  <c r="BY149" i="6"/>
  <c r="BQ149" i="6"/>
  <c r="AJ153" i="6"/>
  <c r="AL153" i="6"/>
  <c r="AM153" i="6"/>
  <c r="BN153" i="6"/>
  <c r="BE153" i="6"/>
  <c r="BP153" i="6"/>
  <c r="BU153" i="6"/>
  <c r="BO153" i="6"/>
  <c r="BD157" i="6"/>
  <c r="BB157" i="6"/>
  <c r="BC157" i="6"/>
  <c r="BL157" i="6"/>
  <c r="AK157" i="6"/>
  <c r="AN157" i="6"/>
  <c r="AK161" i="6"/>
  <c r="AJ161" i="6"/>
  <c r="BQ161" i="6"/>
  <c r="BY161" i="6"/>
  <c r="BM161" i="6"/>
  <c r="BX161" i="6"/>
  <c r="BF165" i="6"/>
  <c r="AI165" i="6"/>
  <c r="BD165" i="6"/>
  <c r="AN165" i="6"/>
  <c r="BK165" i="6"/>
  <c r="BY165" i="6"/>
  <c r="AL165" i="6"/>
  <c r="BQ196" i="6"/>
  <c r="BV196" i="6"/>
  <c r="BE184" i="6"/>
  <c r="BU184" i="6"/>
  <c r="BI184" i="6"/>
  <c r="BI180" i="6"/>
  <c r="AN180" i="6"/>
  <c r="BP180" i="6"/>
  <c r="BT176" i="6"/>
  <c r="AJ176" i="6"/>
  <c r="AN176" i="6"/>
  <c r="BM176" i="6"/>
  <c r="BV176" i="6"/>
  <c r="BQ172" i="6"/>
  <c r="BK172" i="6"/>
  <c r="BS172" i="6"/>
  <c r="AX201" i="6"/>
  <c r="AU201" i="6"/>
  <c r="AW201" i="6"/>
  <c r="BU220" i="6"/>
  <c r="AL220" i="6"/>
  <c r="BD216" i="6"/>
  <c r="BX216" i="6"/>
  <c r="BS216" i="6"/>
  <c r="BO216" i="6"/>
  <c r="BU216" i="6"/>
  <c r="AK216" i="6"/>
  <c r="BW216" i="6"/>
  <c r="BT216" i="6"/>
  <c r="AM212" i="6"/>
  <c r="BR212" i="6"/>
  <c r="BG208" i="6"/>
  <c r="BU208" i="6"/>
  <c r="BH208" i="6"/>
  <c r="BN208" i="6"/>
  <c r="BM208" i="6"/>
  <c r="BO208" i="6"/>
  <c r="AK204" i="6"/>
  <c r="AI204" i="6"/>
  <c r="BU204" i="6"/>
  <c r="BE204" i="6"/>
  <c r="AJ200" i="6"/>
  <c r="BO200" i="6"/>
  <c r="AL200" i="6"/>
  <c r="BH200" i="6"/>
  <c r="BP200" i="6"/>
  <c r="BC200" i="6"/>
  <c r="AX259" i="6"/>
  <c r="AS259" i="6"/>
  <c r="AT259" i="6"/>
  <c r="BO227" i="6"/>
  <c r="AK227" i="6"/>
  <c r="AU223" i="6"/>
  <c r="AW223" i="6"/>
  <c r="BO250" i="6"/>
  <c r="AL250" i="6"/>
  <c r="AN247" i="6"/>
  <c r="AK247" i="6"/>
  <c r="AW63" i="6"/>
  <c r="AS63" i="6"/>
  <c r="AX84" i="6"/>
  <c r="AS84" i="6"/>
  <c r="AW94" i="6"/>
  <c r="AX94" i="6"/>
  <c r="AV98" i="6"/>
  <c r="AU98" i="6"/>
  <c r="AS108" i="6"/>
  <c r="AT108" i="6"/>
  <c r="AS122" i="6"/>
  <c r="AU122" i="6"/>
  <c r="AX256" i="6"/>
  <c r="AV256" i="6"/>
  <c r="AW250" i="6"/>
  <c r="AX250" i="6"/>
  <c r="AV231" i="6"/>
  <c r="AT231" i="6"/>
  <c r="AL12" i="6"/>
  <c r="AJ12" i="6"/>
  <c r="BP60" i="6"/>
  <c r="BL60" i="6"/>
  <c r="BI60" i="6"/>
  <c r="BQ52" i="6"/>
  <c r="BU52" i="6"/>
  <c r="BK40" i="6"/>
  <c r="AJ40" i="6"/>
  <c r="AJ36" i="6"/>
  <c r="BO36" i="6"/>
  <c r="BL24" i="6"/>
  <c r="BC24" i="6"/>
  <c r="BO16" i="6"/>
  <c r="AM16" i="6"/>
  <c r="BX64" i="6"/>
  <c r="AI64" i="6"/>
  <c r="BP64" i="6"/>
  <c r="AL64" i="6"/>
  <c r="BV64" i="6"/>
  <c r="BS64" i="6"/>
  <c r="BU64" i="6"/>
  <c r="BQ64" i="6"/>
  <c r="BD64" i="6"/>
  <c r="AN64" i="6"/>
  <c r="BK64" i="6"/>
  <c r="BW64" i="6"/>
  <c r="BN64" i="6"/>
  <c r="BY64" i="6"/>
  <c r="BF64" i="6"/>
  <c r="BO64" i="6"/>
  <c r="BD70" i="6"/>
  <c r="AN70" i="6"/>
  <c r="BI70" i="6"/>
  <c r="BL70" i="6"/>
  <c r="BY70" i="6"/>
  <c r="BO70" i="6"/>
  <c r="BB70" i="6"/>
  <c r="BK70" i="6"/>
  <c r="BJ70" i="6"/>
  <c r="BN70" i="6"/>
  <c r="BV70" i="6"/>
  <c r="BU70" i="6"/>
  <c r="AL70" i="6"/>
  <c r="BE70" i="6"/>
  <c r="BH70" i="6"/>
  <c r="BF70" i="6"/>
  <c r="BG119" i="6"/>
  <c r="BX119" i="6"/>
  <c r="AM119" i="6"/>
  <c r="BU119" i="6"/>
  <c r="BQ119" i="6"/>
  <c r="BT119" i="6"/>
  <c r="AN119" i="6"/>
  <c r="AL119" i="6"/>
  <c r="BD119" i="6"/>
  <c r="BL119" i="6"/>
  <c r="BV119" i="6"/>
  <c r="BO119" i="6"/>
  <c r="BP119" i="6"/>
  <c r="BW119" i="6"/>
  <c r="BY119" i="6"/>
  <c r="BB119" i="6"/>
  <c r="BS119" i="6"/>
  <c r="BC119" i="6"/>
  <c r="BH119" i="6"/>
  <c r="BH123" i="6"/>
  <c r="BD123" i="6"/>
  <c r="BF123" i="6"/>
  <c r="BU123" i="6"/>
  <c r="AN123" i="6"/>
  <c r="AI123" i="6"/>
  <c r="BR123" i="6"/>
  <c r="BV123" i="6"/>
  <c r="BP123" i="6"/>
  <c r="BG123" i="6"/>
  <c r="AL123" i="6"/>
  <c r="BI123" i="6"/>
  <c r="BS127" i="6"/>
  <c r="BL127" i="6"/>
  <c r="BP127" i="6"/>
  <c r="AM127" i="6"/>
  <c r="BM127" i="6"/>
  <c r="BT127" i="6"/>
  <c r="BD127" i="6"/>
  <c r="BN127" i="6"/>
  <c r="AK127" i="6"/>
  <c r="BO127" i="6"/>
  <c r="BH127" i="6"/>
  <c r="BG127" i="6"/>
  <c r="BJ127" i="6"/>
  <c r="AJ127" i="6"/>
  <c r="BB127" i="6"/>
  <c r="BY127" i="6"/>
  <c r="BR127" i="6"/>
  <c r="BQ127" i="6"/>
  <c r="AL127" i="6"/>
  <c r="BX127" i="6"/>
  <c r="BF127" i="6"/>
  <c r="BW127" i="6"/>
  <c r="BV127" i="6"/>
  <c r="BU131" i="6"/>
  <c r="AN131" i="6"/>
  <c r="BH131" i="6"/>
  <c r="BV131" i="6"/>
  <c r="BP131" i="6"/>
  <c r="AK131" i="6"/>
  <c r="BN131" i="6"/>
  <c r="BT131" i="6"/>
  <c r="BR131" i="6"/>
  <c r="BQ131" i="6"/>
  <c r="BS131" i="6"/>
  <c r="BJ131" i="6"/>
  <c r="BM131" i="6"/>
  <c r="BX131" i="6"/>
  <c r="BU135" i="6"/>
  <c r="BW135" i="6"/>
  <c r="BD135" i="6"/>
  <c r="BR135" i="6"/>
  <c r="BF135" i="6"/>
  <c r="BG135" i="6"/>
  <c r="BM135" i="6"/>
  <c r="BB135" i="6"/>
  <c r="BN135" i="6"/>
  <c r="AI135" i="6"/>
  <c r="BJ135" i="6"/>
  <c r="BX135" i="6"/>
  <c r="BH135" i="6"/>
  <c r="AN135" i="6"/>
  <c r="BI135" i="6"/>
  <c r="BY135" i="6"/>
  <c r="BQ135" i="6"/>
  <c r="BL135" i="6"/>
  <c r="BS135" i="6"/>
  <c r="BO139" i="6"/>
  <c r="AM139" i="6"/>
  <c r="BT139" i="6"/>
  <c r="BW139" i="6"/>
  <c r="BM139" i="6"/>
  <c r="AN139" i="6"/>
  <c r="BS139" i="6"/>
  <c r="BB139" i="6"/>
  <c r="BG139" i="6"/>
  <c r="BD139" i="6"/>
  <c r="BU139" i="6"/>
  <c r="AK139" i="6"/>
  <c r="BY143" i="6"/>
  <c r="AN143" i="6"/>
  <c r="BI143" i="6"/>
  <c r="AK143" i="6"/>
  <c r="AL143" i="6"/>
  <c r="BT143" i="6"/>
  <c r="BD143" i="6"/>
  <c r="BM143" i="6"/>
  <c r="BL143" i="6"/>
  <c r="BG143" i="6"/>
  <c r="BF143" i="6"/>
  <c r="BQ143" i="6"/>
  <c r="BH143" i="6"/>
  <c r="BE143" i="6"/>
  <c r="BK143" i="6"/>
  <c r="BU143" i="6"/>
  <c r="BR143" i="6"/>
  <c r="BQ147" i="6"/>
  <c r="BT147" i="6"/>
  <c r="BO147" i="6"/>
  <c r="BV147" i="6"/>
  <c r="AK151" i="6"/>
  <c r="BQ151" i="6"/>
  <c r="BY151" i="6"/>
  <c r="AN151" i="6"/>
  <c r="BW151" i="6"/>
  <c r="AL151" i="6"/>
  <c r="BC151" i="6"/>
  <c r="BX151" i="6"/>
  <c r="BG151" i="6"/>
  <c r="BD151" i="6"/>
  <c r="BI151" i="6"/>
  <c r="BB151" i="6"/>
  <c r="BM151" i="6"/>
  <c r="BL151" i="6"/>
  <c r="BO151" i="6"/>
  <c r="BP155" i="6"/>
  <c r="BD155" i="6"/>
  <c r="BH155" i="6"/>
  <c r="AK155" i="6"/>
  <c r="BM155" i="6"/>
  <c r="BF155" i="6"/>
  <c r="BL155" i="6"/>
  <c r="BQ155" i="6"/>
  <c r="BU155" i="6"/>
  <c r="BW155" i="6"/>
  <c r="AJ155" i="6"/>
  <c r="AI155" i="6"/>
  <c r="BI155" i="6"/>
  <c r="BI159" i="6"/>
  <c r="BF159" i="6"/>
  <c r="BY159" i="6"/>
  <c r="BJ159" i="6"/>
  <c r="AM159" i="6"/>
  <c r="BU159" i="6"/>
  <c r="BC159" i="6"/>
  <c r="BR159" i="6"/>
  <c r="BX159" i="6"/>
  <c r="BW159" i="6"/>
  <c r="AI159" i="6"/>
  <c r="BT159" i="6"/>
  <c r="AK159" i="6"/>
  <c r="BG159" i="6"/>
  <c r="BQ163" i="6"/>
  <c r="BH163" i="6"/>
  <c r="AM163" i="6"/>
  <c r="BU163" i="6"/>
  <c r="AL163" i="6"/>
  <c r="AI163" i="6"/>
  <c r="BP163" i="6"/>
  <c r="AJ163" i="6"/>
  <c r="BC163" i="6"/>
  <c r="BL163" i="6"/>
  <c r="BF163" i="6"/>
  <c r="BR163" i="6"/>
  <c r="BK163" i="6"/>
  <c r="BT163" i="6"/>
  <c r="AK167" i="6"/>
  <c r="BQ167" i="6"/>
  <c r="BO167" i="6"/>
  <c r="BG167" i="6"/>
  <c r="BM167" i="6"/>
  <c r="BY167" i="6"/>
  <c r="AL167" i="6"/>
  <c r="BH167" i="6"/>
  <c r="BR167" i="6"/>
  <c r="BB167" i="6"/>
  <c r="AJ167" i="6"/>
  <c r="BP167" i="6"/>
  <c r="BW167" i="6"/>
  <c r="AI190" i="6"/>
  <c r="BI190" i="6"/>
  <c r="BT218" i="6"/>
  <c r="BE218" i="6"/>
  <c r="BR202" i="6"/>
  <c r="BO202" i="6"/>
  <c r="AN240" i="6"/>
  <c r="AJ240" i="6"/>
  <c r="AI240" i="6"/>
  <c r="AJ235" i="6"/>
  <c r="AM237" i="6"/>
  <c r="AT246" i="6"/>
  <c r="BH230" i="6"/>
  <c r="AM230" i="6"/>
  <c r="AU218" i="6"/>
  <c r="AV218" i="6"/>
  <c r="AV99" i="6"/>
  <c r="AU99" i="6"/>
  <c r="AS107" i="6"/>
  <c r="AV107" i="6"/>
  <c r="AV111" i="6"/>
  <c r="AT111" i="6"/>
  <c r="AX113" i="6"/>
  <c r="AS113" i="6"/>
  <c r="AW113" i="6"/>
  <c r="AT119" i="6"/>
  <c r="AS119" i="6"/>
  <c r="AV125" i="6"/>
  <c r="AU125" i="6"/>
  <c r="AW125" i="6"/>
  <c r="AW127" i="6"/>
  <c r="AT127" i="6"/>
  <c r="AW129" i="6"/>
  <c r="AT129" i="6"/>
  <c r="AX197" i="6"/>
  <c r="AS197" i="6"/>
  <c r="AX212" i="6"/>
  <c r="AS212" i="6"/>
  <c r="BW253" i="6"/>
  <c r="BO253" i="6"/>
  <c r="AI253" i="6"/>
  <c r="AN237" i="6"/>
  <c r="AW212" i="6"/>
  <c r="AS233" i="6"/>
  <c r="AU129" i="6"/>
  <c r="AU121" i="6"/>
  <c r="AU113" i="6"/>
  <c r="AT218" i="6"/>
  <c r="AW204" i="6"/>
  <c r="BV149" i="6"/>
  <c r="BX149" i="6"/>
  <c r="AJ149" i="6"/>
  <c r="AL145" i="6"/>
  <c r="AN145" i="6"/>
  <c r="BN141" i="6"/>
  <c r="AJ141" i="6"/>
  <c r="BJ141" i="6"/>
  <c r="BM141" i="6"/>
  <c r="AJ137" i="6"/>
  <c r="BH137" i="6"/>
  <c r="AK133" i="6"/>
  <c r="AL133" i="6"/>
  <c r="BG133" i="6"/>
  <c r="BC129" i="6"/>
  <c r="BS129" i="6"/>
  <c r="BU125" i="6"/>
  <c r="BI121" i="6"/>
  <c r="BF117" i="6"/>
  <c r="AT71" i="6"/>
  <c r="BV69" i="6"/>
  <c r="AM67" i="6"/>
  <c r="BN65" i="6"/>
  <c r="BL46" i="6"/>
  <c r="BO50" i="6"/>
  <c r="BK22" i="6"/>
  <c r="BQ310" i="6"/>
  <c r="BB149" i="6"/>
  <c r="BU149" i="6"/>
  <c r="BC145" i="6"/>
  <c r="BP145" i="6"/>
  <c r="BP141" i="6"/>
  <c r="BB141" i="6"/>
  <c r="AN137" i="6"/>
  <c r="BT137" i="6"/>
  <c r="BP137" i="6"/>
  <c r="BK133" i="6"/>
  <c r="BM133" i="6"/>
  <c r="AK121" i="6"/>
  <c r="BM65" i="6"/>
  <c r="BD50" i="6"/>
  <c r="BE162" i="6"/>
  <c r="BF103" i="6"/>
  <c r="BL85" i="6"/>
  <c r="AV265" i="6"/>
  <c r="BV13" i="6"/>
  <c r="BB225" i="6"/>
  <c r="BY295" i="6"/>
  <c r="AL295" i="6"/>
  <c r="BE61" i="6"/>
  <c r="BH61" i="6"/>
  <c r="BP61" i="6"/>
  <c r="BU41" i="6"/>
  <c r="BX41" i="6"/>
  <c r="BO41" i="6"/>
  <c r="BB37" i="6"/>
  <c r="AK37" i="6"/>
  <c r="AN37" i="6"/>
  <c r="BS21" i="6"/>
  <c r="AK21" i="6"/>
  <c r="AN21" i="6"/>
  <c r="BF21" i="6"/>
  <c r="BR71" i="6"/>
  <c r="BV71" i="6"/>
  <c r="BP71" i="6"/>
  <c r="BQ71" i="6"/>
  <c r="BH71" i="6"/>
  <c r="BG71" i="6"/>
  <c r="BS71" i="6"/>
  <c r="BD73" i="6"/>
  <c r="BG73" i="6"/>
  <c r="BY73" i="6"/>
  <c r="BQ73" i="6"/>
  <c r="BL73" i="6"/>
  <c r="BT73" i="6"/>
  <c r="BM73" i="6"/>
  <c r="BU73" i="6"/>
  <c r="BE73" i="6"/>
  <c r="AM75" i="6"/>
  <c r="BW75" i="6"/>
  <c r="BR75" i="6"/>
  <c r="BB75" i="6"/>
  <c r="BC75" i="6"/>
  <c r="BX75" i="6"/>
  <c r="AI77" i="6"/>
  <c r="BI77" i="6"/>
  <c r="BB77" i="6"/>
  <c r="BN77" i="6"/>
  <c r="BJ77" i="6"/>
  <c r="BV77" i="6"/>
  <c r="BW79" i="6"/>
  <c r="BU79" i="6"/>
  <c r="BC85" i="6"/>
  <c r="BU85" i="6"/>
  <c r="AJ85" i="6"/>
  <c r="BX85" i="6"/>
  <c r="BF87" i="6"/>
  <c r="BB87" i="6"/>
  <c r="BK87" i="6"/>
  <c r="AK87" i="6"/>
  <c r="BC87" i="6"/>
  <c r="BJ87" i="6"/>
  <c r="BY87" i="6"/>
  <c r="AK89" i="6"/>
  <c r="BM89" i="6"/>
  <c r="BT89" i="6"/>
  <c r="BH89" i="6"/>
  <c r="BD89" i="6"/>
  <c r="AL89" i="6"/>
  <c r="BX89" i="6"/>
  <c r="BQ89" i="6"/>
  <c r="BL89" i="6"/>
  <c r="BK89" i="6"/>
  <c r="BK91" i="6"/>
  <c r="BW91" i="6"/>
  <c r="BE91" i="6"/>
  <c r="BF91" i="6"/>
  <c r="BD95" i="6"/>
  <c r="AK95" i="6"/>
  <c r="BN97" i="6"/>
  <c r="AN97" i="6"/>
  <c r="BH99" i="6"/>
  <c r="BX99" i="6"/>
  <c r="BI99" i="6"/>
  <c r="BD101" i="6"/>
  <c r="BO101" i="6"/>
  <c r="BI101" i="6"/>
  <c r="AM101" i="6"/>
  <c r="AK101" i="6"/>
  <c r="BT101" i="6"/>
  <c r="AL101" i="6"/>
  <c r="BN103" i="6"/>
  <c r="BJ103" i="6"/>
  <c r="BW103" i="6"/>
  <c r="BT103" i="6"/>
  <c r="BP103" i="6"/>
  <c r="BL103" i="6"/>
  <c r="BB103" i="6"/>
  <c r="BT109" i="6"/>
  <c r="BO109" i="6"/>
  <c r="AI109" i="6"/>
  <c r="BE109" i="6"/>
  <c r="BB109" i="6"/>
  <c r="AL109" i="6"/>
  <c r="BX109" i="6"/>
  <c r="BN109" i="6"/>
  <c r="BJ113" i="6"/>
  <c r="AJ113" i="6"/>
  <c r="BL113" i="6"/>
  <c r="BN113" i="6"/>
  <c r="AI113" i="6"/>
  <c r="BT113" i="6"/>
  <c r="BX113" i="6"/>
  <c r="BK113" i="6"/>
  <c r="AK113" i="6"/>
  <c r="BH113" i="6"/>
  <c r="AJ115" i="6"/>
  <c r="BJ115" i="6"/>
  <c r="BO118" i="6"/>
  <c r="BH118" i="6"/>
  <c r="BG118" i="6"/>
  <c r="BE118" i="6"/>
  <c r="BR122" i="6"/>
  <c r="AI122" i="6"/>
  <c r="BC122" i="6"/>
  <c r="BX126" i="6"/>
  <c r="BI126" i="6"/>
  <c r="AJ126" i="6"/>
  <c r="BR126" i="6"/>
  <c r="BI130" i="6"/>
  <c r="BM130" i="6"/>
  <c r="BE130" i="6"/>
  <c r="BQ130" i="6"/>
  <c r="BS138" i="6"/>
  <c r="BK138" i="6"/>
  <c r="BV138" i="6"/>
  <c r="BF138" i="6"/>
  <c r="BW138" i="6"/>
  <c r="BD142" i="6"/>
  <c r="BN142" i="6"/>
  <c r="BQ150" i="6"/>
  <c r="BI150" i="6"/>
  <c r="BH154" i="6"/>
  <c r="BD154" i="6"/>
  <c r="BN158" i="6"/>
  <c r="BH158" i="6"/>
  <c r="BL158" i="6"/>
  <c r="AM158" i="6"/>
  <c r="BU158" i="6"/>
  <c r="BG158" i="6"/>
  <c r="BI158" i="6"/>
  <c r="AM166" i="6"/>
  <c r="BN166" i="6"/>
  <c r="BW166" i="6"/>
  <c r="BR166" i="6"/>
  <c r="AX176" i="6"/>
  <c r="AU176" i="6"/>
  <c r="BF175" i="6"/>
  <c r="BM175" i="6"/>
  <c r="BY203" i="6"/>
  <c r="BU203" i="6"/>
  <c r="BI242" i="6"/>
  <c r="AM242" i="6"/>
  <c r="AW72" i="6"/>
  <c r="AU72" i="6"/>
  <c r="AX72" i="6"/>
  <c r="AS72" i="6"/>
  <c r="AT139" i="6"/>
  <c r="AU139" i="6"/>
  <c r="AT143" i="6"/>
  <c r="AV143" i="6"/>
  <c r="AX147" i="6"/>
  <c r="AT147" i="6"/>
  <c r="AT167" i="6"/>
  <c r="AW167" i="6"/>
  <c r="AS138" i="6"/>
  <c r="AV75" i="6"/>
  <c r="AS54" i="6"/>
  <c r="AU58" i="6"/>
  <c r="AV81" i="6"/>
  <c r="AX52" i="6"/>
  <c r="AS48" i="6"/>
  <c r="AV50" i="6"/>
  <c r="AS20" i="6"/>
  <c r="AK148" i="6"/>
  <c r="AL152" i="6"/>
  <c r="BD136" i="6"/>
  <c r="BC120" i="6"/>
  <c r="BI59" i="6"/>
  <c r="AJ43" i="6"/>
  <c r="AL23" i="6"/>
  <c r="BU15" i="6"/>
  <c r="BQ31" i="6"/>
  <c r="BV156" i="6"/>
  <c r="BO132" i="6"/>
  <c r="BQ112" i="6"/>
  <c r="BC88" i="6"/>
  <c r="BR60" i="6"/>
  <c r="AI60" i="6"/>
  <c r="BQ60" i="6"/>
  <c r="BC12" i="6"/>
  <c r="BL12" i="6"/>
  <c r="BQ12" i="6"/>
  <c r="AI244" i="6"/>
  <c r="AX44" i="6"/>
  <c r="AW44" i="6"/>
  <c r="BV205" i="6"/>
  <c r="AT138" i="6"/>
  <c r="AU75" i="6"/>
  <c r="AS46" i="6"/>
  <c r="AX81" i="6"/>
  <c r="AS23" i="6"/>
  <c r="BR168" i="6"/>
  <c r="BY120" i="6"/>
  <c r="BB168" i="6"/>
  <c r="AI152" i="6"/>
  <c r="AN59" i="6"/>
  <c r="BK39" i="6"/>
  <c r="BP19" i="6"/>
  <c r="BH55" i="6"/>
  <c r="BH72" i="6"/>
  <c r="AL88" i="6"/>
  <c r="BN60" i="6"/>
  <c r="BS60" i="6"/>
  <c r="BO60" i="6"/>
  <c r="BD60" i="6"/>
  <c r="AK12" i="6"/>
  <c r="BR12" i="6"/>
  <c r="AM12" i="6"/>
  <c r="BH144" i="6"/>
  <c r="BC96" i="6"/>
  <c r="BW12" i="6"/>
  <c r="BM43" i="6"/>
  <c r="BE47" i="6"/>
  <c r="BY47" i="6"/>
  <c r="BQ63" i="6"/>
  <c r="BY63" i="6"/>
  <c r="AK63" i="6"/>
  <c r="BD63" i="6"/>
  <c r="BF63" i="6"/>
  <c r="BT63" i="6"/>
  <c r="AJ51" i="6"/>
  <c r="AL51" i="6"/>
  <c r="BD51" i="6"/>
  <c r="BH51" i="6"/>
  <c r="BJ51" i="6"/>
  <c r="BU51" i="6"/>
  <c r="BL51" i="6"/>
  <c r="BP51" i="6"/>
  <c r="BN51" i="6"/>
  <c r="BB51" i="6"/>
  <c r="BM51" i="6"/>
  <c r="BT51" i="6"/>
  <c r="AI51" i="6"/>
  <c r="BX51" i="6"/>
  <c r="AI39" i="6"/>
  <c r="BJ39" i="6"/>
  <c r="BH39" i="6"/>
  <c r="BC39" i="6"/>
  <c r="AL39" i="6"/>
  <c r="BY39" i="6"/>
  <c r="BB39" i="6"/>
  <c r="AJ39" i="6"/>
  <c r="BX39" i="6"/>
  <c r="BT39" i="6"/>
  <c r="AM39" i="6"/>
  <c r="BF39" i="6"/>
  <c r="AN27" i="6"/>
  <c r="BH27" i="6"/>
  <c r="BB27" i="6"/>
  <c r="BN27" i="6"/>
  <c r="BQ27" i="6"/>
  <c r="BV27" i="6"/>
  <c r="BM27" i="6"/>
  <c r="BT27" i="6"/>
  <c r="AM27" i="6"/>
  <c r="BU27" i="6"/>
  <c r="BL27" i="6"/>
  <c r="BK27" i="6"/>
  <c r="BI27" i="6"/>
  <c r="BL15" i="6"/>
  <c r="BT15" i="6"/>
  <c r="AI15" i="6"/>
  <c r="BX15" i="6"/>
  <c r="BS15" i="6"/>
  <c r="BI15" i="6"/>
  <c r="AK15" i="6"/>
  <c r="BM15" i="6"/>
  <c r="BV15" i="6"/>
  <c r="AL15" i="6"/>
  <c r="BX74" i="6"/>
  <c r="BL74" i="6"/>
  <c r="BD74" i="6"/>
  <c r="BH74" i="6"/>
  <c r="BN74" i="6"/>
  <c r="BO74" i="6"/>
  <c r="AJ74" i="6"/>
  <c r="BP74" i="6"/>
  <c r="BY74" i="6"/>
  <c r="AM74" i="6"/>
  <c r="AL74" i="6"/>
  <c r="BC74" i="6"/>
  <c r="BI74" i="6"/>
  <c r="BU74" i="6"/>
  <c r="AI74" i="6"/>
  <c r="AK74" i="6"/>
  <c r="BC80" i="6"/>
  <c r="BM80" i="6"/>
  <c r="BD80" i="6"/>
  <c r="BB80" i="6"/>
  <c r="AJ80" i="6"/>
  <c r="BK80" i="6"/>
  <c r="BP80" i="6"/>
  <c r="BI80" i="6"/>
  <c r="BY80" i="6"/>
  <c r="BL80" i="6"/>
  <c r="BX80" i="6"/>
  <c r="BR80" i="6"/>
  <c r="BN80" i="6"/>
  <c r="BS80" i="6"/>
  <c r="BU80" i="6"/>
  <c r="BW80" i="6"/>
  <c r="BT80" i="6"/>
  <c r="BG80" i="6"/>
  <c r="AN80" i="6"/>
  <c r="BO80" i="6"/>
  <c r="BO84" i="6"/>
  <c r="BP84" i="6"/>
  <c r="BF84" i="6"/>
  <c r="BX84" i="6"/>
  <c r="BQ84" i="6"/>
  <c r="BJ84" i="6"/>
  <c r="AL84" i="6"/>
  <c r="BV84" i="6"/>
  <c r="BM84" i="6"/>
  <c r="AJ84" i="6"/>
  <c r="AK84" i="6"/>
  <c r="BI84" i="6"/>
  <c r="BU84" i="6"/>
  <c r="BD84" i="6"/>
  <c r="BR84" i="6"/>
  <c r="BC84" i="6"/>
  <c r="BB84" i="6"/>
  <c r="AN84" i="6"/>
  <c r="BG84" i="6"/>
  <c r="AM84" i="6"/>
  <c r="BT90" i="6"/>
  <c r="AM90" i="6"/>
  <c r="BJ90" i="6"/>
  <c r="BX90" i="6"/>
  <c r="BH90" i="6"/>
  <c r="BR90" i="6"/>
  <c r="BU90" i="6"/>
  <c r="BO90" i="6"/>
  <c r="BG90" i="6"/>
  <c r="BM90" i="6"/>
  <c r="BW90" i="6"/>
  <c r="BE90" i="6"/>
  <c r="BD90" i="6"/>
  <c r="BK90" i="6"/>
  <c r="AJ90" i="6"/>
  <c r="AN90" i="6"/>
  <c r="AL90" i="6"/>
  <c r="BV90" i="6"/>
  <c r="BF90" i="6"/>
  <c r="BN90" i="6"/>
  <c r="BY90" i="6"/>
  <c r="BB90" i="6"/>
  <c r="BN94" i="6"/>
  <c r="BF94" i="6"/>
  <c r="AN94" i="6"/>
  <c r="BL94" i="6"/>
  <c r="BY94" i="6"/>
  <c r="BU94" i="6"/>
  <c r="AL94" i="6"/>
  <c r="AK94" i="6"/>
  <c r="AI94" i="6"/>
  <c r="BG94" i="6"/>
  <c r="BQ94" i="6"/>
  <c r="BR94" i="6"/>
  <c r="BT94" i="6"/>
  <c r="BK94" i="6"/>
  <c r="BI94" i="6"/>
  <c r="BV94" i="6"/>
  <c r="BS94" i="6"/>
  <c r="BO94" i="6"/>
  <c r="BH94" i="6"/>
  <c r="BM94" i="6"/>
  <c r="BX94" i="6"/>
  <c r="AM94" i="6"/>
  <c r="BE94" i="6"/>
  <c r="BP94" i="6"/>
  <c r="BJ94" i="6"/>
  <c r="BI98" i="6"/>
  <c r="BH98" i="6"/>
  <c r="BN98" i="6"/>
  <c r="BY98" i="6"/>
  <c r="AM98" i="6"/>
  <c r="BD98" i="6"/>
  <c r="BF98" i="6"/>
  <c r="AL98" i="6"/>
  <c r="BG98" i="6"/>
  <c r="BU98" i="6"/>
  <c r="BM98" i="6"/>
  <c r="BS98" i="6"/>
  <c r="BQ98" i="6"/>
  <c r="BW98" i="6"/>
  <c r="BK98" i="6"/>
  <c r="BC98" i="6"/>
  <c r="AN98" i="6"/>
  <c r="BL98" i="6"/>
  <c r="BX98" i="6"/>
  <c r="AJ98" i="6"/>
  <c r="BB98" i="6"/>
  <c r="BQ104" i="6"/>
  <c r="AL104" i="6"/>
  <c r="BK104" i="6"/>
  <c r="BC104" i="6"/>
  <c r="BM104" i="6"/>
  <c r="BB104" i="6"/>
  <c r="AI104" i="6"/>
  <c r="BO104" i="6"/>
  <c r="AN104" i="6"/>
  <c r="BU104" i="6"/>
  <c r="BJ104" i="6"/>
  <c r="BD104" i="6"/>
  <c r="BT104" i="6"/>
  <c r="AM104" i="6"/>
  <c r="BL104" i="6"/>
  <c r="AK104" i="6"/>
  <c r="BG104" i="6"/>
  <c r="BS104" i="6"/>
  <c r="BX104" i="6"/>
  <c r="BY104" i="6"/>
  <c r="BN104" i="6"/>
  <c r="BE104" i="6"/>
  <c r="BH110" i="6"/>
  <c r="AM110" i="6"/>
  <c r="BM110" i="6"/>
  <c r="BK110" i="6"/>
  <c r="BI110" i="6"/>
  <c r="BR110" i="6"/>
  <c r="BG116" i="6"/>
  <c r="BE116" i="6"/>
  <c r="BW116" i="6"/>
  <c r="BP116" i="6"/>
  <c r="AJ116" i="6"/>
  <c r="BS116" i="6"/>
  <c r="BU116" i="6"/>
  <c r="BQ116" i="6"/>
  <c r="BT116" i="6"/>
  <c r="BV116" i="6"/>
  <c r="BB116" i="6"/>
  <c r="BC116" i="6"/>
  <c r="BI116" i="6"/>
  <c r="AK116" i="6"/>
  <c r="BR116" i="6"/>
  <c r="BN116" i="6"/>
  <c r="BX116" i="6"/>
  <c r="BO116" i="6"/>
  <c r="AM116" i="6"/>
  <c r="BF116" i="6"/>
  <c r="AN116" i="6"/>
  <c r="AL116" i="6"/>
  <c r="BD116" i="6"/>
  <c r="BH116" i="6"/>
  <c r="BJ116" i="6"/>
  <c r="BC128" i="6"/>
  <c r="AM128" i="6"/>
  <c r="BP128" i="6"/>
  <c r="BE128" i="6"/>
  <c r="BY128" i="6"/>
  <c r="BX128" i="6"/>
  <c r="AK128" i="6"/>
  <c r="BG128" i="6"/>
  <c r="BO140" i="6"/>
  <c r="BE140" i="6"/>
  <c r="BS140" i="6"/>
  <c r="BM140" i="6"/>
  <c r="BK140" i="6"/>
  <c r="BI140" i="6"/>
  <c r="BY140" i="6"/>
  <c r="BP140" i="6"/>
  <c r="BB140" i="6"/>
  <c r="BV140" i="6"/>
  <c r="BR140" i="6"/>
  <c r="BW140" i="6"/>
  <c r="BT140" i="6"/>
  <c r="BN140" i="6"/>
  <c r="AM140" i="6"/>
  <c r="BX140" i="6"/>
  <c r="AL140" i="6"/>
  <c r="AJ140" i="6"/>
  <c r="BD140" i="6"/>
  <c r="BC140" i="6"/>
  <c r="BJ140" i="6"/>
  <c r="BU152" i="6"/>
  <c r="BL152" i="6"/>
  <c r="BG152" i="6"/>
  <c r="AJ152" i="6"/>
  <c r="AK152" i="6"/>
  <c r="BQ152" i="6"/>
  <c r="BS152" i="6"/>
  <c r="BK152" i="6"/>
  <c r="BC152" i="6"/>
  <c r="BF152" i="6"/>
  <c r="BN152" i="6"/>
  <c r="BM152" i="6"/>
  <c r="BI152" i="6"/>
  <c r="BV152" i="6"/>
  <c r="BJ152" i="6"/>
  <c r="BR152" i="6"/>
  <c r="BE152" i="6"/>
  <c r="BL164" i="6"/>
  <c r="BO164" i="6"/>
  <c r="BS164" i="6"/>
  <c r="AJ164" i="6"/>
  <c r="BU164" i="6"/>
  <c r="AL164" i="6"/>
  <c r="BX164" i="6"/>
  <c r="AN164" i="6"/>
  <c r="BN164" i="6"/>
  <c r="BG164" i="6"/>
  <c r="BE164" i="6"/>
  <c r="AK164" i="6"/>
  <c r="AI164" i="6"/>
  <c r="BV164" i="6"/>
  <c r="BQ164" i="6"/>
  <c r="BC164" i="6"/>
  <c r="BW164" i="6"/>
  <c r="BT164" i="6"/>
  <c r="BH164" i="6"/>
  <c r="BR164" i="6"/>
  <c r="BF164" i="6"/>
  <c r="BJ164" i="6"/>
  <c r="BD197" i="6"/>
  <c r="BE197" i="6"/>
  <c r="BC197" i="6"/>
  <c r="BU197" i="6"/>
  <c r="BQ197" i="6"/>
  <c r="BN197" i="6"/>
  <c r="AN197" i="6"/>
  <c r="BJ197" i="6"/>
  <c r="AL197" i="6"/>
  <c r="AK197" i="6"/>
  <c r="BB197" i="6"/>
  <c r="BH197" i="6"/>
  <c r="BL197" i="6"/>
  <c r="AI197" i="6"/>
  <c r="BO197" i="6"/>
  <c r="BP197" i="6"/>
  <c r="BR197" i="6"/>
  <c r="BM197" i="6"/>
  <c r="BX197" i="6"/>
  <c r="BS197" i="6"/>
  <c r="AJ197" i="6"/>
  <c r="BY197" i="6"/>
  <c r="BT197" i="6"/>
  <c r="AK185" i="6"/>
  <c r="AL185" i="6"/>
  <c r="BE185" i="6"/>
  <c r="BY185" i="6"/>
  <c r="AN185" i="6"/>
  <c r="BK185" i="6"/>
  <c r="AI185" i="6"/>
  <c r="AJ185" i="6"/>
  <c r="BD185" i="6"/>
  <c r="BW185" i="6"/>
  <c r="BV185" i="6"/>
  <c r="BC185" i="6"/>
  <c r="BI185" i="6"/>
  <c r="BH185" i="6"/>
  <c r="BJ185" i="6"/>
  <c r="BR185" i="6"/>
  <c r="BG185" i="6"/>
  <c r="BL185" i="6"/>
  <c r="BS185" i="6"/>
  <c r="BT185" i="6"/>
  <c r="BQ185" i="6"/>
  <c r="BN173" i="6"/>
  <c r="AL173" i="6"/>
  <c r="BG173" i="6"/>
  <c r="BP173" i="6"/>
  <c r="BD173" i="6"/>
  <c r="BB173" i="6"/>
  <c r="BI173" i="6"/>
  <c r="AJ173" i="6"/>
  <c r="AI173" i="6"/>
  <c r="BV173" i="6"/>
  <c r="AN173" i="6"/>
  <c r="BW173" i="6"/>
  <c r="BQ173" i="6"/>
  <c r="BC173" i="6"/>
  <c r="BU173" i="6"/>
  <c r="BO173" i="6"/>
  <c r="BY173" i="6"/>
  <c r="BX173" i="6"/>
  <c r="BL173" i="6"/>
  <c r="AK173" i="6"/>
  <c r="AN217" i="6"/>
  <c r="BM217" i="6"/>
  <c r="BY217" i="6"/>
  <c r="BL217" i="6"/>
  <c r="BW217" i="6"/>
  <c r="BN217" i="6"/>
  <c r="BI217" i="6"/>
  <c r="BX217" i="6"/>
  <c r="BP217" i="6"/>
  <c r="BC217" i="6"/>
  <c r="BT217" i="6"/>
  <c r="BS217" i="6"/>
  <c r="BF217" i="6"/>
  <c r="AK217" i="6"/>
  <c r="BJ217" i="6"/>
  <c r="AI217" i="6"/>
  <c r="BD217" i="6"/>
  <c r="BG217" i="6"/>
  <c r="BL205" i="6"/>
  <c r="AM205" i="6"/>
  <c r="BS205" i="6"/>
  <c r="AL205" i="6"/>
  <c r="BR205" i="6"/>
  <c r="BU205" i="6"/>
  <c r="BJ205" i="6"/>
  <c r="BT205" i="6"/>
  <c r="BK205" i="6"/>
  <c r="AI205" i="6"/>
  <c r="BN205" i="6"/>
  <c r="BQ205" i="6"/>
  <c r="BY205" i="6"/>
  <c r="BP205" i="6"/>
  <c r="BC205" i="6"/>
  <c r="BF205" i="6"/>
  <c r="BO205" i="6"/>
  <c r="BX205" i="6"/>
  <c r="BI205" i="6"/>
  <c r="BW205" i="6"/>
  <c r="AN205" i="6"/>
  <c r="AW267" i="6"/>
  <c r="AV267" i="6"/>
  <c r="AT257" i="6"/>
  <c r="AW257" i="6"/>
  <c r="BL231" i="6"/>
  <c r="AN231" i="6"/>
  <c r="AL231" i="6"/>
  <c r="AK231" i="6"/>
  <c r="AS222" i="6"/>
  <c r="AU222" i="6"/>
  <c r="AT222" i="6"/>
  <c r="AV222" i="6"/>
  <c r="AJ272" i="6"/>
  <c r="AI272" i="6"/>
  <c r="AL272" i="6"/>
  <c r="AN272" i="6"/>
  <c r="AM260" i="6"/>
  <c r="AJ260" i="6"/>
  <c r="AI260" i="6"/>
  <c r="AL260" i="6"/>
  <c r="BH251" i="6"/>
  <c r="AM251" i="6"/>
  <c r="BV251" i="6"/>
  <c r="AN251" i="6"/>
  <c r="AK251" i="6"/>
  <c r="AT14" i="6"/>
  <c r="AV14" i="6"/>
  <c r="AU14" i="6"/>
  <c r="AX14" i="6"/>
  <c r="AS14" i="6"/>
  <c r="AW14" i="6"/>
  <c r="AU33" i="6"/>
  <c r="AX33" i="6"/>
  <c r="AV33" i="6"/>
  <c r="AS33" i="6"/>
  <c r="AW33" i="6"/>
  <c r="AS60" i="6"/>
  <c r="AV60" i="6"/>
  <c r="AW60" i="6"/>
  <c r="AX60" i="6"/>
  <c r="AT60" i="6"/>
  <c r="AU152" i="6"/>
  <c r="AT152" i="6"/>
  <c r="AX152" i="6"/>
  <c r="AS152" i="6"/>
  <c r="AV152" i="6"/>
  <c r="AW152" i="6"/>
  <c r="AU254" i="6"/>
  <c r="AS254" i="6"/>
  <c r="AV254" i="6"/>
  <c r="AX254" i="6"/>
  <c r="AT254" i="6"/>
  <c r="AT220" i="6"/>
  <c r="AV220" i="6"/>
  <c r="AU220" i="6"/>
  <c r="AS220" i="6"/>
  <c r="AX220" i="6"/>
  <c r="AW220" i="6"/>
  <c r="AX183" i="6"/>
  <c r="AU183" i="6"/>
  <c r="AW183" i="6"/>
  <c r="AS183" i="6"/>
  <c r="AT183" i="6"/>
  <c r="AV183" i="6"/>
  <c r="AS75" i="6"/>
  <c r="AT54" i="6"/>
  <c r="AX46" i="6"/>
  <c r="AS18" i="6"/>
  <c r="AT77" i="6"/>
  <c r="AV58" i="6"/>
  <c r="AW144" i="6"/>
  <c r="AS81" i="6"/>
  <c r="AT81" i="6"/>
  <c r="AS73" i="6"/>
  <c r="AV52" i="6"/>
  <c r="AW52" i="6"/>
  <c r="AV23" i="6"/>
  <c r="AS173" i="6"/>
  <c r="AV173" i="6"/>
  <c r="AU48" i="6"/>
  <c r="AX142" i="6"/>
  <c r="AU79" i="6"/>
  <c r="AU50" i="6"/>
  <c r="AX50" i="6"/>
  <c r="AW20" i="6"/>
  <c r="AT20" i="6"/>
  <c r="BP136" i="6"/>
  <c r="BT132" i="6"/>
  <c r="BD132" i="6"/>
  <c r="BG140" i="6"/>
  <c r="AJ148" i="6"/>
  <c r="BU160" i="6"/>
  <c r="BS136" i="6"/>
  <c r="BI168" i="6"/>
  <c r="BM164" i="6"/>
  <c r="BM160" i="6"/>
  <c r="BU120" i="6"/>
  <c r="BG136" i="6"/>
  <c r="AM136" i="6"/>
  <c r="BF156" i="6"/>
  <c r="BE144" i="6"/>
  <c r="BR144" i="6"/>
  <c r="BT152" i="6"/>
  <c r="BK160" i="6"/>
  <c r="AJ144" i="6"/>
  <c r="BH205" i="6"/>
  <c r="BE51" i="6"/>
  <c r="BY59" i="6"/>
  <c r="AN51" i="6"/>
  <c r="AM43" i="6"/>
  <c r="AL43" i="6"/>
  <c r="BM39" i="6"/>
  <c r="BJ31" i="6"/>
  <c r="BX27" i="6"/>
  <c r="BH19" i="6"/>
  <c r="BF15" i="6"/>
  <c r="AJ246" i="6"/>
  <c r="BH63" i="6"/>
  <c r="BG51" i="6"/>
  <c r="AS31" i="6"/>
  <c r="BX43" i="6"/>
  <c r="BP39" i="6"/>
  <c r="AM31" i="6"/>
  <c r="BB19" i="6"/>
  <c r="BG15" i="6"/>
  <c r="BR63" i="6"/>
  <c r="BF43" i="6"/>
  <c r="BE27" i="6"/>
  <c r="BD164" i="6"/>
  <c r="BO160" i="6"/>
  <c r="BK144" i="6"/>
  <c r="BN136" i="6"/>
  <c r="AN132" i="6"/>
  <c r="BR120" i="6"/>
  <c r="AI116" i="6"/>
  <c r="AK96" i="6"/>
  <c r="AL92" i="6"/>
  <c r="AL80" i="6"/>
  <c r="AJ104" i="6"/>
  <c r="AU60" i="6"/>
  <c r="AK260" i="6"/>
  <c r="BS209" i="6"/>
  <c r="BJ173" i="6"/>
  <c r="BW197" i="6"/>
  <c r="BR173" i="6"/>
  <c r="BG197" i="6"/>
  <c r="BS90" i="6"/>
  <c r="BC59" i="6"/>
  <c r="BX59" i="6"/>
  <c r="BL59" i="6"/>
  <c r="BV59" i="6"/>
  <c r="BG59" i="6"/>
  <c r="BN59" i="6"/>
  <c r="BM59" i="6"/>
  <c r="BF59" i="6"/>
  <c r="BB59" i="6"/>
  <c r="BT59" i="6"/>
  <c r="BE59" i="6"/>
  <c r="AL59" i="6"/>
  <c r="BW59" i="6"/>
  <c r="AI59" i="6"/>
  <c r="BO47" i="6"/>
  <c r="AK47" i="6"/>
  <c r="BX47" i="6"/>
  <c r="AI47" i="6"/>
  <c r="BM47" i="6"/>
  <c r="BB47" i="6"/>
  <c r="BG47" i="6"/>
  <c r="BK47" i="6"/>
  <c r="BW47" i="6"/>
  <c r="BT47" i="6"/>
  <c r="BR47" i="6"/>
  <c r="BS35" i="6"/>
  <c r="BO35" i="6"/>
  <c r="AL35" i="6"/>
  <c r="BX35" i="6"/>
  <c r="AK35" i="6"/>
  <c r="BL35" i="6"/>
  <c r="BH35" i="6"/>
  <c r="BR35" i="6"/>
  <c r="BC35" i="6"/>
  <c r="BD35" i="6"/>
  <c r="BJ35" i="6"/>
  <c r="BT35" i="6"/>
  <c r="BM23" i="6"/>
  <c r="BP23" i="6"/>
  <c r="AJ23" i="6"/>
  <c r="AN23" i="6"/>
  <c r="BE23" i="6"/>
  <c r="BK23" i="6"/>
  <c r="BL23" i="6"/>
  <c r="BD23" i="6"/>
  <c r="BC23" i="6"/>
  <c r="BX23" i="6"/>
  <c r="BB23" i="6"/>
  <c r="BV23" i="6"/>
  <c r="BG78" i="6"/>
  <c r="BO78" i="6"/>
  <c r="BF78" i="6"/>
  <c r="BJ78" i="6"/>
  <c r="AK78" i="6"/>
  <c r="BW78" i="6"/>
  <c r="BT78" i="6"/>
  <c r="BV78" i="6"/>
  <c r="AM78" i="6"/>
  <c r="BN78" i="6"/>
  <c r="BL78" i="6"/>
  <c r="BU78" i="6"/>
  <c r="BY78" i="6"/>
  <c r="AJ78" i="6"/>
  <c r="BB78" i="6"/>
  <c r="BK78" i="6"/>
  <c r="BM78" i="6"/>
  <c r="BY86" i="6"/>
  <c r="BF86" i="6"/>
  <c r="BO86" i="6"/>
  <c r="BH86" i="6"/>
  <c r="BN86" i="6"/>
  <c r="BD86" i="6"/>
  <c r="BL86" i="6"/>
  <c r="BR86" i="6"/>
  <c r="BW86" i="6"/>
  <c r="BE86" i="6"/>
  <c r="AI86" i="6"/>
  <c r="BI86" i="6"/>
  <c r="AJ106" i="6"/>
  <c r="BY106" i="6"/>
  <c r="BE106" i="6"/>
  <c r="BF106" i="6"/>
  <c r="BR106" i="6"/>
  <c r="AN106" i="6"/>
  <c r="BJ106" i="6"/>
  <c r="BI106" i="6"/>
  <c r="BN106" i="6"/>
  <c r="AM106" i="6"/>
  <c r="AI106" i="6"/>
  <c r="BP106" i="6"/>
  <c r="BX106" i="6"/>
  <c r="BO106" i="6"/>
  <c r="BT106" i="6"/>
  <c r="BW106" i="6"/>
  <c r="BG106" i="6"/>
  <c r="BK106" i="6"/>
  <c r="BH106" i="6"/>
  <c r="BU106" i="6"/>
  <c r="BS106" i="6"/>
  <c r="AK106" i="6"/>
  <c r="BM106" i="6"/>
  <c r="BD106" i="6"/>
  <c r="BB106" i="6"/>
  <c r="BV106" i="6"/>
  <c r="BQ106" i="6"/>
  <c r="BL106" i="6"/>
  <c r="BE112" i="6"/>
  <c r="BO112" i="6"/>
  <c r="BB112" i="6"/>
  <c r="BJ112" i="6"/>
  <c r="BN112" i="6"/>
  <c r="BL112" i="6"/>
  <c r="BX112" i="6"/>
  <c r="BY112" i="6"/>
  <c r="BC112" i="6"/>
  <c r="BW112" i="6"/>
  <c r="AM112" i="6"/>
  <c r="BF112" i="6"/>
  <c r="AI112" i="6"/>
  <c r="BS112" i="6"/>
  <c r="BV112" i="6"/>
  <c r="AK112" i="6"/>
  <c r="BR112" i="6"/>
  <c r="BT112" i="6"/>
  <c r="BP112" i="6"/>
  <c r="AL112" i="6"/>
  <c r="BG112" i="6"/>
  <c r="AN112" i="6"/>
  <c r="BM112" i="6"/>
  <c r="BU112" i="6"/>
  <c r="BW124" i="6"/>
  <c r="BK124" i="6"/>
  <c r="BY124" i="6"/>
  <c r="BG124" i="6"/>
  <c r="BR124" i="6"/>
  <c r="AK124" i="6"/>
  <c r="BP124" i="6"/>
  <c r="BI124" i="6"/>
  <c r="BO124" i="6"/>
  <c r="BJ124" i="6"/>
  <c r="BU124" i="6"/>
  <c r="BE124" i="6"/>
  <c r="BB124" i="6"/>
  <c r="BQ124" i="6"/>
  <c r="AI124" i="6"/>
  <c r="BC124" i="6"/>
  <c r="AJ124" i="6"/>
  <c r="BL124" i="6"/>
  <c r="BF124" i="6"/>
  <c r="BM124" i="6"/>
  <c r="BD124" i="6"/>
  <c r="AN124" i="6"/>
  <c r="BS124" i="6"/>
  <c r="BN124" i="6"/>
  <c r="AJ136" i="6"/>
  <c r="BQ136" i="6"/>
  <c r="BK136" i="6"/>
  <c r="AI136" i="6"/>
  <c r="BY136" i="6"/>
  <c r="BV136" i="6"/>
  <c r="BU136" i="6"/>
  <c r="AK136" i="6"/>
  <c r="AL136" i="6"/>
  <c r="BB136" i="6"/>
  <c r="BL136" i="6"/>
  <c r="BO136" i="6"/>
  <c r="BW136" i="6"/>
  <c r="AN136" i="6"/>
  <c r="BL148" i="6"/>
  <c r="BE148" i="6"/>
  <c r="BU148" i="6"/>
  <c r="BF148" i="6"/>
  <c r="BJ148" i="6"/>
  <c r="BG148" i="6"/>
  <c r="BR148" i="6"/>
  <c r="BT148" i="6"/>
  <c r="AM148" i="6"/>
  <c r="BB148" i="6"/>
  <c r="AN148" i="6"/>
  <c r="BY148" i="6"/>
  <c r="BO148" i="6"/>
  <c r="BP148" i="6"/>
  <c r="BC148" i="6"/>
  <c r="BQ148" i="6"/>
  <c r="BN148" i="6"/>
  <c r="BM156" i="6"/>
  <c r="BK156" i="6"/>
  <c r="BY156" i="6"/>
  <c r="BH156" i="6"/>
  <c r="BC156" i="6"/>
  <c r="BS156" i="6"/>
  <c r="BP156" i="6"/>
  <c r="BR156" i="6"/>
  <c r="BN156" i="6"/>
  <c r="AJ156" i="6"/>
  <c r="AM156" i="6"/>
  <c r="BU156" i="6"/>
  <c r="BD156" i="6"/>
  <c r="AK156" i="6"/>
  <c r="BG156" i="6"/>
  <c r="AN156" i="6"/>
  <c r="BJ156" i="6"/>
  <c r="BX156" i="6"/>
  <c r="AI156" i="6"/>
  <c r="BT156" i="6"/>
  <c r="BO156" i="6"/>
  <c r="BE168" i="6"/>
  <c r="BF168" i="6"/>
  <c r="AJ168" i="6"/>
  <c r="AK168" i="6"/>
  <c r="BK168" i="6"/>
  <c r="BW168" i="6"/>
  <c r="BX168" i="6"/>
  <c r="BV168" i="6"/>
  <c r="BP168" i="6"/>
  <c r="BU168" i="6"/>
  <c r="BC168" i="6"/>
  <c r="AL168" i="6"/>
  <c r="BM168" i="6"/>
  <c r="AX172" i="6"/>
  <c r="AW172" i="6"/>
  <c r="AU172" i="6"/>
  <c r="AV172" i="6"/>
  <c r="AS172" i="6"/>
  <c r="AT172" i="6"/>
  <c r="BO193" i="6"/>
  <c r="BY193" i="6"/>
  <c r="BL193" i="6"/>
  <c r="BM193" i="6"/>
  <c r="BE193" i="6"/>
  <c r="BN193" i="6"/>
  <c r="BW193" i="6"/>
  <c r="BJ193" i="6"/>
  <c r="BG193" i="6"/>
  <c r="BD193" i="6"/>
  <c r="AM193" i="6"/>
  <c r="BI193" i="6"/>
  <c r="AL193" i="6"/>
  <c r="BR193" i="6"/>
  <c r="BH193" i="6"/>
  <c r="BP193" i="6"/>
  <c r="BS193" i="6"/>
  <c r="BB193" i="6"/>
  <c r="BV193" i="6"/>
  <c r="BC193" i="6"/>
  <c r="BX193" i="6"/>
  <c r="BX181" i="6"/>
  <c r="BS181" i="6"/>
  <c r="AI181" i="6"/>
  <c r="BV181" i="6"/>
  <c r="BY181" i="6"/>
  <c r="BU181" i="6"/>
  <c r="BN181" i="6"/>
  <c r="BC181" i="6"/>
  <c r="BM181" i="6"/>
  <c r="AJ181" i="6"/>
  <c r="BQ181" i="6"/>
  <c r="BR181" i="6"/>
  <c r="BT181" i="6"/>
  <c r="AM181" i="6"/>
  <c r="BG181" i="6"/>
  <c r="BD181" i="6"/>
  <c r="AK181" i="6"/>
  <c r="BI181" i="6"/>
  <c r="BH181" i="6"/>
  <c r="BP181" i="6"/>
  <c r="BJ181" i="6"/>
  <c r="AL181" i="6"/>
  <c r="BL181" i="6"/>
  <c r="BM213" i="6"/>
  <c r="AJ213" i="6"/>
  <c r="BL213" i="6"/>
  <c r="BN213" i="6"/>
  <c r="BS213" i="6"/>
  <c r="BX213" i="6"/>
  <c r="BU213" i="6"/>
  <c r="AK213" i="6"/>
  <c r="AL213" i="6"/>
  <c r="BI213" i="6"/>
  <c r="BF213" i="6"/>
  <c r="BO213" i="6"/>
  <c r="BK213" i="6"/>
  <c r="BG213" i="6"/>
  <c r="BW213" i="6"/>
  <c r="BQ213" i="6"/>
  <c r="BC213" i="6"/>
  <c r="BY213" i="6"/>
  <c r="AI213" i="6"/>
  <c r="BT213" i="6"/>
  <c r="BE213" i="6"/>
  <c r="AN213" i="6"/>
  <c r="AM213" i="6"/>
  <c r="BP213" i="6"/>
  <c r="BB201" i="6"/>
  <c r="AL201" i="6"/>
  <c r="BG201" i="6"/>
  <c r="AJ201" i="6"/>
  <c r="BN201" i="6"/>
  <c r="BE201" i="6"/>
  <c r="BM201" i="6"/>
  <c r="BW201" i="6"/>
  <c r="BH201" i="6"/>
  <c r="BS201" i="6"/>
  <c r="BK201" i="6"/>
  <c r="BX201" i="6"/>
  <c r="AM201" i="6"/>
  <c r="AN201" i="6"/>
  <c r="BL201" i="6"/>
  <c r="BI201" i="6"/>
  <c r="AI201" i="6"/>
  <c r="AK201" i="6"/>
  <c r="AX263" i="6"/>
  <c r="AW263" i="6"/>
  <c r="AV263" i="6"/>
  <c r="AS263" i="6"/>
  <c r="AU263" i="6"/>
  <c r="AM244" i="6"/>
  <c r="AL244" i="6"/>
  <c r="AN244" i="6"/>
  <c r="AM224" i="6"/>
  <c r="AN224" i="6"/>
  <c r="AI224" i="6"/>
  <c r="BM264" i="6"/>
  <c r="AK264" i="6"/>
  <c r="AN264" i="6"/>
  <c r="AM256" i="6"/>
  <c r="AJ256" i="6"/>
  <c r="AK256" i="6"/>
  <c r="AI256" i="6"/>
  <c r="AW214" i="6"/>
  <c r="AX214" i="6"/>
  <c r="AU214" i="6"/>
  <c r="AS29" i="6"/>
  <c r="AV29" i="6"/>
  <c r="AW29" i="6"/>
  <c r="AT29" i="6"/>
  <c r="AX29" i="6"/>
  <c r="AT35" i="6"/>
  <c r="AX35" i="6"/>
  <c r="AS35" i="6"/>
  <c r="AU164" i="6"/>
  <c r="AT164" i="6"/>
  <c r="AX164" i="6"/>
  <c r="AV164" i="6"/>
  <c r="AW164" i="6"/>
  <c r="AS164" i="6"/>
  <c r="AX243" i="6"/>
  <c r="AT243" i="6"/>
  <c r="AW243" i="6"/>
  <c r="AU243" i="6"/>
  <c r="AS243" i="6"/>
  <c r="AV195" i="6"/>
  <c r="AS195" i="6"/>
  <c r="AT195" i="6"/>
  <c r="AV180" i="6"/>
  <c r="AX180" i="6"/>
  <c r="AW180" i="6"/>
  <c r="AU180" i="6"/>
  <c r="AS180" i="6"/>
  <c r="AT323" i="6"/>
  <c r="AU323" i="6"/>
  <c r="AT56" i="6"/>
  <c r="AW140" i="6"/>
  <c r="AV140" i="6"/>
  <c r="AV77" i="6"/>
  <c r="AX146" i="6"/>
  <c r="AW146" i="6"/>
  <c r="AV138" i="6"/>
  <c r="AW75" i="6"/>
  <c r="AW56" i="6"/>
  <c r="AV56" i="6"/>
  <c r="AV54" i="6"/>
  <c r="AT46" i="6"/>
  <c r="AU46" i="6"/>
  <c r="AW18" i="6"/>
  <c r="AU140" i="6"/>
  <c r="AW77" i="6"/>
  <c r="AW58" i="6"/>
  <c r="AS58" i="6"/>
  <c r="AS144" i="6"/>
  <c r="AT144" i="6"/>
  <c r="AU81" i="6"/>
  <c r="AU73" i="6"/>
  <c r="AX73" i="6"/>
  <c r="AS52" i="6"/>
  <c r="AU23" i="6"/>
  <c r="AT23" i="6"/>
  <c r="AU173" i="6"/>
  <c r="AT48" i="6"/>
  <c r="AX48" i="6"/>
  <c r="AV142" i="6"/>
  <c r="AU142" i="6"/>
  <c r="AV79" i="6"/>
  <c r="AX79" i="6"/>
  <c r="AS50" i="6"/>
  <c r="AU20" i="6"/>
  <c r="BP160" i="6"/>
  <c r="AN152" i="6"/>
  <c r="BY152" i="6"/>
  <c r="BM148" i="6"/>
  <c r="AL132" i="6"/>
  <c r="BT136" i="6"/>
  <c r="BT144" i="6"/>
  <c r="BW148" i="6"/>
  <c r="BI156" i="6"/>
  <c r="BS148" i="6"/>
  <c r="AJ160" i="6"/>
  <c r="BF144" i="6"/>
  <c r="BX160" i="6"/>
  <c r="BB156" i="6"/>
  <c r="BB132" i="6"/>
  <c r="BG168" i="6"/>
  <c r="BM132" i="6"/>
  <c r="BI92" i="6"/>
  <c r="BD205" i="6"/>
  <c r="BJ213" i="6"/>
  <c r="AK246" i="6"/>
  <c r="BK51" i="6"/>
  <c r="AX195" i="6"/>
  <c r="BH59" i="6"/>
  <c r="AK51" i="6"/>
  <c r="BN43" i="6"/>
  <c r="BD39" i="6"/>
  <c r="BF35" i="6"/>
  <c r="AJ27" i="6"/>
  <c r="BJ23" i="6"/>
  <c r="BD19" i="6"/>
  <c r="BR15" i="6"/>
  <c r="BG63" i="6"/>
  <c r="AW12" i="6"/>
  <c r="BK59" i="6"/>
  <c r="BQ51" i="6"/>
  <c r="BV51" i="6"/>
  <c r="BK35" i="6"/>
  <c r="BS27" i="6"/>
  <c r="BF51" i="6"/>
  <c r="BE39" i="6"/>
  <c r="BN23" i="6"/>
  <c r="AV243" i="6"/>
  <c r="BH168" i="6"/>
  <c r="BK164" i="6"/>
  <c r="BD152" i="6"/>
  <c r="AI148" i="6"/>
  <c r="BM136" i="6"/>
  <c r="BV124" i="6"/>
  <c r="BI114" i="6"/>
  <c r="BY110" i="6"/>
  <c r="BF104" i="6"/>
  <c r="BE96" i="6"/>
  <c r="BM86" i="6"/>
  <c r="BE80" i="6"/>
  <c r="BY116" i="6"/>
  <c r="BQ140" i="6"/>
  <c r="BF136" i="6"/>
  <c r="BD112" i="6"/>
  <c r="AT33" i="6"/>
  <c r="AJ205" i="6"/>
  <c r="BD213" i="6"/>
  <c r="BY177" i="6"/>
  <c r="BS78" i="6"/>
  <c r="AJ15" i="6"/>
  <c r="BR213" i="6"/>
  <c r="BO168" i="6"/>
  <c r="BD55" i="6"/>
  <c r="BK55" i="6"/>
  <c r="BT55" i="6"/>
  <c r="BS55" i="6"/>
  <c r="AI55" i="6"/>
  <c r="BB55" i="6"/>
  <c r="BE55" i="6"/>
  <c r="BL43" i="6"/>
  <c r="BY43" i="6"/>
  <c r="BJ43" i="6"/>
  <c r="BT43" i="6"/>
  <c r="BO43" i="6"/>
  <c r="BR43" i="6"/>
  <c r="BI43" i="6"/>
  <c r="BP43" i="6"/>
  <c r="BU43" i="6"/>
  <c r="BW43" i="6"/>
  <c r="BK43" i="6"/>
  <c r="BH43" i="6"/>
  <c r="BS43" i="6"/>
  <c r="AN43" i="6"/>
  <c r="BE43" i="6"/>
  <c r="BV43" i="6"/>
  <c r="BQ43" i="6"/>
  <c r="BC43" i="6"/>
  <c r="BG43" i="6"/>
  <c r="BV31" i="6"/>
  <c r="BU31" i="6"/>
  <c r="BE31" i="6"/>
  <c r="BG31" i="6"/>
  <c r="BD31" i="6"/>
  <c r="BP31" i="6"/>
  <c r="BS31" i="6"/>
  <c r="BO31" i="6"/>
  <c r="BH31" i="6"/>
  <c r="AJ31" i="6"/>
  <c r="BC31" i="6"/>
  <c r="BB31" i="6"/>
  <c r="BK31" i="6"/>
  <c r="AL31" i="6"/>
  <c r="BL31" i="6"/>
  <c r="AL19" i="6"/>
  <c r="BY19" i="6"/>
  <c r="BC19" i="6"/>
  <c r="BE19" i="6"/>
  <c r="BM19" i="6"/>
  <c r="AK19" i="6"/>
  <c r="BI19" i="6"/>
  <c r="BQ19" i="6"/>
  <c r="BT19" i="6"/>
  <c r="AJ19" i="6"/>
  <c r="AN19" i="6"/>
  <c r="BJ19" i="6"/>
  <c r="AN72" i="6"/>
  <c r="BV72" i="6"/>
  <c r="BB72" i="6"/>
  <c r="BR72" i="6"/>
  <c r="BE72" i="6"/>
  <c r="BN72" i="6"/>
  <c r="BY72" i="6"/>
  <c r="BC72" i="6"/>
  <c r="BU72" i="6"/>
  <c r="BT72" i="6"/>
  <c r="BK72" i="6"/>
  <c r="BJ72" i="6"/>
  <c r="BW72" i="6"/>
  <c r="BD72" i="6"/>
  <c r="BI72" i="6"/>
  <c r="BQ72" i="6"/>
  <c r="BS72" i="6"/>
  <c r="AJ72" i="6"/>
  <c r="BO72" i="6"/>
  <c r="BX72" i="6"/>
  <c r="BL72" i="6"/>
  <c r="BM72" i="6"/>
  <c r="AL72" i="6"/>
  <c r="AK72" i="6"/>
  <c r="BP72" i="6"/>
  <c r="AM76" i="6"/>
  <c r="BX76" i="6"/>
  <c r="BL76" i="6"/>
  <c r="BS76" i="6"/>
  <c r="BB76" i="6"/>
  <c r="BJ76" i="6"/>
  <c r="AL76" i="6"/>
  <c r="BD76" i="6"/>
  <c r="AJ76" i="6"/>
  <c r="AI76" i="6"/>
  <c r="BC76" i="6"/>
  <c r="BV76" i="6"/>
  <c r="BK76" i="6"/>
  <c r="BF76" i="6"/>
  <c r="BR76" i="6"/>
  <c r="BN76" i="6"/>
  <c r="BT76" i="6"/>
  <c r="BQ76" i="6"/>
  <c r="AK76" i="6"/>
  <c r="BG76" i="6"/>
  <c r="BP76" i="6"/>
  <c r="BY76" i="6"/>
  <c r="BM76" i="6"/>
  <c r="BQ82" i="6"/>
  <c r="BN82" i="6"/>
  <c r="AI82" i="6"/>
  <c r="BF88" i="6"/>
  <c r="BV88" i="6"/>
  <c r="BG88" i="6"/>
  <c r="BI88" i="6"/>
  <c r="BR88" i="6"/>
  <c r="BY88" i="6"/>
  <c r="BP88" i="6"/>
  <c r="BU88" i="6"/>
  <c r="BT88" i="6"/>
  <c r="AK88" i="6"/>
  <c r="AJ88" i="6"/>
  <c r="BO88" i="6"/>
  <c r="BD88" i="6"/>
  <c r="BJ88" i="6"/>
  <c r="BQ88" i="6"/>
  <c r="BN88" i="6"/>
  <c r="BE88" i="6"/>
  <c r="BM88" i="6"/>
  <c r="AI88" i="6"/>
  <c r="AM88" i="6"/>
  <c r="BK88" i="6"/>
  <c r="BL88" i="6"/>
  <c r="AN88" i="6"/>
  <c r="BF92" i="6"/>
  <c r="BJ92" i="6"/>
  <c r="AM92" i="6"/>
  <c r="BG92" i="6"/>
  <c r="AJ92" i="6"/>
  <c r="BX92" i="6"/>
  <c r="BE92" i="6"/>
  <c r="BR92" i="6"/>
  <c r="BM92" i="6"/>
  <c r="AI92" i="6"/>
  <c r="BL92" i="6"/>
  <c r="AK92" i="6"/>
  <c r="BS92" i="6"/>
  <c r="BH92" i="6"/>
  <c r="AN92" i="6"/>
  <c r="BW92" i="6"/>
  <c r="BD92" i="6"/>
  <c r="BU92" i="6"/>
  <c r="BC92" i="6"/>
  <c r="BT92" i="6"/>
  <c r="BK92" i="6"/>
  <c r="BP92" i="6"/>
  <c r="BY92" i="6"/>
  <c r="BN92" i="6"/>
  <c r="BQ92" i="6"/>
  <c r="BB92" i="6"/>
  <c r="BS96" i="6"/>
  <c r="BQ96" i="6"/>
  <c r="BW96" i="6"/>
  <c r="BO96" i="6"/>
  <c r="BK96" i="6"/>
  <c r="BY96" i="6"/>
  <c r="BJ96" i="6"/>
  <c r="AL96" i="6"/>
  <c r="AN96" i="6"/>
  <c r="BM96" i="6"/>
  <c r="BP96" i="6"/>
  <c r="AJ96" i="6"/>
  <c r="BL96" i="6"/>
  <c r="BF96" i="6"/>
  <c r="BR96" i="6"/>
  <c r="BH96" i="6"/>
  <c r="BV96" i="6"/>
  <c r="AI96" i="6"/>
  <c r="BD96" i="6"/>
  <c r="BI96" i="6"/>
  <c r="BN96" i="6"/>
  <c r="BT96" i="6"/>
  <c r="BU102" i="6"/>
  <c r="BL102" i="6"/>
  <c r="BD102" i="6"/>
  <c r="BC108" i="6"/>
  <c r="BQ108" i="6"/>
  <c r="BY108" i="6"/>
  <c r="BK108" i="6"/>
  <c r="BJ108" i="6"/>
  <c r="AN108" i="6"/>
  <c r="BB108" i="6"/>
  <c r="BO108" i="6"/>
  <c r="BE108" i="6"/>
  <c r="BG108" i="6"/>
  <c r="BH108" i="6"/>
  <c r="BX108" i="6"/>
  <c r="BD108" i="6"/>
  <c r="BT108" i="6"/>
  <c r="BN108" i="6"/>
  <c r="AL108" i="6"/>
  <c r="BM108" i="6"/>
  <c r="BW108" i="6"/>
  <c r="BS108" i="6"/>
  <c r="AJ108" i="6"/>
  <c r="BR108" i="6"/>
  <c r="BP108" i="6"/>
  <c r="AI108" i="6"/>
  <c r="BV108" i="6"/>
  <c r="BI108" i="6"/>
  <c r="AM108" i="6"/>
  <c r="BF108" i="6"/>
  <c r="BB114" i="6"/>
  <c r="BH114" i="6"/>
  <c r="BJ114" i="6"/>
  <c r="BW114" i="6"/>
  <c r="BD114" i="6"/>
  <c r="AN114" i="6"/>
  <c r="BQ114" i="6"/>
  <c r="BR114" i="6"/>
  <c r="BT114" i="6"/>
  <c r="BC114" i="6"/>
  <c r="BL114" i="6"/>
  <c r="AJ114" i="6"/>
  <c r="BG114" i="6"/>
  <c r="BM114" i="6"/>
  <c r="BU114" i="6"/>
  <c r="BS114" i="6"/>
  <c r="AM114" i="6"/>
  <c r="AI114" i="6"/>
  <c r="BD120" i="6"/>
  <c r="BS120" i="6"/>
  <c r="BP120" i="6"/>
  <c r="AN120" i="6"/>
  <c r="BV120" i="6"/>
  <c r="BX120" i="6"/>
  <c r="BH120" i="6"/>
  <c r="AJ120" i="6"/>
  <c r="BF120" i="6"/>
  <c r="AL120" i="6"/>
  <c r="BB120" i="6"/>
  <c r="BM120" i="6"/>
  <c r="BO120" i="6"/>
  <c r="BG120" i="6"/>
  <c r="BE120" i="6"/>
  <c r="AK120" i="6"/>
  <c r="BQ120" i="6"/>
  <c r="BK120" i="6"/>
  <c r="AI120" i="6"/>
  <c r="BT120" i="6"/>
  <c r="BJ120" i="6"/>
  <c r="BW120" i="6"/>
  <c r="BP132" i="6"/>
  <c r="AK132" i="6"/>
  <c r="BN132" i="6"/>
  <c r="BW132" i="6"/>
  <c r="AJ132" i="6"/>
  <c r="BS132" i="6"/>
  <c r="BR132" i="6"/>
  <c r="BH132" i="6"/>
  <c r="BK132" i="6"/>
  <c r="AM132" i="6"/>
  <c r="BU132" i="6"/>
  <c r="BQ132" i="6"/>
  <c r="AI132" i="6"/>
  <c r="BF132" i="6"/>
  <c r="BX132" i="6"/>
  <c r="BE132" i="6"/>
  <c r="BL132" i="6"/>
  <c r="BJ132" i="6"/>
  <c r="BV132" i="6"/>
  <c r="BG144" i="6"/>
  <c r="BC144" i="6"/>
  <c r="BN144" i="6"/>
  <c r="AM144" i="6"/>
  <c r="BJ144" i="6"/>
  <c r="BX144" i="6"/>
  <c r="AL144" i="6"/>
  <c r="BW144" i="6"/>
  <c r="BP144" i="6"/>
  <c r="BS144" i="6"/>
  <c r="BY144" i="6"/>
  <c r="BO144" i="6"/>
  <c r="BB144" i="6"/>
  <c r="BI144" i="6"/>
  <c r="BV144" i="6"/>
  <c r="AN144" i="6"/>
  <c r="BM144" i="6"/>
  <c r="AL160" i="6"/>
  <c r="BE160" i="6"/>
  <c r="BN160" i="6"/>
  <c r="BV160" i="6"/>
  <c r="BS160" i="6"/>
  <c r="BD160" i="6"/>
  <c r="BG160" i="6"/>
  <c r="BR160" i="6"/>
  <c r="AI160" i="6"/>
  <c r="BW160" i="6"/>
  <c r="BF160" i="6"/>
  <c r="BY160" i="6"/>
  <c r="BB160" i="6"/>
  <c r="BQ160" i="6"/>
  <c r="BH160" i="6"/>
  <c r="AM160" i="6"/>
  <c r="AK160" i="6"/>
  <c r="BO189" i="6"/>
  <c r="BC189" i="6"/>
  <c r="BG189" i="6"/>
  <c r="BS189" i="6"/>
  <c r="BP189" i="6"/>
  <c r="BI189" i="6"/>
  <c r="BH189" i="6"/>
  <c r="BW189" i="6"/>
  <c r="AI189" i="6"/>
  <c r="BE189" i="6"/>
  <c r="BL189" i="6"/>
  <c r="AN189" i="6"/>
  <c r="BN189" i="6"/>
  <c r="BB189" i="6"/>
  <c r="BR189" i="6"/>
  <c r="BD189" i="6"/>
  <c r="AJ189" i="6"/>
  <c r="BW177" i="6"/>
  <c r="BB177" i="6"/>
  <c r="AN177" i="6"/>
  <c r="BS177" i="6"/>
  <c r="BR177" i="6"/>
  <c r="BN177" i="6"/>
  <c r="AJ177" i="6"/>
  <c r="BD177" i="6"/>
  <c r="BP177" i="6"/>
  <c r="AI177" i="6"/>
  <c r="BX177" i="6"/>
  <c r="BJ177" i="6"/>
  <c r="BH177" i="6"/>
  <c r="AM177" i="6"/>
  <c r="AL177" i="6"/>
  <c r="BT177" i="6"/>
  <c r="BL177" i="6"/>
  <c r="BQ177" i="6"/>
  <c r="AK177" i="6"/>
  <c r="BC177" i="6"/>
  <c r="BF177" i="6"/>
  <c r="BI177" i="6"/>
  <c r="BE177" i="6"/>
  <c r="BM177" i="6"/>
  <c r="BV177" i="6"/>
  <c r="AU206" i="6"/>
  <c r="AX206" i="6"/>
  <c r="AS206" i="6"/>
  <c r="AV206" i="6"/>
  <c r="AW206" i="6"/>
  <c r="AT206" i="6"/>
  <c r="AI209" i="6"/>
  <c r="BH209" i="6"/>
  <c r="BP209" i="6"/>
  <c r="AK209" i="6"/>
  <c r="AJ209" i="6"/>
  <c r="AN209" i="6"/>
  <c r="BJ209" i="6"/>
  <c r="BW209" i="6"/>
  <c r="BR209" i="6"/>
  <c r="BF209" i="6"/>
  <c r="BO209" i="6"/>
  <c r="BG209" i="6"/>
  <c r="BN209" i="6"/>
  <c r="AM209" i="6"/>
  <c r="BM209" i="6"/>
  <c r="AL209" i="6"/>
  <c r="BE209" i="6"/>
  <c r="BY209" i="6"/>
  <c r="BQ209" i="6"/>
  <c r="BT209" i="6"/>
  <c r="BX209" i="6"/>
  <c r="BK209" i="6"/>
  <c r="BI209" i="6"/>
  <c r="AU271" i="6"/>
  <c r="AT271" i="6"/>
  <c r="AV271" i="6"/>
  <c r="AW271" i="6"/>
  <c r="AS271" i="6"/>
  <c r="AK241" i="6"/>
  <c r="AI241" i="6"/>
  <c r="AJ241" i="6"/>
  <c r="AL241" i="6"/>
  <c r="BB238" i="6"/>
  <c r="AN238" i="6"/>
  <c r="AL238" i="6"/>
  <c r="AM238" i="6"/>
  <c r="AI238" i="6"/>
  <c r="AJ238" i="6"/>
  <c r="AK238" i="6"/>
  <c r="AJ233" i="6"/>
  <c r="AL233" i="6"/>
  <c r="BL233" i="6"/>
  <c r="AN233" i="6"/>
  <c r="BQ226" i="6"/>
  <c r="AJ226" i="6"/>
  <c r="AL226" i="6"/>
  <c r="AN226" i="6"/>
  <c r="AM226" i="6"/>
  <c r="AK226" i="6"/>
  <c r="AI221" i="6"/>
  <c r="AM221" i="6"/>
  <c r="AJ221" i="6"/>
  <c r="AN221" i="6"/>
  <c r="AV157" i="6"/>
  <c r="AT157" i="6"/>
  <c r="AX157" i="6"/>
  <c r="AS157" i="6"/>
  <c r="AU157" i="6"/>
  <c r="BP268" i="6"/>
  <c r="AL268" i="6"/>
  <c r="AI268" i="6"/>
  <c r="AM268" i="6"/>
  <c r="AN268" i="6"/>
  <c r="AW25" i="6"/>
  <c r="AS25" i="6"/>
  <c r="AU25" i="6"/>
  <c r="AT25" i="6"/>
  <c r="AX25" i="6"/>
  <c r="AV31" i="6"/>
  <c r="AX31" i="6"/>
  <c r="AX148" i="6"/>
  <c r="AT148" i="6"/>
  <c r="AW148" i="6"/>
  <c r="AU148" i="6"/>
  <c r="AV148" i="6"/>
  <c r="AS150" i="6"/>
  <c r="AW150" i="6"/>
  <c r="AV150" i="6"/>
  <c r="AX150" i="6"/>
  <c r="AU150" i="6"/>
  <c r="AT150" i="6"/>
  <c r="AU156" i="6"/>
  <c r="AW156" i="6"/>
  <c r="AS156" i="6"/>
  <c r="AX156" i="6"/>
  <c r="AV156" i="6"/>
  <c r="AT160" i="6"/>
  <c r="AU160" i="6"/>
  <c r="AV160" i="6"/>
  <c r="AW160" i="6"/>
  <c r="AS160" i="6"/>
  <c r="AX160" i="6"/>
  <c r="AW162" i="6"/>
  <c r="AS162" i="6"/>
  <c r="AV162" i="6"/>
  <c r="AU162" i="6"/>
  <c r="AX162" i="6"/>
  <c r="AT188" i="6"/>
  <c r="AW188" i="6"/>
  <c r="AU188" i="6"/>
  <c r="BL289" i="6"/>
  <c r="BI289" i="6"/>
  <c r="AS146" i="6"/>
  <c r="AX138" i="6"/>
  <c r="AW138" i="6"/>
  <c r="AT75" i="6"/>
  <c r="AX54" i="6"/>
  <c r="AX18" i="6"/>
  <c r="AM80" i="6"/>
  <c r="AT146" i="6"/>
  <c r="AX56" i="6"/>
  <c r="AW46" i="6"/>
  <c r="AX58" i="6"/>
  <c r="AU144" i="6"/>
  <c r="AV73" i="6"/>
  <c r="AX23" i="6"/>
  <c r="AW48" i="6"/>
  <c r="AS142" i="6"/>
  <c r="AW79" i="6"/>
  <c r="AK144" i="6"/>
  <c r="BT168" i="6"/>
  <c r="AL156" i="6"/>
  <c r="BL120" i="6"/>
  <c r="BU140" i="6"/>
  <c r="BJ168" i="6"/>
  <c r="BX152" i="6"/>
  <c r="BH140" i="6"/>
  <c r="BI136" i="6"/>
  <c r="BH136" i="6"/>
  <c r="BN168" i="6"/>
  <c r="BD148" i="6"/>
  <c r="BB164" i="6"/>
  <c r="BN120" i="6"/>
  <c r="BD168" i="6"/>
  <c r="AI140" i="6"/>
  <c r="BV213" i="6"/>
  <c r="BB213" i="6"/>
  <c r="BT201" i="6"/>
  <c r="BR59" i="6"/>
  <c r="BS59" i="6"/>
  <c r="BO51" i="6"/>
  <c r="AK43" i="6"/>
  <c r="BS39" i="6"/>
  <c r="AI35" i="6"/>
  <c r="BX31" i="6"/>
  <c r="BR27" i="6"/>
  <c r="BU23" i="6"/>
  <c r="BW19" i="6"/>
  <c r="BW15" i="6"/>
  <c r="BW55" i="6"/>
  <c r="AJ59" i="6"/>
  <c r="BR51" i="6"/>
  <c r="BQ39" i="6"/>
  <c r="AN31" i="6"/>
  <c r="BY23" i="6"/>
  <c r="BN19" i="6"/>
  <c r="AK59" i="6"/>
  <c r="BV35" i="6"/>
  <c r="BO19" i="6"/>
  <c r="BD47" i="6"/>
  <c r="AK224" i="6"/>
  <c r="AN168" i="6"/>
  <c r="BT160" i="6"/>
  <c r="BE156" i="6"/>
  <c r="BB152" i="6"/>
  <c r="AL148" i="6"/>
  <c r="AN140" i="6"/>
  <c r="BC136" i="6"/>
  <c r="BC132" i="6"/>
  <c r="AM124" i="6"/>
  <c r="BL116" i="6"/>
  <c r="BI112" i="6"/>
  <c r="BU108" i="6"/>
  <c r="BP104" i="6"/>
  <c r="BB94" i="6"/>
  <c r="BX88" i="6"/>
  <c r="BL84" i="6"/>
  <c r="BC78" i="6"/>
  <c r="BF72" i="6"/>
  <c r="AI98" i="6"/>
  <c r="AK86" i="6"/>
  <c r="BD78" i="6"/>
  <c r="AK272" i="6"/>
  <c r="BG205" i="6"/>
  <c r="BG177" i="6"/>
  <c r="AL221" i="6"/>
  <c r="AW254" i="6"/>
  <c r="BW39" i="6"/>
  <c r="BW156" i="6"/>
  <c r="BO201" i="6"/>
  <c r="BR217" i="6"/>
  <c r="BE181" i="6"/>
  <c r="BQ333" i="6"/>
  <c r="AI333" i="6"/>
  <c r="BK333" i="6"/>
  <c r="BV333" i="6"/>
  <c r="BO333" i="6"/>
  <c r="AN333" i="6"/>
  <c r="AX331" i="6"/>
  <c r="AS331" i="6"/>
  <c r="AW315" i="6"/>
  <c r="AX315" i="6"/>
  <c r="BH301" i="6"/>
  <c r="AN301" i="6"/>
  <c r="AW291" i="6"/>
  <c r="AT291" i="6"/>
  <c r="AL63" i="6"/>
  <c r="BI63" i="6"/>
  <c r="AL55" i="6"/>
  <c r="BX55" i="6"/>
  <c r="BY35" i="6"/>
  <c r="BG35" i="6"/>
  <c r="AI72" i="6"/>
  <c r="AM72" i="6"/>
  <c r="BM100" i="6"/>
  <c r="AI100" i="6"/>
  <c r="AW195" i="6"/>
  <c r="AU195" i="6"/>
  <c r="AS307" i="6"/>
  <c r="AT331" i="6"/>
  <c r="BL333" i="6"/>
  <c r="AL293" i="6"/>
  <c r="BV41" i="6"/>
  <c r="AK41" i="6"/>
  <c r="AL71" i="6"/>
  <c r="BL71" i="6"/>
  <c r="BW73" i="6"/>
  <c r="BI73" i="6"/>
  <c r="BP75" i="6"/>
  <c r="BE75" i="6"/>
  <c r="BG77" i="6"/>
  <c r="BT77" i="6"/>
  <c r="BX77" i="6"/>
  <c r="BH79" i="6"/>
  <c r="BE79" i="6"/>
  <c r="AJ79" i="6"/>
  <c r="BS85" i="6"/>
  <c r="BD85" i="6"/>
  <c r="BI85" i="6"/>
  <c r="BQ91" i="6"/>
  <c r="BC91" i="6"/>
  <c r="AL91" i="6"/>
  <c r="BM91" i="6"/>
  <c r="BX91" i="6"/>
  <c r="AN91" i="6"/>
  <c r="BY91" i="6"/>
  <c r="AJ91" i="6"/>
  <c r="BS91" i="6"/>
  <c r="BI91" i="6"/>
  <c r="BP93" i="6"/>
  <c r="BM93" i="6"/>
  <c r="BL101" i="6"/>
  <c r="BV101" i="6"/>
  <c r="BQ101" i="6"/>
  <c r="AI101" i="6"/>
  <c r="BK101" i="6"/>
  <c r="BG101" i="6"/>
  <c r="BJ101" i="6"/>
  <c r="BY101" i="6"/>
  <c r="AJ109" i="6"/>
  <c r="BC109" i="6"/>
  <c r="BF109" i="6"/>
  <c r="BS109" i="6"/>
  <c r="BL109" i="6"/>
  <c r="BV109" i="6"/>
  <c r="BU109" i="6"/>
  <c r="AN113" i="6"/>
  <c r="AM113" i="6"/>
  <c r="BW113" i="6"/>
  <c r="BB113" i="6"/>
  <c r="BD113" i="6"/>
  <c r="BL115" i="6"/>
  <c r="BK115" i="6"/>
  <c r="BS115" i="6"/>
  <c r="BU115" i="6"/>
  <c r="BF122" i="6"/>
  <c r="AJ122" i="6"/>
  <c r="BH122" i="6"/>
  <c r="BX122" i="6"/>
  <c r="BH134" i="6"/>
  <c r="BG134" i="6"/>
  <c r="AJ134" i="6"/>
  <c r="BU134" i="6"/>
  <c r="BT142" i="6"/>
  <c r="BE142" i="6"/>
  <c r="AJ142" i="6"/>
  <c r="BV150" i="6"/>
  <c r="BF150" i="6"/>
  <c r="BU154" i="6"/>
  <c r="BM154" i="6"/>
  <c r="AN154" i="6"/>
  <c r="BP154" i="6"/>
  <c r="BK154" i="6"/>
  <c r="BM166" i="6"/>
  <c r="AJ166" i="6"/>
  <c r="AL166" i="6"/>
  <c r="AI203" i="6"/>
  <c r="BQ203" i="6"/>
  <c r="BV203" i="6"/>
  <c r="BN203" i="6"/>
  <c r="BF203" i="6"/>
  <c r="AM203" i="6"/>
  <c r="BQ199" i="6"/>
  <c r="BH199" i="6"/>
  <c r="AX261" i="6"/>
  <c r="AV261" i="6"/>
  <c r="AI232" i="6"/>
  <c r="BK232" i="6"/>
  <c r="BL13" i="6"/>
  <c r="BJ13" i="6"/>
  <c r="BU13" i="6"/>
  <c r="AI13" i="6"/>
  <c r="AT51" i="6"/>
  <c r="AX51" i="6"/>
  <c r="AU55" i="6"/>
  <c r="AS55" i="6"/>
  <c r="AV55" i="6"/>
  <c r="AU59" i="6"/>
  <c r="AW59" i="6"/>
  <c r="AX74" i="6"/>
  <c r="AV74" i="6"/>
  <c r="AT78" i="6"/>
  <c r="AV78" i="6"/>
  <c r="AW78" i="6"/>
  <c r="AS78" i="6"/>
  <c r="AX78" i="6"/>
  <c r="AV139" i="6"/>
  <c r="AS139" i="6"/>
  <c r="AW139" i="6"/>
  <c r="AV147" i="6"/>
  <c r="AS147" i="6"/>
  <c r="AU147" i="6"/>
  <c r="AW147" i="6"/>
  <c r="AS166" i="6"/>
  <c r="AX166" i="6"/>
  <c r="AU166" i="6"/>
  <c r="AT166" i="6"/>
  <c r="AV221" i="6"/>
  <c r="AW221" i="6"/>
  <c r="AX199" i="6"/>
  <c r="AU199" i="6"/>
  <c r="AT187" i="6"/>
  <c r="AW187" i="6"/>
  <c r="AX187" i="6"/>
  <c r="AS187" i="6"/>
  <c r="AV331" i="6"/>
  <c r="BL305" i="6"/>
  <c r="BI333" i="6"/>
  <c r="BR307" i="6"/>
  <c r="AS37" i="6"/>
  <c r="AW37" i="6"/>
  <c r="AN63" i="6"/>
  <c r="AJ63" i="6"/>
  <c r="BX63" i="6"/>
  <c r="BL63" i="6"/>
  <c r="BJ63" i="6"/>
  <c r="BN63" i="6"/>
  <c r="BE63" i="6"/>
  <c r="BO63" i="6"/>
  <c r="BP63" i="6"/>
  <c r="BM63" i="6"/>
  <c r="AM63" i="6"/>
  <c r="BW63" i="6"/>
  <c r="BC63" i="6"/>
  <c r="BU59" i="6"/>
  <c r="BJ59" i="6"/>
  <c r="BF55" i="6"/>
  <c r="AK55" i="6"/>
  <c r="BO55" i="6"/>
  <c r="BY55" i="6"/>
  <c r="BV55" i="6"/>
  <c r="AJ55" i="6"/>
  <c r="BM55" i="6"/>
  <c r="BR55" i="6"/>
  <c r="BJ55" i="6"/>
  <c r="BL55" i="6"/>
  <c r="AN55" i="6"/>
  <c r="AM55" i="6"/>
  <c r="BP55" i="6"/>
  <c r="BW51" i="6"/>
  <c r="BY51" i="6"/>
  <c r="BH47" i="6"/>
  <c r="BS47" i="6"/>
  <c r="AN47" i="6"/>
  <c r="BI47" i="6"/>
  <c r="BL39" i="6"/>
  <c r="BR39" i="6"/>
  <c r="AN39" i="6"/>
  <c r="BV39" i="6"/>
  <c r="BU35" i="6"/>
  <c r="BI35" i="6"/>
  <c r="AM35" i="6"/>
  <c r="BN35" i="6"/>
  <c r="BB35" i="6"/>
  <c r="BQ35" i="6"/>
  <c r="AN35" i="6"/>
  <c r="BM31" i="6"/>
  <c r="BR31" i="6"/>
  <c r="BY31" i="6"/>
  <c r="AK31" i="6"/>
  <c r="AI31" i="6"/>
  <c r="BJ27" i="6"/>
  <c r="BY27" i="6"/>
  <c r="AI27" i="6"/>
  <c r="BG27" i="6"/>
  <c r="AL27" i="6"/>
  <c r="BO27" i="6"/>
  <c r="BC27" i="6"/>
  <c r="BD27" i="6"/>
  <c r="BP27" i="6"/>
  <c r="BK74" i="6"/>
  <c r="BE74" i="6"/>
  <c r="BF74" i="6"/>
  <c r="BB74" i="6"/>
  <c r="BR74" i="6"/>
  <c r="BV74" i="6"/>
  <c r="BS74" i="6"/>
  <c r="BT74" i="6"/>
  <c r="BQ74" i="6"/>
  <c r="BW74" i="6"/>
  <c r="BE82" i="6"/>
  <c r="BX82" i="6"/>
  <c r="BR82" i="6"/>
  <c r="BO82" i="6"/>
  <c r="BH88" i="6"/>
  <c r="BB88" i="6"/>
  <c r="BC90" i="6"/>
  <c r="AI90" i="6"/>
  <c r="BL90" i="6"/>
  <c r="BP90" i="6"/>
  <c r="AK90" i="6"/>
  <c r="BW94" i="6"/>
  <c r="AJ94" i="6"/>
  <c r="BB96" i="6"/>
  <c r="BX96" i="6"/>
  <c r="BP98" i="6"/>
  <c r="BO98" i="6"/>
  <c r="BE98" i="6"/>
  <c r="AJ100" i="6"/>
  <c r="AL100" i="6"/>
  <c r="BO100" i="6"/>
  <c r="BQ100" i="6"/>
  <c r="BG100" i="6"/>
  <c r="BR100" i="6"/>
  <c r="BJ100" i="6"/>
  <c r="BC100" i="6"/>
  <c r="BE100" i="6"/>
  <c r="BP100" i="6"/>
  <c r="BF100" i="6"/>
  <c r="AK100" i="6"/>
  <c r="BS100" i="6"/>
  <c r="BU100" i="6"/>
  <c r="BX100" i="6"/>
  <c r="BI100" i="6"/>
  <c r="BB100" i="6"/>
  <c r="BH100" i="6"/>
  <c r="BD100" i="6"/>
  <c r="BK100" i="6"/>
  <c r="BY100" i="6"/>
  <c r="BT100" i="6"/>
  <c r="BL100" i="6"/>
  <c r="BX102" i="6"/>
  <c r="BP102" i="6"/>
  <c r="BJ102" i="6"/>
  <c r="BC102" i="6"/>
  <c r="AL102" i="6"/>
  <c r="BY102" i="6"/>
  <c r="BT102" i="6"/>
  <c r="BR102" i="6"/>
  <c r="AM102" i="6"/>
  <c r="AJ102" i="6"/>
  <c r="BW102" i="6"/>
  <c r="AN102" i="6"/>
  <c r="BQ102" i="6"/>
  <c r="BB102" i="6"/>
  <c r="AI102" i="6"/>
  <c r="BK102" i="6"/>
  <c r="BF102" i="6"/>
  <c r="BG102" i="6"/>
  <c r="BV102" i="6"/>
  <c r="BW104" i="6"/>
  <c r="BV104" i="6"/>
  <c r="BH104" i="6"/>
  <c r="BI104" i="6"/>
  <c r="BF114" i="6"/>
  <c r="BO114" i="6"/>
  <c r="AK114" i="6"/>
  <c r="BN114" i="6"/>
  <c r="BK114" i="6"/>
  <c r="BX114" i="6"/>
  <c r="BF128" i="6"/>
  <c r="BR128" i="6"/>
  <c r="BU128" i="6"/>
  <c r="BD128" i="6"/>
  <c r="BK128" i="6"/>
  <c r="AJ128" i="6"/>
  <c r="BM128" i="6"/>
  <c r="BO128" i="6"/>
  <c r="AI128" i="6"/>
  <c r="BB128" i="6"/>
  <c r="BS128" i="6"/>
  <c r="BT128" i="6"/>
  <c r="BJ136" i="6"/>
  <c r="BE136" i="6"/>
  <c r="BI160" i="6"/>
  <c r="BJ160" i="6"/>
  <c r="BL168" i="6"/>
  <c r="BY168" i="6"/>
  <c r="BQ168" i="6"/>
  <c r="AT178" i="6"/>
  <c r="AS178" i="6"/>
  <c r="AU178" i="6"/>
  <c r="BU193" i="6"/>
  <c r="BT193" i="6"/>
  <c r="AL189" i="6"/>
  <c r="BX189" i="6"/>
  <c r="BN185" i="6"/>
  <c r="AM185" i="6"/>
  <c r="AX213" i="6"/>
  <c r="AT213" i="6"/>
  <c r="AW213" i="6"/>
  <c r="AV213" i="6"/>
  <c r="AS213" i="6"/>
  <c r="AU213" i="6"/>
  <c r="BV217" i="6"/>
  <c r="BO217" i="6"/>
  <c r="BR201" i="6"/>
  <c r="BD201" i="6"/>
  <c r="AU267" i="6"/>
  <c r="AT267" i="6"/>
  <c r="AX267" i="6"/>
  <c r="AS267" i="6"/>
  <c r="AS257" i="6"/>
  <c r="AV257" i="6"/>
  <c r="AU257" i="6"/>
  <c r="BS244" i="6"/>
  <c r="BR244" i="6"/>
  <c r="BX244" i="6"/>
  <c r="BD244" i="6"/>
  <c r="BE244" i="6"/>
  <c r="BK244" i="6"/>
  <c r="BN244" i="6"/>
  <c r="BT244" i="6"/>
  <c r="BY244" i="6"/>
  <c r="AJ244" i="6"/>
  <c r="BG244" i="6"/>
  <c r="BJ244" i="6"/>
  <c r="BL244" i="6"/>
  <c r="BI244" i="6"/>
  <c r="BH244" i="6"/>
  <c r="BW244" i="6"/>
  <c r="BQ244" i="6"/>
  <c r="BC244" i="6"/>
  <c r="BN241" i="6"/>
  <c r="BS241" i="6"/>
  <c r="BU241" i="6"/>
  <c r="BX241" i="6"/>
  <c r="BY241" i="6"/>
  <c r="BJ241" i="6"/>
  <c r="BO241" i="6"/>
  <c r="BE241" i="6"/>
  <c r="BP241" i="6"/>
  <c r="AM241" i="6"/>
  <c r="BF241" i="6"/>
  <c r="BG241" i="6"/>
  <c r="BT241" i="6"/>
  <c r="BH241" i="6"/>
  <c r="BV241" i="6"/>
  <c r="BQ241" i="6"/>
  <c r="BW241" i="6"/>
  <c r="AN241" i="6"/>
  <c r="BC241" i="6"/>
  <c r="BM238" i="6"/>
  <c r="BN238" i="6"/>
  <c r="BX238" i="6"/>
  <c r="BW238" i="6"/>
  <c r="BK238" i="6"/>
  <c r="BE238" i="6"/>
  <c r="BY238" i="6"/>
  <c r="BI238" i="6"/>
  <c r="BJ238" i="6"/>
  <c r="BP238" i="6"/>
  <c r="BO238" i="6"/>
  <c r="BD238" i="6"/>
  <c r="BU238" i="6"/>
  <c r="BV238" i="6"/>
  <c r="BF238" i="6"/>
  <c r="BH238" i="6"/>
  <c r="BG238" i="6"/>
  <c r="BT238" i="6"/>
  <c r="BC238" i="6"/>
  <c r="BQ238" i="6"/>
  <c r="BS238" i="6"/>
  <c r="BR238" i="6"/>
  <c r="BL238" i="6"/>
  <c r="AU234" i="6"/>
  <c r="AX234" i="6"/>
  <c r="AV234" i="6"/>
  <c r="AW234" i="6"/>
  <c r="AS234" i="6"/>
  <c r="AT234" i="6"/>
  <c r="BO233" i="6"/>
  <c r="BX233" i="6"/>
  <c r="BH233" i="6"/>
  <c r="BE233" i="6"/>
  <c r="BJ233" i="6"/>
  <c r="BF233" i="6"/>
  <c r="AK233" i="6"/>
  <c r="BK233" i="6"/>
  <c r="BT233" i="6"/>
  <c r="BD233" i="6"/>
  <c r="BY233" i="6"/>
  <c r="BB233" i="6"/>
  <c r="BQ233" i="6"/>
  <c r="BW233" i="6"/>
  <c r="BG233" i="6"/>
  <c r="BP233" i="6"/>
  <c r="BU233" i="6"/>
  <c r="BI233" i="6"/>
  <c r="BV233" i="6"/>
  <c r="BM233" i="6"/>
  <c r="AM233" i="6"/>
  <c r="BS233" i="6"/>
  <c r="BR233" i="6"/>
  <c r="BC233" i="6"/>
  <c r="BN233" i="6"/>
  <c r="AM231" i="6"/>
  <c r="BM231" i="6"/>
  <c r="BR231" i="6"/>
  <c r="BB231" i="6"/>
  <c r="BS231" i="6"/>
  <c r="BD231" i="6"/>
  <c r="BH231" i="6"/>
  <c r="BY231" i="6"/>
  <c r="BI231" i="6"/>
  <c r="BN231" i="6"/>
  <c r="BW231" i="6"/>
  <c r="BC231" i="6"/>
  <c r="BK231" i="6"/>
  <c r="BU231" i="6"/>
  <c r="BE231" i="6"/>
  <c r="BJ231" i="6"/>
  <c r="BO231" i="6"/>
  <c r="BT231" i="6"/>
  <c r="BX231" i="6"/>
  <c r="BV231" i="6"/>
  <c r="BP231" i="6"/>
  <c r="BF231" i="6"/>
  <c r="AI231" i="6"/>
  <c r="BG231" i="6"/>
  <c r="AJ231" i="6"/>
  <c r="BI226" i="6"/>
  <c r="BW226" i="6"/>
  <c r="BN226" i="6"/>
  <c r="BX226" i="6"/>
  <c r="BO226" i="6"/>
  <c r="BF226" i="6"/>
  <c r="BY226" i="6"/>
  <c r="BP226" i="6"/>
  <c r="BG226" i="6"/>
  <c r="BH226" i="6"/>
  <c r="BV226" i="6"/>
  <c r="BU224" i="6"/>
  <c r="BL224" i="6"/>
  <c r="BC224" i="6"/>
  <c r="BM224" i="6"/>
  <c r="BD224" i="6"/>
  <c r="BR224" i="6"/>
  <c r="BE224" i="6"/>
  <c r="BS224" i="6"/>
  <c r="BJ224" i="6"/>
  <c r="BT224" i="6"/>
  <c r="AL224" i="6"/>
  <c r="BK224" i="6"/>
  <c r="BB224" i="6"/>
  <c r="AW222" i="6"/>
  <c r="AX222" i="6"/>
  <c r="BT221" i="6"/>
  <c r="BO221" i="6"/>
  <c r="BW221" i="6"/>
  <c r="BY221" i="6"/>
  <c r="BK221" i="6"/>
  <c r="BR221" i="6"/>
  <c r="BQ221" i="6"/>
  <c r="BX221" i="6"/>
  <c r="BJ221" i="6"/>
  <c r="BI221" i="6"/>
  <c r="BH221" i="6"/>
  <c r="BB221" i="6"/>
  <c r="BS272" i="6"/>
  <c r="BW272" i="6"/>
  <c r="BB272" i="6"/>
  <c r="BQ272" i="6"/>
  <c r="BC272" i="6"/>
  <c r="BD272" i="6"/>
  <c r="BF272" i="6"/>
  <c r="BU272" i="6"/>
  <c r="BG272" i="6"/>
  <c r="BL272" i="6"/>
  <c r="BR272" i="6"/>
  <c r="BM272" i="6"/>
  <c r="BY272" i="6"/>
  <c r="BK272" i="6"/>
  <c r="BT272" i="6"/>
  <c r="AK268" i="6"/>
  <c r="BV268" i="6"/>
  <c r="BB268" i="6"/>
  <c r="BI268" i="6"/>
  <c r="BH268" i="6"/>
  <c r="BC268" i="6"/>
  <c r="BR268" i="6"/>
  <c r="BY268" i="6"/>
  <c r="BX268" i="6"/>
  <c r="BD268" i="6"/>
  <c r="BW268" i="6"/>
  <c r="BN268" i="6"/>
  <c r="BQ268" i="6"/>
  <c r="BT268" i="6"/>
  <c r="BO268" i="6"/>
  <c r="BS268" i="6"/>
  <c r="BF268" i="6"/>
  <c r="BM268" i="6"/>
  <c r="BP264" i="6"/>
  <c r="BT264" i="6"/>
  <c r="BQ264" i="6"/>
  <c r="BE264" i="6"/>
  <c r="BU264" i="6"/>
  <c r="BB264" i="6"/>
  <c r="BL264" i="6"/>
  <c r="BK264" i="6"/>
  <c r="BY264" i="6"/>
  <c r="BG264" i="6"/>
  <c r="AL264" i="6"/>
  <c r="BH264" i="6"/>
  <c r="BF264" i="6"/>
  <c r="BJ264" i="6"/>
  <c r="BW264" i="6"/>
  <c r="BC264" i="6"/>
  <c r="BX264" i="6"/>
  <c r="BO264" i="6"/>
  <c r="BD264" i="6"/>
  <c r="BT260" i="6"/>
  <c r="BL260" i="6"/>
  <c r="BJ260" i="6"/>
  <c r="BB260" i="6"/>
  <c r="BI260" i="6"/>
  <c r="AN260" i="6"/>
  <c r="BH260" i="6"/>
  <c r="BS260" i="6"/>
  <c r="BY260" i="6"/>
  <c r="BV260" i="6"/>
  <c r="BX260" i="6"/>
  <c r="BU260" i="6"/>
  <c r="BM260" i="6"/>
  <c r="BR260" i="6"/>
  <c r="BG260" i="6"/>
  <c r="BF260" i="6"/>
  <c r="BC260" i="6"/>
  <c r="BP260" i="6"/>
  <c r="BW260" i="6"/>
  <c r="BX256" i="6"/>
  <c r="AN256" i="6"/>
  <c r="BS256" i="6"/>
  <c r="BM256" i="6"/>
  <c r="BF256" i="6"/>
  <c r="BQ256" i="6"/>
  <c r="BT256" i="6"/>
  <c r="BN256" i="6"/>
  <c r="BB256" i="6"/>
  <c r="BO256" i="6"/>
  <c r="BJ256" i="6"/>
  <c r="BP256" i="6"/>
  <c r="BI256" i="6"/>
  <c r="BR256" i="6"/>
  <c r="BH256" i="6"/>
  <c r="BD256" i="6"/>
  <c r="BU256" i="6"/>
  <c r="BK256" i="6"/>
  <c r="BC256" i="6"/>
  <c r="AI251" i="6"/>
  <c r="BP251" i="6"/>
  <c r="BS251" i="6"/>
  <c r="BF251" i="6"/>
  <c r="BE251" i="6"/>
  <c r="BN251" i="6"/>
  <c r="BD251" i="6"/>
  <c r="BK251" i="6"/>
  <c r="BU251" i="6"/>
  <c r="BY251" i="6"/>
  <c r="BJ251" i="6"/>
  <c r="BG251" i="6"/>
  <c r="BQ251" i="6"/>
  <c r="BL251" i="6"/>
  <c r="BX251" i="6"/>
  <c r="AL251" i="6"/>
  <c r="BC251" i="6"/>
  <c r="BI251" i="6"/>
  <c r="AJ251" i="6"/>
  <c r="BY246" i="6"/>
  <c r="BI246" i="6"/>
  <c r="BP246" i="6"/>
  <c r="BV246" i="6"/>
  <c r="BF246" i="6"/>
  <c r="BG246" i="6"/>
  <c r="BU246" i="6"/>
  <c r="BE246" i="6"/>
  <c r="BL246" i="6"/>
  <c r="BR246" i="6"/>
  <c r="BB246" i="6"/>
  <c r="BO246" i="6"/>
  <c r="BQ246" i="6"/>
  <c r="BX246" i="6"/>
  <c r="BH246" i="6"/>
  <c r="BN246" i="6"/>
  <c r="BK246" i="6"/>
  <c r="BS246" i="6"/>
  <c r="AM246" i="6"/>
  <c r="BJ246" i="6"/>
  <c r="BM246" i="6"/>
  <c r="BW246" i="6"/>
  <c r="AL246" i="6"/>
  <c r="BT246" i="6"/>
  <c r="BC246" i="6"/>
  <c r="AS214" i="6"/>
  <c r="AT214" i="6"/>
  <c r="AX16" i="6"/>
  <c r="AT16" i="6"/>
  <c r="AU16" i="6"/>
  <c r="AS16" i="6"/>
  <c r="AV27" i="6"/>
  <c r="AS27" i="6"/>
  <c r="AT27" i="6"/>
  <c r="AU31" i="6"/>
  <c r="AT31" i="6"/>
  <c r="AV35" i="6"/>
  <c r="AU35" i="6"/>
  <c r="AS154" i="6"/>
  <c r="AT154" i="6"/>
  <c r="AW154" i="6"/>
  <c r="AU154" i="6"/>
  <c r="AX154" i="6"/>
  <c r="AS159" i="6"/>
  <c r="AX159" i="6"/>
  <c r="AT159" i="6"/>
  <c r="AW159" i="6"/>
  <c r="AX229" i="6"/>
  <c r="AW229" i="6"/>
  <c r="AU229" i="6"/>
  <c r="AS229" i="6"/>
  <c r="AT229" i="6"/>
  <c r="AT185" i="6"/>
  <c r="AW185" i="6"/>
  <c r="AS185" i="6"/>
  <c r="AU185" i="6"/>
  <c r="AV185" i="6"/>
  <c r="AW175" i="6"/>
  <c r="AS175" i="6"/>
  <c r="AT200" i="6"/>
  <c r="AU200" i="6"/>
  <c r="AS188" i="6"/>
  <c r="AX188" i="6"/>
  <c r="BE35" i="6"/>
  <c r="BU55" i="6"/>
  <c r="BL47" i="6"/>
  <c r="BF27" i="6"/>
  <c r="BB43" i="6"/>
  <c r="BP114" i="6"/>
  <c r="BO59" i="6"/>
  <c r="AN74" i="6"/>
  <c r="BL160" i="6"/>
  <c r="AL106" i="6"/>
  <c r="BT98" i="6"/>
  <c r="BX124" i="6"/>
  <c r="BQ47" i="6"/>
  <c r="BQ90" i="6"/>
  <c r="BN39" i="6"/>
  <c r="BW23" i="6"/>
  <c r="BN47" i="6"/>
  <c r="BG39" i="6"/>
  <c r="BS63" i="6"/>
  <c r="BR98" i="6"/>
  <c r="BB63" i="6"/>
  <c r="AM59" i="6"/>
  <c r="AX37" i="6"/>
  <c r="AV37" i="6"/>
  <c r="BG74" i="6"/>
  <c r="BF47" i="6"/>
  <c r="AL47" i="6"/>
  <c r="BD59" i="6"/>
  <c r="BQ55" i="6"/>
  <c r="BV63" i="6"/>
  <c r="BF201" i="6"/>
  <c r="BV197" i="6"/>
  <c r="BI197" i="6"/>
  <c r="BM205" i="6"/>
  <c r="BU201" i="6"/>
  <c r="BQ193" i="6"/>
  <c r="BU185" i="6"/>
  <c r="BB185" i="6"/>
  <c r="BK181" i="6"/>
  <c r="AM189" i="6"/>
  <c r="AL217" i="6"/>
  <c r="BP185" i="6"/>
  <c r="BT189" i="6"/>
  <c r="AK98" i="6"/>
  <c r="BE205" i="6"/>
  <c r="BC209" i="6"/>
  <c r="BF197" i="6"/>
  <c r="BO185" i="6"/>
  <c r="AK189" i="6"/>
  <c r="BM189" i="6"/>
  <c r="BB217" i="6"/>
  <c r="AJ217" i="6"/>
  <c r="AM264" i="6"/>
  <c r="AI193" i="6"/>
  <c r="BK217" i="6"/>
  <c r="BB205" i="6"/>
  <c r="BX185" i="6"/>
  <c r="BF189" i="6"/>
  <c r="BV209" i="6"/>
  <c r="BK197" i="6"/>
  <c r="BL128" i="6"/>
  <c r="BD209" i="6"/>
  <c r="BK193" i="6"/>
  <c r="AX257" i="6"/>
  <c r="BO39" i="6"/>
  <c r="AJ47" i="6"/>
  <c r="BP35" i="6"/>
  <c r="AV25" i="6"/>
  <c r="BK63" i="6"/>
  <c r="AI264" i="6"/>
  <c r="BI102" i="6"/>
  <c r="AT37" i="6"/>
  <c r="BN100" i="6"/>
  <c r="BI128" i="6"/>
  <c r="AN100" i="6"/>
  <c r="BV100" i="6"/>
  <c r="AK102" i="6"/>
  <c r="AJ224" i="6"/>
  <c r="BL241" i="6"/>
  <c r="BQ231" i="6"/>
  <c r="BB244" i="6"/>
  <c r="BL256" i="6"/>
  <c r="BV272" i="6"/>
  <c r="AK27" i="6"/>
  <c r="BW27" i="6"/>
  <c r="AI43" i="6"/>
  <c r="BE114" i="6"/>
  <c r="BV114" i="6"/>
  <c r="BL108" i="6"/>
  <c r="BH124" i="6"/>
  <c r="AM47" i="6"/>
  <c r="BN55" i="6"/>
  <c r="BU39" i="6"/>
  <c r="BI55" i="6"/>
  <c r="BW35" i="6"/>
  <c r="BW31" i="6"/>
  <c r="AL114" i="6"/>
  <c r="BD15" i="6"/>
  <c r="BL156" i="6"/>
  <c r="BV98" i="6"/>
  <c r="BT31" i="6"/>
  <c r="BU47" i="6"/>
  <c r="BQ201" i="6"/>
  <c r="BF185" i="6"/>
  <c r="BK177" i="6"/>
  <c r="BJ201" i="6"/>
  <c r="BY201" i="6"/>
  <c r="AJ193" i="6"/>
  <c r="BB181" i="6"/>
  <c r="AN181" i="6"/>
  <c r="BJ189" i="6"/>
  <c r="BQ217" i="6"/>
  <c r="AJ264" i="6"/>
  <c r="BO177" i="6"/>
  <c r="BY189" i="6"/>
  <c r="AM197" i="6"/>
  <c r="BP201" i="6"/>
  <c r="BB209" i="6"/>
  <c r="AN193" i="6"/>
  <c r="BF181" i="6"/>
  <c r="BU189" i="6"/>
  <c r="BO181" i="6"/>
  <c r="BK189" i="6"/>
  <c r="BH217" i="6"/>
  <c r="BE217" i="6"/>
  <c r="AK39" i="6"/>
  <c r="BW181" i="6"/>
  <c r="BP47" i="6"/>
  <c r="BU209" i="6"/>
  <c r="AK193" i="6"/>
  <c r="AM217" i="6"/>
  <c r="BC201" i="6"/>
  <c r="BV189" i="6"/>
  <c r="BU217" i="6"/>
  <c r="BV201" i="6"/>
  <c r="BC47" i="6"/>
  <c r="BU63" i="6"/>
  <c r="AI63" i="6"/>
  <c r="BM74" i="6"/>
  <c r="AW35" i="6"/>
  <c r="BQ128" i="6"/>
  <c r="AM100" i="6"/>
  <c r="BJ74" i="6"/>
  <c r="AV154" i="6"/>
  <c r="BD246" i="6"/>
  <c r="BO260" i="6"/>
  <c r="AL20" i="6"/>
  <c r="BG36" i="6"/>
  <c r="BT48" i="6"/>
  <c r="BT170" i="6"/>
  <c r="BU151" i="6"/>
  <c r="AT21" i="6"/>
  <c r="AU21" i="6"/>
  <c r="BC62" i="6"/>
  <c r="AI62" i="6"/>
  <c r="BB58" i="6"/>
  <c r="BK58" i="6"/>
  <c r="BR54" i="6"/>
  <c r="BN54" i="6"/>
  <c r="BQ38" i="6"/>
  <c r="AI38" i="6"/>
  <c r="BU38" i="6"/>
  <c r="BW34" i="6"/>
  <c r="BY34" i="6"/>
  <c r="AI65" i="6"/>
  <c r="BY65" i="6"/>
  <c r="BT65" i="6"/>
  <c r="BS65" i="6"/>
  <c r="BR65" i="6"/>
  <c r="AM65" i="6"/>
  <c r="BY67" i="6"/>
  <c r="BQ67" i="6"/>
  <c r="AN67" i="6"/>
  <c r="BC67" i="6"/>
  <c r="AL67" i="6"/>
  <c r="AI69" i="6"/>
  <c r="BT69" i="6"/>
  <c r="BJ69" i="6"/>
  <c r="BX117" i="6"/>
  <c r="BI117" i="6"/>
  <c r="AK117" i="6"/>
  <c r="BV117" i="6"/>
  <c r="BK117" i="6"/>
  <c r="AJ117" i="6"/>
  <c r="BK121" i="6"/>
  <c r="BQ121" i="6"/>
  <c r="BW121" i="6"/>
  <c r="BO121" i="6"/>
  <c r="BB121" i="6"/>
  <c r="BJ121" i="6"/>
  <c r="BQ125" i="6"/>
  <c r="BK125" i="6"/>
  <c r="BY125" i="6"/>
  <c r="AM125" i="6"/>
  <c r="AL125" i="6"/>
  <c r="BM125" i="6"/>
  <c r="AJ129" i="6"/>
  <c r="BY129" i="6"/>
  <c r="AI129" i="6"/>
  <c r="BF129" i="6"/>
  <c r="BE129" i="6"/>
  <c r="BE133" i="6"/>
  <c r="BW133" i="6"/>
  <c r="BL196" i="6"/>
  <c r="AJ196" i="6"/>
  <c r="BC188" i="6"/>
  <c r="BT188" i="6"/>
  <c r="AT209" i="6"/>
  <c r="AV209" i="6"/>
  <c r="BJ208" i="6"/>
  <c r="BY208" i="6"/>
  <c r="AW266" i="6"/>
  <c r="AS266" i="6"/>
  <c r="AV266" i="6"/>
  <c r="AU210" i="6"/>
  <c r="AT210" i="6"/>
  <c r="AX65" i="6"/>
  <c r="AT65" i="6"/>
  <c r="AU96" i="6"/>
  <c r="AW96" i="6"/>
  <c r="AT100" i="6"/>
  <c r="AV100" i="6"/>
  <c r="AW100" i="6"/>
  <c r="AV102" i="6"/>
  <c r="AS102" i="6"/>
  <c r="AU108" i="6"/>
  <c r="AV108" i="6"/>
  <c r="AW108" i="6"/>
  <c r="AV114" i="6"/>
  <c r="AT114" i="6"/>
  <c r="AS114" i="6"/>
  <c r="AW116" i="6"/>
  <c r="AU116" i="6"/>
  <c r="AS116" i="6"/>
  <c r="AT116" i="6"/>
  <c r="AS118" i="6"/>
  <c r="AT118" i="6"/>
  <c r="AS120" i="6"/>
  <c r="AW120" i="6"/>
  <c r="AW124" i="6"/>
  <c r="AU124" i="6"/>
  <c r="AX126" i="6"/>
  <c r="AT126" i="6"/>
  <c r="AS128" i="6"/>
  <c r="AU128" i="6"/>
  <c r="AT130" i="6"/>
  <c r="AV130" i="6"/>
  <c r="AS130" i="6"/>
  <c r="AV134" i="6"/>
  <c r="AT134" i="6"/>
  <c r="AW177" i="6"/>
  <c r="AX177" i="6"/>
  <c r="AT250" i="6"/>
  <c r="AU250" i="6"/>
  <c r="AU211" i="6"/>
  <c r="AW211" i="6"/>
  <c r="AT211" i="6"/>
  <c r="AL279" i="6"/>
  <c r="BH303" i="6"/>
  <c r="AW335" i="6"/>
  <c r="AT335" i="6"/>
  <c r="AX335" i="6"/>
  <c r="AV335" i="6"/>
  <c r="AU335" i="6"/>
  <c r="BW333" i="6"/>
  <c r="AJ333" i="6"/>
  <c r="BY333" i="6"/>
  <c r="BR333" i="6"/>
  <c r="BP333" i="6"/>
  <c r="BS333" i="6"/>
  <c r="BM333" i="6"/>
  <c r="BF333" i="6"/>
  <c r="BH333" i="6"/>
  <c r="AM333" i="6"/>
  <c r="AV327" i="6"/>
  <c r="AW327" i="6"/>
  <c r="AM325" i="6"/>
  <c r="BT325" i="6"/>
  <c r="AV323" i="6"/>
  <c r="AX323" i="6"/>
  <c r="AS323" i="6"/>
  <c r="BL317" i="6"/>
  <c r="AJ317" i="6"/>
  <c r="BN313" i="6"/>
  <c r="AI313" i="6"/>
  <c r="BP305" i="6"/>
  <c r="BQ305" i="6"/>
  <c r="AJ305" i="6"/>
  <c r="BJ293" i="6"/>
  <c r="AK293" i="6"/>
  <c r="BE338" i="6"/>
  <c r="BT338" i="6"/>
  <c r="BX60" i="6"/>
  <c r="BG60" i="6"/>
  <c r="AL44" i="6"/>
  <c r="BM44" i="6"/>
  <c r="AL28" i="6"/>
  <c r="BV28" i="6"/>
  <c r="BO68" i="6"/>
  <c r="BN68" i="6"/>
  <c r="AM198" i="6"/>
  <c r="AK198" i="6"/>
  <c r="BH186" i="6"/>
  <c r="AL186" i="6"/>
  <c r="BC186" i="6"/>
  <c r="BX218" i="6"/>
  <c r="BO218" i="6"/>
  <c r="BU253" i="6"/>
  <c r="AK253" i="6"/>
  <c r="AL253" i="6"/>
  <c r="BX253" i="6"/>
  <c r="AT329" i="6"/>
  <c r="AV329" i="6"/>
  <c r="AN20" i="6"/>
  <c r="BC32" i="6"/>
  <c r="BK44" i="6"/>
  <c r="BL56" i="6"/>
  <c r="AL170" i="6"/>
  <c r="BI218" i="6"/>
  <c r="BB131" i="6"/>
  <c r="AW123" i="6"/>
  <c r="AM329" i="6"/>
  <c r="AW323" i="6"/>
  <c r="AL333" i="6"/>
  <c r="BX333" i="6"/>
  <c r="BB333" i="6"/>
  <c r="BQ325" i="6"/>
  <c r="AJ62" i="6"/>
  <c r="BQ26" i="6"/>
  <c r="BN62" i="6"/>
  <c r="BL58" i="6"/>
  <c r="BS38" i="6"/>
  <c r="AI18" i="6"/>
  <c r="BT26" i="6"/>
  <c r="BI38" i="6"/>
  <c r="BO38" i="6"/>
  <c r="BF42" i="6"/>
  <c r="AM54" i="6"/>
  <c r="BH58" i="6"/>
  <c r="BB62" i="6"/>
  <c r="BK38" i="6"/>
  <c r="BX18" i="6"/>
  <c r="BM117" i="6"/>
  <c r="BX157" i="6"/>
  <c r="AU63" i="6"/>
  <c r="BU157" i="6"/>
  <c r="BD208" i="6"/>
  <c r="BQ216" i="6"/>
  <c r="BX38" i="6"/>
  <c r="AT193" i="6"/>
  <c r="BD192" i="6"/>
  <c r="BI200" i="6"/>
  <c r="AL192" i="6"/>
  <c r="BS58" i="6"/>
  <c r="BY38" i="6"/>
  <c r="BC54" i="6"/>
  <c r="BS18" i="6"/>
  <c r="BC38" i="6"/>
  <c r="AL38" i="6"/>
  <c r="BT38" i="6"/>
  <c r="BB54" i="6"/>
  <c r="BE58" i="6"/>
  <c r="BL62" i="6"/>
  <c r="BV58" i="6"/>
  <c r="AJ58" i="6"/>
  <c r="AT92" i="6"/>
  <c r="BE192" i="6"/>
  <c r="BI243" i="6"/>
  <c r="AI34" i="6"/>
  <c r="BE62" i="6"/>
  <c r="BQ58" i="6"/>
  <c r="BW38" i="6"/>
  <c r="BW62" i="6"/>
  <c r="BT58" i="6"/>
  <c r="BJ38" i="6"/>
  <c r="BE38" i="6"/>
  <c r="BL38" i="6"/>
  <c r="BH50" i="6"/>
  <c r="AN58" i="6"/>
  <c r="BJ149" i="6"/>
  <c r="AX124" i="6"/>
  <c r="BO188" i="6"/>
  <c r="BB12" i="6"/>
  <c r="BY12" i="6"/>
  <c r="BD12" i="6"/>
  <c r="BE12" i="6"/>
  <c r="BT12" i="6"/>
  <c r="BS12" i="6"/>
  <c r="BK12" i="6"/>
  <c r="AK60" i="6"/>
  <c r="BK60" i="6"/>
  <c r="BU60" i="6"/>
  <c r="BC60" i="6"/>
  <c r="BB60" i="6"/>
  <c r="BT60" i="6"/>
  <c r="AN60" i="6"/>
  <c r="BJ60" i="6"/>
  <c r="BR56" i="6"/>
  <c r="BK56" i="6"/>
  <c r="BD56" i="6"/>
  <c r="BU56" i="6"/>
  <c r="BJ56" i="6"/>
  <c r="BO56" i="6"/>
  <c r="BM56" i="6"/>
  <c r="BH52" i="6"/>
  <c r="BK52" i="6"/>
  <c r="BE52" i="6"/>
  <c r="BW52" i="6"/>
  <c r="BV52" i="6"/>
  <c r="BD52" i="6"/>
  <c r="BB52" i="6"/>
  <c r="AN52" i="6"/>
  <c r="AL48" i="6"/>
  <c r="BR48" i="6"/>
  <c r="BI48" i="6"/>
  <c r="BV48" i="6"/>
  <c r="BN48" i="6"/>
  <c r="BJ48" i="6"/>
  <c r="BL48" i="6"/>
  <c r="BC48" i="6"/>
  <c r="BG48" i="6"/>
  <c r="BX44" i="6"/>
  <c r="BB44" i="6"/>
  <c r="BI44" i="6"/>
  <c r="AM44" i="6"/>
  <c r="AK44" i="6"/>
  <c r="BT44" i="6"/>
  <c r="BG40" i="6"/>
  <c r="BV40" i="6"/>
  <c r="BJ40" i="6"/>
  <c r="BN40" i="6"/>
  <c r="BQ40" i="6"/>
  <c r="BC40" i="6"/>
  <c r="BY40" i="6"/>
  <c r="BH40" i="6"/>
  <c r="BE40" i="6"/>
  <c r="BP36" i="6"/>
  <c r="BV36" i="6"/>
  <c r="BN36" i="6"/>
  <c r="BW36" i="6"/>
  <c r="AI36" i="6"/>
  <c r="BB36" i="6"/>
  <c r="BQ36" i="6"/>
  <c r="BS32" i="6"/>
  <c r="BF32" i="6"/>
  <c r="BN32" i="6"/>
  <c r="BB32" i="6"/>
  <c r="BG32" i="6"/>
  <c r="BM32" i="6"/>
  <c r="BQ32" i="6"/>
  <c r="BK32" i="6"/>
  <c r="BK28" i="6"/>
  <c r="BE28" i="6"/>
  <c r="BF28" i="6"/>
  <c r="BW28" i="6"/>
  <c r="BB28" i="6"/>
  <c r="AJ28" i="6"/>
  <c r="BS28" i="6"/>
  <c r="BG28" i="6"/>
  <c r="BM24" i="6"/>
  <c r="AL24" i="6"/>
  <c r="AM24" i="6"/>
  <c r="BI24" i="6"/>
  <c r="AK24" i="6"/>
  <c r="BW24" i="6"/>
  <c r="BK24" i="6"/>
  <c r="BU24" i="6"/>
  <c r="BR24" i="6"/>
  <c r="BX20" i="6"/>
  <c r="BH20" i="6"/>
  <c r="BU20" i="6"/>
  <c r="AJ20" i="6"/>
  <c r="BK20" i="6"/>
  <c r="BS20" i="6"/>
  <c r="BM20" i="6"/>
  <c r="AI20" i="6"/>
  <c r="AK20" i="6"/>
  <c r="BM16" i="6"/>
  <c r="BI16" i="6"/>
  <c r="BG16" i="6"/>
  <c r="BD16" i="6"/>
  <c r="BE16" i="6"/>
  <c r="BR16" i="6"/>
  <c r="BB64" i="6"/>
  <c r="BC64" i="6"/>
  <c r="BC66" i="6"/>
  <c r="AN66" i="6"/>
  <c r="AM66" i="6"/>
  <c r="BI66" i="6"/>
  <c r="BJ123" i="6"/>
  <c r="BT123" i="6"/>
  <c r="AI147" i="6"/>
  <c r="BC147" i="6"/>
  <c r="AJ147" i="6"/>
  <c r="AW182" i="6"/>
  <c r="AU182" i="6"/>
  <c r="AV182" i="6"/>
  <c r="AX182" i="6"/>
  <c r="AS170" i="6"/>
  <c r="AW170" i="6"/>
  <c r="BD198" i="6"/>
  <c r="BH198" i="6"/>
  <c r="BR198" i="6"/>
  <c r="BS198" i="6"/>
  <c r="BT198" i="6"/>
  <c r="BB198" i="6"/>
  <c r="BQ194" i="6"/>
  <c r="BR194" i="6"/>
  <c r="AK194" i="6"/>
  <c r="AN194" i="6"/>
  <c r="BF194" i="6"/>
  <c r="BV190" i="6"/>
  <c r="BC190" i="6"/>
  <c r="BH190" i="6"/>
  <c r="BB190" i="6"/>
  <c r="BK190" i="6"/>
  <c r="BN182" i="6"/>
  <c r="BY182" i="6"/>
  <c r="BK182" i="6"/>
  <c r="BD174" i="6"/>
  <c r="BR174" i="6"/>
  <c r="BO174" i="6"/>
  <c r="BY174" i="6"/>
  <c r="BP174" i="6"/>
  <c r="AN174" i="6"/>
  <c r="BF174" i="6"/>
  <c r="BJ174" i="6"/>
  <c r="BN170" i="6"/>
  <c r="BK170" i="6"/>
  <c r="BH170" i="6"/>
  <c r="BS170" i="6"/>
  <c r="BF170" i="6"/>
  <c r="BL170" i="6"/>
  <c r="BD218" i="6"/>
  <c r="BY218" i="6"/>
  <c r="BS218" i="6"/>
  <c r="BB218" i="6"/>
  <c r="AI210" i="6"/>
  <c r="AJ210" i="6"/>
  <c r="BH210" i="6"/>
  <c r="BL210" i="6"/>
  <c r="BT210" i="6"/>
  <c r="BJ210" i="6"/>
  <c r="AL206" i="6"/>
  <c r="BW206" i="6"/>
  <c r="BP206" i="6"/>
  <c r="BX206" i="6"/>
  <c r="BB202" i="6"/>
  <c r="BC202" i="6"/>
  <c r="BW202" i="6"/>
  <c r="AT252" i="6"/>
  <c r="AV252" i="6"/>
  <c r="AW252" i="6"/>
  <c r="AW241" i="6"/>
  <c r="AU241" i="6"/>
  <c r="AS241" i="6"/>
  <c r="AX241" i="6"/>
  <c r="BS235" i="6"/>
  <c r="AI235" i="6"/>
  <c r="AJ228" i="6"/>
  <c r="BG228" i="6"/>
  <c r="AN228" i="6"/>
  <c r="AM228" i="6"/>
  <c r="BH223" i="6"/>
  <c r="AL223" i="6"/>
  <c r="AV168" i="6"/>
  <c r="AX168" i="6"/>
  <c r="AW133" i="6"/>
  <c r="AU133" i="6"/>
  <c r="AT260" i="6"/>
  <c r="AV260" i="6"/>
  <c r="AW260" i="6"/>
  <c r="AU260" i="6"/>
  <c r="AS260" i="6"/>
  <c r="AT224" i="6"/>
  <c r="AU224" i="6"/>
  <c r="AW224" i="6"/>
  <c r="BS287" i="6"/>
  <c r="AJ287" i="6"/>
  <c r="AJ346" i="6"/>
  <c r="AI346" i="6"/>
  <c r="BG331" i="6"/>
  <c r="BO331" i="6"/>
  <c r="BP331" i="6"/>
  <c r="AJ331" i="6"/>
  <c r="AT325" i="6"/>
  <c r="AV325" i="6"/>
  <c r="AW317" i="6"/>
  <c r="AV317" i="6"/>
  <c r="AV313" i="6"/>
  <c r="AX313" i="6"/>
  <c r="AL311" i="6"/>
  <c r="BT311" i="6"/>
  <c r="AM311" i="6"/>
  <c r="AI311" i="6"/>
  <c r="BG307" i="6"/>
  <c r="BS307" i="6"/>
  <c r="BY307" i="6"/>
  <c r="BM307" i="6"/>
  <c r="BV307" i="6"/>
  <c r="AL307" i="6"/>
  <c r="AN307" i="6"/>
  <c r="BO307" i="6"/>
  <c r="BN307" i="6"/>
  <c r="AT305" i="6"/>
  <c r="AX305" i="6"/>
  <c r="AM303" i="6"/>
  <c r="BD303" i="6"/>
  <c r="BX303" i="6"/>
  <c r="BM303" i="6"/>
  <c r="AN303" i="6"/>
  <c r="BG303" i="6"/>
  <c r="BT303" i="6"/>
  <c r="BR303" i="6"/>
  <c r="BW303" i="6"/>
  <c r="BQ303" i="6"/>
  <c r="BU303" i="6"/>
  <c r="AJ303" i="6"/>
  <c r="AX301" i="6"/>
  <c r="AW301" i="6"/>
  <c r="AU301" i="6"/>
  <c r="BJ299" i="6"/>
  <c r="BH299" i="6"/>
  <c r="AN299" i="6"/>
  <c r="AX297" i="6"/>
  <c r="AT297" i="6"/>
  <c r="AW297" i="6"/>
  <c r="BK295" i="6"/>
  <c r="BW295" i="6"/>
  <c r="BR295" i="6"/>
  <c r="BT295" i="6"/>
  <c r="BP295" i="6"/>
  <c r="AJ295" i="6"/>
  <c r="BS295" i="6"/>
  <c r="BV295" i="6"/>
  <c r="AM295" i="6"/>
  <c r="AW289" i="6"/>
  <c r="AX289" i="6"/>
  <c r="BE337" i="6"/>
  <c r="BN337" i="6"/>
  <c r="AK337" i="6"/>
  <c r="AJ299" i="6"/>
  <c r="AJ311" i="6"/>
  <c r="BC295" i="6"/>
  <c r="BY303" i="6"/>
  <c r="BP12" i="6"/>
  <c r="BV12" i="6"/>
  <c r="BC56" i="6"/>
  <c r="BW56" i="6"/>
  <c r="BX56" i="6"/>
  <c r="BO52" i="6"/>
  <c r="AI52" i="6"/>
  <c r="AL52" i="6"/>
  <c r="BC52" i="6"/>
  <c r="BI52" i="6"/>
  <c r="BJ52" i="6"/>
  <c r="BL36" i="6"/>
  <c r="BF36" i="6"/>
  <c r="AM32" i="6"/>
  <c r="AI32" i="6"/>
  <c r="AL32" i="6"/>
  <c r="BT32" i="6"/>
  <c r="BP28" i="6"/>
  <c r="AM28" i="6"/>
  <c r="BM28" i="6"/>
  <c r="BX24" i="6"/>
  <c r="AN24" i="6"/>
  <c r="BV24" i="6"/>
  <c r="BJ24" i="6"/>
  <c r="BB16" i="6"/>
  <c r="BX16" i="6"/>
  <c r="BY16" i="6"/>
  <c r="BP16" i="6"/>
  <c r="AJ64" i="6"/>
  <c r="BM64" i="6"/>
  <c r="BP66" i="6"/>
  <c r="BG66" i="6"/>
  <c r="AJ66" i="6"/>
  <c r="BK66" i="6"/>
  <c r="BT66" i="6"/>
  <c r="BF66" i="6"/>
  <c r="BJ66" i="6"/>
  <c r="AI66" i="6"/>
  <c r="BD66" i="6"/>
  <c r="BM66" i="6"/>
  <c r="BX66" i="6"/>
  <c r="BO66" i="6"/>
  <c r="BB66" i="6"/>
  <c r="BU66" i="6"/>
  <c r="AL66" i="6"/>
  <c r="BR66" i="6"/>
  <c r="BL66" i="6"/>
  <c r="BY66" i="6"/>
  <c r="BH66" i="6"/>
  <c r="BT68" i="6"/>
  <c r="BW68" i="6"/>
  <c r="AJ68" i="6"/>
  <c r="BI68" i="6"/>
  <c r="BU68" i="6"/>
  <c r="BP68" i="6"/>
  <c r="BS68" i="6"/>
  <c r="BF68" i="6"/>
  <c r="BR68" i="6"/>
  <c r="BG68" i="6"/>
  <c r="AM68" i="6"/>
  <c r="BL68" i="6"/>
  <c r="BQ68" i="6"/>
  <c r="BJ68" i="6"/>
  <c r="AK68" i="6"/>
  <c r="BH68" i="6"/>
  <c r="BY68" i="6"/>
  <c r="AL68" i="6"/>
  <c r="BB68" i="6"/>
  <c r="AI68" i="6"/>
  <c r="BX68" i="6"/>
  <c r="AN68" i="6"/>
  <c r="BM68" i="6"/>
  <c r="AJ70" i="6"/>
  <c r="BC70" i="6"/>
  <c r="BW70" i="6"/>
  <c r="BS70" i="6"/>
  <c r="AM70" i="6"/>
  <c r="BM123" i="6"/>
  <c r="AM123" i="6"/>
  <c r="BK123" i="6"/>
  <c r="BQ123" i="6"/>
  <c r="BE123" i="6"/>
  <c r="BX123" i="6"/>
  <c r="BI131" i="6"/>
  <c r="BK131" i="6"/>
  <c r="BC131" i="6"/>
  <c r="AI131" i="6"/>
  <c r="BF131" i="6"/>
  <c r="AL131" i="6"/>
  <c r="BL131" i="6"/>
  <c r="AM131" i="6"/>
  <c r="BR139" i="6"/>
  <c r="BL139" i="6"/>
  <c r="BX139" i="6"/>
  <c r="BC139" i="6"/>
  <c r="BE139" i="6"/>
  <c r="BQ139" i="6"/>
  <c r="BK139" i="6"/>
  <c r="BV139" i="6"/>
  <c r="BP147" i="6"/>
  <c r="BR147" i="6"/>
  <c r="BN147" i="6"/>
  <c r="BL147" i="6"/>
  <c r="AN147" i="6"/>
  <c r="BH147" i="6"/>
  <c r="BS147" i="6"/>
  <c r="BJ147" i="6"/>
  <c r="BY147" i="6"/>
  <c r="AL147" i="6"/>
  <c r="BW147" i="6"/>
  <c r="BI147" i="6"/>
  <c r="BB147" i="6"/>
  <c r="BD147" i="6"/>
  <c r="AN155" i="6"/>
  <c r="BG155" i="6"/>
  <c r="BJ155" i="6"/>
  <c r="BX163" i="6"/>
  <c r="AN163" i="6"/>
  <c r="AK163" i="6"/>
  <c r="BN167" i="6"/>
  <c r="BX167" i="6"/>
  <c r="AJ198" i="6"/>
  <c r="AN198" i="6"/>
  <c r="BU198" i="6"/>
  <c r="BQ198" i="6"/>
  <c r="BF198" i="6"/>
  <c r="BX194" i="6"/>
  <c r="BO194" i="6"/>
  <c r="BD194" i="6"/>
  <c r="BW194" i="6"/>
  <c r="BL194" i="6"/>
  <c r="BO190" i="6"/>
  <c r="BN190" i="6"/>
  <c r="BM190" i="6"/>
  <c r="BL190" i="6"/>
  <c r="BW190" i="6"/>
  <c r="AK186" i="6"/>
  <c r="BW186" i="6"/>
  <c r="BB186" i="6"/>
  <c r="BL186" i="6"/>
  <c r="BP186" i="6"/>
  <c r="BO186" i="6"/>
  <c r="BX182" i="6"/>
  <c r="BU182" i="6"/>
  <c r="BW182" i="6"/>
  <c r="BQ182" i="6"/>
  <c r="BI178" i="6"/>
  <c r="BO178" i="6"/>
  <c r="BF178" i="6"/>
  <c r="BT178" i="6"/>
  <c r="AM174" i="6"/>
  <c r="BH174" i="6"/>
  <c r="BI174" i="6"/>
  <c r="BD170" i="6"/>
  <c r="BC170" i="6"/>
  <c r="AK170" i="6"/>
  <c r="BR170" i="6"/>
  <c r="BI170" i="6"/>
  <c r="BJ170" i="6"/>
  <c r="AJ170" i="6"/>
  <c r="AX202" i="6"/>
  <c r="AW202" i="6"/>
  <c r="BJ218" i="6"/>
  <c r="BW218" i="6"/>
  <c r="BG218" i="6"/>
  <c r="BR218" i="6"/>
  <c r="BM218" i="6"/>
  <c r="BK218" i="6"/>
  <c r="AN218" i="6"/>
  <c r="BP218" i="6"/>
  <c r="BV218" i="6"/>
  <c r="AM210" i="6"/>
  <c r="BW210" i="6"/>
  <c r="BU210" i="6"/>
  <c r="BV210" i="6"/>
  <c r="AL210" i="6"/>
  <c r="BX210" i="6"/>
  <c r="BE210" i="6"/>
  <c r="BY210" i="6"/>
  <c r="BM210" i="6"/>
  <c r="BD210" i="6"/>
  <c r="BO206" i="6"/>
  <c r="BJ206" i="6"/>
  <c r="BC206" i="6"/>
  <c r="AK206" i="6"/>
  <c r="BM202" i="6"/>
  <c r="BG202" i="6"/>
  <c r="BE202" i="6"/>
  <c r="BU202" i="6"/>
  <c r="AK202" i="6"/>
  <c r="AN202" i="6"/>
  <c r="BD202" i="6"/>
  <c r="BQ202" i="6"/>
  <c r="BL202" i="6"/>
  <c r="BY202" i="6"/>
  <c r="BN202" i="6"/>
  <c r="BP202" i="6"/>
  <c r="AS272" i="6"/>
  <c r="AW272" i="6"/>
  <c r="AV255" i="6"/>
  <c r="AX255" i="6"/>
  <c r="AV248" i="6"/>
  <c r="AU248" i="6"/>
  <c r="AS248" i="6"/>
  <c r="AI245" i="6"/>
  <c r="BJ245" i="6"/>
  <c r="BI237" i="6"/>
  <c r="AL237" i="6"/>
  <c r="AX137" i="6"/>
  <c r="AW137" i="6"/>
  <c r="AT168" i="6"/>
  <c r="AU168" i="6"/>
  <c r="AW168" i="6"/>
  <c r="AJ269" i="6"/>
  <c r="BE269" i="6"/>
  <c r="AK269" i="6"/>
  <c r="BP265" i="6"/>
  <c r="AI265" i="6"/>
  <c r="AJ261" i="6"/>
  <c r="BY261" i="6"/>
  <c r="BH252" i="6"/>
  <c r="AK252" i="6"/>
  <c r="BG248" i="6"/>
  <c r="AK248" i="6"/>
  <c r="AV119" i="6"/>
  <c r="AX119" i="6"/>
  <c r="AW131" i="6"/>
  <c r="AU131" i="6"/>
  <c r="AS131" i="6"/>
  <c r="AV251" i="6"/>
  <c r="AW251" i="6"/>
  <c r="AU235" i="6"/>
  <c r="AV235" i="6"/>
  <c r="AU232" i="6"/>
  <c r="AS232" i="6"/>
  <c r="BT330" i="6"/>
  <c r="AJ330" i="6"/>
  <c r="BE326" i="6"/>
  <c r="BU326" i="6"/>
  <c r="BU318" i="6"/>
  <c r="BB318" i="6"/>
  <c r="BT318" i="6"/>
  <c r="BT314" i="6"/>
  <c r="BU314" i="6"/>
  <c r="AL306" i="6"/>
  <c r="BM306" i="6"/>
  <c r="AI306" i="6"/>
  <c r="AJ306" i="6"/>
  <c r="AX300" i="6"/>
  <c r="AV300" i="6"/>
  <c r="BW298" i="6"/>
  <c r="BV298" i="6"/>
  <c r="BP294" i="6"/>
  <c r="BF294" i="6"/>
  <c r="AM294" i="6"/>
  <c r="BO294" i="6"/>
  <c r="AS292" i="6"/>
  <c r="AU292" i="6"/>
  <c r="AS288" i="6"/>
  <c r="AW288" i="6"/>
  <c r="BB336" i="6"/>
  <c r="BN336" i="6"/>
  <c r="AK64" i="6"/>
  <c r="BD68" i="6"/>
  <c r="BW66" i="6"/>
  <c r="BX28" i="6"/>
  <c r="AN326" i="6"/>
  <c r="BE147" i="6"/>
  <c r="AK123" i="6"/>
  <c r="AX248" i="6"/>
  <c r="BD163" i="6"/>
  <c r="AI139" i="6"/>
  <c r="AN127" i="6"/>
  <c r="BV68" i="6"/>
  <c r="BV66" i="6"/>
  <c r="BC68" i="6"/>
  <c r="BN66" i="6"/>
  <c r="BK210" i="6"/>
  <c r="BX202" i="6"/>
  <c r="AW191" i="6"/>
  <c r="BQ20" i="6"/>
  <c r="AM186" i="6"/>
  <c r="BN257" i="6"/>
  <c r="BX125" i="6"/>
  <c r="BB125" i="6"/>
  <c r="BN145" i="6"/>
  <c r="BJ145" i="6"/>
  <c r="BM145" i="6"/>
  <c r="AN161" i="6"/>
  <c r="BE161" i="6"/>
  <c r="BW161" i="6"/>
  <c r="AJ192" i="6"/>
  <c r="BY192" i="6"/>
  <c r="BW192" i="6"/>
  <c r="BB192" i="6"/>
  <c r="BX192" i="6"/>
  <c r="BM184" i="6"/>
  <c r="BJ184" i="6"/>
  <c r="BF184" i="6"/>
  <c r="BR184" i="6"/>
  <c r="BU180" i="6"/>
  <c r="BE180" i="6"/>
  <c r="BM220" i="6"/>
  <c r="BQ220" i="6"/>
  <c r="BW212" i="6"/>
  <c r="BD212" i="6"/>
  <c r="BV212" i="6"/>
  <c r="BF212" i="6"/>
  <c r="BU212" i="6"/>
  <c r="AI200" i="6"/>
  <c r="AM200" i="6"/>
  <c r="AW262" i="6"/>
  <c r="AX262" i="6"/>
  <c r="BU227" i="6"/>
  <c r="BX227" i="6"/>
  <c r="AW69" i="6"/>
  <c r="AU69" i="6"/>
  <c r="AX102" i="6"/>
  <c r="AW102" i="6"/>
  <c r="AU134" i="6"/>
  <c r="AX134" i="6"/>
  <c r="AI304" i="6"/>
  <c r="BX304" i="6"/>
  <c r="BH56" i="6"/>
  <c r="AK56" i="6"/>
  <c r="BS52" i="6"/>
  <c r="BX52" i="6"/>
  <c r="BF52" i="6"/>
  <c r="BP52" i="6"/>
  <c r="AK52" i="6"/>
  <c r="BR52" i="6"/>
  <c r="AI48" i="6"/>
  <c r="BK48" i="6"/>
  <c r="AL40" i="6"/>
  <c r="BO40" i="6"/>
  <c r="BX36" i="6"/>
  <c r="BT36" i="6"/>
  <c r="BI36" i="6"/>
  <c r="BM36" i="6"/>
  <c r="BH36" i="6"/>
  <c r="BX32" i="6"/>
  <c r="BW32" i="6"/>
  <c r="BP32" i="6"/>
  <c r="AJ32" i="6"/>
  <c r="BU32" i="6"/>
  <c r="BN28" i="6"/>
  <c r="BD28" i="6"/>
  <c r="BU28" i="6"/>
  <c r="BH24" i="6"/>
  <c r="BF24" i="6"/>
  <c r="BE24" i="6"/>
  <c r="BV16" i="6"/>
  <c r="BN16" i="6"/>
  <c r="BS16" i="6"/>
  <c r="BK16" i="6"/>
  <c r="AJ16" i="6"/>
  <c r="AL16" i="6"/>
  <c r="AI16" i="6"/>
  <c r="AK66" i="6"/>
  <c r="BE66" i="6"/>
  <c r="BK68" i="6"/>
  <c r="BE68" i="6"/>
  <c r="AJ131" i="6"/>
  <c r="BW131" i="6"/>
  <c r="BP139" i="6"/>
  <c r="BF139" i="6"/>
  <c r="AS191" i="6"/>
  <c r="AX191" i="6"/>
  <c r="BQ190" i="6"/>
  <c r="BG190" i="6"/>
  <c r="BE170" i="6"/>
  <c r="BW170" i="6"/>
  <c r="AT202" i="6"/>
  <c r="AU202" i="6"/>
  <c r="BU218" i="6"/>
  <c r="BC218" i="6"/>
  <c r="AK218" i="6"/>
  <c r="BC214" i="6"/>
  <c r="AJ214" i="6"/>
  <c r="BM214" i="6"/>
  <c r="BC210" i="6"/>
  <c r="BS210" i="6"/>
  <c r="BS202" i="6"/>
  <c r="BJ202" i="6"/>
  <c r="AV268" i="6"/>
  <c r="AS268" i="6"/>
  <c r="AT264" i="6"/>
  <c r="AS264" i="6"/>
  <c r="AU252" i="6"/>
  <c r="AX252" i="6"/>
  <c r="AS252" i="6"/>
  <c r="BE245" i="6"/>
  <c r="BD245" i="6"/>
  <c r="AL245" i="6"/>
  <c r="BK240" i="6"/>
  <c r="BF240" i="6"/>
  <c r="BB237" i="6"/>
  <c r="BO237" i="6"/>
  <c r="BD230" i="6"/>
  <c r="BJ230" i="6"/>
  <c r="AI230" i="6"/>
  <c r="AN230" i="6"/>
  <c r="BI228" i="6"/>
  <c r="BY228" i="6"/>
  <c r="BJ228" i="6"/>
  <c r="AL228" i="6"/>
  <c r="BR223" i="6"/>
  <c r="BB223" i="6"/>
  <c r="AI223" i="6"/>
  <c r="BQ223" i="6"/>
  <c r="BO265" i="6"/>
  <c r="BE265" i="6"/>
  <c r="AM265" i="6"/>
  <c r="BC257" i="6"/>
  <c r="AK257" i="6"/>
  <c r="AI252" i="6"/>
  <c r="BD252" i="6"/>
  <c r="AS115" i="6"/>
  <c r="AX115" i="6"/>
  <c r="AV115" i="6"/>
  <c r="AU115" i="6"/>
  <c r="AW115" i="6"/>
  <c r="AS129" i="6"/>
  <c r="AV129" i="6"/>
  <c r="AX129" i="6"/>
  <c r="AT169" i="6"/>
  <c r="AX169" i="6"/>
  <c r="AV233" i="6"/>
  <c r="AU233" i="6"/>
  <c r="AV197" i="6"/>
  <c r="AU197" i="6"/>
  <c r="AT227" i="6"/>
  <c r="AS227" i="6"/>
  <c r="AU227" i="6"/>
  <c r="AX227" i="6"/>
  <c r="AT212" i="6"/>
  <c r="AV212" i="6"/>
  <c r="AU212" i="6"/>
  <c r="BH274" i="6"/>
  <c r="AN274" i="6"/>
  <c r="BY274" i="6"/>
  <c r="AX292" i="6"/>
  <c r="AI318" i="6"/>
  <c r="AU296" i="6"/>
  <c r="AI314" i="6"/>
  <c r="BN294" i="6"/>
  <c r="BH294" i="6"/>
  <c r="BP310" i="6"/>
  <c r="BL326" i="6"/>
  <c r="BG336" i="6"/>
  <c r="BP334" i="6"/>
  <c r="AM306" i="6"/>
  <c r="BX318" i="6"/>
  <c r="BU306" i="6"/>
  <c r="BM314" i="6"/>
  <c r="AJ298" i="6"/>
  <c r="AL334" i="6"/>
  <c r="AU288" i="6"/>
  <c r="BG294" i="6"/>
  <c r="AL302" i="6"/>
  <c r="BK326" i="6"/>
  <c r="BY336" i="6"/>
  <c r="BQ318" i="6"/>
  <c r="BK318" i="6"/>
  <c r="BT306" i="6"/>
  <c r="BP302" i="6"/>
  <c r="BT323" i="6"/>
  <c r="BN311" i="6"/>
  <c r="BU311" i="6"/>
  <c r="BG311" i="6"/>
  <c r="BQ311" i="6"/>
  <c r="AU313" i="6"/>
  <c r="BF353" i="6"/>
  <c r="AL214" i="6"/>
  <c r="BG214" i="6"/>
  <c r="BC228" i="6"/>
  <c r="BF332" i="6"/>
  <c r="BY332" i="6"/>
  <c r="BJ324" i="6"/>
  <c r="BE324" i="6"/>
  <c r="BM320" i="6"/>
  <c r="BW320" i="6"/>
  <c r="AJ316" i="6"/>
  <c r="BM316" i="6"/>
  <c r="AL316" i="6"/>
  <c r="AJ312" i="6"/>
  <c r="BY312" i="6"/>
  <c r="AM312" i="6"/>
  <c r="BT292" i="6"/>
  <c r="BS292" i="6"/>
  <c r="BB288" i="6"/>
  <c r="BK288" i="6"/>
  <c r="BQ66" i="6"/>
  <c r="BS66" i="6"/>
  <c r="BP198" i="6"/>
  <c r="BY198" i="6"/>
  <c r="BE190" i="6"/>
  <c r="BD190" i="6"/>
  <c r="BI186" i="6"/>
  <c r="BT186" i="6"/>
  <c r="BR186" i="6"/>
  <c r="BS186" i="6"/>
  <c r="AI186" i="6"/>
  <c r="BK186" i="6"/>
  <c r="BQ186" i="6"/>
  <c r="AJ186" i="6"/>
  <c r="BM186" i="6"/>
  <c r="BD182" i="6"/>
  <c r="BE182" i="6"/>
  <c r="BL178" i="6"/>
  <c r="BY178" i="6"/>
  <c r="BH178" i="6"/>
  <c r="AL178" i="6"/>
  <c r="BV178" i="6"/>
  <c r="BU178" i="6"/>
  <c r="AK178" i="6"/>
  <c r="BX178" i="6"/>
  <c r="AI178" i="6"/>
  <c r="BP178" i="6"/>
  <c r="BQ178" i="6"/>
  <c r="BD178" i="6"/>
  <c r="AJ218" i="6"/>
  <c r="AI218" i="6"/>
  <c r="BQ218" i="6"/>
  <c r="BD214" i="6"/>
  <c r="AM214" i="6"/>
  <c r="BR214" i="6"/>
  <c r="AI214" i="6"/>
  <c r="BL214" i="6"/>
  <c r="BE214" i="6"/>
  <c r="BP214" i="6"/>
  <c r="BK214" i="6"/>
  <c r="BF214" i="6"/>
  <c r="BV214" i="6"/>
  <c r="BS214" i="6"/>
  <c r="BO214" i="6"/>
  <c r="BH214" i="6"/>
  <c r="BT214" i="6"/>
  <c r="AK214" i="6"/>
  <c r="BY214" i="6"/>
  <c r="BU214" i="6"/>
  <c r="BG210" i="6"/>
  <c r="BB210" i="6"/>
  <c r="AK210" i="6"/>
  <c r="BN210" i="6"/>
  <c r="BR210" i="6"/>
  <c r="BK206" i="6"/>
  <c r="BB206" i="6"/>
  <c r="AI206" i="6"/>
  <c r="AJ202" i="6"/>
  <c r="BF202" i="6"/>
  <c r="BI202" i="6"/>
  <c r="BV202" i="6"/>
  <c r="AU272" i="6"/>
  <c r="AX272" i="6"/>
  <c r="AW255" i="6"/>
  <c r="AT255" i="6"/>
  <c r="AU255" i="6"/>
  <c r="AS255" i="6"/>
  <c r="BB245" i="6"/>
  <c r="BS245" i="6"/>
  <c r="BX245" i="6"/>
  <c r="AN245" i="6"/>
  <c r="BU245" i="6"/>
  <c r="BK245" i="6"/>
  <c r="BL245" i="6"/>
  <c r="AK245" i="6"/>
  <c r="BR245" i="6"/>
  <c r="BM245" i="6"/>
  <c r="BC245" i="6"/>
  <c r="BX240" i="6"/>
  <c r="BE240" i="6"/>
  <c r="BL240" i="6"/>
  <c r="BQ240" i="6"/>
  <c r="BS240" i="6"/>
  <c r="BD240" i="6"/>
  <c r="BJ240" i="6"/>
  <c r="BQ237" i="6"/>
  <c r="BR237" i="6"/>
  <c r="BG237" i="6"/>
  <c r="BD237" i="6"/>
  <c r="BP237" i="6"/>
  <c r="BY237" i="6"/>
  <c r="AK235" i="6"/>
  <c r="BH235" i="6"/>
  <c r="BW235" i="6"/>
  <c r="BQ235" i="6"/>
  <c r="BR235" i="6"/>
  <c r="BK235" i="6"/>
  <c r="BE235" i="6"/>
  <c r="BJ235" i="6"/>
  <c r="BR230" i="6"/>
  <c r="AJ230" i="6"/>
  <c r="BF230" i="6"/>
  <c r="BG230" i="6"/>
  <c r="BU230" i="6"/>
  <c r="BY230" i="6"/>
  <c r="BV230" i="6"/>
  <c r="BW230" i="6"/>
  <c r="BC230" i="6"/>
  <c r="BM230" i="6"/>
  <c r="BI230" i="6"/>
  <c r="BN230" i="6"/>
  <c r="BS230" i="6"/>
  <c r="BX230" i="6"/>
  <c r="BT230" i="6"/>
  <c r="BL230" i="6"/>
  <c r="AK228" i="6"/>
  <c r="BU228" i="6"/>
  <c r="BE228" i="6"/>
  <c r="BB228" i="6"/>
  <c r="BP228" i="6"/>
  <c r="BS228" i="6"/>
  <c r="BO228" i="6"/>
  <c r="BX228" i="6"/>
  <c r="BQ228" i="6"/>
  <c r="BR228" i="6"/>
  <c r="BV228" i="6"/>
  <c r="BK228" i="6"/>
  <c r="BN228" i="6"/>
  <c r="BT228" i="6"/>
  <c r="BM228" i="6"/>
  <c r="BL228" i="6"/>
  <c r="BD228" i="6"/>
  <c r="BF228" i="6"/>
  <c r="BH228" i="6"/>
  <c r="BM223" i="6"/>
  <c r="BT223" i="6"/>
  <c r="BD223" i="6"/>
  <c r="BN223" i="6"/>
  <c r="BY223" i="6"/>
  <c r="BG223" i="6"/>
  <c r="AM223" i="6"/>
  <c r="BI223" i="6"/>
  <c r="BP223" i="6"/>
  <c r="BS223" i="6"/>
  <c r="BJ223" i="6"/>
  <c r="BW223" i="6"/>
  <c r="BC223" i="6"/>
  <c r="BU223" i="6"/>
  <c r="BE223" i="6"/>
  <c r="BL223" i="6"/>
  <c r="BV223" i="6"/>
  <c r="BF223" i="6"/>
  <c r="BO223" i="6"/>
  <c r="N12" i="5"/>
  <c r="T17" i="5"/>
  <c r="S10" i="5"/>
  <c r="AX181" i="6"/>
  <c r="AT181" i="6"/>
  <c r="AU181" i="6"/>
  <c r="AS181" i="6"/>
  <c r="BP269" i="6"/>
  <c r="BF269" i="6"/>
  <c r="BY269" i="6"/>
  <c r="BD269" i="6"/>
  <c r="BB269" i="6"/>
  <c r="AM269" i="6"/>
  <c r="BM269" i="6"/>
  <c r="BS269" i="6"/>
  <c r="AI269" i="6"/>
  <c r="BG265" i="6"/>
  <c r="BN265" i="6"/>
  <c r="AJ265" i="6"/>
  <c r="BR265" i="6"/>
  <c r="BQ265" i="6"/>
  <c r="AL265" i="6"/>
  <c r="AN265" i="6"/>
  <c r="BB265" i="6"/>
  <c r="BD265" i="6"/>
  <c r="AK265" i="6"/>
  <c r="BS261" i="6"/>
  <c r="BP261" i="6"/>
  <c r="BD261" i="6"/>
  <c r="AL261" i="6"/>
  <c r="AM261" i="6"/>
  <c r="BK261" i="6"/>
  <c r="BT261" i="6"/>
  <c r="BV261" i="6"/>
  <c r="BN261" i="6"/>
  <c r="AI261" i="6"/>
  <c r="BJ257" i="6"/>
  <c r="BF257" i="6"/>
  <c r="AN257" i="6"/>
  <c r="BW257" i="6"/>
  <c r="BX257" i="6"/>
  <c r="BL257" i="6"/>
  <c r="BO257" i="6"/>
  <c r="BB257" i="6"/>
  <c r="BI252" i="6"/>
  <c r="BW252" i="6"/>
  <c r="BX252" i="6"/>
  <c r="BL252" i="6"/>
  <c r="AJ252" i="6"/>
  <c r="BT252" i="6"/>
  <c r="BV252" i="6"/>
  <c r="BR248" i="6"/>
  <c r="BY248" i="6"/>
  <c r="AM248" i="6"/>
  <c r="BF248" i="6"/>
  <c r="BU248" i="6"/>
  <c r="BO248" i="6"/>
  <c r="BX248" i="6"/>
  <c r="BQ248" i="6"/>
  <c r="AV131" i="6"/>
  <c r="AX131" i="6"/>
  <c r="AV169" i="6"/>
  <c r="AS169" i="6"/>
  <c r="AW169" i="6"/>
  <c r="AW246" i="6"/>
  <c r="AV246" i="6"/>
  <c r="AU246" i="6"/>
  <c r="AX246" i="6"/>
  <c r="AW235" i="6"/>
  <c r="AX235" i="6"/>
  <c r="AS235" i="6"/>
  <c r="AT235" i="6"/>
  <c r="AU207" i="6"/>
  <c r="AV207" i="6"/>
  <c r="AW207" i="6"/>
  <c r="AS204" i="6"/>
  <c r="AT204" i="6"/>
  <c r="AX204" i="6"/>
  <c r="AM286" i="6"/>
  <c r="BL32" i="6"/>
  <c r="BO24" i="6"/>
  <c r="BL40" i="6"/>
  <c r="BX186" i="6"/>
  <c r="AS168" i="6"/>
  <c r="BK223" i="6"/>
  <c r="BX223" i="6"/>
  <c r="BL248" i="6"/>
  <c r="BW228" i="6"/>
  <c r="BT235" i="6"/>
  <c r="BO230" i="6"/>
  <c r="BU252" i="6"/>
  <c r="BF261" i="6"/>
  <c r="BG269" i="6"/>
  <c r="BL149" i="6"/>
  <c r="AI184" i="6"/>
  <c r="BN184" i="6"/>
  <c r="BQ192" i="6"/>
  <c r="AX21" i="6"/>
  <c r="AV21" i="6"/>
  <c r="BM62" i="6"/>
  <c r="BQ62" i="6"/>
  <c r="BU62" i="6"/>
  <c r="BJ62" i="6"/>
  <c r="BS62" i="6"/>
  <c r="BY62" i="6"/>
  <c r="BI62" i="6"/>
  <c r="BF62" i="6"/>
  <c r="BH62" i="6"/>
  <c r="BG62" i="6"/>
  <c r="BI58" i="6"/>
  <c r="BM58" i="6"/>
  <c r="AK58" i="6"/>
  <c r="BG58" i="6"/>
  <c r="AM58" i="6"/>
  <c r="BD58" i="6"/>
  <c r="BF58" i="6"/>
  <c r="BY58" i="6"/>
  <c r="BW58" i="6"/>
  <c r="BF54" i="6"/>
  <c r="BQ54" i="6"/>
  <c r="BN46" i="6"/>
  <c r="BK46" i="6"/>
  <c r="AI42" i="6"/>
  <c r="BH42" i="6"/>
  <c r="AL42" i="6"/>
  <c r="BQ42" i="6"/>
  <c r="BD42" i="6"/>
  <c r="BF38" i="6"/>
  <c r="BN38" i="6"/>
  <c r="AN38" i="6"/>
  <c r="BH38" i="6"/>
  <c r="AK38" i="6"/>
  <c r="BV38" i="6"/>
  <c r="BP38" i="6"/>
  <c r="AM38" i="6"/>
  <c r="BB38" i="6"/>
  <c r="BR38" i="6"/>
  <c r="BD38" i="6"/>
  <c r="AJ38" i="6"/>
  <c r="BQ34" i="6"/>
  <c r="BD34" i="6"/>
  <c r="AL34" i="6"/>
  <c r="BD30" i="6"/>
  <c r="BT30" i="6"/>
  <c r="BJ26" i="6"/>
  <c r="BO26" i="6"/>
  <c r="BH22" i="6"/>
  <c r="BS22" i="6"/>
  <c r="AM22" i="6"/>
  <c r="BI18" i="6"/>
  <c r="AL18" i="6"/>
  <c r="BX65" i="6"/>
  <c r="BC65" i="6"/>
  <c r="BT67" i="6"/>
  <c r="BE67" i="6"/>
  <c r="BG67" i="6"/>
  <c r="BK69" i="6"/>
  <c r="BG69" i="6"/>
  <c r="AN69" i="6"/>
  <c r="BC69" i="6"/>
  <c r="AU71" i="6"/>
  <c r="AW71" i="6"/>
  <c r="BQ117" i="6"/>
  <c r="BH117" i="6"/>
  <c r="BB117" i="6"/>
  <c r="BT117" i="6"/>
  <c r="BL117" i="6"/>
  <c r="BY117" i="6"/>
  <c r="BT121" i="6"/>
  <c r="BU121" i="6"/>
  <c r="BC121" i="6"/>
  <c r="AL121" i="6"/>
  <c r="BR121" i="6"/>
  <c r="BD129" i="6"/>
  <c r="AL129" i="6"/>
  <c r="BI129" i="6"/>
  <c r="AK129" i="6"/>
  <c r="BX129" i="6"/>
  <c r="BC133" i="6"/>
  <c r="BJ133" i="6"/>
  <c r="BT133" i="6"/>
  <c r="BH133" i="6"/>
  <c r="AN133" i="6"/>
  <c r="BQ133" i="6"/>
  <c r="BI137" i="6"/>
  <c r="BR137" i="6"/>
  <c r="BY137" i="6"/>
  <c r="BD137" i="6"/>
  <c r="BS137" i="6"/>
  <c r="BN137" i="6"/>
  <c r="BC137" i="6"/>
  <c r="BE137" i="6"/>
  <c r="BW141" i="6"/>
  <c r="BT141" i="6"/>
  <c r="BK145" i="6"/>
  <c r="BO145" i="6"/>
  <c r="BD145" i="6"/>
  <c r="BH145" i="6"/>
  <c r="BM149" i="6"/>
  <c r="BH149" i="6"/>
  <c r="BR149" i="6"/>
  <c r="BN149" i="6"/>
  <c r="BS149" i="6"/>
  <c r="AM149" i="6"/>
  <c r="AK149" i="6"/>
  <c r="BK149" i="6"/>
  <c r="BC153" i="6"/>
  <c r="BY153" i="6"/>
  <c r="AN153" i="6"/>
  <c r="BQ153" i="6"/>
  <c r="BH153" i="6"/>
  <c r="BF153" i="6"/>
  <c r="BJ153" i="6"/>
  <c r="BK157" i="6"/>
  <c r="BO157" i="6"/>
  <c r="BW157" i="6"/>
  <c r="AJ157" i="6"/>
  <c r="BN161" i="6"/>
  <c r="BF161" i="6"/>
  <c r="BU161" i="6"/>
  <c r="AL161" i="6"/>
  <c r="AM165" i="6"/>
  <c r="BI165" i="6"/>
  <c r="BB165" i="6"/>
  <c r="AK165" i="6"/>
  <c r="BL165" i="6"/>
  <c r="AU198" i="6"/>
  <c r="AX198" i="6"/>
  <c r="BJ196" i="6"/>
  <c r="BR196" i="6"/>
  <c r="AK196" i="6"/>
  <c r="BT196" i="6"/>
  <c r="BX196" i="6"/>
  <c r="BM196" i="6"/>
  <c r="BN192" i="6"/>
  <c r="BF192" i="6"/>
  <c r="BO192" i="6"/>
  <c r="BI192" i="6"/>
  <c r="BV192" i="6"/>
  <c r="BJ192" i="6"/>
  <c r="BR192" i="6"/>
  <c r="AN192" i="6"/>
  <c r="BM192" i="6"/>
  <c r="BC192" i="6"/>
  <c r="AK192" i="6"/>
  <c r="BK192" i="6"/>
  <c r="BS192" i="6"/>
  <c r="BH192" i="6"/>
  <c r="BG192" i="6"/>
  <c r="BL192" i="6"/>
  <c r="BU192" i="6"/>
  <c r="BT192" i="6"/>
  <c r="BP192" i="6"/>
  <c r="AI192" i="6"/>
  <c r="BY188" i="6"/>
  <c r="BG188" i="6"/>
  <c r="AN188" i="6"/>
  <c r="BD188" i="6"/>
  <c r="AL188" i="6"/>
  <c r="BF188" i="6"/>
  <c r="BP188" i="6"/>
  <c r="BI188" i="6"/>
  <c r="BU188" i="6"/>
  <c r="BM188" i="6"/>
  <c r="BE188" i="6"/>
  <c r="BX188" i="6"/>
  <c r="BB188" i="6"/>
  <c r="AI188" i="6"/>
  <c r="BH184" i="6"/>
  <c r="AN184" i="6"/>
  <c r="AL184" i="6"/>
  <c r="BK184" i="6"/>
  <c r="BB184" i="6"/>
  <c r="BW184" i="6"/>
  <c r="BQ184" i="6"/>
  <c r="BO184" i="6"/>
  <c r="BD184" i="6"/>
  <c r="AJ184" i="6"/>
  <c r="BX184" i="6"/>
  <c r="BC184" i="6"/>
  <c r="AK184" i="6"/>
  <c r="BL176" i="6"/>
  <c r="AK176" i="6"/>
  <c r="AI176" i="6"/>
  <c r="BB172" i="6"/>
  <c r="BT172" i="6"/>
  <c r="AS203" i="6"/>
  <c r="AW203" i="6"/>
  <c r="AI220" i="6"/>
  <c r="BL220" i="6"/>
  <c r="BN220" i="6"/>
  <c r="BD220" i="6"/>
  <c r="BC216" i="6"/>
  <c r="BF216" i="6"/>
  <c r="BV216" i="6"/>
  <c r="BH216" i="6"/>
  <c r="AM216" i="6"/>
  <c r="BI216" i="6"/>
  <c r="BM216" i="6"/>
  <c r="BK216" i="6"/>
  <c r="BJ212" i="6"/>
  <c r="BQ212" i="6"/>
  <c r="BI212" i="6"/>
  <c r="BC212" i="6"/>
  <c r="BS212" i="6"/>
  <c r="BH212" i="6"/>
  <c r="BY212" i="6"/>
  <c r="AI212" i="6"/>
  <c r="BL212" i="6"/>
  <c r="BP212" i="6"/>
  <c r="BN212" i="6"/>
  <c r="AN212" i="6"/>
  <c r="BG212" i="6"/>
  <c r="BE212" i="6"/>
  <c r="BX208" i="6"/>
  <c r="BK208" i="6"/>
  <c r="AK208" i="6"/>
  <c r="AN208" i="6"/>
  <c r="BV208" i="6"/>
  <c r="BR208" i="6"/>
  <c r="BS208" i="6"/>
  <c r="AI208" i="6"/>
  <c r="AM208" i="6"/>
  <c r="BQ208" i="6"/>
  <c r="BC208" i="6"/>
  <c r="BH204" i="6"/>
  <c r="BD204" i="6"/>
  <c r="BN204" i="6"/>
  <c r="AM204" i="6"/>
  <c r="BX204" i="6"/>
  <c r="BF204" i="6"/>
  <c r="BJ204" i="6"/>
  <c r="BQ204" i="6"/>
  <c r="AJ204" i="6"/>
  <c r="BS204" i="6"/>
  <c r="AL204" i="6"/>
  <c r="BP204" i="6"/>
  <c r="BT204" i="6"/>
  <c r="BM204" i="6"/>
  <c r="AN204" i="6"/>
  <c r="BB204" i="6"/>
  <c r="BV200" i="6"/>
  <c r="BS200" i="6"/>
  <c r="BE200" i="6"/>
  <c r="BD200" i="6"/>
  <c r="BF200" i="6"/>
  <c r="BK200" i="6"/>
  <c r="AN200" i="6"/>
  <c r="BQ200" i="6"/>
  <c r="BB200" i="6"/>
  <c r="BX200" i="6"/>
  <c r="AK200" i="6"/>
  <c r="BN200" i="6"/>
  <c r="BU200" i="6"/>
  <c r="BG200" i="6"/>
  <c r="BL200" i="6"/>
  <c r="AT270" i="6"/>
  <c r="AS270" i="6"/>
  <c r="AV270" i="6"/>
  <c r="BP243" i="6"/>
  <c r="BH243" i="6"/>
  <c r="BQ243" i="6"/>
  <c r="BO243" i="6"/>
  <c r="BR243" i="6"/>
  <c r="BX243" i="6"/>
  <c r="BY243" i="6"/>
  <c r="BJ243" i="6"/>
  <c r="AM243" i="6"/>
  <c r="BW243" i="6"/>
  <c r="AI243" i="6"/>
  <c r="AN243" i="6"/>
  <c r="AJ243" i="6"/>
  <c r="AW240" i="6"/>
  <c r="AS240" i="6"/>
  <c r="AN239" i="6"/>
  <c r="BU239" i="6"/>
  <c r="BV239" i="6"/>
  <c r="BK239" i="6"/>
  <c r="BL239" i="6"/>
  <c r="BE239" i="6"/>
  <c r="BJ239" i="6"/>
  <c r="BD239" i="6"/>
  <c r="BO239" i="6"/>
  <c r="BS239" i="6"/>
  <c r="BF239" i="6"/>
  <c r="BT239" i="6"/>
  <c r="BM239" i="6"/>
  <c r="AU237" i="6"/>
  <c r="AW237" i="6"/>
  <c r="AV237" i="6"/>
  <c r="AT237" i="6"/>
  <c r="BD236" i="6"/>
  <c r="BC236" i="6"/>
  <c r="BN236" i="6"/>
  <c r="BL236" i="6"/>
  <c r="BE236" i="6"/>
  <c r="BS236" i="6"/>
  <c r="BV236" i="6"/>
  <c r="AX230" i="6"/>
  <c r="AS230" i="6"/>
  <c r="BG229" i="6"/>
  <c r="BW229" i="6"/>
  <c r="BD229" i="6"/>
  <c r="BM229" i="6"/>
  <c r="BT229" i="6"/>
  <c r="BV229" i="6"/>
  <c r="AL229" i="6"/>
  <c r="BP229" i="6"/>
  <c r="BE229" i="6"/>
  <c r="BK229" i="6"/>
  <c r="BU229" i="6"/>
  <c r="BR227" i="6"/>
  <c r="BB227" i="6"/>
  <c r="BE227" i="6"/>
  <c r="BT227" i="6"/>
  <c r="BM227" i="6"/>
  <c r="BG227" i="6"/>
  <c r="BV227" i="6"/>
  <c r="BF227" i="6"/>
  <c r="BK227" i="6"/>
  <c r="BY227" i="6"/>
  <c r="BD227" i="6"/>
  <c r="BL227" i="6"/>
  <c r="BJ227" i="6"/>
  <c r="BC227" i="6"/>
  <c r="BQ227" i="6"/>
  <c r="BP227" i="6"/>
  <c r="BI227" i="6"/>
  <c r="BH227" i="6"/>
  <c r="BN227" i="6"/>
  <c r="BS227" i="6"/>
  <c r="BW227" i="6"/>
  <c r="AT223" i="6"/>
  <c r="AX223" i="6"/>
  <c r="AW161" i="6"/>
  <c r="AX161" i="6"/>
  <c r="AS161" i="6"/>
  <c r="AV161" i="6"/>
  <c r="AU193" i="6"/>
  <c r="AW193" i="6"/>
  <c r="AV193" i="6"/>
  <c r="AN271" i="6"/>
  <c r="AK271" i="6"/>
  <c r="AM267" i="6"/>
  <c r="AL267" i="6"/>
  <c r="AJ267" i="6"/>
  <c r="AI267" i="6"/>
  <c r="BR267" i="6"/>
  <c r="AN267" i="6"/>
  <c r="BC263" i="6"/>
  <c r="BE263" i="6"/>
  <c r="BB263" i="6"/>
  <c r="AJ263" i="6"/>
  <c r="AN263" i="6"/>
  <c r="AM263" i="6"/>
  <c r="BX259" i="6"/>
  <c r="AJ259" i="6"/>
  <c r="AK259" i="6"/>
  <c r="AM259" i="6"/>
  <c r="AI259" i="6"/>
  <c r="BM255" i="6"/>
  <c r="AK255" i="6"/>
  <c r="AJ255" i="6"/>
  <c r="AM255" i="6"/>
  <c r="BU250" i="6"/>
  <c r="BB250" i="6"/>
  <c r="BL250" i="6"/>
  <c r="AN250" i="6"/>
  <c r="BJ250" i="6"/>
  <c r="BT250" i="6"/>
  <c r="AM250" i="6"/>
  <c r="BO247" i="6"/>
  <c r="BX247" i="6"/>
  <c r="BI247" i="6"/>
  <c r="BW247" i="6"/>
  <c r="BF247" i="6"/>
  <c r="AM247" i="6"/>
  <c r="BQ247" i="6"/>
  <c r="AJ247" i="6"/>
  <c r="AV210" i="6"/>
  <c r="AS210" i="6"/>
  <c r="AW210" i="6"/>
  <c r="AX210" i="6"/>
  <c r="AV42" i="6"/>
  <c r="AW42" i="6"/>
  <c r="AT42" i="6"/>
  <c r="AV65" i="6"/>
  <c r="AU65" i="6"/>
  <c r="AV67" i="6"/>
  <c r="AT67" i="6"/>
  <c r="AT69" i="6"/>
  <c r="AX69" i="6"/>
  <c r="AS90" i="6"/>
  <c r="AX90" i="6"/>
  <c r="AV92" i="6"/>
  <c r="AX92" i="6"/>
  <c r="AU100" i="6"/>
  <c r="AS100" i="6"/>
  <c r="AW104" i="6"/>
  <c r="AV104" i="6"/>
  <c r="AW110" i="6"/>
  <c r="AX110" i="6"/>
  <c r="AV110" i="6"/>
  <c r="AT110" i="6"/>
  <c r="AU110" i="6"/>
  <c r="AV118" i="6"/>
  <c r="AU118" i="6"/>
  <c r="AW118" i="6"/>
  <c r="AT120" i="6"/>
  <c r="AX120" i="6"/>
  <c r="AV120" i="6"/>
  <c r="AW122" i="6"/>
  <c r="AX122" i="6"/>
  <c r="AU126" i="6"/>
  <c r="AS126" i="6"/>
  <c r="AW126" i="6"/>
  <c r="AT128" i="6"/>
  <c r="AX128" i="6"/>
  <c r="AV128" i="6"/>
  <c r="AW225" i="6"/>
  <c r="AX225" i="6"/>
  <c r="AT225" i="6"/>
  <c r="AS225" i="6"/>
  <c r="AV177" i="6"/>
  <c r="AU177" i="6"/>
  <c r="AS256" i="6"/>
  <c r="AU256" i="6"/>
  <c r="AX247" i="6"/>
  <c r="AV247" i="6"/>
  <c r="AU239" i="6"/>
  <c r="AS239" i="6"/>
  <c r="AW239" i="6"/>
  <c r="AV228" i="6"/>
  <c r="AX228" i="6"/>
  <c r="AW228" i="6"/>
  <c r="AT228" i="6"/>
  <c r="AU228" i="6"/>
  <c r="BF351" i="6"/>
  <c r="BC351" i="6"/>
  <c r="BE351" i="6"/>
  <c r="BU236" i="6"/>
  <c r="BB251" i="6"/>
  <c r="BT251" i="6"/>
  <c r="BM251" i="6"/>
  <c r="BR251" i="6"/>
  <c r="BO251" i="6"/>
  <c r="BW251" i="6"/>
  <c r="BG256" i="6"/>
  <c r="BV256" i="6"/>
  <c r="BW256" i="6"/>
  <c r="BE256" i="6"/>
  <c r="BY256" i="6"/>
  <c r="BN260" i="6"/>
  <c r="BK260" i="6"/>
  <c r="BQ260" i="6"/>
  <c r="BE260" i="6"/>
  <c r="BD260" i="6"/>
  <c r="BI264" i="6"/>
  <c r="BN264" i="6"/>
  <c r="BR264" i="6"/>
  <c r="BS264" i="6"/>
  <c r="BV264" i="6"/>
  <c r="BG268" i="6"/>
  <c r="BK268" i="6"/>
  <c r="BL268" i="6"/>
  <c r="BE268" i="6"/>
  <c r="BU268" i="6"/>
  <c r="BJ268" i="6"/>
  <c r="BI272" i="6"/>
  <c r="BE272" i="6"/>
  <c r="BJ272" i="6"/>
  <c r="BP272" i="6"/>
  <c r="AN288" i="6"/>
  <c r="AN292" i="6"/>
  <c r="AN320" i="6"/>
  <c r="AM316" i="6"/>
  <c r="AX290" i="6"/>
  <c r="BV288" i="6"/>
  <c r="BG304" i="6"/>
  <c r="BW292" i="6"/>
  <c r="BN316" i="6"/>
  <c r="BP320" i="6"/>
  <c r="AM272" i="6"/>
  <c r="BO272" i="6"/>
  <c r="BH272" i="6"/>
  <c r="BX272" i="6"/>
  <c r="BN272" i="6"/>
  <c r="AS273" i="6"/>
  <c r="AU273" i="6"/>
  <c r="AT273" i="6"/>
  <c r="AX273" i="6"/>
  <c r="BB277" i="6"/>
  <c r="AI277" i="6"/>
  <c r="AT275" i="6"/>
  <c r="AU275" i="6"/>
  <c r="BF283" i="6"/>
  <c r="BN283" i="6"/>
  <c r="AL283" i="6"/>
  <c r="AT281" i="6"/>
  <c r="AU281" i="6"/>
  <c r="BM279" i="6"/>
  <c r="BQ279" i="6"/>
  <c r="AK279" i="6"/>
  <c r="AJ279" i="6"/>
  <c r="BY288" i="6"/>
  <c r="BB332" i="6"/>
  <c r="BI332" i="6"/>
  <c r="AL332" i="6"/>
  <c r="BV332" i="6"/>
  <c r="AM332" i="6"/>
  <c r="AN332" i="6"/>
  <c r="BO332" i="6"/>
  <c r="AK332" i="6"/>
  <c r="AX330" i="6"/>
  <c r="AW330" i="6"/>
  <c r="AV330" i="6"/>
  <c r="BN328" i="6"/>
  <c r="AK328" i="6"/>
  <c r="BV328" i="6"/>
  <c r="AM328" i="6"/>
  <c r="BU328" i="6"/>
  <c r="AN328" i="6"/>
  <c r="BW324" i="6"/>
  <c r="BN324" i="6"/>
  <c r="BP324" i="6"/>
  <c r="AM324" i="6"/>
  <c r="BE320" i="6"/>
  <c r="AL320" i="6"/>
  <c r="BK320" i="6"/>
  <c r="BL320" i="6"/>
  <c r="BT320" i="6"/>
  <c r="AJ320" i="6"/>
  <c r="AM320" i="6"/>
  <c r="BQ320" i="6"/>
  <c r="BB320" i="6"/>
  <c r="BD320" i="6"/>
  <c r="BC320" i="6"/>
  <c r="AK320" i="6"/>
  <c r="BU320" i="6"/>
  <c r="BG320" i="6"/>
  <c r="BJ320" i="6"/>
  <c r="BS320" i="6"/>
  <c r="AI320" i="6"/>
  <c r="BF316" i="6"/>
  <c r="BO316" i="6"/>
  <c r="AI316" i="6"/>
  <c r="BP316" i="6"/>
  <c r="AN316" i="6"/>
  <c r="BX316" i="6"/>
  <c r="AK316" i="6"/>
  <c r="AV314" i="6"/>
  <c r="AU314" i="6"/>
  <c r="BF312" i="6"/>
  <c r="BD312" i="6"/>
  <c r="AI312" i="6"/>
  <c r="BJ312" i="6"/>
  <c r="BG312" i="6"/>
  <c r="AN312" i="6"/>
  <c r="BE312" i="6"/>
  <c r="AK312" i="6"/>
  <c r="AW310" i="6"/>
  <c r="AX310" i="6"/>
  <c r="BK308" i="6"/>
  <c r="AJ308" i="6"/>
  <c r="AN308" i="6"/>
  <c r="AX306" i="6"/>
  <c r="AV306" i="6"/>
  <c r="AW306" i="6"/>
  <c r="AU306" i="6"/>
  <c r="BK304" i="6"/>
  <c r="BS304" i="6"/>
  <c r="AJ304" i="6"/>
  <c r="BJ304" i="6"/>
  <c r="BT304" i="6"/>
  <c r="BR304" i="6"/>
  <c r="BW304" i="6"/>
  <c r="AL304" i="6"/>
  <c r="AW302" i="6"/>
  <c r="AV302" i="6"/>
  <c r="BN300" i="6"/>
  <c r="BG300" i="6"/>
  <c r="AL300" i="6"/>
  <c r="AJ300" i="6"/>
  <c r="BY300" i="6"/>
  <c r="BS300" i="6"/>
  <c r="AS298" i="6"/>
  <c r="AT298" i="6"/>
  <c r="BG296" i="6"/>
  <c r="AN296" i="6"/>
  <c r="AV294" i="6"/>
  <c r="AT294" i="6"/>
  <c r="AU294" i="6"/>
  <c r="AX294" i="6"/>
  <c r="BJ292" i="6"/>
  <c r="BH292" i="6"/>
  <c r="BO292" i="6"/>
  <c r="BQ292" i="6"/>
  <c r="AJ292" i="6"/>
  <c r="AL292" i="6"/>
  <c r="BV292" i="6"/>
  <c r="BX292" i="6"/>
  <c r="BY292" i="6"/>
  <c r="BK292" i="6"/>
  <c r="AI292" i="6"/>
  <c r="AK292" i="6"/>
  <c r="BF292" i="6"/>
  <c r="BC292" i="6"/>
  <c r="BD292" i="6"/>
  <c r="BL292" i="6"/>
  <c r="BU292" i="6"/>
  <c r="AM292" i="6"/>
  <c r="AS290" i="6"/>
  <c r="AT290" i="6"/>
  <c r="AU290" i="6"/>
  <c r="AW290" i="6"/>
  <c r="AL288" i="6"/>
  <c r="BR288" i="6"/>
  <c r="BW288" i="6"/>
  <c r="BE288" i="6"/>
  <c r="BD288" i="6"/>
  <c r="AJ288" i="6"/>
  <c r="BF288" i="6"/>
  <c r="BL288" i="6"/>
  <c r="BM288" i="6"/>
  <c r="BP288" i="6"/>
  <c r="AI288" i="6"/>
  <c r="AK288" i="6"/>
  <c r="BN288" i="6"/>
  <c r="BQ288" i="6"/>
  <c r="BS288" i="6"/>
  <c r="BT288" i="6"/>
  <c r="AM288" i="6"/>
  <c r="AS336" i="6"/>
  <c r="AV336" i="6"/>
  <c r="AX336" i="6"/>
  <c r="AU297" i="6"/>
  <c r="AV301" i="6"/>
  <c r="AI295" i="6"/>
  <c r="AN295" i="6"/>
  <c r="AN311" i="6"/>
  <c r="AS305" i="6"/>
  <c r="AU317" i="6"/>
  <c r="AI307" i="6"/>
  <c r="AS329" i="6"/>
  <c r="BB295" i="6"/>
  <c r="BD337" i="6"/>
  <c r="BJ295" i="6"/>
  <c r="BL295" i="6"/>
  <c r="BD295" i="6"/>
  <c r="BG295" i="6"/>
  <c r="BV311" i="6"/>
  <c r="BM335" i="6"/>
  <c r="BJ331" i="6"/>
  <c r="AK303" i="6"/>
  <c r="BP303" i="6"/>
  <c r="BE303" i="6"/>
  <c r="BB303" i="6"/>
  <c r="BI303" i="6"/>
  <c r="BO303" i="6"/>
  <c r="AI303" i="6"/>
  <c r="BB327" i="6"/>
  <c r="BI299" i="6"/>
  <c r="AM299" i="6"/>
  <c r="BE307" i="6"/>
  <c r="BF307" i="6"/>
  <c r="BD307" i="6"/>
  <c r="BW307" i="6"/>
  <c r="BC307" i="6"/>
  <c r="BE311" i="6"/>
  <c r="BH311" i="6"/>
  <c r="BO311" i="6"/>
  <c r="AW313" i="6"/>
  <c r="AJ307" i="6"/>
  <c r="AV297" i="6"/>
  <c r="AT301" i="6"/>
  <c r="AS301" i="6"/>
  <c r="AK295" i="6"/>
  <c r="AK311" i="6"/>
  <c r="AN323" i="6"/>
  <c r="AI327" i="6"/>
  <c r="AT289" i="6"/>
  <c r="AL303" i="6"/>
  <c r="BX295" i="6"/>
  <c r="BU295" i="6"/>
  <c r="BQ295" i="6"/>
  <c r="BN295" i="6"/>
  <c r="BF303" i="6"/>
  <c r="BV319" i="6"/>
  <c r="BV303" i="6"/>
  <c r="BL303" i="6"/>
  <c r="BJ303" i="6"/>
  <c r="BN303" i="6"/>
  <c r="BS303" i="6"/>
  <c r="BC303" i="6"/>
  <c r="BP335" i="6"/>
  <c r="BL307" i="6"/>
  <c r="BI307" i="6"/>
  <c r="BH307" i="6"/>
  <c r="BX311" i="6"/>
  <c r="BS311" i="6"/>
  <c r="BV243" i="6"/>
  <c r="BG243" i="6"/>
  <c r="BB236" i="6"/>
  <c r="BM236" i="6"/>
  <c r="BR229" i="6"/>
  <c r="BY229" i="6"/>
  <c r="BH253" i="6"/>
  <c r="BV253" i="6"/>
  <c r="BN253" i="6"/>
  <c r="BD253" i="6"/>
  <c r="BF253" i="6"/>
  <c r="BC253" i="6"/>
  <c r="BP253" i="6"/>
  <c r="BE253" i="6"/>
  <c r="BY253" i="6"/>
  <c r="AI236" i="6"/>
  <c r="BT236" i="6"/>
  <c r="BK236" i="6"/>
  <c r="BS229" i="6"/>
  <c r="BC229" i="6"/>
  <c r="BL229" i="6"/>
  <c r="BQ229" i="6"/>
  <c r="BN229" i="6"/>
  <c r="BJ229" i="6"/>
  <c r="BO229" i="6"/>
  <c r="BX229" i="6"/>
  <c r="BH229" i="6"/>
  <c r="BI229" i="6"/>
  <c r="BF229" i="6"/>
  <c r="BB229" i="6"/>
  <c r="BO271" i="6"/>
  <c r="BR271" i="6"/>
  <c r="BI271" i="6"/>
  <c r="BS267" i="6"/>
  <c r="BX267" i="6"/>
  <c r="BU263" i="6"/>
  <c r="BD263" i="6"/>
  <c r="BS263" i="6"/>
  <c r="BM263" i="6"/>
  <c r="BP263" i="6"/>
  <c r="BR263" i="6"/>
  <c r="AK263" i="6"/>
  <c r="BO263" i="6"/>
  <c r="BN263" i="6"/>
  <c r="BF263" i="6"/>
  <c r="BP259" i="6"/>
  <c r="BK259" i="6"/>
  <c r="BQ259" i="6"/>
  <c r="BB259" i="6"/>
  <c r="BT259" i="6"/>
  <c r="BC259" i="6"/>
  <c r="BG259" i="6"/>
  <c r="BV255" i="6"/>
  <c r="BW255" i="6"/>
  <c r="BM250" i="6"/>
  <c r="BD250" i="6"/>
  <c r="BG250" i="6"/>
  <c r="BE250" i="6"/>
  <c r="BR250" i="6"/>
  <c r="BC250" i="6"/>
  <c r="BP247" i="6"/>
  <c r="BG247" i="6"/>
  <c r="BR247" i="6"/>
  <c r="BH247" i="6"/>
  <c r="BY247" i="6"/>
  <c r="BN247" i="6"/>
  <c r="BN278" i="6"/>
  <c r="BI278" i="6"/>
  <c r="AL278" i="6"/>
  <c r="AW286" i="6"/>
  <c r="AV286" i="6"/>
  <c r="BP284" i="6"/>
  <c r="BG284" i="6"/>
  <c r="AK284" i="6"/>
  <c r="AL280" i="6"/>
  <c r="AK280" i="6"/>
  <c r="BL280" i="6"/>
  <c r="AW292" i="6"/>
  <c r="AT292" i="6"/>
  <c r="AJ294" i="6"/>
  <c r="AN298" i="6"/>
  <c r="AN306" i="6"/>
  <c r="AM318" i="6"/>
  <c r="AJ318" i="6"/>
  <c r="AV296" i="6"/>
  <c r="AT300" i="6"/>
  <c r="AS300" i="6"/>
  <c r="AS308" i="6"/>
  <c r="AK319" i="6"/>
  <c r="AJ310" i="6"/>
  <c r="AM336" i="6"/>
  <c r="AX329" i="6"/>
  <c r="AU329" i="6"/>
  <c r="AW329" i="6"/>
  <c r="BG319" i="6"/>
  <c r="AT288" i="6"/>
  <c r="BI294" i="6"/>
  <c r="BU294" i="6"/>
  <c r="BR294" i="6"/>
  <c r="BK294" i="6"/>
  <c r="BL294" i="6"/>
  <c r="BU298" i="6"/>
  <c r="BL298" i="6"/>
  <c r="BU310" i="6"/>
  <c r="BX310" i="6"/>
  <c r="BN331" i="6"/>
  <c r="BT331" i="6"/>
  <c r="BW331" i="6"/>
  <c r="AK331" i="6"/>
  <c r="AJ336" i="6"/>
  <c r="BI336" i="6"/>
  <c r="BO336" i="6"/>
  <c r="BR336" i="6"/>
  <c r="AI336" i="6"/>
  <c r="BT319" i="6"/>
  <c r="BU331" i="6"/>
  <c r="BR327" i="6"/>
  <c r="BC327" i="6"/>
  <c r="BF335" i="6"/>
  <c r="BL336" i="6"/>
  <c r="BN306" i="6"/>
  <c r="BM331" i="6"/>
  <c r="AK302" i="6"/>
  <c r="BV318" i="6"/>
  <c r="BY318" i="6"/>
  <c r="BD318" i="6"/>
  <c r="BH318" i="6"/>
  <c r="BO318" i="6"/>
  <c r="BI306" i="6"/>
  <c r="BR306" i="6"/>
  <c r="BX306" i="6"/>
  <c r="BD306" i="6"/>
  <c r="BQ314" i="6"/>
  <c r="BD314" i="6"/>
  <c r="BR302" i="6"/>
  <c r="BI331" i="6"/>
  <c r="AL318" i="6"/>
  <c r="BM346" i="6"/>
  <c r="AX347" i="6"/>
  <c r="BT351" i="6"/>
  <c r="BV351" i="6"/>
  <c r="AK294" i="6"/>
  <c r="AI294" i="6"/>
  <c r="AN302" i="6"/>
  <c r="AK318" i="6"/>
  <c r="AL310" i="6"/>
  <c r="AW296" i="6"/>
  <c r="AU300" i="6"/>
  <c r="AT308" i="6"/>
  <c r="AM331" i="6"/>
  <c r="AM310" i="6"/>
  <c r="AN314" i="6"/>
  <c r="AK336" i="6"/>
  <c r="AV292" i="6"/>
  <c r="BD336" i="6"/>
  <c r="BY294" i="6"/>
  <c r="BE294" i="6"/>
  <c r="BB294" i="6"/>
  <c r="BX294" i="6"/>
  <c r="AL294" i="6"/>
  <c r="BY298" i="6"/>
  <c r="BS310" i="6"/>
  <c r="BF310" i="6"/>
  <c r="BD310" i="6"/>
  <c r="BF331" i="6"/>
  <c r="BH331" i="6"/>
  <c r="BK331" i="6"/>
  <c r="BU336" i="6"/>
  <c r="BW336" i="6"/>
  <c r="BC336" i="6"/>
  <c r="BJ336" i="6"/>
  <c r="BM319" i="6"/>
  <c r="BF319" i="6"/>
  <c r="BP318" i="6"/>
  <c r="BX336" i="6"/>
  <c r="BL327" i="6"/>
  <c r="BW335" i="6"/>
  <c r="BE318" i="6"/>
  <c r="BP336" i="6"/>
  <c r="BL318" i="6"/>
  <c r="BN318" i="6"/>
  <c r="BR318" i="6"/>
  <c r="BW318" i="6"/>
  <c r="BG318" i="6"/>
  <c r="AK335" i="6"/>
  <c r="BO306" i="6"/>
  <c r="BV306" i="6"/>
  <c r="BH306" i="6"/>
  <c r="BN314" i="6"/>
  <c r="BS302" i="6"/>
  <c r="BY331" i="6"/>
  <c r="AM351" i="6"/>
  <c r="BY351" i="6"/>
  <c r="BW351" i="6"/>
  <c r="BU353" i="6"/>
  <c r="AN294" i="6"/>
  <c r="AJ302" i="6"/>
  <c r="AN318" i="6"/>
  <c r="AT296" i="6"/>
  <c r="AS296" i="6"/>
  <c r="AW300" i="6"/>
  <c r="AJ319" i="6"/>
  <c r="AI331" i="6"/>
  <c r="AI335" i="6"/>
  <c r="AK310" i="6"/>
  <c r="BJ318" i="6"/>
  <c r="BQ331" i="6"/>
  <c r="BT336" i="6"/>
  <c r="BS294" i="6"/>
  <c r="BW294" i="6"/>
  <c r="BV294" i="6"/>
  <c r="BM298" i="6"/>
  <c r="BC298" i="6"/>
  <c r="BY310" i="6"/>
  <c r="BV331" i="6"/>
  <c r="BX331" i="6"/>
  <c r="BD331" i="6"/>
  <c r="BM336" i="6"/>
  <c r="BS336" i="6"/>
  <c r="AL336" i="6"/>
  <c r="BY327" i="6"/>
  <c r="AI298" i="6"/>
  <c r="BV335" i="6"/>
  <c r="BG335" i="6"/>
  <c r="BF318" i="6"/>
  <c r="BI318" i="6"/>
  <c r="BM318" i="6"/>
  <c r="BS318" i="6"/>
  <c r="BC318" i="6"/>
  <c r="BS306" i="6"/>
  <c r="BJ306" i="6"/>
  <c r="BK306" i="6"/>
  <c r="BC306" i="6"/>
  <c r="BE314" i="6"/>
  <c r="BI302" i="6"/>
  <c r="BJ349" i="6"/>
  <c r="BP351" i="6"/>
  <c r="BG45" i="6"/>
  <c r="AN45" i="6"/>
  <c r="AM45" i="6"/>
  <c r="BS45" i="6"/>
  <c r="BJ41" i="6"/>
  <c r="AM41" i="6"/>
  <c r="BM41" i="6"/>
  <c r="BL41" i="6"/>
  <c r="BC41" i="6"/>
  <c r="BF41" i="6"/>
  <c r="AN41" i="6"/>
  <c r="BS41" i="6"/>
  <c r="BI41" i="6"/>
  <c r="BE41" i="6"/>
  <c r="AI41" i="6"/>
  <c r="AJ41" i="6"/>
  <c r="BG41" i="6"/>
  <c r="BK41" i="6"/>
  <c r="AL41" i="6"/>
  <c r="BN41" i="6"/>
  <c r="BB41" i="6"/>
  <c r="BY41" i="6"/>
  <c r="BW41" i="6"/>
  <c r="BQ41" i="6"/>
  <c r="BJ33" i="6"/>
  <c r="BN33" i="6"/>
  <c r="AJ29" i="6"/>
  <c r="BK29" i="6"/>
  <c r="BG29" i="6"/>
  <c r="BW29" i="6"/>
  <c r="BK21" i="6"/>
  <c r="BX21" i="6"/>
  <c r="BQ21" i="6"/>
  <c r="BT21" i="6"/>
  <c r="AI21" i="6"/>
  <c r="BJ21" i="6"/>
  <c r="BN21" i="6"/>
  <c r="BU21" i="6"/>
  <c r="BR21" i="6"/>
  <c r="BB21" i="6"/>
  <c r="BO21" i="6"/>
  <c r="BY21" i="6"/>
  <c r="BO71" i="6"/>
  <c r="BB71" i="6"/>
  <c r="BM71" i="6"/>
  <c r="BJ71" i="6"/>
  <c r="BB73" i="6"/>
  <c r="BK73" i="6"/>
  <c r="BV73" i="6"/>
  <c r="AK73" i="6"/>
  <c r="BF75" i="6"/>
  <c r="BM75" i="6"/>
  <c r="AK75" i="6"/>
  <c r="BT75" i="6"/>
  <c r="BD77" i="6"/>
  <c r="BR77" i="6"/>
  <c r="BM77" i="6"/>
  <c r="BW77" i="6"/>
  <c r="AM79" i="6"/>
  <c r="BX79" i="6"/>
  <c r="BJ79" i="6"/>
  <c r="BO85" i="6"/>
  <c r="BK85" i="6"/>
  <c r="BG85" i="6"/>
  <c r="BQ85" i="6"/>
  <c r="BO87" i="6"/>
  <c r="BR87" i="6"/>
  <c r="BH87" i="6"/>
  <c r="AJ87" i="6"/>
  <c r="BL87" i="6"/>
  <c r="BN87" i="6"/>
  <c r="BM87" i="6"/>
  <c r="AN87" i="6"/>
  <c r="BI89" i="6"/>
  <c r="BB89" i="6"/>
  <c r="AN89" i="6"/>
  <c r="BY89" i="6"/>
  <c r="BL91" i="6"/>
  <c r="BR91" i="6"/>
  <c r="BG91" i="6"/>
  <c r="AI91" i="6"/>
  <c r="BU91" i="6"/>
  <c r="BH91" i="6"/>
  <c r="BP91" i="6"/>
  <c r="AK91" i="6"/>
  <c r="AK97" i="6"/>
  <c r="BR97" i="6"/>
  <c r="BF101" i="6"/>
  <c r="AN101" i="6"/>
  <c r="BS101" i="6"/>
  <c r="BN101" i="6"/>
  <c r="BB101" i="6"/>
  <c r="AJ101" i="6"/>
  <c r="BE103" i="6"/>
  <c r="BY103" i="6"/>
  <c r="AI103" i="6"/>
  <c r="BR103" i="6"/>
  <c r="BK103" i="6"/>
  <c r="AM105" i="6"/>
  <c r="BL105" i="6"/>
  <c r="BW109" i="6"/>
  <c r="BH109" i="6"/>
  <c r="BP109" i="6"/>
  <c r="BM109" i="6"/>
  <c r="BY109" i="6"/>
  <c r="AM109" i="6"/>
  <c r="BK111" i="6"/>
  <c r="BU111" i="6"/>
  <c r="BO111" i="6"/>
  <c r="BY111" i="6"/>
  <c r="BO113" i="6"/>
  <c r="BV113" i="6"/>
  <c r="BE115" i="6"/>
  <c r="AL115" i="6"/>
  <c r="BX115" i="6"/>
  <c r="BN115" i="6"/>
  <c r="BI115" i="6"/>
  <c r="BD115" i="6"/>
  <c r="BR118" i="6"/>
  <c r="AL118" i="6"/>
  <c r="BK118" i="6"/>
  <c r="BB122" i="6"/>
  <c r="BQ122" i="6"/>
  <c r="BK122" i="6"/>
  <c r="AM122" i="6"/>
  <c r="BI122" i="6"/>
  <c r="BC126" i="6"/>
  <c r="BK126" i="6"/>
  <c r="BH130" i="6"/>
  <c r="BB130" i="6"/>
  <c r="AM134" i="6"/>
  <c r="BJ134" i="6"/>
  <c r="BB134" i="6"/>
  <c r="AN134" i="6"/>
  <c r="BO134" i="6"/>
  <c r="AI134" i="6"/>
  <c r="BJ138" i="6"/>
  <c r="BI138" i="6"/>
  <c r="BY142" i="6"/>
  <c r="BH142" i="6"/>
  <c r="BJ142" i="6"/>
  <c r="BP142" i="6"/>
  <c r="BI146" i="6"/>
  <c r="BB146" i="6"/>
  <c r="AL150" i="6"/>
  <c r="BC150" i="6"/>
  <c r="BW150" i="6"/>
  <c r="BS150" i="6"/>
  <c r="BH150" i="6"/>
  <c r="BE150" i="6"/>
  <c r="BD150" i="6"/>
  <c r="BB158" i="6"/>
  <c r="BE158" i="6"/>
  <c r="BS158" i="6"/>
  <c r="AJ158" i="6"/>
  <c r="BH162" i="6"/>
  <c r="BB162" i="6"/>
  <c r="BO166" i="6"/>
  <c r="BX166" i="6"/>
  <c r="BG166" i="6"/>
  <c r="BC166" i="6"/>
  <c r="AX194" i="6"/>
  <c r="AV194" i="6"/>
  <c r="AW186" i="6"/>
  <c r="AV186" i="6"/>
  <c r="BE179" i="6"/>
  <c r="BN179" i="6"/>
  <c r="BJ175" i="6"/>
  <c r="AJ175" i="6"/>
  <c r="BH203" i="6"/>
  <c r="BB203" i="6"/>
  <c r="BG203" i="6"/>
  <c r="AS269" i="6"/>
  <c r="AV269" i="6"/>
  <c r="AX265" i="6"/>
  <c r="AS265" i="6"/>
  <c r="AT265" i="6"/>
  <c r="AU265" i="6"/>
  <c r="BU242" i="6"/>
  <c r="BE242" i="6"/>
  <c r="BL242" i="6"/>
  <c r="BJ242" i="6"/>
  <c r="BD242" i="6"/>
  <c r="BG242" i="6"/>
  <c r="BQ242" i="6"/>
  <c r="BX242" i="6"/>
  <c r="BV242" i="6"/>
  <c r="BF242" i="6"/>
  <c r="BK242" i="6"/>
  <c r="BW242" i="6"/>
  <c r="AJ242" i="6"/>
  <c r="BM242" i="6"/>
  <c r="BT242" i="6"/>
  <c r="BR242" i="6"/>
  <c r="BB242" i="6"/>
  <c r="BC242" i="6"/>
  <c r="BH242" i="6"/>
  <c r="BN242" i="6"/>
  <c r="AK242" i="6"/>
  <c r="BY242" i="6"/>
  <c r="BO242" i="6"/>
  <c r="BP242" i="6"/>
  <c r="AN242" i="6"/>
  <c r="AS238" i="6"/>
  <c r="AV238" i="6"/>
  <c r="AW238" i="6"/>
  <c r="AU238" i="6"/>
  <c r="AT238" i="6"/>
  <c r="BN234" i="6"/>
  <c r="BW234" i="6"/>
  <c r="BG234" i="6"/>
  <c r="BD234" i="6"/>
  <c r="BI234" i="6"/>
  <c r="BE234" i="6"/>
  <c r="AN234" i="6"/>
  <c r="BJ234" i="6"/>
  <c r="BS234" i="6"/>
  <c r="BC234" i="6"/>
  <c r="BX234" i="6"/>
  <c r="BH234" i="6"/>
  <c r="BP234" i="6"/>
  <c r="BV234" i="6"/>
  <c r="BF234" i="6"/>
  <c r="BO234" i="6"/>
  <c r="BT234" i="6"/>
  <c r="BY234" i="6"/>
  <c r="BU234" i="6"/>
  <c r="BL234" i="6"/>
  <c r="BR234" i="6"/>
  <c r="BQ234" i="6"/>
  <c r="BK234" i="6"/>
  <c r="BP232" i="6"/>
  <c r="BY232" i="6"/>
  <c r="BI232" i="6"/>
  <c r="BF232" i="6"/>
  <c r="BC232" i="6"/>
  <c r="BO232" i="6"/>
  <c r="AM232" i="6"/>
  <c r="BL232" i="6"/>
  <c r="BU232" i="6"/>
  <c r="BE232" i="6"/>
  <c r="BJ232" i="6"/>
  <c r="BR232" i="6"/>
  <c r="BG232" i="6"/>
  <c r="BX232" i="6"/>
  <c r="BH232" i="6"/>
  <c r="BQ232" i="6"/>
  <c r="BV232" i="6"/>
  <c r="BS232" i="6"/>
  <c r="BB232" i="6"/>
  <c r="BM232" i="6"/>
  <c r="BN232" i="6"/>
  <c r="BD232" i="6"/>
  <c r="BW232" i="6"/>
  <c r="BE225" i="6"/>
  <c r="BL225" i="6"/>
  <c r="BV225" i="6"/>
  <c r="BD225" i="6"/>
  <c r="BY225" i="6"/>
  <c r="BN225" i="6"/>
  <c r="BK225" i="6"/>
  <c r="BQ225" i="6"/>
  <c r="BT222" i="6"/>
  <c r="BV222" i="6"/>
  <c r="AI222" i="6"/>
  <c r="BH222" i="6"/>
  <c r="BJ222" i="6"/>
  <c r="BQ222" i="6"/>
  <c r="BS222" i="6"/>
  <c r="BB222" i="6"/>
  <c r="BE222" i="6"/>
  <c r="BX13" i="6"/>
  <c r="AN13" i="6"/>
  <c r="BD13" i="6"/>
  <c r="BR13" i="6"/>
  <c r="BH13" i="6"/>
  <c r="BB13" i="6"/>
  <c r="AK13" i="6"/>
  <c r="AJ13" i="6"/>
  <c r="BC13" i="6"/>
  <c r="BT13" i="6"/>
  <c r="BF13" i="6"/>
  <c r="BM13" i="6"/>
  <c r="BG13" i="6"/>
  <c r="BP13" i="6"/>
  <c r="BO13" i="6"/>
  <c r="BK13" i="6"/>
  <c r="BW13" i="6"/>
  <c r="AU163" i="6"/>
  <c r="AT163" i="6"/>
  <c r="BN270" i="6"/>
  <c r="BM270" i="6"/>
  <c r="BX270" i="6"/>
  <c r="BK270" i="6"/>
  <c r="BR266" i="6"/>
  <c r="BH266" i="6"/>
  <c r="BT266" i="6"/>
  <c r="BU266" i="6"/>
  <c r="BX262" i="6"/>
  <c r="BO262" i="6"/>
  <c r="BE262" i="6"/>
  <c r="BG258" i="6"/>
  <c r="BN258" i="6"/>
  <c r="BS258" i="6"/>
  <c r="BP258" i="6"/>
  <c r="BR254" i="6"/>
  <c r="BC254" i="6"/>
  <c r="BP254" i="6"/>
  <c r="BI254" i="6"/>
  <c r="BK249" i="6"/>
  <c r="BM249" i="6"/>
  <c r="BT249" i="6"/>
  <c r="AJ249" i="6"/>
  <c r="BF249" i="6"/>
  <c r="AS38" i="6"/>
  <c r="AU38" i="6"/>
  <c r="AT38" i="6"/>
  <c r="AX38" i="6"/>
  <c r="AV38" i="6"/>
  <c r="AU90" i="6"/>
  <c r="AT90" i="6"/>
  <c r="AU92" i="6"/>
  <c r="AW92" i="6"/>
  <c r="AX96" i="6"/>
  <c r="AV96" i="6"/>
  <c r="AT102" i="6"/>
  <c r="AU102" i="6"/>
  <c r="AW106" i="6"/>
  <c r="AU106" i="6"/>
  <c r="AV106" i="6"/>
  <c r="AT112" i="6"/>
  <c r="AV112" i="6"/>
  <c r="AW112" i="6"/>
  <c r="AU112" i="6"/>
  <c r="AS112" i="6"/>
  <c r="AS124" i="6"/>
  <c r="AT124" i="6"/>
  <c r="AV171" i="6"/>
  <c r="AX171" i="6"/>
  <c r="AW171" i="6"/>
  <c r="AS171" i="6"/>
  <c r="AU171" i="6"/>
  <c r="AT247" i="6"/>
  <c r="AS247" i="6"/>
  <c r="AT239" i="6"/>
  <c r="AV239" i="6"/>
  <c r="AS236" i="6"/>
  <c r="AU236" i="6"/>
  <c r="AW236" i="6"/>
  <c r="AT236" i="6"/>
  <c r="BP41" i="6"/>
  <c r="BX162" i="6"/>
  <c r="BT232" i="6"/>
  <c r="BM234" i="6"/>
  <c r="BS242" i="6"/>
  <c r="BP21" i="6"/>
  <c r="BS29" i="6"/>
  <c r="BY29" i="6"/>
  <c r="BQ81" i="6"/>
  <c r="BT29" i="6"/>
  <c r="AU278" i="6"/>
  <c r="AX278" i="6"/>
  <c r="AV278" i="6"/>
  <c r="BL276" i="6"/>
  <c r="AI276" i="6"/>
  <c r="BO276" i="6"/>
  <c r="AJ276" i="6"/>
  <c r="BN276" i="6"/>
  <c r="BQ276" i="6"/>
  <c r="AN276" i="6"/>
  <c r="AK276" i="6"/>
  <c r="BE286" i="6"/>
  <c r="BF286" i="6"/>
  <c r="AI286" i="6"/>
  <c r="AK286" i="6"/>
  <c r="BT286" i="6"/>
  <c r="AS284" i="6"/>
  <c r="AW284" i="6"/>
  <c r="AV284" i="6"/>
  <c r="AX284" i="6"/>
  <c r="BI282" i="6"/>
  <c r="BD282" i="6"/>
  <c r="AK282" i="6"/>
  <c r="BE282" i="6"/>
  <c r="BG282" i="6"/>
  <c r="AX280" i="6"/>
  <c r="AS280" i="6"/>
  <c r="AV280" i="6"/>
  <c r="AV349" i="6"/>
  <c r="AX349" i="6"/>
  <c r="AL355" i="6"/>
  <c r="BH355" i="6"/>
  <c r="BC355" i="6"/>
  <c r="BM355" i="6"/>
  <c r="BJ355" i="6"/>
  <c r="AJ340" i="6"/>
  <c r="BQ340" i="6"/>
  <c r="BQ334" i="6"/>
  <c r="BE334" i="6"/>
  <c r="BY334" i="6"/>
  <c r="AI334" i="6"/>
  <c r="BH334" i="6"/>
  <c r="BK334" i="6"/>
  <c r="BF334" i="6"/>
  <c r="BF326" i="6"/>
  <c r="AL326" i="6"/>
  <c r="BP326" i="6"/>
  <c r="BI326" i="6"/>
  <c r="BY326" i="6"/>
  <c r="BO326" i="6"/>
  <c r="AJ326" i="6"/>
  <c r="BJ326" i="6"/>
  <c r="BD326" i="6"/>
  <c r="BT326" i="6"/>
  <c r="BM326" i="6"/>
  <c r="BC326" i="6"/>
  <c r="BS326" i="6"/>
  <c r="BN326" i="6"/>
  <c r="AK326" i="6"/>
  <c r="AI326" i="6"/>
  <c r="BR326" i="6"/>
  <c r="BH326" i="6"/>
  <c r="BX326" i="6"/>
  <c r="BQ326" i="6"/>
  <c r="BG326" i="6"/>
  <c r="BW326" i="6"/>
  <c r="AM326" i="6"/>
  <c r="AL322" i="6"/>
  <c r="BC322" i="6"/>
  <c r="AM322" i="6"/>
  <c r="BB322" i="6"/>
  <c r="AJ322" i="6"/>
  <c r="AN322" i="6"/>
  <c r="AK322" i="6"/>
  <c r="BN317" i="6"/>
  <c r="AN317" i="6"/>
  <c r="AK317" i="6"/>
  <c r="AI317" i="6"/>
  <c r="AT315" i="6"/>
  <c r="AS315" i="6"/>
  <c r="AU315" i="6"/>
  <c r="AV315" i="6"/>
  <c r="BM313" i="6"/>
  <c r="AJ313" i="6"/>
  <c r="AM313" i="6"/>
  <c r="BB313" i="6"/>
  <c r="AN313" i="6"/>
  <c r="BV313" i="6"/>
  <c r="AK313" i="6"/>
  <c r="BG309" i="6"/>
  <c r="AJ309" i="6"/>
  <c r="BO309" i="6"/>
  <c r="BQ309" i="6"/>
  <c r="BR309" i="6"/>
  <c r="AX307" i="6"/>
  <c r="AW307" i="6"/>
  <c r="AU307" i="6"/>
  <c r="AV307" i="6"/>
  <c r="BN305" i="6"/>
  <c r="AK305" i="6"/>
  <c r="BU305" i="6"/>
  <c r="BR305" i="6"/>
  <c r="BD305" i="6"/>
  <c r="BV305" i="6"/>
  <c r="AN305" i="6"/>
  <c r="BE305" i="6"/>
  <c r="BY305" i="6"/>
  <c r="BC305" i="6"/>
  <c r="BK305" i="6"/>
  <c r="BF305" i="6"/>
  <c r="AM305" i="6"/>
  <c r="AL305" i="6"/>
  <c r="BI305" i="6"/>
  <c r="BG305" i="6"/>
  <c r="BJ305" i="6"/>
  <c r="BS305" i="6"/>
  <c r="AX303" i="6"/>
  <c r="AS303" i="6"/>
  <c r="AT303" i="6"/>
  <c r="AW303" i="6"/>
  <c r="AU303" i="6"/>
  <c r="BP301" i="6"/>
  <c r="BX301" i="6"/>
  <c r="BB301" i="6"/>
  <c r="AJ301" i="6"/>
  <c r="AX299" i="6"/>
  <c r="AV299" i="6"/>
  <c r="AS299" i="6"/>
  <c r="AT299" i="6"/>
  <c r="AW299" i="6"/>
  <c r="BW297" i="6"/>
  <c r="BT297" i="6"/>
  <c r="BP297" i="6"/>
  <c r="AJ297" i="6"/>
  <c r="AN297" i="6"/>
  <c r="AU295" i="6"/>
  <c r="AW295" i="6"/>
  <c r="AV295" i="6"/>
  <c r="AT295" i="6"/>
  <c r="AX295" i="6"/>
  <c r="BM293" i="6"/>
  <c r="BK293" i="6"/>
  <c r="AM293" i="6"/>
  <c r="BH293" i="6"/>
  <c r="AJ293" i="6"/>
  <c r="BQ293" i="6"/>
  <c r="BB293" i="6"/>
  <c r="AN293" i="6"/>
  <c r="AS291" i="6"/>
  <c r="AV291" i="6"/>
  <c r="AX291" i="6"/>
  <c r="BY289" i="6"/>
  <c r="BV289" i="6"/>
  <c r="BS289" i="6"/>
  <c r="BO289" i="6"/>
  <c r="AM289" i="6"/>
  <c r="AT337" i="6"/>
  <c r="AX337" i="6"/>
  <c r="AI338" i="6"/>
  <c r="BD338" i="6"/>
  <c r="AM338" i="6"/>
  <c r="AN338" i="6"/>
  <c r="BJ338" i="6"/>
  <c r="BG338" i="6"/>
  <c r="BU338" i="6"/>
  <c r="BW340" i="6"/>
  <c r="AI349" i="6"/>
  <c r="BB326" i="6"/>
  <c r="AJ343" i="6"/>
  <c r="BT342" i="6"/>
  <c r="BM343" i="6"/>
  <c r="AM346" i="6"/>
  <c r="BE329" i="6"/>
  <c r="AS349" i="6"/>
  <c r="BJ342" i="6"/>
  <c r="AM276" i="6"/>
  <c r="AX276" i="6"/>
  <c r="AM282" i="6"/>
  <c r="AX285" i="6"/>
  <c r="AN278" i="6"/>
  <c r="AW276" i="6"/>
  <c r="AN286" i="6"/>
  <c r="BV284" i="6"/>
  <c r="BW287" i="6"/>
  <c r="BF277" i="6"/>
  <c r="BF320" i="6"/>
  <c r="BL324" i="6"/>
  <c r="AX332" i="6"/>
  <c r="BM311" i="6"/>
  <c r="BI311" i="6"/>
  <c r="BN322" i="6"/>
  <c r="BC300" i="6"/>
  <c r="BV326" i="6"/>
  <c r="AW332" i="6"/>
  <c r="AI305" i="6"/>
  <c r="BP339" i="6"/>
  <c r="BM342" i="6"/>
  <c r="BN343" i="6"/>
  <c r="BR346" i="6"/>
  <c r="BH349" i="6"/>
  <c r="BL343" i="6"/>
  <c r="BH287" i="6"/>
  <c r="BY277" i="6"/>
  <c r="BK343" i="6"/>
  <c r="BW343" i="6"/>
  <c r="BG344" i="6"/>
  <c r="BF346" i="6"/>
  <c r="AJ112" i="6"/>
  <c r="BH112" i="6"/>
  <c r="AK277" i="6"/>
  <c r="AJ283" i="6"/>
  <c r="AN283" i="6"/>
  <c r="AV273" i="6"/>
  <c r="AW281" i="6"/>
  <c r="AW275" i="6"/>
  <c r="BK279" i="6"/>
  <c r="BT279" i="6"/>
  <c r="BX283" i="6"/>
  <c r="BV287" i="6"/>
  <c r="BO277" i="6"/>
  <c r="BX332" i="6"/>
  <c r="BO298" i="6"/>
  <c r="BR298" i="6"/>
  <c r="BK298" i="6"/>
  <c r="BN298" i="6"/>
  <c r="BT298" i="6"/>
  <c r="BD298" i="6"/>
  <c r="BW328" i="6"/>
  <c r="BB328" i="6"/>
  <c r="BV322" i="6"/>
  <c r="BL332" i="6"/>
  <c r="BG293" i="6"/>
  <c r="BS293" i="6"/>
  <c r="BV293" i="6"/>
  <c r="BT293" i="6"/>
  <c r="BY293" i="6"/>
  <c r="BI293" i="6"/>
  <c r="BS316" i="6"/>
  <c r="BI316" i="6"/>
  <c r="BV316" i="6"/>
  <c r="BB316" i="6"/>
  <c r="BE317" i="6"/>
  <c r="BV323" i="6"/>
  <c r="BQ332" i="6"/>
  <c r="BW332" i="6"/>
  <c r="BG332" i="6"/>
  <c r="BN332" i="6"/>
  <c r="BL312" i="6"/>
  <c r="BM312" i="6"/>
  <c r="BO312" i="6"/>
  <c r="BP312" i="6"/>
  <c r="BR312" i="6"/>
  <c r="BB312" i="6"/>
  <c r="BT332" i="6"/>
  <c r="BX322" i="6"/>
  <c r="BE322" i="6"/>
  <c r="BS322" i="6"/>
  <c r="BJ302" i="6"/>
  <c r="BE302" i="6"/>
  <c r="BF302" i="6"/>
  <c r="BB302" i="6"/>
  <c r="BH302" i="6"/>
  <c r="AU310" i="6"/>
  <c r="AS337" i="6"/>
  <c r="AJ332" i="6"/>
  <c r="AU291" i="6"/>
  <c r="AJ338" i="6"/>
  <c r="BM338" i="6"/>
  <c r="BB338" i="6"/>
  <c r="BR338" i="6"/>
  <c r="BL338" i="6"/>
  <c r="BC338" i="6"/>
  <c r="BK338" i="6"/>
  <c r="AS294" i="6"/>
  <c r="BC339" i="6"/>
  <c r="BC343" i="6"/>
  <c r="BB343" i="6"/>
  <c r="BV343" i="6"/>
  <c r="BX343" i="6"/>
  <c r="BU343" i="6"/>
  <c r="AW345" i="6"/>
  <c r="BG346" i="6"/>
  <c r="AW347" i="6"/>
  <c r="AU349" i="6"/>
  <c r="BX349" i="6"/>
  <c r="AW349" i="6"/>
  <c r="AX275" i="6"/>
  <c r="AX281" i="6"/>
  <c r="AK287" i="6"/>
  <c r="AV275" i="6"/>
  <c r="AS285" i="6"/>
  <c r="AV285" i="6"/>
  <c r="AW285" i="6"/>
  <c r="BG279" i="6"/>
  <c r="BL279" i="6"/>
  <c r="BS283" i="6"/>
  <c r="BG283" i="6"/>
  <c r="BQ287" i="6"/>
  <c r="BK277" i="6"/>
  <c r="AS330" i="6"/>
  <c r="AT330" i="6"/>
  <c r="AL298" i="6"/>
  <c r="BE298" i="6"/>
  <c r="BG298" i="6"/>
  <c r="BF298" i="6"/>
  <c r="BI298" i="6"/>
  <c r="BP298" i="6"/>
  <c r="AK298" i="6"/>
  <c r="BS312" i="6"/>
  <c r="BK328" i="6"/>
  <c r="BH312" i="6"/>
  <c r="BL293" i="6"/>
  <c r="BW293" i="6"/>
  <c r="BN293" i="6"/>
  <c r="BP293" i="6"/>
  <c r="BO293" i="6"/>
  <c r="BU293" i="6"/>
  <c r="BE293" i="6"/>
  <c r="BW316" i="6"/>
  <c r="BL316" i="6"/>
  <c r="BU316" i="6"/>
  <c r="BR316" i="6"/>
  <c r="BV317" i="6"/>
  <c r="BF323" i="6"/>
  <c r="BM332" i="6"/>
  <c r="BS332" i="6"/>
  <c r="BC332" i="6"/>
  <c r="BJ332" i="6"/>
  <c r="BQ312" i="6"/>
  <c r="BC312" i="6"/>
  <c r="BI312" i="6"/>
  <c r="BK312" i="6"/>
  <c r="BN312" i="6"/>
  <c r="AL312" i="6"/>
  <c r="BC302" i="6"/>
  <c r="BH322" i="6"/>
  <c r="BT322" i="6"/>
  <c r="BO322" i="6"/>
  <c r="BY302" i="6"/>
  <c r="BO302" i="6"/>
  <c r="BW302" i="6"/>
  <c r="BX302" i="6"/>
  <c r="AW337" i="6"/>
  <c r="AM298" i="6"/>
  <c r="AL338" i="6"/>
  <c r="BQ338" i="6"/>
  <c r="BF338" i="6"/>
  <c r="BV338" i="6"/>
  <c r="BP338" i="6"/>
  <c r="BS338" i="6"/>
  <c r="BO338" i="6"/>
  <c r="BF322" i="6"/>
  <c r="BT316" i="6"/>
  <c r="BW339" i="6"/>
  <c r="AM343" i="6"/>
  <c r="BG343" i="6"/>
  <c r="BF343" i="6"/>
  <c r="BH343" i="6"/>
  <c r="BE343" i="6"/>
  <c r="BO343" i="6"/>
  <c r="AI343" i="6"/>
  <c r="BM349" i="6"/>
  <c r="AW351" i="6"/>
  <c r="AW273" i="6"/>
  <c r="AK283" i="6"/>
  <c r="AS281" i="6"/>
  <c r="AV281" i="6"/>
  <c r="AS275" i="6"/>
  <c r="AU285" i="6"/>
  <c r="BB279" i="6"/>
  <c r="BX287" i="6"/>
  <c r="BU277" i="6"/>
  <c r="AI332" i="6"/>
  <c r="AS325" i="6"/>
  <c r="AU330" i="6"/>
  <c r="BQ322" i="6"/>
  <c r="BH332" i="6"/>
  <c r="BB298" i="6"/>
  <c r="BJ298" i="6"/>
  <c r="BQ298" i="6"/>
  <c r="BS298" i="6"/>
  <c r="BX298" i="6"/>
  <c r="BH298" i="6"/>
  <c r="BI328" i="6"/>
  <c r="BR293" i="6"/>
  <c r="BX293" i="6"/>
  <c r="BC293" i="6"/>
  <c r="BF293" i="6"/>
  <c r="BD293" i="6"/>
  <c r="AM302" i="6"/>
  <c r="BY316" i="6"/>
  <c r="BQ316" i="6"/>
  <c r="BK316" i="6"/>
  <c r="BU317" i="6"/>
  <c r="BW323" i="6"/>
  <c r="BU332" i="6"/>
  <c r="BE332" i="6"/>
  <c r="BK332" i="6"/>
  <c r="BR332" i="6"/>
  <c r="BW312" i="6"/>
  <c r="BX312" i="6"/>
  <c r="BT312" i="6"/>
  <c r="BU312" i="6"/>
  <c r="BV312" i="6"/>
  <c r="BP322" i="6"/>
  <c r="BW322" i="6"/>
  <c r="AI302" i="6"/>
  <c r="BK302" i="6"/>
  <c r="BU302" i="6"/>
  <c r="BG302" i="6"/>
  <c r="AV337" i="6"/>
  <c r="AK338" i="6"/>
  <c r="BI338" i="6"/>
  <c r="BY338" i="6"/>
  <c r="BN338" i="6"/>
  <c r="BH338" i="6"/>
  <c r="BX338" i="6"/>
  <c r="BW338" i="6"/>
  <c r="AM339" i="6"/>
  <c r="AN343" i="6"/>
  <c r="AL343" i="6"/>
  <c r="BR343" i="6"/>
  <c r="BP343" i="6"/>
  <c r="AU44" i="6"/>
  <c r="AT44" i="6"/>
  <c r="AS44" i="6"/>
  <c r="BG12" i="6"/>
  <c r="BF12" i="6"/>
  <c r="AI12" i="6"/>
  <c r="BW60" i="6"/>
  <c r="BY60" i="6"/>
  <c r="AL60" i="6"/>
  <c r="BF60" i="6"/>
  <c r="AJ60" i="6"/>
  <c r="AM60" i="6"/>
  <c r="BR57" i="6"/>
  <c r="AN57" i="6"/>
  <c r="BP57" i="6"/>
  <c r="AI57" i="6"/>
  <c r="BX57" i="6"/>
  <c r="BS57" i="6"/>
  <c r="BJ57" i="6"/>
  <c r="BT57" i="6"/>
  <c r="BV57" i="6"/>
  <c r="BN57" i="6"/>
  <c r="BH57" i="6"/>
  <c r="BT53" i="6"/>
  <c r="BE53" i="6"/>
  <c r="AJ53" i="6"/>
  <c r="AI53" i="6"/>
  <c r="BB53" i="6"/>
  <c r="BF53" i="6"/>
  <c r="BV53" i="6"/>
  <c r="BJ53" i="6"/>
  <c r="BC53" i="6"/>
  <c r="BU53" i="6"/>
  <c r="AL53" i="6"/>
  <c r="BO53" i="6"/>
  <c r="BN53" i="6"/>
  <c r="BY53" i="6"/>
  <c r="BD53" i="6"/>
  <c r="BW53" i="6"/>
  <c r="BL53" i="6"/>
  <c r="BH53" i="6"/>
  <c r="BP49" i="6"/>
  <c r="AL49" i="6"/>
  <c r="BL49" i="6"/>
  <c r="BT49" i="6"/>
  <c r="BI49" i="6"/>
  <c r="AM49" i="6"/>
  <c r="BF49" i="6"/>
  <c r="BG49" i="6"/>
  <c r="BY49" i="6"/>
  <c r="BR49" i="6"/>
  <c r="BX49" i="6"/>
  <c r="BD49" i="6"/>
  <c r="BK19" i="6"/>
  <c r="BX19" i="6"/>
  <c r="BS19" i="6"/>
  <c r="BF19" i="6"/>
  <c r="BL19" i="6"/>
  <c r="AM19" i="6"/>
  <c r="BG19" i="6"/>
  <c r="AI19" i="6"/>
  <c r="BU19" i="6"/>
  <c r="BO15" i="6"/>
  <c r="BC15" i="6"/>
  <c r="BK15" i="6"/>
  <c r="AM15" i="6"/>
  <c r="BH15" i="6"/>
  <c r="BN15" i="6"/>
  <c r="AN15" i="6"/>
  <c r="BJ15" i="6"/>
  <c r="BE15" i="6"/>
  <c r="BY15" i="6"/>
  <c r="BQ15" i="6"/>
  <c r="BE76" i="6"/>
  <c r="AN76" i="6"/>
  <c r="BH76" i="6"/>
  <c r="BW76" i="6"/>
  <c r="BO76" i="6"/>
  <c r="BP78" i="6"/>
  <c r="BI78" i="6"/>
  <c r="BX78" i="6"/>
  <c r="BR78" i="6"/>
  <c r="AL78" i="6"/>
  <c r="AN78" i="6"/>
  <c r="AI78" i="6"/>
  <c r="BE78" i="6"/>
  <c r="BH78" i="6"/>
  <c r="AI80" i="6"/>
  <c r="BH80" i="6"/>
  <c r="BQ80" i="6"/>
  <c r="AK80" i="6"/>
  <c r="BF80" i="6"/>
  <c r="BJ80" i="6"/>
  <c r="BV80" i="6"/>
  <c r="BI82" i="6"/>
  <c r="BP82" i="6"/>
  <c r="BT82" i="6"/>
  <c r="BJ82" i="6"/>
  <c r="AJ82" i="6"/>
  <c r="BD82" i="6"/>
  <c r="BV82" i="6"/>
  <c r="BF82" i="6"/>
  <c r="BG82" i="6"/>
  <c r="BY82" i="6"/>
  <c r="AM82" i="6"/>
  <c r="BL82" i="6"/>
  <c r="AN82" i="6"/>
  <c r="BC82" i="6"/>
  <c r="BH82" i="6"/>
  <c r="BW82" i="6"/>
  <c r="AL82" i="6"/>
  <c r="BK82" i="6"/>
  <c r="BM82" i="6"/>
  <c r="BS82" i="6"/>
  <c r="BU82" i="6"/>
  <c r="BB82" i="6"/>
  <c r="AK82" i="6"/>
  <c r="BY84" i="6"/>
  <c r="BW84" i="6"/>
  <c r="BT84" i="6"/>
  <c r="BS84" i="6"/>
  <c r="AI84" i="6"/>
  <c r="BE84" i="6"/>
  <c r="BH84" i="6"/>
  <c r="BK84" i="6"/>
  <c r="BB93" i="6"/>
  <c r="BK93" i="6"/>
  <c r="BL93" i="6"/>
  <c r="BU93" i="6"/>
  <c r="BF93" i="6"/>
  <c r="BD93" i="6"/>
  <c r="BE93" i="6"/>
  <c r="BX93" i="6"/>
  <c r="AN93" i="6"/>
  <c r="BW93" i="6"/>
  <c r="BH93" i="6"/>
  <c r="AK93" i="6"/>
  <c r="BV93" i="6"/>
  <c r="BG93" i="6"/>
  <c r="BN93" i="6"/>
  <c r="BO93" i="6"/>
  <c r="BC93" i="6"/>
  <c r="AL93" i="6"/>
  <c r="AL95" i="6"/>
  <c r="BT95" i="6"/>
  <c r="AM95" i="6"/>
  <c r="BC95" i="6"/>
  <c r="BX95" i="6"/>
  <c r="BN95" i="6"/>
  <c r="BR95" i="6"/>
  <c r="BM95" i="6"/>
  <c r="BW95" i="6"/>
  <c r="BI97" i="6"/>
  <c r="AM97" i="6"/>
  <c r="BC97" i="6"/>
  <c r="BU97" i="6"/>
  <c r="BY97" i="6"/>
  <c r="BD97" i="6"/>
  <c r="BB97" i="6"/>
  <c r="BF97" i="6"/>
  <c r="BX97" i="6"/>
  <c r="BL97" i="6"/>
  <c r="AI97" i="6"/>
  <c r="BO97" i="6"/>
  <c r="BT97" i="6"/>
  <c r="BJ97" i="6"/>
  <c r="BQ97" i="6"/>
  <c r="BS97" i="6"/>
  <c r="AL97" i="6"/>
  <c r="BG97" i="6"/>
  <c r="BM97" i="6"/>
  <c r="BV97" i="6"/>
  <c r="BE97" i="6"/>
  <c r="BH97" i="6"/>
  <c r="AM99" i="6"/>
  <c r="BO99" i="6"/>
  <c r="AL99" i="6"/>
  <c r="BS99" i="6"/>
  <c r="BY99" i="6"/>
  <c r="BP99" i="6"/>
  <c r="BB99" i="6"/>
  <c r="BJ99" i="6"/>
  <c r="BT99" i="6"/>
  <c r="BD99" i="6"/>
  <c r="BK99" i="6"/>
  <c r="AJ99" i="6"/>
  <c r="BF99" i="6"/>
  <c r="BR99" i="6"/>
  <c r="BQ99" i="6"/>
  <c r="BL99" i="6"/>
  <c r="BN99" i="6"/>
  <c r="BJ110" i="6"/>
  <c r="BO110" i="6"/>
  <c r="BJ125" i="6"/>
  <c r="BG125" i="6"/>
  <c r="BC125" i="6"/>
  <c r="BI125" i="6"/>
  <c r="AI125" i="6"/>
  <c r="BV125" i="6"/>
  <c r="BS125" i="6"/>
  <c r="BD144" i="6"/>
  <c r="BQ144" i="6"/>
  <c r="BI148" i="6"/>
  <c r="BK148" i="6"/>
  <c r="BV148" i="6"/>
  <c r="BP152" i="6"/>
  <c r="BW152" i="6"/>
  <c r="AM152" i="6"/>
  <c r="BT155" i="6"/>
  <c r="BK187" i="6"/>
  <c r="AX209" i="6"/>
  <c r="BP187" i="6"/>
  <c r="AI187" i="6"/>
  <c r="BH187" i="6"/>
  <c r="BV155" i="6"/>
  <c r="BE155" i="6"/>
  <c r="BR220" i="6"/>
  <c r="BO176" i="6"/>
  <c r="BC180" i="6"/>
  <c r="BK220" i="6"/>
  <c r="AU203" i="6"/>
  <c r="AM180" i="6"/>
  <c r="BD180" i="6"/>
  <c r="BO220" i="6"/>
  <c r="BU176" i="6"/>
  <c r="AK172" i="6"/>
  <c r="BP220" i="6"/>
  <c r="AM164" i="6"/>
  <c r="BI164" i="6"/>
  <c r="AV178" i="6"/>
  <c r="AW178" i="6"/>
  <c r="AW270" i="6"/>
  <c r="AU270" i="6"/>
  <c r="AX270" i="6"/>
  <c r="AW259" i="6"/>
  <c r="AV259" i="6"/>
  <c r="BT243" i="6"/>
  <c r="BD243" i="6"/>
  <c r="BK243" i="6"/>
  <c r="BU243" i="6"/>
  <c r="BE243" i="6"/>
  <c r="BB243" i="6"/>
  <c r="AL243" i="6"/>
  <c r="BL243" i="6"/>
  <c r="BS243" i="6"/>
  <c r="BC243" i="6"/>
  <c r="BM243" i="6"/>
  <c r="BF243" i="6"/>
  <c r="BN243" i="6"/>
  <c r="BX239" i="6"/>
  <c r="BH239" i="6"/>
  <c r="BQ239" i="6"/>
  <c r="BW239" i="6"/>
  <c r="BN239" i="6"/>
  <c r="BB239" i="6"/>
  <c r="BP239" i="6"/>
  <c r="BY239" i="6"/>
  <c r="BI239" i="6"/>
  <c r="BG239" i="6"/>
  <c r="BR239" i="6"/>
  <c r="BC239" i="6"/>
  <c r="AX237" i="6"/>
  <c r="AS237" i="6"/>
  <c r="BX236" i="6"/>
  <c r="BH236" i="6"/>
  <c r="BO236" i="6"/>
  <c r="BY236" i="6"/>
  <c r="BI236" i="6"/>
  <c r="BF236" i="6"/>
  <c r="BP236" i="6"/>
  <c r="BW236" i="6"/>
  <c r="BG236" i="6"/>
  <c r="BQ236" i="6"/>
  <c r="BJ236" i="6"/>
  <c r="BR236" i="6"/>
  <c r="BU226" i="6"/>
  <c r="BE226" i="6"/>
  <c r="BL226" i="6"/>
  <c r="BS226" i="6"/>
  <c r="BC226" i="6"/>
  <c r="BJ226" i="6"/>
  <c r="AI226" i="6"/>
  <c r="BM226" i="6"/>
  <c r="BT226" i="6"/>
  <c r="BD226" i="6"/>
  <c r="BK226" i="6"/>
  <c r="BR226" i="6"/>
  <c r="BB226" i="6"/>
  <c r="BQ224" i="6"/>
  <c r="BX224" i="6"/>
  <c r="BH224" i="6"/>
  <c r="BO224" i="6"/>
  <c r="BV224" i="6"/>
  <c r="BF224" i="6"/>
  <c r="BY224" i="6"/>
  <c r="BI224" i="6"/>
  <c r="BP224" i="6"/>
  <c r="BW224" i="6"/>
  <c r="BG224" i="6"/>
  <c r="BN224" i="6"/>
  <c r="BU221" i="6"/>
  <c r="BE221" i="6"/>
  <c r="BC221" i="6"/>
  <c r="BD221" i="6"/>
  <c r="BN221" i="6"/>
  <c r="BP221" i="6"/>
  <c r="AK221" i="6"/>
  <c r="BM221" i="6"/>
  <c r="BS221" i="6"/>
  <c r="BL221" i="6"/>
  <c r="BV221" i="6"/>
  <c r="BF221" i="6"/>
  <c r="BG221" i="6"/>
  <c r="BU269" i="6"/>
  <c r="BT269" i="6"/>
  <c r="BW269" i="6"/>
  <c r="BC269" i="6"/>
  <c r="BN269" i="6"/>
  <c r="AL269" i="6"/>
  <c r="BI269" i="6"/>
  <c r="BL269" i="6"/>
  <c r="BK269" i="6"/>
  <c r="BR269" i="6"/>
  <c r="AN269" i="6"/>
  <c r="BK265" i="6"/>
  <c r="BM265" i="6"/>
  <c r="BU265" i="6"/>
  <c r="BJ265" i="6"/>
  <c r="BW265" i="6"/>
  <c r="BX265" i="6"/>
  <c r="BV265" i="6"/>
  <c r="BF265" i="6"/>
  <c r="BL265" i="6"/>
  <c r="AN261" i="6"/>
  <c r="BC261" i="6"/>
  <c r="BX261" i="6"/>
  <c r="BE261" i="6"/>
  <c r="BJ261" i="6"/>
  <c r="BO261" i="6"/>
  <c r="BQ261" i="6"/>
  <c r="BB261" i="6"/>
  <c r="BH261" i="6"/>
  <c r="BM261" i="6"/>
  <c r="AK261" i="6"/>
  <c r="BS257" i="6"/>
  <c r="BU257" i="6"/>
  <c r="BI257" i="6"/>
  <c r="BH257" i="6"/>
  <c r="BD257" i="6"/>
  <c r="BG257" i="6"/>
  <c r="BE257" i="6"/>
  <c r="BT257" i="6"/>
  <c r="BR257" i="6"/>
  <c r="AJ257" i="6"/>
  <c r="BM252" i="6"/>
  <c r="BN252" i="6"/>
  <c r="BS252" i="6"/>
  <c r="BB252" i="6"/>
  <c r="BY252" i="6"/>
  <c r="BE252" i="6"/>
  <c r="BJ252" i="6"/>
  <c r="BR252" i="6"/>
  <c r="BP252" i="6"/>
  <c r="BW248" i="6"/>
  <c r="BV248" i="6"/>
  <c r="BB248" i="6"/>
  <c r="BH248" i="6"/>
  <c r="BM248" i="6"/>
  <c r="BK248" i="6"/>
  <c r="BN248" i="6"/>
  <c r="BP248" i="6"/>
  <c r="BI248" i="6"/>
  <c r="AX88" i="6"/>
  <c r="AV88" i="6"/>
  <c r="AS96" i="6"/>
  <c r="AT96" i="6"/>
  <c r="AS106" i="6"/>
  <c r="AX106" i="6"/>
  <c r="AX175" i="6"/>
  <c r="AU175" i="6"/>
  <c r="AV175" i="6"/>
  <c r="BB321" i="6"/>
  <c r="BS321" i="6"/>
  <c r="AI321" i="6"/>
  <c r="BL321" i="6"/>
  <c r="AJ321" i="6"/>
  <c r="AN321" i="6"/>
  <c r="AM321" i="6"/>
  <c r="BQ321" i="6"/>
  <c r="AK321" i="6"/>
  <c r="AV319" i="6"/>
  <c r="AU319" i="6"/>
  <c r="AX319" i="6"/>
  <c r="AW319" i="6"/>
  <c r="AS319" i="6"/>
  <c r="AT319" i="6"/>
  <c r="BP315" i="6"/>
  <c r="BO315" i="6"/>
  <c r="AK315" i="6"/>
  <c r="BR315" i="6"/>
  <c r="BJ315" i="6"/>
  <c r="BB315" i="6"/>
  <c r="BF315" i="6"/>
  <c r="AI315" i="6"/>
  <c r="AS209" i="6"/>
  <c r="BI187" i="6"/>
  <c r="BO187" i="6"/>
  <c r="BE187" i="6"/>
  <c r="BE159" i="6"/>
  <c r="BO155" i="6"/>
  <c r="AN159" i="6"/>
  <c r="BD159" i="6"/>
  <c r="BI220" i="6"/>
  <c r="BB176" i="6"/>
  <c r="BG172" i="6"/>
  <c r="AM176" i="6"/>
  <c r="AS201" i="6"/>
  <c r="BY172" i="6"/>
  <c r="BP176" i="6"/>
  <c r="BN176" i="6"/>
  <c r="BE172" i="6"/>
  <c r="AK220" i="6"/>
  <c r="BK178" i="6"/>
  <c r="BJ178" i="6"/>
  <c r="BM178" i="6"/>
  <c r="AJ178" i="6"/>
  <c r="BR178" i="6"/>
  <c r="AN178" i="6"/>
  <c r="AI174" i="6"/>
  <c r="BL174" i="6"/>
  <c r="AU209" i="6"/>
  <c r="AW209" i="6"/>
  <c r="AK187" i="6"/>
  <c r="AN187" i="6"/>
  <c r="BM187" i="6"/>
  <c r="BS159" i="6"/>
  <c r="BC220" i="6"/>
  <c r="BW220" i="6"/>
  <c r="AM220" i="6"/>
  <c r="BT220" i="6"/>
  <c r="BB220" i="6"/>
  <c r="BQ176" i="6"/>
  <c r="BP172" i="6"/>
  <c r="BS220" i="6"/>
  <c r="BD172" i="6"/>
  <c r="BX176" i="6"/>
  <c r="BH128" i="6"/>
  <c r="BV128" i="6"/>
  <c r="AN128" i="6"/>
  <c r="BW128" i="6"/>
  <c r="AL128" i="6"/>
  <c r="BN128" i="6"/>
  <c r="AT194" i="6"/>
  <c r="AU194" i="6"/>
  <c r="AW194" i="6"/>
  <c r="BV206" i="6"/>
  <c r="BH206" i="6"/>
  <c r="BN245" i="6"/>
  <c r="BY245" i="6"/>
  <c r="BI245" i="6"/>
  <c r="BO245" i="6"/>
  <c r="BT245" i="6"/>
  <c r="BH245" i="6"/>
  <c r="BV245" i="6"/>
  <c r="BF245" i="6"/>
  <c r="BQ245" i="6"/>
  <c r="BW245" i="6"/>
  <c r="BG245" i="6"/>
  <c r="BP245" i="6"/>
  <c r="BO240" i="6"/>
  <c r="BT240" i="6"/>
  <c r="BN240" i="6"/>
  <c r="BY240" i="6"/>
  <c r="BR240" i="6"/>
  <c r="AK240" i="6"/>
  <c r="BC240" i="6"/>
  <c r="BH240" i="6"/>
  <c r="BU240" i="6"/>
  <c r="BB240" i="6"/>
  <c r="BS237" i="6"/>
  <c r="BL237" i="6"/>
  <c r="BJ237" i="6"/>
  <c r="BH237" i="6"/>
  <c r="BE237" i="6"/>
  <c r="BK237" i="6"/>
  <c r="BU237" i="6"/>
  <c r="BX237" i="6"/>
  <c r="BT237" i="6"/>
  <c r="BM235" i="6"/>
  <c r="BL235" i="6"/>
  <c r="BN235" i="6"/>
  <c r="BC235" i="6"/>
  <c r="BU235" i="6"/>
  <c r="BX235" i="6"/>
  <c r="BD235" i="6"/>
  <c r="BB235" i="6"/>
  <c r="BG235" i="6"/>
  <c r="BU225" i="6"/>
  <c r="BT225" i="6"/>
  <c r="BF225" i="6"/>
  <c r="BH225" i="6"/>
  <c r="BG225" i="6"/>
  <c r="BI225" i="6"/>
  <c r="BR225" i="6"/>
  <c r="BX225" i="6"/>
  <c r="BO225" i="6"/>
  <c r="BU222" i="6"/>
  <c r="BX222" i="6"/>
  <c r="BD222" i="6"/>
  <c r="BC222" i="6"/>
  <c r="BF222" i="6"/>
  <c r="BM222" i="6"/>
  <c r="BL222" i="6"/>
  <c r="BO222" i="6"/>
  <c r="BR222" i="6"/>
  <c r="AK222" i="6"/>
  <c r="BN13" i="6"/>
  <c r="BQ13" i="6"/>
  <c r="BS13" i="6"/>
  <c r="BE13" i="6"/>
  <c r="BY13" i="6"/>
  <c r="BI13" i="6"/>
  <c r="AM13" i="6"/>
  <c r="AT161" i="6"/>
  <c r="AU161" i="6"/>
  <c r="BP271" i="6"/>
  <c r="BN271" i="6"/>
  <c r="BY271" i="6"/>
  <c r="BW267" i="6"/>
  <c r="BQ267" i="6"/>
  <c r="BG267" i="6"/>
  <c r="BQ263" i="6"/>
  <c r="BT263" i="6"/>
  <c r="BW263" i="6"/>
  <c r="BV263" i="6"/>
  <c r="BX263" i="6"/>
  <c r="BL263" i="6"/>
  <c r="BY263" i="6"/>
  <c r="BI263" i="6"/>
  <c r="BJ263" i="6"/>
  <c r="BH263" i="6"/>
  <c r="BG263" i="6"/>
  <c r="BK263" i="6"/>
  <c r="BE259" i="6"/>
  <c r="BW259" i="6"/>
  <c r="BF259" i="6"/>
  <c r="BR259" i="6"/>
  <c r="BL259" i="6"/>
  <c r="BU259" i="6"/>
  <c r="BH259" i="6"/>
  <c r="BJ259" i="6"/>
  <c r="BO259" i="6"/>
  <c r="BD259" i="6"/>
  <c r="BF255" i="6"/>
  <c r="BP255" i="6"/>
  <c r="BI255" i="6"/>
  <c r="BY250" i="6"/>
  <c r="BI250" i="6"/>
  <c r="BP250" i="6"/>
  <c r="BV250" i="6"/>
  <c r="BF250" i="6"/>
  <c r="BS250" i="6"/>
  <c r="BQ250" i="6"/>
  <c r="BX250" i="6"/>
  <c r="BH250" i="6"/>
  <c r="BN250" i="6"/>
  <c r="BW250" i="6"/>
  <c r="BK250" i="6"/>
  <c r="AI247" i="6"/>
  <c r="BL247" i="6"/>
  <c r="BS247" i="6"/>
  <c r="BC247" i="6"/>
  <c r="BM247" i="6"/>
  <c r="BB247" i="6"/>
  <c r="BJ247" i="6"/>
  <c r="AL247" i="6"/>
  <c r="BT247" i="6"/>
  <c r="BD247" i="6"/>
  <c r="BK247" i="6"/>
  <c r="BU247" i="6"/>
  <c r="BE247" i="6"/>
  <c r="BV247" i="6"/>
  <c r="AV16" i="6"/>
  <c r="AW16" i="6"/>
  <c r="AW27" i="6"/>
  <c r="AU27" i="6"/>
  <c r="AS249" i="6"/>
  <c r="AV249" i="6"/>
  <c r="AU249" i="6"/>
  <c r="AW249" i="6"/>
  <c r="AT276" i="6"/>
  <c r="AS276" i="6"/>
  <c r="AU276" i="6"/>
  <c r="AT286" i="6"/>
  <c r="AS286" i="6"/>
  <c r="AU286" i="6"/>
  <c r="AT282" i="6"/>
  <c r="AS282" i="6"/>
  <c r="AW282" i="6"/>
  <c r="AV282" i="6"/>
  <c r="AX282" i="6"/>
  <c r="BQ280" i="6"/>
  <c r="BW280" i="6"/>
  <c r="AN324" i="6"/>
  <c r="BF324" i="6"/>
  <c r="BU324" i="6"/>
  <c r="BB334" i="6"/>
  <c r="BR334" i="6"/>
  <c r="BD334" i="6"/>
  <c r="BT334" i="6"/>
  <c r="BM334" i="6"/>
  <c r="BC334" i="6"/>
  <c r="BS334" i="6"/>
  <c r="BJ334" i="6"/>
  <c r="BN334" i="6"/>
  <c r="BL334" i="6"/>
  <c r="BI334" i="6"/>
  <c r="BG334" i="6"/>
  <c r="BV334" i="6"/>
  <c r="AN334" i="6"/>
  <c r="AM334" i="6"/>
  <c r="AJ334" i="6"/>
  <c r="AK334" i="6"/>
  <c r="BX334" i="6"/>
  <c r="BU334" i="6"/>
  <c r="BO334" i="6"/>
  <c r="BB325" i="6"/>
  <c r="BJ325" i="6"/>
  <c r="BW325" i="6"/>
  <c r="BO325" i="6"/>
  <c r="BH325" i="6"/>
  <c r="BH314" i="6"/>
  <c r="BX314" i="6"/>
  <c r="BB314" i="6"/>
  <c r="BW314" i="6"/>
  <c r="BJ314" i="6"/>
  <c r="BV314" i="6"/>
  <c r="BL314" i="6"/>
  <c r="BI314" i="6"/>
  <c r="BR314" i="6"/>
  <c r="BS314" i="6"/>
  <c r="BK314" i="6"/>
  <c r="AL314" i="6"/>
  <c r="BC314" i="6"/>
  <c r="BF314" i="6"/>
  <c r="BO314" i="6"/>
  <c r="AK314" i="6"/>
  <c r="BP314" i="6"/>
  <c r="BG314" i="6"/>
  <c r="BY314" i="6"/>
  <c r="AJ314" i="6"/>
  <c r="AM314" i="6"/>
  <c r="BO310" i="6"/>
  <c r="BL310" i="6"/>
  <c r="BB310" i="6"/>
  <c r="BW310" i="6"/>
  <c r="BV310" i="6"/>
  <c r="BN310" i="6"/>
  <c r="BH310" i="6"/>
  <c r="BG310" i="6"/>
  <c r="BK310" i="6"/>
  <c r="BC310" i="6"/>
  <c r="BE310" i="6"/>
  <c r="AN310" i="6"/>
  <c r="BT310" i="6"/>
  <c r="BR310" i="6"/>
  <c r="BJ310" i="6"/>
  <c r="BI310" i="6"/>
  <c r="AI310" i="6"/>
  <c r="AX308" i="6"/>
  <c r="AW308" i="6"/>
  <c r="AV308" i="6"/>
  <c r="BI304" i="6"/>
  <c r="BF304" i="6"/>
  <c r="BV304" i="6"/>
  <c r="BU304" i="6"/>
  <c r="BH304" i="6"/>
  <c r="BL304" i="6"/>
  <c r="BC304" i="6"/>
  <c r="AM304" i="6"/>
  <c r="AK304" i="6"/>
  <c r="BN304" i="6"/>
  <c r="BP304" i="6"/>
  <c r="BO304" i="6"/>
  <c r="BY304" i="6"/>
  <c r="AN304" i="6"/>
  <c r="BB304" i="6"/>
  <c r="BE304" i="6"/>
  <c r="BM304" i="6"/>
  <c r="BD304" i="6"/>
  <c r="BQ304" i="6"/>
  <c r="AX302" i="6"/>
  <c r="AU302" i="6"/>
  <c r="AS302" i="6"/>
  <c r="AT302" i="6"/>
  <c r="BB300" i="6"/>
  <c r="BR300" i="6"/>
  <c r="BQ300" i="6"/>
  <c r="BO300" i="6"/>
  <c r="BU300" i="6"/>
  <c r="BH300" i="6"/>
  <c r="BJ300" i="6"/>
  <c r="BL300" i="6"/>
  <c r="BT300" i="6"/>
  <c r="BM300" i="6"/>
  <c r="BP300" i="6"/>
  <c r="BV300" i="6"/>
  <c r="BI300" i="6"/>
  <c r="BX300" i="6"/>
  <c r="AK300" i="6"/>
  <c r="AN300" i="6"/>
  <c r="BF300" i="6"/>
  <c r="BW300" i="6"/>
  <c r="BK300" i="6"/>
  <c r="BE300" i="6"/>
  <c r="AM300" i="6"/>
  <c r="AI300" i="6"/>
  <c r="AX298" i="6"/>
  <c r="AW298" i="6"/>
  <c r="AV298" i="6"/>
  <c r="AS293" i="6"/>
  <c r="AW293" i="6"/>
  <c r="BM291" i="6"/>
  <c r="AN291" i="6"/>
  <c r="BT337" i="6"/>
  <c r="BU337" i="6"/>
  <c r="AT339" i="6"/>
  <c r="AV339" i="6"/>
  <c r="AW339" i="6"/>
  <c r="AS339" i="6"/>
  <c r="AU339" i="6"/>
  <c r="BN340" i="6"/>
  <c r="BV340" i="6"/>
  <c r="BU340" i="6"/>
  <c r="BP340" i="6"/>
  <c r="BG340" i="6"/>
  <c r="BR340" i="6"/>
  <c r="BX340" i="6"/>
  <c r="BO340" i="6"/>
  <c r="BB340" i="6"/>
  <c r="BD340" i="6"/>
  <c r="AM340" i="6"/>
  <c r="BJ340" i="6"/>
  <c r="BE340" i="6"/>
  <c r="BT340" i="6"/>
  <c r="AK340" i="6"/>
  <c r="AT278" i="6"/>
  <c r="AS278" i="6"/>
  <c r="AW278" i="6"/>
  <c r="BS276" i="6"/>
  <c r="BC276" i="6"/>
  <c r="BX276" i="6"/>
  <c r="BU276" i="6"/>
  <c r="AL276" i="6"/>
  <c r="BH276" i="6"/>
  <c r="BR276" i="6"/>
  <c r="AT274" i="6"/>
  <c r="AW274" i="6"/>
  <c r="AS274" i="6"/>
  <c r="AU274" i="6"/>
  <c r="AV274" i="6"/>
  <c r="BD286" i="6"/>
  <c r="BI286" i="6"/>
  <c r="BW286" i="6"/>
  <c r="AJ286" i="6"/>
  <c r="AL286" i="6"/>
  <c r="BP286" i="6"/>
  <c r="BJ286" i="6"/>
  <c r="BQ286" i="6"/>
  <c r="AT284" i="6"/>
  <c r="AU284" i="6"/>
  <c r="BT282" i="6"/>
  <c r="AI282" i="6"/>
  <c r="BN282" i="6"/>
  <c r="BW282" i="6"/>
  <c r="AJ282" i="6"/>
  <c r="AL282" i="6"/>
  <c r="BP282" i="6"/>
  <c r="BB282" i="6"/>
  <c r="AN282" i="6"/>
  <c r="AT280" i="6"/>
  <c r="AW280" i="6"/>
  <c r="AU280" i="6"/>
  <c r="BP328" i="6"/>
  <c r="BX328" i="6"/>
  <c r="BJ328" i="6"/>
  <c r="BC328" i="6"/>
  <c r="BS328" i="6"/>
  <c r="BM328" i="6"/>
  <c r="BD328" i="6"/>
  <c r="AL328" i="6"/>
  <c r="BR328" i="6"/>
  <c r="BO328" i="6"/>
  <c r="BQ328" i="6"/>
  <c r="BT328" i="6"/>
  <c r="AJ328" i="6"/>
  <c r="BH328" i="6"/>
  <c r="BF328" i="6"/>
  <c r="BG328" i="6"/>
  <c r="BE328" i="6"/>
  <c r="BY328" i="6"/>
  <c r="BL328" i="6"/>
  <c r="AI328" i="6"/>
  <c r="AU325" i="6"/>
  <c r="AX325" i="6"/>
  <c r="AW325" i="6"/>
  <c r="AT340" i="6"/>
  <c r="AV340" i="6"/>
  <c r="AU340" i="6"/>
  <c r="AW340" i="6"/>
  <c r="AS354" i="6"/>
  <c r="AU354" i="6"/>
  <c r="AV354" i="6"/>
  <c r="AK324" i="6"/>
  <c r="BM324" i="6"/>
  <c r="BB324" i="6"/>
  <c r="BI324" i="6"/>
  <c r="BG324" i="6"/>
  <c r="BC324" i="6"/>
  <c r="BX324" i="6"/>
  <c r="BV324" i="6"/>
  <c r="BQ324" i="6"/>
  <c r="BR324" i="6"/>
  <c r="BS324" i="6"/>
  <c r="BD324" i="6"/>
  <c r="AJ324" i="6"/>
  <c r="BT324" i="6"/>
  <c r="AL324" i="6"/>
  <c r="BY324" i="6"/>
  <c r="BH324" i="6"/>
  <c r="BK324" i="6"/>
  <c r="BO324" i="6"/>
  <c r="AI324" i="6"/>
  <c r="AT321" i="6"/>
  <c r="AS321" i="6"/>
  <c r="AW321" i="6"/>
  <c r="AU321" i="6"/>
  <c r="AV321" i="6"/>
  <c r="AX321" i="6"/>
  <c r="AI356" i="6"/>
  <c r="BC356" i="6"/>
  <c r="BH356" i="6"/>
  <c r="BF356" i="6"/>
  <c r="BQ356" i="6"/>
  <c r="BG333" i="6"/>
  <c r="BE333" i="6"/>
  <c r="BU333" i="6"/>
  <c r="BJ333" i="6"/>
  <c r="BD333" i="6"/>
  <c r="BT333" i="6"/>
  <c r="AK333" i="6"/>
  <c r="AU331" i="6"/>
  <c r="AW331" i="6"/>
  <c r="AU327" i="6"/>
  <c r="AX327" i="6"/>
  <c r="AS327" i="6"/>
  <c r="BK322" i="6"/>
  <c r="BD322" i="6"/>
  <c r="BY322" i="6"/>
  <c r="BU322" i="6"/>
  <c r="BR322" i="6"/>
  <c r="BG322" i="6"/>
  <c r="BI322" i="6"/>
  <c r="BJ322" i="6"/>
  <c r="BM322" i="6"/>
  <c r="BL322" i="6"/>
  <c r="BJ316" i="6"/>
  <c r="BE316" i="6"/>
  <c r="BC316" i="6"/>
  <c r="BD316" i="6"/>
  <c r="BH316" i="6"/>
  <c r="BG316" i="6"/>
  <c r="AT313" i="6"/>
  <c r="AS313" i="6"/>
  <c r="BK311" i="6"/>
  <c r="BD311" i="6"/>
  <c r="BY311" i="6"/>
  <c r="BR311" i="6"/>
  <c r="BJ311" i="6"/>
  <c r="BC311" i="6"/>
  <c r="BW311" i="6"/>
  <c r="BB311" i="6"/>
  <c r="BF311" i="6"/>
  <c r="BP311" i="6"/>
  <c r="BL311" i="6"/>
  <c r="AW309" i="6"/>
  <c r="AV309" i="6"/>
  <c r="AX309" i="6"/>
  <c r="BJ307" i="6"/>
  <c r="BK307" i="6"/>
  <c r="BB307" i="6"/>
  <c r="BX307" i="6"/>
  <c r="BT307" i="6"/>
  <c r="BQ307" i="6"/>
  <c r="BP307" i="6"/>
  <c r="AK307" i="6"/>
  <c r="AM307" i="6"/>
  <c r="AK306" i="6"/>
  <c r="BL306" i="6"/>
  <c r="BF306" i="6"/>
  <c r="BG306" i="6"/>
  <c r="BE306" i="6"/>
  <c r="BB306" i="6"/>
  <c r="BP306" i="6"/>
  <c r="BQ306" i="6"/>
  <c r="BW306" i="6"/>
  <c r="BY306" i="6"/>
  <c r="BM305" i="6"/>
  <c r="BB305" i="6"/>
  <c r="BW305" i="6"/>
  <c r="BX305" i="6"/>
  <c r="BH305" i="6"/>
  <c r="BT305" i="6"/>
  <c r="BQ301" i="6"/>
  <c r="BO301" i="6"/>
  <c r="BP292" i="6"/>
  <c r="BB292" i="6"/>
  <c r="BR292" i="6"/>
  <c r="BM292" i="6"/>
  <c r="BI292" i="6"/>
  <c r="BG292" i="6"/>
  <c r="BE292" i="6"/>
  <c r="BJ288" i="6"/>
  <c r="BG288" i="6"/>
  <c r="BC288" i="6"/>
  <c r="BX288" i="6"/>
  <c r="BU288" i="6"/>
  <c r="BO288" i="6"/>
  <c r="BI288" i="6"/>
  <c r="BW344" i="6"/>
  <c r="BF344" i="6"/>
  <c r="BV344" i="6"/>
  <c r="AM344" i="6"/>
  <c r="BU346" i="6"/>
  <c r="BX346" i="6"/>
  <c r="BV346" i="6"/>
  <c r="BB346" i="6"/>
  <c r="BS346" i="6"/>
  <c r="BC346" i="6"/>
  <c r="BI346" i="6"/>
  <c r="BH346" i="6"/>
  <c r="AN346" i="6"/>
  <c r="BK346" i="6"/>
  <c r="AK346" i="6"/>
  <c r="AL346" i="6"/>
  <c r="BP346" i="6"/>
  <c r="BN346" i="6"/>
  <c r="BW346" i="6"/>
  <c r="BQ346" i="6"/>
  <c r="AT327" i="6"/>
  <c r="BE331" i="6"/>
  <c r="AL331" i="6"/>
  <c r="AN331" i="6"/>
  <c r="BC331" i="6"/>
  <c r="BS331" i="6"/>
  <c r="BL331" i="6"/>
  <c r="BB331" i="6"/>
  <c r="BR331" i="6"/>
  <c r="BN320" i="6"/>
  <c r="BI320" i="6"/>
  <c r="BY320" i="6"/>
  <c r="BV320" i="6"/>
  <c r="BR320" i="6"/>
  <c r="BO320" i="6"/>
  <c r="BH320" i="6"/>
  <c r="BX320" i="6"/>
  <c r="AS317" i="6"/>
  <c r="AX317" i="6"/>
  <c r="AT317" i="6"/>
  <c r="BM295" i="6"/>
  <c r="BO295" i="6"/>
  <c r="BI295" i="6"/>
  <c r="BF295" i="6"/>
  <c r="BH295" i="6"/>
  <c r="BE295" i="6"/>
  <c r="BD294" i="6"/>
  <c r="BT294" i="6"/>
  <c r="BQ294" i="6"/>
  <c r="BM294" i="6"/>
  <c r="BJ294" i="6"/>
  <c r="BC294" i="6"/>
  <c r="AX288" i="6"/>
  <c r="AV288" i="6"/>
  <c r="BH336" i="6"/>
  <c r="BF336" i="6"/>
  <c r="BV336" i="6"/>
  <c r="BK336" i="6"/>
  <c r="AN336" i="6"/>
  <c r="BQ336" i="6"/>
  <c r="BO346" i="6"/>
  <c r="BL346" i="6"/>
  <c r="AN349" i="6"/>
  <c r="AJ349" i="6"/>
  <c r="BD349" i="6"/>
  <c r="BU349" i="6"/>
  <c r="BO349" i="6"/>
  <c r="BS349" i="6"/>
  <c r="BN349" i="6"/>
  <c r="BI349" i="6"/>
  <c r="AM349" i="6"/>
  <c r="BL349" i="6"/>
  <c r="BB349" i="6"/>
  <c r="BD302" i="6"/>
  <c r="BT302" i="6"/>
  <c r="BM302" i="6"/>
  <c r="BN302" i="6"/>
  <c r="BV302" i="6"/>
  <c r="BQ302" i="6"/>
  <c r="BY343" i="6"/>
  <c r="BI343" i="6"/>
  <c r="BT343" i="6"/>
  <c r="BD343" i="6"/>
  <c r="BJ343" i="6"/>
  <c r="BS343" i="6"/>
  <c r="AK343" i="6"/>
  <c r="AI351" i="6"/>
  <c r="BO351" i="6"/>
  <c r="BU351" i="6"/>
  <c r="AK351" i="6"/>
  <c r="AM341" i="6"/>
  <c r="BK341" i="6"/>
  <c r="AT347" i="6"/>
  <c r="AS347" i="6"/>
  <c r="AU347" i="6"/>
  <c r="BJ308" i="6"/>
  <c r="BD308" i="6"/>
  <c r="BY308" i="6"/>
  <c r="BU308" i="6"/>
  <c r="BS308" i="6"/>
  <c r="BL308" i="6"/>
  <c r="AI308" i="6"/>
  <c r="BN308" i="6"/>
  <c r="BI308" i="6"/>
  <c r="BE308" i="6"/>
  <c r="BC308" i="6"/>
  <c r="BX308" i="6"/>
  <c r="BG308" i="6"/>
  <c r="AM308" i="6"/>
  <c r="BF308" i="6"/>
  <c r="BV308" i="6"/>
  <c r="BT308" i="6"/>
  <c r="BP308" i="6"/>
  <c r="BM308" i="6"/>
  <c r="BW308" i="6"/>
  <c r="AL308" i="6"/>
  <c r="AU305" i="6"/>
  <c r="AV305" i="6"/>
  <c r="AW305" i="6"/>
  <c r="AJ348" i="6"/>
  <c r="BT348" i="6"/>
  <c r="BN348" i="6"/>
  <c r="BG348" i="6"/>
  <c r="BI348" i="6"/>
  <c r="AI348" i="6"/>
  <c r="BL348" i="6"/>
  <c r="BB348" i="6"/>
  <c r="BC348" i="6"/>
  <c r="BE348" i="6"/>
  <c r="BX348" i="6"/>
  <c r="BR348" i="6"/>
  <c r="BS348" i="6"/>
  <c r="BQ348" i="6"/>
  <c r="BV354" i="6"/>
  <c r="BN354" i="6"/>
  <c r="BM354" i="6"/>
  <c r="BT354" i="6"/>
  <c r="BO354" i="6"/>
  <c r="AM354" i="6"/>
  <c r="BJ354" i="6"/>
  <c r="BI354" i="6"/>
  <c r="BH354" i="6"/>
  <c r="BG354" i="6"/>
  <c r="BU354" i="6"/>
  <c r="BX354" i="6"/>
  <c r="BW354" i="6"/>
  <c r="AK354" i="6"/>
  <c r="BO308" i="6"/>
  <c r="BE335" i="6"/>
  <c r="AN335" i="6"/>
  <c r="BO335" i="6"/>
  <c r="BH335" i="6"/>
  <c r="BX335" i="6"/>
  <c r="BN335" i="6"/>
  <c r="AL335" i="6"/>
  <c r="AM335" i="6"/>
  <c r="BC335" i="6"/>
  <c r="BS335" i="6"/>
  <c r="BL335" i="6"/>
  <c r="BB335" i="6"/>
  <c r="BR335" i="6"/>
  <c r="BI335" i="6"/>
  <c r="AJ335" i="6"/>
  <c r="BY335" i="6"/>
  <c r="BK335" i="6"/>
  <c r="BD335" i="6"/>
  <c r="BT335" i="6"/>
  <c r="BJ335" i="6"/>
  <c r="BQ335" i="6"/>
  <c r="AT333" i="6"/>
  <c r="AW333" i="6"/>
  <c r="AV333" i="6"/>
  <c r="BC330" i="6"/>
  <c r="BV330" i="6"/>
  <c r="BD330" i="6"/>
  <c r="BS330" i="6"/>
  <c r="BJ330" i="6"/>
  <c r="BM330" i="6"/>
  <c r="AS326" i="6"/>
  <c r="AU326" i="6"/>
  <c r="AT324" i="6"/>
  <c r="AX324" i="6"/>
  <c r="AV316" i="6"/>
  <c r="AW316" i="6"/>
  <c r="BI309" i="6"/>
  <c r="BY309" i="6"/>
  <c r="BV309" i="6"/>
  <c r="BD309" i="6"/>
  <c r="BN309" i="6"/>
  <c r="BW309" i="6"/>
  <c r="AK309" i="6"/>
  <c r="BM309" i="6"/>
  <c r="BF309" i="6"/>
  <c r="BB309" i="6"/>
  <c r="BJ309" i="6"/>
  <c r="BX309" i="6"/>
  <c r="AN309" i="6"/>
  <c r="BC309" i="6"/>
  <c r="AL309" i="6"/>
  <c r="BE309" i="6"/>
  <c r="BU309" i="6"/>
  <c r="BP309" i="6"/>
  <c r="BL309" i="6"/>
  <c r="BT309" i="6"/>
  <c r="BH309" i="6"/>
  <c r="AW343" i="6"/>
  <c r="AS343" i="6"/>
  <c r="AV343" i="6"/>
  <c r="AU343" i="6"/>
  <c r="AT343" i="6"/>
  <c r="AI347" i="6"/>
  <c r="BM347" i="6"/>
  <c r="BV347" i="6"/>
  <c r="BN347" i="6"/>
  <c r="BG347" i="6"/>
  <c r="AL347" i="6"/>
  <c r="BL347" i="6"/>
  <c r="AN348" i="6"/>
  <c r="BD354" i="6"/>
  <c r="AT306" i="6"/>
  <c r="AS306" i="6"/>
  <c r="BQ308" i="6"/>
  <c r="BR308" i="6"/>
  <c r="AI339" i="6"/>
  <c r="BU339" i="6"/>
  <c r="AN339" i="6"/>
  <c r="BH339" i="6"/>
  <c r="BK339" i="6"/>
  <c r="BN339" i="6"/>
  <c r="AL339" i="6"/>
  <c r="BQ339" i="6"/>
  <c r="BX339" i="6"/>
  <c r="AJ339" i="6"/>
  <c r="BG339" i="6"/>
  <c r="BJ339" i="6"/>
  <c r="AK339" i="6"/>
  <c r="BL339" i="6"/>
  <c r="BS339" i="6"/>
  <c r="BR339" i="6"/>
  <c r="BE339" i="6"/>
  <c r="AK342" i="6"/>
  <c r="BO342" i="6"/>
  <c r="BC342" i="6"/>
  <c r="BD342" i="6"/>
  <c r="AL342" i="6"/>
  <c r="BW342" i="6"/>
  <c r="AJ342" i="6"/>
  <c r="BR342" i="6"/>
  <c r="BU342" i="6"/>
  <c r="AM342" i="6"/>
  <c r="BL342" i="6"/>
  <c r="BB342" i="6"/>
  <c r="BE342" i="6"/>
  <c r="BY348" i="6"/>
  <c r="AS353" i="6"/>
  <c r="AU353" i="6"/>
  <c r="AX353" i="6"/>
  <c r="AW353" i="6"/>
  <c r="AN354" i="6"/>
  <c r="AN273" i="6"/>
  <c r="BN281" i="6"/>
  <c r="BH308" i="6"/>
  <c r="BB308" i="6"/>
  <c r="BI301" i="6"/>
  <c r="BY301" i="6"/>
  <c r="BF301" i="6"/>
  <c r="BG301" i="6"/>
  <c r="BS301" i="6"/>
  <c r="BL301" i="6"/>
  <c r="AM301" i="6"/>
  <c r="BM301" i="6"/>
  <c r="BC301" i="6"/>
  <c r="BK301" i="6"/>
  <c r="BR301" i="6"/>
  <c r="BD301" i="6"/>
  <c r="BT301" i="6"/>
  <c r="BE301" i="6"/>
  <c r="BU301" i="6"/>
  <c r="BN301" i="6"/>
  <c r="BV301" i="6"/>
  <c r="BJ301" i="6"/>
  <c r="BW301" i="6"/>
  <c r="AI301" i="6"/>
  <c r="BC296" i="6"/>
  <c r="BX296" i="6"/>
  <c r="BE296" i="6"/>
  <c r="BI296" i="6"/>
  <c r="BS291" i="6"/>
  <c r="BN291" i="6"/>
  <c r="BQ291" i="6"/>
  <c r="BC291" i="6"/>
  <c r="BJ291" i="6"/>
  <c r="AV289" i="6"/>
  <c r="AS289" i="6"/>
  <c r="AU289" i="6"/>
  <c r="BW337" i="6"/>
  <c r="BL337" i="6"/>
  <c r="BV337" i="6"/>
  <c r="BF337" i="6"/>
  <c r="BM337" i="6"/>
  <c r="AN337" i="6"/>
  <c r="BX337" i="6"/>
  <c r="BH337" i="6"/>
  <c r="BR337" i="6"/>
  <c r="BB337" i="6"/>
  <c r="BY337" i="6"/>
  <c r="BI337" i="6"/>
  <c r="BK337" i="6"/>
  <c r="AL337" i="6"/>
  <c r="BP337" i="6"/>
  <c r="BJ337" i="6"/>
  <c r="BQ337" i="6"/>
  <c r="AM337" i="6"/>
  <c r="AT338" i="6"/>
  <c r="AX338" i="6"/>
  <c r="AU338" i="6"/>
  <c r="AW338" i="6"/>
  <c r="AV338" i="6"/>
  <c r="BB339" i="6"/>
  <c r="BW348" i="6"/>
  <c r="BB354" i="6"/>
  <c r="BD351" i="6"/>
  <c r="BI351" i="6"/>
  <c r="BJ351" i="6"/>
  <c r="BS351" i="6"/>
  <c r="BS353" i="6"/>
  <c r="AW354" i="6"/>
  <c r="BS355" i="6"/>
  <c r="BX356" i="6"/>
  <c r="BK356" i="6"/>
  <c r="BJ81" i="6"/>
  <c r="BO107" i="6"/>
  <c r="BY83" i="6"/>
  <c r="AK110" i="6"/>
  <c r="BX86" i="6"/>
  <c r="BS86" i="6"/>
  <c r="BQ107" i="6"/>
  <c r="BN81" i="6"/>
  <c r="BC107" i="6"/>
  <c r="AL83" i="6"/>
  <c r="BE119" i="6"/>
  <c r="AI119" i="6"/>
  <c r="BG132" i="6"/>
  <c r="BY132" i="6"/>
  <c r="BO135" i="6"/>
  <c r="BK135" i="6"/>
  <c r="BH141" i="6"/>
  <c r="AL141" i="6"/>
  <c r="BD141" i="6"/>
  <c r="BV141" i="6"/>
  <c r="BQ141" i="6"/>
  <c r="BE81" i="6"/>
  <c r="BL81" i="6"/>
  <c r="AK81" i="6"/>
  <c r="BX81" i="6"/>
  <c r="BP81" i="6"/>
  <c r="BT81" i="6"/>
  <c r="AJ81" i="6"/>
  <c r="AI81" i="6"/>
  <c r="BS81" i="6"/>
  <c r="BI81" i="6"/>
  <c r="BF81" i="6"/>
  <c r="BK81" i="6"/>
  <c r="BD81" i="6"/>
  <c r="BY81" i="6"/>
  <c r="BH81" i="6"/>
  <c r="BW81" i="6"/>
  <c r="BE83" i="6"/>
  <c r="BP83" i="6"/>
  <c r="BJ83" i="6"/>
  <c r="BS83" i="6"/>
  <c r="BD83" i="6"/>
  <c r="BC83" i="6"/>
  <c r="BK83" i="6"/>
  <c r="AI83" i="6"/>
  <c r="BI83" i="6"/>
  <c r="BH83" i="6"/>
  <c r="AL86" i="6"/>
  <c r="BK86" i="6"/>
  <c r="BQ86" i="6"/>
  <c r="AM86" i="6"/>
  <c r="BT86" i="6"/>
  <c r="BG86" i="6"/>
  <c r="BI105" i="6"/>
  <c r="BJ105" i="6"/>
  <c r="BG105" i="6"/>
  <c r="AI105" i="6"/>
  <c r="AN105" i="6"/>
  <c r="BY105" i="6"/>
  <c r="BQ105" i="6"/>
  <c r="BM105" i="6"/>
  <c r="AJ105" i="6"/>
  <c r="AK105" i="6"/>
  <c r="BS105" i="6"/>
  <c r="AL105" i="6"/>
  <c r="BD105" i="6"/>
  <c r="BP105" i="6"/>
  <c r="BH105" i="6"/>
  <c r="BU105" i="6"/>
  <c r="BO105" i="6"/>
  <c r="BN105" i="6"/>
  <c r="BC105" i="6"/>
  <c r="BM107" i="6"/>
  <c r="AN107" i="6"/>
  <c r="BY107" i="6"/>
  <c r="BP107" i="6"/>
  <c r="BH107" i="6"/>
  <c r="BK107" i="6"/>
  <c r="BD107" i="6"/>
  <c r="AL107" i="6"/>
  <c r="AM107" i="6"/>
  <c r="BU107" i="6"/>
  <c r="BW107" i="6"/>
  <c r="BJ107" i="6"/>
  <c r="BG107" i="6"/>
  <c r="BL107" i="6"/>
  <c r="AJ107" i="6"/>
  <c r="BB107" i="6"/>
  <c r="BX107" i="6"/>
  <c r="BD110" i="6"/>
  <c r="BU110" i="6"/>
  <c r="AL110" i="6"/>
  <c r="BL110" i="6"/>
  <c r="BC110" i="6"/>
  <c r="AI110" i="6"/>
  <c r="BS110" i="6"/>
  <c r="BE110" i="6"/>
  <c r="BG110" i="6"/>
  <c r="BX110" i="6"/>
  <c r="BW110" i="6"/>
  <c r="AN110" i="6"/>
  <c r="BB110" i="6"/>
  <c r="BF110" i="6"/>
  <c r="BT110" i="6"/>
  <c r="AJ110" i="6"/>
  <c r="BN110" i="6"/>
  <c r="BV110" i="6"/>
  <c r="BU86" i="6"/>
  <c r="AL81" i="6"/>
  <c r="AI107" i="6"/>
  <c r="AJ83" i="6"/>
  <c r="BQ83" i="6"/>
  <c r="BB86" i="6"/>
  <c r="BW105" i="6"/>
  <c r="BT107" i="6"/>
  <c r="BF83" i="6"/>
  <c r="BM83" i="6"/>
  <c r="BM81" i="6"/>
  <c r="AK107" i="6"/>
  <c r="BC81" i="6"/>
  <c r="BS107" i="6"/>
  <c r="BG83" i="6"/>
  <c r="BE105" i="6"/>
  <c r="BQ110" i="6"/>
  <c r="BR23" i="6"/>
  <c r="BS23" i="6"/>
  <c r="BI23" i="6"/>
  <c r="AM23" i="6"/>
  <c r="AK23" i="6"/>
  <c r="BQ23" i="6"/>
  <c r="AI23" i="6"/>
  <c r="BO23" i="6"/>
  <c r="BT23" i="6"/>
  <c r="BG23" i="6"/>
  <c r="BC20" i="6"/>
  <c r="BD20" i="6"/>
  <c r="BF20" i="6"/>
  <c r="AM20" i="6"/>
  <c r="BT14" i="6"/>
  <c r="BH14" i="6"/>
  <c r="BP14" i="6"/>
  <c r="BI14" i="6"/>
  <c r="BO65" i="6"/>
  <c r="AK65" i="6"/>
  <c r="BW65" i="6"/>
  <c r="BM173" i="6"/>
  <c r="BH173" i="6"/>
  <c r="BF173" i="6"/>
  <c r="BE173" i="6"/>
  <c r="BK173" i="6"/>
  <c r="BS173" i="6"/>
  <c r="AM173" i="6"/>
  <c r="AV12" i="6"/>
  <c r="AX12" i="6"/>
  <c r="AU12" i="6"/>
  <c r="AT12" i="6"/>
  <c r="AV137" i="6"/>
  <c r="AS137" i="6"/>
  <c r="AT137" i="6"/>
  <c r="AU137" i="6"/>
  <c r="BE270" i="6"/>
  <c r="BU270" i="6"/>
  <c r="BJ270" i="6"/>
  <c r="BD270" i="6"/>
  <c r="BT270" i="6"/>
  <c r="BG270" i="6"/>
  <c r="AL270" i="6"/>
  <c r="BY270" i="6"/>
  <c r="BR270" i="6"/>
  <c r="BP270" i="6"/>
  <c r="BW270" i="6"/>
  <c r="BI270" i="6"/>
  <c r="BF270" i="6"/>
  <c r="BL270" i="6"/>
  <c r="BO270" i="6"/>
  <c r="AJ270" i="6"/>
  <c r="BQ270" i="6"/>
  <c r="BV270" i="6"/>
  <c r="BC270" i="6"/>
  <c r="AI270" i="6"/>
  <c r="BB270" i="6"/>
  <c r="BH270" i="6"/>
  <c r="BS270" i="6"/>
  <c r="BN266" i="6"/>
  <c r="BX266" i="6"/>
  <c r="BC266" i="6"/>
  <c r="BG266" i="6"/>
  <c r="BI266" i="6"/>
  <c r="BK266" i="6"/>
  <c r="BJ266" i="6"/>
  <c r="BM266" i="6"/>
  <c r="BL266" i="6"/>
  <c r="BD266" i="6"/>
  <c r="BV266" i="6"/>
  <c r="BS266" i="6"/>
  <c r="BY266" i="6"/>
  <c r="BE266" i="6"/>
  <c r="BF266" i="6"/>
  <c r="BW266" i="6"/>
  <c r="BO266" i="6"/>
  <c r="AJ266" i="6"/>
  <c r="BB266" i="6"/>
  <c r="BQ266" i="6"/>
  <c r="BP266" i="6"/>
  <c r="BR262" i="6"/>
  <c r="BB262" i="6"/>
  <c r="BH262" i="6"/>
  <c r="BY262" i="6"/>
  <c r="BW262" i="6"/>
  <c r="BL262" i="6"/>
  <c r="AN262" i="6"/>
  <c r="BF262" i="6"/>
  <c r="BC262" i="6"/>
  <c r="BK262" i="6"/>
  <c r="BG262" i="6"/>
  <c r="BJ262" i="6"/>
  <c r="BT262" i="6"/>
  <c r="BU262" i="6"/>
  <c r="BV262" i="6"/>
  <c r="BS262" i="6"/>
  <c r="BQ262" i="6"/>
  <c r="BP262" i="6"/>
  <c r="BN262" i="6"/>
  <c r="BM262" i="6"/>
  <c r="BD262" i="6"/>
  <c r="BI262" i="6"/>
  <c r="BV258" i="6"/>
  <c r="BF258" i="6"/>
  <c r="BL258" i="6"/>
  <c r="BE258" i="6"/>
  <c r="BK258" i="6"/>
  <c r="BU258" i="6"/>
  <c r="BR258" i="6"/>
  <c r="BW258" i="6"/>
  <c r="BM258" i="6"/>
  <c r="BD258" i="6"/>
  <c r="BH258" i="6"/>
  <c r="AN258" i="6"/>
  <c r="BQ258" i="6"/>
  <c r="BY258" i="6"/>
  <c r="BO258" i="6"/>
  <c r="BJ258" i="6"/>
  <c r="BT258" i="6"/>
  <c r="BX258" i="6"/>
  <c r="BB258" i="6"/>
  <c r="BI258" i="6"/>
  <c r="BC258" i="6"/>
  <c r="AM254" i="6"/>
  <c r="BK254" i="6"/>
  <c r="BD254" i="6"/>
  <c r="BO254" i="6"/>
  <c r="BV254" i="6"/>
  <c r="BM254" i="6"/>
  <c r="BU254" i="6"/>
  <c r="BY254" i="6"/>
  <c r="BG254" i="6"/>
  <c r="BX254" i="6"/>
  <c r="BQ254" i="6"/>
  <c r="BN254" i="6"/>
  <c r="AJ254" i="6"/>
  <c r="BW254" i="6"/>
  <c r="BT254" i="6"/>
  <c r="BH254" i="6"/>
  <c r="BJ254" i="6"/>
  <c r="BL254" i="6"/>
  <c r="AN254" i="6"/>
  <c r="AI254" i="6"/>
  <c r="AK254" i="6"/>
  <c r="BS254" i="6"/>
  <c r="BF254" i="6"/>
  <c r="BB254" i="6"/>
  <c r="BE254" i="6"/>
  <c r="BN249" i="6"/>
  <c r="BY249" i="6"/>
  <c r="BI249" i="6"/>
  <c r="BO249" i="6"/>
  <c r="BP249" i="6"/>
  <c r="BX249" i="6"/>
  <c r="AM249" i="6"/>
  <c r="BJ249" i="6"/>
  <c r="BQ249" i="6"/>
  <c r="BS249" i="6"/>
  <c r="BL249" i="6"/>
  <c r="AN249" i="6"/>
  <c r="BV249" i="6"/>
  <c r="BB249" i="6"/>
  <c r="BE249" i="6"/>
  <c r="BG249" i="6"/>
  <c r="BD249" i="6"/>
  <c r="BR249" i="6"/>
  <c r="BU249" i="6"/>
  <c r="BW249" i="6"/>
  <c r="BC249" i="6"/>
  <c r="BH249" i="6"/>
  <c r="AI249" i="6"/>
  <c r="AK249" i="6"/>
  <c r="AV242" i="6"/>
  <c r="AX242" i="6"/>
  <c r="AT242" i="6"/>
  <c r="AS242" i="6"/>
  <c r="AU242" i="6"/>
  <c r="AV158" i="6"/>
  <c r="AU158" i="6"/>
  <c r="BX83" i="6"/>
  <c r="AJ86" i="6"/>
  <c r="BV107" i="6"/>
  <c r="BJ86" i="6"/>
  <c r="BV86" i="6"/>
  <c r="BC86" i="6"/>
  <c r="AN86" i="6"/>
  <c r="BP110" i="6"/>
  <c r="BP86" i="6"/>
  <c r="BR83" i="6"/>
  <c r="BL83" i="6"/>
  <c r="BV81" i="6"/>
  <c r="BB105" i="6"/>
  <c r="AN81" i="6"/>
  <c r="BR105" i="6"/>
  <c r="AM83" i="6"/>
  <c r="BR107" i="6"/>
  <c r="BV105" i="6"/>
  <c r="BB81" i="6"/>
  <c r="AM81" i="6"/>
  <c r="BU44" i="6"/>
  <c r="BR44" i="6"/>
  <c r="BH44" i="6"/>
  <c r="BP44" i="6"/>
  <c r="BD44" i="6"/>
  <c r="BS44" i="6"/>
  <c r="BN44" i="6"/>
  <c r="BJ146" i="6"/>
  <c r="BD146" i="6"/>
  <c r="BV146" i="6"/>
  <c r="BO146" i="6"/>
  <c r="BE146" i="6"/>
  <c r="BX146" i="6"/>
  <c r="AN146" i="6"/>
  <c r="BN186" i="6"/>
  <c r="BD186" i="6"/>
  <c r="AN186" i="6"/>
  <c r="BJ186" i="6"/>
  <c r="AN214" i="6"/>
  <c r="BW214" i="6"/>
  <c r="BB214" i="6"/>
  <c r="BJ214" i="6"/>
  <c r="BX214" i="6"/>
  <c r="BQ214" i="6"/>
  <c r="BY186" i="6"/>
  <c r="BG186" i="6"/>
  <c r="BN214" i="6"/>
  <c r="BU96" i="6"/>
  <c r="AM96" i="6"/>
  <c r="AW143" i="6"/>
  <c r="AU143" i="6"/>
  <c r="AW200" i="6"/>
  <c r="AX200" i="6"/>
  <c r="AS200" i="6"/>
  <c r="BS49" i="6"/>
  <c r="AI49" i="6"/>
  <c r="BV99" i="6"/>
  <c r="BW99" i="6"/>
  <c r="BN102" i="6"/>
  <c r="BO102" i="6"/>
  <c r="BM102" i="6"/>
  <c r="BH102" i="6"/>
  <c r="BE102" i="6"/>
  <c r="BS102" i="6"/>
  <c r="BE178" i="6"/>
  <c r="AM178" i="6"/>
  <c r="BG178" i="6"/>
  <c r="BB178" i="6"/>
  <c r="BN178" i="6"/>
  <c r="BO244" i="6"/>
  <c r="BV244" i="6"/>
  <c r="BF244" i="6"/>
  <c r="BP244" i="6"/>
  <c r="BM244" i="6"/>
  <c r="BU244" i="6"/>
  <c r="BR241" i="6"/>
  <c r="BB241" i="6"/>
  <c r="BK241" i="6"/>
  <c r="BM241" i="6"/>
  <c r="BD241" i="6"/>
  <c r="BI241" i="6"/>
  <c r="BW240" i="6"/>
  <c r="BG240" i="6"/>
  <c r="BP240" i="6"/>
  <c r="BV240" i="6"/>
  <c r="BM240" i="6"/>
  <c r="BI240" i="6"/>
  <c r="BW237" i="6"/>
  <c r="BV237" i="6"/>
  <c r="BC237" i="6"/>
  <c r="BF237" i="6"/>
  <c r="BM237" i="6"/>
  <c r="BN237" i="6"/>
  <c r="BY235" i="6"/>
  <c r="BI235" i="6"/>
  <c r="BP235" i="6"/>
  <c r="BV235" i="6"/>
  <c r="BF235" i="6"/>
  <c r="BO235" i="6"/>
  <c r="AI225" i="6"/>
  <c r="BM225" i="6"/>
  <c r="BW225" i="6"/>
  <c r="BJ225" i="6"/>
  <c r="BP225" i="6"/>
  <c r="BS225" i="6"/>
  <c r="BC225" i="6"/>
  <c r="BY222" i="6"/>
  <c r="BI222" i="6"/>
  <c r="BP222" i="6"/>
  <c r="BW222" i="6"/>
  <c r="BG222" i="6"/>
  <c r="BN222" i="6"/>
  <c r="AW181" i="6"/>
  <c r="AV181" i="6"/>
  <c r="BQ269" i="6"/>
  <c r="BX269" i="6"/>
  <c r="BH269" i="6"/>
  <c r="BO269" i="6"/>
  <c r="BV269" i="6"/>
  <c r="BJ269" i="6"/>
  <c r="BS265" i="6"/>
  <c r="BC265" i="6"/>
  <c r="BH265" i="6"/>
  <c r="BI265" i="6"/>
  <c r="BY265" i="6"/>
  <c r="BT265" i="6"/>
  <c r="BW261" i="6"/>
  <c r="BG261" i="6"/>
  <c r="BL261" i="6"/>
  <c r="BI261" i="6"/>
  <c r="BU261" i="6"/>
  <c r="BR261" i="6"/>
  <c r="AL257" i="6"/>
  <c r="BK257" i="6"/>
  <c r="BP257" i="6"/>
  <c r="BQ257" i="6"/>
  <c r="BV257" i="6"/>
  <c r="BY257" i="6"/>
  <c r="BM257" i="6"/>
  <c r="AI257" i="6"/>
  <c r="BQ252" i="6"/>
  <c r="BK252" i="6"/>
  <c r="BO252" i="6"/>
  <c r="BC252" i="6"/>
  <c r="BG252" i="6"/>
  <c r="BF252" i="6"/>
  <c r="BS248" i="6"/>
  <c r="BC248" i="6"/>
  <c r="BJ248" i="6"/>
  <c r="BT248" i="6"/>
  <c r="BD248" i="6"/>
  <c r="BE248" i="6"/>
  <c r="AJ275" i="6"/>
  <c r="AU283" i="6"/>
  <c r="AJ281" i="6"/>
  <c r="BH290" i="6"/>
  <c r="BX290" i="6"/>
  <c r="BU290" i="6"/>
  <c r="BV290" i="6"/>
  <c r="BS290" i="6"/>
  <c r="BG290" i="6"/>
  <c r="AM290" i="6"/>
  <c r="AL290" i="6"/>
  <c r="BL290" i="6"/>
  <c r="BE290" i="6"/>
  <c r="BF290" i="6"/>
  <c r="BC290" i="6"/>
  <c r="BY290" i="6"/>
  <c r="AJ290" i="6"/>
  <c r="BB290" i="6"/>
  <c r="BD290" i="6"/>
  <c r="BT290" i="6"/>
  <c r="BO290" i="6"/>
  <c r="BQ290" i="6"/>
  <c r="BN290" i="6"/>
  <c r="BR290" i="6"/>
  <c r="BW290" i="6"/>
  <c r="AI290" i="6"/>
  <c r="AK290" i="6"/>
  <c r="BK290" i="6"/>
  <c r="AN290" i="6"/>
  <c r="BI290" i="6"/>
  <c r="BP290" i="6"/>
  <c r="BM290" i="6"/>
  <c r="BW345" i="6"/>
  <c r="BQ345" i="6"/>
  <c r="BV345" i="6"/>
  <c r="BB345" i="6"/>
  <c r="BK345" i="6"/>
  <c r="BP345" i="6"/>
  <c r="AN253" i="6"/>
  <c r="BL253" i="6"/>
  <c r="BB253" i="6"/>
  <c r="BQ253" i="6"/>
  <c r="BJ253" i="6"/>
  <c r="BI253" i="6"/>
  <c r="BG253" i="6"/>
  <c r="BN273" i="6"/>
  <c r="BW273" i="6"/>
  <c r="BX273" i="6"/>
  <c r="BC273" i="6"/>
  <c r="BM273" i="6"/>
  <c r="BT273" i="6"/>
  <c r="BJ273" i="6"/>
  <c r="BS273" i="6"/>
  <c r="BH273" i="6"/>
  <c r="AL273" i="6"/>
  <c r="BP273" i="6"/>
  <c r="AJ273" i="6"/>
  <c r="AI273" i="6"/>
  <c r="AM273" i="6"/>
  <c r="AT277" i="6"/>
  <c r="AS277" i="6"/>
  <c r="AU277" i="6"/>
  <c r="AX277" i="6"/>
  <c r="BE275" i="6"/>
  <c r="BK275" i="6"/>
  <c r="BR275" i="6"/>
  <c r="AI275" i="6"/>
  <c r="BI275" i="6"/>
  <c r="BO275" i="6"/>
  <c r="BN275" i="6"/>
  <c r="BP275" i="6"/>
  <c r="BY275" i="6"/>
  <c r="BV275" i="6"/>
  <c r="BU275" i="6"/>
  <c r="AN275" i="6"/>
  <c r="AL275" i="6"/>
  <c r="AK275" i="6"/>
  <c r="BF275" i="6"/>
  <c r="AM275" i="6"/>
  <c r="AT287" i="6"/>
  <c r="AW287" i="6"/>
  <c r="AS287" i="6"/>
  <c r="AV287" i="6"/>
  <c r="AU287" i="6"/>
  <c r="AI285" i="6"/>
  <c r="BG285" i="6"/>
  <c r="BL285" i="6"/>
  <c r="BP285" i="6"/>
  <c r="BJ285" i="6"/>
  <c r="BI285" i="6"/>
  <c r="BW285" i="6"/>
  <c r="BC285" i="6"/>
  <c r="BY285" i="6"/>
  <c r="BX285" i="6"/>
  <c r="AL285" i="6"/>
  <c r="AK285" i="6"/>
  <c r="BN285" i="6"/>
  <c r="AN285" i="6"/>
  <c r="BM285" i="6"/>
  <c r="AJ285" i="6"/>
  <c r="AT283" i="6"/>
  <c r="AV283" i="6"/>
  <c r="AW283" i="6"/>
  <c r="AX283" i="6"/>
  <c r="AI281" i="6"/>
  <c r="BI281" i="6"/>
  <c r="BH281" i="6"/>
  <c r="BC281" i="6"/>
  <c r="BJ281" i="6"/>
  <c r="BU281" i="6"/>
  <c r="BD281" i="6"/>
  <c r="AL281" i="6"/>
  <c r="BE281" i="6"/>
  <c r="BW281" i="6"/>
  <c r="BK281" i="6"/>
  <c r="AK281" i="6"/>
  <c r="AM281" i="6"/>
  <c r="BL281" i="6"/>
  <c r="AT279" i="6"/>
  <c r="AW279" i="6"/>
  <c r="AV279" i="6"/>
  <c r="AX279" i="6"/>
  <c r="AS279" i="6"/>
  <c r="AK273" i="6"/>
  <c r="AX287" i="6"/>
  <c r="AN281" i="6"/>
  <c r="AW277" i="6"/>
  <c r="AJ253" i="6"/>
  <c r="BQ230" i="6"/>
  <c r="BE230" i="6"/>
  <c r="BP230" i="6"/>
  <c r="BK230" i="6"/>
  <c r="BB230" i="6"/>
  <c r="BM253" i="6"/>
  <c r="BS253" i="6"/>
  <c r="BK253" i="6"/>
  <c r="BR253" i="6"/>
  <c r="BT253" i="6"/>
  <c r="AM285" i="6"/>
  <c r="AU279" i="6"/>
  <c r="BQ273" i="6"/>
  <c r="BL330" i="6"/>
  <c r="BE330" i="6"/>
  <c r="BU330" i="6"/>
  <c r="BK330" i="6"/>
  <c r="AM330" i="6"/>
  <c r="AL330" i="6"/>
  <c r="BP330" i="6"/>
  <c r="BI330" i="6"/>
  <c r="BY330" i="6"/>
  <c r="BO330" i="6"/>
  <c r="BN330" i="6"/>
  <c r="AK330" i="6"/>
  <c r="AN330" i="6"/>
  <c r="BH330" i="6"/>
  <c r="BX330" i="6"/>
  <c r="BQ330" i="6"/>
  <c r="BG330" i="6"/>
  <c r="BW330" i="6"/>
  <c r="BF330" i="6"/>
  <c r="AI330" i="6"/>
  <c r="AV328" i="6"/>
  <c r="AU328" i="6"/>
  <c r="AT328" i="6"/>
  <c r="AS328" i="6"/>
  <c r="AX328" i="6"/>
  <c r="AW328" i="6"/>
  <c r="AT326" i="6"/>
  <c r="AW326" i="6"/>
  <c r="AS324" i="6"/>
  <c r="AW324" i="6"/>
  <c r="AV322" i="6"/>
  <c r="AU322" i="6"/>
  <c r="AS322" i="6"/>
  <c r="AT322" i="6"/>
  <c r="AX322" i="6"/>
  <c r="AV320" i="6"/>
  <c r="AS320" i="6"/>
  <c r="AT320" i="6"/>
  <c r="AU320" i="6"/>
  <c r="AW320" i="6"/>
  <c r="AT318" i="6"/>
  <c r="AU318" i="6"/>
  <c r="AW318" i="6"/>
  <c r="AX318" i="6"/>
  <c r="AV318" i="6"/>
  <c r="AT316" i="6"/>
  <c r="AS316" i="6"/>
  <c r="AU316" i="6"/>
  <c r="AX316" i="6"/>
  <c r="AV312" i="6"/>
  <c r="AT312" i="6"/>
  <c r="AU312" i="6"/>
  <c r="AX312" i="6"/>
  <c r="AW312" i="6"/>
  <c r="AX304" i="6"/>
  <c r="AV304" i="6"/>
  <c r="AS304" i="6"/>
  <c r="AT304" i="6"/>
  <c r="AU304" i="6"/>
  <c r="AK296" i="6"/>
  <c r="AM296" i="6"/>
  <c r="BB296" i="6"/>
  <c r="BR296" i="6"/>
  <c r="BP296" i="6"/>
  <c r="BM296" i="6"/>
  <c r="BO296" i="6"/>
  <c r="BL296" i="6"/>
  <c r="BF296" i="6"/>
  <c r="BV296" i="6"/>
  <c r="BU296" i="6"/>
  <c r="BS296" i="6"/>
  <c r="BY296" i="6"/>
  <c r="BW296" i="6"/>
  <c r="BT296" i="6"/>
  <c r="AJ296" i="6"/>
  <c r="AI296" i="6"/>
  <c r="BN296" i="6"/>
  <c r="BK296" i="6"/>
  <c r="BH296" i="6"/>
  <c r="BD296" i="6"/>
  <c r="BQ296" i="6"/>
  <c r="AL296" i="6"/>
  <c r="AV293" i="6"/>
  <c r="AU293" i="6"/>
  <c r="AT293" i="6"/>
  <c r="BK291" i="6"/>
  <c r="BF291" i="6"/>
  <c r="BB291" i="6"/>
  <c r="BX291" i="6"/>
  <c r="BU291" i="6"/>
  <c r="BY291" i="6"/>
  <c r="AM291" i="6"/>
  <c r="AL291" i="6"/>
  <c r="BO291" i="6"/>
  <c r="BL291" i="6"/>
  <c r="BH291" i="6"/>
  <c r="BE291" i="6"/>
  <c r="BI291" i="6"/>
  <c r="BT291" i="6"/>
  <c r="AJ291" i="6"/>
  <c r="BG291" i="6"/>
  <c r="BW291" i="6"/>
  <c r="BV291" i="6"/>
  <c r="BR291" i="6"/>
  <c r="BP291" i="6"/>
  <c r="BD291" i="6"/>
  <c r="AI291" i="6"/>
  <c r="AK291" i="6"/>
  <c r="AS356" i="6"/>
  <c r="AU356" i="6"/>
  <c r="AT356" i="6"/>
  <c r="AW356" i="6"/>
  <c r="AU334" i="6"/>
  <c r="AT334" i="6"/>
  <c r="AV334" i="6"/>
  <c r="AX334" i="6"/>
  <c r="AW334" i="6"/>
  <c r="AL289" i="6"/>
  <c r="BQ289" i="6"/>
  <c r="BH289" i="6"/>
  <c r="BD289" i="6"/>
  <c r="BB289" i="6"/>
  <c r="BW289" i="6"/>
  <c r="AN289" i="6"/>
  <c r="BE289" i="6"/>
  <c r="BU289" i="6"/>
  <c r="BN289" i="6"/>
  <c r="BJ289" i="6"/>
  <c r="BG289" i="6"/>
  <c r="BP289" i="6"/>
  <c r="AI289" i="6"/>
  <c r="AK289" i="6"/>
  <c r="BF289" i="6"/>
  <c r="BM289" i="6"/>
  <c r="BC289" i="6"/>
  <c r="BX289" i="6"/>
  <c r="BT289" i="6"/>
  <c r="BR289" i="6"/>
  <c r="BK289" i="6"/>
  <c r="AJ289" i="6"/>
  <c r="AU332" i="6"/>
  <c r="AS332" i="6"/>
  <c r="AV332" i="6"/>
  <c r="BJ352" i="6"/>
  <c r="BC333" i="6"/>
  <c r="AN347" i="6"/>
  <c r="BS347" i="6"/>
  <c r="BK347" i="6"/>
  <c r="BB347" i="6"/>
  <c r="BU347" i="6"/>
  <c r="BE347" i="6"/>
  <c r="BT347" i="6"/>
  <c r="BD347" i="6"/>
  <c r="BW347" i="6"/>
  <c r="BC347" i="6"/>
  <c r="BR347" i="6"/>
  <c r="BQ347" i="6"/>
  <c r="BP347" i="6"/>
  <c r="BJ347" i="6"/>
  <c r="AK347" i="6"/>
  <c r="AM347" i="6"/>
  <c r="BO347" i="6"/>
  <c r="BF347" i="6"/>
  <c r="BY347" i="6"/>
  <c r="BI347" i="6"/>
  <c r="BX347" i="6"/>
  <c r="BH347" i="6"/>
  <c r="AT309" i="6"/>
  <c r="AS309" i="6"/>
  <c r="AI337" i="6"/>
  <c r="BC337" i="6"/>
  <c r="AU355" i="6"/>
  <c r="AW355" i="6"/>
  <c r="AV355" i="6"/>
  <c r="AI355" i="6"/>
  <c r="BB355" i="6"/>
  <c r="BK355" i="6"/>
  <c r="BP355" i="6"/>
  <c r="BU355" i="6"/>
  <c r="AJ356" i="6"/>
  <c r="BN356" i="6"/>
  <c r="BI356" i="6"/>
  <c r="BR356" i="6"/>
  <c r="AL356" i="6"/>
  <c r="AX339" i="6"/>
  <c r="BF339" i="6"/>
  <c r="BV339" i="6"/>
  <c r="BO339" i="6"/>
  <c r="BD339" i="6"/>
  <c r="BT339" i="6"/>
  <c r="BI339" i="6"/>
  <c r="BY339" i="6"/>
  <c r="AX340" i="6"/>
  <c r="AS340" i="6"/>
  <c r="BK340" i="6"/>
  <c r="BH340" i="6"/>
  <c r="BM340" i="6"/>
  <c r="BF340" i="6"/>
  <c r="AI340" i="6"/>
  <c r="AI341" i="6"/>
  <c r="BP344" i="6"/>
  <c r="BU348" i="6"/>
  <c r="BK348" i="6"/>
  <c r="BJ348" i="6"/>
  <c r="BH348" i="6"/>
  <c r="BE349" i="6"/>
  <c r="BY349" i="6"/>
  <c r="BR349" i="6"/>
  <c r="BT349" i="6"/>
  <c r="AL349" i="6"/>
  <c r="BK349" i="6"/>
  <c r="AT349" i="6"/>
  <c r="AK349" i="6"/>
  <c r="AJ351" i="6"/>
  <c r="BH351" i="6"/>
  <c r="BX351" i="6"/>
  <c r="BM351" i="6"/>
  <c r="AU351" i="6"/>
  <c r="BN351" i="6"/>
  <c r="AL351" i="6"/>
  <c r="AV351" i="6"/>
  <c r="BK351" i="6"/>
  <c r="BE353" i="6"/>
  <c r="AL354" i="6"/>
  <c r="BS354" i="6"/>
  <c r="BL354" i="6"/>
  <c r="BE354" i="6"/>
  <c r="BY354" i="6"/>
  <c r="BR354" i="6"/>
  <c r="AT354" i="6"/>
  <c r="AI354" i="6"/>
  <c r="BR355" i="6"/>
  <c r="AJ355" i="6"/>
  <c r="BE355" i="6"/>
  <c r="BP356" i="6"/>
  <c r="BY356" i="6"/>
  <c r="BG356" i="6"/>
  <c r="AN351" i="6"/>
  <c r="BL351" i="6"/>
  <c r="AX351" i="6"/>
  <c r="BQ351" i="6"/>
  <c r="BB351" i="6"/>
  <c r="BR351" i="6"/>
  <c r="AS351" i="6"/>
  <c r="BG351" i="6"/>
  <c r="BH271" i="6"/>
  <c r="BX271" i="6"/>
  <c r="BQ271" i="6"/>
  <c r="BG271" i="6"/>
  <c r="BW271" i="6"/>
  <c r="BV271" i="6"/>
  <c r="BL271" i="6"/>
  <c r="BE271" i="6"/>
  <c r="BU271" i="6"/>
  <c r="BK271" i="6"/>
  <c r="BJ271" i="6"/>
  <c r="BB271" i="6"/>
  <c r="BD271" i="6"/>
  <c r="BT271" i="6"/>
  <c r="BM271" i="6"/>
  <c r="BC271" i="6"/>
  <c r="BS271" i="6"/>
  <c r="BF271" i="6"/>
  <c r="AK267" i="6"/>
  <c r="BY267" i="6"/>
  <c r="BI267" i="6"/>
  <c r="BJ267" i="6"/>
  <c r="BH267" i="6"/>
  <c r="BF267" i="6"/>
  <c r="BB267" i="6"/>
  <c r="BV267" i="6"/>
  <c r="BU267" i="6"/>
  <c r="BE267" i="6"/>
  <c r="BD267" i="6"/>
  <c r="BC267" i="6"/>
  <c r="BL267" i="6"/>
  <c r="BN267" i="6"/>
  <c r="BM267" i="6"/>
  <c r="BP267" i="6"/>
  <c r="BO267" i="6"/>
  <c r="BK267" i="6"/>
  <c r="BT267" i="6"/>
  <c r="BY259" i="6"/>
  <c r="BI259" i="6"/>
  <c r="BN259" i="6"/>
  <c r="AN259" i="6"/>
  <c r="BM259" i="6"/>
  <c r="BS259" i="6"/>
  <c r="BN255" i="6"/>
  <c r="BU255" i="6"/>
  <c r="BT255" i="6"/>
  <c r="BX255" i="6"/>
  <c r="BL255" i="6"/>
  <c r="BS255" i="6"/>
  <c r="AI255" i="6"/>
  <c r="BJ255" i="6"/>
  <c r="BE255" i="6"/>
  <c r="BO255" i="6"/>
  <c r="BH255" i="6"/>
  <c r="BG255" i="6"/>
  <c r="BC255" i="6"/>
  <c r="BR255" i="6"/>
  <c r="BB255" i="6"/>
  <c r="BY255" i="6"/>
  <c r="BD255" i="6"/>
  <c r="BQ255" i="6"/>
  <c r="BK255" i="6"/>
  <c r="AI278" i="6"/>
  <c r="BQ278" i="6"/>
  <c r="BF278" i="6"/>
  <c r="BV278" i="6"/>
  <c r="BP278" i="6"/>
  <c r="BO278" i="6"/>
  <c r="BS278" i="6"/>
  <c r="BE278" i="6"/>
  <c r="BU278" i="6"/>
  <c r="BJ278" i="6"/>
  <c r="BD278" i="6"/>
  <c r="BT278" i="6"/>
  <c r="BG278" i="6"/>
  <c r="BY278" i="6"/>
  <c r="BH278" i="6"/>
  <c r="BW278" i="6"/>
  <c r="AM278" i="6"/>
  <c r="BB278" i="6"/>
  <c r="BL278" i="6"/>
  <c r="BC278" i="6"/>
  <c r="AK278" i="6"/>
  <c r="BM278" i="6"/>
  <c r="BR278" i="6"/>
  <c r="BK278" i="6"/>
  <c r="AJ278" i="6"/>
  <c r="AI274" i="6"/>
  <c r="BQ274" i="6"/>
  <c r="BF274" i="6"/>
  <c r="BV274" i="6"/>
  <c r="BP274" i="6"/>
  <c r="BC274" i="6"/>
  <c r="BG274" i="6"/>
  <c r="BE274" i="6"/>
  <c r="BU274" i="6"/>
  <c r="BJ274" i="6"/>
  <c r="BD274" i="6"/>
  <c r="BT274" i="6"/>
  <c r="BS274" i="6"/>
  <c r="BI274" i="6"/>
  <c r="BN274" i="6"/>
  <c r="BX274" i="6"/>
  <c r="AJ274" i="6"/>
  <c r="BM274" i="6"/>
  <c r="BR274" i="6"/>
  <c r="BO274" i="6"/>
  <c r="AK274" i="6"/>
  <c r="AM274" i="6"/>
  <c r="BB274" i="6"/>
  <c r="BL274" i="6"/>
  <c r="BW274" i="6"/>
  <c r="AL274" i="6"/>
  <c r="AI284" i="6"/>
  <c r="BO284" i="6"/>
  <c r="BH284" i="6"/>
  <c r="BX284" i="6"/>
  <c r="BN284" i="6"/>
  <c r="BU284" i="6"/>
  <c r="BM284" i="6"/>
  <c r="BC284" i="6"/>
  <c r="BS284" i="6"/>
  <c r="BL284" i="6"/>
  <c r="BB284" i="6"/>
  <c r="BR284" i="6"/>
  <c r="BI284" i="6"/>
  <c r="BW284" i="6"/>
  <c r="BF284" i="6"/>
  <c r="BY284" i="6"/>
  <c r="AJ284" i="6"/>
  <c r="AM284" i="6"/>
  <c r="BD284" i="6"/>
  <c r="BJ284" i="6"/>
  <c r="BQ284" i="6"/>
  <c r="BK284" i="6"/>
  <c r="BT284" i="6"/>
  <c r="BE284" i="6"/>
  <c r="AL284" i="6"/>
  <c r="AN284" i="6"/>
  <c r="AI280" i="6"/>
  <c r="BO280" i="6"/>
  <c r="BB280" i="6"/>
  <c r="BC280" i="6"/>
  <c r="BS280" i="6"/>
  <c r="BF280" i="6"/>
  <c r="BV280" i="6"/>
  <c r="BI280" i="6"/>
  <c r="BM280" i="6"/>
  <c r="BG280" i="6"/>
  <c r="BJ280" i="6"/>
  <c r="BP280" i="6"/>
  <c r="BE280" i="6"/>
  <c r="AJ280" i="6"/>
  <c r="AM280" i="6"/>
  <c r="BK280" i="6"/>
  <c r="BN280" i="6"/>
  <c r="BX280" i="6"/>
  <c r="BU280" i="6"/>
  <c r="AN280" i="6"/>
  <c r="BD280" i="6"/>
  <c r="BH280" i="6"/>
  <c r="BY280" i="6"/>
  <c r="BT280" i="6"/>
  <c r="AW344" i="6"/>
  <c r="AS344" i="6"/>
  <c r="AU344" i="6"/>
  <c r="AT344" i="6"/>
  <c r="AX344" i="6"/>
  <c r="AV344" i="6"/>
  <c r="BK274" i="6"/>
  <c r="BX278" i="6"/>
  <c r="BJ277" i="6"/>
  <c r="BC277" i="6"/>
  <c r="BS277" i="6"/>
  <c r="BM277" i="6"/>
  <c r="BD277" i="6"/>
  <c r="BP277" i="6"/>
  <c r="AL277" i="6"/>
  <c r="BN277" i="6"/>
  <c r="BG277" i="6"/>
  <c r="BW277" i="6"/>
  <c r="BQ277" i="6"/>
  <c r="BT277" i="6"/>
  <c r="BL277" i="6"/>
  <c r="BK287" i="6"/>
  <c r="BE287" i="6"/>
  <c r="BF287" i="6"/>
  <c r="BD287" i="6"/>
  <c r="BY287" i="6"/>
  <c r="BR287" i="6"/>
  <c r="AI287" i="6"/>
  <c r="BO287" i="6"/>
  <c r="BJ287" i="6"/>
  <c r="BL287" i="6"/>
  <c r="BI287" i="6"/>
  <c r="BB287" i="6"/>
  <c r="BM287" i="6"/>
  <c r="BK283" i="6"/>
  <c r="BP283" i="6"/>
  <c r="BL283" i="6"/>
  <c r="BD283" i="6"/>
  <c r="BW283" i="6"/>
  <c r="BV283" i="6"/>
  <c r="AI283" i="6"/>
  <c r="BO283" i="6"/>
  <c r="BT283" i="6"/>
  <c r="BQ283" i="6"/>
  <c r="BI283" i="6"/>
  <c r="BM283" i="6"/>
  <c r="BB283" i="6"/>
  <c r="AI279" i="6"/>
  <c r="BP279" i="6"/>
  <c r="BI279" i="6"/>
  <c r="BY279" i="6"/>
  <c r="BO279" i="6"/>
  <c r="BR279" i="6"/>
  <c r="BJ279" i="6"/>
  <c r="AM277" i="6"/>
  <c r="AM279" i="6"/>
  <c r="AM283" i="6"/>
  <c r="AM287" i="6"/>
  <c r="AN277" i="6"/>
  <c r="AN279" i="6"/>
  <c r="AN287" i="6"/>
  <c r="BN279" i="6"/>
  <c r="BW279" i="6"/>
  <c r="BC279" i="6"/>
  <c r="BE279" i="6"/>
  <c r="BH279" i="6"/>
  <c r="BQ282" i="6"/>
  <c r="BJ282" i="6"/>
  <c r="BH283" i="6"/>
  <c r="BY283" i="6"/>
  <c r="BJ283" i="6"/>
  <c r="BG286" i="6"/>
  <c r="BN286" i="6"/>
  <c r="BT287" i="6"/>
  <c r="BU287" i="6"/>
  <c r="BG287" i="6"/>
  <c r="BI276" i="6"/>
  <c r="BB276" i="6"/>
  <c r="BX277" i="6"/>
  <c r="BI277" i="6"/>
  <c r="BV277" i="6"/>
  <c r="BB273" i="6"/>
  <c r="BR273" i="6"/>
  <c r="BK273" i="6"/>
  <c r="BE273" i="6"/>
  <c r="BU273" i="6"/>
  <c r="BL273" i="6"/>
  <c r="BF273" i="6"/>
  <c r="BV273" i="6"/>
  <c r="BO273" i="6"/>
  <c r="BI273" i="6"/>
  <c r="BY273" i="6"/>
  <c r="BD273" i="6"/>
  <c r="BD275" i="6"/>
  <c r="BT275" i="6"/>
  <c r="BM275" i="6"/>
  <c r="BC275" i="6"/>
  <c r="BS275" i="6"/>
  <c r="BJ275" i="6"/>
  <c r="BH275" i="6"/>
  <c r="BX275" i="6"/>
  <c r="BQ275" i="6"/>
  <c r="BG275" i="6"/>
  <c r="BW275" i="6"/>
  <c r="BB275" i="6"/>
  <c r="BB285" i="6"/>
  <c r="BR285" i="6"/>
  <c r="BK285" i="6"/>
  <c r="BQ285" i="6"/>
  <c r="BT285" i="6"/>
  <c r="BS285" i="6"/>
  <c r="BF285" i="6"/>
  <c r="BV285" i="6"/>
  <c r="BE285" i="6"/>
  <c r="BU285" i="6"/>
  <c r="BO285" i="6"/>
  <c r="BD285" i="6"/>
  <c r="BB281" i="6"/>
  <c r="BR281" i="6"/>
  <c r="BM281" i="6"/>
  <c r="BG281" i="6"/>
  <c r="BP281" i="6"/>
  <c r="BT281" i="6"/>
  <c r="BF281" i="6"/>
  <c r="BV281" i="6"/>
  <c r="BQ281" i="6"/>
  <c r="BO281" i="6"/>
  <c r="BX281" i="6"/>
  <c r="BS281" i="6"/>
  <c r="AJ277" i="6"/>
  <c r="AL287" i="6"/>
  <c r="BV279" i="6"/>
  <c r="BS279" i="6"/>
  <c r="BU279" i="6"/>
  <c r="BX279" i="6"/>
  <c r="BD279" i="6"/>
  <c r="BR283" i="6"/>
  <c r="BU283" i="6"/>
  <c r="BE283" i="6"/>
  <c r="BN287" i="6"/>
  <c r="BP287" i="6"/>
  <c r="BC287" i="6"/>
  <c r="BH277" i="6"/>
  <c r="BE277" i="6"/>
  <c r="BR277" i="6"/>
  <c r="BG276" i="6"/>
  <c r="BW276" i="6"/>
  <c r="BP276" i="6"/>
  <c r="BF276" i="6"/>
  <c r="BV276" i="6"/>
  <c r="BY276" i="6"/>
  <c r="BK276" i="6"/>
  <c r="BD276" i="6"/>
  <c r="BT276" i="6"/>
  <c r="BJ276" i="6"/>
  <c r="BM276" i="6"/>
  <c r="BE276" i="6"/>
  <c r="BH286" i="6"/>
  <c r="BX286" i="6"/>
  <c r="BS286" i="6"/>
  <c r="BO286" i="6"/>
  <c r="BM286" i="6"/>
  <c r="BK286" i="6"/>
  <c r="BL286" i="6"/>
  <c r="BC286" i="6"/>
  <c r="BY286" i="6"/>
  <c r="BU286" i="6"/>
  <c r="BR286" i="6"/>
  <c r="BV286" i="6"/>
  <c r="BH282" i="6"/>
  <c r="BX282" i="6"/>
  <c r="BS282" i="6"/>
  <c r="BO282" i="6"/>
  <c r="BM282" i="6"/>
  <c r="BV282" i="6"/>
  <c r="BL282" i="6"/>
  <c r="BC282" i="6"/>
  <c r="BY282" i="6"/>
  <c r="BU282" i="6"/>
  <c r="BR282" i="6"/>
  <c r="BK282" i="6"/>
  <c r="AL329" i="6"/>
  <c r="BQ329" i="6"/>
  <c r="BF329" i="6"/>
  <c r="BV329" i="6"/>
  <c r="BP329" i="6"/>
  <c r="BI329" i="6"/>
  <c r="BB329" i="6"/>
  <c r="BD329" i="6"/>
  <c r="BX329" i="6"/>
  <c r="AJ329" i="6"/>
  <c r="BM329" i="6"/>
  <c r="BJ329" i="6"/>
  <c r="BH329" i="6"/>
  <c r="BK329" i="6"/>
  <c r="BW329" i="6"/>
  <c r="BS329" i="6"/>
  <c r="AN329" i="6"/>
  <c r="BU329" i="6"/>
  <c r="BN329" i="6"/>
  <c r="BL329" i="6"/>
  <c r="AK329" i="6"/>
  <c r="BG329" i="6"/>
  <c r="BC329" i="6"/>
  <c r="AI329" i="6"/>
  <c r="AK327" i="6"/>
  <c r="BM327" i="6"/>
  <c r="BQ327" i="6"/>
  <c r="BG327" i="6"/>
  <c r="BW327" i="6"/>
  <c r="BP327" i="6"/>
  <c r="BF327" i="6"/>
  <c r="BV327" i="6"/>
  <c r="BI327" i="6"/>
  <c r="BU327" i="6"/>
  <c r="AM327" i="6"/>
  <c r="BK327" i="6"/>
  <c r="BD327" i="6"/>
  <c r="BT327" i="6"/>
  <c r="BJ327" i="6"/>
  <c r="BE327" i="6"/>
  <c r="AJ327" i="6"/>
  <c r="AL327" i="6"/>
  <c r="BO327" i="6"/>
  <c r="BH327" i="6"/>
  <c r="BX327" i="6"/>
  <c r="BN327" i="6"/>
  <c r="AN327" i="6"/>
  <c r="BS325" i="6"/>
  <c r="AK325" i="6"/>
  <c r="BC325" i="6"/>
  <c r="BU325" i="6"/>
  <c r="BN325" i="6"/>
  <c r="BG325" i="6"/>
  <c r="BX325" i="6"/>
  <c r="BF325" i="6"/>
  <c r="AJ325" i="6"/>
  <c r="AL325" i="6"/>
  <c r="BI325" i="6"/>
  <c r="BY325" i="6"/>
  <c r="BR325" i="6"/>
  <c r="BL325" i="6"/>
  <c r="AN325" i="6"/>
  <c r="BD325" i="6"/>
  <c r="BM325" i="6"/>
  <c r="BE325" i="6"/>
  <c r="BV325" i="6"/>
  <c r="BP325" i="6"/>
  <c r="BK325" i="6"/>
  <c r="AI325" i="6"/>
  <c r="BH323" i="6"/>
  <c r="BC323" i="6"/>
  <c r="BX323" i="6"/>
  <c r="BJ323" i="6"/>
  <c r="BE323" i="6"/>
  <c r="BG323" i="6"/>
  <c r="BD323" i="6"/>
  <c r="BY323" i="6"/>
  <c r="BS323" i="6"/>
  <c r="AI323" i="6"/>
  <c r="AL323" i="6"/>
  <c r="BN323" i="6"/>
  <c r="BK323" i="6"/>
  <c r="BL323" i="6"/>
  <c r="BI323" i="6"/>
  <c r="AM323" i="6"/>
  <c r="AK323" i="6"/>
  <c r="BB323" i="6"/>
  <c r="BR323" i="6"/>
  <c r="BP323" i="6"/>
  <c r="BQ323" i="6"/>
  <c r="BO323" i="6"/>
  <c r="BM323" i="6"/>
  <c r="AJ323" i="6"/>
  <c r="BO321" i="6"/>
  <c r="AL321" i="6"/>
  <c r="BP321" i="6"/>
  <c r="BG321" i="6"/>
  <c r="BC321" i="6"/>
  <c r="BY321" i="6"/>
  <c r="BV321" i="6"/>
  <c r="BU321" i="6"/>
  <c r="BD321" i="6"/>
  <c r="BT321" i="6"/>
  <c r="BM321" i="6"/>
  <c r="BI321" i="6"/>
  <c r="BF321" i="6"/>
  <c r="BJ321" i="6"/>
  <c r="BH321" i="6"/>
  <c r="BX321" i="6"/>
  <c r="BR321" i="6"/>
  <c r="BN321" i="6"/>
  <c r="BK321" i="6"/>
  <c r="BE321" i="6"/>
  <c r="BL319" i="6"/>
  <c r="BQ319" i="6"/>
  <c r="BJ319" i="6"/>
  <c r="BD319" i="6"/>
  <c r="BY319" i="6"/>
  <c r="BU319" i="6"/>
  <c r="BS319" i="6"/>
  <c r="AI319" i="6"/>
  <c r="AL319" i="6"/>
  <c r="BN319" i="6"/>
  <c r="BI319" i="6"/>
  <c r="BE319" i="6"/>
  <c r="BC319" i="6"/>
  <c r="BX319" i="6"/>
  <c r="AM319" i="6"/>
  <c r="BW319" i="6"/>
  <c r="BB319" i="6"/>
  <c r="BR319" i="6"/>
  <c r="BO319" i="6"/>
  <c r="BK319" i="6"/>
  <c r="BH319" i="6"/>
  <c r="AN319" i="6"/>
  <c r="BC317" i="6"/>
  <c r="BX317" i="6"/>
  <c r="BI317" i="6"/>
  <c r="BY317" i="6"/>
  <c r="BR317" i="6"/>
  <c r="BT317" i="6"/>
  <c r="BD317" i="6"/>
  <c r="BM317" i="6"/>
  <c r="BB317" i="6"/>
  <c r="BW317" i="6"/>
  <c r="BH317" i="6"/>
  <c r="BK317" i="6"/>
  <c r="BP317" i="6"/>
  <c r="BJ317" i="6"/>
  <c r="AL317" i="6"/>
  <c r="BQ317" i="6"/>
  <c r="BG317" i="6"/>
  <c r="BF317" i="6"/>
  <c r="BO317" i="6"/>
  <c r="BS317" i="6"/>
  <c r="BX315" i="6"/>
  <c r="AL315" i="6"/>
  <c r="BC315" i="6"/>
  <c r="BS315" i="6"/>
  <c r="BN315" i="6"/>
  <c r="BM315" i="6"/>
  <c r="BV315" i="6"/>
  <c r="AJ315" i="6"/>
  <c r="AM315" i="6"/>
  <c r="BG315" i="6"/>
  <c r="BW315" i="6"/>
  <c r="BT315" i="6"/>
  <c r="BU315" i="6"/>
  <c r="BE315" i="6"/>
  <c r="AN315" i="6"/>
  <c r="BK315" i="6"/>
  <c r="BD315" i="6"/>
  <c r="BY315" i="6"/>
  <c r="BH315" i="6"/>
  <c r="BL315" i="6"/>
  <c r="AL313" i="6"/>
  <c r="BQ313" i="6"/>
  <c r="BG313" i="6"/>
  <c r="BF313" i="6"/>
  <c r="BJ313" i="6"/>
  <c r="BX313" i="6"/>
  <c r="BO313" i="6"/>
  <c r="BE313" i="6"/>
  <c r="BU313" i="6"/>
  <c r="BL313" i="6"/>
  <c r="BK313" i="6"/>
  <c r="BT313" i="6"/>
  <c r="BH313" i="6"/>
  <c r="BD313" i="6"/>
  <c r="BI313" i="6"/>
  <c r="BY313" i="6"/>
  <c r="BR313" i="6"/>
  <c r="BP313" i="6"/>
  <c r="BC313" i="6"/>
  <c r="BS313" i="6"/>
  <c r="AT311" i="6"/>
  <c r="AV311" i="6"/>
  <c r="AU311" i="6"/>
  <c r="AW311" i="6"/>
  <c r="BC299" i="6"/>
  <c r="BS299" i="6"/>
  <c r="BP299" i="6"/>
  <c r="BM299" i="6"/>
  <c r="BN299" i="6"/>
  <c r="BL299" i="6"/>
  <c r="AK299" i="6"/>
  <c r="BG299" i="6"/>
  <c r="BW299" i="6"/>
  <c r="BU299" i="6"/>
  <c r="BR299" i="6"/>
  <c r="BY299" i="6"/>
  <c r="BV299" i="6"/>
  <c r="AL299" i="6"/>
  <c r="BK299" i="6"/>
  <c r="BE299" i="6"/>
  <c r="BB299" i="6"/>
  <c r="BX299" i="6"/>
  <c r="BF299" i="6"/>
  <c r="BT299" i="6"/>
  <c r="AI299" i="6"/>
  <c r="AM297" i="6"/>
  <c r="BF297" i="6"/>
  <c r="AK297" i="6"/>
  <c r="BQ297" i="6"/>
  <c r="BG297" i="6"/>
  <c r="BD297" i="6"/>
  <c r="BK297" i="6"/>
  <c r="BX297" i="6"/>
  <c r="AI297" i="6"/>
  <c r="AL297" i="6"/>
  <c r="BE297" i="6"/>
  <c r="BU297" i="6"/>
  <c r="BL297" i="6"/>
  <c r="BJ297" i="6"/>
  <c r="BV297" i="6"/>
  <c r="BH297" i="6"/>
  <c r="BI297" i="6"/>
  <c r="BY297" i="6"/>
  <c r="BR297" i="6"/>
  <c r="BO297" i="6"/>
  <c r="BC297" i="6"/>
  <c r="BS297" i="6"/>
  <c r="AK350" i="6"/>
  <c r="BQ350" i="6"/>
  <c r="BP350" i="6"/>
  <c r="BV350" i="6"/>
  <c r="BF350" i="6"/>
  <c r="BW350" i="6"/>
  <c r="BG350" i="6"/>
  <c r="BY350" i="6"/>
  <c r="BI350" i="6"/>
  <c r="BX350" i="6"/>
  <c r="BH350" i="6"/>
  <c r="BN350" i="6"/>
  <c r="AN350" i="6"/>
  <c r="BO350" i="6"/>
  <c r="BU350" i="6"/>
  <c r="BT350" i="6"/>
  <c r="BJ350" i="6"/>
  <c r="BK350" i="6"/>
  <c r="BM350" i="6"/>
  <c r="BL350" i="6"/>
  <c r="BB350" i="6"/>
  <c r="BC350" i="6"/>
  <c r="AL350" i="6"/>
  <c r="AJ350" i="6"/>
  <c r="BR350" i="6"/>
  <c r="BS350" i="6"/>
  <c r="BD350" i="6"/>
  <c r="AI350" i="6"/>
  <c r="AM350" i="6"/>
  <c r="BQ315" i="6"/>
  <c r="BQ299" i="6"/>
  <c r="BO299" i="6"/>
  <c r="BI315" i="6"/>
  <c r="BO329" i="6"/>
  <c r="BN297" i="6"/>
  <c r="BM297" i="6"/>
  <c r="BW313" i="6"/>
  <c r="BT329" i="6"/>
  <c r="AX311" i="6"/>
  <c r="BR329" i="6"/>
  <c r="AS346" i="6"/>
  <c r="AX346" i="6"/>
  <c r="AT346" i="6"/>
  <c r="AV346" i="6"/>
  <c r="AU346" i="6"/>
  <c r="AW346" i="6"/>
  <c r="BP332" i="6"/>
  <c r="BD332" i="6"/>
  <c r="BB330" i="6"/>
  <c r="BR330" i="6"/>
  <c r="AV326" i="6"/>
  <c r="AX326" i="6"/>
  <c r="AV324" i="6"/>
  <c r="AU324" i="6"/>
  <c r="AS314" i="6"/>
  <c r="AT314" i="6"/>
  <c r="AX314" i="6"/>
  <c r="BB341" i="6"/>
  <c r="BQ341" i="6"/>
  <c r="AW341" i="6"/>
  <c r="AT341" i="6"/>
  <c r="AV341" i="6"/>
  <c r="AS341" i="6"/>
  <c r="AX341" i="6"/>
  <c r="AI345" i="6"/>
  <c r="BS345" i="6"/>
  <c r="BJ345" i="6"/>
  <c r="BY345" i="6"/>
  <c r="BI345" i="6"/>
  <c r="BX345" i="6"/>
  <c r="BH345" i="6"/>
  <c r="AN345" i="6"/>
  <c r="BO345" i="6"/>
  <c r="BC345" i="6"/>
  <c r="BF345" i="6"/>
  <c r="BU345" i="6"/>
  <c r="BE345" i="6"/>
  <c r="BT345" i="6"/>
  <c r="BD345" i="6"/>
  <c r="AK345" i="6"/>
  <c r="BG345" i="6"/>
  <c r="AM345" i="6"/>
  <c r="BN345" i="6"/>
  <c r="AL345" i="6"/>
  <c r="BM345" i="6"/>
  <c r="AJ345" i="6"/>
  <c r="BL345" i="6"/>
  <c r="BR345" i="6"/>
  <c r="BM352" i="6"/>
  <c r="BT352" i="6"/>
  <c r="BD352" i="6"/>
  <c r="BK352" i="6"/>
  <c r="BR352" i="6"/>
  <c r="BF352" i="6"/>
  <c r="AN352" i="6"/>
  <c r="BY352" i="6"/>
  <c r="BI352" i="6"/>
  <c r="BP352" i="6"/>
  <c r="BW352" i="6"/>
  <c r="BG352" i="6"/>
  <c r="BN352" i="6"/>
  <c r="AJ352" i="6"/>
  <c r="AI352" i="6"/>
  <c r="BQ352" i="6"/>
  <c r="BX352" i="6"/>
  <c r="BH352" i="6"/>
  <c r="BO352" i="6"/>
  <c r="BV352" i="6"/>
  <c r="BB352" i="6"/>
  <c r="AL352" i="6"/>
  <c r="BS352" i="6"/>
  <c r="AK352" i="6"/>
  <c r="BU352" i="6"/>
  <c r="BC352" i="6"/>
  <c r="AM352" i="6"/>
  <c r="BL352" i="6"/>
  <c r="AS333" i="6"/>
  <c r="AU333" i="6"/>
  <c r="BS309" i="6"/>
  <c r="AI309" i="6"/>
  <c r="AM309" i="6"/>
  <c r="AL301" i="6"/>
  <c r="AK301" i="6"/>
  <c r="AU336" i="6"/>
  <c r="AW336" i="6"/>
  <c r="AT336" i="6"/>
  <c r="BR341" i="6"/>
  <c r="BY344" i="6"/>
  <c r="BI344" i="6"/>
  <c r="BX344" i="6"/>
  <c r="BH344" i="6"/>
  <c r="BN344" i="6"/>
  <c r="AN344" i="6"/>
  <c r="BO344" i="6"/>
  <c r="BU344" i="6"/>
  <c r="BE344" i="6"/>
  <c r="BT344" i="6"/>
  <c r="BD344" i="6"/>
  <c r="BJ344" i="6"/>
  <c r="AI344" i="6"/>
  <c r="BK344" i="6"/>
  <c r="AK344" i="6"/>
  <c r="AL344" i="6"/>
  <c r="BM344" i="6"/>
  <c r="AJ344" i="6"/>
  <c r="BL344" i="6"/>
  <c r="BR344" i="6"/>
  <c r="BB344" i="6"/>
  <c r="BS344" i="6"/>
  <c r="BC344" i="6"/>
  <c r="AT348" i="6"/>
  <c r="AS348" i="6"/>
  <c r="AU348" i="6"/>
  <c r="AX348" i="6"/>
  <c r="AV348" i="6"/>
  <c r="AV310" i="6"/>
  <c r="AT310" i="6"/>
  <c r="AS310" i="6"/>
  <c r="BX341" i="6"/>
  <c r="BH341" i="6"/>
  <c r="BY341" i="6"/>
  <c r="BI341" i="6"/>
  <c r="BS341" i="6"/>
  <c r="BC341" i="6"/>
  <c r="BJ341" i="6"/>
  <c r="BT341" i="6"/>
  <c r="BD341" i="6"/>
  <c r="BU341" i="6"/>
  <c r="AN341" i="6"/>
  <c r="BO341" i="6"/>
  <c r="BV341" i="6"/>
  <c r="BF341" i="6"/>
  <c r="AK341" i="6"/>
  <c r="AJ341" i="6"/>
  <c r="BL341" i="6"/>
  <c r="AL341" i="6"/>
  <c r="BM341" i="6"/>
  <c r="BW341" i="6"/>
  <c r="BG341" i="6"/>
  <c r="BN341" i="6"/>
  <c r="BE341" i="6"/>
  <c r="AS345" i="6"/>
  <c r="AU345" i="6"/>
  <c r="AX345" i="6"/>
  <c r="AT345" i="6"/>
  <c r="BO337" i="6"/>
  <c r="BG337" i="6"/>
  <c r="AJ337" i="6"/>
  <c r="AL340" i="6"/>
  <c r="AN340" i="6"/>
  <c r="BC340" i="6"/>
  <c r="BS340" i="6"/>
  <c r="BL340" i="6"/>
  <c r="BI340" i="6"/>
  <c r="BY340" i="6"/>
  <c r="BI342" i="6"/>
  <c r="BY342" i="6"/>
  <c r="BF342" i="6"/>
  <c r="BV342" i="6"/>
  <c r="BP342" i="6"/>
  <c r="AV342" i="6"/>
  <c r="AS342" i="6"/>
  <c r="AN342" i="6"/>
  <c r="BY346" i="6"/>
  <c r="BE346" i="6"/>
  <c r="BT346" i="6"/>
  <c r="BD346" i="6"/>
  <c r="BJ346" i="6"/>
  <c r="AK348" i="6"/>
  <c r="AM348" i="6"/>
  <c r="BP348" i="6"/>
  <c r="BV348" i="6"/>
  <c r="BF348" i="6"/>
  <c r="BO348" i="6"/>
  <c r="AL348" i="6"/>
  <c r="BM348" i="6"/>
  <c r="BC353" i="6"/>
  <c r="BS337" i="6"/>
  <c r="AX342" i="6"/>
  <c r="BQ342" i="6"/>
  <c r="AW342" i="6"/>
  <c r="BN342" i="6"/>
  <c r="BH342" i="6"/>
  <c r="BX342" i="6"/>
  <c r="BS342" i="6"/>
  <c r="BG342" i="6"/>
  <c r="AI342" i="6"/>
  <c r="BM353" i="6"/>
  <c r="BX353" i="6"/>
  <c r="BH353" i="6"/>
  <c r="BN353" i="6"/>
  <c r="AL353" i="6"/>
  <c r="BK353" i="6"/>
  <c r="AJ353" i="6"/>
  <c r="BY353" i="6"/>
  <c r="BI353" i="6"/>
  <c r="BT353" i="6"/>
  <c r="BD353" i="6"/>
  <c r="BJ353" i="6"/>
  <c r="BW353" i="6"/>
  <c r="BG353" i="6"/>
  <c r="AM353" i="6"/>
  <c r="AI353" i="6"/>
  <c r="BQ353" i="6"/>
  <c r="BL353" i="6"/>
  <c r="BR353" i="6"/>
  <c r="BB353" i="6"/>
  <c r="BO353" i="6"/>
  <c r="AK353" i="6"/>
  <c r="AN353" i="6"/>
  <c r="AT350" i="6"/>
  <c r="AW350" i="6"/>
  <c r="AV350" i="6"/>
  <c r="AS350" i="6"/>
  <c r="AU350" i="6"/>
  <c r="AX352" i="6"/>
  <c r="AV352" i="6"/>
  <c r="AT352" i="6"/>
  <c r="AS352" i="6"/>
  <c r="AW352" i="6"/>
  <c r="BV353" i="6"/>
  <c r="BQ349" i="6"/>
  <c r="BF349" i="6"/>
  <c r="BV349" i="6"/>
  <c r="BP349" i="6"/>
  <c r="BC349" i="6"/>
  <c r="BW349" i="6"/>
  <c r="AV353" i="6"/>
  <c r="AX354" i="6"/>
  <c r="BK354" i="6"/>
  <c r="AJ354" i="6"/>
  <c r="BP354" i="6"/>
  <c r="BQ354" i="6"/>
  <c r="BF354" i="6"/>
  <c r="AK355" i="6"/>
  <c r="AS355" i="6"/>
  <c r="BF355" i="6"/>
  <c r="BV355" i="6"/>
  <c r="BO355" i="6"/>
  <c r="BD355" i="6"/>
  <c r="BT355" i="6"/>
  <c r="BI355" i="6"/>
  <c r="AN355" i="6"/>
  <c r="AM356" i="6"/>
  <c r="AK356" i="6"/>
  <c r="AV356" i="6"/>
  <c r="BL356" i="6"/>
  <c r="BE356" i="6"/>
  <c r="BU356" i="6"/>
  <c r="BJ356" i="6"/>
  <c r="BS356" i="6"/>
  <c r="BO356" i="6"/>
  <c r="AT353" i="6"/>
  <c r="AX355" i="6"/>
  <c r="BY355" i="6"/>
  <c r="BN355" i="6"/>
  <c r="BG355" i="6"/>
  <c r="BW355" i="6"/>
  <c r="BL355" i="6"/>
  <c r="AM355" i="6"/>
  <c r="BQ355" i="6"/>
  <c r="AN356" i="6"/>
  <c r="AX356" i="6"/>
  <c r="BD356" i="6"/>
  <c r="BT356" i="6"/>
  <c r="BM356" i="6"/>
  <c r="BB356" i="6"/>
  <c r="BV356" i="6"/>
  <c r="BW356" i="6"/>
  <c r="G2" i="12" l="1"/>
  <c r="E4" i="2" s="1"/>
  <c r="B2" i="2" s="1"/>
  <c r="AH6" i="6"/>
  <c r="AI7" i="6" s="1"/>
  <c r="O10" i="6" s="1"/>
  <c r="E3" i="12"/>
  <c r="S6" i="5" s="1"/>
  <c r="Q9" i="5"/>
  <c r="E4" i="12"/>
  <c r="AH7" i="6" s="1"/>
  <c r="E4" i="11"/>
  <c r="C175" i="11" s="1"/>
  <c r="X15" i="1" s="1"/>
  <c r="I7" i="1"/>
  <c r="T6" i="5"/>
  <c r="BA191" i="6"/>
  <c r="BA219" i="6"/>
  <c r="BA169" i="6"/>
  <c r="BA25" i="6"/>
  <c r="BA207" i="6"/>
  <c r="BA215" i="6"/>
  <c r="BA183" i="6"/>
  <c r="BA17" i="6"/>
  <c r="BA211" i="6"/>
  <c r="BA171" i="6"/>
  <c r="BA195" i="6"/>
  <c r="BA37" i="6"/>
  <c r="BA167" i="6"/>
  <c r="BA151" i="6"/>
  <c r="BA143" i="6"/>
  <c r="BA163" i="6"/>
  <c r="BA50" i="6"/>
  <c r="BA61" i="6"/>
  <c r="BA30" i="6"/>
  <c r="BA127" i="6"/>
  <c r="BA140" i="6"/>
  <c r="BA119" i="6"/>
  <c r="BA118" i="6"/>
  <c r="BA175" i="6"/>
  <c r="BA160" i="6"/>
  <c r="BA108" i="6"/>
  <c r="BA72" i="6"/>
  <c r="BA156" i="6"/>
  <c r="BA94" i="6"/>
  <c r="BA51" i="6"/>
  <c r="BA120" i="6"/>
  <c r="BA92" i="6"/>
  <c r="BA88" i="6"/>
  <c r="BA43" i="6"/>
  <c r="BA213" i="6"/>
  <c r="BA124" i="6"/>
  <c r="BA106" i="6"/>
  <c r="BA116" i="6"/>
  <c r="BA164" i="6"/>
  <c r="BA177" i="6"/>
  <c r="BA185" i="6"/>
  <c r="BA205" i="6"/>
  <c r="BA100" i="6"/>
  <c r="BA90" i="6"/>
  <c r="BA74" i="6"/>
  <c r="BA31" i="6"/>
  <c r="BA55" i="6"/>
  <c r="BA199" i="6"/>
  <c r="BA154" i="6"/>
  <c r="BA112" i="6"/>
  <c r="BA96" i="6"/>
  <c r="BA46" i="6"/>
  <c r="BA174" i="6"/>
  <c r="BA189" i="6"/>
  <c r="BA114" i="6"/>
  <c r="BA35" i="6"/>
  <c r="BA193" i="6"/>
  <c r="BA209" i="6"/>
  <c r="BA217" i="6"/>
  <c r="BA197" i="6"/>
  <c r="BA181" i="6"/>
  <c r="BA39" i="6"/>
  <c r="BA59" i="6"/>
  <c r="BA47" i="6"/>
  <c r="BA201" i="6"/>
  <c r="BA168" i="6"/>
  <c r="BA136" i="6"/>
  <c r="BA104" i="6"/>
  <c r="BA98" i="6"/>
  <c r="BA27" i="6"/>
  <c r="BA63" i="6"/>
  <c r="BA208" i="6"/>
  <c r="BA69" i="6"/>
  <c r="BA36" i="6"/>
  <c r="BA210" i="6"/>
  <c r="BA170" i="6"/>
  <c r="BA194" i="6"/>
  <c r="BA131" i="6"/>
  <c r="BA123" i="6"/>
  <c r="BA70" i="6"/>
  <c r="BA16" i="6"/>
  <c r="BA32" i="6"/>
  <c r="BA40" i="6"/>
  <c r="BA18" i="6"/>
  <c r="BA56" i="6"/>
  <c r="BA246" i="6"/>
  <c r="BA238" i="6"/>
  <c r="BA79" i="6"/>
  <c r="BA231" i="6"/>
  <c r="BA233" i="6"/>
  <c r="BA89" i="6"/>
  <c r="BA218" i="6"/>
  <c r="BA28" i="6"/>
  <c r="BA134" i="6"/>
  <c r="BA45" i="6"/>
  <c r="BA121" i="6"/>
  <c r="BA58" i="6"/>
  <c r="BA147" i="6"/>
  <c r="BA179" i="6"/>
  <c r="BA138" i="6"/>
  <c r="BA130" i="6"/>
  <c r="BA64" i="6"/>
  <c r="BA126" i="6"/>
  <c r="BA115" i="6"/>
  <c r="BA111" i="6"/>
  <c r="BA101" i="6"/>
  <c r="BA73" i="6"/>
  <c r="BA157" i="6"/>
  <c r="BA22" i="6"/>
  <c r="BA34" i="6"/>
  <c r="BA38" i="6"/>
  <c r="BA54" i="6"/>
  <c r="BA66" i="6"/>
  <c r="BA48" i="6"/>
  <c r="BA122" i="6"/>
  <c r="BA33" i="6"/>
  <c r="BA202" i="6"/>
  <c r="BA198" i="6"/>
  <c r="BA87" i="6"/>
  <c r="BA188" i="6"/>
  <c r="BA133" i="6"/>
  <c r="BA190" i="6"/>
  <c r="BA139" i="6"/>
  <c r="BA68" i="6"/>
  <c r="BA24" i="6"/>
  <c r="BA52" i="6"/>
  <c r="BA182" i="6"/>
  <c r="BA162" i="6"/>
  <c r="BA166" i="6"/>
  <c r="BA150" i="6"/>
  <c r="BA109" i="6"/>
  <c r="BA85" i="6"/>
  <c r="BA103" i="6"/>
  <c r="BA318" i="6"/>
  <c r="BA303" i="6"/>
  <c r="BA204" i="6"/>
  <c r="BA212" i="6"/>
  <c r="BA216" i="6"/>
  <c r="BA184" i="6"/>
  <c r="BA196" i="6"/>
  <c r="BA165" i="6"/>
  <c r="BA161" i="6"/>
  <c r="BA149" i="6"/>
  <c r="BA145" i="6"/>
  <c r="BA137" i="6"/>
  <c r="BA129" i="6"/>
  <c r="BA117" i="6"/>
  <c r="BA26" i="6"/>
  <c r="BA42" i="6"/>
  <c r="BA62" i="6"/>
  <c r="BA153" i="6"/>
  <c r="BA223" i="6"/>
  <c r="BA228" i="6"/>
  <c r="BA256" i="6"/>
  <c r="BA200" i="6"/>
  <c r="BA192" i="6"/>
  <c r="BA206" i="6"/>
  <c r="BA159" i="6"/>
  <c r="BA148" i="6"/>
  <c r="BA12" i="6"/>
  <c r="BA272" i="6"/>
  <c r="BA268" i="6"/>
  <c r="BA264" i="6"/>
  <c r="BA251" i="6"/>
  <c r="BA67" i="6"/>
  <c r="BA227" i="6"/>
  <c r="BA260" i="6"/>
  <c r="BA229" i="6"/>
  <c r="BA294" i="6"/>
  <c r="BA311" i="6"/>
  <c r="BA310" i="6"/>
  <c r="BA326" i="6"/>
  <c r="BA203" i="6"/>
  <c r="BA113" i="6"/>
  <c r="BA77" i="6"/>
  <c r="BA75" i="6"/>
  <c r="BA234" i="6"/>
  <c r="BA41" i="6"/>
  <c r="BA308" i="6"/>
  <c r="BA232" i="6"/>
  <c r="BA158" i="6"/>
  <c r="BA29" i="6"/>
  <c r="BA242" i="6"/>
  <c r="BA142" i="6"/>
  <c r="BA91" i="6"/>
  <c r="BA71" i="6"/>
  <c r="BA21" i="6"/>
  <c r="BA172" i="6"/>
  <c r="BA351" i="6"/>
  <c r="BA296" i="6"/>
  <c r="BA152" i="6"/>
  <c r="BA15" i="6"/>
  <c r="BA60" i="6"/>
  <c r="BA335" i="6"/>
  <c r="BA84" i="6"/>
  <c r="BA80" i="6"/>
  <c r="BA78" i="6"/>
  <c r="BA76" i="6"/>
  <c r="BA19" i="6"/>
  <c r="BA293" i="6"/>
  <c r="BA298" i="6"/>
  <c r="BA343" i="6"/>
  <c r="BA302" i="6"/>
  <c r="BA312" i="6"/>
  <c r="BA316" i="6"/>
  <c r="BA328" i="6"/>
  <c r="BA320" i="6"/>
  <c r="BA301" i="6"/>
  <c r="BA336" i="6"/>
  <c r="BA295" i="6"/>
  <c r="BA331" i="6"/>
  <c r="BA288" i="6"/>
  <c r="BA305" i="6"/>
  <c r="BA306" i="6"/>
  <c r="BA307" i="6"/>
  <c r="BA322" i="6"/>
  <c r="BA324" i="6"/>
  <c r="BA314" i="6"/>
  <c r="BA334" i="6"/>
  <c r="BA220" i="6"/>
  <c r="BA180" i="6"/>
  <c r="BA155" i="6"/>
  <c r="BA125" i="6"/>
  <c r="BA49" i="6"/>
  <c r="BA309" i="6"/>
  <c r="BA333" i="6"/>
  <c r="BA176" i="6"/>
  <c r="BA247" i="6"/>
  <c r="BA187" i="6"/>
  <c r="BA128" i="6"/>
  <c r="BA144" i="6"/>
  <c r="BA97" i="6"/>
  <c r="BA338" i="6"/>
  <c r="BA250" i="6"/>
  <c r="BA245" i="6"/>
  <c r="BA226" i="6"/>
  <c r="BA236" i="6"/>
  <c r="BA243" i="6"/>
  <c r="BA95" i="6"/>
  <c r="BA57" i="6"/>
  <c r="BA99" i="6"/>
  <c r="BA132" i="6"/>
  <c r="BA304" i="6"/>
  <c r="BA13" i="6"/>
  <c r="BA300" i="6"/>
  <c r="BA239" i="6"/>
  <c r="BA53" i="6"/>
  <c r="BA65" i="6"/>
  <c r="BA292" i="6"/>
  <c r="BA263" i="6"/>
  <c r="BA221" i="6"/>
  <c r="BA224" i="6"/>
  <c r="BA93" i="6"/>
  <c r="BA82" i="6"/>
  <c r="BA248" i="6"/>
  <c r="BA252" i="6"/>
  <c r="BA244" i="6"/>
  <c r="BA186" i="6"/>
  <c r="BA146" i="6"/>
  <c r="BA254" i="6"/>
  <c r="BA14" i="6"/>
  <c r="BA135" i="6"/>
  <c r="BA340" i="6"/>
  <c r="BA353" i="6"/>
  <c r="BA354" i="6"/>
  <c r="BA23" i="6"/>
  <c r="BA339" i="6"/>
  <c r="BA355" i="6"/>
  <c r="BA350" i="6"/>
  <c r="BA329" i="6"/>
  <c r="BA277" i="6"/>
  <c r="BA347" i="6"/>
  <c r="BA291" i="6"/>
  <c r="BA230" i="6"/>
  <c r="BA269" i="6"/>
  <c r="BA241" i="6"/>
  <c r="BA178" i="6"/>
  <c r="BA214" i="6"/>
  <c r="BA44" i="6"/>
  <c r="BA266" i="6"/>
  <c r="BA270" i="6"/>
  <c r="BA173" i="6"/>
  <c r="BA86" i="6"/>
  <c r="BA110" i="6"/>
  <c r="BA289" i="6"/>
  <c r="BA253" i="6"/>
  <c r="BA290" i="6"/>
  <c r="BA261" i="6"/>
  <c r="BA107" i="6"/>
  <c r="BA342" i="6"/>
  <c r="BA352" i="6"/>
  <c r="BA281" i="6"/>
  <c r="BA222" i="6"/>
  <c r="BA240" i="6"/>
  <c r="BA102" i="6"/>
  <c r="BA249" i="6"/>
  <c r="BA20" i="6"/>
  <c r="BA105" i="6"/>
  <c r="BA141" i="6"/>
  <c r="BA349" i="6"/>
  <c r="BA348" i="6"/>
  <c r="BA346" i="6"/>
  <c r="BA330" i="6"/>
  <c r="BA282" i="6"/>
  <c r="BA286" i="6"/>
  <c r="BA275" i="6"/>
  <c r="BA257" i="6"/>
  <c r="BA265" i="6"/>
  <c r="BA225" i="6"/>
  <c r="BA235" i="6"/>
  <c r="BA237" i="6"/>
  <c r="BA258" i="6"/>
  <c r="BA262" i="6"/>
  <c r="BA83" i="6"/>
  <c r="BA81" i="6"/>
  <c r="BA337" i="6"/>
  <c r="BA344" i="6"/>
  <c r="BA315" i="6"/>
  <c r="BA319" i="6"/>
  <c r="BA321" i="6"/>
  <c r="BA325" i="6"/>
  <c r="BA278" i="6"/>
  <c r="BA259" i="6"/>
  <c r="BA332" i="6"/>
  <c r="BA317" i="6"/>
  <c r="BA327" i="6"/>
  <c r="BA276" i="6"/>
  <c r="BA285" i="6"/>
  <c r="BA284" i="6"/>
  <c r="BA297" i="6"/>
  <c r="BA299" i="6"/>
  <c r="BA313" i="6"/>
  <c r="BA273" i="6"/>
  <c r="BA279" i="6"/>
  <c r="BA280" i="6"/>
  <c r="BA356" i="6"/>
  <c r="BA341" i="6"/>
  <c r="BA345" i="6"/>
  <c r="BA323" i="6"/>
  <c r="BA283" i="6"/>
  <c r="BA287" i="6"/>
  <c r="BA274" i="6"/>
  <c r="BA255" i="6"/>
  <c r="BA267" i="6"/>
  <c r="BA271" i="6"/>
  <c r="C108" i="11" l="1"/>
  <c r="L29" i="1" s="1"/>
  <c r="AG7" i="6"/>
  <c r="D14" i="3"/>
  <c r="U6" i="5"/>
  <c r="N2" i="5" s="1"/>
  <c r="C5" i="1"/>
  <c r="C173" i="11"/>
  <c r="X13" i="1" s="1"/>
  <c r="C5" i="4"/>
  <c r="B2" i="1"/>
  <c r="C186" i="11"/>
  <c r="X26" i="1" s="1"/>
  <c r="C238" i="11"/>
  <c r="D25" i="4" s="1"/>
  <c r="C457" i="11"/>
  <c r="L28" i="4" s="1"/>
  <c r="C278" i="11"/>
  <c r="F11" i="4" s="1"/>
  <c r="C77" i="11"/>
  <c r="I25" i="1" s="1"/>
  <c r="C454" i="11"/>
  <c r="L25" i="4" s="1"/>
  <c r="C232" i="11"/>
  <c r="D19" i="4" s="1"/>
  <c r="C363" i="11"/>
  <c r="I15" i="4" s="1"/>
  <c r="C27" i="11"/>
  <c r="D29" i="1" s="1"/>
  <c r="C284" i="11"/>
  <c r="F17" i="4" s="1"/>
  <c r="C125" i="11"/>
  <c r="O19" i="1" s="1"/>
  <c r="C304" i="11"/>
  <c r="G10" i="4" s="1"/>
  <c r="C477" i="11"/>
  <c r="N21" i="4" s="1"/>
  <c r="C319" i="11"/>
  <c r="G25" i="4" s="1"/>
  <c r="C456" i="11"/>
  <c r="L27" i="4" s="1"/>
  <c r="C370" i="11"/>
  <c r="I22" i="4" s="1"/>
  <c r="C244" i="11"/>
  <c r="D31" i="4" s="1"/>
  <c r="C176" i="11"/>
  <c r="X16" i="1" s="1"/>
  <c r="C351" i="11"/>
  <c r="H30" i="4" s="1"/>
  <c r="C201" i="11"/>
  <c r="M15" i="4" s="1"/>
  <c r="C122" i="11"/>
  <c r="O16" i="1" s="1"/>
  <c r="C30" i="11"/>
  <c r="C33" i="4" s="1"/>
  <c r="C189" i="11"/>
  <c r="X29" i="1" s="1"/>
  <c r="C49" i="11"/>
  <c r="F24" i="1" s="1"/>
  <c r="C398" i="11"/>
  <c r="J23" i="4" s="1"/>
  <c r="C432" i="11"/>
  <c r="K30" i="4" s="1"/>
  <c r="C151" i="11"/>
  <c r="U18" i="1" s="1"/>
  <c r="C376" i="11"/>
  <c r="I28" i="4" s="1"/>
  <c r="C156" i="11"/>
  <c r="U23" i="1" s="1"/>
  <c r="C8" i="11"/>
  <c r="D10" i="1" s="1"/>
  <c r="C251" i="11"/>
  <c r="E11" i="4" s="1"/>
  <c r="C408" i="11"/>
  <c r="J33" i="4" s="1"/>
  <c r="C82" i="11"/>
  <c r="I30" i="1" s="1"/>
  <c r="C118" i="11"/>
  <c r="O12" i="1" s="1"/>
  <c r="C253" i="11"/>
  <c r="E13" i="4" s="1"/>
  <c r="C255" i="11"/>
  <c r="E15" i="4" s="1"/>
  <c r="C482" i="11"/>
  <c r="N26" i="4" s="1"/>
  <c r="C405" i="11"/>
  <c r="J30" i="4" s="1"/>
  <c r="C414" i="11"/>
  <c r="K12" i="4" s="1"/>
  <c r="C74" i="11"/>
  <c r="I22" i="1" s="1"/>
  <c r="C119" i="11"/>
  <c r="O13" i="1" s="1"/>
  <c r="C478" i="11"/>
  <c r="N22" i="4" s="1"/>
  <c r="C42" i="11"/>
  <c r="F17" i="1" s="1"/>
  <c r="C468" i="11"/>
  <c r="N12" i="4" s="1"/>
  <c r="C242" i="11"/>
  <c r="D29" i="4" s="1"/>
  <c r="C472" i="11"/>
  <c r="N16" i="4" s="1"/>
  <c r="C36" i="11"/>
  <c r="F11" i="1" s="1"/>
  <c r="C282" i="11"/>
  <c r="F15" i="4" s="1"/>
  <c r="C196" i="11"/>
  <c r="M10" i="4" s="1"/>
  <c r="C152" i="11"/>
  <c r="U19" i="1" s="1"/>
  <c r="C55" i="11"/>
  <c r="F30" i="1" s="1"/>
  <c r="C348" i="11"/>
  <c r="H27" i="4" s="1"/>
  <c r="C24" i="11"/>
  <c r="C27" i="4" s="1"/>
  <c r="C434" i="11"/>
  <c r="K32" i="4" s="1"/>
  <c r="C241" i="11"/>
  <c r="D28" i="4" s="1"/>
  <c r="C317" i="11"/>
  <c r="G23" i="4" s="1"/>
  <c r="C293" i="11"/>
  <c r="F26" i="4" s="1"/>
  <c r="C162" i="11"/>
  <c r="U29" i="1" s="1"/>
  <c r="C360" i="11"/>
  <c r="I12" i="4" s="1"/>
  <c r="C341" i="11"/>
  <c r="H20" i="4" s="1"/>
  <c r="C29" i="11"/>
  <c r="C32" i="4" s="1"/>
  <c r="C486" i="11"/>
  <c r="N30" i="4" s="1"/>
  <c r="C271" i="11"/>
  <c r="E31" i="4" s="1"/>
  <c r="C283" i="11"/>
  <c r="F16" i="4" s="1"/>
  <c r="C219" i="11"/>
  <c r="M33" i="4" s="1"/>
  <c r="C386" i="11"/>
  <c r="J11" i="4" s="1"/>
  <c r="C467" i="11"/>
  <c r="N11" i="4" s="1"/>
  <c r="C229" i="11"/>
  <c r="D16" i="4" s="1"/>
  <c r="C254" i="11"/>
  <c r="E14" i="4" s="1"/>
  <c r="C290" i="11"/>
  <c r="F23" i="4" s="1"/>
  <c r="C310" i="11"/>
  <c r="G16" i="4" s="1"/>
  <c r="C153" i="11"/>
  <c r="U20" i="1" s="1"/>
  <c r="C164" i="11"/>
  <c r="U31" i="1" s="1"/>
  <c r="C268" i="11"/>
  <c r="E28" i="4" s="1"/>
  <c r="C311" i="11"/>
  <c r="G17" i="4" s="1"/>
  <c r="C306" i="11"/>
  <c r="G12" i="4" s="1"/>
  <c r="C137" i="11"/>
  <c r="O31" i="1" s="1"/>
  <c r="C366" i="11"/>
  <c r="I18" i="4" s="1"/>
  <c r="C132" i="11"/>
  <c r="O26" i="1" s="1"/>
  <c r="C226" i="11"/>
  <c r="D13" i="4" s="1"/>
  <c r="C34" i="11"/>
  <c r="F9" i="1" s="1"/>
  <c r="C307" i="11"/>
  <c r="G13" i="4" s="1"/>
  <c r="C158" i="11"/>
  <c r="U25" i="1" s="1"/>
  <c r="C407" i="11"/>
  <c r="J32" i="4" s="1"/>
  <c r="C314" i="11"/>
  <c r="G20" i="4" s="1"/>
  <c r="C191" i="11"/>
  <c r="X31" i="1" s="1"/>
  <c r="C199" i="11"/>
  <c r="M13" i="4" s="1"/>
  <c r="C375" i="11"/>
  <c r="I27" i="4" s="1"/>
  <c r="C26" i="11"/>
  <c r="D28" i="1" s="1"/>
  <c r="C389" i="11"/>
  <c r="J14" i="4" s="1"/>
  <c r="C391" i="11"/>
  <c r="J16" i="4" s="1"/>
  <c r="C327" i="11"/>
  <c r="G33" i="4" s="1"/>
  <c r="C294" i="11"/>
  <c r="F27" i="4" s="1"/>
  <c r="C256" i="11"/>
  <c r="E16" i="4" s="1"/>
  <c r="C262" i="11"/>
  <c r="E22" i="4" s="1"/>
  <c r="C392" i="11"/>
  <c r="J17" i="4" s="1"/>
  <c r="C161" i="11"/>
  <c r="U28" i="1" s="1"/>
  <c r="C11" i="11"/>
  <c r="D13" i="1" s="1"/>
  <c r="C107" i="11"/>
  <c r="L28" i="1" s="1"/>
  <c r="C342" i="11"/>
  <c r="H21" i="4" s="1"/>
  <c r="C400" i="11"/>
  <c r="J25" i="4" s="1"/>
  <c r="C70" i="11"/>
  <c r="I18" i="1" s="1"/>
  <c r="C25" i="11"/>
  <c r="C28" i="4" s="1"/>
  <c r="C326" i="11"/>
  <c r="G32" i="4" s="1"/>
  <c r="C473" i="11"/>
  <c r="N17" i="4" s="1"/>
  <c r="C416" i="11"/>
  <c r="K14" i="4" s="1"/>
  <c r="C43" i="11"/>
  <c r="F18" i="1" s="1"/>
  <c r="C455" i="11"/>
  <c r="L26" i="4" s="1"/>
  <c r="C9" i="11"/>
  <c r="D11" i="1" s="1"/>
  <c r="C129" i="11"/>
  <c r="O23" i="1" s="1"/>
  <c r="C71" i="11"/>
  <c r="I19" i="1" s="1"/>
  <c r="C150" i="11"/>
  <c r="U17" i="1" s="1"/>
  <c r="C428" i="11"/>
  <c r="K26" i="4" s="1"/>
  <c r="C155" i="11"/>
  <c r="U22" i="1" s="1"/>
  <c r="C212" i="11"/>
  <c r="M26" i="4" s="1"/>
  <c r="C404" i="11"/>
  <c r="J29" i="4" s="1"/>
  <c r="C190" i="11"/>
  <c r="X30" i="1" s="1"/>
  <c r="C403" i="11"/>
  <c r="J28" i="4" s="1"/>
  <c r="C52" i="11"/>
  <c r="F27" i="1" s="1"/>
  <c r="C188" i="11"/>
  <c r="X28" i="1" s="1"/>
  <c r="C258" i="11"/>
  <c r="E18" i="4" s="1"/>
  <c r="C385" i="11"/>
  <c r="J10" i="4" s="1"/>
  <c r="C483" i="11"/>
  <c r="N27" i="4" s="1"/>
  <c r="C435" i="11"/>
  <c r="K33" i="4" s="1"/>
  <c r="C160" i="11"/>
  <c r="U27" i="1" s="1"/>
  <c r="C90" i="11"/>
  <c r="L11" i="1" s="1"/>
  <c r="C359" i="11"/>
  <c r="I11" i="4" s="1"/>
  <c r="C15" i="11"/>
  <c r="D17" i="1" s="1"/>
  <c r="C261" i="11"/>
  <c r="E21" i="4" s="1"/>
  <c r="C260" i="11"/>
  <c r="E20" i="4" s="1"/>
  <c r="C117" i="11"/>
  <c r="O11" i="1" s="1"/>
  <c r="C270" i="11"/>
  <c r="E30" i="4" s="1"/>
  <c r="C309" i="11"/>
  <c r="G15" i="4" s="1"/>
  <c r="C323" i="11"/>
  <c r="G29" i="4" s="1"/>
  <c r="C371" i="11"/>
  <c r="I23" i="4" s="1"/>
  <c r="C116" i="11"/>
  <c r="O10" i="1" s="1"/>
  <c r="C174" i="11"/>
  <c r="X14" i="1" s="1"/>
  <c r="C68" i="11"/>
  <c r="I16" i="1" s="1"/>
  <c r="C339" i="11"/>
  <c r="H18" i="4" s="1"/>
  <c r="C203" i="11"/>
  <c r="M17" i="4" s="1"/>
  <c r="C349" i="11"/>
  <c r="H28" i="4" s="1"/>
  <c r="C273" i="11"/>
  <c r="E33" i="4" s="1"/>
  <c r="C39" i="11"/>
  <c r="F14" i="1" s="1"/>
  <c r="C297" i="11"/>
  <c r="F30" i="4" s="1"/>
  <c r="C233" i="11"/>
  <c r="D20" i="4" s="1"/>
  <c r="C479" i="11"/>
  <c r="N23" i="4" s="1"/>
  <c r="C396" i="11"/>
  <c r="J21" i="4" s="1"/>
  <c r="C126" i="11"/>
  <c r="O20" i="1" s="1"/>
  <c r="C364" i="11"/>
  <c r="I16" i="4" s="1"/>
  <c r="C406" i="11"/>
  <c r="J31" i="4" s="1"/>
  <c r="C347" i="11"/>
  <c r="H26" i="4" s="1"/>
  <c r="C75" i="11"/>
  <c r="I23" i="1" s="1"/>
  <c r="C206" i="11"/>
  <c r="M20" i="4" s="1"/>
  <c r="C104" i="11"/>
  <c r="L25" i="1" s="1"/>
  <c r="C445" i="11"/>
  <c r="L16" i="4" s="1"/>
  <c r="C66" i="11"/>
  <c r="I14" i="1" s="1"/>
  <c r="C92" i="11"/>
  <c r="L13" i="1" s="1"/>
  <c r="C46" i="11"/>
  <c r="F21" i="1" s="1"/>
  <c r="C422" i="11"/>
  <c r="K20" i="4" s="1"/>
  <c r="C73" i="11"/>
  <c r="I21" i="1" s="1"/>
  <c r="C252" i="11"/>
  <c r="E12" i="4" s="1"/>
  <c r="C20" i="11"/>
  <c r="C23" i="4" s="1"/>
  <c r="C367" i="11"/>
  <c r="I19" i="4" s="1"/>
  <c r="C287" i="11"/>
  <c r="F20" i="4" s="1"/>
  <c r="C19" i="11"/>
  <c r="C22" i="4" s="1"/>
  <c r="C395" i="11"/>
  <c r="J20" i="4" s="1"/>
  <c r="C299" i="11"/>
  <c r="F32" i="4" s="1"/>
  <c r="C182" i="11"/>
  <c r="X22" i="1" s="1"/>
  <c r="C263" i="11"/>
  <c r="E23" i="4" s="1"/>
  <c r="C425" i="11"/>
  <c r="K23" i="4" s="1"/>
  <c r="C451" i="11"/>
  <c r="L22" i="4" s="1"/>
  <c r="C111" i="11"/>
  <c r="L32" i="1" s="1"/>
  <c r="C397" i="11"/>
  <c r="J22" i="4" s="1"/>
  <c r="C485" i="11"/>
  <c r="N29" i="4" s="1"/>
  <c r="C394" i="11"/>
  <c r="J19" i="4" s="1"/>
  <c r="C67" i="11"/>
  <c r="I15" i="1" s="1"/>
  <c r="C439" i="11"/>
  <c r="L10" i="4" s="1"/>
  <c r="C480" i="11"/>
  <c r="N24" i="4" s="1"/>
  <c r="C475" i="11"/>
  <c r="N19" i="4" s="1"/>
  <c r="C101" i="11"/>
  <c r="L22" i="1" s="1"/>
  <c r="C266" i="11"/>
  <c r="E26" i="4" s="1"/>
  <c r="C267" i="11"/>
  <c r="E27" i="4" s="1"/>
  <c r="C230" i="11"/>
  <c r="D17" i="4" s="1"/>
  <c r="C102" i="11"/>
  <c r="L23" i="1" s="1"/>
  <c r="C192" i="11"/>
  <c r="X32" i="1" s="1"/>
  <c r="C177" i="11"/>
  <c r="X17" i="1" s="1"/>
  <c r="C181" i="11"/>
  <c r="X21" i="1" s="1"/>
  <c r="C35" i="11"/>
  <c r="F10" i="1" s="1"/>
  <c r="C78" i="11"/>
  <c r="I26" i="1" s="1"/>
  <c r="C300" i="11"/>
  <c r="F33" i="4" s="1"/>
  <c r="C63" i="11"/>
  <c r="I11" i="1" s="1"/>
  <c r="C424" i="11"/>
  <c r="K22" i="4" s="1"/>
  <c r="C37" i="11"/>
  <c r="F12" i="1" s="1"/>
  <c r="C277" i="11"/>
  <c r="F10" i="4" s="1"/>
  <c r="C379" i="11"/>
  <c r="I31" i="4" s="1"/>
  <c r="C257" i="11"/>
  <c r="E17" i="4" s="1"/>
  <c r="C103" i="11"/>
  <c r="L24" i="1" s="1"/>
  <c r="C335" i="11"/>
  <c r="H14" i="4" s="1"/>
  <c r="C88" i="11"/>
  <c r="L9" i="1" s="1"/>
  <c r="C470" i="11"/>
  <c r="N14" i="4" s="1"/>
  <c r="C81" i="11"/>
  <c r="I29" i="1" s="1"/>
  <c r="C171" i="11"/>
  <c r="X11" i="1" s="1"/>
  <c r="C420" i="11"/>
  <c r="K18" i="4" s="1"/>
  <c r="C259" i="11"/>
  <c r="E19" i="4" s="1"/>
  <c r="C372" i="11"/>
  <c r="I24" i="4" s="1"/>
  <c r="C325" i="11"/>
  <c r="G31" i="4" s="1"/>
  <c r="C373" i="11"/>
  <c r="I25" i="4" s="1"/>
  <c r="C381" i="11"/>
  <c r="I33" i="4" s="1"/>
  <c r="C331" i="11"/>
  <c r="H10" i="4" s="1"/>
  <c r="C94" i="11"/>
  <c r="L15" i="1" s="1"/>
  <c r="C442" i="11"/>
  <c r="L13" i="4" s="1"/>
  <c r="C402" i="11"/>
  <c r="J27" i="4" s="1"/>
  <c r="C378" i="11"/>
  <c r="I30" i="4" s="1"/>
  <c r="C361" i="11"/>
  <c r="I13" i="4" s="1"/>
  <c r="C41" i="11"/>
  <c r="F16" i="1" s="1"/>
  <c r="C163" i="11"/>
  <c r="U30" i="1" s="1"/>
  <c r="C14" i="11"/>
  <c r="C17" i="4" s="1"/>
  <c r="C426" i="11"/>
  <c r="K24" i="4" s="1"/>
  <c r="C149" i="11"/>
  <c r="U16" i="1" s="1"/>
  <c r="C332" i="11"/>
  <c r="H11" i="4" s="1"/>
  <c r="C316" i="11"/>
  <c r="G22" i="4" s="1"/>
  <c r="C471" i="11"/>
  <c r="N15" i="4" s="1"/>
  <c r="C448" i="11"/>
  <c r="L19" i="4" s="1"/>
  <c r="C452" i="11"/>
  <c r="L23" i="4" s="1"/>
  <c r="C228" i="11"/>
  <c r="D15" i="4" s="1"/>
  <c r="C217" i="11"/>
  <c r="M31" i="4" s="1"/>
  <c r="C280" i="11"/>
  <c r="F13" i="4" s="1"/>
  <c r="C264" i="11"/>
  <c r="E24" i="4" s="1"/>
  <c r="C216" i="11"/>
  <c r="M30" i="4" s="1"/>
  <c r="C461" i="11"/>
  <c r="L32" i="4" s="1"/>
  <c r="C12" i="11"/>
  <c r="C15" i="4" s="1"/>
  <c r="C148" i="11"/>
  <c r="C499" i="11" s="1"/>
  <c r="C224" i="11"/>
  <c r="D11" i="4" s="1"/>
  <c r="C324" i="11"/>
  <c r="G30" i="4" s="1"/>
  <c r="C204" i="11"/>
  <c r="M18" i="4" s="1"/>
  <c r="C390" i="11"/>
  <c r="J15" i="4" s="1"/>
  <c r="C474" i="11"/>
  <c r="N18" i="4" s="1"/>
  <c r="C197" i="11"/>
  <c r="M11" i="4" s="1"/>
  <c r="C286" i="11"/>
  <c r="F19" i="4" s="1"/>
  <c r="C170" i="11"/>
  <c r="X10" i="1" s="1"/>
  <c r="C487" i="11"/>
  <c r="N31" i="4" s="1"/>
  <c r="C91" i="11"/>
  <c r="L12" i="1" s="1"/>
  <c r="C23" i="11"/>
  <c r="D25" i="1" s="1"/>
  <c r="C334" i="11"/>
  <c r="H13" i="4" s="1"/>
  <c r="C57" i="11"/>
  <c r="F32" i="1" s="1"/>
  <c r="C440" i="11"/>
  <c r="L11" i="4" s="1"/>
  <c r="C350" i="11"/>
  <c r="H29" i="4" s="1"/>
  <c r="C147" i="11"/>
  <c r="U14" i="1" s="1"/>
  <c r="C399" i="11"/>
  <c r="J24" i="4" s="1"/>
  <c r="C218" i="11"/>
  <c r="M32" i="4" s="1"/>
  <c r="C89" i="11"/>
  <c r="L10" i="1" s="1"/>
  <c r="C80" i="11"/>
  <c r="I28" i="1" s="1"/>
  <c r="C79" i="11"/>
  <c r="I27" i="1" s="1"/>
  <c r="C185" i="11"/>
  <c r="X25" i="1" s="1"/>
  <c r="G36" i="3"/>
  <c r="C447" i="11"/>
  <c r="L18" i="4" s="1"/>
  <c r="C40" i="11"/>
  <c r="F15" i="1" s="1"/>
  <c r="C115" i="11"/>
  <c r="O9" i="1" s="1"/>
  <c r="C65" i="11"/>
  <c r="I13" i="1" s="1"/>
  <c r="C476" i="11"/>
  <c r="N20" i="4" s="1"/>
  <c r="C17" i="11"/>
  <c r="C20" i="4" s="1"/>
  <c r="C377" i="11"/>
  <c r="I29" i="4" s="1"/>
  <c r="C333" i="11"/>
  <c r="H12" i="4" s="1"/>
  <c r="C295" i="11"/>
  <c r="F28" i="4" s="1"/>
  <c r="C96" i="11"/>
  <c r="L17" i="1" s="1"/>
  <c r="C345" i="11"/>
  <c r="H24" i="4" s="1"/>
  <c r="C433" i="11"/>
  <c r="K31" i="4" s="1"/>
  <c r="C441" i="11"/>
  <c r="L12" i="4" s="1"/>
  <c r="C315" i="11"/>
  <c r="G21" i="4" s="1"/>
  <c r="C312" i="11"/>
  <c r="G18" i="4" s="1"/>
  <c r="C172" i="11"/>
  <c r="X12" i="1" s="1"/>
  <c r="C484" i="11"/>
  <c r="N28" i="4" s="1"/>
  <c r="C469" i="11"/>
  <c r="N13" i="4" s="1"/>
  <c r="C183" i="11"/>
  <c r="X23" i="1" s="1"/>
  <c r="C72" i="11"/>
  <c r="I20" i="1" s="1"/>
  <c r="C353" i="11"/>
  <c r="H32" i="4" s="1"/>
  <c r="C412" i="11"/>
  <c r="K10" i="4" s="1"/>
  <c r="C352" i="11"/>
  <c r="H31" i="4" s="1"/>
  <c r="C338" i="11"/>
  <c r="H17" i="4" s="1"/>
  <c r="C131" i="11"/>
  <c r="O25" i="1" s="1"/>
  <c r="C106" i="11"/>
  <c r="L27" i="1" s="1"/>
  <c r="C13" i="11"/>
  <c r="D15" i="1" s="1"/>
  <c r="C99" i="11"/>
  <c r="L20" i="1" s="1"/>
  <c r="C208" i="11"/>
  <c r="M22" i="4" s="1"/>
  <c r="C320" i="11"/>
  <c r="G26" i="4" s="1"/>
  <c r="C105" i="11"/>
  <c r="L26" i="1" s="1"/>
  <c r="C145" i="11"/>
  <c r="U12" i="1" s="1"/>
  <c r="C127" i="11"/>
  <c r="O21" i="1" s="1"/>
  <c r="C344" i="11"/>
  <c r="H23" i="4" s="1"/>
  <c r="C16" i="11"/>
  <c r="D70" i="11" s="1"/>
  <c r="J18" i="1" s="1"/>
  <c r="C336" i="11"/>
  <c r="H15" i="4" s="1"/>
  <c r="C53" i="11"/>
  <c r="F28" i="1" s="1"/>
  <c r="C98" i="11"/>
  <c r="L19" i="1" s="1"/>
  <c r="C369" i="11"/>
  <c r="I21" i="4" s="1"/>
  <c r="C279" i="11"/>
  <c r="F12" i="4" s="1"/>
  <c r="C227" i="11"/>
  <c r="D14" i="4" s="1"/>
  <c r="C243" i="11"/>
  <c r="D30" i="4" s="1"/>
  <c r="C235" i="11"/>
  <c r="D22" i="4" s="1"/>
  <c r="C231" i="11"/>
  <c r="D18" i="4" s="1"/>
  <c r="C76" i="11"/>
  <c r="I24" i="1" s="1"/>
  <c r="C488" i="11"/>
  <c r="N32" i="4" s="1"/>
  <c r="C298" i="11"/>
  <c r="F31" i="4" s="1"/>
  <c r="C44" i="11"/>
  <c r="F19" i="1" s="1"/>
  <c r="C427" i="11"/>
  <c r="K25" i="4" s="1"/>
  <c r="C430" i="11"/>
  <c r="K28" i="4" s="1"/>
  <c r="C362" i="11"/>
  <c r="I14" i="4" s="1"/>
  <c r="C423" i="11"/>
  <c r="K21" i="4" s="1"/>
  <c r="C387" i="11"/>
  <c r="J12" i="4" s="1"/>
  <c r="C83" i="11"/>
  <c r="I31" i="1" s="1"/>
  <c r="C291" i="11"/>
  <c r="F24" i="4" s="1"/>
  <c r="C124" i="11"/>
  <c r="O18" i="1" s="1"/>
  <c r="C138" i="11"/>
  <c r="O32" i="1" s="1"/>
  <c r="C202" i="11"/>
  <c r="M16" i="4" s="1"/>
  <c r="C225" i="11"/>
  <c r="D12" i="4" s="1"/>
  <c r="C466" i="11"/>
  <c r="N10" i="4" s="1"/>
  <c r="C393" i="11"/>
  <c r="J18" i="4" s="1"/>
  <c r="C281" i="11"/>
  <c r="F14" i="4" s="1"/>
  <c r="C136" i="11"/>
  <c r="O30" i="1" s="1"/>
  <c r="C419" i="11"/>
  <c r="K17" i="4" s="1"/>
  <c r="C401" i="11"/>
  <c r="J26" i="4" s="1"/>
  <c r="C322" i="11"/>
  <c r="G28" i="4" s="1"/>
  <c r="C157" i="11"/>
  <c r="U24" i="1" s="1"/>
  <c r="C134" i="11"/>
  <c r="O28" i="1" s="1"/>
  <c r="C321" i="11"/>
  <c r="G27" i="4" s="1"/>
  <c r="C178" i="11"/>
  <c r="X18" i="1" s="1"/>
  <c r="C154" i="11"/>
  <c r="U21" i="1" s="1"/>
  <c r="C380" i="11"/>
  <c r="I32" i="4" s="1"/>
  <c r="C318" i="11"/>
  <c r="G24" i="4" s="1"/>
  <c r="C38" i="11"/>
  <c r="F13" i="1" s="1"/>
  <c r="C288" i="11"/>
  <c r="F21" i="4" s="1"/>
  <c r="C184" i="11"/>
  <c r="X24" i="1" s="1"/>
  <c r="C130" i="11"/>
  <c r="O24" i="1" s="1"/>
  <c r="C223" i="11"/>
  <c r="D10" i="4" s="1"/>
  <c r="C165" i="11"/>
  <c r="U32" i="1" s="1"/>
  <c r="C444" i="11"/>
  <c r="L15" i="4" s="1"/>
  <c r="C374" i="11"/>
  <c r="I26" i="4" s="1"/>
  <c r="C429" i="11"/>
  <c r="K27" i="4" s="1"/>
  <c r="C187" i="11"/>
  <c r="X27" i="1" s="1"/>
  <c r="C237" i="11"/>
  <c r="D24" i="4" s="1"/>
  <c r="C421" i="11"/>
  <c r="K19" i="4" s="1"/>
  <c r="C458" i="11"/>
  <c r="L29" i="4" s="1"/>
  <c r="C343" i="11"/>
  <c r="H22" i="4" s="1"/>
  <c r="C93" i="11"/>
  <c r="L14" i="1" s="1"/>
  <c r="C337" i="11"/>
  <c r="H16" i="4" s="1"/>
  <c r="C413" i="11"/>
  <c r="K11" i="4" s="1"/>
  <c r="C346" i="11"/>
  <c r="H25" i="4" s="1"/>
  <c r="C45" i="11"/>
  <c r="F20" i="1" s="1"/>
  <c r="C305" i="11"/>
  <c r="G11" i="4" s="1"/>
  <c r="C69" i="11"/>
  <c r="I17" i="1" s="1"/>
  <c r="C51" i="11"/>
  <c r="F26" i="1" s="1"/>
  <c r="C143" i="11"/>
  <c r="U10" i="1" s="1"/>
  <c r="C146" i="11"/>
  <c r="C180" i="11"/>
  <c r="X20" i="1" s="1"/>
  <c r="C142" i="11"/>
  <c r="U9" i="1" s="1"/>
  <c r="C210" i="11"/>
  <c r="M24" i="4" s="1"/>
  <c r="C47" i="11"/>
  <c r="F22" i="1" s="1"/>
  <c r="C159" i="11"/>
  <c r="U26" i="1" s="1"/>
  <c r="C120" i="11"/>
  <c r="O14" i="1" s="1"/>
  <c r="C240" i="11"/>
  <c r="D27" i="4" s="1"/>
  <c r="C121" i="11"/>
  <c r="O15" i="1" s="1"/>
  <c r="C289" i="11"/>
  <c r="F22" i="4" s="1"/>
  <c r="C205" i="11"/>
  <c r="M19" i="4" s="1"/>
  <c r="C179" i="11"/>
  <c r="X19" i="1" s="1"/>
  <c r="C250" i="11"/>
  <c r="E10" i="4" s="1"/>
  <c r="C269" i="11"/>
  <c r="E29" i="4" s="1"/>
  <c r="C354" i="11"/>
  <c r="H33" i="4" s="1"/>
  <c r="C10" i="11"/>
  <c r="C13" i="4" s="1"/>
  <c r="C446" i="11"/>
  <c r="L17" i="4" s="1"/>
  <c r="C18" i="11"/>
  <c r="D20" i="1" s="1"/>
  <c r="C215" i="11"/>
  <c r="M29" i="4" s="1"/>
  <c r="C462" i="11"/>
  <c r="L33" i="4" s="1"/>
  <c r="C443" i="11"/>
  <c r="L14" i="4" s="1"/>
  <c r="C7" i="11"/>
  <c r="C10" i="4" s="1"/>
  <c r="C100" i="11"/>
  <c r="L21" i="1" s="1"/>
  <c r="C296" i="11"/>
  <c r="F29" i="4" s="1"/>
  <c r="C48" i="11"/>
  <c r="F23" i="1" s="1"/>
  <c r="C239" i="11"/>
  <c r="D26" i="4" s="1"/>
  <c r="C450" i="11"/>
  <c r="L21" i="4" s="1"/>
  <c r="C135" i="11"/>
  <c r="O29" i="1" s="1"/>
  <c r="C64" i="11"/>
  <c r="I12" i="1" s="1"/>
  <c r="C54" i="11"/>
  <c r="F29" i="1" s="1"/>
  <c r="C61" i="11"/>
  <c r="I9" i="1" s="1"/>
  <c r="C388" i="11"/>
  <c r="J13" i="4" s="1"/>
  <c r="C128" i="11"/>
  <c r="O22" i="1" s="1"/>
  <c r="C198" i="11"/>
  <c r="M12" i="4" s="1"/>
  <c r="C169" i="11"/>
  <c r="X9" i="1" s="1"/>
  <c r="C415" i="11"/>
  <c r="K13" i="4" s="1"/>
  <c r="C207" i="11"/>
  <c r="M21" i="4" s="1"/>
  <c r="C21" i="11"/>
  <c r="C24" i="4" s="1"/>
  <c r="C460" i="11"/>
  <c r="L31" i="4" s="1"/>
  <c r="C365" i="11"/>
  <c r="I17" i="4" s="1"/>
  <c r="C481" i="11"/>
  <c r="N25" i="4" s="1"/>
  <c r="C211" i="11"/>
  <c r="M25" i="4" s="1"/>
  <c r="C368" i="11"/>
  <c r="I20" i="4" s="1"/>
  <c r="C313" i="11"/>
  <c r="G19" i="4" s="1"/>
  <c r="C459" i="11"/>
  <c r="L30" i="4" s="1"/>
  <c r="C214" i="11"/>
  <c r="M28" i="4" s="1"/>
  <c r="C50" i="11"/>
  <c r="F25" i="1" s="1"/>
  <c r="C133" i="11"/>
  <c r="O27" i="1" s="1"/>
  <c r="C245" i="11"/>
  <c r="D32" i="4" s="1"/>
  <c r="C110" i="11"/>
  <c r="L31" i="1" s="1"/>
  <c r="C123" i="11"/>
  <c r="O17" i="1" s="1"/>
  <c r="C453" i="11"/>
  <c r="L24" i="4" s="1"/>
  <c r="C209" i="11"/>
  <c r="M23" i="4" s="1"/>
  <c r="C84" i="11"/>
  <c r="I32" i="1" s="1"/>
  <c r="C213" i="11"/>
  <c r="M27" i="4" s="1"/>
  <c r="C272" i="11"/>
  <c r="E32" i="4" s="1"/>
  <c r="C95" i="11"/>
  <c r="L16" i="1" s="1"/>
  <c r="C489" i="11"/>
  <c r="N33" i="4" s="1"/>
  <c r="C358" i="11"/>
  <c r="I10" i="4" s="1"/>
  <c r="C431" i="11"/>
  <c r="K29" i="4" s="1"/>
  <c r="C56" i="11"/>
  <c r="F31" i="1" s="1"/>
  <c r="C97" i="11"/>
  <c r="L18" i="1" s="1"/>
  <c r="C28" i="11"/>
  <c r="C31" i="4" s="1"/>
  <c r="C246" i="11"/>
  <c r="D33" i="4" s="1"/>
  <c r="C236" i="11"/>
  <c r="D23" i="4" s="1"/>
  <c r="C265" i="11"/>
  <c r="E25" i="4" s="1"/>
  <c r="C234" i="11"/>
  <c r="D21" i="4" s="1"/>
  <c r="C340" i="11"/>
  <c r="H19" i="4" s="1"/>
  <c r="C292" i="11"/>
  <c r="F25" i="4" s="1"/>
  <c r="C109" i="11"/>
  <c r="L30" i="1" s="1"/>
  <c r="C62" i="11"/>
  <c r="I10" i="1" s="1"/>
  <c r="C449" i="11"/>
  <c r="L20" i="4" s="1"/>
  <c r="C418" i="11"/>
  <c r="K16" i="4" s="1"/>
  <c r="C417" i="11"/>
  <c r="K15" i="4" s="1"/>
  <c r="C22" i="11"/>
  <c r="C25" i="4" s="1"/>
  <c r="C200" i="11"/>
  <c r="M14" i="4" s="1"/>
  <c r="C144" i="11"/>
  <c r="U11" i="1" s="1"/>
  <c r="S8" i="5"/>
  <c r="C308" i="11"/>
  <c r="G14" i="4" s="1"/>
  <c r="C285" i="11"/>
  <c r="F18" i="4" s="1"/>
  <c r="O23" i="4" l="1"/>
  <c r="O17" i="4"/>
  <c r="D186" i="11"/>
  <c r="Y26" i="1" s="1"/>
  <c r="D26" i="1"/>
  <c r="D81" i="11"/>
  <c r="J29" i="1" s="1"/>
  <c r="C30" i="4"/>
  <c r="O30" i="4" s="1"/>
  <c r="C29" i="4"/>
  <c r="O29" i="4" s="1"/>
  <c r="D16" i="1"/>
  <c r="D486" i="11"/>
  <c r="C12" i="4"/>
  <c r="O12" i="4" s="1"/>
  <c r="D108" i="11"/>
  <c r="M29" i="1" s="1"/>
  <c r="D19" i="1"/>
  <c r="O22" i="4"/>
  <c r="D472" i="11"/>
  <c r="C497" i="11"/>
  <c r="D497" i="11" s="1"/>
  <c r="E15" i="12"/>
  <c r="H41" i="3" s="1"/>
  <c r="D155" i="11"/>
  <c r="D32" i="1"/>
  <c r="C11" i="4"/>
  <c r="O11" i="4" s="1"/>
  <c r="D92" i="11"/>
  <c r="M13" i="1" s="1"/>
  <c r="D479" i="11"/>
  <c r="D175" i="11"/>
  <c r="Y15" i="1" s="1"/>
  <c r="D191" i="11"/>
  <c r="Y31" i="1" s="1"/>
  <c r="D22" i="1"/>
  <c r="C515" i="11"/>
  <c r="D515" i="11" s="1"/>
  <c r="C16" i="4"/>
  <c r="O16" i="4" s="1"/>
  <c r="C507" i="11"/>
  <c r="D507" i="11" s="1"/>
  <c r="D162" i="11"/>
  <c r="V29" i="1" s="1"/>
  <c r="D173" i="11"/>
  <c r="Y13" i="1" s="1"/>
  <c r="O24" i="4"/>
  <c r="D38" i="11"/>
  <c r="G13" i="1" s="1"/>
  <c r="C513" i="11"/>
  <c r="D513" i="11" s="1"/>
  <c r="D189" i="11"/>
  <c r="Y29" i="1" s="1"/>
  <c r="D42" i="11"/>
  <c r="G17" i="1" s="1"/>
  <c r="O28" i="4"/>
  <c r="D467" i="11"/>
  <c r="D104" i="11"/>
  <c r="M25" i="1" s="1"/>
  <c r="C26" i="4"/>
  <c r="O26" i="4" s="1"/>
  <c r="D52" i="11"/>
  <c r="G27" i="1" s="1"/>
  <c r="D125" i="11"/>
  <c r="P19" i="1" s="1"/>
  <c r="C500" i="11"/>
  <c r="D500" i="11" s="1"/>
  <c r="D66" i="11"/>
  <c r="J14" i="1" s="1"/>
  <c r="D470" i="11"/>
  <c r="D89" i="11"/>
  <c r="M10" i="1" s="1"/>
  <c r="D106" i="11"/>
  <c r="M27" i="1" s="1"/>
  <c r="D150" i="11"/>
  <c r="V17" i="1" s="1"/>
  <c r="C18" i="4"/>
  <c r="O18" i="4" s="1"/>
  <c r="D14" i="1"/>
  <c r="D117" i="11"/>
  <c r="P11" i="1" s="1"/>
  <c r="D39" i="11"/>
  <c r="G14" i="1" s="1"/>
  <c r="D77" i="11"/>
  <c r="J25" i="1" s="1"/>
  <c r="D131" i="11"/>
  <c r="P25" i="1" s="1"/>
  <c r="D471" i="11"/>
  <c r="D158" i="11"/>
  <c r="V25" i="1" s="1"/>
  <c r="D185" i="11"/>
  <c r="Y25" i="1" s="1"/>
  <c r="U15" i="1"/>
  <c r="D27" i="1"/>
  <c r="D482" i="11"/>
  <c r="D145" i="11"/>
  <c r="V12" i="1" s="1"/>
  <c r="D475" i="11"/>
  <c r="D69" i="11"/>
  <c r="J17" i="1" s="1"/>
  <c r="O31" i="4"/>
  <c r="O32" i="4"/>
  <c r="O27" i="4"/>
  <c r="E13" i="12"/>
  <c r="H38" i="3" s="1"/>
  <c r="D164" i="11"/>
  <c r="V31" i="1" s="1"/>
  <c r="D90" i="11"/>
  <c r="M11" i="1" s="1"/>
  <c r="D72" i="11"/>
  <c r="J20" i="1" s="1"/>
  <c r="D41" i="11"/>
  <c r="G16" i="1" s="1"/>
  <c r="D174" i="11"/>
  <c r="Y14" i="1" s="1"/>
  <c r="D107" i="11"/>
  <c r="M28" i="1" s="1"/>
  <c r="D36" i="11"/>
  <c r="G11" i="1" s="1"/>
  <c r="D474" i="11"/>
  <c r="D152" i="11"/>
  <c r="V19" i="1" s="1"/>
  <c r="D488" i="11"/>
  <c r="D83" i="11"/>
  <c r="J31" i="1" s="1"/>
  <c r="D127" i="11"/>
  <c r="P21" i="1" s="1"/>
  <c r="D68" i="11"/>
  <c r="J16" i="1" s="1"/>
  <c r="D71" i="11"/>
  <c r="J19" i="1" s="1"/>
  <c r="D46" i="11"/>
  <c r="G21" i="1" s="1"/>
  <c r="D176" i="11"/>
  <c r="Y16" i="1" s="1"/>
  <c r="D149" i="11"/>
  <c r="V16" i="1" s="1"/>
  <c r="D132" i="11"/>
  <c r="P26" i="1" s="1"/>
  <c r="D161" i="11"/>
  <c r="V28" i="1" s="1"/>
  <c r="C512" i="11"/>
  <c r="D512" i="11" s="1"/>
  <c r="D192" i="11"/>
  <c r="Y32" i="1" s="1"/>
  <c r="D483" i="11"/>
  <c r="E9" i="12"/>
  <c r="H42" i="3" s="1"/>
  <c r="D31" i="1"/>
  <c r="D478" i="11"/>
  <c r="D137" i="11"/>
  <c r="P31" i="1" s="1"/>
  <c r="D21" i="1"/>
  <c r="D160" i="11"/>
  <c r="V27" i="1" s="1"/>
  <c r="D181" i="11"/>
  <c r="Y21" i="1" s="1"/>
  <c r="C502" i="11"/>
  <c r="D502" i="11" s="1"/>
  <c r="D78" i="11"/>
  <c r="J26" i="1" s="1"/>
  <c r="D473" i="11"/>
  <c r="D122" i="11"/>
  <c r="P16" i="1" s="1"/>
  <c r="D79" i="11"/>
  <c r="J27" i="1" s="1"/>
  <c r="D63" i="11"/>
  <c r="J11" i="1" s="1"/>
  <c r="D96" i="11"/>
  <c r="M17" i="1" s="1"/>
  <c r="D171" i="11"/>
  <c r="Y11" i="1" s="1"/>
  <c r="D119" i="11"/>
  <c r="P13" i="1" s="1"/>
  <c r="D468" i="11"/>
  <c r="O15" i="4"/>
  <c r="D100" i="11"/>
  <c r="M21" i="1" s="1"/>
  <c r="D67" i="11"/>
  <c r="J15" i="1" s="1"/>
  <c r="D115" i="11"/>
  <c r="P9" i="1" s="1"/>
  <c r="D477" i="11"/>
  <c r="D116" i="11"/>
  <c r="P10" i="1" s="1"/>
  <c r="D94" i="11"/>
  <c r="M15" i="1" s="1"/>
  <c r="D183" i="11"/>
  <c r="Y23" i="1" s="1"/>
  <c r="D40" i="11"/>
  <c r="G15" i="1" s="1"/>
  <c r="C19" i="4"/>
  <c r="O19" i="4" s="1"/>
  <c r="D51" i="11"/>
  <c r="G26" i="1" s="1"/>
  <c r="E11" i="12"/>
  <c r="H36" i="3" s="1"/>
  <c r="C509" i="11"/>
  <c r="D509" i="11" s="1"/>
  <c r="D74" i="11"/>
  <c r="J22" i="1" s="1"/>
  <c r="D43" i="11"/>
  <c r="G18" i="1" s="1"/>
  <c r="D121" i="11"/>
  <c r="P15" i="1" s="1"/>
  <c r="D154" i="11"/>
  <c r="V21" i="1" s="1"/>
  <c r="C511" i="11"/>
  <c r="D511" i="11" s="1"/>
  <c r="D178" i="11"/>
  <c r="Y18" i="1" s="1"/>
  <c r="D18" i="1"/>
  <c r="D151" i="11"/>
  <c r="V18" i="1" s="1"/>
  <c r="D54" i="11"/>
  <c r="G29" i="1" s="1"/>
  <c r="D105" i="11"/>
  <c r="M26" i="1" s="1"/>
  <c r="D485" i="11"/>
  <c r="D182" i="11"/>
  <c r="Y22" i="1" s="1"/>
  <c r="D98" i="11"/>
  <c r="M19" i="1" s="1"/>
  <c r="C14" i="4"/>
  <c r="O14" i="4" s="1"/>
  <c r="C510" i="11"/>
  <c r="D510" i="11" s="1"/>
  <c r="D88" i="11"/>
  <c r="M9" i="1" s="1"/>
  <c r="D34" i="11"/>
  <c r="G9" i="1" s="1"/>
  <c r="D153" i="11"/>
  <c r="V20" i="1" s="1"/>
  <c r="E10" i="12"/>
  <c r="H35" i="3" s="1"/>
  <c r="D55" i="11"/>
  <c r="G30" i="1" s="1"/>
  <c r="D50" i="11"/>
  <c r="G25" i="1" s="1"/>
  <c r="C537" i="11"/>
  <c r="D537" i="11" s="1"/>
  <c r="S26" i="1" s="1"/>
  <c r="C516" i="11"/>
  <c r="D516" i="11" s="1"/>
  <c r="D180" i="11"/>
  <c r="Y20" i="1" s="1"/>
  <c r="O13" i="4"/>
  <c r="O20" i="4"/>
  <c r="C382" i="11"/>
  <c r="I34" i="4" s="1"/>
  <c r="C31" i="11"/>
  <c r="J42" i="3" s="1"/>
  <c r="C528" i="11"/>
  <c r="R17" i="1" s="1"/>
  <c r="D187" i="11"/>
  <c r="Y27" i="1" s="1"/>
  <c r="D136" i="11"/>
  <c r="P30" i="1" s="1"/>
  <c r="D499" i="11"/>
  <c r="D56" i="11"/>
  <c r="G31" i="1" s="1"/>
  <c r="C514" i="11"/>
  <c r="D514" i="11" s="1"/>
  <c r="C524" i="11"/>
  <c r="R13" i="1" s="1"/>
  <c r="D101" i="11"/>
  <c r="M22" i="1" s="1"/>
  <c r="C531" i="11"/>
  <c r="D531" i="11" s="1"/>
  <c r="S20" i="1" s="1"/>
  <c r="D126" i="11"/>
  <c r="P20" i="1" s="1"/>
  <c r="D53" i="11"/>
  <c r="G28" i="1" s="1"/>
  <c r="D484" i="11"/>
  <c r="D170" i="11"/>
  <c r="Y10" i="1" s="1"/>
  <c r="D73" i="11"/>
  <c r="J21" i="1" s="1"/>
  <c r="U13" i="1"/>
  <c r="D476" i="11"/>
  <c r="D147" i="11"/>
  <c r="V14" i="1" s="1"/>
  <c r="C355" i="11"/>
  <c r="H34" i="4" s="1"/>
  <c r="D138" i="11"/>
  <c r="P32" i="1" s="1"/>
  <c r="C526" i="11"/>
  <c r="R15" i="1" s="1"/>
  <c r="D47" i="11"/>
  <c r="G22" i="1" s="1"/>
  <c r="C533" i="11"/>
  <c r="R22" i="1" s="1"/>
  <c r="C536" i="11"/>
  <c r="D536" i="11" s="1"/>
  <c r="S25" i="1" s="1"/>
  <c r="C532" i="11"/>
  <c r="D532" i="11" s="1"/>
  <c r="S21" i="1" s="1"/>
  <c r="C539" i="11"/>
  <c r="R28" i="1" s="1"/>
  <c r="D35" i="11"/>
  <c r="G10" i="1" s="1"/>
  <c r="D111" i="11"/>
  <c r="M32" i="1" s="1"/>
  <c r="D163" i="11"/>
  <c r="V30" i="1" s="1"/>
  <c r="C542" i="11"/>
  <c r="R31" i="1" s="1"/>
  <c r="D148" i="11"/>
  <c r="V15" i="1" s="1"/>
  <c r="C498" i="11"/>
  <c r="D498" i="11" s="1"/>
  <c r="D177" i="11"/>
  <c r="Y17" i="1" s="1"/>
  <c r="C506" i="11"/>
  <c r="D506" i="11" s="1"/>
  <c r="X33" i="1"/>
  <c r="C501" i="11"/>
  <c r="D501" i="11" s="1"/>
  <c r="D80" i="11"/>
  <c r="J28" i="1" s="1"/>
  <c r="D188" i="11"/>
  <c r="Y28" i="1" s="1"/>
  <c r="D146" i="11"/>
  <c r="V13" i="1" s="1"/>
  <c r="O10" i="4"/>
  <c r="C85" i="11"/>
  <c r="J36" i="3" s="1"/>
  <c r="C247" i="11"/>
  <c r="D34" i="4" s="1"/>
  <c r="C166" i="11"/>
  <c r="E14" i="12" s="1"/>
  <c r="C496" i="11"/>
  <c r="D496" i="11" s="1"/>
  <c r="C436" i="11"/>
  <c r="K34" i="4" s="1"/>
  <c r="D172" i="11"/>
  <c r="Y12" i="1" s="1"/>
  <c r="C530" i="11"/>
  <c r="R19" i="1" s="1"/>
  <c r="C463" i="11"/>
  <c r="L34" i="4" s="1"/>
  <c r="D133" i="11"/>
  <c r="P27" i="1" s="1"/>
  <c r="D466" i="11"/>
  <c r="D124" i="11"/>
  <c r="P18" i="1" s="1"/>
  <c r="D134" i="11"/>
  <c r="P28" i="1" s="1"/>
  <c r="C508" i="11"/>
  <c r="D508" i="11" s="1"/>
  <c r="C58" i="11"/>
  <c r="F33" i="1" s="1"/>
  <c r="D469" i="11"/>
  <c r="C521" i="11"/>
  <c r="D521" i="11" s="1"/>
  <c r="S10" i="1" s="1"/>
  <c r="C525" i="11"/>
  <c r="D525" i="11" s="1"/>
  <c r="S14" i="1" s="1"/>
  <c r="D99" i="11"/>
  <c r="M20" i="1" s="1"/>
  <c r="C193" i="11"/>
  <c r="J41" i="3" s="1"/>
  <c r="C301" i="11"/>
  <c r="F34" i="4" s="1"/>
  <c r="D65" i="11"/>
  <c r="J13" i="1" s="1"/>
  <c r="I33" i="1"/>
  <c r="C409" i="11"/>
  <c r="J34" i="4" s="1"/>
  <c r="C523" i="11"/>
  <c r="D523" i="11" s="1"/>
  <c r="S12" i="1" s="1"/>
  <c r="D135" i="11"/>
  <c r="P29" i="1" s="1"/>
  <c r="D143" i="11"/>
  <c r="V10" i="1" s="1"/>
  <c r="D118" i="11"/>
  <c r="P12" i="1" s="1"/>
  <c r="D37" i="11"/>
  <c r="G12" i="1" s="1"/>
  <c r="D93" i="11"/>
  <c r="M14" i="1" s="1"/>
  <c r="D57" i="11"/>
  <c r="G32" i="1" s="1"/>
  <c r="D481" i="11"/>
  <c r="D61" i="11"/>
  <c r="J9" i="1" s="1"/>
  <c r="C505" i="11"/>
  <c r="D505" i="11" s="1"/>
  <c r="D169" i="11"/>
  <c r="Y9" i="1" s="1"/>
  <c r="C493" i="11"/>
  <c r="D493" i="11" s="1"/>
  <c r="D9" i="1"/>
  <c r="C21" i="4"/>
  <c r="O21" i="4" s="1"/>
  <c r="C504" i="11"/>
  <c r="D504" i="11" s="1"/>
  <c r="D44" i="11"/>
  <c r="G19" i="1" s="1"/>
  <c r="D130" i="11"/>
  <c r="P24" i="1" s="1"/>
  <c r="D76" i="11"/>
  <c r="J24" i="1" s="1"/>
  <c r="C503" i="11"/>
  <c r="D503" i="11" s="1"/>
  <c r="D45" i="11"/>
  <c r="G20" i="1" s="1"/>
  <c r="D91" i="11"/>
  <c r="M12" i="1" s="1"/>
  <c r="D12" i="1"/>
  <c r="C494" i="11"/>
  <c r="D494" i="11" s="1"/>
  <c r="C535" i="11"/>
  <c r="D535" i="11" s="1"/>
  <c r="S24" i="1" s="1"/>
  <c r="D190" i="11"/>
  <c r="Y30" i="1" s="1"/>
  <c r="O33" i="1"/>
  <c r="D82" i="11"/>
  <c r="J30" i="1" s="1"/>
  <c r="C520" i="11"/>
  <c r="D520" i="11" s="1"/>
  <c r="S9" i="1" s="1"/>
  <c r="D128" i="11"/>
  <c r="P22" i="1" s="1"/>
  <c r="C538" i="11"/>
  <c r="R27" i="1" s="1"/>
  <c r="D120" i="11"/>
  <c r="P14" i="1" s="1"/>
  <c r="D142" i="11"/>
  <c r="V9" i="1" s="1"/>
  <c r="D165" i="11"/>
  <c r="V32" i="1" s="1"/>
  <c r="D24" i="1"/>
  <c r="D157" i="11"/>
  <c r="V24" i="1" s="1"/>
  <c r="C139" i="11"/>
  <c r="J38" i="3" s="1"/>
  <c r="D103" i="11"/>
  <c r="M24" i="1" s="1"/>
  <c r="D123" i="11"/>
  <c r="P17" i="1" s="1"/>
  <c r="D487" i="11"/>
  <c r="D179" i="11"/>
  <c r="Y19" i="1" s="1"/>
  <c r="D159" i="11"/>
  <c r="V26" i="1" s="1"/>
  <c r="D62" i="11"/>
  <c r="J10" i="1" s="1"/>
  <c r="D184" i="11"/>
  <c r="Y24" i="1" s="1"/>
  <c r="C527" i="11"/>
  <c r="R16" i="1" s="1"/>
  <c r="D48" i="11"/>
  <c r="G23" i="1" s="1"/>
  <c r="O25" i="4"/>
  <c r="D64" i="11"/>
  <c r="J12" i="1" s="1"/>
  <c r="D95" i="11"/>
  <c r="M16" i="1" s="1"/>
  <c r="E12" i="12"/>
  <c r="H37" i="3" s="1"/>
  <c r="D156" i="11"/>
  <c r="V23" i="1" s="1"/>
  <c r="C220" i="11"/>
  <c r="M34" i="4" s="1"/>
  <c r="C490" i="11"/>
  <c r="N34" i="4" s="1"/>
  <c r="C541" i="11"/>
  <c r="R30" i="1" s="1"/>
  <c r="D75" i="11"/>
  <c r="J23" i="1" s="1"/>
  <c r="D23" i="1"/>
  <c r="C529" i="11"/>
  <c r="R18" i="1" s="1"/>
  <c r="C534" i="11"/>
  <c r="R23" i="1" s="1"/>
  <c r="D84" i="11"/>
  <c r="J32" i="1" s="1"/>
  <c r="D49" i="11"/>
  <c r="G24" i="1" s="1"/>
  <c r="D129" i="11"/>
  <c r="P23" i="1" s="1"/>
  <c r="D109" i="11"/>
  <c r="M30" i="1" s="1"/>
  <c r="C522" i="11"/>
  <c r="R11" i="1" s="1"/>
  <c r="D110" i="11"/>
  <c r="M31" i="1" s="1"/>
  <c r="C540" i="11"/>
  <c r="D540" i="11" s="1"/>
  <c r="S29" i="1" s="1"/>
  <c r="D97" i="11"/>
  <c r="M18" i="1" s="1"/>
  <c r="D480" i="11"/>
  <c r="C274" i="11"/>
  <c r="E34" i="4" s="1"/>
  <c r="C543" i="11"/>
  <c r="R32" i="1" s="1"/>
  <c r="D144" i="11"/>
  <c r="V11" i="1" s="1"/>
  <c r="D30" i="1"/>
  <c r="C112" i="11"/>
  <c r="L33" i="1" s="1"/>
  <c r="C495" i="11"/>
  <c r="D495" i="11" s="1"/>
  <c r="D102" i="11"/>
  <c r="M23" i="1" s="1"/>
  <c r="D489" i="11"/>
  <c r="O33" i="4"/>
  <c r="C328" i="11"/>
  <c r="G34" i="4" s="1"/>
  <c r="E155" i="11" l="1"/>
  <c r="E16" i="12"/>
  <c r="H40" i="3" s="1"/>
  <c r="V22" i="1"/>
  <c r="F13" i="12"/>
  <c r="I38" i="3" s="1"/>
  <c r="D539" i="11"/>
  <c r="S28" i="1" s="1"/>
  <c r="E182" i="11"/>
  <c r="F15" i="12"/>
  <c r="I41" i="3" s="1"/>
  <c r="F14" i="12"/>
  <c r="R21" i="1"/>
  <c r="F11" i="12"/>
  <c r="I36" i="3" s="1"/>
  <c r="D528" i="11"/>
  <c r="S17" i="1" s="1"/>
  <c r="U33" i="1"/>
  <c r="E183" i="11"/>
  <c r="R25" i="1"/>
  <c r="D533" i="11"/>
  <c r="S22" i="1" s="1"/>
  <c r="D524" i="11"/>
  <c r="S13" i="1" s="1"/>
  <c r="E180" i="11"/>
  <c r="E17" i="12"/>
  <c r="H39" i="3" s="1"/>
  <c r="D542" i="11"/>
  <c r="S31" i="1" s="1"/>
  <c r="D33" i="1"/>
  <c r="R26" i="1"/>
  <c r="E153" i="11"/>
  <c r="F10" i="12"/>
  <c r="I35" i="3" s="1"/>
  <c r="D166" i="11"/>
  <c r="V33" i="1" s="1"/>
  <c r="C34" i="4"/>
  <c r="O34" i="4" s="1"/>
  <c r="E471" i="11"/>
  <c r="P15" i="4" s="1"/>
  <c r="E129" i="11"/>
  <c r="R20" i="1"/>
  <c r="D526" i="11"/>
  <c r="S15" i="1" s="1"/>
  <c r="D85" i="11"/>
  <c r="J33" i="1" s="1"/>
  <c r="R14" i="1"/>
  <c r="E484" i="11"/>
  <c r="P28" i="4" s="1"/>
  <c r="R12" i="1"/>
  <c r="E120" i="11"/>
  <c r="R10" i="1"/>
  <c r="D530" i="11"/>
  <c r="S19" i="1" s="1"/>
  <c r="E117" i="11"/>
  <c r="E488" i="11"/>
  <c r="P32" i="4" s="1"/>
  <c r="D193" i="11"/>
  <c r="Y33" i="1" s="1"/>
  <c r="E514" i="11"/>
  <c r="E191" i="11"/>
  <c r="E142" i="11"/>
  <c r="E502" i="11"/>
  <c r="E483" i="11"/>
  <c r="P27" i="4" s="1"/>
  <c r="E43" i="11"/>
  <c r="E189" i="11"/>
  <c r="E123" i="11"/>
  <c r="E127" i="11"/>
  <c r="E489" i="11"/>
  <c r="P33" i="4" s="1"/>
  <c r="E472" i="11"/>
  <c r="P16" i="4" s="1"/>
  <c r="E160" i="11"/>
  <c r="E48" i="11"/>
  <c r="E509" i="11"/>
  <c r="J35" i="3"/>
  <c r="E165" i="11"/>
  <c r="E50" i="11"/>
  <c r="E81" i="11"/>
  <c r="D58" i="11"/>
  <c r="G33" i="1" s="1"/>
  <c r="E485" i="11"/>
  <c r="P29" i="4" s="1"/>
  <c r="E134" i="11"/>
  <c r="E486" i="11"/>
  <c r="P30" i="4" s="1"/>
  <c r="F12" i="12"/>
  <c r="I37" i="3" s="1"/>
  <c r="E157" i="11"/>
  <c r="E70" i="11"/>
  <c r="E135" i="11"/>
  <c r="E64" i="11"/>
  <c r="E124" i="11"/>
  <c r="E49" i="11"/>
  <c r="D112" i="11"/>
  <c r="M33" i="1" s="1"/>
  <c r="E96" i="11"/>
  <c r="E147" i="11"/>
  <c r="E190" i="11"/>
  <c r="D529" i="11"/>
  <c r="S18" i="1" s="1"/>
  <c r="E143" i="11"/>
  <c r="E156" i="11"/>
  <c r="E467" i="11"/>
  <c r="P11" i="4" s="1"/>
  <c r="E476" i="11"/>
  <c r="P20" i="4" s="1"/>
  <c r="E47" i="11"/>
  <c r="E132" i="11"/>
  <c r="E62" i="11"/>
  <c r="E61" i="11"/>
  <c r="E56" i="11"/>
  <c r="E111" i="11"/>
  <c r="D490" i="11"/>
  <c r="E107" i="11"/>
  <c r="E163" i="11"/>
  <c r="E176" i="11"/>
  <c r="E477" i="11"/>
  <c r="P21" i="4" s="1"/>
  <c r="E506" i="11"/>
  <c r="E38" i="11"/>
  <c r="E39" i="11"/>
  <c r="E170" i="11"/>
  <c r="E36" i="11"/>
  <c r="E181" i="11"/>
  <c r="D139" i="11"/>
  <c r="K38" i="3" s="1"/>
  <c r="E498" i="11"/>
  <c r="E45" i="11"/>
  <c r="E115" i="11"/>
  <c r="E480" i="11"/>
  <c r="P24" i="4" s="1"/>
  <c r="E73" i="11"/>
  <c r="E76" i="11"/>
  <c r="E138" i="11"/>
  <c r="E479" i="11"/>
  <c r="P23" i="4" s="1"/>
  <c r="E131" i="11"/>
  <c r="E128" i="11"/>
  <c r="E68" i="11"/>
  <c r="E185" i="11"/>
  <c r="E46" i="11"/>
  <c r="E175" i="11"/>
  <c r="E69" i="11"/>
  <c r="E63" i="11"/>
  <c r="E93" i="11"/>
  <c r="R29" i="1"/>
  <c r="E475" i="11"/>
  <c r="P19" i="4" s="1"/>
  <c r="E512" i="11"/>
  <c r="E503" i="11"/>
  <c r="E136" i="11"/>
  <c r="E126" i="11"/>
  <c r="E150" i="11"/>
  <c r="E82" i="11"/>
  <c r="E122" i="11"/>
  <c r="E35" i="11"/>
  <c r="E75" i="11"/>
  <c r="E83" i="11"/>
  <c r="E133" i="11"/>
  <c r="E173" i="11"/>
  <c r="E105" i="11"/>
  <c r="E513" i="11"/>
  <c r="E187" i="11"/>
  <c r="E174" i="11"/>
  <c r="D541" i="11"/>
  <c r="S30" i="1" s="1"/>
  <c r="E65" i="11"/>
  <c r="E74" i="11"/>
  <c r="E186" i="11"/>
  <c r="E80" i="11"/>
  <c r="E151" i="11"/>
  <c r="E473" i="11"/>
  <c r="P17" i="4" s="1"/>
  <c r="E470" i="11"/>
  <c r="P14" i="4" s="1"/>
  <c r="E474" i="11"/>
  <c r="P18" i="4" s="1"/>
  <c r="E41" i="11"/>
  <c r="E481" i="11"/>
  <c r="P25" i="4" s="1"/>
  <c r="E184" i="11"/>
  <c r="E100" i="11"/>
  <c r="E178" i="11"/>
  <c r="E57" i="11"/>
  <c r="E177" i="11"/>
  <c r="E40" i="11"/>
  <c r="E496" i="11"/>
  <c r="E53" i="11"/>
  <c r="E103" i="11"/>
  <c r="E164" i="11"/>
  <c r="E511" i="11"/>
  <c r="E146" i="11"/>
  <c r="E508" i="11"/>
  <c r="E171" i="11"/>
  <c r="E144" i="11"/>
  <c r="R9" i="1"/>
  <c r="E478" i="11"/>
  <c r="P22" i="4" s="1"/>
  <c r="C544" i="11"/>
  <c r="J39" i="3" s="1"/>
  <c r="E42" i="11"/>
  <c r="E482" i="11"/>
  <c r="P26" i="4" s="1"/>
  <c r="E125" i="11"/>
  <c r="E121" i="11"/>
  <c r="E469" i="11"/>
  <c r="P13" i="4" s="1"/>
  <c r="E466" i="11"/>
  <c r="P10" i="4" s="1"/>
  <c r="E162" i="11"/>
  <c r="E72" i="11"/>
  <c r="E37" i="11"/>
  <c r="E487" i="11"/>
  <c r="P31" i="4" s="1"/>
  <c r="E468" i="11"/>
  <c r="P12" i="4" s="1"/>
  <c r="E89" i="11"/>
  <c r="E188" i="11"/>
  <c r="E101" i="11"/>
  <c r="E102" i="11"/>
  <c r="E109" i="11"/>
  <c r="E108" i="11"/>
  <c r="E192" i="11"/>
  <c r="E172" i="11"/>
  <c r="E106" i="11"/>
  <c r="E495" i="11"/>
  <c r="E497" i="11"/>
  <c r="E130" i="11"/>
  <c r="E145" i="11"/>
  <c r="E169" i="11"/>
  <c r="E510" i="11"/>
  <c r="E161" i="11"/>
  <c r="E179" i="11"/>
  <c r="E94" i="11"/>
  <c r="E152" i="11"/>
  <c r="D538" i="11"/>
  <c r="S27" i="1" s="1"/>
  <c r="R24" i="1"/>
  <c r="D522" i="11"/>
  <c r="S11" i="1" s="1"/>
  <c r="D527" i="11"/>
  <c r="S16" i="1" s="1"/>
  <c r="E110" i="11"/>
  <c r="E493" i="11"/>
  <c r="C517" i="11"/>
  <c r="J40" i="3" s="1"/>
  <c r="E91" i="11"/>
  <c r="E88" i="11"/>
  <c r="E54" i="11"/>
  <c r="E515" i="11"/>
  <c r="E500" i="11"/>
  <c r="E504" i="11"/>
  <c r="E516" i="11"/>
  <c r="E71" i="11"/>
  <c r="E67" i="11"/>
  <c r="E66" i="11"/>
  <c r="E119" i="11"/>
  <c r="E79" i="11"/>
  <c r="E92" i="11"/>
  <c r="E98" i="11"/>
  <c r="E78" i="11"/>
  <c r="E507" i="11"/>
  <c r="E148" i="11"/>
  <c r="E149" i="11"/>
  <c r="E118" i="11"/>
  <c r="D534" i="11"/>
  <c r="S23" i="1" s="1"/>
  <c r="E159" i="11"/>
  <c r="E97" i="11"/>
  <c r="E90" i="11"/>
  <c r="E99" i="11"/>
  <c r="E505" i="11"/>
  <c r="E51" i="11"/>
  <c r="E55" i="11"/>
  <c r="E154" i="11"/>
  <c r="E84" i="11"/>
  <c r="E95" i="11"/>
  <c r="E137" i="11"/>
  <c r="E104" i="11"/>
  <c r="E499" i="11"/>
  <c r="E77" i="11"/>
  <c r="E116" i="11"/>
  <c r="E494" i="11"/>
  <c r="E501" i="11"/>
  <c r="E158" i="11"/>
  <c r="D543" i="11"/>
  <c r="S32" i="1" s="1"/>
  <c r="E44" i="11"/>
  <c r="J37" i="3"/>
  <c r="E34" i="11"/>
  <c r="E52" i="11"/>
  <c r="F16" i="12"/>
  <c r="I40" i="3" s="1"/>
  <c r="G12" i="12" l="1"/>
  <c r="G16" i="12"/>
  <c r="G11" i="12"/>
  <c r="G14" i="12"/>
  <c r="G15" i="12"/>
  <c r="G13" i="12"/>
  <c r="G10" i="12"/>
  <c r="K36" i="3"/>
  <c r="K37" i="3"/>
  <c r="K41" i="3"/>
  <c r="F17" i="12"/>
  <c r="I39" i="3" s="1"/>
  <c r="P33" i="1"/>
  <c r="C560" i="11"/>
  <c r="D544" i="11"/>
  <c r="K39" i="3" s="1"/>
  <c r="C561" i="11"/>
  <c r="C554" i="11"/>
  <c r="C570" i="11"/>
  <c r="K35" i="3"/>
  <c r="C548" i="11"/>
  <c r="C549" i="11"/>
  <c r="C562" i="11"/>
  <c r="C556" i="11"/>
  <c r="C551" i="11"/>
  <c r="C550" i="11"/>
  <c r="C568" i="11"/>
  <c r="C557" i="11"/>
  <c r="C552" i="11"/>
  <c r="E532" i="11"/>
  <c r="E537" i="11"/>
  <c r="C563" i="11"/>
  <c r="C559" i="11"/>
  <c r="C558" i="11"/>
  <c r="C566" i="11"/>
  <c r="C555" i="11"/>
  <c r="E525" i="11"/>
  <c r="C564" i="11"/>
  <c r="E535" i="11"/>
  <c r="E528" i="11"/>
  <c r="C553" i="11"/>
  <c r="R33" i="1"/>
  <c r="E523" i="11"/>
  <c r="E536" i="11"/>
  <c r="C567" i="11"/>
  <c r="E534" i="11"/>
  <c r="E540" i="11"/>
  <c r="C569" i="11"/>
  <c r="C547" i="11"/>
  <c r="E538" i="11"/>
  <c r="C565" i="11"/>
  <c r="E543" i="11"/>
  <c r="E522" i="11"/>
  <c r="E521" i="11"/>
  <c r="E520" i="11"/>
  <c r="E529" i="11"/>
  <c r="D517" i="11"/>
  <c r="K40" i="3" s="1"/>
  <c r="E530" i="11"/>
  <c r="E531" i="11"/>
  <c r="E533" i="11"/>
  <c r="E527" i="11"/>
  <c r="E542" i="11"/>
  <c r="E541" i="11"/>
  <c r="E526" i="11"/>
  <c r="E539" i="11"/>
  <c r="E524" i="11"/>
  <c r="G17" i="12" l="1"/>
  <c r="S33" i="1"/>
  <c r="D554" i="11"/>
  <c r="D558" i="11"/>
  <c r="D567" i="11"/>
  <c r="D560" i="11"/>
  <c r="D563" i="11"/>
  <c r="D569" i="11"/>
  <c r="D555" i="11"/>
  <c r="D561" i="11"/>
  <c r="D565" i="11"/>
  <c r="D562" i="11"/>
  <c r="D551" i="11"/>
  <c r="D547" i="11"/>
  <c r="D550" i="11"/>
  <c r="D549" i="11"/>
  <c r="C571" i="11"/>
  <c r="D564" i="11"/>
  <c r="D568" i="11"/>
  <c r="D570" i="11"/>
  <c r="D556" i="11"/>
  <c r="D553" i="11"/>
  <c r="D552" i="11"/>
  <c r="D557" i="11"/>
  <c r="D566" i="11"/>
  <c r="D559" i="11"/>
  <c r="D548" i="11"/>
  <c r="G18" i="12" l="1"/>
  <c r="D30" i="2"/>
  <c r="G30" i="2" s="1"/>
  <c r="D28" i="2"/>
  <c r="I28" i="2" s="1"/>
  <c r="D8" i="2"/>
  <c r="I8" i="2" s="1"/>
  <c r="D29" i="2"/>
  <c r="E29" i="2" s="1"/>
  <c r="D10" i="2"/>
  <c r="H10" i="2" s="1"/>
  <c r="D31" i="2"/>
  <c r="H31" i="2" s="1"/>
  <c r="D25" i="2"/>
  <c r="G25" i="2" s="1"/>
  <c r="D18" i="2"/>
  <c r="G18" i="2" s="1"/>
  <c r="D23" i="2"/>
  <c r="I23" i="2" s="1"/>
  <c r="D22" i="2"/>
  <c r="H22" i="2" s="1"/>
  <c r="D19" i="2"/>
  <c r="E19" i="2" s="1"/>
  <c r="D24" i="2"/>
  <c r="E24" i="2" s="1"/>
  <c r="D21" i="2"/>
  <c r="H21" i="2" s="1"/>
  <c r="D7" i="2"/>
  <c r="E7" i="2" s="1"/>
  <c r="D32" i="2"/>
  <c r="G32" i="2" s="1"/>
  <c r="D11" i="2"/>
  <c r="H11" i="2" s="1"/>
  <c r="D15" i="2"/>
  <c r="I15" i="2" s="1"/>
  <c r="D27" i="2"/>
  <c r="I27" i="2" s="1"/>
  <c r="D20" i="2"/>
  <c r="H20" i="2" s="1"/>
  <c r="D12" i="2"/>
  <c r="E12" i="2" s="1"/>
  <c r="D9" i="2"/>
  <c r="G9" i="2" s="1"/>
  <c r="D16" i="2"/>
  <c r="H16" i="2" s="1"/>
  <c r="D17" i="2"/>
  <c r="E17" i="2" s="1"/>
  <c r="D14" i="2"/>
  <c r="I14" i="2" s="1"/>
  <c r="G15" i="2" l="1"/>
  <c r="I18" i="2"/>
  <c r="E15" i="2"/>
  <c r="H23" i="2"/>
  <c r="H9" i="2"/>
  <c r="G28" i="2"/>
  <c r="E30" i="2"/>
  <c r="I10" i="2"/>
  <c r="I31" i="2"/>
  <c r="G7" i="2"/>
  <c r="H30" i="2"/>
  <c r="G29" i="2"/>
  <c r="E23" i="2"/>
  <c r="G21" i="2"/>
  <c r="E22" i="2"/>
  <c r="H25" i="2"/>
  <c r="H32" i="2"/>
  <c r="G17" i="2"/>
  <c r="E10" i="2"/>
  <c r="G31" i="2"/>
  <c r="I32" i="2"/>
  <c r="E20" i="2"/>
  <c r="E16" i="2"/>
  <c r="I24" i="2"/>
  <c r="G16" i="2"/>
  <c r="E31" i="2"/>
  <c r="G10" i="2"/>
  <c r="I30" i="2"/>
  <c r="H28" i="2"/>
  <c r="E21" i="2"/>
  <c r="G14" i="2"/>
  <c r="E18" i="2"/>
  <c r="H18" i="2"/>
  <c r="H19" i="2"/>
  <c r="G8" i="2"/>
  <c r="I12" i="2"/>
  <c r="G11" i="2"/>
  <c r="H17" i="2"/>
  <c r="H12" i="2"/>
  <c r="I16" i="2"/>
  <c r="H8" i="2"/>
  <c r="I19" i="2"/>
  <c r="E28" i="2"/>
  <c r="H29" i="2"/>
  <c r="I11" i="2"/>
  <c r="E11" i="2"/>
  <c r="I25" i="2"/>
  <c r="E25" i="2"/>
  <c r="H24" i="2"/>
  <c r="E8" i="2"/>
  <c r="E14" i="2"/>
  <c r="G24" i="2"/>
  <c r="G23" i="2"/>
  <c r="H14" i="2"/>
  <c r="E32" i="2"/>
  <c r="I20" i="2"/>
  <c r="G20" i="2"/>
  <c r="I29" i="2"/>
  <c r="G12" i="2"/>
  <c r="I9" i="2"/>
  <c r="H27" i="2"/>
  <c r="E27" i="2"/>
  <c r="H7" i="2"/>
  <c r="I17" i="2"/>
  <c r="I7" i="2"/>
  <c r="E9" i="2"/>
  <c r="I22" i="2"/>
  <c r="H15" i="2"/>
  <c r="G27" i="2"/>
  <c r="G22" i="2"/>
  <c r="I21" i="2"/>
  <c r="G19" i="2"/>
</calcChain>
</file>

<file path=xl/sharedStrings.xml><?xml version="1.0" encoding="utf-8"?>
<sst xmlns="http://schemas.openxmlformats.org/spreadsheetml/2006/main" count="1874" uniqueCount="1109">
  <si>
    <t>OTHA</t>
  </si>
  <si>
    <t>LT30</t>
  </si>
  <si>
    <t>COUNTABLE</t>
  </si>
  <si>
    <t>NON-COUNTABLE</t>
  </si>
  <si>
    <t>DEFERRED</t>
  </si>
  <si>
    <t>PENDING SANCTION</t>
  </si>
  <si>
    <t>DEFERRED - OTHER</t>
  </si>
  <si>
    <t>MEDICAL - TEMPORARY &lt; 90 DAYS</t>
  </si>
  <si>
    <t>MEDICAL - PERMANENT &gt; 90 DAYS</t>
  </si>
  <si>
    <t>ADM - TEMPORARY &lt; 90 DAYS</t>
  </si>
  <si>
    <t>ADM - PERMANENT &gt; 90 DAYS</t>
  </si>
  <si>
    <t>DEFERRED - HIGH RISK PREGNANCY</t>
  </si>
  <si>
    <t>DEFERRED - LACK OF CHILD CARE</t>
  </si>
  <si>
    <t>DEFERRED - LACK OF TRANSPORTATION</t>
  </si>
  <si>
    <t>DEFERRED - DOMESTIC VIOLENCE</t>
  </si>
  <si>
    <t>DEFERRED - SSI APPLICANT</t>
  </si>
  <si>
    <t>JOB SEARCH</t>
  </si>
  <si>
    <t>JOBS SKILLS TRAINING</t>
  </si>
  <si>
    <t>TRANSPORTATION</t>
  </si>
  <si>
    <t>MEDICAL CARE</t>
  </si>
  <si>
    <t>TOOLS</t>
  </si>
  <si>
    <t>CLOTHING</t>
  </si>
  <si>
    <t>BOOKS</t>
  </si>
  <si>
    <t>FEES</t>
  </si>
  <si>
    <t>ADULT BASIC EDUCATION</t>
  </si>
  <si>
    <t>EMPLOYMENT RELATED EDUCATION</t>
  </si>
  <si>
    <t>ADULT GED PREP</t>
  </si>
  <si>
    <t>ESOL</t>
  </si>
  <si>
    <t>REMEDIAL EDUCATION</t>
  </si>
  <si>
    <t>GED PREP OR HIGH SCHOOL (TEENS)</t>
  </si>
  <si>
    <t>VO/TECH TRAINING (PRIMARY)</t>
  </si>
  <si>
    <t>AA/AS DEGREE</t>
  </si>
  <si>
    <t>VO/TECH TRAINING (SECONDARY)</t>
  </si>
  <si>
    <t>BA/BS DEGREE</t>
  </si>
  <si>
    <t>UNSUBSIDIZED EMPLOYMENT</t>
  </si>
  <si>
    <t>SUBSIDIZED PUBLIC SECTOR EMPLOYMENT</t>
  </si>
  <si>
    <t>PROVIDING CHILD CARE SERVICES</t>
  </si>
  <si>
    <t>TANF SANCTION - LEVEL 1</t>
  </si>
  <si>
    <t>TANF SANCTION - LEVEL 2</t>
  </si>
  <si>
    <t>TANF SANCTION - LEVEL 3</t>
  </si>
  <si>
    <t>TANF PRE-PENALTY COUNSELING</t>
  </si>
  <si>
    <t>EMPLOYMENT COUNSELING</t>
  </si>
  <si>
    <t>EDUCATIONAL COUNSELING</t>
  </si>
  <si>
    <t>OTHER COUNSELING</t>
  </si>
  <si>
    <t>OPEN</t>
  </si>
  <si>
    <t>SW</t>
  </si>
  <si>
    <t>CNTA</t>
  </si>
  <si>
    <t>DEFS</t>
  </si>
  <si>
    <t>SANC</t>
  </si>
  <si>
    <t>NREC</t>
  </si>
  <si>
    <t>NR30</t>
  </si>
  <si>
    <t>WEEK</t>
  </si>
  <si>
    <t>RANK</t>
  </si>
  <si>
    <t>PCT</t>
  </si>
  <si>
    <t>CASES</t>
  </si>
  <si>
    <t>STATEWIDE</t>
  </si>
  <si>
    <t>ACTIVITY</t>
  </si>
  <si>
    <t>JEP</t>
  </si>
  <si>
    <t>Brevard Workforce Development Board</t>
  </si>
  <si>
    <t>Polk County Workforce Development Board</t>
  </si>
  <si>
    <t>Southwest Florida Workforce Development Board</t>
  </si>
  <si>
    <t>Workforce Central Florida</t>
  </si>
  <si>
    <t>Workforce Development Board of the Treasure Coast</t>
  </si>
  <si>
    <t>REPORT WEEK</t>
  </si>
  <si>
    <t>NO ACTIVITY &lt; 30 DAYS</t>
  </si>
  <si>
    <t>NO ACTIVITY &gt; 30 DAYS</t>
  </si>
  <si>
    <t>OTHER ACTIVITIES</t>
  </si>
  <si>
    <t xml:space="preserve">Open </t>
  </si>
  <si>
    <t>Cases</t>
  </si>
  <si>
    <t>No Recorded Activity</t>
  </si>
  <si>
    <t>Columbia, Dixie, Gilchrist, Union</t>
  </si>
  <si>
    <t>Pasco, Hernando</t>
  </si>
  <si>
    <t>Okaloosa, Walton</t>
  </si>
  <si>
    <t>Manatee, Sarasota</t>
  </si>
  <si>
    <t>Charlotte, Collier, Glades, Hendry, Lee</t>
  </si>
  <si>
    <t>Desoto, Hardee, Highlands</t>
  </si>
  <si>
    <t>Gadsden, Leon, Wakulla</t>
  </si>
  <si>
    <t>Bay, Franklin, Gulf</t>
  </si>
  <si>
    <t>Citrus, Levy, Marion</t>
  </si>
  <si>
    <t>Hamilton, Jefferson, Lafayette, Madison, Suwanee, Taylor</t>
  </si>
  <si>
    <t>Palm Beach</t>
  </si>
  <si>
    <t>Calhoun, Holmes, Jackson, Liberty, Washington</t>
  </si>
  <si>
    <t>Hillsborough</t>
  </si>
  <si>
    <t>Baker, Clay, Duval, Nassau, Putnam, St. Johns</t>
  </si>
  <si>
    <t>Brevard</t>
  </si>
  <si>
    <t>Flagler, Volusia</t>
  </si>
  <si>
    <t>Alachua, Bradford</t>
  </si>
  <si>
    <t>Polk</t>
  </si>
  <si>
    <t>Orange, Osceola, Seminole, Lake, Sumter</t>
  </si>
  <si>
    <t>Indian River, Martin, Okeechobee, St. Lucie</t>
  </si>
  <si>
    <t>Pinellas</t>
  </si>
  <si>
    <t>Escambia, Santa Rosa</t>
  </si>
  <si>
    <t>Broward</t>
  </si>
  <si>
    <t>Pct</t>
  </si>
  <si>
    <t>Rank</t>
  </si>
  <si>
    <t>Pending Sanction</t>
  </si>
  <si>
    <t>Cases in Activities</t>
  </si>
  <si>
    <t>Countable</t>
  </si>
  <si>
    <t>CASES IN ACTIVITIES</t>
  </si>
  <si>
    <t>The following activities count toward the Participation Rate</t>
  </si>
  <si>
    <t>SUBSIDIZED PRIVATE SECTOR EMPLOYMENT</t>
  </si>
  <si>
    <t>COUNTABLE ACTIVITIES</t>
  </si>
  <si>
    <t>The following activities do not count toward the Participation Rate</t>
  </si>
  <si>
    <t>ORIENTATION</t>
  </si>
  <si>
    <t>DEFERRED CASES</t>
  </si>
  <si>
    <t>A case is considered pending Sanction if the request has been made in the last 15 days</t>
  </si>
  <si>
    <t>Sanctions are recorded using the following codes</t>
  </si>
  <si>
    <t>NO RECORDED ACTIVITY</t>
  </si>
  <si>
    <t>Cases are counted one time, in the first of the following categories:</t>
  </si>
  <si>
    <t>Includes cases receiving the following Support Services only</t>
  </si>
  <si>
    <t>This includes New cases during their first week</t>
  </si>
  <si>
    <t>All cases that are not in any of the above categories</t>
  </si>
  <si>
    <t>NO RECORDED ACTIVITY - OVER 30 DAYS</t>
  </si>
  <si>
    <t>The cases above with No activity in the last 30 days</t>
  </si>
  <si>
    <t>DF30</t>
  </si>
  <si>
    <t>DF36</t>
  </si>
  <si>
    <t>DF37</t>
  </si>
  <si>
    <t>DF38</t>
  </si>
  <si>
    <t>DALL</t>
  </si>
  <si>
    <t>Open</t>
  </si>
  <si>
    <t>Medical</t>
  </si>
  <si>
    <t>Alcohol, Drug, Mental Health</t>
  </si>
  <si>
    <t xml:space="preserve">Lack of </t>
  </si>
  <si>
    <t>Lack of</t>
  </si>
  <si>
    <t>Domestic</t>
  </si>
  <si>
    <t>Other</t>
  </si>
  <si>
    <t xml:space="preserve">Total </t>
  </si>
  <si>
    <t xml:space="preserve">% of </t>
  </si>
  <si>
    <t>Child Care</t>
  </si>
  <si>
    <t>Transportation</t>
  </si>
  <si>
    <t>Violence</t>
  </si>
  <si>
    <t>(36)</t>
  </si>
  <si>
    <t>(37)</t>
  </si>
  <si>
    <t>(38)</t>
  </si>
  <si>
    <t>(30)</t>
  </si>
  <si>
    <t>Deferred</t>
  </si>
  <si>
    <t>Total</t>
  </si>
  <si>
    <t>Region</t>
  </si>
  <si>
    <t xml:space="preserve"> COUNTABLE ACTIVITIES</t>
  </si>
  <si>
    <t xml:space="preserve"> NON-COUNTABLE ACTIVITIES</t>
  </si>
  <si>
    <t xml:space="preserve"> DEFERRED CASES</t>
  </si>
  <si>
    <t xml:space="preserve"> PENDING SANCTIONS</t>
  </si>
  <si>
    <t xml:space="preserve"> OTHER ACTIVITIES</t>
  </si>
  <si>
    <t xml:space="preserve"> NO RECORDED ACTIVITY &lt; 30 DAYS</t>
  </si>
  <si>
    <t xml:space="preserve"> NO RECORDED ACTIVITY 30+ DAYS</t>
  </si>
  <si>
    <t>WAGES REPORT DATA BY WEEK</t>
  </si>
  <si>
    <t>Example: A case in 120 JOB SEARCH and 714 ESOL, would only be counted in COUNTABLE ACTIVITIES</t>
  </si>
  <si>
    <t>Deferred Cases by Deferral Category</t>
  </si>
  <si>
    <t>Instructions for Weekly Spreadsheet</t>
  </si>
  <si>
    <t>Click on Views, Custom Views, WORK, Show</t>
  </si>
  <si>
    <t>This opens up all the spreadsheet tabs</t>
  </si>
  <si>
    <t>Go to the DATA tab</t>
  </si>
  <si>
    <t>Data is entered in the column for the appropriate week</t>
  </si>
  <si>
    <t>This is the Query used to gather the weekly data</t>
  </si>
  <si>
    <t>Run query - fast (5 Seconds)</t>
  </si>
  <si>
    <t>Copy OPEN column from Query results to OPEN section on Spreadsheet</t>
  </si>
  <si>
    <t>Copy CNTA column from Query results to CNTA section on Spreadsheet</t>
  </si>
  <si>
    <t>Copy DEFS column from Query results to DEFS section on Spreadsheet</t>
  </si>
  <si>
    <t>Copy SANC column from Query results to SANC section on Spreadsheet</t>
  </si>
  <si>
    <t>Copy NREC column from Query results to NREC section on Spreadsheet</t>
  </si>
  <si>
    <t>Copy NR30 column from Query results to NR30 section on Spreadsheet</t>
  </si>
  <si>
    <t>This is the unduplicated count of deferred cases</t>
  </si>
  <si>
    <t xml:space="preserve"> Indicates 6 highest ranked Regions</t>
  </si>
  <si>
    <t xml:space="preserve"> Indicates 6 lowest ranked Regions</t>
  </si>
  <si>
    <t>North Florida Workforce Development Board</t>
  </si>
  <si>
    <t>Heartland Workforce Investment Board</t>
  </si>
  <si>
    <t>TRENDS</t>
  </si>
  <si>
    <t>1 WK</t>
  </si>
  <si>
    <t>3 MOS</t>
  </si>
  <si>
    <t>COMP1</t>
  </si>
  <si>
    <t>COMP2</t>
  </si>
  <si>
    <t>COMP3</t>
  </si>
  <si>
    <t>2 WKS</t>
  </si>
  <si>
    <t>3 WKS</t>
  </si>
  <si>
    <t>5 WKS</t>
  </si>
  <si>
    <t>6 WKS</t>
  </si>
  <si>
    <t>7 WKS</t>
  </si>
  <si>
    <t>2 MOS</t>
  </si>
  <si>
    <t>9 WKS</t>
  </si>
  <si>
    <t>12 WKS</t>
  </si>
  <si>
    <t>11 WKS</t>
  </si>
  <si>
    <t>10 WKS</t>
  </si>
  <si>
    <t>14 WKS</t>
  </si>
  <si>
    <t>15 WKS</t>
  </si>
  <si>
    <t>16 WKS</t>
  </si>
  <si>
    <t>4 MOS</t>
  </si>
  <si>
    <t>6 MOS</t>
  </si>
  <si>
    <t>9 MOS</t>
  </si>
  <si>
    <t>1 YR</t>
  </si>
  <si>
    <t>10 MOS</t>
  </si>
  <si>
    <t>11 MOS</t>
  </si>
  <si>
    <t>7 MOS</t>
  </si>
  <si>
    <t>8 MOS</t>
  </si>
  <si>
    <t xml:space="preserve">1 MO </t>
  </si>
  <si>
    <t>19 WKS</t>
  </si>
  <si>
    <t>20 WKS</t>
  </si>
  <si>
    <t>21 WKS</t>
  </si>
  <si>
    <t>5 MOS</t>
  </si>
  <si>
    <t>23 WKS</t>
  </si>
  <si>
    <t>24 WKS</t>
  </si>
  <si>
    <t>25 WKS</t>
  </si>
  <si>
    <t>27 WKS</t>
  </si>
  <si>
    <t>28 WKS</t>
  </si>
  <si>
    <t>29 WKS</t>
  </si>
  <si>
    <t>32 WKS</t>
  </si>
  <si>
    <t>33 WKS</t>
  </si>
  <si>
    <t>34 WKS</t>
  </si>
  <si>
    <t>36 WKS</t>
  </si>
  <si>
    <t>37 WKS</t>
  </si>
  <si>
    <t>38 WKS</t>
  </si>
  <si>
    <t>40 WKS</t>
  </si>
  <si>
    <t>41 WKS</t>
  </si>
  <si>
    <t>42 WKS</t>
  </si>
  <si>
    <t>45 WKS</t>
  </si>
  <si>
    <t>46 WKS</t>
  </si>
  <si>
    <t>47 WKS</t>
  </si>
  <si>
    <t>49 WKS</t>
  </si>
  <si>
    <t>50 WKS</t>
  </si>
  <si>
    <t>51 WKS</t>
  </si>
  <si>
    <t>Workforce Development Board of Flagler and Volusia</t>
  </si>
  <si>
    <t xml:space="preserve">   OPEN CASES - OVERALL RANKING</t>
  </si>
  <si>
    <t>COUNT</t>
  </si>
  <si>
    <t>HIGH</t>
  </si>
  <si>
    <t>LOW</t>
  </si>
  <si>
    <t>Cases in the following service codes and NOT in the two previous categories are considered Deferred</t>
  </si>
  <si>
    <t>ALL DEFERRED CASES BY CATEGORY REPORT</t>
  </si>
  <si>
    <t>The count of cases in the following service codes.  Some cases may have more than one type of deferral.</t>
  </si>
  <si>
    <t>This count may be higher than on the Open Cases Report if deferred cases are also in other activities.</t>
  </si>
  <si>
    <t>calculates the Net Countable Cases by deducting the number of cases that have 5 or more blank JPR records.</t>
  </si>
  <si>
    <t>The Net Countable Cases is divided by the Open Cases, producing a percent of cases in activities, showing the effects</t>
  </si>
  <si>
    <t>of not updating JPR records.  JPR records with zero in the Actual Hours field are not considered blank.</t>
  </si>
  <si>
    <t>with Blank JPRs.  JPR records with zero in the Actual Hours field are not considered blank.</t>
  </si>
  <si>
    <t>The cases with Blank JPRs is divided by the Cases in Countable Activities, producing the percent of cases in activities</t>
  </si>
  <si>
    <t>HIGHLIGHT</t>
  </si>
  <si>
    <t>REGION HIGHLIGHT</t>
  </si>
  <si>
    <t>REGION HIGHLIGHT BAR</t>
  </si>
  <si>
    <t>CTA</t>
  </si>
  <si>
    <t>NCT</t>
  </si>
  <si>
    <t>DEF</t>
  </si>
  <si>
    <t>SAN</t>
  </si>
  <si>
    <t>NR</t>
  </si>
  <si>
    <t>N30</t>
  </si>
  <si>
    <t>RNK</t>
  </si>
  <si>
    <t>OPN</t>
  </si>
  <si>
    <t>DEFERRED - NO OTHER ACTIVITY</t>
  </si>
  <si>
    <t>RANKING</t>
  </si>
  <si>
    <t>REG</t>
  </si>
  <si>
    <t>CAT</t>
  </si>
  <si>
    <t>U/D</t>
  </si>
  <si>
    <t>TV5</t>
  </si>
  <si>
    <t>1 = OVERALL          2 = SPECIFIC</t>
  </si>
  <si>
    <t>Open Last Week's Spreadsheet: WK-mm-dd-yy.xls</t>
  </si>
  <si>
    <t>Alachua</t>
  </si>
  <si>
    <t>Baker</t>
  </si>
  <si>
    <t>Bay</t>
  </si>
  <si>
    <t>Bradford</t>
  </si>
  <si>
    <t>Calhoun</t>
  </si>
  <si>
    <t>Charlotte</t>
  </si>
  <si>
    <t>Citrus</t>
  </si>
  <si>
    <t>Clay</t>
  </si>
  <si>
    <t>Collier</t>
  </si>
  <si>
    <t>Columbia</t>
  </si>
  <si>
    <t>DeSoto</t>
  </si>
  <si>
    <t>Dixie</t>
  </si>
  <si>
    <t>Duval</t>
  </si>
  <si>
    <t>Escambia</t>
  </si>
  <si>
    <t>Flagler</t>
  </si>
  <si>
    <t>Franklin</t>
  </si>
  <si>
    <t>Gadsden</t>
  </si>
  <si>
    <t>Gilchrist</t>
  </si>
  <si>
    <t>Glades</t>
  </si>
  <si>
    <t>Gulf</t>
  </si>
  <si>
    <t>Hamilton</t>
  </si>
  <si>
    <t>Hardee</t>
  </si>
  <si>
    <t>Hendry</t>
  </si>
  <si>
    <t>Hernando</t>
  </si>
  <si>
    <t>Highlands</t>
  </si>
  <si>
    <t>Holmes</t>
  </si>
  <si>
    <t>Indian River</t>
  </si>
  <si>
    <t>Jackson</t>
  </si>
  <si>
    <t>Jefferson</t>
  </si>
  <si>
    <t>Lafayette</t>
  </si>
  <si>
    <t>Lake</t>
  </si>
  <si>
    <t>Lee</t>
  </si>
  <si>
    <t>Leon</t>
  </si>
  <si>
    <t>Levy</t>
  </si>
  <si>
    <t>Liberty</t>
  </si>
  <si>
    <t>Madison</t>
  </si>
  <si>
    <t>Manatee</t>
  </si>
  <si>
    <t>Marion</t>
  </si>
  <si>
    <t>Martin</t>
  </si>
  <si>
    <t>Monroe</t>
  </si>
  <si>
    <t>Nassau</t>
  </si>
  <si>
    <t>Okaloosa</t>
  </si>
  <si>
    <t>Okeechobee</t>
  </si>
  <si>
    <t>Orange</t>
  </si>
  <si>
    <t>Osceola</t>
  </si>
  <si>
    <t>Pasco</t>
  </si>
  <si>
    <t>Putnam</t>
  </si>
  <si>
    <t>St Johns</t>
  </si>
  <si>
    <t>St Lucie</t>
  </si>
  <si>
    <t>Santa Rosa</t>
  </si>
  <si>
    <t>Sarasota</t>
  </si>
  <si>
    <t>Seminole</t>
  </si>
  <si>
    <t>Sumter</t>
  </si>
  <si>
    <t>Suwannee</t>
  </si>
  <si>
    <t>Taylor</t>
  </si>
  <si>
    <t>Union</t>
  </si>
  <si>
    <t>Volusia</t>
  </si>
  <si>
    <t>Wakulla</t>
  </si>
  <si>
    <t>Walton</t>
  </si>
  <si>
    <t>Washington</t>
  </si>
  <si>
    <t>FORMAL ASSESSMENT</t>
  </si>
  <si>
    <t>IN COUNTABLE ACTIVITIES</t>
  </si>
  <si>
    <t>NO RECORDED ACTIVITIES</t>
  </si>
  <si>
    <t>REGIONAL WORKFORCE BOARD</t>
  </si>
  <si>
    <t>WORKFORCE</t>
  </si>
  <si>
    <t>BOARD NUMBER</t>
  </si>
  <si>
    <t>Regional Workforce Board</t>
  </si>
  <si>
    <t>IN NON-COUNTABLE ACTIVITIES</t>
  </si>
  <si>
    <t>NO ACTIVITY - OVER 30 DAYS</t>
  </si>
  <si>
    <t xml:space="preserve">OPEN CASES                                               </t>
  </si>
  <si>
    <t xml:space="preserve">IN COUNTABLE ACTIVITIES                                </t>
  </si>
  <si>
    <t>Weeks</t>
  </si>
  <si>
    <t>DEFERRED - CASES NOT IN ACTIVITIES</t>
  </si>
  <si>
    <t>SELECT CASELOAD SEGMENTS</t>
  </si>
  <si>
    <t>DEFERRED (30)  OTHER</t>
  </si>
  <si>
    <t>DEFERRED (31)  MEDICAL &lt; 90 DAYS</t>
  </si>
  <si>
    <t>DEFERRED (32)  MEDICAL &gt; 90 DAYS</t>
  </si>
  <si>
    <t>DEFERRED (33)  A-D-MH &lt; 90 DAYS</t>
  </si>
  <si>
    <t>DEFERRED (34)  A-D-MH &gt; 90 DAYS</t>
  </si>
  <si>
    <t>DEFERRED (35)  HIGH RISK PREGNANCY</t>
  </si>
  <si>
    <t>DEFERRED (36)  LACK OF CHILD CARE</t>
  </si>
  <si>
    <t>DEFERRED (37)  LACK OF TRANSPORTATION</t>
  </si>
  <si>
    <t>DEFERRED (38)  DOMESTIC VIOLENCE</t>
  </si>
  <si>
    <t>DEFERRED (39)  SSI APPLICANT</t>
  </si>
  <si>
    <t>DEFERRED (30-39)  ALL CASES</t>
  </si>
  <si>
    <t>OPEN WELFARE TRANSITION CASES</t>
  </si>
  <si>
    <t>WELFARE TRANSITION WEEKLY CASELOADS</t>
  </si>
  <si>
    <t>WELFARE TRANSITION CHILD CARE</t>
  </si>
  <si>
    <t>This report takes the Open Cases and Cases in Countable Activities from the Open WELFARE TRANSITION Cases report and</t>
  </si>
  <si>
    <t>Pasco-Hernando Jobs &amp; Ed Partnership Regional Board</t>
  </si>
  <si>
    <t>offset row</t>
  </si>
  <si>
    <t>18 WKS</t>
  </si>
  <si>
    <t>31 WKS</t>
  </si>
  <si>
    <t>44 WKS</t>
  </si>
  <si>
    <t>OTHER EDUCATIONAL ACTIVITIES</t>
  </si>
  <si>
    <t>OTHER EDUCATION ACTIVITIES (FORMERLY NON-COUNTABLE ACTIVITIES)</t>
  </si>
  <si>
    <t>This includes cases referred to a countable activity in the past two weeks</t>
  </si>
  <si>
    <t>Miami-Dade, Monroe</t>
  </si>
  <si>
    <t>Not in Activities</t>
  </si>
  <si>
    <t>Deferral Codes  -  Note:  Some cases have more than one type of deferral</t>
  </si>
  <si>
    <t>Other Activities</t>
  </si>
  <si>
    <t>Over 30 Days</t>
  </si>
  <si>
    <t>All Cases</t>
  </si>
  <si>
    <t>TRENDS CHART</t>
  </si>
  <si>
    <t>CASELOADS CHART</t>
  </si>
  <si>
    <t>GRAPH CHART</t>
  </si>
  <si>
    <t>Cases are counted and displayed one time, in the first of the following categories:</t>
  </si>
  <si>
    <t>IN OTHER EDUCATION ACTIVITIES</t>
  </si>
  <si>
    <t>This chart allows you to track any 3 of the following 18 reporting elements by week for any Region:</t>
  </si>
  <si>
    <t>The data is the number of cases in each category.</t>
  </si>
  <si>
    <t>This chart tracks Regional and Statewide data weekly over time.  Any of the 7 categories on the REPORT Tab can be selected.</t>
  </si>
  <si>
    <t xml:space="preserve"> NON-COUNTABLE ACTIVITIES OR OTHER EDUCATION</t>
  </si>
  <si>
    <t xml:space="preserve"> NO RECORDED ACTIVITY 30 DAYS OR MORE</t>
  </si>
  <si>
    <t>Workforce Development Board of Okaloosa-Walton</t>
  </si>
  <si>
    <t>BLANK JPR REPORT - NOT UPDATED AFTER JUNE 2001</t>
  </si>
  <si>
    <t>W EXP</t>
  </si>
  <si>
    <t>UP FT</t>
  </si>
  <si>
    <t>E&amp;T</t>
  </si>
  <si>
    <t>EMP</t>
  </si>
  <si>
    <t>CC</t>
  </si>
  <si>
    <t>All Open Cases on the WELFARE TRANSITION Information System excluding those in Transition and Applicants</t>
  </si>
  <si>
    <t>22 WKS</t>
  </si>
  <si>
    <t>35 WKS</t>
  </si>
  <si>
    <t>48 WKS</t>
  </si>
  <si>
    <t>Workforce Escarosa</t>
  </si>
  <si>
    <t>Workforce Plus</t>
  </si>
  <si>
    <t>WorkSource</t>
  </si>
  <si>
    <t>Alachua/Bradford Regional Workforce Board</t>
  </si>
  <si>
    <t>CLM Workforce Connection</t>
  </si>
  <si>
    <t>WorkNet Pinellas</t>
  </si>
  <si>
    <t>Tampa Bay WorkForce Alliance</t>
  </si>
  <si>
    <t>Workforce Alliance</t>
  </si>
  <si>
    <t>South Florida Workforce Board</t>
  </si>
  <si>
    <t>Chipola Workforce Board</t>
  </si>
  <si>
    <t>Gulf Coast Workforce Board</t>
  </si>
  <si>
    <t>Florida Crown Workforce Board</t>
  </si>
  <si>
    <t>Suncoast Workforce Board</t>
  </si>
  <si>
    <t>Workforce One</t>
  </si>
  <si>
    <t>&lt;------------</t>
  </si>
  <si>
    <t>Example: January 1, 2007 data goes in column HG</t>
  </si>
  <si>
    <t>OTED</t>
  </si>
  <si>
    <t>COMMUNITY WORK</t>
  </si>
  <si>
    <t>WORK EXPERIENCE</t>
  </si>
  <si>
    <t>Sign on to TOAD</t>
  </si>
  <si>
    <t>SELECT a.region AS Region, COUNT(DISTINCT a.ssn) AS Count -- Deferred Individuals</t>
  </si>
  <si>
    <t xml:space="preserve">  FROM T_RG_Opendb a , T_RG_Deferreddb b</t>
  </si>
  <si>
    <t xml:space="preserve"> WHERE a.ssn = b.ssn</t>
  </si>
  <si>
    <t>GROUP BY a.region</t>
  </si>
  <si>
    <t>SELECT a.region, b.type, COUNT(DISTINCT a.ssn) AS Cases -- Deferred Type</t>
  </si>
  <si>
    <t>GROUP BY a.region,b.type</t>
  </si>
  <si>
    <t xml:space="preserve">SELECT Region, </t>
  </si>
  <si>
    <t xml:space="preserve"> COUNT(DISTINCT SSN) as OPEN,</t>
  </si>
  <si>
    <t xml:space="preserve"> COUNT(Count_Act) as CNTA, </t>
  </si>
  <si>
    <t xml:space="preserve"> COUNT(RG_Oth_Educ) as OTED,</t>
  </si>
  <si>
    <t xml:space="preserve"> COUNT(RG_Deferr_Act) as DEFS, </t>
  </si>
  <si>
    <t xml:space="preserve"> COUNT(RG_Pend_Sanc) as SANC,</t>
  </si>
  <si>
    <t xml:space="preserve"> COUNT(RG_No_Rec_Act) as NREC, </t>
  </si>
  <si>
    <t xml:space="preserve"> COUNT(RG_No_Rec_Act_Over30) as NR30 </t>
  </si>
  <si>
    <t xml:space="preserve"> FROM  Open_OSST_Cases</t>
  </si>
  <si>
    <t>GROUP BY Region</t>
  </si>
  <si>
    <t>ORDER BY Region</t>
  </si>
  <si>
    <t>Copy the following SQL to TOAD</t>
  </si>
  <si>
    <t>Copy OTED column from Query results to OTED section on Spreadsheet</t>
  </si>
  <si>
    <t>This is the Query used to gather the Deferrals by Type data</t>
  </si>
  <si>
    <t>Copy 30 column from Query results to 30 section on Spreadsheet</t>
  </si>
  <si>
    <t>Copy 31 column from Query results to 31 section on Spreadsheet</t>
  </si>
  <si>
    <t>Copy 32 column from Query results to 32 section on Spreadsheet</t>
  </si>
  <si>
    <t>Copy 33 column from Query results to 33 section on Spreadsheet</t>
  </si>
  <si>
    <t>Copy 34 column from Query results to 34 section on Spreadsheet</t>
  </si>
  <si>
    <t>Copy 35 column from Query results to 35 section on Spreadsheet</t>
  </si>
  <si>
    <t>Copy 36 column from Query results to 36 section on Spreadsheet</t>
  </si>
  <si>
    <t>Copy 37 column from Query results to 37 section on Spreadsheet</t>
  </si>
  <si>
    <t>Copy 38 column from Query results to 38 section on Spreadsheet</t>
  </si>
  <si>
    <t>Copy 39 column from Query results to 39 section on Spreadsheet</t>
  </si>
  <si>
    <t>Copy Query results to DALL section on Spreadsheet</t>
  </si>
  <si>
    <t>Region --&gt;</t>
  </si>
  <si>
    <t>&lt;--- Week</t>
  </si>
  <si>
    <t>To make M2 current Week</t>
  </si>
  <si>
    <t>January 05, 2009</t>
  </si>
  <si>
    <t>January 12, 2009</t>
  </si>
  <si>
    <t>January 19, 2009</t>
  </si>
  <si>
    <t>January 26, 2009</t>
  </si>
  <si>
    <t>February 02, 2009</t>
  </si>
  <si>
    <t>February 09, 2009</t>
  </si>
  <si>
    <t>February 23, 2009</t>
  </si>
  <si>
    <t>March 02, 2009</t>
  </si>
  <si>
    <t>March 09, 2009</t>
  </si>
  <si>
    <t>March 16, 2009</t>
  </si>
  <si>
    <t>March 23, 2009</t>
  </si>
  <si>
    <t>March 30, 2009</t>
  </si>
  <si>
    <t>April 06, 2009</t>
  </si>
  <si>
    <t>April 13, 2009</t>
  </si>
  <si>
    <t>April 20, 2009</t>
  </si>
  <si>
    <t>April 27, 2009</t>
  </si>
  <si>
    <t>May 04, 2009</t>
  </si>
  <si>
    <t>May 11, 2009</t>
  </si>
  <si>
    <t>May 18, 2009</t>
  </si>
  <si>
    <t>May 25, 2009</t>
  </si>
  <si>
    <t>June 01, 2009</t>
  </si>
  <si>
    <t>June 08, 2009</t>
  </si>
  <si>
    <t>June 15, 2009</t>
  </si>
  <si>
    <t>June 22, 2009</t>
  </si>
  <si>
    <t>June 29, 2009</t>
  </si>
  <si>
    <t>July 06, 2009</t>
  </si>
  <si>
    <t>July 13, 2009</t>
  </si>
  <si>
    <t>July 20, 2009</t>
  </si>
  <si>
    <t>July 27, 2009</t>
  </si>
  <si>
    <t>February 16, 2009</t>
  </si>
  <si>
    <t>August 03, 2009</t>
  </si>
  <si>
    <t>August 10, 2009</t>
  </si>
  <si>
    <t>August 17, 2009</t>
  </si>
  <si>
    <t>August 24, 2009</t>
  </si>
  <si>
    <t>August 31, 2009'</t>
  </si>
  <si>
    <t>September 07, 2009</t>
  </si>
  <si>
    <t>September 14, 2009</t>
  </si>
  <si>
    <t>September 21, 2009</t>
  </si>
  <si>
    <t>September 28, 2009</t>
  </si>
  <si>
    <t>October 05, 2009</t>
  </si>
  <si>
    <t>October 12, 2009</t>
  </si>
  <si>
    <t>October 19, 2009</t>
  </si>
  <si>
    <t>October 26, 2009</t>
  </si>
  <si>
    <t>November 02, 2009</t>
  </si>
  <si>
    <t>November 09, 2009</t>
  </si>
  <si>
    <t>November 16, 2009</t>
  </si>
  <si>
    <t>November 23, 2009</t>
  </si>
  <si>
    <t>November 30, 2009</t>
  </si>
  <si>
    <t>December 07, 2009</t>
  </si>
  <si>
    <t>December 12, 2009</t>
  </si>
  <si>
    <t>December 21, 2009</t>
  </si>
  <si>
    <t>December 28, 2009</t>
  </si>
  <si>
    <t>January 04, 2010</t>
  </si>
  <si>
    <t>January 11, 2010</t>
  </si>
  <si>
    <t>January 18, 2010</t>
  </si>
  <si>
    <t>January 25, 2010</t>
  </si>
  <si>
    <t>February 01, 2010</t>
  </si>
  <si>
    <t>February 08, 2010</t>
  </si>
  <si>
    <t>June 01, 2010</t>
  </si>
  <si>
    <t>February 15, 2010</t>
  </si>
  <si>
    <t>February 22, 2010</t>
  </si>
  <si>
    <t>March 01, 2010</t>
  </si>
  <si>
    <t>March 08, 2010</t>
  </si>
  <si>
    <t>March 15, 2010</t>
  </si>
  <si>
    <t>March 22, 2010</t>
  </si>
  <si>
    <t>March 29, 2010</t>
  </si>
  <si>
    <t>April 05, 2010</t>
  </si>
  <si>
    <t>April 12, 2010</t>
  </si>
  <si>
    <t>April 19, 2010</t>
  </si>
  <si>
    <t>April 26, 2010</t>
  </si>
  <si>
    <t>May 03, 2010</t>
  </si>
  <si>
    <t>May 10, 2010</t>
  </si>
  <si>
    <t>May 17, 2010</t>
  </si>
  <si>
    <t>May 24, 2010</t>
  </si>
  <si>
    <t>May 31, 2010</t>
  </si>
  <si>
    <t>June 14, 2010</t>
  </si>
  <si>
    <t>June 21, 2010</t>
  </si>
  <si>
    <t>June 28, 2010</t>
  </si>
  <si>
    <t>July 05, 2010</t>
  </si>
  <si>
    <t>July 12, 2010</t>
  </si>
  <si>
    <t>July 19, 2010</t>
  </si>
  <si>
    <t>July 26, 2010</t>
  </si>
  <si>
    <t>August 02, 2010</t>
  </si>
  <si>
    <t>August 09, 2010</t>
  </si>
  <si>
    <t>August 16, 2010</t>
  </si>
  <si>
    <t>August 23, 2010</t>
  </si>
  <si>
    <t>August 30, 2010'</t>
  </si>
  <si>
    <t>September 06, 2010</t>
  </si>
  <si>
    <t>September 13, 2010</t>
  </si>
  <si>
    <t>September 20, 2010</t>
  </si>
  <si>
    <t>September 27, 2010</t>
  </si>
  <si>
    <t>October 04, 2010</t>
  </si>
  <si>
    <t>October 11, 2010</t>
  </si>
  <si>
    <t>October 18, 2010</t>
  </si>
  <si>
    <t>October 25, 2010</t>
  </si>
  <si>
    <t>November 01, 2010</t>
  </si>
  <si>
    <t>November 08, 2010</t>
  </si>
  <si>
    <t>November 15, 2010</t>
  </si>
  <si>
    <t>November 22, 2010</t>
  </si>
  <si>
    <t>November 29, 2010</t>
  </si>
  <si>
    <t>December 06, 2010</t>
  </si>
  <si>
    <t>December 13, 2010</t>
  </si>
  <si>
    <t>December 20, 2010</t>
  </si>
  <si>
    <t>December 27, 2010</t>
  </si>
  <si>
    <t>** moved cell value M2 from 25000 to 20000 (10/5/2009)</t>
  </si>
  <si>
    <t xml:space="preserve"> -- removed 3/26/2010</t>
  </si>
  <si>
    <t>Medical Deferral (30 Days or Less)</t>
  </si>
  <si>
    <t>Medical Deferral (Greater Than 30 Days)</t>
  </si>
  <si>
    <t xml:space="preserve"> -- added 3/26/2010</t>
  </si>
  <si>
    <t>Alcohol, Drug and Mental Health Deferral (30 Days or Less)</t>
  </si>
  <si>
    <t>Alcohol, Drug, Mental Health Deferral (Greater Than 30 Days)</t>
  </si>
  <si>
    <t>Deferral - Disabled School Age Child in Home</t>
  </si>
  <si>
    <t>Deferral - Caring for a Disabled Family Member in Home</t>
  </si>
  <si>
    <t>&lt; 30 Days</t>
  </si>
  <si>
    <t>(41)</t>
  </si>
  <si>
    <t>&gt; 30 Days</t>
  </si>
  <si>
    <t>(42)</t>
  </si>
  <si>
    <t>(43)</t>
  </si>
  <si>
    <t>(44)</t>
  </si>
  <si>
    <t>Disabled</t>
  </si>
  <si>
    <t>Child</t>
  </si>
  <si>
    <t>(51)</t>
  </si>
  <si>
    <t>Caring for</t>
  </si>
  <si>
    <t>Disabled Family</t>
  </si>
  <si>
    <t>(52)</t>
  </si>
  <si>
    <t>DF41</t>
  </si>
  <si>
    <t>DF42</t>
  </si>
  <si>
    <t>DF43</t>
  </si>
  <si>
    <t>DF44</t>
  </si>
  <si>
    <t>DF51</t>
  </si>
  <si>
    <t>DF52</t>
  </si>
  <si>
    <t>DEFERRED (41)  MEDICAL &lt; 30 DAYS</t>
  </si>
  <si>
    <t>DEFERRED (42)  MEDICAL &gt; 30 DAYS</t>
  </si>
  <si>
    <t>DEFERRED (43)  A-D-MH &lt; 30 DAYS</t>
  </si>
  <si>
    <t>DEFERRED (44)  A-D-MH &gt; 30 DAYS</t>
  </si>
  <si>
    <t>DEFERRED (51)  DISABLED CHILD</t>
  </si>
  <si>
    <t>DEFERRED (52)  CARING FOR DISABLED FAMILY</t>
  </si>
  <si>
    <t>** 3/26/2010 - WT DEFERRAL CODES WERE REVISED, SOME WERE REMOVED, OTHERS WERE ADDED</t>
  </si>
  <si>
    <r>
      <t xml:space="preserve">NOTE - DEFERRAL CODES AND TYPES WERE CHANGED </t>
    </r>
    <r>
      <rPr>
        <sz val="16"/>
        <color indexed="9"/>
        <rFont val="Arial"/>
        <family val="2"/>
      </rPr>
      <t>3/26/2010</t>
    </r>
  </si>
  <si>
    <t>January 03, 2011</t>
  </si>
  <si>
    <t>January 10, 2011</t>
  </si>
  <si>
    <t>January 17, 2011</t>
  </si>
  <si>
    <t>January 24, 2011</t>
  </si>
  <si>
    <t>January 31, 2011</t>
  </si>
  <si>
    <t>February 07, 2011</t>
  </si>
  <si>
    <t>February 14, 2011</t>
  </si>
  <si>
    <t>February 241, 2011</t>
  </si>
  <si>
    <t>February 28, 2011</t>
  </si>
  <si>
    <t>March 07, 2011</t>
  </si>
  <si>
    <t>March 14, 2011</t>
  </si>
  <si>
    <t>March 21, 2011</t>
  </si>
  <si>
    <t>March 28, 2011</t>
  </si>
  <si>
    <t>April 04, 2011</t>
  </si>
  <si>
    <t>April 11, 2011</t>
  </si>
  <si>
    <t>April 18, 2011</t>
  </si>
  <si>
    <t>April 25, 2011</t>
  </si>
  <si>
    <t>May 02, 2011</t>
  </si>
  <si>
    <t>May 09, 2011</t>
  </si>
  <si>
    <t>May 16, 2011</t>
  </si>
  <si>
    <t>May 23, 2011</t>
  </si>
  <si>
    <t>May 30, 2011</t>
  </si>
  <si>
    <t>June 06, 2011</t>
  </si>
  <si>
    <t>June 13, 2011</t>
  </si>
  <si>
    <t>June 20, 2011</t>
  </si>
  <si>
    <t>June 27, 2011</t>
  </si>
  <si>
    <t>July 04, 2011</t>
  </si>
  <si>
    <t>July 11, 2011</t>
  </si>
  <si>
    <t>July 18, 2011</t>
  </si>
  <si>
    <t>July 25, 2011</t>
  </si>
  <si>
    <t>August 01, 2011</t>
  </si>
  <si>
    <t>August 08, 2011</t>
  </si>
  <si>
    <t>August 15, 2011</t>
  </si>
  <si>
    <t>August 22, 2011</t>
  </si>
  <si>
    <t>August 29, 2011'</t>
  </si>
  <si>
    <t>September 05, 2011</t>
  </si>
  <si>
    <t>September 12, 2011</t>
  </si>
  <si>
    <t>September 19, 2011</t>
  </si>
  <si>
    <t>September 26, 2011</t>
  </si>
  <si>
    <t>October 03, 2011</t>
  </si>
  <si>
    <t>October 10, 2011</t>
  </si>
  <si>
    <t>October 17, 2011</t>
  </si>
  <si>
    <t>October 24, 2011</t>
  </si>
  <si>
    <t>October 31, 2011</t>
  </si>
  <si>
    <t>November 07, 2011</t>
  </si>
  <si>
    <t>November 14, 2011</t>
  </si>
  <si>
    <t>November 21, 2011</t>
  </si>
  <si>
    <t>November 28, 2011</t>
  </si>
  <si>
    <t>December 05, 2011</t>
  </si>
  <si>
    <t>December 12, 2011</t>
  </si>
  <si>
    <t>December 19, 2011</t>
  </si>
  <si>
    <t>December 26, 2011</t>
  </si>
  <si>
    <t>January 02, 2012</t>
  </si>
  <si>
    <t>January 09, 2012</t>
  </si>
  <si>
    <t>January 16, 2012</t>
  </si>
  <si>
    <t>January 23, 2012</t>
  </si>
  <si>
    <t>January 30, 2012</t>
  </si>
  <si>
    <t>1 MO</t>
  </si>
  <si>
    <t>February 6, 2012</t>
  </si>
  <si>
    <t>February 13, 2012</t>
  </si>
  <si>
    <t>February 20, 2012</t>
  </si>
  <si>
    <t>8 WKS</t>
  </si>
  <si>
    <t>February 27, 2012</t>
  </si>
  <si>
    <t>March 12, 2012</t>
  </si>
  <si>
    <t>March 19, 2012</t>
  </si>
  <si>
    <t>March 26, 2012</t>
  </si>
  <si>
    <t>April 2, 2012</t>
  </si>
  <si>
    <t>April 9, 2012</t>
  </si>
  <si>
    <t>April 16, 2012</t>
  </si>
  <si>
    <t>April 23, 2012</t>
  </si>
  <si>
    <t>Apri 30, 2012</t>
  </si>
  <si>
    <t>May 7, 2012</t>
  </si>
  <si>
    <t>May 14, 2012</t>
  </si>
  <si>
    <t>May 21, 2012</t>
  </si>
  <si>
    <t>May 28, 2012</t>
  </si>
  <si>
    <t>June 04, 2012</t>
  </si>
  <si>
    <t>June 11, 2012</t>
  </si>
  <si>
    <t>June 18, 2012</t>
  </si>
  <si>
    <t>June 25, 2012</t>
  </si>
  <si>
    <t>July 2, 2012</t>
  </si>
  <si>
    <t>July 9, 2012</t>
  </si>
  <si>
    <t>July 16, 2012</t>
  </si>
  <si>
    <t>July 23, 2012</t>
  </si>
  <si>
    <t>July 30, 2012</t>
  </si>
  <si>
    <t>August 6, 2012</t>
  </si>
  <si>
    <t>August 13, 2012</t>
  </si>
  <si>
    <t>August 20, 2012</t>
  </si>
  <si>
    <t>August 27, 2012</t>
  </si>
  <si>
    <t>September 03, 2012</t>
  </si>
  <si>
    <t>September 10, 2012</t>
  </si>
  <si>
    <t>September 17, 2012</t>
  </si>
  <si>
    <t>September 24, 2012</t>
  </si>
  <si>
    <t>October 8, 2012</t>
  </si>
  <si>
    <t>October 1, 2012</t>
  </si>
  <si>
    <t>October 15, 2012</t>
  </si>
  <si>
    <t>October 22, 2012</t>
  </si>
  <si>
    <t>October 29, 2012</t>
  </si>
  <si>
    <t>November 5, 2012</t>
  </si>
  <si>
    <t>November 12, 2012</t>
  </si>
  <si>
    <t>November 19, 2012</t>
  </si>
  <si>
    <t>November 26, 2012</t>
  </si>
  <si>
    <t>December 03, 2012</t>
  </si>
  <si>
    <t>December 10, 2012</t>
  </si>
  <si>
    <t>December 17, 2012</t>
  </si>
  <si>
    <t>December 24, 2012</t>
  </si>
  <si>
    <t>December 31, 2012</t>
  </si>
  <si>
    <t>February 4, 2013</t>
  </si>
  <si>
    <t>January 7, 2013</t>
  </si>
  <si>
    <t>January 14, 2013</t>
  </si>
  <si>
    <t>January 21, 2013</t>
  </si>
  <si>
    <t>January 28, 2013</t>
  </si>
  <si>
    <t>February 11, 2013</t>
  </si>
  <si>
    <t>February 18. 2013</t>
  </si>
  <si>
    <t>February 25, 2013</t>
  </si>
  <si>
    <t>March 4, 2013</t>
  </si>
  <si>
    <t>March 11, 2013</t>
  </si>
  <si>
    <t>March 18, 2013</t>
  </si>
  <si>
    <t>March 25, 2013</t>
  </si>
  <si>
    <t>April 1, 2013</t>
  </si>
  <si>
    <t>April 8, 2013</t>
  </si>
  <si>
    <t>April 15, 2013</t>
  </si>
  <si>
    <t>April 22, 2013</t>
  </si>
  <si>
    <t>April 29, 2013</t>
  </si>
  <si>
    <t>4 WKS</t>
  </si>
  <si>
    <t>May 6, 2013</t>
  </si>
  <si>
    <t>May 13, 2013</t>
  </si>
  <si>
    <t>May 20, 2013</t>
  </si>
  <si>
    <t>May 27, 2013</t>
  </si>
  <si>
    <t>June 3, 2013</t>
  </si>
  <si>
    <t>June 10, 2013</t>
  </si>
  <si>
    <t>June 17, 2013</t>
  </si>
  <si>
    <t>June 24, 2013</t>
  </si>
  <si>
    <t>July 1, 2013</t>
  </si>
  <si>
    <t>July 8, 2013</t>
  </si>
  <si>
    <t>July 15, 2013</t>
  </si>
  <si>
    <t>July 22, 2013</t>
  </si>
  <si>
    <t>July 29, 2013</t>
  </si>
  <si>
    <t>August 5, 2013</t>
  </si>
  <si>
    <t>August 12, 2013</t>
  </si>
  <si>
    <t>August 19, 2013</t>
  </si>
  <si>
    <t>August 26, 2013</t>
  </si>
  <si>
    <t>September 2, 2013</t>
  </si>
  <si>
    <t>September 9, 2013</t>
  </si>
  <si>
    <t>September 16, 2013</t>
  </si>
  <si>
    <t>September 23, 2013</t>
  </si>
  <si>
    <t>September 30, 2013</t>
  </si>
  <si>
    <t>October 07, 2013</t>
  </si>
  <si>
    <t>October 14, 2013</t>
  </si>
  <si>
    <t>12 MOS</t>
  </si>
  <si>
    <t>17 WKS</t>
  </si>
  <si>
    <t>30 WKS</t>
  </si>
  <si>
    <t>43 WKS</t>
  </si>
  <si>
    <t>52 WKS</t>
  </si>
  <si>
    <t>March 5, 2012</t>
  </si>
  <si>
    <t>October 28, 2013</t>
  </si>
  <si>
    <t>November 4, 2013</t>
  </si>
  <si>
    <t>November 11, 2013</t>
  </si>
  <si>
    <t>November 18, 2013</t>
  </si>
  <si>
    <t>November 25, 2013</t>
  </si>
  <si>
    <t>December 2, 2013</t>
  </si>
  <si>
    <t>December 9, 2013</t>
  </si>
  <si>
    <t>December 16, 2013</t>
  </si>
  <si>
    <t>December 23, 2013</t>
  </si>
  <si>
    <t>December 30, 2013</t>
  </si>
  <si>
    <t>October 21, 2013</t>
  </si>
  <si>
    <t>1 MOS</t>
  </si>
  <si>
    <t>13 WKS</t>
  </si>
  <si>
    <t>26 WKS</t>
  </si>
  <si>
    <t>LOOKUP($A$318,$AG$10,7,1,1)</t>
  </si>
  <si>
    <t>a</t>
  </si>
  <si>
    <t>b</t>
  </si>
  <si>
    <t>Miami-Dade</t>
  </si>
  <si>
    <t>January 06, 2014</t>
  </si>
  <si>
    <t>January 13, 2014</t>
  </si>
  <si>
    <t>January 20, 2014</t>
  </si>
  <si>
    <t>January 27, 2014</t>
  </si>
  <si>
    <t>February 03, 2014</t>
  </si>
  <si>
    <t>February 10, 2014</t>
  </si>
  <si>
    <t>February 17, 2014</t>
  </si>
  <si>
    <t>February 24, 2014</t>
  </si>
  <si>
    <t>March 03, 2014</t>
  </si>
  <si>
    <t>March  10, 2014</t>
  </si>
  <si>
    <t>March 17, 2014</t>
  </si>
  <si>
    <t>March 24, 2014</t>
  </si>
  <si>
    <t>March 31, 2014</t>
  </si>
  <si>
    <t>April 7, 2014</t>
  </si>
  <si>
    <t>April 14, 2014</t>
  </si>
  <si>
    <t>April 21, 2014</t>
  </si>
  <si>
    <t>April 28, 2014</t>
  </si>
  <si>
    <t>May 5, 2014</t>
  </si>
  <si>
    <t>May 12, 2014</t>
  </si>
  <si>
    <t>May 19, 2014</t>
  </si>
  <si>
    <t>May 26, 2014</t>
  </si>
  <si>
    <t>June 2, 2014</t>
  </si>
  <si>
    <t>June 9, 2014</t>
  </si>
  <si>
    <t>June 16, 2014</t>
  </si>
  <si>
    <t>June 23, 2014</t>
  </si>
  <si>
    <t>June 30, 2014</t>
  </si>
  <si>
    <t>July 7, 2014</t>
  </si>
  <si>
    <t>July 14, 2014</t>
  </si>
  <si>
    <t>July 21, 2014</t>
  </si>
  <si>
    <t>July 28, 2014</t>
  </si>
  <si>
    <t>August 04, 2014</t>
  </si>
  <si>
    <t>August 11, 2014</t>
  </si>
  <si>
    <t>August 18, 2014</t>
  </si>
  <si>
    <t>August 25, 2014</t>
  </si>
  <si>
    <t>September 01, 2014</t>
  </si>
  <si>
    <t>September 08, 2014</t>
  </si>
  <si>
    <t>September 15, 2014</t>
  </si>
  <si>
    <t>September 22, 2014</t>
  </si>
  <si>
    <t>September 29, 2014</t>
  </si>
  <si>
    <t>October 06, 2014</t>
  </si>
  <si>
    <t>October 13, 2014</t>
  </si>
  <si>
    <t>October 20, 2014</t>
  </si>
  <si>
    <t>October 27, 2014</t>
  </si>
  <si>
    <t>November 03, 2014</t>
  </si>
  <si>
    <t>November 10, 2014</t>
  </si>
  <si>
    <t>November 17, 2014</t>
  </si>
  <si>
    <t>November 24, 2014</t>
  </si>
  <si>
    <t>December 01, 2014</t>
  </si>
  <si>
    <t>December 08, 2014</t>
  </si>
  <si>
    <t>December 15, 2014</t>
  </si>
  <si>
    <t>December 22, 2014</t>
  </si>
  <si>
    <t>December 29, 2014</t>
  </si>
  <si>
    <t>20150105</t>
  </si>
  <si>
    <t>January 05, 2015</t>
  </si>
  <si>
    <t>20150112</t>
  </si>
  <si>
    <t>January 12, 2015</t>
  </si>
  <si>
    <t>20150119</t>
  </si>
  <si>
    <t>January 19, 2015</t>
  </si>
  <si>
    <t>20150126</t>
  </si>
  <si>
    <t>January 26, 2015</t>
  </si>
  <si>
    <t>20150202</t>
  </si>
  <si>
    <t>February 02, 2015</t>
  </si>
  <si>
    <t>20150209</t>
  </si>
  <si>
    <t>February 09, 2015</t>
  </si>
  <si>
    <t>20150216</t>
  </si>
  <si>
    <t>February 16, 2015</t>
  </si>
  <si>
    <t>20150223</t>
  </si>
  <si>
    <t>February 23, 2015</t>
  </si>
  <si>
    <t>20150302</t>
  </si>
  <si>
    <t>March 02, 2015</t>
  </si>
  <si>
    <t>20150309</t>
  </si>
  <si>
    <t>March 09, 2015</t>
  </si>
  <si>
    <t>20150316</t>
  </si>
  <si>
    <t>March 16, 2015</t>
  </si>
  <si>
    <t>20150323</t>
  </si>
  <si>
    <t>March 23, 2015</t>
  </si>
  <si>
    <t>20150330</t>
  </si>
  <si>
    <t>March 30, 2015</t>
  </si>
  <si>
    <t>20150406</t>
  </si>
  <si>
    <t>April 06, 2015</t>
  </si>
  <si>
    <t>20150413</t>
  </si>
  <si>
    <t>April 13, 2015</t>
  </si>
  <si>
    <t>20150420</t>
  </si>
  <si>
    <t>April 20, 2015</t>
  </si>
  <si>
    <t>20150427</t>
  </si>
  <si>
    <t>April 27, 2015</t>
  </si>
  <si>
    <t>20150504</t>
  </si>
  <si>
    <t>May 04, 2015</t>
  </si>
  <si>
    <t>20150511</t>
  </si>
  <si>
    <t>May 11, 2015</t>
  </si>
  <si>
    <t>20150518</t>
  </si>
  <si>
    <t>May 18, 2015</t>
  </si>
  <si>
    <t>20150525</t>
  </si>
  <si>
    <t>May 25, 2015</t>
  </si>
  <si>
    <t>20150601</t>
  </si>
  <si>
    <t>June 01, 2015</t>
  </si>
  <si>
    <t>20150608</t>
  </si>
  <si>
    <t>June 08, 2015</t>
  </si>
  <si>
    <t>20150615</t>
  </si>
  <si>
    <t>June 15, 2015</t>
  </si>
  <si>
    <t>20150622</t>
  </si>
  <si>
    <t>June 22, 2015</t>
  </si>
  <si>
    <t>20150629</t>
  </si>
  <si>
    <t>June 29, 2015</t>
  </si>
  <si>
    <t>20150706</t>
  </si>
  <si>
    <t>July 06, 2015</t>
  </si>
  <si>
    <t>20150713</t>
  </si>
  <si>
    <t>July 13, 2015</t>
  </si>
  <si>
    <t>20150720</t>
  </si>
  <si>
    <t>July 20, 2015</t>
  </si>
  <si>
    <t>20150727</t>
  </si>
  <si>
    <t>July 27, 2015</t>
  </si>
  <si>
    <t>20150803</t>
  </si>
  <si>
    <t>August 03, 2015</t>
  </si>
  <si>
    <t>20150810</t>
  </si>
  <si>
    <t>August 10, 2015</t>
  </si>
  <si>
    <t>20150817</t>
  </si>
  <si>
    <t>August 17, 2015</t>
  </si>
  <si>
    <t>20150824</t>
  </si>
  <si>
    <t>August 24, 2015</t>
  </si>
  <si>
    <t>20150831</t>
  </si>
  <si>
    <t>August 31, 2015</t>
  </si>
  <si>
    <t>20150907</t>
  </si>
  <si>
    <t>September 07, 2015</t>
  </si>
  <si>
    <t>20150914</t>
  </si>
  <si>
    <t>September 14, 2015</t>
  </si>
  <si>
    <t>20150921</t>
  </si>
  <si>
    <t>September 21, 2015</t>
  </si>
  <si>
    <t>20150928</t>
  </si>
  <si>
    <t>September 28, 2015</t>
  </si>
  <si>
    <t>20151005</t>
  </si>
  <si>
    <t>October 05, 2015</t>
  </si>
  <si>
    <t>20151012</t>
  </si>
  <si>
    <t>October 12, 2015</t>
  </si>
  <si>
    <t>20151019</t>
  </si>
  <si>
    <t>October 19, 2015</t>
  </si>
  <si>
    <t>20151026</t>
  </si>
  <si>
    <t>October 26, 2015</t>
  </si>
  <si>
    <t>20151102</t>
  </si>
  <si>
    <t>November 02, 2015</t>
  </si>
  <si>
    <t>20151109</t>
  </si>
  <si>
    <t>November 09, 2015</t>
  </si>
  <si>
    <t>20151116</t>
  </si>
  <si>
    <t>November 16, 2015</t>
  </si>
  <si>
    <t>20151123</t>
  </si>
  <si>
    <t>November 23, 2015</t>
  </si>
  <si>
    <t>20151130</t>
  </si>
  <si>
    <t>November 30, 2015</t>
  </si>
  <si>
    <t>20151207</t>
  </si>
  <si>
    <t>December 07, 2015</t>
  </si>
  <si>
    <t>20151214</t>
  </si>
  <si>
    <t>December 14, 2015</t>
  </si>
  <si>
    <t>20151221</t>
  </si>
  <si>
    <t>December 21, 2015</t>
  </si>
  <si>
    <t>20151228</t>
  </si>
  <si>
    <t>December 28, 2015</t>
  </si>
  <si>
    <t>20160104</t>
  </si>
  <si>
    <t>January 04, 2016</t>
  </si>
  <si>
    <t>20160111</t>
  </si>
  <si>
    <t>January 11, 2016</t>
  </si>
  <si>
    <t>20160118</t>
  </si>
  <si>
    <t>January 18, 2016</t>
  </si>
  <si>
    <t>20160125</t>
  </si>
  <si>
    <t>January 25, 2016</t>
  </si>
  <si>
    <t>20160201</t>
  </si>
  <si>
    <t>February 01, 2016</t>
  </si>
  <si>
    <t>20160208</t>
  </si>
  <si>
    <t>February 08, 2016</t>
  </si>
  <si>
    <t>20160215</t>
  </si>
  <si>
    <t>February 15, 2016</t>
  </si>
  <si>
    <t>20160222</t>
  </si>
  <si>
    <t>February 22, 2016</t>
  </si>
  <si>
    <t>20160229</t>
  </si>
  <si>
    <t>February 29, 2016</t>
  </si>
  <si>
    <t>20160307</t>
  </si>
  <si>
    <t>March 07, 2016</t>
  </si>
  <si>
    <t>20160314</t>
  </si>
  <si>
    <t>March 14, 2016</t>
  </si>
  <si>
    <t>20160321</t>
  </si>
  <si>
    <t>March 21, 2016</t>
  </si>
  <si>
    <t>20160328</t>
  </si>
  <si>
    <t>March 28, 2016</t>
  </si>
  <si>
    <t>20160404</t>
  </si>
  <si>
    <t>April 04, 2016</t>
  </si>
  <si>
    <t>20160411</t>
  </si>
  <si>
    <t>April 11, 2016</t>
  </si>
  <si>
    <t>20160418</t>
  </si>
  <si>
    <t>April 18, 2016</t>
  </si>
  <si>
    <t>20160425</t>
  </si>
  <si>
    <t>April 25, 2016</t>
  </si>
  <si>
    <t>20160502</t>
  </si>
  <si>
    <t>May 02, 2016</t>
  </si>
  <si>
    <t>20160509</t>
  </si>
  <si>
    <t>May 09, 2016</t>
  </si>
  <si>
    <t>20160516</t>
  </si>
  <si>
    <t>May 16, 2016</t>
  </si>
  <si>
    <t>20160523</t>
  </si>
  <si>
    <t>May 23, 2016</t>
  </si>
  <si>
    <t>20160530</t>
  </si>
  <si>
    <t>May 30, 2016</t>
  </si>
  <si>
    <t>20160606</t>
  </si>
  <si>
    <t>June 06, 2016</t>
  </si>
  <si>
    <t>20160613</t>
  </si>
  <si>
    <t>June 13, 2016</t>
  </si>
  <si>
    <t>20160620</t>
  </si>
  <si>
    <t>June 20, 2016</t>
  </si>
  <si>
    <t>20160627</t>
  </si>
  <si>
    <t>June 27, 2016</t>
  </si>
  <si>
    <t>20160704</t>
  </si>
  <si>
    <t>July 04, 2016</t>
  </si>
  <si>
    <t>20160711</t>
  </si>
  <si>
    <t>July 11, 2016</t>
  </si>
  <si>
    <t>20160718</t>
  </si>
  <si>
    <t>July 18, 2016</t>
  </si>
  <si>
    <t>20160725</t>
  </si>
  <si>
    <t>July 25, 2016</t>
  </si>
  <si>
    <t>20160801</t>
  </si>
  <si>
    <t>August 01, 2016</t>
  </si>
  <si>
    <t>Old Areas</t>
  </si>
  <si>
    <t>CareerSource Southwest Florida</t>
  </si>
  <si>
    <t>CareerSource Escarosa</t>
  </si>
  <si>
    <t>CareerSource Okaloosa Walton</t>
  </si>
  <si>
    <t>CareerSource Chipola</t>
  </si>
  <si>
    <t>CareerSource Gulf Coast</t>
  </si>
  <si>
    <t>CareerSource Capital Region</t>
  </si>
  <si>
    <t>CareerSource North Florida</t>
  </si>
  <si>
    <t>CareerSource Florida Crown</t>
  </si>
  <si>
    <t>CareerSource Northeast Florida</t>
  </si>
  <si>
    <t>CareerSource North Central Florida</t>
  </si>
  <si>
    <t>CareerSource Citrus Levy Marion</t>
  </si>
  <si>
    <t>CareerSource Flagler Volusia</t>
  </si>
  <si>
    <t>CareerSource Central Florida</t>
  </si>
  <si>
    <t>CareerSource Brevard</t>
  </si>
  <si>
    <t>CareerSource Pinellas</t>
  </si>
  <si>
    <t>CareerSource Tampa Bay</t>
  </si>
  <si>
    <t>CareerSource Pasco Hernando</t>
  </si>
  <si>
    <t>CareerSource Polk</t>
  </si>
  <si>
    <t>CareerSource Suncoast</t>
  </si>
  <si>
    <t>CareerSource Heartland</t>
  </si>
  <si>
    <t>CareerSource Research Coast</t>
  </si>
  <si>
    <t>CareerSource Palm Beach County</t>
  </si>
  <si>
    <t>CareerSource Broward</t>
  </si>
  <si>
    <t>CareerSource South Florida</t>
  </si>
  <si>
    <t>Indian River, Martin, St. Lucie</t>
  </si>
  <si>
    <t>Desoto, Hardee, Highlands, Okeechobee</t>
  </si>
  <si>
    <t>* Okeechobee moved from Region 20 to Region 19 on 7/1/15.</t>
  </si>
  <si>
    <t>August 08, 2016</t>
  </si>
  <si>
    <t>August 15, 2016</t>
  </si>
  <si>
    <t>August 22, 2016</t>
  </si>
  <si>
    <t>August 29, 2016</t>
  </si>
  <si>
    <t>September 05, 2016</t>
  </si>
  <si>
    <t>September 12, 2016</t>
  </si>
  <si>
    <t>September 19, 2016</t>
  </si>
  <si>
    <t>September 26, 2016</t>
  </si>
  <si>
    <t>October 03, 2016</t>
  </si>
  <si>
    <t>October 10, 2016</t>
  </si>
  <si>
    <t>October 17, 2016</t>
  </si>
  <si>
    <t>October 24, 2016</t>
  </si>
  <si>
    <t>October 31, 2016</t>
  </si>
  <si>
    <t>November 07, 2016</t>
  </si>
  <si>
    <t>November 14, 2016</t>
  </si>
  <si>
    <t>November 21, 2016</t>
  </si>
  <si>
    <t>November 28, 2016</t>
  </si>
  <si>
    <t>December 05, 2016</t>
  </si>
  <si>
    <t>December 12, 2016</t>
  </si>
  <si>
    <t>December 19, 2016</t>
  </si>
  <si>
    <t>December 26, 2016</t>
  </si>
  <si>
    <t>January 02, 2017</t>
  </si>
  <si>
    <t>January 09, 2017</t>
  </si>
  <si>
    <t>January 16, 2017</t>
  </si>
  <si>
    <t>January 23, 2017</t>
  </si>
  <si>
    <t>January 30, 2017</t>
  </si>
  <si>
    <t>February 06, 2017</t>
  </si>
  <si>
    <t>February 13, 2017</t>
  </si>
  <si>
    <t>February 20, 2017</t>
  </si>
  <si>
    <t>February 27, 2017</t>
  </si>
  <si>
    <t>March 06, 2017</t>
  </si>
  <si>
    <t>March 13, 2017</t>
  </si>
  <si>
    <t>March 20, 2017</t>
  </si>
  <si>
    <t>March 27, 2017</t>
  </si>
  <si>
    <t>April 03, 2017</t>
  </si>
  <si>
    <t>April 10, 2017</t>
  </si>
  <si>
    <t>April 17, 2017</t>
  </si>
  <si>
    <t>April 24, 2017</t>
  </si>
  <si>
    <t>May 01, 2017</t>
  </si>
  <si>
    <t>May 08, 2017</t>
  </si>
  <si>
    <t>May 15, 2017</t>
  </si>
  <si>
    <t>May 22, 2017</t>
  </si>
  <si>
    <t>May 29, 2017</t>
  </si>
  <si>
    <t>June 05, 2017</t>
  </si>
  <si>
    <t>June 12, 2017</t>
  </si>
  <si>
    <t>June 19, 2017</t>
  </si>
  <si>
    <t>June 26, 2017</t>
  </si>
  <si>
    <t>July 03, 2017</t>
  </si>
  <si>
    <t>July 10, 2017</t>
  </si>
  <si>
    <t>July 17, 2017</t>
  </si>
  <si>
    <t>July 24, 2017</t>
  </si>
  <si>
    <t>July 31, 2017</t>
  </si>
  <si>
    <t>August 07, 2017</t>
  </si>
  <si>
    <t>August 14, 2017</t>
  </si>
  <si>
    <t>August 21, 2017</t>
  </si>
  <si>
    <t>August 28, 2017</t>
  </si>
  <si>
    <t>September 04, 2017</t>
  </si>
  <si>
    <t>September 11, 2017</t>
  </si>
  <si>
    <t>September 18, 2017</t>
  </si>
  <si>
    <t>September 25, 2017</t>
  </si>
  <si>
    <t>October 02, 2017</t>
  </si>
  <si>
    <t>October 09, 2017</t>
  </si>
  <si>
    <t>October 16, 2017</t>
  </si>
  <si>
    <t>October 23, 2017</t>
  </si>
  <si>
    <t>October 30, 2017</t>
  </si>
  <si>
    <t>November 06, 2017</t>
  </si>
  <si>
    <t>November 13, 2017</t>
  </si>
  <si>
    <t>November 20, 2017</t>
  </si>
  <si>
    <t>November 27, 2017</t>
  </si>
  <si>
    <t>December 04, 2017</t>
  </si>
  <si>
    <t>December 11, 2017</t>
  </si>
  <si>
    <t>December 18, 2017</t>
  </si>
  <si>
    <t>December 25, 2017</t>
  </si>
  <si>
    <t>January 01, 2018</t>
  </si>
  <si>
    <t>January 08, 2018</t>
  </si>
  <si>
    <t>January 15, 2018</t>
  </si>
  <si>
    <t>January 22, 2018</t>
  </si>
  <si>
    <t>January 29, 2018</t>
  </si>
  <si>
    <t>February 05, 2018</t>
  </si>
  <si>
    <t>February 12, 2018</t>
  </si>
  <si>
    <t>February 19, 2018</t>
  </si>
  <si>
    <t>February 26, 2018</t>
  </si>
  <si>
    <t>March 05, 2018</t>
  </si>
  <si>
    <t>March 12, 2018</t>
  </si>
  <si>
    <t>March 19, 2018</t>
  </si>
  <si>
    <t>March 26, 2018</t>
  </si>
  <si>
    <t>April 02, 2018</t>
  </si>
  <si>
    <t>April 09, 2018</t>
  </si>
  <si>
    <t>April 16, 2018</t>
  </si>
  <si>
    <t>April 23, 2018</t>
  </si>
  <si>
    <t>April 30, 2018</t>
  </si>
  <si>
    <t>May 07, 2018</t>
  </si>
  <si>
    <t>May 14, 2018</t>
  </si>
  <si>
    <t>May 21, 2018</t>
  </si>
  <si>
    <t>May 28, 2018</t>
  </si>
  <si>
    <t>June 04, 2018</t>
  </si>
  <si>
    <t>June 11, 2018</t>
  </si>
  <si>
    <t>June 18, 2018</t>
  </si>
  <si>
    <t>June 25, 2018</t>
  </si>
  <si>
    <t>July 02, 2018</t>
  </si>
  <si>
    <t>July 09, 2018</t>
  </si>
  <si>
    <t>July 16, 2018</t>
  </si>
  <si>
    <t>July 23, 2018</t>
  </si>
  <si>
    <t>July 30, 2018</t>
  </si>
  <si>
    <t>August 06, 2018</t>
  </si>
  <si>
    <t>August 13, 2018</t>
  </si>
  <si>
    <t>August 20, 2018</t>
  </si>
  <si>
    <t>August 27, 2018</t>
  </si>
  <si>
    <t>September 03, 2018</t>
  </si>
  <si>
    <t>September 10, 2018</t>
  </si>
  <si>
    <t>September 17, 2018</t>
  </si>
  <si>
    <t>September 24, 2018</t>
  </si>
  <si>
    <t>October 01, 2018</t>
  </si>
  <si>
    <t>October 08, 2018</t>
  </si>
  <si>
    <t>October 15, 2018</t>
  </si>
  <si>
    <t>October 22, 2018</t>
  </si>
  <si>
    <t>October 29, 2018</t>
  </si>
  <si>
    <t>November 05, 2018</t>
  </si>
  <si>
    <t>November 12, 2018</t>
  </si>
  <si>
    <t>November 19, 2018</t>
  </si>
  <si>
    <t>November 26, 2018</t>
  </si>
  <si>
    <t>count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</si>
</sst>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General_)"/>
    <numFmt numFmtId="165" formatCode="_(* #,##0_);_(* \(#,##0\);_(* &quot;-&quot;??_);_(@_)"/>
    <numFmt numFmtId="166" formatCode="0.0%"/>
    <numFmt numFmtId="167" formatCode="0_);\(0\)"/>
    <numFmt numFmtId="168" formatCode="yyyymmdd"/>
    <numFmt numFmtId="169" formatCode="mmmm\ dd\,\ yyyy"/>
  </numFmts>
  <fonts count="50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b/>
      <sz val="14"/>
      <name val="Arial"/>
      <family val="2"/>
    </font>
    <font>
      <b/>
      <sz val="11"/>
      <color indexed="9"/>
      <name val="Arial"/>
      <family val="2"/>
    </font>
    <font>
      <b/>
      <sz val="11"/>
      <color indexed="8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4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6"/>
      <name val="Arial"/>
      <family val="2"/>
    </font>
    <font>
      <b/>
      <sz val="10"/>
      <color indexed="8"/>
      <name val="Arial"/>
      <family val="2"/>
    </font>
    <font>
      <b/>
      <sz val="10"/>
      <color indexed="16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sz val="10"/>
      <color indexed="9"/>
      <name val="Arial"/>
      <family val="2"/>
    </font>
    <font>
      <b/>
      <sz val="10"/>
      <color indexed="13"/>
      <name val="Arial"/>
      <family val="2"/>
    </font>
    <font>
      <sz val="10"/>
      <color indexed="13"/>
      <name val="Arial"/>
      <family val="2"/>
    </font>
    <font>
      <b/>
      <sz val="10"/>
      <color indexed="8"/>
      <name val="Arial Black"/>
      <family val="2"/>
    </font>
    <font>
      <b/>
      <sz val="14"/>
      <color indexed="8"/>
      <name val="Arial"/>
      <family val="2"/>
    </font>
    <font>
      <sz val="8"/>
      <name val="Arial"/>
      <family val="2"/>
    </font>
    <font>
      <b/>
      <sz val="8"/>
      <color indexed="9"/>
      <name val="Arial"/>
      <family val="2"/>
    </font>
    <font>
      <b/>
      <sz val="8"/>
      <name val="Arial"/>
      <family val="2"/>
    </font>
    <font>
      <b/>
      <sz val="9"/>
      <color indexed="9"/>
      <name val="Arial"/>
      <family val="2"/>
    </font>
    <font>
      <sz val="9"/>
      <name val="Arial"/>
      <family val="2"/>
    </font>
    <font>
      <b/>
      <sz val="7"/>
      <name val="Arial"/>
      <family val="2"/>
    </font>
    <font>
      <sz val="9"/>
      <color indexed="9"/>
      <name val="Arial"/>
      <family val="2"/>
    </font>
    <font>
      <b/>
      <sz val="16"/>
      <color indexed="9"/>
      <name val="Arial"/>
      <family val="2"/>
    </font>
    <font>
      <b/>
      <sz val="12"/>
      <color indexed="9"/>
      <name val="Arial"/>
      <family val="2"/>
    </font>
    <font>
      <b/>
      <sz val="14"/>
      <color indexed="9"/>
      <name val="Arial"/>
      <family val="2"/>
    </font>
    <font>
      <b/>
      <sz val="12"/>
      <color indexed="8"/>
      <name val="Arial"/>
      <family val="2"/>
    </font>
    <font>
      <b/>
      <sz val="10"/>
      <name val="Arial Black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sz val="12"/>
      <color indexed="10"/>
      <name val="Arial"/>
      <family val="2"/>
    </font>
    <font>
      <sz val="12"/>
      <color indexed="10"/>
      <name val="Arial"/>
      <family val="2"/>
    </font>
    <font>
      <sz val="8"/>
      <color indexed="9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8"/>
      <name val="Courier New"/>
      <family val="3"/>
    </font>
    <font>
      <sz val="16"/>
      <color indexed="9"/>
      <name val="Arial"/>
      <family val="2"/>
    </font>
    <font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19"/>
      <name val="Arial"/>
      <family val="2"/>
    </font>
    <font>
      <sz val="11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indexed="4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lightUp">
        <bgColor indexed="17"/>
      </patternFill>
    </fill>
    <fill>
      <patternFill patternType="solid">
        <fgColor indexed="9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5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</borders>
  <cellStyleXfs count="8">
    <xf numFmtId="0" fontId="0" fillId="0" borderId="0"/>
    <xf numFmtId="37" fontId="10" fillId="0" borderId="0" applyFill="0" applyBorder="0" applyProtection="0"/>
    <xf numFmtId="0" fontId="1" fillId="0" borderId="0" applyFont="0" applyFill="0" applyBorder="0" applyProtection="0">
      <alignment horizontal="center" vertical="center"/>
    </xf>
    <xf numFmtId="0" fontId="1" fillId="0" borderId="0"/>
    <xf numFmtId="9" fontId="1" fillId="0" borderId="0" applyFont="0" applyFill="0" applyBorder="0" applyAlignment="0" applyProtection="0"/>
    <xf numFmtId="37" fontId="2" fillId="0" borderId="1">
      <alignment horizontal="right" vertical="center"/>
    </xf>
    <xf numFmtId="9" fontId="2" fillId="0" borderId="2">
      <alignment horizontal="center" vertical="center"/>
    </xf>
    <xf numFmtId="37" fontId="1" fillId="0" borderId="0" applyFill="0" applyBorder="0" applyProtection="0"/>
  </cellStyleXfs>
  <cellXfs count="590"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/>
    <xf numFmtId="166" fontId="0" fillId="0" borderId="0" xfId="4" applyNumberFormat="1" applyFont="1"/>
    <xf numFmtId="165" fontId="10" fillId="0" borderId="0" xfId="1" applyNumberFormat="1"/>
    <xf numFmtId="0" fontId="2" fillId="2" borderId="3" xfId="0" applyFont="1" applyFill="1" applyBorder="1" applyAlignment="1">
      <alignment horizontal="right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164" fontId="2" fillId="0" borderId="0" xfId="0" applyNumberFormat="1" applyFont="1" applyBorder="1" applyAlignment="1">
      <alignment horizontal="center"/>
    </xf>
    <xf numFmtId="0" fontId="5" fillId="0" borderId="0" xfId="0" quotePrefix="1" applyFont="1"/>
    <xf numFmtId="15" fontId="5" fillId="0" borderId="0" xfId="0" quotePrefix="1" applyNumberFormat="1" applyFont="1"/>
    <xf numFmtId="0" fontId="2" fillId="0" borderId="0" xfId="0" applyFont="1"/>
    <xf numFmtId="0" fontId="8" fillId="3" borderId="5" xfId="0" applyFont="1" applyFill="1" applyBorder="1" applyAlignment="1">
      <alignment vertical="center"/>
    </xf>
    <xf numFmtId="165" fontId="9" fillId="4" borderId="6" xfId="1" quotePrefix="1" applyNumberFormat="1" applyFont="1" applyFill="1" applyBorder="1"/>
    <xf numFmtId="0" fontId="4" fillId="5" borderId="5" xfId="0" applyFont="1" applyFill="1" applyBorder="1"/>
    <xf numFmtId="0" fontId="4" fillId="6" borderId="5" xfId="0" applyFont="1" applyFill="1" applyBorder="1"/>
    <xf numFmtId="0" fontId="9" fillId="7" borderId="5" xfId="0" applyFont="1" applyFill="1" applyBorder="1"/>
    <xf numFmtId="0" fontId="4" fillId="8" borderId="5" xfId="0" applyFont="1" applyFill="1" applyBorder="1"/>
    <xf numFmtId="0" fontId="9" fillId="9" borderId="5" xfId="0" applyFont="1" applyFill="1" applyBorder="1"/>
    <xf numFmtId="0" fontId="8" fillId="10" borderId="5" xfId="0" applyFont="1" applyFill="1" applyBorder="1"/>
    <xf numFmtId="0" fontId="4" fillId="2" borderId="7" xfId="0" applyFont="1" applyFill="1" applyBorder="1"/>
    <xf numFmtId="165" fontId="9" fillId="2" borderId="7" xfId="1" applyNumberFormat="1" applyFont="1" applyFill="1" applyBorder="1"/>
    <xf numFmtId="166" fontId="4" fillId="2" borderId="7" xfId="4" applyNumberFormat="1" applyFont="1" applyFill="1" applyBorder="1"/>
    <xf numFmtId="0" fontId="10" fillId="8" borderId="5" xfId="0" applyFont="1" applyFill="1" applyBorder="1" applyAlignment="1">
      <alignment horizontal="center"/>
    </xf>
    <xf numFmtId="0" fontId="10" fillId="8" borderId="8" xfId="0" applyFont="1" applyFill="1" applyBorder="1" applyAlignment="1">
      <alignment horizontal="center"/>
    </xf>
    <xf numFmtId="0" fontId="10" fillId="8" borderId="8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0" fontId="0" fillId="0" borderId="9" xfId="0" applyBorder="1" applyAlignment="1">
      <alignment horizontal="center"/>
    </xf>
    <xf numFmtId="0" fontId="0" fillId="0" borderId="0" xfId="0" applyAlignment="1"/>
    <xf numFmtId="0" fontId="12" fillId="0" borderId="0" xfId="0" applyFont="1"/>
    <xf numFmtId="0" fontId="13" fillId="0" borderId="0" xfId="0" applyFont="1"/>
    <xf numFmtId="0" fontId="0" fillId="0" borderId="0" xfId="0" applyAlignment="1">
      <alignment horizontal="center" wrapText="1"/>
    </xf>
    <xf numFmtId="15" fontId="3" fillId="0" borderId="10" xfId="0" quotePrefix="1" applyNumberFormat="1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14" fillId="0" borderId="0" xfId="0" applyFont="1"/>
    <xf numFmtId="0" fontId="4" fillId="0" borderId="0" xfId="0" applyFont="1"/>
    <xf numFmtId="0" fontId="7" fillId="0" borderId="0" xfId="0" quotePrefix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0" fontId="4" fillId="0" borderId="11" xfId="0" applyFont="1" applyFill="1" applyBorder="1" applyAlignment="1">
      <alignment horizontal="center"/>
    </xf>
    <xf numFmtId="165" fontId="4" fillId="0" borderId="11" xfId="1" applyNumberFormat="1" applyFont="1" applyFill="1" applyBorder="1"/>
    <xf numFmtId="165" fontId="0" fillId="0" borderId="0" xfId="0" applyNumberFormat="1"/>
    <xf numFmtId="0" fontId="2" fillId="0" borderId="11" xfId="0" applyFont="1" applyBorder="1"/>
    <xf numFmtId="165" fontId="4" fillId="6" borderId="12" xfId="1" applyNumberFormat="1" applyFont="1" applyFill="1" applyBorder="1"/>
    <xf numFmtId="0" fontId="0" fillId="0" borderId="0" xfId="0" applyAlignment="1">
      <alignment horizontal="right"/>
    </xf>
    <xf numFmtId="164" fontId="0" fillId="0" borderId="0" xfId="0" applyNumberFormat="1"/>
    <xf numFmtId="0" fontId="16" fillId="11" borderId="6" xfId="0" applyFont="1" applyFill="1" applyBorder="1" applyAlignment="1">
      <alignment horizontal="center" vertical="center"/>
    </xf>
    <xf numFmtId="0" fontId="17" fillId="11" borderId="6" xfId="0" applyFont="1" applyFill="1" applyBorder="1" applyAlignment="1">
      <alignment horizontal="center"/>
    </xf>
    <xf numFmtId="0" fontId="17" fillId="11" borderId="3" xfId="0" applyFont="1" applyFill="1" applyBorder="1" applyAlignment="1">
      <alignment horizontal="center"/>
    </xf>
    <xf numFmtId="0" fontId="17" fillId="11" borderId="7" xfId="0" applyFont="1" applyFill="1" applyBorder="1" applyAlignment="1">
      <alignment horizontal="center"/>
    </xf>
    <xf numFmtId="0" fontId="2" fillId="5" borderId="6" xfId="0" applyFont="1" applyFill="1" applyBorder="1" applyAlignment="1">
      <alignment horizontal="center"/>
    </xf>
    <xf numFmtId="0" fontId="11" fillId="3" borderId="6" xfId="0" applyFont="1" applyFill="1" applyBorder="1" applyAlignment="1">
      <alignment horizontal="center"/>
    </xf>
    <xf numFmtId="0" fontId="11" fillId="10" borderId="6" xfId="0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2" fillId="6" borderId="6" xfId="0" applyFont="1" applyFill="1" applyBorder="1" applyAlignment="1">
      <alignment horizontal="center"/>
    </xf>
    <xf numFmtId="0" fontId="2" fillId="8" borderId="6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2" fillId="6" borderId="13" xfId="0" applyFont="1" applyFill="1" applyBorder="1" applyAlignment="1">
      <alignment horizontal="center"/>
    </xf>
    <xf numFmtId="165" fontId="4" fillId="7" borderId="6" xfId="1" applyNumberFormat="1" applyFont="1" applyFill="1" applyBorder="1"/>
    <xf numFmtId="165" fontId="4" fillId="4" borderId="6" xfId="1" applyNumberFormat="1" applyFont="1" applyFill="1" applyBorder="1"/>
    <xf numFmtId="165" fontId="4" fillId="4" borderId="6" xfId="1" applyNumberFormat="1" applyFont="1" applyFill="1" applyBorder="1" applyAlignment="1">
      <alignment horizontal="center"/>
    </xf>
    <xf numFmtId="165" fontId="4" fillId="6" borderId="2" xfId="1" applyNumberFormat="1" applyFont="1" applyFill="1" applyBorder="1"/>
    <xf numFmtId="166" fontId="4" fillId="8" borderId="6" xfId="4" applyNumberFormat="1" applyFont="1" applyFill="1" applyBorder="1" applyAlignment="1">
      <alignment horizontal="center"/>
    </xf>
    <xf numFmtId="165" fontId="4" fillId="7" borderId="3" xfId="1" applyNumberFormat="1" applyFont="1" applyFill="1" applyBorder="1"/>
    <xf numFmtId="165" fontId="4" fillId="4" borderId="3" xfId="1" applyNumberFormat="1" applyFont="1" applyFill="1" applyBorder="1"/>
    <xf numFmtId="165" fontId="4" fillId="4" borderId="3" xfId="1" applyNumberFormat="1" applyFont="1" applyFill="1" applyBorder="1" applyAlignment="1">
      <alignment horizontal="center"/>
    </xf>
    <xf numFmtId="165" fontId="4" fillId="6" borderId="14" xfId="1" applyNumberFormat="1" applyFont="1" applyFill="1" applyBorder="1"/>
    <xf numFmtId="166" fontId="4" fillId="8" borderId="3" xfId="4" applyNumberFormat="1" applyFont="1" applyFill="1" applyBorder="1" applyAlignment="1">
      <alignment horizontal="center"/>
    </xf>
    <xf numFmtId="165" fontId="3" fillId="6" borderId="15" xfId="1" applyNumberFormat="1" applyFont="1" applyFill="1" applyBorder="1" applyAlignment="1">
      <alignment horizontal="center"/>
    </xf>
    <xf numFmtId="165" fontId="3" fillId="6" borderId="15" xfId="1" applyNumberFormat="1" applyFont="1" applyFill="1" applyBorder="1"/>
    <xf numFmtId="166" fontId="3" fillId="6" borderId="15" xfId="4" applyNumberFormat="1" applyFont="1" applyFill="1" applyBorder="1" applyAlignment="1">
      <alignment horizontal="center"/>
    </xf>
    <xf numFmtId="0" fontId="0" fillId="6" borderId="15" xfId="0" applyFill="1" applyBorder="1"/>
    <xf numFmtId="165" fontId="4" fillId="7" borderId="7" xfId="1" applyNumberFormat="1" applyFont="1" applyFill="1" applyBorder="1"/>
    <xf numFmtId="165" fontId="4" fillId="4" borderId="7" xfId="1" applyNumberFormat="1" applyFont="1" applyFill="1" applyBorder="1"/>
    <xf numFmtId="165" fontId="4" fillId="4" borderId="7" xfId="1" applyNumberFormat="1" applyFont="1" applyFill="1" applyBorder="1" applyAlignment="1">
      <alignment horizontal="center"/>
    </xf>
    <xf numFmtId="166" fontId="4" fillId="8" borderId="7" xfId="4" applyNumberFormat="1" applyFont="1" applyFill="1" applyBorder="1" applyAlignment="1">
      <alignment horizontal="center"/>
    </xf>
    <xf numFmtId="0" fontId="2" fillId="6" borderId="16" xfId="0" quotePrefix="1" applyFont="1" applyFill="1" applyBorder="1" applyAlignment="1">
      <alignment horizontal="center"/>
    </xf>
    <xf numFmtId="0" fontId="3" fillId="6" borderId="17" xfId="0" applyFont="1" applyFill="1" applyBorder="1" applyAlignment="1">
      <alignment horizontal="center"/>
    </xf>
    <xf numFmtId="0" fontId="3" fillId="6" borderId="2" xfId="0" applyFont="1" applyFill="1" applyBorder="1" applyAlignment="1">
      <alignment horizontal="center"/>
    </xf>
    <xf numFmtId="0" fontId="3" fillId="6" borderId="18" xfId="0" applyFont="1" applyFill="1" applyBorder="1" applyAlignment="1">
      <alignment horizontal="center"/>
    </xf>
    <xf numFmtId="0" fontId="0" fillId="6" borderId="19" xfId="0" applyFill="1" applyBorder="1"/>
    <xf numFmtId="0" fontId="0" fillId="6" borderId="20" xfId="0" applyFill="1" applyBorder="1"/>
    <xf numFmtId="0" fontId="2" fillId="6" borderId="21" xfId="0" applyFont="1" applyFill="1" applyBorder="1" applyAlignment="1">
      <alignment horizontal="center"/>
    </xf>
    <xf numFmtId="0" fontId="2" fillId="6" borderId="0" xfId="0" applyFont="1" applyFill="1" applyBorder="1" applyAlignment="1">
      <alignment horizontal="center"/>
    </xf>
    <xf numFmtId="0" fontId="2" fillId="6" borderId="10" xfId="0" quotePrefix="1" applyFont="1" applyFill="1" applyBorder="1" applyAlignment="1">
      <alignment horizontal="center"/>
    </xf>
    <xf numFmtId="0" fontId="2" fillId="6" borderId="22" xfId="0" applyFont="1" applyFill="1" applyBorder="1" applyAlignment="1">
      <alignment horizontal="center"/>
    </xf>
    <xf numFmtId="0" fontId="2" fillId="6" borderId="11" xfId="0" applyFont="1" applyFill="1" applyBorder="1" applyAlignment="1">
      <alignment horizontal="center"/>
    </xf>
    <xf numFmtId="0" fontId="2" fillId="6" borderId="23" xfId="0" applyFont="1" applyFill="1" applyBorder="1" applyAlignment="1">
      <alignment horizontal="center"/>
    </xf>
    <xf numFmtId="0" fontId="2" fillId="6" borderId="20" xfId="0" applyFont="1" applyFill="1" applyBorder="1" applyAlignment="1">
      <alignment horizontal="center"/>
    </xf>
    <xf numFmtId="0" fontId="2" fillId="6" borderId="24" xfId="0" applyFont="1" applyFill="1" applyBorder="1" applyAlignment="1">
      <alignment horizontal="center"/>
    </xf>
    <xf numFmtId="0" fontId="2" fillId="6" borderId="21" xfId="0" quotePrefix="1" applyFont="1" applyFill="1" applyBorder="1" applyAlignment="1">
      <alignment horizontal="center"/>
    </xf>
    <xf numFmtId="0" fontId="2" fillId="6" borderId="25" xfId="0" quotePrefix="1" applyFont="1" applyFill="1" applyBorder="1" applyAlignment="1">
      <alignment horizontal="center"/>
    </xf>
    <xf numFmtId="0" fontId="0" fillId="6" borderId="22" xfId="0" applyFill="1" applyBorder="1"/>
    <xf numFmtId="0" fontId="0" fillId="6" borderId="11" xfId="0" applyFill="1" applyBorder="1"/>
    <xf numFmtId="0" fontId="2" fillId="6" borderId="23" xfId="0" quotePrefix="1" applyFont="1" applyFill="1" applyBorder="1" applyAlignment="1">
      <alignment horizontal="center"/>
    </xf>
    <xf numFmtId="0" fontId="2" fillId="12" borderId="6" xfId="0" applyFont="1" applyFill="1" applyBorder="1" applyAlignment="1">
      <alignment horizontal="center"/>
    </xf>
    <xf numFmtId="165" fontId="3" fillId="0" borderId="11" xfId="1" applyNumberFormat="1" applyFont="1" applyFill="1" applyBorder="1"/>
    <xf numFmtId="0" fontId="11" fillId="3" borderId="5" xfId="0" applyFont="1" applyFill="1" applyBorder="1"/>
    <xf numFmtId="0" fontId="20" fillId="3" borderId="8" xfId="0" applyFont="1" applyFill="1" applyBorder="1"/>
    <xf numFmtId="0" fontId="20" fillId="3" borderId="8" xfId="0" applyFont="1" applyFill="1" applyBorder="1" applyAlignment="1">
      <alignment horizontal="center"/>
    </xf>
    <xf numFmtId="0" fontId="20" fillId="3" borderId="26" xfId="0" applyFont="1" applyFill="1" applyBorder="1"/>
    <xf numFmtId="0" fontId="11" fillId="3" borderId="8" xfId="0" applyFont="1" applyFill="1" applyBorder="1"/>
    <xf numFmtId="0" fontId="2" fillId="5" borderId="5" xfId="0" applyFont="1" applyFill="1" applyBorder="1"/>
    <xf numFmtId="0" fontId="0" fillId="5" borderId="8" xfId="0" applyFill="1" applyBorder="1"/>
    <xf numFmtId="0" fontId="0" fillId="5" borderId="8" xfId="0" applyFill="1" applyBorder="1" applyAlignment="1">
      <alignment horizontal="center"/>
    </xf>
    <xf numFmtId="0" fontId="0" fillId="5" borderId="26" xfId="0" applyFill="1" applyBorder="1"/>
    <xf numFmtId="0" fontId="2" fillId="6" borderId="5" xfId="0" applyFont="1" applyFill="1" applyBorder="1"/>
    <xf numFmtId="0" fontId="2" fillId="6" borderId="8" xfId="0" applyFont="1" applyFill="1" applyBorder="1"/>
    <xf numFmtId="0" fontId="0" fillId="6" borderId="8" xfId="0" applyFill="1" applyBorder="1"/>
    <xf numFmtId="0" fontId="0" fillId="6" borderId="8" xfId="0" applyFill="1" applyBorder="1" applyAlignment="1">
      <alignment horizontal="center"/>
    </xf>
    <xf numFmtId="0" fontId="0" fillId="6" borderId="26" xfId="0" applyFill="1" applyBorder="1"/>
    <xf numFmtId="0" fontId="2" fillId="5" borderId="8" xfId="0" applyFont="1" applyFill="1" applyBorder="1"/>
    <xf numFmtId="0" fontId="2" fillId="7" borderId="5" xfId="0" applyFont="1" applyFill="1" applyBorder="1"/>
    <xf numFmtId="0" fontId="2" fillId="7" borderId="8" xfId="0" applyFont="1" applyFill="1" applyBorder="1"/>
    <xf numFmtId="0" fontId="0" fillId="7" borderId="8" xfId="0" applyFill="1" applyBorder="1"/>
    <xf numFmtId="0" fontId="0" fillId="7" borderId="8" xfId="0" applyFill="1" applyBorder="1" applyAlignment="1">
      <alignment horizontal="center"/>
    </xf>
    <xf numFmtId="0" fontId="0" fillId="7" borderId="26" xfId="0" applyFill="1" applyBorder="1"/>
    <xf numFmtId="0" fontId="2" fillId="8" borderId="5" xfId="0" applyFont="1" applyFill="1" applyBorder="1"/>
    <xf numFmtId="0" fontId="2" fillId="8" borderId="8" xfId="0" applyFont="1" applyFill="1" applyBorder="1"/>
    <xf numFmtId="0" fontId="0" fillId="8" borderId="8" xfId="0" applyFill="1" applyBorder="1"/>
    <xf numFmtId="0" fontId="0" fillId="8" borderId="8" xfId="0" applyFill="1" applyBorder="1" applyAlignment="1">
      <alignment horizontal="center"/>
    </xf>
    <xf numFmtId="0" fontId="0" fillId="8" borderId="26" xfId="0" applyFill="1" applyBorder="1"/>
    <xf numFmtId="0" fontId="11" fillId="10" borderId="5" xfId="0" applyFont="1" applyFill="1" applyBorder="1"/>
    <xf numFmtId="0" fontId="11" fillId="10" borderId="8" xfId="0" applyFont="1" applyFill="1" applyBorder="1"/>
    <xf numFmtId="0" fontId="20" fillId="10" borderId="8" xfId="0" applyFont="1" applyFill="1" applyBorder="1"/>
    <xf numFmtId="0" fontId="20" fillId="10" borderId="8" xfId="0" applyFont="1" applyFill="1" applyBorder="1" applyAlignment="1">
      <alignment horizontal="center"/>
    </xf>
    <xf numFmtId="0" fontId="20" fillId="10" borderId="26" xfId="0" applyFont="1" applyFill="1" applyBorder="1"/>
    <xf numFmtId="0" fontId="2" fillId="9" borderId="5" xfId="0" applyFont="1" applyFill="1" applyBorder="1"/>
    <xf numFmtId="0" fontId="2" fillId="9" borderId="8" xfId="0" applyFont="1" applyFill="1" applyBorder="1"/>
    <xf numFmtId="0" fontId="0" fillId="9" borderId="8" xfId="0" applyFill="1" applyBorder="1"/>
    <xf numFmtId="0" fontId="0" fillId="9" borderId="8" xfId="0" applyFill="1" applyBorder="1" applyAlignment="1">
      <alignment horizontal="center"/>
    </xf>
    <xf numFmtId="0" fontId="0" fillId="9" borderId="26" xfId="0" applyFill="1" applyBorder="1"/>
    <xf numFmtId="0" fontId="21" fillId="13" borderId="5" xfId="0" applyFont="1" applyFill="1" applyBorder="1"/>
    <xf numFmtId="0" fontId="22" fillId="13" borderId="8" xfId="0" applyFont="1" applyFill="1" applyBorder="1"/>
    <xf numFmtId="0" fontId="22" fillId="13" borderId="8" xfId="0" applyFont="1" applyFill="1" applyBorder="1" applyAlignment="1">
      <alignment horizontal="center"/>
    </xf>
    <xf numFmtId="0" fontId="22" fillId="13" borderId="26" xfId="0" applyFont="1" applyFill="1" applyBorder="1"/>
    <xf numFmtId="0" fontId="0" fillId="0" borderId="20" xfId="0" applyBorder="1"/>
    <xf numFmtId="0" fontId="2" fillId="0" borderId="0" xfId="0" applyFont="1" applyAlignment="1">
      <alignment horizontal="left"/>
    </xf>
    <xf numFmtId="0" fontId="2" fillId="7" borderId="6" xfId="0" applyFont="1" applyFill="1" applyBorder="1" applyAlignment="1">
      <alignment horizontal="center"/>
    </xf>
    <xf numFmtId="0" fontId="0" fillId="10" borderId="6" xfId="0" applyFill="1" applyBorder="1"/>
    <xf numFmtId="0" fontId="0" fillId="0" borderId="11" xfId="0" applyFill="1" applyBorder="1"/>
    <xf numFmtId="0" fontId="3" fillId="0" borderId="0" xfId="0" applyFont="1" applyFill="1" applyBorder="1" applyAlignment="1">
      <alignment horizontal="center"/>
    </xf>
    <xf numFmtId="0" fontId="0" fillId="0" borderId="27" xfId="0" applyFill="1" applyBorder="1"/>
    <xf numFmtId="0" fontId="0" fillId="0" borderId="0" xfId="0" applyFill="1" applyBorder="1"/>
    <xf numFmtId="0" fontId="13" fillId="0" borderId="11" xfId="0" applyFont="1" applyFill="1" applyBorder="1"/>
    <xf numFmtId="0" fontId="0" fillId="0" borderId="0" xfId="0" applyFill="1"/>
    <xf numFmtId="165" fontId="0" fillId="0" borderId="0" xfId="0" applyNumberFormat="1" applyFill="1"/>
    <xf numFmtId="0" fontId="2" fillId="0" borderId="0" xfId="0" quotePrefix="1" applyFont="1" applyBorder="1" applyAlignment="1">
      <alignment horizontal="left" vertical="center"/>
    </xf>
    <xf numFmtId="16" fontId="25" fillId="0" borderId="0" xfId="0" quotePrefix="1" applyNumberFormat="1" applyFont="1" applyAlignment="1">
      <alignment horizontal="right"/>
    </xf>
    <xf numFmtId="0" fontId="5" fillId="0" borderId="0" xfId="0" applyFont="1" applyAlignment="1">
      <alignment horizontal="center" vertical="center"/>
    </xf>
    <xf numFmtId="0" fontId="0" fillId="0" borderId="0" xfId="0" applyBorder="1"/>
    <xf numFmtId="0" fontId="30" fillId="14" borderId="6" xfId="0" applyFont="1" applyFill="1" applyBorder="1" applyAlignment="1">
      <alignment horizontal="center" vertical="center"/>
    </xf>
    <xf numFmtId="0" fontId="30" fillId="15" borderId="6" xfId="0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28" fillId="10" borderId="6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29" fillId="0" borderId="0" xfId="2" applyFont="1">
      <alignment horizontal="center" vertical="center"/>
    </xf>
    <xf numFmtId="0" fontId="29" fillId="0" borderId="6" xfId="2" applyFont="1" applyBorder="1">
      <alignment horizontal="center" vertical="center"/>
    </xf>
    <xf numFmtId="0" fontId="29" fillId="0" borderId="0" xfId="2" applyFont="1" applyBorder="1">
      <alignment horizontal="center" vertical="center"/>
    </xf>
    <xf numFmtId="0" fontId="29" fillId="0" borderId="8" xfId="2" applyFont="1" applyBorder="1">
      <alignment horizontal="center" vertical="center"/>
    </xf>
    <xf numFmtId="0" fontId="4" fillId="6" borderId="28" xfId="2" applyFont="1" applyFill="1" applyBorder="1">
      <alignment horizontal="center" vertical="center"/>
    </xf>
    <xf numFmtId="0" fontId="4" fillId="6" borderId="29" xfId="2" applyFont="1" applyFill="1" applyBorder="1">
      <alignment horizontal="center" vertical="center"/>
    </xf>
    <xf numFmtId="0" fontId="4" fillId="6" borderId="30" xfId="2" applyFont="1" applyFill="1" applyBorder="1">
      <alignment horizontal="center" vertical="center"/>
    </xf>
    <xf numFmtId="37" fontId="2" fillId="0" borderId="1" xfId="5">
      <alignment horizontal="right" vertical="center"/>
    </xf>
    <xf numFmtId="9" fontId="2" fillId="0" borderId="2" xfId="6">
      <alignment horizontal="center" vertical="center"/>
    </xf>
    <xf numFmtId="0" fontId="26" fillId="10" borderId="6" xfId="0" applyFont="1" applyFill="1" applyBorder="1" applyAlignment="1">
      <alignment horizontal="center" vertical="center"/>
    </xf>
    <xf numFmtId="0" fontId="26" fillId="16" borderId="6" xfId="0" applyFont="1" applyFill="1" applyBorder="1" applyAlignment="1">
      <alignment horizontal="center" vertical="center"/>
    </xf>
    <xf numFmtId="165" fontId="10" fillId="0" borderId="0" xfId="1" applyNumberFormat="1" applyFont="1" applyAlignment="1"/>
    <xf numFmtId="166" fontId="10" fillId="0" borderId="0" xfId="4" applyNumberFormat="1" applyFont="1" applyAlignment="1">
      <alignment horizontal="center"/>
    </xf>
    <xf numFmtId="165" fontId="10" fillId="0" borderId="0" xfId="1" applyNumberFormat="1" applyFont="1" applyAlignment="1">
      <alignment horizontal="center"/>
    </xf>
    <xf numFmtId="164" fontId="10" fillId="0" borderId="0" xfId="0" applyNumberFormat="1" applyFont="1"/>
    <xf numFmtId="165" fontId="10" fillId="0" borderId="9" xfId="1" applyNumberFormat="1" applyFont="1" applyBorder="1" applyAlignment="1"/>
    <xf numFmtId="166" fontId="10" fillId="0" borderId="9" xfId="4" applyNumberFormat="1" applyFont="1" applyBorder="1" applyAlignment="1">
      <alignment horizontal="center"/>
    </xf>
    <xf numFmtId="165" fontId="10" fillId="0" borderId="9" xfId="1" applyNumberFormat="1" applyFont="1" applyBorder="1" applyAlignment="1">
      <alignment horizontal="center"/>
    </xf>
    <xf numFmtId="0" fontId="10" fillId="0" borderId="0" xfId="0" applyFont="1"/>
    <xf numFmtId="165" fontId="10" fillId="0" borderId="9" xfId="1" applyNumberFormat="1" applyFont="1" applyBorder="1"/>
    <xf numFmtId="0" fontId="10" fillId="0" borderId="9" xfId="0" applyFont="1" applyBorder="1"/>
    <xf numFmtId="0" fontId="10" fillId="0" borderId="9" xfId="0" applyFont="1" applyBorder="1" applyAlignment="1">
      <alignment horizontal="center"/>
    </xf>
    <xf numFmtId="0" fontId="10" fillId="0" borderId="9" xfId="1" applyNumberFormat="1" applyFont="1" applyBorder="1"/>
    <xf numFmtId="0" fontId="3" fillId="0" borderId="0" xfId="0" applyFont="1" applyFill="1" applyBorder="1" applyAlignment="1">
      <alignment horizontal="center" vertical="center"/>
    </xf>
    <xf numFmtId="37" fontId="2" fillId="0" borderId="0" xfId="5" applyBorder="1">
      <alignment horizontal="right" vertical="center"/>
    </xf>
    <xf numFmtId="165" fontId="3" fillId="0" borderId="0" xfId="1" applyNumberFormat="1" applyFont="1" applyFill="1" applyBorder="1"/>
    <xf numFmtId="9" fontId="2" fillId="0" borderId="0" xfId="6" applyBorder="1">
      <alignment horizontal="center" vertical="center"/>
    </xf>
    <xf numFmtId="0" fontId="13" fillId="0" borderId="0" xfId="0" applyFont="1" applyFill="1" applyBorder="1"/>
    <xf numFmtId="37" fontId="10" fillId="0" borderId="0" xfId="1"/>
    <xf numFmtId="0" fontId="0" fillId="6" borderId="6" xfId="0" applyFill="1" applyBorder="1" applyAlignment="1">
      <alignment horizontal="center"/>
    </xf>
    <xf numFmtId="0" fontId="30" fillId="8" borderId="3" xfId="0" applyFont="1" applyFill="1" applyBorder="1" applyAlignment="1">
      <alignment horizontal="center" vertical="center"/>
    </xf>
    <xf numFmtId="0" fontId="10" fillId="0" borderId="0" xfId="1" applyNumberFormat="1" applyFont="1" applyAlignment="1">
      <alignment horizontal="center" vertical="center"/>
    </xf>
    <xf numFmtId="0" fontId="10" fillId="0" borderId="0" xfId="1" applyNumberFormat="1" applyFont="1" applyAlignment="1">
      <alignment horizontal="center"/>
    </xf>
    <xf numFmtId="0" fontId="10" fillId="0" borderId="0" xfId="1" applyNumberFormat="1" applyFont="1" applyFill="1" applyAlignment="1">
      <alignment horizontal="centerContinuous" vertical="center"/>
    </xf>
    <xf numFmtId="0" fontId="10" fillId="0" borderId="0" xfId="0" applyNumberFormat="1" applyFont="1" applyAlignment="1">
      <alignment horizontal="center"/>
    </xf>
    <xf numFmtId="0" fontId="25" fillId="0" borderId="0" xfId="0" quotePrefix="1" applyFont="1" applyAlignment="1">
      <alignment horizontal="right"/>
    </xf>
    <xf numFmtId="0" fontId="25" fillId="0" borderId="0" xfId="0" applyFont="1" applyAlignment="1">
      <alignment horizontal="right"/>
    </xf>
    <xf numFmtId="0" fontId="2" fillId="0" borderId="8" xfId="0" applyFont="1" applyBorder="1" applyAlignment="1">
      <alignment horizontal="center" vertical="center"/>
    </xf>
    <xf numFmtId="0" fontId="11" fillId="10" borderId="8" xfId="0" applyFont="1" applyFill="1" applyBorder="1" applyAlignment="1">
      <alignment horizontal="center" vertical="center"/>
    </xf>
    <xf numFmtId="0" fontId="0" fillId="0" borderId="5" xfId="0" applyFill="1" applyBorder="1"/>
    <xf numFmtId="0" fontId="27" fillId="0" borderId="6" xfId="0" applyFont="1" applyFill="1" applyBorder="1" applyAlignment="1">
      <alignment horizontal="center" vertical="center"/>
    </xf>
    <xf numFmtId="0" fontId="11" fillId="9" borderId="5" xfId="0" applyFont="1" applyFill="1" applyBorder="1"/>
    <xf numFmtId="0" fontId="20" fillId="9" borderId="8" xfId="0" applyFont="1" applyFill="1" applyBorder="1"/>
    <xf numFmtId="0" fontId="20" fillId="9" borderId="26" xfId="0" applyFont="1" applyFill="1" applyBorder="1"/>
    <xf numFmtId="0" fontId="10" fillId="9" borderId="8" xfId="0" applyFont="1" applyFill="1" applyBorder="1"/>
    <xf numFmtId="0" fontId="10" fillId="9" borderId="8" xfId="0" applyFont="1" applyFill="1" applyBorder="1" applyAlignment="1">
      <alignment horizontal="center"/>
    </xf>
    <xf numFmtId="0" fontId="9" fillId="11" borderId="6" xfId="0" applyNumberFormat="1" applyFont="1" applyFill="1" applyBorder="1" applyAlignment="1">
      <alignment horizontal="center" vertical="center"/>
    </xf>
    <xf numFmtId="0" fontId="5" fillId="0" borderId="26" xfId="0" applyFont="1" applyFill="1" applyBorder="1" applyAlignment="1">
      <alignment vertical="center"/>
    </xf>
    <xf numFmtId="0" fontId="28" fillId="10" borderId="26" xfId="0" applyFont="1" applyFill="1" applyBorder="1" applyAlignment="1">
      <alignment vertical="center"/>
    </xf>
    <xf numFmtId="37" fontId="2" fillId="0" borderId="1" xfId="1" applyNumberFormat="1" applyFont="1" applyBorder="1" applyAlignment="1">
      <alignment horizontal="right" vertical="center"/>
    </xf>
    <xf numFmtId="9" fontId="0" fillId="0" borderId="0" xfId="4" applyFont="1" applyAlignment="1">
      <alignment horizontal="center"/>
    </xf>
    <xf numFmtId="0" fontId="0" fillId="8" borderId="6" xfId="0" applyFill="1" applyBorder="1" applyAlignment="1"/>
    <xf numFmtId="0" fontId="0" fillId="6" borderId="6" xfId="0" applyFill="1" applyBorder="1" applyAlignment="1"/>
    <xf numFmtId="0" fontId="0" fillId="0" borderId="0" xfId="0" applyAlignment="1">
      <alignment horizontal="left"/>
    </xf>
    <xf numFmtId="0" fontId="10" fillId="0" borderId="0" xfId="0" applyFont="1" applyAlignment="1">
      <alignment horizontal="left"/>
    </xf>
    <xf numFmtId="0" fontId="0" fillId="9" borderId="6" xfId="0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31" xfId="0" applyFill="1" applyBorder="1" applyAlignment="1">
      <alignment horizontal="center"/>
    </xf>
    <xf numFmtId="0" fontId="0" fillId="9" borderId="7" xfId="0" applyFill="1" applyBorder="1" applyAlignment="1">
      <alignment horizontal="center"/>
    </xf>
    <xf numFmtId="0" fontId="3" fillId="0" borderId="0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0" fillId="9" borderId="26" xfId="0" applyFill="1" applyBorder="1" applyAlignment="1">
      <alignment horizontal="center"/>
    </xf>
    <xf numFmtId="0" fontId="25" fillId="7" borderId="3" xfId="0" applyFont="1" applyFill="1" applyBorder="1"/>
    <xf numFmtId="0" fontId="25" fillId="7" borderId="31" xfId="0" applyFont="1" applyFill="1" applyBorder="1"/>
    <xf numFmtId="0" fontId="25" fillId="7" borderId="7" xfId="0" applyFont="1" applyFill="1" applyBorder="1"/>
    <xf numFmtId="0" fontId="11" fillId="3" borderId="8" xfId="0" applyFont="1" applyFill="1" applyBorder="1" applyAlignment="1">
      <alignment horizontal="center" vertical="center"/>
    </xf>
    <xf numFmtId="0" fontId="28" fillId="3" borderId="8" xfId="0" applyFont="1" applyFill="1" applyBorder="1" applyAlignment="1">
      <alignment horizontal="center" vertical="center"/>
    </xf>
    <xf numFmtId="0" fontId="28" fillId="3" borderId="26" xfId="0" applyFont="1" applyFill="1" applyBorder="1" applyAlignment="1">
      <alignment vertical="center"/>
    </xf>
    <xf numFmtId="0" fontId="5" fillId="0" borderId="5" xfId="0" applyFont="1" applyFill="1" applyBorder="1" applyAlignment="1">
      <alignment horizontal="center" vertical="center"/>
    </xf>
    <xf numFmtId="0" fontId="28" fillId="10" borderId="5" xfId="0" applyFont="1" applyFill="1" applyBorder="1" applyAlignment="1">
      <alignment horizontal="center" vertical="center"/>
    </xf>
    <xf numFmtId="0" fontId="0" fillId="0" borderId="31" xfId="0" applyBorder="1"/>
    <xf numFmtId="0" fontId="29" fillId="0" borderId="8" xfId="0" applyFont="1" applyBorder="1" applyAlignment="1">
      <alignment vertical="center"/>
    </xf>
    <xf numFmtId="0" fontId="31" fillId="0" borderId="8" xfId="0" applyFont="1" applyFill="1" applyBorder="1" applyAlignment="1">
      <alignment vertical="center"/>
    </xf>
    <xf numFmtId="0" fontId="0" fillId="0" borderId="9" xfId="0" applyBorder="1"/>
    <xf numFmtId="0" fontId="31" fillId="0" borderId="8" xfId="0" applyFont="1" applyFill="1" applyBorder="1"/>
    <xf numFmtId="0" fontId="28" fillId="3" borderId="6" xfId="0" applyFont="1" applyFill="1" applyBorder="1" applyAlignment="1">
      <alignment horizontal="center" vertical="center"/>
    </xf>
    <xf numFmtId="37" fontId="0" fillId="0" borderId="0" xfId="0" applyNumberFormat="1"/>
    <xf numFmtId="9" fontId="0" fillId="0" borderId="0" xfId="4" applyFont="1"/>
    <xf numFmtId="0" fontId="13" fillId="0" borderId="20" xfId="0" applyFont="1" applyBorder="1"/>
    <xf numFmtId="0" fontId="14" fillId="0" borderId="20" xfId="0" applyFont="1" applyBorder="1"/>
    <xf numFmtId="0" fontId="4" fillId="0" borderId="20" xfId="0" applyFont="1" applyBorder="1"/>
    <xf numFmtId="0" fontId="0" fillId="0" borderId="27" xfId="0" applyBorder="1"/>
    <xf numFmtId="37" fontId="10" fillId="0" borderId="0" xfId="1" applyBorder="1"/>
    <xf numFmtId="37" fontId="10" fillId="0" borderId="13" xfId="1" applyBorder="1"/>
    <xf numFmtId="0" fontId="2" fillId="8" borderId="5" xfId="0" applyFont="1" applyFill="1" applyBorder="1" applyAlignment="1">
      <alignment horizontal="centerContinuous" vertical="center"/>
    </xf>
    <xf numFmtId="0" fontId="0" fillId="8" borderId="8" xfId="0" applyFill="1" applyBorder="1" applyAlignment="1">
      <alignment horizontal="centerContinuous" vertical="center"/>
    </xf>
    <xf numFmtId="166" fontId="5" fillId="8" borderId="26" xfId="4" applyNumberFormat="1" applyFont="1" applyFill="1" applyBorder="1" applyAlignment="1">
      <alignment horizontal="centerContinuous" vertical="center"/>
    </xf>
    <xf numFmtId="0" fontId="2" fillId="6" borderId="5" xfId="0" applyFont="1" applyFill="1" applyBorder="1" applyAlignment="1">
      <alignment horizontal="centerContinuous" vertical="center"/>
    </xf>
    <xf numFmtId="0" fontId="2" fillId="6" borderId="8" xfId="0" applyFont="1" applyFill="1" applyBorder="1" applyAlignment="1">
      <alignment horizontal="left" vertical="center"/>
    </xf>
    <xf numFmtId="166" fontId="5" fillId="6" borderId="26" xfId="4" applyNumberFormat="1" applyFont="1" applyFill="1" applyBorder="1" applyAlignment="1">
      <alignment horizontal="left" vertical="center"/>
    </xf>
    <xf numFmtId="0" fontId="2" fillId="17" borderId="0" xfId="0" applyFont="1" applyFill="1" applyBorder="1" applyAlignment="1">
      <alignment horizontal="left" vertical="center"/>
    </xf>
    <xf numFmtId="166" fontId="5" fillId="17" borderId="0" xfId="4" applyNumberFormat="1" applyFont="1" applyFill="1" applyBorder="1" applyAlignment="1">
      <alignment horizontal="left" vertical="center"/>
    </xf>
    <xf numFmtId="166" fontId="2" fillId="17" borderId="0" xfId="4" applyNumberFormat="1" applyFont="1" applyFill="1" applyBorder="1" applyAlignment="1">
      <alignment horizontal="left" vertical="center"/>
    </xf>
    <xf numFmtId="166" fontId="2" fillId="9" borderId="6" xfId="4" applyNumberFormat="1" applyFont="1" applyFill="1" applyBorder="1" applyAlignment="1">
      <alignment horizontal="center"/>
    </xf>
    <xf numFmtId="0" fontId="27" fillId="8" borderId="6" xfId="0" applyFont="1" applyFill="1" applyBorder="1" applyAlignment="1">
      <alignment vertical="center"/>
    </xf>
    <xf numFmtId="0" fontId="11" fillId="3" borderId="6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1" fillId="18" borderId="6" xfId="0" applyFont="1" applyFill="1" applyBorder="1" applyAlignment="1">
      <alignment horizontal="center" vertical="center"/>
    </xf>
    <xf numFmtId="0" fontId="11" fillId="10" borderId="6" xfId="0" applyFont="1" applyFill="1" applyBorder="1" applyAlignment="1">
      <alignment horizontal="center" vertical="center"/>
    </xf>
    <xf numFmtId="0" fontId="0" fillId="0" borderId="13" xfId="0" applyBorder="1"/>
    <xf numFmtId="0" fontId="2" fillId="8" borderId="6" xfId="0" applyFont="1" applyFill="1" applyBorder="1" applyAlignment="1">
      <alignment horizontal="center" vertical="center"/>
    </xf>
    <xf numFmtId="0" fontId="33" fillId="3" borderId="6" xfId="0" applyFont="1" applyFill="1" applyBorder="1" applyAlignment="1">
      <alignment horizontal="center" vertical="center"/>
    </xf>
    <xf numFmtId="0" fontId="0" fillId="18" borderId="6" xfId="0" applyFill="1" applyBorder="1"/>
    <xf numFmtId="0" fontId="11" fillId="3" borderId="5" xfId="0" applyFont="1" applyFill="1" applyBorder="1" applyAlignment="1">
      <alignment vertical="center"/>
    </xf>
    <xf numFmtId="0" fontId="20" fillId="3" borderId="8" xfId="0" applyFont="1" applyFill="1" applyBorder="1" applyAlignment="1">
      <alignment vertical="center"/>
    </xf>
    <xf numFmtId="0" fontId="20" fillId="3" borderId="26" xfId="0" applyFont="1" applyFill="1" applyBorder="1" applyAlignment="1">
      <alignment vertical="center"/>
    </xf>
    <xf numFmtId="0" fontId="11" fillId="18" borderId="5" xfId="0" applyFont="1" applyFill="1" applyBorder="1" applyAlignment="1">
      <alignment vertical="center"/>
    </xf>
    <xf numFmtId="0" fontId="20" fillId="18" borderId="8" xfId="0" applyFont="1" applyFill="1" applyBorder="1" applyAlignment="1">
      <alignment vertical="center"/>
    </xf>
    <xf numFmtId="0" fontId="20" fillId="18" borderId="26" xfId="0" applyFont="1" applyFill="1" applyBorder="1" applyAlignment="1">
      <alignment vertical="center"/>
    </xf>
    <xf numFmtId="0" fontId="11" fillId="10" borderId="5" xfId="0" applyFont="1" applyFill="1" applyBorder="1" applyAlignment="1">
      <alignment vertical="center"/>
    </xf>
    <xf numFmtId="0" fontId="20" fillId="10" borderId="8" xfId="0" applyFont="1" applyFill="1" applyBorder="1" applyAlignment="1">
      <alignment vertical="center"/>
    </xf>
    <xf numFmtId="0" fontId="20" fillId="10" borderId="26" xfId="0" applyFont="1" applyFill="1" applyBorder="1" applyAlignment="1">
      <alignment vertical="center"/>
    </xf>
    <xf numFmtId="0" fontId="0" fillId="19" borderId="6" xfId="0" applyFill="1" applyBorder="1" applyAlignment="1">
      <alignment horizontal="center" vertical="center"/>
    </xf>
    <xf numFmtId="0" fontId="0" fillId="7" borderId="5" xfId="0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6" borderId="5" xfId="0" applyFill="1" applyBorder="1" applyAlignment="1">
      <alignment horizontal="center" vertical="center"/>
    </xf>
    <xf numFmtId="0" fontId="10" fillId="5" borderId="6" xfId="0" applyFont="1" applyFill="1" applyBorder="1" applyAlignment="1">
      <alignment vertical="center"/>
    </xf>
    <xf numFmtId="0" fontId="0" fillId="7" borderId="6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6" borderId="6" xfId="0" applyFill="1" applyBorder="1" applyAlignment="1">
      <alignment horizontal="center" vertical="center"/>
    </xf>
    <xf numFmtId="0" fontId="0" fillId="5" borderId="6" xfId="0" applyFill="1" applyBorder="1" applyAlignment="1">
      <alignment vertical="center"/>
    </xf>
    <xf numFmtId="37" fontId="10" fillId="0" borderId="9" xfId="1" applyBorder="1"/>
    <xf numFmtId="166" fontId="10" fillId="0" borderId="0" xfId="4" applyNumberFormat="1" applyFont="1"/>
    <xf numFmtId="0" fontId="2" fillId="0" borderId="0" xfId="0" applyFont="1" applyAlignment="1">
      <alignment vertical="center"/>
    </xf>
    <xf numFmtId="0" fontId="0" fillId="0" borderId="6" xfId="0" quotePrefix="1" applyBorder="1" applyAlignment="1">
      <alignment horizontal="center"/>
    </xf>
    <xf numFmtId="0" fontId="0" fillId="7" borderId="7" xfId="0" applyFill="1" applyBorder="1" applyAlignment="1">
      <alignment horizontal="center" vertical="center"/>
    </xf>
    <xf numFmtId="0" fontId="0" fillId="7" borderId="6" xfId="0" quotePrefix="1" applyFill="1" applyBorder="1" applyAlignment="1">
      <alignment horizontal="center" vertical="center"/>
    </xf>
    <xf numFmtId="0" fontId="4" fillId="7" borderId="12" xfId="0" applyFont="1" applyFill="1" applyBorder="1" applyAlignment="1">
      <alignment horizontal="center" vertical="center"/>
    </xf>
    <xf numFmtId="0" fontId="4" fillId="7" borderId="12" xfId="0" applyFont="1" applyFill="1" applyBorder="1" applyAlignment="1">
      <alignment horizontal="left" wrapText="1"/>
    </xf>
    <xf numFmtId="0" fontId="19" fillId="0" borderId="32" xfId="0" applyFont="1" applyBorder="1" applyAlignment="1">
      <alignment horizontal="center" vertical="center"/>
    </xf>
    <xf numFmtId="0" fontId="2" fillId="11" borderId="33" xfId="0" quotePrefix="1" applyFont="1" applyFill="1" applyBorder="1" applyAlignment="1">
      <alignment horizontal="center" vertical="center"/>
    </xf>
    <xf numFmtId="166" fontId="9" fillId="6" borderId="6" xfId="4" quotePrefix="1" applyNumberFormat="1" applyFont="1" applyFill="1" applyBorder="1"/>
    <xf numFmtId="0" fontId="9" fillId="6" borderId="10" xfId="0" applyFont="1" applyFill="1" applyBorder="1" applyAlignment="1">
      <alignment horizontal="center" vertical="center"/>
    </xf>
    <xf numFmtId="0" fontId="4" fillId="6" borderId="21" xfId="0" applyFont="1" applyFill="1" applyBorder="1" applyAlignment="1">
      <alignment horizontal="center" vertical="center"/>
    </xf>
    <xf numFmtId="0" fontId="9" fillId="7" borderId="34" xfId="0" applyFont="1" applyFill="1" applyBorder="1" applyAlignment="1">
      <alignment horizontal="center" vertical="center"/>
    </xf>
    <xf numFmtId="0" fontId="4" fillId="7" borderId="34" xfId="0" applyFont="1" applyFill="1" applyBorder="1" applyAlignment="1">
      <alignment horizontal="center" vertical="center"/>
    </xf>
    <xf numFmtId="0" fontId="4" fillId="6" borderId="10" xfId="0" applyFont="1" applyFill="1" applyBorder="1" applyAlignment="1">
      <alignment horizontal="center" vertical="center"/>
    </xf>
    <xf numFmtId="0" fontId="4" fillId="6" borderId="22" xfId="0" applyFont="1" applyFill="1" applyBorder="1" applyAlignment="1">
      <alignment horizontal="center"/>
    </xf>
    <xf numFmtId="0" fontId="4" fillId="6" borderId="23" xfId="0" applyFont="1" applyFill="1" applyBorder="1" applyAlignment="1">
      <alignment horizontal="center"/>
    </xf>
    <xf numFmtId="37" fontId="2" fillId="8" borderId="15" xfId="5" applyFill="1" applyBorder="1">
      <alignment horizontal="right" vertical="center"/>
    </xf>
    <xf numFmtId="9" fontId="2" fillId="8" borderId="35" xfId="6" applyFill="1" applyBorder="1">
      <alignment horizontal="center" vertical="center"/>
    </xf>
    <xf numFmtId="166" fontId="2" fillId="0" borderId="2" xfId="6" applyNumberFormat="1" applyFont="1">
      <alignment horizontal="center" vertical="center"/>
    </xf>
    <xf numFmtId="166" fontId="2" fillId="8" borderId="35" xfId="6" applyNumberFormat="1" applyFont="1" applyFill="1" applyBorder="1">
      <alignment horizontal="center" vertical="center"/>
    </xf>
    <xf numFmtId="9" fontId="2" fillId="0" borderId="1" xfId="4" applyFont="1" applyBorder="1" applyAlignment="1">
      <alignment horizontal="center" vertical="center"/>
    </xf>
    <xf numFmtId="37" fontId="2" fillId="0" borderId="1" xfId="5" applyFont="1">
      <alignment horizontal="right" vertical="center"/>
    </xf>
    <xf numFmtId="37" fontId="2" fillId="8" borderId="15" xfId="5" applyFont="1" applyFill="1" applyBorder="1">
      <alignment horizontal="right" vertical="center"/>
    </xf>
    <xf numFmtId="0" fontId="29" fillId="0" borderId="0" xfId="0" quotePrefix="1" applyFont="1" applyFill="1" applyBorder="1" applyAlignment="1">
      <alignment horizontal="center" vertical="center"/>
    </xf>
    <xf numFmtId="0" fontId="41" fillId="3" borderId="5" xfId="0" applyFont="1" applyFill="1" applyBorder="1" applyAlignment="1">
      <alignment vertical="center"/>
    </xf>
    <xf numFmtId="0" fontId="25" fillId="5" borderId="5" xfId="0" applyFont="1" applyFill="1" applyBorder="1"/>
    <xf numFmtId="0" fontId="25" fillId="6" borderId="5" xfId="0" applyFont="1" applyFill="1" applyBorder="1"/>
    <xf numFmtId="0" fontId="42" fillId="7" borderId="5" xfId="0" applyFont="1" applyFill="1" applyBorder="1"/>
    <xf numFmtId="0" fontId="25" fillId="8" borderId="5" xfId="0" applyFont="1" applyFill="1" applyBorder="1"/>
    <xf numFmtId="0" fontId="42" fillId="9" borderId="5" xfId="0" applyFont="1" applyFill="1" applyBorder="1"/>
    <xf numFmtId="0" fontId="41" fillId="10" borderId="5" xfId="0" applyFont="1" applyFill="1" applyBorder="1"/>
    <xf numFmtId="0" fontId="37" fillId="6" borderId="5" xfId="0" applyFont="1" applyFill="1" applyBorder="1"/>
    <xf numFmtId="0" fontId="37" fillId="6" borderId="8" xfId="0" applyFont="1" applyFill="1" applyBorder="1"/>
    <xf numFmtId="0" fontId="38" fillId="6" borderId="8" xfId="0" applyFont="1" applyFill="1" applyBorder="1"/>
    <xf numFmtId="0" fontId="38" fillId="6" borderId="8" xfId="0" applyFont="1" applyFill="1" applyBorder="1" applyAlignment="1">
      <alignment horizontal="center"/>
    </xf>
    <xf numFmtId="0" fontId="38" fillId="6" borderId="26" xfId="0" applyFont="1" applyFill="1" applyBorder="1"/>
    <xf numFmtId="0" fontId="10" fillId="0" borderId="0" xfId="0" applyFont="1" applyFill="1" applyBorder="1"/>
    <xf numFmtId="0" fontId="43" fillId="0" borderId="0" xfId="0" applyFont="1" applyFill="1" applyBorder="1"/>
    <xf numFmtId="0" fontId="20" fillId="0" borderId="0" xfId="0" applyFont="1"/>
    <xf numFmtId="0" fontId="0" fillId="0" borderId="0" xfId="0" applyFill="1" applyAlignment="1">
      <alignment horizontal="center"/>
    </xf>
    <xf numFmtId="165" fontId="10" fillId="0" borderId="0" xfId="1" applyNumberFormat="1" applyFont="1" applyFill="1" applyAlignment="1"/>
    <xf numFmtId="166" fontId="10" fillId="0" borderId="0" xfId="4" applyNumberFormat="1" applyFont="1" applyFill="1" applyAlignment="1">
      <alignment horizontal="center"/>
    </xf>
    <xf numFmtId="165" fontId="10" fillId="0" borderId="0" xfId="1" applyNumberFormat="1" applyFont="1" applyFill="1" applyAlignment="1">
      <alignment horizontal="center"/>
    </xf>
    <xf numFmtId="0" fontId="10" fillId="0" borderId="0" xfId="0" applyFont="1" applyFill="1" applyAlignment="1">
      <alignment horizontal="center"/>
    </xf>
    <xf numFmtId="0" fontId="10" fillId="0" borderId="0" xfId="1" applyNumberFormat="1" applyFont="1" applyFill="1" applyAlignment="1">
      <alignment horizontal="center"/>
    </xf>
    <xf numFmtId="0" fontId="10" fillId="0" borderId="0" xfId="1" applyNumberFormat="1" applyFont="1" applyFill="1" applyAlignment="1">
      <alignment horizontal="center" vertical="center"/>
    </xf>
    <xf numFmtId="37" fontId="10" fillId="0" borderId="9" xfId="0" applyNumberFormat="1" applyFont="1" applyBorder="1"/>
    <xf numFmtId="0" fontId="4" fillId="7" borderId="36" xfId="0" applyFont="1" applyFill="1" applyBorder="1" applyAlignment="1">
      <alignment horizontal="center" vertical="center"/>
    </xf>
    <xf numFmtId="9" fontId="2" fillId="0" borderId="1" xfId="6" applyBorder="1">
      <alignment horizontal="center" vertical="center"/>
    </xf>
    <xf numFmtId="9" fontId="2" fillId="8" borderId="15" xfId="6" applyFill="1" applyBorder="1">
      <alignment horizontal="center" vertical="center"/>
    </xf>
    <xf numFmtId="0" fontId="0" fillId="0" borderId="0" xfId="0" applyNumberFormat="1"/>
    <xf numFmtId="16" fontId="25" fillId="0" borderId="0" xfId="0" quotePrefix="1" applyNumberFormat="1" applyFont="1" applyAlignment="1"/>
    <xf numFmtId="0" fontId="25" fillId="0" borderId="0" xfId="0" applyFont="1" applyAlignment="1"/>
    <xf numFmtId="0" fontId="25" fillId="0" borderId="0" xfId="0" quotePrefix="1" applyNumberFormat="1" applyFont="1" applyAlignment="1"/>
    <xf numFmtId="37" fontId="0" fillId="0" borderId="0" xfId="0" applyNumberFormat="1" applyFill="1"/>
    <xf numFmtId="164" fontId="10" fillId="0" borderId="0" xfId="0" applyNumberFormat="1" applyFont="1" applyBorder="1" applyAlignment="1">
      <alignment horizontal="center"/>
    </xf>
    <xf numFmtId="0" fontId="29" fillId="0" borderId="0" xfId="0" quotePrefix="1" applyFont="1"/>
    <xf numFmtId="15" fontId="29" fillId="0" borderId="0" xfId="0" quotePrefix="1" applyNumberFormat="1" applyFont="1"/>
    <xf numFmtId="0" fontId="29" fillId="0" borderId="0" xfId="0" applyFont="1" applyAlignment="1">
      <alignment horizontal="center"/>
    </xf>
    <xf numFmtId="0" fontId="29" fillId="0" borderId="0" xfId="0" applyFont="1"/>
    <xf numFmtId="0" fontId="29" fillId="0" borderId="0" xfId="0" applyFont="1" applyFill="1" applyBorder="1" applyAlignment="1"/>
    <xf numFmtId="14" fontId="0" fillId="0" borderId="0" xfId="0" applyNumberFormat="1"/>
    <xf numFmtId="1" fontId="0" fillId="0" borderId="0" xfId="0" applyNumberFormat="1"/>
    <xf numFmtId="1" fontId="10" fillId="0" borderId="0" xfId="0" applyNumberFormat="1" applyFont="1" applyFill="1" applyBorder="1" applyAlignment="1">
      <alignment horizontal="right"/>
    </xf>
    <xf numFmtId="1" fontId="0" fillId="0" borderId="0" xfId="0" applyNumberFormat="1" applyFill="1"/>
    <xf numFmtId="37" fontId="10" fillId="0" borderId="0" xfId="1" applyNumberFormat="1" applyFill="1"/>
    <xf numFmtId="37" fontId="10" fillId="0" borderId="0" xfId="1" applyNumberFormat="1" applyFill="1" applyBorder="1"/>
    <xf numFmtId="0" fontId="0" fillId="7" borderId="6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0" fontId="0" fillId="14" borderId="6" xfId="0" applyFill="1" applyBorder="1" applyAlignment="1">
      <alignment horizontal="center"/>
    </xf>
    <xf numFmtId="37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0" fontId="10" fillId="6" borderId="6" xfId="0" applyFont="1" applyFill="1" applyBorder="1" applyAlignment="1">
      <alignment horizontal="center"/>
    </xf>
    <xf numFmtId="0" fontId="10" fillId="6" borderId="6" xfId="0" applyFont="1" applyFill="1" applyBorder="1" applyAlignment="1">
      <alignment horizontal="right"/>
    </xf>
    <xf numFmtId="164" fontId="10" fillId="6" borderId="6" xfId="0" applyNumberFormat="1" applyFont="1" applyFill="1" applyBorder="1" applyAlignment="1">
      <alignment horizontal="center"/>
    </xf>
    <xf numFmtId="0" fontId="16" fillId="7" borderId="37" xfId="0" applyFont="1" applyFill="1" applyBorder="1" applyAlignment="1">
      <alignment horizontal="center" vertical="center"/>
    </xf>
    <xf numFmtId="0" fontId="23" fillId="6" borderId="38" xfId="0" applyFont="1" applyFill="1" applyBorder="1" applyAlignment="1">
      <alignment horizontal="center" vertical="center"/>
    </xf>
    <xf numFmtId="0" fontId="35" fillId="6" borderId="6" xfId="0" applyFont="1" applyFill="1" applyBorder="1" applyAlignment="1">
      <alignment horizontal="center" vertical="center"/>
    </xf>
    <xf numFmtId="37" fontId="10" fillId="0" borderId="0" xfId="0" applyNumberFormat="1" applyFont="1" applyAlignment="1"/>
    <xf numFmtId="37" fontId="10" fillId="0" borderId="0" xfId="0" applyNumberFormat="1" applyFont="1" applyFill="1" applyAlignment="1"/>
    <xf numFmtId="167" fontId="0" fillId="19" borderId="6" xfId="0" quotePrefix="1" applyNumberFormat="1" applyFill="1" applyBorder="1" applyAlignment="1">
      <alignment horizontal="center"/>
    </xf>
    <xf numFmtId="0" fontId="44" fillId="0" borderId="0" xfId="0" applyFont="1"/>
    <xf numFmtId="1" fontId="10" fillId="0" borderId="9" xfId="0" applyNumberFormat="1" applyFont="1" applyBorder="1"/>
    <xf numFmtId="3" fontId="0" fillId="0" borderId="0" xfId="0" applyNumberFormat="1"/>
    <xf numFmtId="3" fontId="0" fillId="0" borderId="0" xfId="0" applyNumberFormat="1" applyFill="1"/>
    <xf numFmtId="3" fontId="10" fillId="0" borderId="9" xfId="0" applyNumberFormat="1" applyFont="1" applyBorder="1"/>
    <xf numFmtId="0" fontId="1" fillId="0" borderId="0" xfId="3"/>
    <xf numFmtId="0" fontId="1" fillId="0" borderId="0" xfId="3" applyAlignment="1">
      <alignment horizontal="center"/>
    </xf>
    <xf numFmtId="0" fontId="47" fillId="0" borderId="0" xfId="3" applyFont="1" applyAlignment="1">
      <alignment horizontal="center"/>
    </xf>
    <xf numFmtId="0" fontId="47" fillId="0" borderId="0" xfId="3" applyFont="1"/>
    <xf numFmtId="0" fontId="48" fillId="0" borderId="0" xfId="3" applyFont="1" applyAlignment="1">
      <alignment horizontal="center"/>
    </xf>
    <xf numFmtId="0" fontId="48" fillId="0" borderId="0" xfId="3" applyFont="1"/>
    <xf numFmtId="0" fontId="0" fillId="20" borderId="0" xfId="0" applyFill="1"/>
    <xf numFmtId="0" fontId="1" fillId="5" borderId="6" xfId="0" applyFont="1" applyFill="1" applyBorder="1" applyAlignment="1">
      <alignment vertical="center"/>
    </xf>
    <xf numFmtId="1" fontId="0" fillId="20" borderId="0" xfId="0" applyNumberFormat="1" applyFill="1"/>
    <xf numFmtId="0" fontId="1" fillId="20" borderId="0" xfId="0" applyFont="1" applyFill="1"/>
    <xf numFmtId="0" fontId="1" fillId="0" borderId="0" xfId="0" applyFont="1" applyAlignment="1">
      <alignment horizontal="right"/>
    </xf>
    <xf numFmtId="0" fontId="2" fillId="0" borderId="0" xfId="0" applyFont="1" applyFill="1" applyBorder="1" applyAlignment="1">
      <alignment horizontal="center"/>
    </xf>
    <xf numFmtId="0" fontId="2" fillId="0" borderId="0" xfId="0" quotePrefix="1" applyFont="1" applyFill="1" applyBorder="1" applyAlignment="1">
      <alignment horizontal="center"/>
    </xf>
    <xf numFmtId="0" fontId="46" fillId="20" borderId="0" xfId="0" applyFont="1" applyFill="1"/>
    <xf numFmtId="0" fontId="0" fillId="0" borderId="0" xfId="0" applyNumberFormat="1" applyFill="1"/>
    <xf numFmtId="37" fontId="0" fillId="0" borderId="0" xfId="0" applyNumberFormat="1" applyFill="1" applyBorder="1"/>
    <xf numFmtId="0" fontId="0" fillId="0" borderId="0" xfId="0" applyNumberFormat="1" applyBorder="1"/>
    <xf numFmtId="0" fontId="0" fillId="0" borderId="0" xfId="0" applyNumberFormat="1" applyFill="1" applyBorder="1"/>
    <xf numFmtId="164" fontId="1" fillId="0" borderId="0" xfId="0" applyNumberFormat="1" applyFont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/>
    <xf numFmtId="0" fontId="1" fillId="20" borderId="6" xfId="0" applyFont="1" applyFill="1" applyBorder="1" applyAlignment="1">
      <alignment horizontal="right"/>
    </xf>
    <xf numFmtId="164" fontId="10" fillId="21" borderId="6" xfId="0" applyNumberFormat="1" applyFont="1" applyFill="1" applyBorder="1" applyAlignment="1">
      <alignment horizontal="center"/>
    </xf>
    <xf numFmtId="0" fontId="10" fillId="21" borderId="6" xfId="0" applyFont="1" applyFill="1" applyBorder="1" applyAlignment="1">
      <alignment horizontal="center"/>
    </xf>
    <xf numFmtId="1" fontId="10" fillId="6" borderId="6" xfId="0" applyNumberFormat="1" applyFont="1" applyFill="1" applyBorder="1" applyAlignment="1">
      <alignment horizontal="right"/>
    </xf>
    <xf numFmtId="0" fontId="10" fillId="14" borderId="6" xfId="0" applyFont="1" applyFill="1" applyBorder="1" applyAlignment="1">
      <alignment horizontal="center"/>
    </xf>
    <xf numFmtId="164" fontId="10" fillId="14" borderId="6" xfId="0" applyNumberFormat="1" applyFont="1" applyFill="1" applyBorder="1" applyAlignment="1">
      <alignment horizontal="center"/>
    </xf>
    <xf numFmtId="0" fontId="1" fillId="7" borderId="6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right"/>
    </xf>
    <xf numFmtId="37" fontId="0" fillId="0" borderId="39" xfId="0" applyNumberFormat="1" applyFill="1" applyBorder="1"/>
    <xf numFmtId="37" fontId="1" fillId="0" borderId="0" xfId="0" applyNumberFormat="1" applyFont="1" applyBorder="1"/>
    <xf numFmtId="37" fontId="1" fillId="0" borderId="9" xfId="0" applyNumberFormat="1" applyFont="1" applyBorder="1"/>
    <xf numFmtId="1" fontId="0" fillId="0" borderId="0" xfId="0" applyNumberFormat="1" applyBorder="1"/>
    <xf numFmtId="0" fontId="0" fillId="0" borderId="39" xfId="0" applyBorder="1"/>
    <xf numFmtId="0" fontId="0" fillId="0" borderId="39" xfId="0" applyNumberFormat="1" applyBorder="1"/>
    <xf numFmtId="0" fontId="0" fillId="0" borderId="40" xfId="0" applyNumberFormat="1" applyBorder="1"/>
    <xf numFmtId="0" fontId="0" fillId="0" borderId="41" xfId="0" applyNumberFormat="1" applyBorder="1"/>
    <xf numFmtId="0" fontId="0" fillId="0" borderId="42" xfId="0" applyNumberFormat="1" applyBorder="1"/>
    <xf numFmtId="0" fontId="0" fillId="0" borderId="43" xfId="0" applyNumberFormat="1" applyBorder="1"/>
    <xf numFmtId="0" fontId="0" fillId="0" borderId="44" xfId="0" applyNumberFormat="1" applyBorder="1"/>
    <xf numFmtId="164" fontId="1" fillId="7" borderId="6" xfId="0" applyNumberFormat="1" applyFont="1" applyFill="1" applyBorder="1" applyAlignment="1">
      <alignment horizontal="center"/>
    </xf>
    <xf numFmtId="37" fontId="1" fillId="0" borderId="0" xfId="0" applyNumberFormat="1" applyFont="1" applyAlignment="1"/>
    <xf numFmtId="37" fontId="1" fillId="0" borderId="0" xfId="0" applyNumberFormat="1" applyFont="1" applyFill="1" applyAlignment="1"/>
    <xf numFmtId="0" fontId="1" fillId="0" borderId="0" xfId="3" applyFill="1"/>
    <xf numFmtId="164" fontId="1" fillId="7" borderId="6" xfId="3" applyNumberFormat="1" applyFont="1" applyFill="1" applyBorder="1" applyAlignment="1">
      <alignment horizontal="center"/>
    </xf>
    <xf numFmtId="0" fontId="1" fillId="0" borderId="0" xfId="3" applyFont="1" applyFill="1" applyBorder="1" applyAlignment="1">
      <alignment horizontal="right"/>
    </xf>
    <xf numFmtId="1" fontId="1" fillId="0" borderId="0" xfId="0" applyNumberFormat="1" applyFont="1" applyFill="1" applyBorder="1" applyAlignment="1">
      <alignment horizontal="right"/>
    </xf>
    <xf numFmtId="0" fontId="1" fillId="22" borderId="6" xfId="0" applyFont="1" applyFill="1" applyBorder="1" applyAlignment="1">
      <alignment horizontal="right"/>
    </xf>
    <xf numFmtId="0" fontId="0" fillId="0" borderId="9" xfId="0" applyFill="1" applyBorder="1"/>
    <xf numFmtId="0" fontId="0" fillId="0" borderId="9" xfId="0" applyNumberFormat="1" applyBorder="1"/>
    <xf numFmtId="49" fontId="29" fillId="0" borderId="0" xfId="0" applyNumberFormat="1" applyFont="1"/>
    <xf numFmtId="0" fontId="1" fillId="0" borderId="0" xfId="0" applyFont="1"/>
    <xf numFmtId="0" fontId="1" fillId="19" borderId="6" xfId="0" applyFont="1" applyFill="1" applyBorder="1" applyAlignment="1">
      <alignment horizontal="center"/>
    </xf>
    <xf numFmtId="37" fontId="1" fillId="0" borderId="9" xfId="0" applyNumberFormat="1" applyFont="1" applyFill="1" applyBorder="1"/>
    <xf numFmtId="0" fontId="0" fillId="0" borderId="40" xfId="0" applyNumberFormat="1" applyFill="1" applyBorder="1"/>
    <xf numFmtId="37" fontId="10" fillId="0" borderId="9" xfId="0" applyNumberFormat="1" applyFont="1" applyFill="1" applyBorder="1"/>
    <xf numFmtId="0" fontId="1" fillId="0" borderId="0" xfId="3" applyFill="1" applyBorder="1"/>
    <xf numFmtId="3" fontId="0" fillId="0" borderId="0" xfId="0" applyNumberFormat="1" applyFill="1" applyBorder="1"/>
    <xf numFmtId="1" fontId="0" fillId="0" borderId="0" xfId="0" applyNumberFormat="1" applyFill="1" applyBorder="1"/>
    <xf numFmtId="0" fontId="1" fillId="22" borderId="6" xfId="0" applyFont="1" applyFill="1" applyBorder="1" applyAlignment="1">
      <alignment horizontal="center"/>
    </xf>
    <xf numFmtId="0" fontId="10" fillId="22" borderId="6" xfId="0" applyFont="1" applyFill="1" applyBorder="1" applyAlignment="1">
      <alignment horizontal="center"/>
    </xf>
    <xf numFmtId="0" fontId="10" fillId="22" borderId="0" xfId="0" applyFont="1" applyFill="1" applyBorder="1" applyAlignment="1">
      <alignment horizontal="right"/>
    </xf>
    <xf numFmtId="164" fontId="1" fillId="22" borderId="6" xfId="0" applyNumberFormat="1" applyFont="1" applyFill="1" applyBorder="1" applyAlignment="1">
      <alignment horizontal="center"/>
    </xf>
    <xf numFmtId="164" fontId="1" fillId="22" borderId="6" xfId="3" applyNumberFormat="1" applyFont="1" applyFill="1" applyBorder="1" applyAlignment="1">
      <alignment horizontal="center"/>
    </xf>
    <xf numFmtId="164" fontId="10" fillId="22" borderId="6" xfId="0" applyNumberFormat="1" applyFont="1" applyFill="1" applyBorder="1" applyAlignment="1">
      <alignment horizontal="center"/>
    </xf>
    <xf numFmtId="0" fontId="10" fillId="23" borderId="0" xfId="0" applyFont="1" applyFill="1" applyBorder="1" applyAlignment="1">
      <alignment horizontal="right"/>
    </xf>
    <xf numFmtId="0" fontId="10" fillId="0" borderId="6" xfId="0" applyFont="1" applyFill="1" applyBorder="1" applyAlignment="1">
      <alignment horizontal="center"/>
    </xf>
    <xf numFmtId="0" fontId="1" fillId="0" borderId="6" xfId="0" applyFont="1" applyFill="1" applyBorder="1" applyAlignment="1">
      <alignment horizontal="center"/>
    </xf>
    <xf numFmtId="164" fontId="1" fillId="0" borderId="6" xfId="0" applyNumberFormat="1" applyFont="1" applyFill="1" applyBorder="1" applyAlignment="1">
      <alignment horizontal="center"/>
    </xf>
    <xf numFmtId="164" fontId="1" fillId="0" borderId="6" xfId="3" applyNumberFormat="1" applyFont="1" applyFill="1" applyBorder="1" applyAlignment="1">
      <alignment horizontal="center"/>
    </xf>
    <xf numFmtId="164" fontId="10" fillId="0" borderId="6" xfId="0" applyNumberFormat="1" applyFont="1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0" fillId="0" borderId="0" xfId="0" quotePrefix="1"/>
    <xf numFmtId="0" fontId="10" fillId="22" borderId="6" xfId="0" applyFont="1" applyFill="1" applyBorder="1" applyAlignment="1">
      <alignment horizontal="right"/>
    </xf>
    <xf numFmtId="0" fontId="0" fillId="22" borderId="6" xfId="0" applyFill="1" applyBorder="1"/>
    <xf numFmtId="0" fontId="0" fillId="0" borderId="39" xfId="0" applyFill="1" applyBorder="1"/>
    <xf numFmtId="1" fontId="10" fillId="23" borderId="0" xfId="0" applyNumberFormat="1" applyFont="1" applyFill="1" applyBorder="1" applyAlignment="1">
      <alignment horizontal="right"/>
    </xf>
    <xf numFmtId="1" fontId="1" fillId="0" borderId="9" xfId="0" applyNumberFormat="1" applyFont="1" applyBorder="1"/>
    <xf numFmtId="1" fontId="0" fillId="0" borderId="9" xfId="0" applyNumberFormat="1" applyBorder="1"/>
    <xf numFmtId="1" fontId="1" fillId="0" borderId="9" xfId="0" applyNumberFormat="1" applyFont="1" applyFill="1" applyBorder="1"/>
    <xf numFmtId="1" fontId="0" fillId="0" borderId="9" xfId="0" applyNumberFormat="1" applyFill="1" applyBorder="1"/>
    <xf numFmtId="1" fontId="1" fillId="0" borderId="0" xfId="0" applyNumberFormat="1" applyFont="1" applyBorder="1"/>
    <xf numFmtId="0" fontId="2" fillId="0" borderId="0" xfId="0" applyFont="1" applyAlignment="1">
      <alignment horizontal="right"/>
    </xf>
    <xf numFmtId="0" fontId="10" fillId="27" borderId="0" xfId="0" applyFont="1" applyFill="1" applyBorder="1" applyAlignment="1">
      <alignment horizontal="right"/>
    </xf>
    <xf numFmtId="0" fontId="1" fillId="0" borderId="0" xfId="0" quotePrefix="1" applyFont="1"/>
    <xf numFmtId="0" fontId="10" fillId="0" borderId="0" xfId="0" applyNumberFormat="1" applyFont="1" applyFill="1" applyAlignment="1">
      <alignment horizontal="center"/>
    </xf>
    <xf numFmtId="14" fontId="0" fillId="0" borderId="0" xfId="0" applyNumberFormat="1" applyFill="1"/>
    <xf numFmtId="0" fontId="1" fillId="0" borderId="0" xfId="0" applyFont="1" applyAlignment="1">
      <alignment horizontal="center"/>
    </xf>
    <xf numFmtId="3" fontId="10" fillId="0" borderId="0" xfId="0" applyNumberFormat="1" applyFont="1" applyFill="1" applyBorder="1" applyAlignment="1">
      <alignment horizontal="right"/>
    </xf>
    <xf numFmtId="3" fontId="1" fillId="0" borderId="9" xfId="0" applyNumberFormat="1" applyFont="1" applyBorder="1"/>
    <xf numFmtId="3" fontId="0" fillId="0" borderId="9" xfId="0" applyNumberFormat="1" applyBorder="1"/>
    <xf numFmtId="3" fontId="1" fillId="0" borderId="9" xfId="0" applyNumberFormat="1" applyFont="1" applyFill="1" applyBorder="1"/>
    <xf numFmtId="3" fontId="0" fillId="0" borderId="9" xfId="0" applyNumberFormat="1" applyFill="1" applyBorder="1"/>
    <xf numFmtId="3" fontId="1" fillId="0" borderId="0" xfId="0" applyNumberFormat="1" applyFont="1" applyBorder="1"/>
    <xf numFmtId="0" fontId="10" fillId="27" borderId="0" xfId="0" applyNumberFormat="1" applyFont="1" applyFill="1" applyBorder="1" applyAlignment="1">
      <alignment horizontal="right"/>
    </xf>
    <xf numFmtId="0" fontId="10" fillId="28" borderId="0" xfId="0" applyFont="1" applyFill="1" applyBorder="1" applyAlignment="1">
      <alignment horizontal="right"/>
    </xf>
    <xf numFmtId="15" fontId="1" fillId="0" borderId="0" xfId="0" applyNumberFormat="1" applyFont="1" applyAlignment="1">
      <alignment wrapText="1"/>
    </xf>
    <xf numFmtId="0" fontId="1" fillId="0" borderId="0" xfId="0" applyFont="1" applyAlignment="1">
      <alignment wrapText="1"/>
    </xf>
    <xf numFmtId="168" fontId="1" fillId="0" borderId="0" xfId="0" applyNumberFormat="1" applyFont="1" applyAlignment="1">
      <alignment wrapText="1"/>
    </xf>
    <xf numFmtId="0" fontId="10" fillId="29" borderId="0" xfId="0" applyFont="1" applyFill="1" applyBorder="1" applyAlignment="1">
      <alignment horizontal="right"/>
    </xf>
    <xf numFmtId="0" fontId="10" fillId="29" borderId="0" xfId="0" applyFont="1" applyFill="1" applyBorder="1" applyAlignment="1">
      <alignment horizontal="center"/>
    </xf>
    <xf numFmtId="1" fontId="10" fillId="29" borderId="0" xfId="0" applyNumberFormat="1" applyFont="1" applyFill="1" applyBorder="1" applyAlignment="1">
      <alignment horizontal="right"/>
    </xf>
    <xf numFmtId="37" fontId="10" fillId="30" borderId="0" xfId="0" applyNumberFormat="1" applyFont="1" applyFill="1" applyAlignment="1"/>
    <xf numFmtId="0" fontId="0" fillId="0" borderId="0" xfId="0" applyNumberFormat="1" applyAlignment="1">
      <alignment horizontal="center"/>
    </xf>
    <xf numFmtId="49" fontId="0" fillId="0" borderId="0" xfId="0" applyNumberFormat="1" applyAlignment="1">
      <alignment horizontal="left"/>
    </xf>
    <xf numFmtId="169" fontId="0" fillId="0" borderId="0" xfId="0" applyNumberFormat="1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0" fontId="0" fillId="0" borderId="0" xfId="0" applyNumberFormat="1"/>
    <xf numFmtId="0" fontId="0" fillId="31" borderId="0" xfId="0" applyFill="1"/>
    <xf numFmtId="0" fontId="0" fillId="31" borderId="0" xfId="0" applyNumberFormat="1" applyFill="1" applyAlignment="1">
      <alignment horizontal="center"/>
    </xf>
    <xf numFmtId="0" fontId="0" fillId="32" borderId="0" xfId="0" applyFill="1"/>
    <xf numFmtId="49" fontId="49" fillId="0" borderId="0" xfId="0" applyNumberFormat="1" applyFont="1" applyAlignment="1">
      <alignment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/>
    </xf>
    <xf numFmtId="0" fontId="6" fillId="2" borderId="26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26" xfId="0" applyFont="1" applyFill="1" applyBorder="1" applyAlignment="1">
      <alignment horizontal="center"/>
    </xf>
    <xf numFmtId="0" fontId="3" fillId="24" borderId="33" xfId="0" applyFont="1" applyFill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3" fillId="0" borderId="32" xfId="0" applyFont="1" applyBorder="1" applyAlignment="1">
      <alignment horizontal="center" vertical="center"/>
    </xf>
    <xf numFmtId="0" fontId="3" fillId="22" borderId="5" xfId="0" applyFont="1" applyFill="1" applyBorder="1" applyAlignment="1">
      <alignment horizontal="center"/>
    </xf>
    <xf numFmtId="0" fontId="0" fillId="22" borderId="8" xfId="0" applyFill="1" applyBorder="1" applyAlignment="1">
      <alignment horizontal="center"/>
    </xf>
    <xf numFmtId="0" fontId="0" fillId="22" borderId="26" xfId="0" applyFill="1" applyBorder="1" applyAlignment="1">
      <alignment horizontal="center"/>
    </xf>
    <xf numFmtId="0" fontId="11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3" fillId="8" borderId="33" xfId="0" applyFont="1" applyFill="1" applyBorder="1" applyAlignment="1">
      <alignment horizontal="center" vertical="center"/>
    </xf>
    <xf numFmtId="0" fontId="3" fillId="8" borderId="32" xfId="0" applyFont="1" applyFill="1" applyBorder="1" applyAlignment="1">
      <alignment horizontal="center" vertical="center"/>
    </xf>
    <xf numFmtId="0" fontId="24" fillId="8" borderId="33" xfId="0" applyFont="1" applyFill="1" applyBorder="1" applyAlignment="1">
      <alignment horizontal="center" vertical="center"/>
    </xf>
    <xf numFmtId="0" fontId="0" fillId="8" borderId="45" xfId="0" applyFill="1" applyBorder="1" applyAlignment="1">
      <alignment horizontal="center" vertical="center"/>
    </xf>
    <xf numFmtId="0" fontId="0" fillId="8" borderId="32" xfId="0" applyFill="1" applyBorder="1" applyAlignment="1">
      <alignment horizontal="center" vertical="center"/>
    </xf>
    <xf numFmtId="0" fontId="7" fillId="8" borderId="33" xfId="0" applyFont="1" applyFill="1" applyBorder="1" applyAlignment="1">
      <alignment horizontal="center" vertical="center"/>
    </xf>
    <xf numFmtId="0" fontId="7" fillId="8" borderId="32" xfId="0" applyFont="1" applyFill="1" applyBorder="1" applyAlignment="1">
      <alignment horizontal="center" vertical="center"/>
    </xf>
    <xf numFmtId="0" fontId="4" fillId="19" borderId="33" xfId="0" applyFont="1" applyFill="1" applyBorder="1" applyAlignment="1">
      <alignment horizontal="center" vertical="center"/>
    </xf>
    <xf numFmtId="0" fontId="4" fillId="19" borderId="32" xfId="0" applyFont="1" applyFill="1" applyBorder="1" applyAlignment="1">
      <alignment horizontal="center" vertical="center"/>
    </xf>
    <xf numFmtId="0" fontId="9" fillId="19" borderId="33" xfId="0" applyFont="1" applyFill="1" applyBorder="1" applyAlignment="1">
      <alignment horizontal="center" vertical="center"/>
    </xf>
    <xf numFmtId="0" fontId="9" fillId="19" borderId="32" xfId="0" applyFont="1" applyFill="1" applyBorder="1" applyAlignment="1">
      <alignment horizontal="center" vertical="center"/>
    </xf>
    <xf numFmtId="0" fontId="7" fillId="8" borderId="19" xfId="0" applyFont="1" applyFill="1" applyBorder="1" applyAlignment="1">
      <alignment horizontal="center" vertical="center" wrapText="1"/>
    </xf>
    <xf numFmtId="0" fontId="7" fillId="8" borderId="46" xfId="0" applyFont="1" applyFill="1" applyBorder="1" applyAlignment="1">
      <alignment horizontal="center" vertical="center" wrapText="1"/>
    </xf>
    <xf numFmtId="0" fontId="7" fillId="8" borderId="21" xfId="0" applyFont="1" applyFill="1" applyBorder="1" applyAlignment="1">
      <alignment horizontal="center" vertical="center" wrapText="1"/>
    </xf>
    <xf numFmtId="0" fontId="7" fillId="8" borderId="47" xfId="0" applyFont="1" applyFill="1" applyBorder="1" applyAlignment="1">
      <alignment horizontal="center" vertical="center" wrapText="1"/>
    </xf>
    <xf numFmtId="0" fontId="15" fillId="6" borderId="33" xfId="0" quotePrefix="1" applyFont="1" applyFill="1" applyBorder="1" applyAlignment="1">
      <alignment horizontal="center" vertical="center"/>
    </xf>
    <xf numFmtId="0" fontId="0" fillId="6" borderId="45" xfId="0" applyFill="1" applyBorder="1" applyAlignment="1">
      <alignment horizontal="center" vertical="center"/>
    </xf>
    <xf numFmtId="0" fontId="0" fillId="6" borderId="32" xfId="0" applyFill="1" applyBorder="1" applyAlignment="1">
      <alignment horizontal="center" vertical="center"/>
    </xf>
    <xf numFmtId="0" fontId="2" fillId="11" borderId="33" xfId="0" applyFont="1" applyFill="1" applyBorder="1" applyAlignment="1">
      <alignment horizontal="center"/>
    </xf>
    <xf numFmtId="0" fontId="2" fillId="11" borderId="45" xfId="0" applyFont="1" applyFill="1" applyBorder="1" applyAlignment="1">
      <alignment horizontal="center"/>
    </xf>
    <xf numFmtId="0" fontId="2" fillId="11" borderId="32" xfId="0" applyFont="1" applyFill="1" applyBorder="1" applyAlignment="1">
      <alignment horizontal="center"/>
    </xf>
    <xf numFmtId="0" fontId="24" fillId="8" borderId="45" xfId="0" applyFont="1" applyFill="1" applyBorder="1" applyAlignment="1">
      <alignment horizontal="center" vertical="center"/>
    </xf>
    <xf numFmtId="0" fontId="24" fillId="8" borderId="32" xfId="0" applyFont="1" applyFill="1" applyBorder="1" applyAlignment="1">
      <alignment horizontal="center" vertical="center"/>
    </xf>
    <xf numFmtId="0" fontId="2" fillId="0" borderId="13" xfId="0" quotePrefix="1" applyFont="1" applyBorder="1" applyAlignment="1">
      <alignment horizontal="left" vertical="center"/>
    </xf>
    <xf numFmtId="0" fontId="2" fillId="0" borderId="0" xfId="0" quotePrefix="1" applyFont="1" applyBorder="1" applyAlignment="1">
      <alignment horizontal="left" vertical="center"/>
    </xf>
    <xf numFmtId="0" fontId="2" fillId="6" borderId="48" xfId="0" applyFont="1" applyFill="1" applyBorder="1" applyAlignment="1">
      <alignment horizontal="center"/>
    </xf>
    <xf numFmtId="0" fontId="2" fillId="6" borderId="49" xfId="0" applyFont="1" applyFill="1" applyBorder="1" applyAlignment="1">
      <alignment horizontal="center"/>
    </xf>
    <xf numFmtId="0" fontId="2" fillId="6" borderId="50" xfId="0" applyFont="1" applyFill="1" applyBorder="1" applyAlignment="1">
      <alignment horizontal="center"/>
    </xf>
    <xf numFmtId="0" fontId="18" fillId="6" borderId="33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36" fillId="7" borderId="48" xfId="0" applyFont="1" applyFill="1" applyBorder="1" applyAlignment="1">
      <alignment horizontal="center" vertical="center"/>
    </xf>
    <xf numFmtId="0" fontId="36" fillId="7" borderId="49" xfId="0" applyFont="1" applyFill="1" applyBorder="1" applyAlignment="1">
      <alignment horizontal="center" vertical="center"/>
    </xf>
    <xf numFmtId="0" fontId="36" fillId="6" borderId="51" xfId="0" applyFont="1" applyFill="1" applyBorder="1" applyAlignment="1">
      <alignment horizontal="center" vertical="center"/>
    </xf>
    <xf numFmtId="0" fontId="36" fillId="6" borderId="52" xfId="0" applyFont="1" applyFill="1" applyBorder="1" applyAlignment="1">
      <alignment horizontal="center" vertical="center"/>
    </xf>
    <xf numFmtId="0" fontId="3" fillId="11" borderId="22" xfId="0" quotePrefix="1" applyFont="1" applyFill="1" applyBorder="1" applyAlignment="1">
      <alignment horizontal="center" vertical="center"/>
    </xf>
    <xf numFmtId="0" fontId="3" fillId="11" borderId="23" xfId="0" quotePrefix="1" applyFont="1" applyFill="1" applyBorder="1" applyAlignment="1">
      <alignment horizontal="center" vertical="center"/>
    </xf>
    <xf numFmtId="0" fontId="5" fillId="11" borderId="19" xfId="0" applyFont="1" applyFill="1" applyBorder="1" applyAlignment="1">
      <alignment horizontal="center" vertical="center"/>
    </xf>
    <xf numFmtId="0" fontId="5" fillId="11" borderId="46" xfId="0" applyFont="1" applyFill="1" applyBorder="1" applyAlignment="1">
      <alignment horizontal="center" vertical="center"/>
    </xf>
    <xf numFmtId="0" fontId="5" fillId="11" borderId="21" xfId="0" applyFont="1" applyFill="1" applyBorder="1" applyAlignment="1">
      <alignment horizontal="center" vertical="center"/>
    </xf>
    <xf numFmtId="0" fontId="5" fillId="11" borderId="47" xfId="0" applyFont="1" applyFill="1" applyBorder="1" applyAlignment="1">
      <alignment horizontal="center" vertical="center"/>
    </xf>
    <xf numFmtId="0" fontId="15" fillId="8" borderId="5" xfId="0" applyFont="1" applyFill="1" applyBorder="1" applyAlignment="1">
      <alignment horizontal="center"/>
    </xf>
    <xf numFmtId="0" fontId="15" fillId="8" borderId="8" xfId="0" applyFont="1" applyFill="1" applyBorder="1" applyAlignment="1">
      <alignment horizontal="center"/>
    </xf>
    <xf numFmtId="0" fontId="15" fillId="8" borderId="26" xfId="0" applyFont="1" applyFill="1" applyBorder="1" applyAlignment="1">
      <alignment horizontal="center"/>
    </xf>
    <xf numFmtId="0" fontId="27" fillId="14" borderId="5" xfId="0" applyFont="1" applyFill="1" applyBorder="1" applyAlignment="1">
      <alignment horizontal="center"/>
    </xf>
    <xf numFmtId="0" fontId="27" fillId="14" borderId="8" xfId="0" applyFont="1" applyFill="1" applyBorder="1" applyAlignment="1">
      <alignment horizontal="center"/>
    </xf>
    <xf numFmtId="0" fontId="27" fillId="14" borderId="26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6" borderId="8" xfId="0" applyFont="1" applyFill="1" applyBorder="1" applyAlignment="1">
      <alignment horizontal="center" vertical="center"/>
    </xf>
    <xf numFmtId="0" fontId="2" fillId="6" borderId="26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26" xfId="0" applyFont="1" applyFill="1" applyBorder="1" applyAlignment="1">
      <alignment horizontal="center" vertical="center"/>
    </xf>
    <xf numFmtId="0" fontId="32" fillId="25" borderId="5" xfId="0" applyFont="1" applyFill="1" applyBorder="1" applyAlignment="1">
      <alignment horizontal="center"/>
    </xf>
    <xf numFmtId="0" fontId="32" fillId="25" borderId="8" xfId="0" applyFont="1" applyFill="1" applyBorder="1" applyAlignment="1">
      <alignment horizontal="center"/>
    </xf>
    <xf numFmtId="0" fontId="32" fillId="25" borderId="26" xfId="0" applyFont="1" applyFill="1" applyBorder="1" applyAlignment="1">
      <alignment horizontal="center"/>
    </xf>
    <xf numFmtId="0" fontId="33" fillId="18" borderId="5" xfId="0" applyFont="1" applyFill="1" applyBorder="1" applyAlignment="1">
      <alignment horizontal="center" vertical="center"/>
    </xf>
    <xf numFmtId="0" fontId="33" fillId="18" borderId="8" xfId="0" applyFont="1" applyFill="1" applyBorder="1" applyAlignment="1">
      <alignment horizontal="center" vertical="center"/>
    </xf>
    <xf numFmtId="0" fontId="33" fillId="18" borderId="26" xfId="0" applyFont="1" applyFill="1" applyBorder="1" applyAlignment="1">
      <alignment horizontal="center" vertical="center"/>
    </xf>
    <xf numFmtId="0" fontId="34" fillId="25" borderId="5" xfId="0" applyFont="1" applyFill="1" applyBorder="1" applyAlignment="1">
      <alignment horizontal="center" vertical="center"/>
    </xf>
    <xf numFmtId="0" fontId="34" fillId="25" borderId="8" xfId="0" applyFont="1" applyFill="1" applyBorder="1" applyAlignment="1">
      <alignment horizontal="center" vertical="center"/>
    </xf>
    <xf numFmtId="0" fontId="34" fillId="25" borderId="26" xfId="0" applyFont="1" applyFill="1" applyBorder="1" applyAlignment="1">
      <alignment horizontal="center" vertical="center"/>
    </xf>
    <xf numFmtId="0" fontId="35" fillId="6" borderId="5" xfId="0" applyFont="1" applyFill="1" applyBorder="1" applyAlignment="1">
      <alignment horizontal="center" vertical="center"/>
    </xf>
    <xf numFmtId="0" fontId="35" fillId="6" borderId="8" xfId="0" applyFont="1" applyFill="1" applyBorder="1" applyAlignment="1">
      <alignment horizontal="center" vertical="center"/>
    </xf>
    <xf numFmtId="0" fontId="35" fillId="6" borderId="26" xfId="0" applyFont="1" applyFill="1" applyBorder="1" applyAlignment="1">
      <alignment horizontal="center" vertical="center"/>
    </xf>
    <xf numFmtId="0" fontId="5" fillId="6" borderId="5" xfId="0" applyFont="1" applyFill="1" applyBorder="1" applyAlignment="1">
      <alignment horizontal="center"/>
    </xf>
    <xf numFmtId="0" fontId="5" fillId="6" borderId="8" xfId="0" applyFont="1" applyFill="1" applyBorder="1" applyAlignment="1">
      <alignment horizontal="center"/>
    </xf>
    <xf numFmtId="0" fontId="5" fillId="6" borderId="26" xfId="0" applyFont="1" applyFill="1" applyBorder="1" applyAlignment="1">
      <alignment horizontal="center"/>
    </xf>
    <xf numFmtId="0" fontId="2" fillId="19" borderId="53" xfId="0" applyFont="1" applyFill="1" applyBorder="1" applyAlignment="1">
      <alignment horizontal="center" vertical="center"/>
    </xf>
    <xf numFmtId="0" fontId="2" fillId="19" borderId="39" xfId="0" applyFont="1" applyFill="1" applyBorder="1" applyAlignment="1">
      <alignment horizontal="center" vertical="center"/>
    </xf>
    <xf numFmtId="0" fontId="2" fillId="19" borderId="54" xfId="0" applyFont="1" applyFill="1" applyBorder="1" applyAlignment="1">
      <alignment horizontal="center" vertical="center"/>
    </xf>
    <xf numFmtId="0" fontId="3" fillId="6" borderId="55" xfId="0" applyFont="1" applyFill="1" applyBorder="1" applyAlignment="1">
      <alignment horizontal="center" vertical="center"/>
    </xf>
    <xf numFmtId="0" fontId="0" fillId="6" borderId="9" xfId="0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53" xfId="0" applyFill="1" applyBorder="1" applyAlignment="1">
      <alignment horizontal="center" vertical="center"/>
    </xf>
    <xf numFmtId="0" fontId="0" fillId="6" borderId="39" xfId="0" applyFill="1" applyBorder="1" applyAlignment="1">
      <alignment horizontal="center" vertical="center"/>
    </xf>
    <xf numFmtId="0" fontId="0" fillId="6" borderId="54" xfId="0" applyFill="1" applyBorder="1" applyAlignment="1">
      <alignment horizontal="center" vertical="center"/>
    </xf>
    <xf numFmtId="0" fontId="39" fillId="6" borderId="55" xfId="0" applyFont="1" applyFill="1" applyBorder="1" applyAlignment="1">
      <alignment horizontal="center" vertical="center"/>
    </xf>
    <xf numFmtId="0" fontId="40" fillId="6" borderId="9" xfId="0" applyFont="1" applyFill="1" applyBorder="1" applyAlignment="1">
      <alignment horizontal="center" vertical="center"/>
    </xf>
    <xf numFmtId="0" fontId="40" fillId="6" borderId="4" xfId="0" applyFont="1" applyFill="1" applyBorder="1" applyAlignment="1">
      <alignment horizontal="center" vertical="center"/>
    </xf>
    <xf numFmtId="0" fontId="40" fillId="6" borderId="53" xfId="0" applyFont="1" applyFill="1" applyBorder="1" applyAlignment="1">
      <alignment horizontal="center" vertical="center"/>
    </xf>
    <xf numFmtId="0" fontId="40" fillId="6" borderId="39" xfId="0" applyFont="1" applyFill="1" applyBorder="1" applyAlignment="1">
      <alignment horizontal="center" vertical="center"/>
    </xf>
    <xf numFmtId="0" fontId="40" fillId="6" borderId="54" xfId="0" applyFont="1" applyFill="1" applyBorder="1" applyAlignment="1">
      <alignment horizontal="center" vertical="center"/>
    </xf>
    <xf numFmtId="0" fontId="3" fillId="19" borderId="55" xfId="0" applyFont="1" applyFill="1" applyBorder="1" applyAlignment="1">
      <alignment horizontal="center" vertical="center"/>
    </xf>
    <xf numFmtId="0" fontId="3" fillId="19" borderId="9" xfId="0" applyFont="1" applyFill="1" applyBorder="1" applyAlignment="1">
      <alignment horizontal="center" vertical="center"/>
    </xf>
    <xf numFmtId="0" fontId="3" fillId="19" borderId="4" xfId="0" applyFont="1" applyFill="1" applyBorder="1" applyAlignment="1">
      <alignment horizontal="center" vertical="center"/>
    </xf>
    <xf numFmtId="0" fontId="3" fillId="8" borderId="55" xfId="0" applyFont="1" applyFill="1" applyBorder="1" applyAlignment="1">
      <alignment horizontal="center" vertical="center"/>
    </xf>
    <xf numFmtId="0" fontId="3" fillId="8" borderId="9" xfId="0" applyFont="1" applyFill="1" applyBorder="1" applyAlignment="1">
      <alignment horizontal="center" vertical="center"/>
    </xf>
    <xf numFmtId="0" fontId="3" fillId="8" borderId="4" xfId="0" applyFont="1" applyFill="1" applyBorder="1" applyAlignment="1">
      <alignment horizontal="center" vertical="center"/>
    </xf>
    <xf numFmtId="0" fontId="3" fillId="8" borderId="53" xfId="0" applyFont="1" applyFill="1" applyBorder="1" applyAlignment="1">
      <alignment horizontal="center" vertical="center"/>
    </xf>
    <xf numFmtId="0" fontId="3" fillId="8" borderId="39" xfId="0" applyFont="1" applyFill="1" applyBorder="1" applyAlignment="1">
      <alignment horizontal="center" vertical="center"/>
    </xf>
    <xf numFmtId="0" fontId="3" fillId="8" borderId="54" xfId="0" applyFont="1" applyFill="1" applyBorder="1" applyAlignment="1">
      <alignment horizontal="center" vertical="center"/>
    </xf>
    <xf numFmtId="0" fontId="2" fillId="26" borderId="19" xfId="0" applyFont="1" applyFill="1" applyBorder="1" applyAlignment="1">
      <alignment horizontal="center" vertical="center" wrapText="1"/>
    </xf>
    <xf numFmtId="0" fontId="2" fillId="26" borderId="56" xfId="0" applyFont="1" applyFill="1" applyBorder="1" applyAlignment="1">
      <alignment horizontal="center" vertical="center" wrapText="1"/>
    </xf>
    <xf numFmtId="0" fontId="2" fillId="26" borderId="46" xfId="0" applyFont="1" applyFill="1" applyBorder="1" applyAlignment="1">
      <alignment horizontal="center" vertical="center" wrapText="1"/>
    </xf>
    <xf numFmtId="0" fontId="2" fillId="26" borderId="21" xfId="0" applyFont="1" applyFill="1" applyBorder="1" applyAlignment="1">
      <alignment horizontal="center" vertical="center" wrapText="1"/>
    </xf>
    <xf numFmtId="0" fontId="2" fillId="26" borderId="10" xfId="0" applyFont="1" applyFill="1" applyBorder="1" applyAlignment="1">
      <alignment horizontal="center" vertical="center" wrapText="1"/>
    </xf>
    <xf numFmtId="0" fontId="2" fillId="26" borderId="47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/>
    </xf>
  </cellXfs>
  <cellStyles count="8">
    <cellStyle name="Comma" xfId="1" builtinId="3"/>
    <cellStyle name="Comma [0]" xfId="2" builtinId="6"/>
    <cellStyle name="Comma 2" xfId="7"/>
    <cellStyle name="Normal" xfId="0" builtinId="0"/>
    <cellStyle name="Normal 2 2" xfId="3"/>
    <cellStyle name="Percent" xfId="4" builtinId="5"/>
    <cellStyle name="WKN" xfId="5"/>
    <cellStyle name="WKP" xfId="6"/>
  </cellStyles>
  <dxfs count="74">
    <dxf>
      <fill>
        <patternFill>
          <bgColor indexed="4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43"/>
        </patternFill>
      </fill>
      <border>
        <left/>
        <right style="thin">
          <color indexed="64"/>
        </right>
        <top/>
        <bottom style="thin">
          <color indexed="64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b/>
        <i val="0"/>
        <condense val="0"/>
        <extend val="0"/>
        <color auto="1"/>
      </font>
      <fill>
        <patternFill>
          <bgColor indexed="43"/>
        </patternFill>
      </fill>
      <border>
        <left/>
        <right/>
        <top/>
        <bottom style="thin">
          <color indexed="64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2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lightUp"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8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9"/>
      </font>
      <fill>
        <patternFill patternType="lightUp">
          <bgColor indexed="17"/>
        </patternFill>
      </fill>
    </dxf>
    <dxf>
      <font>
        <b/>
        <i val="0"/>
        <condense val="0"/>
        <extend val="0"/>
        <color indexed="8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8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lightUp"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solid"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lightUp">
          <fgColor indexed="64"/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colors>
    <mruColors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OPEN WELFARE TRANSITION CASES</a:t>
            </a:r>
          </a:p>
        </c:rich>
      </c:tx>
      <c:layout>
        <c:manualLayout>
          <c:xMode val="edge"/>
          <c:yMode val="edge"/>
          <c:x val="0.34296074907408691"/>
          <c:y val="3.2634238477200331E-2"/>
        </c:manualLayout>
      </c:layout>
      <c:overlay val="0"/>
      <c:spPr>
        <a:solidFill>
          <a:srgbClr val="FFFF00"/>
        </a:solidFill>
        <a:ln w="25400">
          <a:solidFill>
            <a:srgbClr val="000000"/>
          </a:solidFill>
          <a:prstDash val="solid"/>
        </a:ln>
      </c:spPr>
    </c:title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984383207805928"/>
          <c:y val="0.24941781718435468"/>
          <c:w val="0.52226294828207542"/>
          <c:h val="0.63170306969120982"/>
        </c:manualLayout>
      </c:layout>
      <c:pie3DChart>
        <c:varyColors val="1"/>
        <c:ser>
          <c:idx val="0"/>
          <c:order val="0"/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explosion val="21"/>
          <c:dPt>
            <c:idx val="0"/>
            <c:bubble3D val="0"/>
            <c:spPr>
              <a:solidFill>
                <a:srgbClr val="008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FF99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8"/>
              <c:tx>
                <c:rich>
                  <a:bodyPr/>
                  <a:lstStyle/>
                  <a:p>
                    <a:pPr>
                      <a:defRPr sz="10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t>48.4%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  <a:effectLst>
                  <a:outerShdw dist="35921" dir="2700000" algn="br">
                    <a:srgbClr val="000000"/>
                  </a:outerShdw>
                </a:effectLst>
              </c:sp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rgbClr val="FFFFFF"/>
              </a:solidFill>
              <a:ln w="3175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txPr>
              <a:bodyPr/>
              <a:lstStyle/>
              <a:p>
                <a:pPr>
                  <a:defRPr sz="9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LOOKUP!$D$19:$D$25</c:f>
              <c:strCache>
                <c:ptCount val="7"/>
                <c:pt idx="0">
                  <c:v>COUNTABLE</c:v>
                </c:pt>
                <c:pt idx="1">
                  <c:v>NON-COUNTABLE</c:v>
                </c:pt>
                <c:pt idx="2">
                  <c:v>DEFERRED</c:v>
                </c:pt>
                <c:pt idx="3">
                  <c:v>PENDING SANCTION</c:v>
                </c:pt>
                <c:pt idx="4">
                  <c:v>OTHER ACTIVITIES</c:v>
                </c:pt>
                <c:pt idx="5">
                  <c:v>NO ACTIVITY &lt; 30 DAYS</c:v>
                </c:pt>
                <c:pt idx="6">
                  <c:v>NO ACTIVITY &gt; 30 DAYS</c:v>
                </c:pt>
              </c:strCache>
            </c:strRef>
          </c:cat>
          <c:val>
            <c:numRef>
              <c:f>ACTIVITIES!$I$35:$I$41</c:f>
              <c:numCache>
                <c:formatCode>0.0%</c:formatCode>
                <c:ptCount val="7"/>
                <c:pt idx="0">
                  <c:v>0.28113879003558717</c:v>
                </c:pt>
                <c:pt idx="1">
                  <c:v>7.1174377224199285E-3</c:v>
                </c:pt>
                <c:pt idx="2">
                  <c:v>7.4733096085409248E-2</c:v>
                </c:pt>
                <c:pt idx="3">
                  <c:v>0.14234875444839859</c:v>
                </c:pt>
                <c:pt idx="4">
                  <c:v>0.32384341637010677</c:v>
                </c:pt>
                <c:pt idx="5">
                  <c:v>0.12811387900355872</c:v>
                </c:pt>
                <c:pt idx="6">
                  <c:v>4.2704626334519574E-2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REGIONAL WORKFORCE BOARD WEEKLY RANKINGS</a:t>
            </a:r>
          </a:p>
        </c:rich>
      </c:tx>
      <c:layout>
        <c:manualLayout>
          <c:xMode val="edge"/>
          <c:yMode val="edge"/>
          <c:x val="0.2718751640419948"/>
          <c:y val="2.803738317757044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5000057220502694E-2"/>
          <c:y val="9.5327189806503509E-2"/>
          <c:w val="0.8843756747250936"/>
          <c:h val="0.71028102208767363"/>
        </c:manualLayout>
      </c:layout>
      <c:lineChart>
        <c:grouping val="standard"/>
        <c:varyColors val="0"/>
        <c:ser>
          <c:idx val="0"/>
          <c:order val="0"/>
          <c:tx>
            <c:strRef>
              <c:f>LOOKUP!$G$3</c:f>
              <c:strCache>
                <c:ptCount val="1"/>
                <c:pt idx="0">
                  <c:v>CareerSource Escarosa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[0]!RANKAXIS</c:f>
              <c:strCache>
                <c:ptCount val="52"/>
                <c:pt idx="0">
                  <c:v>DEC  14</c:v>
                </c:pt>
                <c:pt idx="1">
                  <c:v>DEC  21</c:v>
                </c:pt>
                <c:pt idx="2">
                  <c:v>DEC  28</c:v>
                </c:pt>
                <c:pt idx="3">
                  <c:v>JAN  04</c:v>
                </c:pt>
                <c:pt idx="4">
                  <c:v>JAN  11</c:v>
                </c:pt>
                <c:pt idx="5">
                  <c:v>JAN  18</c:v>
                </c:pt>
                <c:pt idx="6">
                  <c:v>JAN  25</c:v>
                </c:pt>
                <c:pt idx="7">
                  <c:v>FEB  01</c:v>
                </c:pt>
                <c:pt idx="8">
                  <c:v>FEB  08</c:v>
                </c:pt>
                <c:pt idx="9">
                  <c:v>FEB  15</c:v>
                </c:pt>
                <c:pt idx="10">
                  <c:v>FEB  22</c:v>
                </c:pt>
                <c:pt idx="11">
                  <c:v>FEB  29</c:v>
                </c:pt>
                <c:pt idx="12">
                  <c:v>MAR  07</c:v>
                </c:pt>
                <c:pt idx="13">
                  <c:v>MAR  14</c:v>
                </c:pt>
                <c:pt idx="14">
                  <c:v>MAR  21</c:v>
                </c:pt>
                <c:pt idx="15">
                  <c:v>MAR  28</c:v>
                </c:pt>
                <c:pt idx="16">
                  <c:v>APR  04</c:v>
                </c:pt>
                <c:pt idx="17">
                  <c:v>APR  11</c:v>
                </c:pt>
                <c:pt idx="18">
                  <c:v>APR  18</c:v>
                </c:pt>
                <c:pt idx="19">
                  <c:v>APR  25</c:v>
                </c:pt>
                <c:pt idx="20">
                  <c:v>MAY  02</c:v>
                </c:pt>
                <c:pt idx="21">
                  <c:v>MAY  09</c:v>
                </c:pt>
                <c:pt idx="22">
                  <c:v>MAY  16</c:v>
                </c:pt>
                <c:pt idx="23">
                  <c:v>MAY  23</c:v>
                </c:pt>
                <c:pt idx="24">
                  <c:v>MAY  30</c:v>
                </c:pt>
                <c:pt idx="25">
                  <c:v>JUN  06</c:v>
                </c:pt>
                <c:pt idx="26">
                  <c:v>JUN  13</c:v>
                </c:pt>
                <c:pt idx="27">
                  <c:v>JUN  20</c:v>
                </c:pt>
                <c:pt idx="28">
                  <c:v>JUN  27</c:v>
                </c:pt>
                <c:pt idx="29">
                  <c:v>JUL  04</c:v>
                </c:pt>
                <c:pt idx="30">
                  <c:v>JUL  11</c:v>
                </c:pt>
                <c:pt idx="31">
                  <c:v>JUL  18</c:v>
                </c:pt>
                <c:pt idx="32">
                  <c:v>JUL  25</c:v>
                </c:pt>
                <c:pt idx="33">
                  <c:v>AUG  01</c:v>
                </c:pt>
                <c:pt idx="34">
                  <c:v>AUG  08</c:v>
                </c:pt>
                <c:pt idx="35">
                  <c:v>AUG  15</c:v>
                </c:pt>
                <c:pt idx="36">
                  <c:v>AUG 22</c:v>
                </c:pt>
                <c:pt idx="37">
                  <c:v>AUG 29</c:v>
                </c:pt>
                <c:pt idx="38">
                  <c:v>SEP 05</c:v>
                </c:pt>
                <c:pt idx="39">
                  <c:v>SEP 12</c:v>
                </c:pt>
                <c:pt idx="40">
                  <c:v>SEP 19</c:v>
                </c:pt>
                <c:pt idx="41">
                  <c:v>SEP 26</c:v>
                </c:pt>
                <c:pt idx="42">
                  <c:v>OCT 03</c:v>
                </c:pt>
                <c:pt idx="43">
                  <c:v>OCT 10</c:v>
                </c:pt>
                <c:pt idx="44">
                  <c:v>OCT 17</c:v>
                </c:pt>
                <c:pt idx="45">
                  <c:v>OCT 24</c:v>
                </c:pt>
                <c:pt idx="46">
                  <c:v>OCT 31</c:v>
                </c:pt>
                <c:pt idx="47">
                  <c:v>NOV 07</c:v>
                </c:pt>
                <c:pt idx="48">
                  <c:v>NOV 14</c:v>
                </c:pt>
                <c:pt idx="49">
                  <c:v>NOV 21</c:v>
                </c:pt>
                <c:pt idx="50">
                  <c:v>NOV 28</c:v>
                </c:pt>
                <c:pt idx="51">
                  <c:v>DEC 05</c:v>
                </c:pt>
              </c:strCache>
            </c:strRef>
          </c:cat>
          <c:val>
            <c:numRef>
              <c:f>[0]!RANKYEAR</c:f>
              <c:numCache>
                <c:formatCode>General</c:formatCode>
                <c:ptCount val="52"/>
                <c:pt idx="0">
                  <c:v>17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16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18</c:v>
                </c:pt>
                <c:pt idx="12">
                  <c:v>17</c:v>
                </c:pt>
                <c:pt idx="13">
                  <c:v>18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19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21</c:v>
                </c:pt>
                <c:pt idx="22">
                  <c:v>21</c:v>
                </c:pt>
                <c:pt idx="23">
                  <c:v>22</c:v>
                </c:pt>
                <c:pt idx="24">
                  <c:v>22</c:v>
                </c:pt>
                <c:pt idx="25">
                  <c:v>21</c:v>
                </c:pt>
                <c:pt idx="26">
                  <c:v>20</c:v>
                </c:pt>
                <c:pt idx="27">
                  <c:v>21</c:v>
                </c:pt>
                <c:pt idx="28">
                  <c:v>20</c:v>
                </c:pt>
                <c:pt idx="29">
                  <c:v>21</c:v>
                </c:pt>
                <c:pt idx="30">
                  <c:v>19</c:v>
                </c:pt>
                <c:pt idx="31">
                  <c:v>17</c:v>
                </c:pt>
                <c:pt idx="32">
                  <c:v>19</c:v>
                </c:pt>
                <c:pt idx="33">
                  <c:v>20</c:v>
                </c:pt>
                <c:pt idx="34">
                  <c:v>19</c:v>
                </c:pt>
                <c:pt idx="35">
                  <c:v>17</c:v>
                </c:pt>
                <c:pt idx="36">
                  <c:v>21</c:v>
                </c:pt>
                <c:pt idx="37">
                  <c:v>19</c:v>
                </c:pt>
                <c:pt idx="38">
                  <c:v>20</c:v>
                </c:pt>
                <c:pt idx="39">
                  <c:v>19</c:v>
                </c:pt>
                <c:pt idx="40">
                  <c:v>19</c:v>
                </c:pt>
                <c:pt idx="41">
                  <c:v>18</c:v>
                </c:pt>
                <c:pt idx="42">
                  <c:v>18</c:v>
                </c:pt>
                <c:pt idx="43">
                  <c:v>18</c:v>
                </c:pt>
                <c:pt idx="44">
                  <c:v>18</c:v>
                </c:pt>
                <c:pt idx="45">
                  <c:v>18</c:v>
                </c:pt>
                <c:pt idx="46">
                  <c:v>18</c:v>
                </c:pt>
                <c:pt idx="47">
                  <c:v>21</c:v>
                </c:pt>
                <c:pt idx="48">
                  <c:v>19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809432"/>
        <c:axId val="396811784"/>
      </c:lineChart>
      <c:catAx>
        <c:axId val="39680943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WEEKS</a:t>
                </a:r>
              </a:p>
            </c:rich>
          </c:tx>
          <c:layout>
            <c:manualLayout>
              <c:xMode val="edge"/>
              <c:yMode val="edge"/>
              <c:x val="0.46406282808398946"/>
              <c:y val="0.887851252238337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6811784"/>
        <c:crosses val="max"/>
        <c:auto val="1"/>
        <c:lblAlgn val="ctr"/>
        <c:lblOffset val="100"/>
        <c:tickLblSkip val="2"/>
        <c:tickMarkSkip val="2"/>
        <c:noMultiLvlLbl val="0"/>
      </c:catAx>
      <c:valAx>
        <c:axId val="396811784"/>
        <c:scaling>
          <c:orientation val="maxMin"/>
          <c:max val="24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RANKING</a:t>
                </a:r>
              </a:p>
            </c:rich>
          </c:tx>
          <c:layout>
            <c:manualLayout>
              <c:xMode val="edge"/>
              <c:yMode val="edge"/>
              <c:x val="1.5625E-2"/>
              <c:y val="0.396262074717299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6809432"/>
        <c:crosses val="autoZero"/>
        <c:crossBetween val="midCat"/>
        <c:majorUnit val="1"/>
        <c:min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REGIONAL WORKFORCE BOARD WEEKLY CASELOADS</a:t>
            </a:r>
          </a:p>
        </c:rich>
      </c:tx>
      <c:layout>
        <c:manualLayout>
          <c:xMode val="edge"/>
          <c:yMode val="edge"/>
          <c:x val="0.27761626476377982"/>
          <c:y val="2.8397515884284956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337217348474794"/>
          <c:y val="0.10750517747010799"/>
          <c:w val="0.81395406604434462"/>
          <c:h val="0.74847944314092962"/>
        </c:manualLayout>
      </c:layout>
      <c:lineChart>
        <c:grouping val="standard"/>
        <c:varyColors val="0"/>
        <c:ser>
          <c:idx val="0"/>
          <c:order val="0"/>
          <c:tx>
            <c:strRef>
              <c:f>CASELOADS!$S$9</c:f>
              <c:strCache>
                <c:ptCount val="1"/>
                <c:pt idx="0">
                  <c:v>DEFERRED (51)  DISABLED CHILD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[0]!RANKAXIS</c:f>
              <c:strCache>
                <c:ptCount val="52"/>
                <c:pt idx="0">
                  <c:v>DEC  14</c:v>
                </c:pt>
                <c:pt idx="1">
                  <c:v>DEC  21</c:v>
                </c:pt>
                <c:pt idx="2">
                  <c:v>DEC  28</c:v>
                </c:pt>
                <c:pt idx="3">
                  <c:v>JAN  04</c:v>
                </c:pt>
                <c:pt idx="4">
                  <c:v>JAN  11</c:v>
                </c:pt>
                <c:pt idx="5">
                  <c:v>JAN  18</c:v>
                </c:pt>
                <c:pt idx="6">
                  <c:v>JAN  25</c:v>
                </c:pt>
                <c:pt idx="7">
                  <c:v>FEB  01</c:v>
                </c:pt>
                <c:pt idx="8">
                  <c:v>FEB  08</c:v>
                </c:pt>
                <c:pt idx="9">
                  <c:v>FEB  15</c:v>
                </c:pt>
                <c:pt idx="10">
                  <c:v>FEB  22</c:v>
                </c:pt>
                <c:pt idx="11">
                  <c:v>FEB  29</c:v>
                </c:pt>
                <c:pt idx="12">
                  <c:v>MAR  07</c:v>
                </c:pt>
                <c:pt idx="13">
                  <c:v>MAR  14</c:v>
                </c:pt>
                <c:pt idx="14">
                  <c:v>MAR  21</c:v>
                </c:pt>
                <c:pt idx="15">
                  <c:v>MAR  28</c:v>
                </c:pt>
                <c:pt idx="16">
                  <c:v>APR  04</c:v>
                </c:pt>
                <c:pt idx="17">
                  <c:v>APR  11</c:v>
                </c:pt>
                <c:pt idx="18">
                  <c:v>APR  18</c:v>
                </c:pt>
                <c:pt idx="19">
                  <c:v>APR  25</c:v>
                </c:pt>
                <c:pt idx="20">
                  <c:v>MAY  02</c:v>
                </c:pt>
                <c:pt idx="21">
                  <c:v>MAY  09</c:v>
                </c:pt>
                <c:pt idx="22">
                  <c:v>MAY  16</c:v>
                </c:pt>
                <c:pt idx="23">
                  <c:v>MAY  23</c:v>
                </c:pt>
                <c:pt idx="24">
                  <c:v>MAY  30</c:v>
                </c:pt>
                <c:pt idx="25">
                  <c:v>JUN  06</c:v>
                </c:pt>
                <c:pt idx="26">
                  <c:v>JUN  13</c:v>
                </c:pt>
                <c:pt idx="27">
                  <c:v>JUN  20</c:v>
                </c:pt>
                <c:pt idx="28">
                  <c:v>JUN  27</c:v>
                </c:pt>
                <c:pt idx="29">
                  <c:v>JUL  04</c:v>
                </c:pt>
                <c:pt idx="30">
                  <c:v>JUL  11</c:v>
                </c:pt>
                <c:pt idx="31">
                  <c:v>JUL  18</c:v>
                </c:pt>
                <c:pt idx="32">
                  <c:v>JUL  25</c:v>
                </c:pt>
                <c:pt idx="33">
                  <c:v>AUG  01</c:v>
                </c:pt>
                <c:pt idx="34">
                  <c:v>AUG  08</c:v>
                </c:pt>
                <c:pt idx="35">
                  <c:v>AUG  15</c:v>
                </c:pt>
                <c:pt idx="36">
                  <c:v>AUG 22</c:v>
                </c:pt>
                <c:pt idx="37">
                  <c:v>AUG 29</c:v>
                </c:pt>
                <c:pt idx="38">
                  <c:v>SEP 05</c:v>
                </c:pt>
                <c:pt idx="39">
                  <c:v>SEP 12</c:v>
                </c:pt>
                <c:pt idx="40">
                  <c:v>SEP 19</c:v>
                </c:pt>
                <c:pt idx="41">
                  <c:v>SEP 26</c:v>
                </c:pt>
                <c:pt idx="42">
                  <c:v>OCT 03</c:v>
                </c:pt>
                <c:pt idx="43">
                  <c:v>OCT 10</c:v>
                </c:pt>
                <c:pt idx="44">
                  <c:v>OCT 17</c:v>
                </c:pt>
                <c:pt idx="45">
                  <c:v>OCT 24</c:v>
                </c:pt>
                <c:pt idx="46">
                  <c:v>OCT 31</c:v>
                </c:pt>
                <c:pt idx="47">
                  <c:v>NOV 07</c:v>
                </c:pt>
                <c:pt idx="48">
                  <c:v>NOV 14</c:v>
                </c:pt>
                <c:pt idx="49">
                  <c:v>NOV 21</c:v>
                </c:pt>
                <c:pt idx="50">
                  <c:v>NOV 28</c:v>
                </c:pt>
                <c:pt idx="51">
                  <c:v>DEC 05</c:v>
                </c:pt>
              </c:strCache>
            </c:strRef>
          </c:cat>
          <c:val>
            <c:numRef>
              <c:f>[0]!CASE1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CASELOADS!$S$10</c:f>
              <c:strCache>
                <c:ptCount val="1"/>
                <c:pt idx="0">
                  <c:v>DEFERRED (36)  LACK OF CHILD CARE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[0]!RANKAXIS</c:f>
              <c:strCache>
                <c:ptCount val="52"/>
                <c:pt idx="0">
                  <c:v>DEC  14</c:v>
                </c:pt>
                <c:pt idx="1">
                  <c:v>DEC  21</c:v>
                </c:pt>
                <c:pt idx="2">
                  <c:v>DEC  28</c:v>
                </c:pt>
                <c:pt idx="3">
                  <c:v>JAN  04</c:v>
                </c:pt>
                <c:pt idx="4">
                  <c:v>JAN  11</c:v>
                </c:pt>
                <c:pt idx="5">
                  <c:v>JAN  18</c:v>
                </c:pt>
                <c:pt idx="6">
                  <c:v>JAN  25</c:v>
                </c:pt>
                <c:pt idx="7">
                  <c:v>FEB  01</c:v>
                </c:pt>
                <c:pt idx="8">
                  <c:v>FEB  08</c:v>
                </c:pt>
                <c:pt idx="9">
                  <c:v>FEB  15</c:v>
                </c:pt>
                <c:pt idx="10">
                  <c:v>FEB  22</c:v>
                </c:pt>
                <c:pt idx="11">
                  <c:v>FEB  29</c:v>
                </c:pt>
                <c:pt idx="12">
                  <c:v>MAR  07</c:v>
                </c:pt>
                <c:pt idx="13">
                  <c:v>MAR  14</c:v>
                </c:pt>
                <c:pt idx="14">
                  <c:v>MAR  21</c:v>
                </c:pt>
                <c:pt idx="15">
                  <c:v>MAR  28</c:v>
                </c:pt>
                <c:pt idx="16">
                  <c:v>APR  04</c:v>
                </c:pt>
                <c:pt idx="17">
                  <c:v>APR  11</c:v>
                </c:pt>
                <c:pt idx="18">
                  <c:v>APR  18</c:v>
                </c:pt>
                <c:pt idx="19">
                  <c:v>APR  25</c:v>
                </c:pt>
                <c:pt idx="20">
                  <c:v>MAY  02</c:v>
                </c:pt>
                <c:pt idx="21">
                  <c:v>MAY  09</c:v>
                </c:pt>
                <c:pt idx="22">
                  <c:v>MAY  16</c:v>
                </c:pt>
                <c:pt idx="23">
                  <c:v>MAY  23</c:v>
                </c:pt>
                <c:pt idx="24">
                  <c:v>MAY  30</c:v>
                </c:pt>
                <c:pt idx="25">
                  <c:v>JUN  06</c:v>
                </c:pt>
                <c:pt idx="26">
                  <c:v>JUN  13</c:v>
                </c:pt>
                <c:pt idx="27">
                  <c:v>JUN  20</c:v>
                </c:pt>
                <c:pt idx="28">
                  <c:v>JUN  27</c:v>
                </c:pt>
                <c:pt idx="29">
                  <c:v>JUL  04</c:v>
                </c:pt>
                <c:pt idx="30">
                  <c:v>JUL  11</c:v>
                </c:pt>
                <c:pt idx="31">
                  <c:v>JUL  18</c:v>
                </c:pt>
                <c:pt idx="32">
                  <c:v>JUL  25</c:v>
                </c:pt>
                <c:pt idx="33">
                  <c:v>AUG  01</c:v>
                </c:pt>
                <c:pt idx="34">
                  <c:v>AUG  08</c:v>
                </c:pt>
                <c:pt idx="35">
                  <c:v>AUG  15</c:v>
                </c:pt>
                <c:pt idx="36">
                  <c:v>AUG 22</c:v>
                </c:pt>
                <c:pt idx="37">
                  <c:v>AUG 29</c:v>
                </c:pt>
                <c:pt idx="38">
                  <c:v>SEP 05</c:v>
                </c:pt>
                <c:pt idx="39">
                  <c:v>SEP 12</c:v>
                </c:pt>
                <c:pt idx="40">
                  <c:v>SEP 19</c:v>
                </c:pt>
                <c:pt idx="41">
                  <c:v>SEP 26</c:v>
                </c:pt>
                <c:pt idx="42">
                  <c:v>OCT 03</c:v>
                </c:pt>
                <c:pt idx="43">
                  <c:v>OCT 10</c:v>
                </c:pt>
                <c:pt idx="44">
                  <c:v>OCT 17</c:v>
                </c:pt>
                <c:pt idx="45">
                  <c:v>OCT 24</c:v>
                </c:pt>
                <c:pt idx="46">
                  <c:v>OCT 31</c:v>
                </c:pt>
                <c:pt idx="47">
                  <c:v>NOV 07</c:v>
                </c:pt>
                <c:pt idx="48">
                  <c:v>NOV 14</c:v>
                </c:pt>
                <c:pt idx="49">
                  <c:v>NOV 21</c:v>
                </c:pt>
                <c:pt idx="50">
                  <c:v>NOV 28</c:v>
                </c:pt>
                <c:pt idx="51">
                  <c:v>DEC 05</c:v>
                </c:pt>
              </c:strCache>
            </c:strRef>
          </c:cat>
          <c:val>
            <c:numRef>
              <c:f>[0]!CASE2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CASELOADS!$S$11</c:f>
              <c:strCache>
                <c:ptCount val="1"/>
                <c:pt idx="0">
                  <c:v>OPEN CASES                                               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[0]!RANKAXIS</c:f>
              <c:strCache>
                <c:ptCount val="52"/>
                <c:pt idx="0">
                  <c:v>DEC  14</c:v>
                </c:pt>
                <c:pt idx="1">
                  <c:v>DEC  21</c:v>
                </c:pt>
                <c:pt idx="2">
                  <c:v>DEC  28</c:v>
                </c:pt>
                <c:pt idx="3">
                  <c:v>JAN  04</c:v>
                </c:pt>
                <c:pt idx="4">
                  <c:v>JAN  11</c:v>
                </c:pt>
                <c:pt idx="5">
                  <c:v>JAN  18</c:v>
                </c:pt>
                <c:pt idx="6">
                  <c:v>JAN  25</c:v>
                </c:pt>
                <c:pt idx="7">
                  <c:v>FEB  01</c:v>
                </c:pt>
                <c:pt idx="8">
                  <c:v>FEB  08</c:v>
                </c:pt>
                <c:pt idx="9">
                  <c:v>FEB  15</c:v>
                </c:pt>
                <c:pt idx="10">
                  <c:v>FEB  22</c:v>
                </c:pt>
                <c:pt idx="11">
                  <c:v>FEB  29</c:v>
                </c:pt>
                <c:pt idx="12">
                  <c:v>MAR  07</c:v>
                </c:pt>
                <c:pt idx="13">
                  <c:v>MAR  14</c:v>
                </c:pt>
                <c:pt idx="14">
                  <c:v>MAR  21</c:v>
                </c:pt>
                <c:pt idx="15">
                  <c:v>MAR  28</c:v>
                </c:pt>
                <c:pt idx="16">
                  <c:v>APR  04</c:v>
                </c:pt>
                <c:pt idx="17">
                  <c:v>APR  11</c:v>
                </c:pt>
                <c:pt idx="18">
                  <c:v>APR  18</c:v>
                </c:pt>
                <c:pt idx="19">
                  <c:v>APR  25</c:v>
                </c:pt>
                <c:pt idx="20">
                  <c:v>MAY  02</c:v>
                </c:pt>
                <c:pt idx="21">
                  <c:v>MAY  09</c:v>
                </c:pt>
                <c:pt idx="22">
                  <c:v>MAY  16</c:v>
                </c:pt>
                <c:pt idx="23">
                  <c:v>MAY  23</c:v>
                </c:pt>
                <c:pt idx="24">
                  <c:v>MAY  30</c:v>
                </c:pt>
                <c:pt idx="25">
                  <c:v>JUN  06</c:v>
                </c:pt>
                <c:pt idx="26">
                  <c:v>JUN  13</c:v>
                </c:pt>
                <c:pt idx="27">
                  <c:v>JUN  20</c:v>
                </c:pt>
                <c:pt idx="28">
                  <c:v>JUN  27</c:v>
                </c:pt>
                <c:pt idx="29">
                  <c:v>JUL  04</c:v>
                </c:pt>
                <c:pt idx="30">
                  <c:v>JUL  11</c:v>
                </c:pt>
                <c:pt idx="31">
                  <c:v>JUL  18</c:v>
                </c:pt>
                <c:pt idx="32">
                  <c:v>JUL  25</c:v>
                </c:pt>
                <c:pt idx="33">
                  <c:v>AUG  01</c:v>
                </c:pt>
                <c:pt idx="34">
                  <c:v>AUG  08</c:v>
                </c:pt>
                <c:pt idx="35">
                  <c:v>AUG  15</c:v>
                </c:pt>
                <c:pt idx="36">
                  <c:v>AUG 22</c:v>
                </c:pt>
                <c:pt idx="37">
                  <c:v>AUG 29</c:v>
                </c:pt>
                <c:pt idx="38">
                  <c:v>SEP 05</c:v>
                </c:pt>
                <c:pt idx="39">
                  <c:v>SEP 12</c:v>
                </c:pt>
                <c:pt idx="40">
                  <c:v>SEP 19</c:v>
                </c:pt>
                <c:pt idx="41">
                  <c:v>SEP 26</c:v>
                </c:pt>
                <c:pt idx="42">
                  <c:v>OCT 03</c:v>
                </c:pt>
                <c:pt idx="43">
                  <c:v>OCT 10</c:v>
                </c:pt>
                <c:pt idx="44">
                  <c:v>OCT 17</c:v>
                </c:pt>
                <c:pt idx="45">
                  <c:v>OCT 24</c:v>
                </c:pt>
                <c:pt idx="46">
                  <c:v>OCT 31</c:v>
                </c:pt>
                <c:pt idx="47">
                  <c:v>NOV 07</c:v>
                </c:pt>
                <c:pt idx="48">
                  <c:v>NOV 14</c:v>
                </c:pt>
                <c:pt idx="49">
                  <c:v>NOV 21</c:v>
                </c:pt>
                <c:pt idx="50">
                  <c:v>NOV 28</c:v>
                </c:pt>
                <c:pt idx="51">
                  <c:v>DEC 05</c:v>
                </c:pt>
              </c:strCache>
            </c:strRef>
          </c:cat>
          <c:val>
            <c:numRef>
              <c:f>[0]!CASE3</c:f>
              <c:numCache>
                <c:formatCode>General</c:formatCode>
                <c:ptCount val="52"/>
                <c:pt idx="0">
                  <c:v>364</c:v>
                </c:pt>
                <c:pt idx="1">
                  <c:v>386</c:v>
                </c:pt>
                <c:pt idx="2">
                  <c:v>376</c:v>
                </c:pt>
                <c:pt idx="3">
                  <c:v>369</c:v>
                </c:pt>
                <c:pt idx="4">
                  <c:v>352</c:v>
                </c:pt>
                <c:pt idx="5">
                  <c:v>335</c:v>
                </c:pt>
                <c:pt idx="6">
                  <c:v>327</c:v>
                </c:pt>
                <c:pt idx="7">
                  <c:v>319</c:v>
                </c:pt>
                <c:pt idx="8">
                  <c:v>290</c:v>
                </c:pt>
                <c:pt idx="9">
                  <c:v>303</c:v>
                </c:pt>
                <c:pt idx="10">
                  <c:v>320</c:v>
                </c:pt>
                <c:pt idx="11">
                  <c:v>317</c:v>
                </c:pt>
                <c:pt idx="12">
                  <c:v>279</c:v>
                </c:pt>
                <c:pt idx="13">
                  <c:v>279</c:v>
                </c:pt>
                <c:pt idx="14">
                  <c:v>281</c:v>
                </c:pt>
                <c:pt idx="15">
                  <c:v>293</c:v>
                </c:pt>
                <c:pt idx="16">
                  <c:v>270</c:v>
                </c:pt>
                <c:pt idx="17">
                  <c:v>266</c:v>
                </c:pt>
                <c:pt idx="18">
                  <c:v>268</c:v>
                </c:pt>
                <c:pt idx="19">
                  <c:v>274</c:v>
                </c:pt>
                <c:pt idx="20">
                  <c:v>246</c:v>
                </c:pt>
                <c:pt idx="21">
                  <c:v>245</c:v>
                </c:pt>
                <c:pt idx="22">
                  <c:v>247</c:v>
                </c:pt>
                <c:pt idx="23">
                  <c:v>247</c:v>
                </c:pt>
                <c:pt idx="24">
                  <c:v>251</c:v>
                </c:pt>
                <c:pt idx="25">
                  <c:v>211</c:v>
                </c:pt>
                <c:pt idx="26">
                  <c:v>222</c:v>
                </c:pt>
                <c:pt idx="27">
                  <c:v>243</c:v>
                </c:pt>
                <c:pt idx="28">
                  <c:v>236</c:v>
                </c:pt>
                <c:pt idx="29">
                  <c:v>216</c:v>
                </c:pt>
                <c:pt idx="30">
                  <c:v>221</c:v>
                </c:pt>
                <c:pt idx="31">
                  <c:v>213</c:v>
                </c:pt>
                <c:pt idx="32">
                  <c:v>225</c:v>
                </c:pt>
                <c:pt idx="33">
                  <c:v>246</c:v>
                </c:pt>
                <c:pt idx="34">
                  <c:v>228</c:v>
                </c:pt>
                <c:pt idx="35">
                  <c:v>235</c:v>
                </c:pt>
                <c:pt idx="36">
                  <c:v>261</c:v>
                </c:pt>
                <c:pt idx="37">
                  <c:v>279</c:v>
                </c:pt>
                <c:pt idx="38">
                  <c:v>269</c:v>
                </c:pt>
                <c:pt idx="39">
                  <c:v>285</c:v>
                </c:pt>
                <c:pt idx="40">
                  <c:v>301</c:v>
                </c:pt>
                <c:pt idx="41">
                  <c:v>311</c:v>
                </c:pt>
                <c:pt idx="42">
                  <c:v>294</c:v>
                </c:pt>
                <c:pt idx="43">
                  <c:v>268</c:v>
                </c:pt>
                <c:pt idx="44">
                  <c:v>294</c:v>
                </c:pt>
                <c:pt idx="45">
                  <c:v>308</c:v>
                </c:pt>
                <c:pt idx="46" formatCode="0">
                  <c:v>287.5</c:v>
                </c:pt>
                <c:pt idx="47">
                  <c:v>267</c:v>
                </c:pt>
                <c:pt idx="48">
                  <c:v>285</c:v>
                </c:pt>
                <c:pt idx="49">
                  <c:v>294</c:v>
                </c:pt>
                <c:pt idx="50">
                  <c:v>311</c:v>
                </c:pt>
                <c:pt idx="51">
                  <c:v>281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1286664"/>
        <c:axId val="396725712"/>
      </c:lineChart>
      <c:catAx>
        <c:axId val="33128666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6725712"/>
        <c:crossesAt val="0"/>
        <c:auto val="0"/>
        <c:lblAlgn val="ctr"/>
        <c:lblOffset val="100"/>
        <c:tickLblSkip val="2"/>
        <c:tickMarkSkip val="2"/>
        <c:noMultiLvlLbl val="0"/>
      </c:catAx>
      <c:valAx>
        <c:axId val="396725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CASES</a:t>
                </a:r>
              </a:p>
            </c:rich>
          </c:tx>
          <c:layout>
            <c:manualLayout>
              <c:xMode val="edge"/>
              <c:yMode val="edge"/>
              <c:x val="3.377214566929165E-3"/>
              <c:y val="0.3755527826781218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1286664"/>
        <c:crosses val="autoZero"/>
        <c:crossBetween val="midCat"/>
      </c:valAx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381456722522322E-2"/>
          <c:y val="5.1387540197390974E-2"/>
          <c:w val="0.9299904996801005"/>
          <c:h val="0.7567764964410504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TRENDS!$AZ$18</c:f>
              <c:strCache>
                <c:ptCount val="1"/>
                <c:pt idx="0">
                  <c:v>STATEWIDE</c:v>
                </c:pt>
              </c:strCache>
            </c:strRef>
          </c:tx>
          <c:spPr>
            <a:solidFill>
              <a:srgbClr val="008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[0]!RANKAXIS</c:f>
              <c:strCache>
                <c:ptCount val="52"/>
                <c:pt idx="0">
                  <c:v>DEC  14</c:v>
                </c:pt>
                <c:pt idx="1">
                  <c:v>DEC  21</c:v>
                </c:pt>
                <c:pt idx="2">
                  <c:v>DEC  28</c:v>
                </c:pt>
                <c:pt idx="3">
                  <c:v>JAN  04</c:v>
                </c:pt>
                <c:pt idx="4">
                  <c:v>JAN  11</c:v>
                </c:pt>
                <c:pt idx="5">
                  <c:v>JAN  18</c:v>
                </c:pt>
                <c:pt idx="6">
                  <c:v>JAN  25</c:v>
                </c:pt>
                <c:pt idx="7">
                  <c:v>FEB  01</c:v>
                </c:pt>
                <c:pt idx="8">
                  <c:v>FEB  08</c:v>
                </c:pt>
                <c:pt idx="9">
                  <c:v>FEB  15</c:v>
                </c:pt>
                <c:pt idx="10">
                  <c:v>FEB  22</c:v>
                </c:pt>
                <c:pt idx="11">
                  <c:v>FEB  29</c:v>
                </c:pt>
                <c:pt idx="12">
                  <c:v>MAR  07</c:v>
                </c:pt>
                <c:pt idx="13">
                  <c:v>MAR  14</c:v>
                </c:pt>
                <c:pt idx="14">
                  <c:v>MAR  21</c:v>
                </c:pt>
                <c:pt idx="15">
                  <c:v>MAR  28</c:v>
                </c:pt>
                <c:pt idx="16">
                  <c:v>APR  04</c:v>
                </c:pt>
                <c:pt idx="17">
                  <c:v>APR  11</c:v>
                </c:pt>
                <c:pt idx="18">
                  <c:v>APR  18</c:v>
                </c:pt>
                <c:pt idx="19">
                  <c:v>APR  25</c:v>
                </c:pt>
                <c:pt idx="20">
                  <c:v>MAY  02</c:v>
                </c:pt>
                <c:pt idx="21">
                  <c:v>MAY  09</c:v>
                </c:pt>
                <c:pt idx="22">
                  <c:v>MAY  16</c:v>
                </c:pt>
                <c:pt idx="23">
                  <c:v>MAY  23</c:v>
                </c:pt>
                <c:pt idx="24">
                  <c:v>MAY  30</c:v>
                </c:pt>
                <c:pt idx="25">
                  <c:v>JUN  06</c:v>
                </c:pt>
                <c:pt idx="26">
                  <c:v>JUN  13</c:v>
                </c:pt>
                <c:pt idx="27">
                  <c:v>JUN  20</c:v>
                </c:pt>
                <c:pt idx="28">
                  <c:v>JUN  27</c:v>
                </c:pt>
                <c:pt idx="29">
                  <c:v>JUL  04</c:v>
                </c:pt>
                <c:pt idx="30">
                  <c:v>JUL  11</c:v>
                </c:pt>
                <c:pt idx="31">
                  <c:v>JUL  18</c:v>
                </c:pt>
                <c:pt idx="32">
                  <c:v>JUL  25</c:v>
                </c:pt>
                <c:pt idx="33">
                  <c:v>AUG  01</c:v>
                </c:pt>
                <c:pt idx="34">
                  <c:v>AUG  08</c:v>
                </c:pt>
                <c:pt idx="35">
                  <c:v>AUG  15</c:v>
                </c:pt>
                <c:pt idx="36">
                  <c:v>AUG 22</c:v>
                </c:pt>
                <c:pt idx="37">
                  <c:v>AUG 29</c:v>
                </c:pt>
                <c:pt idx="38">
                  <c:v>SEP 05</c:v>
                </c:pt>
                <c:pt idx="39">
                  <c:v>SEP 12</c:v>
                </c:pt>
                <c:pt idx="40">
                  <c:v>SEP 19</c:v>
                </c:pt>
                <c:pt idx="41">
                  <c:v>SEP 26</c:v>
                </c:pt>
                <c:pt idx="42">
                  <c:v>OCT 03</c:v>
                </c:pt>
                <c:pt idx="43">
                  <c:v>OCT 10</c:v>
                </c:pt>
                <c:pt idx="44">
                  <c:v>OCT 17</c:v>
                </c:pt>
                <c:pt idx="45">
                  <c:v>OCT 24</c:v>
                </c:pt>
                <c:pt idx="46">
                  <c:v>OCT 31</c:v>
                </c:pt>
                <c:pt idx="47">
                  <c:v>NOV 07</c:v>
                </c:pt>
                <c:pt idx="48">
                  <c:v>NOV 14</c:v>
                </c:pt>
                <c:pt idx="49">
                  <c:v>NOV 21</c:v>
                </c:pt>
                <c:pt idx="50">
                  <c:v>NOV 28</c:v>
                </c:pt>
                <c:pt idx="51">
                  <c:v>DEC 05</c:v>
                </c:pt>
              </c:strCache>
            </c:strRef>
          </c:cat>
          <c:val>
            <c:numRef>
              <c:f>[0]!_TV3</c:f>
              <c:numCache>
                <c:formatCode>0%</c:formatCode>
                <c:ptCount val="52"/>
                <c:pt idx="0">
                  <c:v>0.47993412498916527</c:v>
                </c:pt>
                <c:pt idx="1">
                  <c:v>0.46821277975997405</c:v>
                </c:pt>
                <c:pt idx="2">
                  <c:v>0.47699150828952691</c:v>
                </c:pt>
                <c:pt idx="3">
                  <c:v>0.4696315964155327</c:v>
                </c:pt>
                <c:pt idx="4">
                  <c:v>0.46795458707196486</c:v>
                </c:pt>
                <c:pt idx="5">
                  <c:v>0.48156241464080851</c:v>
                </c:pt>
                <c:pt idx="6">
                  <c:v>0.48612993584530584</c:v>
                </c:pt>
                <c:pt idx="7">
                  <c:v>0.4839001447178003</c:v>
                </c:pt>
                <c:pt idx="8">
                  <c:v>0.47001354227123232</c:v>
                </c:pt>
                <c:pt idx="9">
                  <c:v>0.47785171102661594</c:v>
                </c:pt>
                <c:pt idx="10">
                  <c:v>0.47608328643781656</c:v>
                </c:pt>
                <c:pt idx="11">
                  <c:v>0.48188976377952758</c:v>
                </c:pt>
                <c:pt idx="12">
                  <c:v>0.4794632797295913</c:v>
                </c:pt>
                <c:pt idx="13">
                  <c:v>0.49234978214611408</c:v>
                </c:pt>
                <c:pt idx="14">
                  <c:v>0.4956383822363204</c:v>
                </c:pt>
                <c:pt idx="15">
                  <c:v>0.49907722195240406</c:v>
                </c:pt>
                <c:pt idx="16">
                  <c:v>0.48443260958623513</c:v>
                </c:pt>
                <c:pt idx="17">
                  <c:v>0.49071108263933377</c:v>
                </c:pt>
                <c:pt idx="18">
                  <c:v>0.49549266247379453</c:v>
                </c:pt>
                <c:pt idx="19">
                  <c:v>0.50025476408845404</c:v>
                </c:pt>
                <c:pt idx="20">
                  <c:v>0.49864878390551498</c:v>
                </c:pt>
                <c:pt idx="21">
                  <c:v>0.4806678383128295</c:v>
                </c:pt>
                <c:pt idx="22">
                  <c:v>0.47579948141745892</c:v>
                </c:pt>
                <c:pt idx="23">
                  <c:v>0.48134953897736799</c:v>
                </c:pt>
                <c:pt idx="24">
                  <c:v>0.48665977249224407</c:v>
                </c:pt>
                <c:pt idx="25">
                  <c:v>0.45878537076389664</c:v>
                </c:pt>
                <c:pt idx="26">
                  <c:v>0.46702336754749946</c:v>
                </c:pt>
                <c:pt idx="27">
                  <c:v>0.47406309549015457</c:v>
                </c:pt>
                <c:pt idx="28">
                  <c:v>0.4747638874784198</c:v>
                </c:pt>
                <c:pt idx="29">
                  <c:v>0.46049852133502323</c:v>
                </c:pt>
                <c:pt idx="30">
                  <c:v>0.46228991596638658</c:v>
                </c:pt>
                <c:pt idx="31">
                  <c:v>0.4766871165644172</c:v>
                </c:pt>
                <c:pt idx="32">
                  <c:v>0.48314941843125558</c:v>
                </c:pt>
                <c:pt idx="33">
                  <c:v>0.47021399652978602</c:v>
                </c:pt>
                <c:pt idx="34">
                  <c:v>0.46075975787935713</c:v>
                </c:pt>
                <c:pt idx="35">
                  <c:v>0.47271593389460553</c:v>
                </c:pt>
                <c:pt idx="36">
                  <c:v>0.47532467532467532</c:v>
                </c:pt>
                <c:pt idx="37">
                  <c:v>0.47849770642201833</c:v>
                </c:pt>
                <c:pt idx="38">
                  <c:v>0.46003165809259994</c:v>
                </c:pt>
                <c:pt idx="39">
                  <c:v>0.46606927104309304</c:v>
                </c:pt>
                <c:pt idx="40">
                  <c:v>0.47333661902414981</c:v>
                </c:pt>
                <c:pt idx="41">
                  <c:v>0.47531157834649412</c:v>
                </c:pt>
                <c:pt idx="42">
                  <c:v>0.47084314649081488</c:v>
                </c:pt>
                <c:pt idx="43">
                  <c:v>0.46466640347414134</c:v>
                </c:pt>
                <c:pt idx="44">
                  <c:v>0.46486959906578434</c:v>
                </c:pt>
                <c:pt idx="45">
                  <c:v>0.46960167714884699</c:v>
                </c:pt>
                <c:pt idx="46">
                  <c:v>0.46283385703063629</c:v>
                </c:pt>
                <c:pt idx="47">
                  <c:v>0.45564107757747618</c:v>
                </c:pt>
                <c:pt idx="48">
                  <c:v>0.47482014388489208</c:v>
                </c:pt>
                <c:pt idx="49">
                  <c:v>0.47743925954492866</c:v>
                </c:pt>
                <c:pt idx="50">
                  <c:v>0.47541444225906154</c:v>
                </c:pt>
                <c:pt idx="51">
                  <c:v>0.45275669196963642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57088016"/>
        <c:axId val="557088408"/>
      </c:barChart>
      <c:lineChart>
        <c:grouping val="standard"/>
        <c:varyColors val="0"/>
        <c:ser>
          <c:idx val="0"/>
          <c:order val="1"/>
          <c:tx>
            <c:strRef>
              <c:f>TRENDS!$AH$9</c:f>
              <c:strCache>
                <c:ptCount val="1"/>
                <c:pt idx="0">
                  <c:v>REGION - 8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[0]!_TV1</c:f>
              <c:numCache>
                <c:formatCode>0%</c:formatCode>
                <c:ptCount val="52"/>
                <c:pt idx="0">
                  <c:v>0.40885750962772788</c:v>
                </c:pt>
                <c:pt idx="1">
                  <c:v>0.4152488972904852</c:v>
                </c:pt>
                <c:pt idx="2">
                  <c:v>0.41351010101010099</c:v>
                </c:pt>
                <c:pt idx="3">
                  <c:v>0.41084258654474198</c:v>
                </c:pt>
                <c:pt idx="4">
                  <c:v>0.41781767955801102</c:v>
                </c:pt>
                <c:pt idx="5">
                  <c:v>0.40609840609840608</c:v>
                </c:pt>
                <c:pt idx="6">
                  <c:v>0.38456189151599446</c:v>
                </c:pt>
                <c:pt idx="7">
                  <c:v>0.40727781665500351</c:v>
                </c:pt>
                <c:pt idx="8">
                  <c:v>0.3898550724637681</c:v>
                </c:pt>
                <c:pt idx="9">
                  <c:v>0.3877995642701525</c:v>
                </c:pt>
                <c:pt idx="10">
                  <c:v>0.38537699923838536</c:v>
                </c:pt>
                <c:pt idx="11">
                  <c:v>0.41003861003861003</c:v>
                </c:pt>
                <c:pt idx="12">
                  <c:v>0.39026402640264024</c:v>
                </c:pt>
                <c:pt idx="13">
                  <c:v>0.41585760517799353</c:v>
                </c:pt>
                <c:pt idx="14">
                  <c:v>0.40049140049140047</c:v>
                </c:pt>
                <c:pt idx="15">
                  <c:v>0.41123038810900081</c:v>
                </c:pt>
                <c:pt idx="16">
                  <c:v>0.40829875518672198</c:v>
                </c:pt>
                <c:pt idx="17">
                  <c:v>0.41023417172593235</c:v>
                </c:pt>
                <c:pt idx="18">
                  <c:v>0.40708729472774419</c:v>
                </c:pt>
                <c:pt idx="19">
                  <c:v>0.41581632653061223</c:v>
                </c:pt>
                <c:pt idx="20">
                  <c:v>0.42708333333333331</c:v>
                </c:pt>
                <c:pt idx="21">
                  <c:v>0.39551569506726458</c:v>
                </c:pt>
                <c:pt idx="22">
                  <c:v>0.36299559471365639</c:v>
                </c:pt>
                <c:pt idx="23">
                  <c:v>0.36809815950920244</c:v>
                </c:pt>
                <c:pt idx="24">
                  <c:v>0.36855670103092786</c:v>
                </c:pt>
                <c:pt idx="25">
                  <c:v>0.34840425531914893</c:v>
                </c:pt>
                <c:pt idx="26">
                  <c:v>0.34598411297440423</c:v>
                </c:pt>
                <c:pt idx="27">
                  <c:v>0.37682403433476397</c:v>
                </c:pt>
                <c:pt idx="28">
                  <c:v>0.38487972508591067</c:v>
                </c:pt>
                <c:pt idx="29">
                  <c:v>0.35945945945945945</c:v>
                </c:pt>
                <c:pt idx="30">
                  <c:v>0.3488168273444347</c:v>
                </c:pt>
                <c:pt idx="31">
                  <c:v>0.36465517241379308</c:v>
                </c:pt>
                <c:pt idx="32">
                  <c:v>0.38690476190476192</c:v>
                </c:pt>
                <c:pt idx="33">
                  <c:v>0.38067226890756301</c:v>
                </c:pt>
                <c:pt idx="34">
                  <c:v>0.35288888888888886</c:v>
                </c:pt>
                <c:pt idx="35">
                  <c:v>0.35662431941923772</c:v>
                </c:pt>
                <c:pt idx="36">
                  <c:v>0.38221814848762603</c:v>
                </c:pt>
                <c:pt idx="37">
                  <c:v>0.40933572710951527</c:v>
                </c:pt>
                <c:pt idx="38">
                  <c:v>0.41223404255319152</c:v>
                </c:pt>
                <c:pt idx="39">
                  <c:v>0.38863428047662696</c:v>
                </c:pt>
                <c:pt idx="40">
                  <c:v>0.38060384263494967</c:v>
                </c:pt>
                <c:pt idx="41">
                  <c:v>0.37410714285714286</c:v>
                </c:pt>
                <c:pt idx="42">
                  <c:v>0.36611062335381916</c:v>
                </c:pt>
                <c:pt idx="43">
                  <c:v>0.35012809564474806</c:v>
                </c:pt>
                <c:pt idx="44">
                  <c:v>0.34559452523524381</c:v>
                </c:pt>
                <c:pt idx="45">
                  <c:v>0.34929078014184395</c:v>
                </c:pt>
                <c:pt idx="46">
                  <c:v>0.35666218034993269</c:v>
                </c:pt>
                <c:pt idx="47">
                  <c:v>0.36421435059037238</c:v>
                </c:pt>
                <c:pt idx="48">
                  <c:v>0.37455197132616486</c:v>
                </c:pt>
                <c:pt idx="49">
                  <c:v>0.37857142857142856</c:v>
                </c:pt>
                <c:pt idx="50">
                  <c:v>0.3732638888888889</c:v>
                </c:pt>
                <c:pt idx="51">
                  <c:v>0.38420585625554571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7088800"/>
        <c:axId val="557089192"/>
      </c:lineChart>
      <c:catAx>
        <c:axId val="557088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70884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57088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7088016"/>
        <c:crosses val="autoZero"/>
        <c:crossBetween val="between"/>
      </c:valAx>
      <c:catAx>
        <c:axId val="557088800"/>
        <c:scaling>
          <c:orientation val="minMax"/>
        </c:scaling>
        <c:delete val="1"/>
        <c:axPos val="b"/>
        <c:majorTickMark val="out"/>
        <c:minorTickMark val="none"/>
        <c:tickLblPos val="none"/>
        <c:crossAx val="557089192"/>
        <c:crosses val="autoZero"/>
        <c:auto val="0"/>
        <c:lblAlgn val="ctr"/>
        <c:lblOffset val="100"/>
        <c:noMultiLvlLbl val="0"/>
      </c:catAx>
      <c:valAx>
        <c:axId val="55708919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one"/>
        <c:crossAx val="5570888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554435000260724"/>
          <c:y val="0.93478260869565222"/>
          <c:w val="0.55905407519424311"/>
          <c:h val="4.347826086956517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622" r="0.75000000000000622" t="1" header="0.5" footer="0.5"/>
    <c:pageSetup orientation="landscape"/>
  </c:printSettings>
</c:chartSpace>
</file>

<file path=xl/ctrlProps/ctrlProp1.xml><?xml version="1.0" encoding="utf-8"?>
<formControlPr xmlns="http://schemas.microsoft.com/office/spreadsheetml/2009/9/main" objectType="Spin" dx="15" fmlaLink="LOOKUP!$M$3" max="30000" min="1" page="10" val="14975"/>
</file>

<file path=xl/ctrlProps/ctrlProp10.xml><?xml version="1.0" encoding="utf-8"?>
<formControlPr xmlns="http://schemas.microsoft.com/office/spreadsheetml/2009/9/main" objectType="Spin" dx="15" fmlaLink="LOOKUP!$F$5" max="52" min="1" page="10" val="17"/>
</file>

<file path=xl/ctrlProps/ctrlProp11.xml><?xml version="1.0" encoding="utf-8"?>
<formControlPr xmlns="http://schemas.microsoft.com/office/spreadsheetml/2009/9/main" objectType="Spin" dx="15" fmlaLink="LOOKUP!$F$6" max="52" min="1" page="10" val="6"/>
</file>

<file path=xl/ctrlProps/ctrlProp12.xml><?xml version="1.0" encoding="utf-8"?>
<formControlPr xmlns="http://schemas.microsoft.com/office/spreadsheetml/2009/9/main" objectType="Spin" dx="15" fmlaLink="LOOKUP!$F$2" max="32" min="1" page="10" val="32"/>
</file>

<file path=xl/ctrlProps/ctrlProp13.xml><?xml version="1.0" encoding="utf-8"?>
<formControlPr xmlns="http://schemas.microsoft.com/office/spreadsheetml/2009/9/main" objectType="Spin" dx="15" fmlaLink="LOOKUP!$M$3" max="30000" min="1" page="10" val="14975"/>
</file>

<file path=xl/ctrlProps/ctrlProp14.xml><?xml version="1.0" encoding="utf-8"?>
<formControlPr xmlns="http://schemas.microsoft.com/office/spreadsheetml/2009/9/main" objectType="Spin" dx="15" fmlaLink="LOOKUP!$F$7" max="52" min="1" page="10" val="11"/>
</file>

<file path=xl/ctrlProps/ctrlProp15.xml><?xml version="1.0" encoding="utf-8"?>
<formControlPr xmlns="http://schemas.microsoft.com/office/spreadsheetml/2009/9/main" objectType="Spin" dx="15" fmlaLink="LOOKUP!$F$5" max="52" min="1" page="10" val="17"/>
</file>

<file path=xl/ctrlProps/ctrlProp16.xml><?xml version="1.0" encoding="utf-8"?>
<formControlPr xmlns="http://schemas.microsoft.com/office/spreadsheetml/2009/9/main" objectType="Spin" dx="15" fmlaLink="LOOKUP!$F$6" max="52" min="1" page="10" val="6"/>
</file>

<file path=xl/ctrlProps/ctrlProp17.xml><?xml version="1.0" encoding="utf-8"?>
<formControlPr xmlns="http://schemas.microsoft.com/office/spreadsheetml/2009/9/main" objectType="Spin" dx="15" fmlaLink="$S$13" max="18" min="1" page="10" val="6"/>
</file>

<file path=xl/ctrlProps/ctrlProp18.xml><?xml version="1.0" encoding="utf-8"?>
<formControlPr xmlns="http://schemas.microsoft.com/office/spreadsheetml/2009/9/main" objectType="Spin" dx="15" fmlaLink="$S$16" max="18" min="1" page="10" val="5"/>
</file>

<file path=xl/ctrlProps/ctrlProp19.xml><?xml version="1.0" encoding="utf-8"?>
<formControlPr xmlns="http://schemas.microsoft.com/office/spreadsheetml/2009/9/main" objectType="Spin" dx="15" fmlaLink="$S$19" max="18" min="1" page="10" val="18"/>
</file>

<file path=xl/ctrlProps/ctrlProp2.xml><?xml version="1.0" encoding="utf-8"?>
<formControlPr xmlns="http://schemas.microsoft.com/office/spreadsheetml/2009/9/main" objectType="Spin" dx="15" fmlaLink="LOOKUP!$M$2" max="30000" min="1" page="10" val="23183"/>
</file>

<file path=xl/ctrlProps/ctrlProp20.xml><?xml version="1.0" encoding="utf-8"?>
<formControlPr xmlns="http://schemas.microsoft.com/office/spreadsheetml/2009/9/main" objectType="Spin" dx="15" fmlaLink="LOOKUP!$M$2" max="30000" min="1" page="10" val="23183"/>
</file>

<file path=xl/ctrlProps/ctrlProp21.xml><?xml version="1.0" encoding="utf-8"?>
<formControlPr xmlns="http://schemas.microsoft.com/office/spreadsheetml/2009/9/main" objectType="Spin" dx="15" fmlaLink="TRENDS!$AG$10" max="24" min="1" page="10" val="8"/>
</file>

<file path=xl/ctrlProps/ctrlProp22.xml><?xml version="1.0" encoding="utf-8"?>
<formControlPr xmlns="http://schemas.microsoft.com/office/spreadsheetml/2009/9/main" objectType="Spin" dx="15" fmlaLink="TRENDS!$AG$8" max="6" min="1" page="10" val="6"/>
</file>

<file path=xl/ctrlProps/ctrlProp23.xml><?xml version="1.0" encoding="utf-8"?>
<formControlPr xmlns="http://schemas.microsoft.com/office/spreadsheetml/2009/9/main" objectType="Spin" dx="15" fmlaLink="TRENDS!$AG$8" max="6" min="1" page="10" val="6"/>
</file>

<file path=xl/ctrlProps/ctrlProp24.xml><?xml version="1.0" encoding="utf-8"?>
<formControlPr xmlns="http://schemas.microsoft.com/office/spreadsheetml/2009/9/main" objectType="Spin" dx="15" fmlaLink="TRENDS!$AG$10" max="24" min="1" page="10" val="8"/>
</file>

<file path=xl/ctrlProps/ctrlProp25.xml><?xml version="1.0" encoding="utf-8"?>
<formControlPr xmlns="http://schemas.microsoft.com/office/spreadsheetml/2009/9/main" objectType="Spin" dx="15" fmlaLink="TRENDS!$AP$8" max="2" min="1" page="10"/>
</file>

<file path=xl/ctrlProps/ctrlProp26.xml><?xml version="1.0" encoding="utf-8"?>
<formControlPr xmlns="http://schemas.microsoft.com/office/spreadsheetml/2009/9/main" objectType="Spin" dx="15" fmlaLink="LOOKUP!$M$2" max="30000" min="1" page="10" val="23183"/>
</file>

<file path=xl/ctrlProps/ctrlProp27.xml><?xml version="1.0" encoding="utf-8"?>
<formControlPr xmlns="http://schemas.microsoft.com/office/spreadsheetml/2009/9/main" objectType="Spin" dx="15" fmlaLink="LOOKUP!$M$2" max="30000" min="1" page="10" val="23183"/>
</file>

<file path=xl/ctrlProps/ctrlProp28.xml><?xml version="1.0" encoding="utf-8"?>
<formControlPr xmlns="http://schemas.microsoft.com/office/spreadsheetml/2009/9/main" objectType="Spin" dx="15" fmlaLink="$M$2" max="30000" min="1" page="10" val="23183"/>
</file>

<file path=xl/ctrlProps/ctrlProp29.xml><?xml version="1.0" encoding="utf-8"?>
<formControlPr xmlns="http://schemas.microsoft.com/office/spreadsheetml/2009/9/main" objectType="Spin" dx="15" fmlaLink="LOOKUP!$M$3" max="30000" min="1" page="10" val="14975"/>
</file>

<file path=xl/ctrlProps/ctrlProp3.xml><?xml version="1.0" encoding="utf-8"?>
<formControlPr xmlns="http://schemas.microsoft.com/office/spreadsheetml/2009/9/main" objectType="Spin" dx="15" fmlaLink="LOOKUP!$M$2" max="25000" min="1" page="10" val="23183"/>
</file>

<file path=xl/ctrlProps/ctrlProp4.xml><?xml version="1.0" encoding="utf-8"?>
<formControlPr xmlns="http://schemas.microsoft.com/office/spreadsheetml/2009/9/main" objectType="Spin" dx="15" fmlaLink="LOOKUP!$M$8" max="15013" min="1" page="10" val="47"/>
</file>

<file path=xl/ctrlProps/ctrlProp5.xml><?xml version="1.0" encoding="utf-8"?>
<formControlPr xmlns="http://schemas.microsoft.com/office/spreadsheetml/2009/9/main" objectType="Spin" dx="15" fmlaLink="LOOKUP!$M$2" max="30000" min="1" page="10" val="23183"/>
</file>

<file path=xl/ctrlProps/ctrlProp6.xml><?xml version="1.0" encoding="utf-8"?>
<formControlPr xmlns="http://schemas.microsoft.com/office/spreadsheetml/2009/9/main" objectType="Spin" dx="15" fmlaLink="LOOKUP!$M$8" max="30000" min="1" page="10" val="47"/>
</file>

<file path=xl/ctrlProps/ctrlProp7.xml><?xml version="1.0" encoding="utf-8"?>
<formControlPr xmlns="http://schemas.microsoft.com/office/spreadsheetml/2009/9/main" objectType="Spin" dx="15" fmlaLink="LOOKUP!$M$2" max="30000" min="1" page="10" val="23183"/>
</file>

<file path=xl/ctrlProps/ctrlProp8.xml><?xml version="1.0" encoding="utf-8"?>
<formControlPr xmlns="http://schemas.microsoft.com/office/spreadsheetml/2009/9/main" objectType="Spin" dx="15" fmlaLink="LOOKUP!$M$3" max="30000" min="1" page="10" val="14975"/>
</file>

<file path=xl/ctrlProps/ctrlProp9.xml><?xml version="1.0" encoding="utf-8"?>
<formControlPr xmlns="http://schemas.microsoft.com/office/spreadsheetml/2009/9/main" objectType="Spin" dx="15" fmlaLink="LOOKUP!$F$7" max="52" min="1" page="10" val="1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3</xdr:row>
      <xdr:rowOff>0</xdr:rowOff>
    </xdr:from>
    <xdr:to>
      <xdr:col>11</xdr:col>
      <xdr:colOff>819150</xdr:colOff>
      <xdr:row>21</xdr:row>
      <xdr:rowOff>114300</xdr:rowOff>
    </xdr:to>
    <xdr:graphicFrame macro="">
      <xdr:nvGraphicFramePr>
        <xdr:cNvPr id="240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3</xdr:row>
          <xdr:rowOff>28575</xdr:rowOff>
        </xdr:from>
        <xdr:to>
          <xdr:col>1</xdr:col>
          <xdr:colOff>238125</xdr:colOff>
          <xdr:row>6</xdr:row>
          <xdr:rowOff>152400</xdr:rowOff>
        </xdr:to>
        <xdr:sp macro="" textlink="">
          <xdr:nvSpPr>
            <xdr:cNvPr id="2051" name="Spinner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28575</xdr:colOff>
          <xdr:row>11</xdr:row>
          <xdr:rowOff>9525</xdr:rowOff>
        </xdr:from>
        <xdr:to>
          <xdr:col>1</xdr:col>
          <xdr:colOff>238125</xdr:colOff>
          <xdr:row>14</xdr:row>
          <xdr:rowOff>0</xdr:rowOff>
        </xdr:to>
        <xdr:sp macro="" textlink="">
          <xdr:nvSpPr>
            <xdr:cNvPr id="2053" name="Spinner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0</xdr:colOff>
          <xdr:row>2</xdr:row>
          <xdr:rowOff>114300</xdr:rowOff>
        </xdr:from>
        <xdr:to>
          <xdr:col>2</xdr:col>
          <xdr:colOff>19050</xdr:colOff>
          <xdr:row>5</xdr:row>
          <xdr:rowOff>0</xdr:rowOff>
        </xdr:to>
        <xdr:sp macro="" textlink="">
          <xdr:nvSpPr>
            <xdr:cNvPr id="4097" name="Spinner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619125</xdr:colOff>
          <xdr:row>2</xdr:row>
          <xdr:rowOff>133350</xdr:rowOff>
        </xdr:from>
        <xdr:to>
          <xdr:col>5</xdr:col>
          <xdr:colOff>0</xdr:colOff>
          <xdr:row>5</xdr:row>
          <xdr:rowOff>0</xdr:rowOff>
        </xdr:to>
        <xdr:sp macro="" textlink="">
          <xdr:nvSpPr>
            <xdr:cNvPr id="4098" name="Spinner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66675</xdr:colOff>
          <xdr:row>3</xdr:row>
          <xdr:rowOff>0</xdr:rowOff>
        </xdr:from>
        <xdr:to>
          <xdr:col>1</xdr:col>
          <xdr:colOff>333375</xdr:colOff>
          <xdr:row>5</xdr:row>
          <xdr:rowOff>0</xdr:rowOff>
        </xdr:to>
        <xdr:sp macro="" textlink="">
          <xdr:nvSpPr>
            <xdr:cNvPr id="5121" name="Spinner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257175</xdr:colOff>
          <xdr:row>2</xdr:row>
          <xdr:rowOff>47625</xdr:rowOff>
        </xdr:from>
        <xdr:to>
          <xdr:col>4</xdr:col>
          <xdr:colOff>447675</xdr:colOff>
          <xdr:row>4</xdr:row>
          <xdr:rowOff>171450</xdr:rowOff>
        </xdr:to>
        <xdr:sp macro="" textlink="">
          <xdr:nvSpPr>
            <xdr:cNvPr id="5122" name="Spinner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5</xdr:row>
      <xdr:rowOff>9525</xdr:rowOff>
    </xdr:from>
    <xdr:to>
      <xdr:col>19</xdr:col>
      <xdr:colOff>9525</xdr:colOff>
      <xdr:row>31</xdr:row>
      <xdr:rowOff>180975</xdr:rowOff>
    </xdr:to>
    <xdr:graphicFrame macro="">
      <xdr:nvGraphicFramePr>
        <xdr:cNvPr id="650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38100</xdr:colOff>
          <xdr:row>3</xdr:row>
          <xdr:rowOff>0</xdr:rowOff>
        </xdr:from>
        <xdr:to>
          <xdr:col>1</xdr:col>
          <xdr:colOff>285750</xdr:colOff>
          <xdr:row>4</xdr:row>
          <xdr:rowOff>0</xdr:rowOff>
        </xdr:to>
        <xdr:sp macro="" textlink="">
          <xdr:nvSpPr>
            <xdr:cNvPr id="6146" name="Spinner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2</xdr:row>
          <xdr:rowOff>152400</xdr:rowOff>
        </xdr:from>
        <xdr:to>
          <xdr:col>10</xdr:col>
          <xdr:colOff>257175</xdr:colOff>
          <xdr:row>4</xdr:row>
          <xdr:rowOff>9525</xdr:rowOff>
        </xdr:to>
        <xdr:sp macro="" textlink="">
          <xdr:nvSpPr>
            <xdr:cNvPr id="6149" name="Spinner 5" hidden="1">
              <a:extLst>
                <a:ext uri="{63B3BB69-23CF-44E3-9099-C40C66FF867C}">
                  <a14:compatExt spid="_x0000_s6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38100</xdr:colOff>
          <xdr:row>3</xdr:row>
          <xdr:rowOff>47625</xdr:rowOff>
        </xdr:from>
        <xdr:to>
          <xdr:col>8</xdr:col>
          <xdr:colOff>409575</xdr:colOff>
          <xdr:row>3</xdr:row>
          <xdr:rowOff>333375</xdr:rowOff>
        </xdr:to>
        <xdr:sp macro="" textlink="">
          <xdr:nvSpPr>
            <xdr:cNvPr id="6152" name="Spinner 8" hidden="1">
              <a:extLst>
                <a:ext uri="{63B3BB69-23CF-44E3-9099-C40C66FF867C}">
                  <a14:compatExt spid="_x0000_s6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38100</xdr:colOff>
          <xdr:row>3</xdr:row>
          <xdr:rowOff>47625</xdr:rowOff>
        </xdr:from>
        <xdr:to>
          <xdr:col>6</xdr:col>
          <xdr:colOff>409575</xdr:colOff>
          <xdr:row>3</xdr:row>
          <xdr:rowOff>333375</xdr:rowOff>
        </xdr:to>
        <xdr:sp macro="" textlink="">
          <xdr:nvSpPr>
            <xdr:cNvPr id="6153" name="Spinner 9" hidden="1">
              <a:extLst>
                <a:ext uri="{63B3BB69-23CF-44E3-9099-C40C66FF867C}">
                  <a14:compatExt spid="_x0000_s6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38100</xdr:colOff>
          <xdr:row>3</xdr:row>
          <xdr:rowOff>47625</xdr:rowOff>
        </xdr:from>
        <xdr:to>
          <xdr:col>7</xdr:col>
          <xdr:colOff>409575</xdr:colOff>
          <xdr:row>3</xdr:row>
          <xdr:rowOff>333375</xdr:rowOff>
        </xdr:to>
        <xdr:sp macro="" textlink="">
          <xdr:nvSpPr>
            <xdr:cNvPr id="6154" name="Spinner 10" hidden="1">
              <a:extLst>
                <a:ext uri="{63B3BB69-23CF-44E3-9099-C40C66FF867C}">
                  <a14:compatExt spid="_x0000_s6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5</xdr:row>
      <xdr:rowOff>47625</xdr:rowOff>
    </xdr:from>
    <xdr:to>
      <xdr:col>9</xdr:col>
      <xdr:colOff>114300</xdr:colOff>
      <xdr:row>26</xdr:row>
      <xdr:rowOff>76200</xdr:rowOff>
    </xdr:to>
    <xdr:graphicFrame macro="">
      <xdr:nvGraphicFramePr>
        <xdr:cNvPr id="1702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4</xdr:row>
          <xdr:rowOff>0</xdr:rowOff>
        </xdr:to>
        <xdr:sp macro="" textlink="">
          <xdr:nvSpPr>
            <xdr:cNvPr id="16385" name="Spinner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85725</xdr:colOff>
          <xdr:row>2</xdr:row>
          <xdr:rowOff>152400</xdr:rowOff>
        </xdr:from>
        <xdr:to>
          <xdr:col>1</xdr:col>
          <xdr:colOff>333375</xdr:colOff>
          <xdr:row>4</xdr:row>
          <xdr:rowOff>9525</xdr:rowOff>
        </xdr:to>
        <xdr:sp macro="" textlink="">
          <xdr:nvSpPr>
            <xdr:cNvPr id="16387" name="Spinner 3" hidden="1">
              <a:extLst>
                <a:ext uri="{63B3BB69-23CF-44E3-9099-C40C66FF867C}">
                  <a14:compatExt spid="_x0000_s16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47625</xdr:rowOff>
        </xdr:from>
        <xdr:to>
          <xdr:col>0</xdr:col>
          <xdr:colOff>0</xdr:colOff>
          <xdr:row>3</xdr:row>
          <xdr:rowOff>333375</xdr:rowOff>
        </xdr:to>
        <xdr:sp macro="" textlink="">
          <xdr:nvSpPr>
            <xdr:cNvPr id="16388" name="Spinner 4" hidden="1">
              <a:extLst>
                <a:ext uri="{63B3BB69-23CF-44E3-9099-C40C66FF867C}">
                  <a14:compatExt spid="_x0000_s16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47625</xdr:rowOff>
        </xdr:from>
        <xdr:to>
          <xdr:col>0</xdr:col>
          <xdr:colOff>0</xdr:colOff>
          <xdr:row>3</xdr:row>
          <xdr:rowOff>333375</xdr:rowOff>
        </xdr:to>
        <xdr:sp macro="" textlink="">
          <xdr:nvSpPr>
            <xdr:cNvPr id="16389" name="Spinner 5" hidden="1">
              <a:extLst>
                <a:ext uri="{63B3BB69-23CF-44E3-9099-C40C66FF867C}">
                  <a14:compatExt spid="_x0000_s16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47625</xdr:rowOff>
        </xdr:from>
        <xdr:to>
          <xdr:col>0</xdr:col>
          <xdr:colOff>0</xdr:colOff>
          <xdr:row>3</xdr:row>
          <xdr:rowOff>333375</xdr:rowOff>
        </xdr:to>
        <xdr:sp macro="" textlink="">
          <xdr:nvSpPr>
            <xdr:cNvPr id="16390" name="Spinner 6" hidden="1">
              <a:extLst>
                <a:ext uri="{63B3BB69-23CF-44E3-9099-C40C66FF867C}">
                  <a14:compatExt spid="_x0000_s16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6</xdr:row>
          <xdr:rowOff>9525</xdr:rowOff>
        </xdr:from>
        <xdr:to>
          <xdr:col>11</xdr:col>
          <xdr:colOff>285750</xdr:colOff>
          <xdr:row>8</xdr:row>
          <xdr:rowOff>9525</xdr:rowOff>
        </xdr:to>
        <xdr:sp macro="" textlink="">
          <xdr:nvSpPr>
            <xdr:cNvPr id="16391" name="Spinner 7" hidden="1">
              <a:extLst>
                <a:ext uri="{63B3BB69-23CF-44E3-9099-C40C66FF867C}">
                  <a14:compatExt spid="_x0000_s16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10</xdr:row>
          <xdr:rowOff>0</xdr:rowOff>
        </xdr:from>
        <xdr:to>
          <xdr:col>11</xdr:col>
          <xdr:colOff>276225</xdr:colOff>
          <xdr:row>12</xdr:row>
          <xdr:rowOff>0</xdr:rowOff>
        </xdr:to>
        <xdr:sp macro="" textlink="">
          <xdr:nvSpPr>
            <xdr:cNvPr id="16392" name="Spinner 8" hidden="1">
              <a:extLst>
                <a:ext uri="{63B3BB69-23CF-44E3-9099-C40C66FF867C}">
                  <a14:compatExt spid="_x0000_s16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14</xdr:row>
          <xdr:rowOff>0</xdr:rowOff>
        </xdr:from>
        <xdr:to>
          <xdr:col>11</xdr:col>
          <xdr:colOff>285750</xdr:colOff>
          <xdr:row>16</xdr:row>
          <xdr:rowOff>0</xdr:rowOff>
        </xdr:to>
        <xdr:sp macro="" textlink="">
          <xdr:nvSpPr>
            <xdr:cNvPr id="16393" name="Spinner 9" hidden="1">
              <a:extLst>
                <a:ext uri="{63B3BB69-23CF-44E3-9099-C40C66FF867C}">
                  <a14:compatExt spid="_x0000_s16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11</xdr:col>
          <xdr:colOff>9525</xdr:colOff>
          <xdr:row>0</xdr:row>
          <xdr:rowOff>66675</xdr:rowOff>
        </xdr:from>
        <xdr:to>
          <xdr:col>11</xdr:col>
          <xdr:colOff>266700</xdr:colOff>
          <xdr:row>2</xdr:row>
          <xdr:rowOff>38100</xdr:rowOff>
        </xdr:to>
        <xdr:sp macro="" textlink="">
          <xdr:nvSpPr>
            <xdr:cNvPr id="16398" name="Spinner 14" hidden="1">
              <a:extLst>
                <a:ext uri="{63B3BB69-23CF-44E3-9099-C40C66FF867C}">
                  <a14:compatExt spid="_x0000_s16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215900</xdr:colOff>
      <xdr:row>14</xdr:row>
      <xdr:rowOff>63500</xdr:rowOff>
    </xdr:from>
    <xdr:to>
      <xdr:col>17</xdr:col>
      <xdr:colOff>520700</xdr:colOff>
      <xdr:row>42</xdr:row>
      <xdr:rowOff>101599</xdr:rowOff>
    </xdr:to>
    <xdr:graphicFrame macro="">
      <xdr:nvGraphicFramePr>
        <xdr:cNvPr id="1637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28575</xdr:colOff>
          <xdr:row>8</xdr:row>
          <xdr:rowOff>123825</xdr:rowOff>
        </xdr:from>
        <xdr:to>
          <xdr:col>31</xdr:col>
          <xdr:colOff>257175</xdr:colOff>
          <xdr:row>10</xdr:row>
          <xdr:rowOff>66675</xdr:rowOff>
        </xdr:to>
        <xdr:sp macro="" textlink="">
          <xdr:nvSpPr>
            <xdr:cNvPr id="12290" name="Spinner 2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38100</xdr:colOff>
          <xdr:row>7</xdr:row>
          <xdr:rowOff>0</xdr:rowOff>
        </xdr:from>
        <xdr:to>
          <xdr:col>31</xdr:col>
          <xdr:colOff>266700</xdr:colOff>
          <xdr:row>8</xdr:row>
          <xdr:rowOff>57150</xdr:rowOff>
        </xdr:to>
        <xdr:sp macro="" textlink="">
          <xdr:nvSpPr>
            <xdr:cNvPr id="12291" name="Spinner 3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180975</xdr:colOff>
          <xdr:row>1</xdr:row>
          <xdr:rowOff>0</xdr:rowOff>
        </xdr:from>
        <xdr:to>
          <xdr:col>0</xdr:col>
          <xdr:colOff>352425</xdr:colOff>
          <xdr:row>7</xdr:row>
          <xdr:rowOff>0</xdr:rowOff>
        </xdr:to>
        <xdr:sp macro="" textlink="">
          <xdr:nvSpPr>
            <xdr:cNvPr id="12292" name="Spinner 4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9</xdr:row>
          <xdr:rowOff>9525</xdr:rowOff>
        </xdr:from>
        <xdr:to>
          <xdr:col>0</xdr:col>
          <xdr:colOff>381000</xdr:colOff>
          <xdr:row>10</xdr:row>
          <xdr:rowOff>161925</xdr:rowOff>
        </xdr:to>
        <xdr:sp macro="" textlink="">
          <xdr:nvSpPr>
            <xdr:cNvPr id="12293" name="Spinner 5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</xdr:col>
          <xdr:colOff>66675</xdr:colOff>
          <xdr:row>7</xdr:row>
          <xdr:rowOff>0</xdr:rowOff>
        </xdr:from>
        <xdr:to>
          <xdr:col>40</xdr:col>
          <xdr:colOff>295275</xdr:colOff>
          <xdr:row>8</xdr:row>
          <xdr:rowOff>28575</xdr:rowOff>
        </xdr:to>
        <xdr:sp macro="" textlink="">
          <xdr:nvSpPr>
            <xdr:cNvPr id="12294" name="Spinner 6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266700</xdr:colOff>
          <xdr:row>9</xdr:row>
          <xdr:rowOff>38100</xdr:rowOff>
        </xdr:from>
        <xdr:to>
          <xdr:col>13</xdr:col>
          <xdr:colOff>523875</xdr:colOff>
          <xdr:row>10</xdr:row>
          <xdr:rowOff>171450</xdr:rowOff>
        </xdr:to>
        <xdr:sp macro="" textlink="">
          <xdr:nvSpPr>
            <xdr:cNvPr id="16028" name="Spinner 1692" hidden="1">
              <a:extLst>
                <a:ext uri="{63B3BB69-23CF-44E3-9099-C40C66FF867C}">
                  <a14:compatExt spid="_x0000_s16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123825</xdr:colOff>
          <xdr:row>1</xdr:row>
          <xdr:rowOff>9525</xdr:rowOff>
        </xdr:from>
        <xdr:to>
          <xdr:col>4</xdr:col>
          <xdr:colOff>314325</xdr:colOff>
          <xdr:row>2</xdr:row>
          <xdr:rowOff>152400</xdr:rowOff>
        </xdr:to>
        <xdr:sp macro="" textlink="">
          <xdr:nvSpPr>
            <xdr:cNvPr id="10241" name="Spinner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428625</xdr:colOff>
          <xdr:row>1</xdr:row>
          <xdr:rowOff>9525</xdr:rowOff>
        </xdr:from>
        <xdr:to>
          <xdr:col>3</xdr:col>
          <xdr:colOff>704850</xdr:colOff>
          <xdr:row>2</xdr:row>
          <xdr:rowOff>152400</xdr:rowOff>
        </xdr:to>
        <xdr:sp macro="" textlink="">
          <xdr:nvSpPr>
            <xdr:cNvPr id="18435" name="Spinner 3" hidden="1">
              <a:extLst>
                <a:ext uri="{63B3BB69-23CF-44E3-9099-C40C66FF867C}">
                  <a14:compatExt spid="_x0000_s18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2943225</xdr:colOff>
          <xdr:row>3</xdr:row>
          <xdr:rowOff>66675</xdr:rowOff>
        </xdr:from>
        <xdr:to>
          <xdr:col>2</xdr:col>
          <xdr:colOff>3228975</xdr:colOff>
          <xdr:row>5</xdr:row>
          <xdr:rowOff>28575</xdr:rowOff>
        </xdr:to>
        <xdr:sp macro="" textlink="">
          <xdr:nvSpPr>
            <xdr:cNvPr id="19485" name="Spinner 1053" hidden="1">
              <a:extLst>
                <a:ext uri="{63B3BB69-23CF-44E3-9099-C40C66FF867C}">
                  <a14:compatExt spid="_x0000_s19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3" Type="http://schemas.openxmlformats.org/officeDocument/2006/relationships/printerSettings" Target="../printerSettings/printerSettings3.bin"/><Relationship Id="rId7" Type="http://schemas.openxmlformats.org/officeDocument/2006/relationships/ctrlProp" Target="../ctrlProps/ctrlProp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9.xml"/><Relationship Id="rId3" Type="http://schemas.openxmlformats.org/officeDocument/2006/relationships/printerSettings" Target="../printerSettings/printerSettings32.bin"/><Relationship Id="rId7" Type="http://schemas.openxmlformats.org/officeDocument/2006/relationships/ctrlProp" Target="../ctrlProps/ctrlProp28.xml"/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Relationship Id="rId6" Type="http://schemas.openxmlformats.org/officeDocument/2006/relationships/vmlDrawing" Target="../drawings/vmlDrawing8.vm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33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printerSettings" Target="../printerSettings/printerSettings7.bin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6" Type="http://schemas.openxmlformats.org/officeDocument/2006/relationships/vmlDrawing" Target="../drawings/vmlDrawing2.v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3" Type="http://schemas.openxmlformats.org/officeDocument/2006/relationships/printerSettings" Target="../printerSettings/printerSettings11.bin"/><Relationship Id="rId7" Type="http://schemas.openxmlformats.org/officeDocument/2006/relationships/ctrlProp" Target="../ctrlProps/ctrlProp5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6" Type="http://schemas.openxmlformats.org/officeDocument/2006/relationships/vmlDrawing" Target="../drawings/vmlDrawing3.vm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12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8.xml"/><Relationship Id="rId3" Type="http://schemas.openxmlformats.org/officeDocument/2006/relationships/printerSettings" Target="../printerSettings/printerSettings15.bin"/><Relationship Id="rId7" Type="http://schemas.openxmlformats.org/officeDocument/2006/relationships/ctrlProp" Target="../ctrlProps/ctrlProp7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vmlDrawing" Target="../drawings/vmlDrawing4.vml"/><Relationship Id="rId11" Type="http://schemas.openxmlformats.org/officeDocument/2006/relationships/ctrlProp" Target="../ctrlProps/ctrlProp11.xml"/><Relationship Id="rId5" Type="http://schemas.openxmlformats.org/officeDocument/2006/relationships/drawing" Target="../drawings/drawing4.xml"/><Relationship Id="rId10" Type="http://schemas.openxmlformats.org/officeDocument/2006/relationships/ctrlProp" Target="../ctrlProps/ctrlProp10.xml"/><Relationship Id="rId4" Type="http://schemas.openxmlformats.org/officeDocument/2006/relationships/printerSettings" Target="../printerSettings/printerSettings16.bin"/><Relationship Id="rId9" Type="http://schemas.openxmlformats.org/officeDocument/2006/relationships/ctrlProp" Target="../ctrlProps/ctrlProp9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.xml"/><Relationship Id="rId13" Type="http://schemas.openxmlformats.org/officeDocument/2006/relationships/ctrlProp" Target="../ctrlProps/ctrlProp18.xml"/><Relationship Id="rId3" Type="http://schemas.openxmlformats.org/officeDocument/2006/relationships/printerSettings" Target="../printerSettings/printerSettings19.bin"/><Relationship Id="rId7" Type="http://schemas.openxmlformats.org/officeDocument/2006/relationships/ctrlProp" Target="../ctrlProps/ctrlProp12.xml"/><Relationship Id="rId12" Type="http://schemas.openxmlformats.org/officeDocument/2006/relationships/ctrlProp" Target="../ctrlProps/ctrlProp17.xml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vmlDrawing" Target="../drawings/vmlDrawing5.vml"/><Relationship Id="rId11" Type="http://schemas.openxmlformats.org/officeDocument/2006/relationships/ctrlProp" Target="../ctrlProps/ctrlProp16.xml"/><Relationship Id="rId5" Type="http://schemas.openxmlformats.org/officeDocument/2006/relationships/drawing" Target="../drawings/drawing5.xml"/><Relationship Id="rId15" Type="http://schemas.openxmlformats.org/officeDocument/2006/relationships/ctrlProp" Target="../ctrlProps/ctrlProp20.xml"/><Relationship Id="rId10" Type="http://schemas.openxmlformats.org/officeDocument/2006/relationships/ctrlProp" Target="../ctrlProps/ctrlProp15.xml"/><Relationship Id="rId4" Type="http://schemas.openxmlformats.org/officeDocument/2006/relationships/printerSettings" Target="../printerSettings/printerSettings20.bin"/><Relationship Id="rId9" Type="http://schemas.openxmlformats.org/officeDocument/2006/relationships/ctrlProp" Target="../ctrlProps/ctrlProp14.xml"/><Relationship Id="rId14" Type="http://schemas.openxmlformats.org/officeDocument/2006/relationships/ctrlProp" Target="../ctrlProps/ctrlProp19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2.xml"/><Relationship Id="rId3" Type="http://schemas.openxmlformats.org/officeDocument/2006/relationships/printerSettings" Target="../printerSettings/printerSettings23.bin"/><Relationship Id="rId7" Type="http://schemas.openxmlformats.org/officeDocument/2006/relationships/ctrlProp" Target="../ctrlProps/ctrlProp21.xml"/><Relationship Id="rId12" Type="http://schemas.openxmlformats.org/officeDocument/2006/relationships/ctrlProp" Target="../ctrlProps/ctrlProp26.xml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6" Type="http://schemas.openxmlformats.org/officeDocument/2006/relationships/vmlDrawing" Target="../drawings/vmlDrawing6.vml"/><Relationship Id="rId11" Type="http://schemas.openxmlformats.org/officeDocument/2006/relationships/ctrlProp" Target="../ctrlProps/ctrlProp25.xml"/><Relationship Id="rId5" Type="http://schemas.openxmlformats.org/officeDocument/2006/relationships/drawing" Target="../drawings/drawing6.xml"/><Relationship Id="rId10" Type="http://schemas.openxmlformats.org/officeDocument/2006/relationships/ctrlProp" Target="../ctrlProps/ctrlProp24.xml"/><Relationship Id="rId4" Type="http://schemas.openxmlformats.org/officeDocument/2006/relationships/printerSettings" Target="../printerSettings/printerSettings24.bin"/><Relationship Id="rId9" Type="http://schemas.openxmlformats.org/officeDocument/2006/relationships/ctrlProp" Target="../ctrlProps/ctrlProp2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9.bin"/><Relationship Id="rId4" Type="http://schemas.openxmlformats.org/officeDocument/2006/relationships/ctrlProp" Target="../ctrlProps/ctrlProp2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pageSetUpPr autoPageBreaks="0" fitToPage="1"/>
  </sheetPr>
  <dimension ref="D1:L42"/>
  <sheetViews>
    <sheetView showGridLines="0" showRowColHeaders="0" tabSelected="1" showRuler="0" zoomScale="75" zoomScaleNormal="90" workbookViewId="0">
      <selection activeCell="G20" sqref="G20"/>
    </sheetView>
  </sheetViews>
  <sheetFormatPr defaultRowHeight="12.75" x14ac:dyDescent="0.2"/>
  <cols>
    <col min="1" max="1" width="1.7109375" customWidth="1"/>
    <col min="2" max="2" width="3.7109375" customWidth="1"/>
    <col min="3" max="3" width="1.7109375" customWidth="1"/>
    <col min="4" max="4" width="20.7109375" customWidth="1"/>
    <col min="5" max="5" width="3.7109375" customWidth="1"/>
    <col min="6" max="6" width="17.5703125" customWidth="1"/>
    <col min="7" max="7" width="41.5703125" customWidth="1"/>
    <col min="8" max="8" width="10.7109375" customWidth="1"/>
    <col min="9" max="9" width="11.85546875" bestFit="1" customWidth="1"/>
    <col min="10" max="10" width="10.28515625" customWidth="1"/>
    <col min="12" max="12" width="17.5703125" customWidth="1"/>
    <col min="13" max="13" width="3.7109375" customWidth="1"/>
  </cols>
  <sheetData>
    <row r="1" spans="4:12" ht="7.5" customHeight="1" thickBot="1" x14ac:dyDescent="0.25"/>
    <row r="2" spans="4:12" ht="24" customHeight="1" thickBot="1" x14ac:dyDescent="0.25">
      <c r="F2" s="484" t="str">
        <f ca="1">LOOKUP!G3</f>
        <v>CareerSource Escarosa</v>
      </c>
      <c r="G2" s="485"/>
      <c r="H2" s="485"/>
      <c r="I2" s="485"/>
      <c r="J2" s="485"/>
      <c r="K2" s="485"/>
      <c r="L2" s="486"/>
    </row>
    <row r="3" spans="4:12" ht="6" customHeight="1" x14ac:dyDescent="0.2"/>
    <row r="4" spans="4:12" x14ac:dyDescent="0.2">
      <c r="D4" s="47" t="s">
        <v>316</v>
      </c>
    </row>
    <row r="5" spans="4:12" x14ac:dyDescent="0.2">
      <c r="D5" s="48" t="s">
        <v>317</v>
      </c>
    </row>
    <row r="6" spans="4:12" x14ac:dyDescent="0.2">
      <c r="D6" s="2"/>
    </row>
    <row r="7" spans="4:12" ht="15" x14ac:dyDescent="0.2">
      <c r="D7" s="201">
        <f>IF(LOOKUP!F3&lt;25,LOOKUP!F3,"STATEWIDE")</f>
        <v>1</v>
      </c>
    </row>
    <row r="10" spans="4:12" x14ac:dyDescent="0.2">
      <c r="F10" s="3"/>
    </row>
    <row r="12" spans="4:12" x14ac:dyDescent="0.2">
      <c r="D12" s="46" t="s">
        <v>63</v>
      </c>
    </row>
    <row r="13" spans="4:12" x14ac:dyDescent="0.2">
      <c r="D13" s="2"/>
    </row>
    <row r="14" spans="4:12" x14ac:dyDescent="0.2">
      <c r="D14" s="45" t="str">
        <f ca="1">LOOKUP!$G$2</f>
        <v>December 05, 2016</v>
      </c>
    </row>
    <row r="15" spans="4:12" x14ac:dyDescent="0.2">
      <c r="D15" s="2"/>
    </row>
    <row r="16" spans="4:12" x14ac:dyDescent="0.2">
      <c r="D16" s="2"/>
    </row>
    <row r="17" spans="4:11" x14ac:dyDescent="0.2">
      <c r="D17" s="2"/>
    </row>
    <row r="23" spans="4:11" x14ac:dyDescent="0.2">
      <c r="D23" s="2"/>
    </row>
    <row r="24" spans="4:11" x14ac:dyDescent="0.2">
      <c r="D24" s="2"/>
    </row>
    <row r="30" spans="4:11" ht="6" customHeight="1" x14ac:dyDescent="0.2"/>
    <row r="31" spans="4:11" ht="15.75" x14ac:dyDescent="0.25">
      <c r="G31" s="487" t="s">
        <v>337</v>
      </c>
      <c r="H31" s="488"/>
      <c r="I31" s="488"/>
      <c r="J31" s="488"/>
      <c r="K31" s="489"/>
    </row>
    <row r="32" spans="4:11" ht="6" customHeight="1" x14ac:dyDescent="0.2"/>
    <row r="33" spans="7:11" x14ac:dyDescent="0.2">
      <c r="G33" s="478" t="s">
        <v>56</v>
      </c>
      <c r="H33" s="480" t="str">
        <f>IF(D7&lt;25,"REGION - "&amp;D7,D7)</f>
        <v>REGION - 1</v>
      </c>
      <c r="I33" s="481"/>
      <c r="J33" s="482" t="s">
        <v>55</v>
      </c>
      <c r="K33" s="483"/>
    </row>
    <row r="34" spans="7:11" x14ac:dyDescent="0.2">
      <c r="G34" s="479"/>
      <c r="H34" s="5" t="s">
        <v>54</v>
      </c>
      <c r="I34" s="6" t="s">
        <v>53</v>
      </c>
      <c r="J34" s="5" t="s">
        <v>54</v>
      </c>
      <c r="K34" s="7" t="s">
        <v>53</v>
      </c>
    </row>
    <row r="35" spans="7:11" ht="15" x14ac:dyDescent="0.25">
      <c r="G35" s="12" t="s">
        <v>138</v>
      </c>
      <c r="H35" s="13">
        <f ca="1">LOOKUP!E10</f>
        <v>79</v>
      </c>
      <c r="I35" s="287">
        <f ca="1">LOOKUP!F10</f>
        <v>0.28113879003558717</v>
      </c>
      <c r="J35" s="13">
        <f ca="1">DATA!C58</f>
        <v>4533</v>
      </c>
      <c r="K35" s="287">
        <f ca="1">DATA!D58</f>
        <v>0.45275669196963642</v>
      </c>
    </row>
    <row r="36" spans="7:11" ht="15" x14ac:dyDescent="0.25">
      <c r="G36" s="14" t="str">
        <f>IF(DATA!$E$4&lt;27," NON-COUNTABLE "," OTHER EDUCATIONAL ")&amp;"ACTIVITIES"</f>
        <v xml:space="preserve"> OTHER EDUCATIONAL ACTIVITIES</v>
      </c>
      <c r="H36" s="13">
        <f ca="1">LOOKUP!E11</f>
        <v>2</v>
      </c>
      <c r="I36" s="287">
        <f ca="1">LOOKUP!F11</f>
        <v>7.1174377224199285E-3</v>
      </c>
      <c r="J36" s="13">
        <f ca="1">DATA!C85</f>
        <v>38</v>
      </c>
      <c r="K36" s="287">
        <f ca="1">DATA!D85</f>
        <v>3.7954454654414702E-3</v>
      </c>
    </row>
    <row r="37" spans="7:11" ht="15" x14ac:dyDescent="0.25">
      <c r="G37" s="15" t="s">
        <v>140</v>
      </c>
      <c r="H37" s="13">
        <f ca="1">LOOKUP!E12</f>
        <v>21</v>
      </c>
      <c r="I37" s="287">
        <f ca="1">LOOKUP!F12</f>
        <v>7.4733096085409248E-2</v>
      </c>
      <c r="J37" s="13">
        <f ca="1">DATA!C112</f>
        <v>1043</v>
      </c>
      <c r="K37" s="287">
        <f ca="1">DATA!D112</f>
        <v>0.10417499001198562</v>
      </c>
    </row>
    <row r="38" spans="7:11" ht="15" x14ac:dyDescent="0.25">
      <c r="G38" s="16" t="s">
        <v>141</v>
      </c>
      <c r="H38" s="13">
        <f ca="1">LOOKUP!E13</f>
        <v>40</v>
      </c>
      <c r="I38" s="287">
        <f ca="1">LOOKUP!F13</f>
        <v>0.14234875444839859</v>
      </c>
      <c r="J38" s="13">
        <f ca="1">DATA!C139</f>
        <v>843</v>
      </c>
      <c r="K38" s="287">
        <f ca="1">DATA!D139</f>
        <v>8.4198961246504195E-2</v>
      </c>
    </row>
    <row r="39" spans="7:11" ht="15" x14ac:dyDescent="0.25">
      <c r="G39" s="17" t="s">
        <v>142</v>
      </c>
      <c r="H39" s="13">
        <f ca="1">LOOKUP!E17</f>
        <v>91</v>
      </c>
      <c r="I39" s="287">
        <f ca="1">LOOKUP!F17</f>
        <v>0.32384341637010677</v>
      </c>
      <c r="J39" s="13">
        <f ca="1">DATA!C544</f>
        <v>2251</v>
      </c>
      <c r="K39" s="287">
        <f ca="1">DATA!D544</f>
        <v>0.2248302037554934</v>
      </c>
    </row>
    <row r="40" spans="7:11" ht="15" x14ac:dyDescent="0.25">
      <c r="G40" s="18" t="s">
        <v>143</v>
      </c>
      <c r="H40" s="13">
        <f ca="1">LOOKUP!E16</f>
        <v>36</v>
      </c>
      <c r="I40" s="287">
        <f ca="1">LOOKUP!F16</f>
        <v>0.12811387900355872</v>
      </c>
      <c r="J40" s="13">
        <f ca="1">DATA!C517</f>
        <v>760</v>
      </c>
      <c r="K40" s="287">
        <f ca="1">DATA!D517</f>
        <v>7.5908909308829403E-2</v>
      </c>
    </row>
    <row r="41" spans="7:11" ht="15" x14ac:dyDescent="0.25">
      <c r="G41" s="19" t="s">
        <v>144</v>
      </c>
      <c r="H41" s="13">
        <f ca="1">LOOKUP!E15</f>
        <v>12</v>
      </c>
      <c r="I41" s="287">
        <f ca="1">LOOKUP!F15</f>
        <v>4.2704626334519574E-2</v>
      </c>
      <c r="J41" s="13">
        <f ca="1">DATA!C193</f>
        <v>544</v>
      </c>
      <c r="K41" s="287">
        <f ca="1">DATA!D193</f>
        <v>5.4334798242109468E-2</v>
      </c>
    </row>
    <row r="42" spans="7:11" ht="15" x14ac:dyDescent="0.25">
      <c r="G42" s="20" t="s">
        <v>220</v>
      </c>
      <c r="H42" s="21">
        <f ca="1">LOOKUP!E9</f>
        <v>281</v>
      </c>
      <c r="I42" s="22">
        <v>1</v>
      </c>
      <c r="J42" s="21">
        <f ca="1">DATA!C31</f>
        <v>10012</v>
      </c>
      <c r="K42" s="22">
        <v>1</v>
      </c>
    </row>
  </sheetData>
  <customSheetViews>
    <customSheetView guid="{E524EE33-31E8-4DBE-9C9C-3848607895D4}" scale="75" fitToPage="1" showRuler="0">
      <pageMargins left="0.75" right="0.75" top="1" bottom="1" header="0.5" footer="0.5"/>
      <pageSetup scale="76" orientation="landscape" r:id="rId1"/>
      <headerFooter alignWithMargins="0"/>
    </customSheetView>
    <customSheetView guid="{2494D731-9E70-4759-9F7C-8250960A4097}" scale="75" showGridLines="0" showRowCol="0" fitToPage="1" printArea="1" showRuler="0">
      <selection activeCell="D69" sqref="D69"/>
      <pageMargins left="0.5" right="0.5" top="1" bottom="1" header="0.5" footer="0.5"/>
      <printOptions horizontalCentered="1" verticalCentered="1"/>
      <pageSetup scale="89" orientation="landscape" r:id="rId2"/>
      <headerFooter alignWithMargins="0"/>
    </customSheetView>
    <customSheetView guid="{67C3DC2D-7969-45C2-82B7-9150B731E45E}" scale="75" showGridLines="0" showRowCol="0" fitToPage="1" printArea="1" showRuler="0">
      <selection activeCell="G20" sqref="G20"/>
      <pageMargins left="0.75" right="0.75" top="1" bottom="1" header="0.5" footer="0.5"/>
      <pageSetup scale="86" orientation="landscape" r:id="rId3"/>
      <headerFooter alignWithMargins="0"/>
    </customSheetView>
  </customSheetViews>
  <mergeCells count="5">
    <mergeCell ref="G33:G34"/>
    <mergeCell ref="H33:I33"/>
    <mergeCell ref="J33:K33"/>
    <mergeCell ref="F2:L2"/>
    <mergeCell ref="G31:K31"/>
  </mergeCells>
  <phoneticPr fontId="0" type="noConversion"/>
  <conditionalFormatting sqref="D14">
    <cfRule type="expression" dxfId="73" priority="1" stopIfTrue="1">
      <formula>VALUE(RIGHT($D$14,1))=5</formula>
    </cfRule>
    <cfRule type="expression" dxfId="72" priority="2" stopIfTrue="1">
      <formula>VALUE(RIGHT($D$14,1))=6</formula>
    </cfRule>
    <cfRule type="expression" dxfId="71" priority="3" stopIfTrue="1">
      <formula>VALUE(RIGHT($D$14,1))=7</formula>
    </cfRule>
  </conditionalFormatting>
  <pageMargins left="0.75" right="0.75" top="1" bottom="1" header="0.5" footer="0.5"/>
  <pageSetup scale="86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1" r:id="rId7" name="Spinner 3">
              <controlPr defaultSize="0" print="0" autoPict="0">
                <anchor moveWithCells="1">
                  <from>
                    <xdr:col>1</xdr:col>
                    <xdr:colOff>28575</xdr:colOff>
                    <xdr:row>3</xdr:row>
                    <xdr:rowOff>28575</xdr:rowOff>
                  </from>
                  <to>
                    <xdr:col>1</xdr:col>
                    <xdr:colOff>238125</xdr:colOff>
                    <xdr:row>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8" name="Spinner 5">
              <controlPr defaultSize="0" print="0" autoPict="0">
                <anchor moveWithCells="1" sizeWithCells="1">
                  <from>
                    <xdr:col>1</xdr:col>
                    <xdr:colOff>28575</xdr:colOff>
                    <xdr:row>11</xdr:row>
                    <xdr:rowOff>9525</xdr:rowOff>
                  </from>
                  <to>
                    <xdr:col>1</xdr:col>
                    <xdr:colOff>238125</xdr:colOff>
                    <xdr:row>14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G24"/>
  <sheetViews>
    <sheetView workbookViewId="0">
      <selection activeCell="B1" sqref="B1:B24"/>
    </sheetView>
  </sheetViews>
  <sheetFormatPr defaultRowHeight="12.75" x14ac:dyDescent="0.2"/>
  <sheetData>
    <row r="1" spans="1:7" x14ac:dyDescent="0.2">
      <c r="A1">
        <f>+C1</f>
        <v>1</v>
      </c>
      <c r="B1" s="341">
        <v>1</v>
      </c>
      <c r="C1">
        <v>1</v>
      </c>
      <c r="F1">
        <v>2</v>
      </c>
      <c r="G1">
        <f>F1/2</f>
        <v>1</v>
      </c>
    </row>
    <row r="2" spans="1:7" x14ac:dyDescent="0.2">
      <c r="A2">
        <v>1</v>
      </c>
      <c r="B2" s="341">
        <v>1</v>
      </c>
      <c r="C2">
        <v>1</v>
      </c>
      <c r="F2">
        <v>2</v>
      </c>
      <c r="G2">
        <f t="shared" ref="G2:G24" si="0">F2/2</f>
        <v>1</v>
      </c>
    </row>
    <row r="3" spans="1:7" x14ac:dyDescent="0.2">
      <c r="A3">
        <v>0</v>
      </c>
      <c r="B3" s="341">
        <v>0.5</v>
      </c>
      <c r="C3">
        <v>1</v>
      </c>
      <c r="F3">
        <v>1</v>
      </c>
      <c r="G3">
        <f t="shared" si="0"/>
        <v>0.5</v>
      </c>
    </row>
    <row r="4" spans="1:7" x14ac:dyDescent="0.2">
      <c r="A4">
        <v>0</v>
      </c>
      <c r="B4" s="341">
        <v>0.5</v>
      </c>
      <c r="C4">
        <v>1</v>
      </c>
      <c r="F4">
        <v>1</v>
      </c>
      <c r="G4">
        <f t="shared" si="0"/>
        <v>0.5</v>
      </c>
    </row>
    <row r="5" spans="1:7" x14ac:dyDescent="0.2">
      <c r="A5" s="144">
        <v>3</v>
      </c>
      <c r="B5" s="341">
        <v>3</v>
      </c>
      <c r="C5" s="144">
        <v>3</v>
      </c>
      <c r="F5">
        <v>6</v>
      </c>
      <c r="G5">
        <f t="shared" si="0"/>
        <v>3</v>
      </c>
    </row>
    <row r="6" spans="1:7" x14ac:dyDescent="0.2">
      <c r="A6" s="144">
        <v>4</v>
      </c>
      <c r="B6" s="341">
        <v>3.5</v>
      </c>
      <c r="C6" s="144">
        <v>3</v>
      </c>
      <c r="F6">
        <v>7</v>
      </c>
      <c r="G6">
        <f t="shared" si="0"/>
        <v>3.5</v>
      </c>
    </row>
    <row r="7" spans="1:7" x14ac:dyDescent="0.2">
      <c r="A7" s="144">
        <v>8</v>
      </c>
      <c r="B7" s="341">
        <v>7.5</v>
      </c>
      <c r="C7" s="144">
        <v>7</v>
      </c>
      <c r="F7">
        <v>15</v>
      </c>
      <c r="G7">
        <f t="shared" si="0"/>
        <v>7.5</v>
      </c>
    </row>
    <row r="8" spans="1:7" x14ac:dyDescent="0.2">
      <c r="A8" s="144">
        <v>11</v>
      </c>
      <c r="B8" s="341">
        <v>11.5</v>
      </c>
      <c r="C8" s="144">
        <v>12</v>
      </c>
      <c r="F8">
        <v>23</v>
      </c>
      <c r="G8">
        <f t="shared" si="0"/>
        <v>11.5</v>
      </c>
    </row>
    <row r="9" spans="1:7" x14ac:dyDescent="0.2">
      <c r="A9" s="144">
        <v>3</v>
      </c>
      <c r="B9" s="341">
        <v>3.5</v>
      </c>
      <c r="C9" s="144">
        <v>4</v>
      </c>
      <c r="F9">
        <v>7</v>
      </c>
      <c r="G9">
        <f t="shared" si="0"/>
        <v>3.5</v>
      </c>
    </row>
    <row r="10" spans="1:7" x14ac:dyDescent="0.2">
      <c r="A10" s="144">
        <v>3</v>
      </c>
      <c r="B10" s="341">
        <v>2</v>
      </c>
      <c r="C10" s="144">
        <v>1</v>
      </c>
      <c r="F10">
        <v>4</v>
      </c>
      <c r="G10">
        <f t="shared" si="0"/>
        <v>2</v>
      </c>
    </row>
    <row r="11" spans="1:7" x14ac:dyDescent="0.2">
      <c r="A11" s="144">
        <v>8</v>
      </c>
      <c r="B11" s="341">
        <v>10</v>
      </c>
      <c r="C11" s="144">
        <v>12</v>
      </c>
      <c r="F11">
        <v>20</v>
      </c>
      <c r="G11">
        <f t="shared" si="0"/>
        <v>10</v>
      </c>
    </row>
    <row r="12" spans="1:7" x14ac:dyDescent="0.2">
      <c r="A12" s="144">
        <v>12</v>
      </c>
      <c r="B12" s="341">
        <v>11</v>
      </c>
      <c r="C12" s="144">
        <v>10</v>
      </c>
      <c r="F12">
        <v>22</v>
      </c>
      <c r="G12">
        <f t="shared" si="0"/>
        <v>11</v>
      </c>
    </row>
    <row r="13" spans="1:7" x14ac:dyDescent="0.2">
      <c r="A13" s="144">
        <v>1</v>
      </c>
      <c r="B13" s="341">
        <v>1.5</v>
      </c>
      <c r="C13" s="144">
        <v>2</v>
      </c>
      <c r="F13">
        <v>3</v>
      </c>
      <c r="G13">
        <f t="shared" si="0"/>
        <v>1.5</v>
      </c>
    </row>
    <row r="14" spans="1:7" x14ac:dyDescent="0.2">
      <c r="A14" s="144">
        <v>2</v>
      </c>
      <c r="B14" s="341">
        <v>2</v>
      </c>
      <c r="C14" s="144">
        <v>2</v>
      </c>
      <c r="F14">
        <v>4</v>
      </c>
      <c r="G14">
        <f t="shared" si="0"/>
        <v>2</v>
      </c>
    </row>
    <row r="15" spans="1:7" x14ac:dyDescent="0.2">
      <c r="A15" s="144">
        <v>4</v>
      </c>
      <c r="B15" s="341">
        <v>5</v>
      </c>
      <c r="C15" s="144">
        <v>6</v>
      </c>
      <c r="F15">
        <v>10</v>
      </c>
      <c r="G15">
        <f t="shared" si="0"/>
        <v>5</v>
      </c>
    </row>
    <row r="16" spans="1:7" x14ac:dyDescent="0.2">
      <c r="A16" s="144">
        <v>2</v>
      </c>
      <c r="B16" s="341">
        <v>1</v>
      </c>
      <c r="C16" s="144">
        <v>0</v>
      </c>
      <c r="F16">
        <v>2</v>
      </c>
      <c r="G16">
        <f t="shared" si="0"/>
        <v>1</v>
      </c>
    </row>
    <row r="17" spans="1:7" x14ac:dyDescent="0.2">
      <c r="A17" s="144">
        <v>1</v>
      </c>
      <c r="B17" s="341">
        <v>1</v>
      </c>
      <c r="C17" s="144">
        <v>1</v>
      </c>
      <c r="F17">
        <v>2</v>
      </c>
      <c r="G17">
        <f t="shared" si="0"/>
        <v>1</v>
      </c>
    </row>
    <row r="18" spans="1:7" x14ac:dyDescent="0.2">
      <c r="A18" s="144">
        <v>2</v>
      </c>
      <c r="B18" s="341">
        <v>4</v>
      </c>
      <c r="C18" s="144">
        <v>6</v>
      </c>
      <c r="F18">
        <v>8</v>
      </c>
      <c r="G18">
        <f t="shared" si="0"/>
        <v>4</v>
      </c>
    </row>
    <row r="19" spans="1:7" x14ac:dyDescent="0.2">
      <c r="A19" s="144">
        <v>3</v>
      </c>
      <c r="B19" s="341">
        <v>3</v>
      </c>
      <c r="C19" s="144">
        <v>3</v>
      </c>
      <c r="F19">
        <v>6</v>
      </c>
      <c r="G19">
        <f t="shared" si="0"/>
        <v>3</v>
      </c>
    </row>
    <row r="20" spans="1:7" x14ac:dyDescent="0.2">
      <c r="A20" s="144">
        <v>3</v>
      </c>
      <c r="B20" s="341">
        <v>3</v>
      </c>
      <c r="C20" s="144">
        <v>3</v>
      </c>
      <c r="F20">
        <v>6</v>
      </c>
      <c r="G20">
        <f t="shared" si="0"/>
        <v>3</v>
      </c>
    </row>
    <row r="21" spans="1:7" x14ac:dyDescent="0.2">
      <c r="A21" s="144">
        <v>5</v>
      </c>
      <c r="B21" s="341">
        <v>4</v>
      </c>
      <c r="C21" s="144">
        <v>3</v>
      </c>
      <c r="F21">
        <v>8</v>
      </c>
      <c r="G21">
        <f t="shared" si="0"/>
        <v>4</v>
      </c>
    </row>
    <row r="22" spans="1:7" x14ac:dyDescent="0.2">
      <c r="A22" s="144">
        <v>6</v>
      </c>
      <c r="B22" s="341">
        <v>6</v>
      </c>
      <c r="C22" s="144">
        <v>6</v>
      </c>
      <c r="F22">
        <v>12</v>
      </c>
      <c r="G22">
        <f t="shared" si="0"/>
        <v>6</v>
      </c>
    </row>
    <row r="23" spans="1:7" x14ac:dyDescent="0.2">
      <c r="A23" s="144">
        <v>40</v>
      </c>
      <c r="B23" s="341">
        <v>40.5</v>
      </c>
      <c r="C23" s="144">
        <v>41</v>
      </c>
      <c r="F23">
        <v>81</v>
      </c>
      <c r="G23">
        <f t="shared" si="0"/>
        <v>40.5</v>
      </c>
    </row>
    <row r="24" spans="1:7" x14ac:dyDescent="0.2">
      <c r="A24" s="144">
        <v>2</v>
      </c>
      <c r="B24" s="341">
        <v>1.5</v>
      </c>
      <c r="C24" s="144">
        <v>1</v>
      </c>
      <c r="F24">
        <v>3</v>
      </c>
      <c r="G24">
        <f t="shared" si="0"/>
        <v>1.5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>
    <pageSetUpPr autoPageBreaks="0"/>
  </sheetPr>
  <dimension ref="A1:DH666"/>
  <sheetViews>
    <sheetView showRuler="0" topLeftCell="A502" zoomScale="75" zoomScaleNormal="120" workbookViewId="0">
      <selection activeCell="O50" sqref="O50"/>
    </sheetView>
  </sheetViews>
  <sheetFormatPr defaultRowHeight="12.75" x14ac:dyDescent="0.2"/>
  <cols>
    <col min="1" max="1" width="6" customWidth="1"/>
    <col min="2" max="2" width="11.5703125" bestFit="1" customWidth="1"/>
    <col min="3" max="3" width="36.85546875" customWidth="1"/>
    <col min="4" max="4" width="23.140625" bestFit="1" customWidth="1"/>
    <col min="6" max="6" width="6.7109375" style="1" customWidth="1"/>
    <col min="7" max="7" width="19.5703125" customWidth="1"/>
    <col min="9" max="9" width="10.5703125" customWidth="1"/>
    <col min="15" max="15" width="47" bestFit="1" customWidth="1"/>
    <col min="16" max="16" width="10.5703125" bestFit="1" customWidth="1"/>
    <col min="17" max="17" width="51" bestFit="1" customWidth="1"/>
  </cols>
  <sheetData>
    <row r="1" spans="1:112" s="329" customFormat="1" x14ac:dyDescent="0.2">
      <c r="A1"/>
      <c r="B1"/>
      <c r="C1"/>
      <c r="D1"/>
      <c r="E1"/>
      <c r="G1" s="190"/>
      <c r="H1" s="190"/>
      <c r="I1" s="190"/>
      <c r="J1" s="190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1"/>
      <c r="AL1" s="191"/>
      <c r="AM1" s="191"/>
      <c r="AN1" s="191"/>
      <c r="AO1" s="191"/>
      <c r="AP1" s="191"/>
      <c r="AQ1" s="191"/>
      <c r="AR1" s="191"/>
      <c r="AS1" s="191"/>
      <c r="AT1" s="191"/>
      <c r="AU1" s="191"/>
      <c r="AV1" s="191"/>
      <c r="AW1" s="191"/>
      <c r="AX1" s="191"/>
      <c r="AY1" s="191"/>
      <c r="AZ1" s="191"/>
      <c r="BA1" s="191"/>
      <c r="BB1" s="191"/>
      <c r="BC1" s="191"/>
      <c r="BD1" s="191"/>
      <c r="BE1" s="191"/>
      <c r="BF1" s="147"/>
      <c r="BG1" s="190"/>
      <c r="BH1" s="190"/>
      <c r="BI1" s="190"/>
      <c r="BJ1" s="190"/>
      <c r="BK1" s="191"/>
      <c r="BL1" s="191"/>
      <c r="BM1" s="191"/>
      <c r="BN1" s="191"/>
      <c r="BO1" s="191"/>
      <c r="BP1" s="191"/>
      <c r="BQ1" s="191"/>
      <c r="BR1" s="191"/>
      <c r="BS1" s="191"/>
      <c r="BT1" s="191"/>
      <c r="BU1" s="191"/>
      <c r="BV1" s="191"/>
      <c r="BW1" s="191"/>
      <c r="BX1" s="191"/>
      <c r="BY1" s="191"/>
      <c r="BZ1" s="191"/>
      <c r="CA1" s="191"/>
      <c r="CB1" s="191"/>
      <c r="CC1" s="191"/>
      <c r="CD1" s="191"/>
      <c r="CE1" s="191"/>
      <c r="CF1" s="191"/>
      <c r="CG1" s="191"/>
      <c r="CH1" s="191"/>
      <c r="CI1" s="191"/>
      <c r="CJ1" s="191"/>
      <c r="CK1" s="191"/>
      <c r="CL1" s="191"/>
      <c r="CM1" s="191"/>
      <c r="CN1" s="191"/>
      <c r="CO1" s="191"/>
      <c r="CP1" s="191"/>
      <c r="CQ1" s="191"/>
      <c r="CR1" s="191"/>
      <c r="CS1" s="191"/>
      <c r="CT1" s="191"/>
      <c r="CU1" s="191"/>
      <c r="CV1" s="191"/>
      <c r="CW1" s="191"/>
      <c r="CX1" s="191"/>
      <c r="CY1" s="191"/>
      <c r="CZ1" s="191"/>
      <c r="DA1" s="191"/>
      <c r="DB1" s="191"/>
      <c r="DC1" s="191"/>
      <c r="DD1" s="330"/>
      <c r="DE1" s="331"/>
      <c r="DF1" s="330"/>
      <c r="DG1" s="331"/>
      <c r="DH1" s="332"/>
    </row>
    <row r="2" spans="1:112" x14ac:dyDescent="0.2">
      <c r="D2" t="s">
        <v>51</v>
      </c>
      <c r="E2" s="1">
        <f ca="1">OFFSET(B29,F2,0)</f>
        <v>20161205</v>
      </c>
      <c r="F2" s="346">
        <f>MOD(M2,WEEKS)+1</f>
        <v>414</v>
      </c>
      <c r="G2" s="447" t="str">
        <f ca="1">OFFSET($C$29,$F$2,0)</f>
        <v>December 05, 2016</v>
      </c>
      <c r="M2" s="346">
        <v>23183</v>
      </c>
      <c r="N2" t="s">
        <v>390</v>
      </c>
      <c r="O2" s="359">
        <f>15000+$F$4-MOD(15000,$F$4)-1</f>
        <v>15317</v>
      </c>
      <c r="P2" t="s">
        <v>428</v>
      </c>
    </row>
    <row r="3" spans="1:112" x14ac:dyDescent="0.2">
      <c r="D3" t="s">
        <v>57</v>
      </c>
      <c r="E3" s="280">
        <f>IF(F2&lt;53,0,F2-52)</f>
        <v>362</v>
      </c>
      <c r="F3" s="347">
        <f>MOD(M3,25)+1</f>
        <v>1</v>
      </c>
      <c r="G3" s="11" t="str">
        <f ca="1">OFFSET($C$572,$F$3,0)</f>
        <v>CareerSource Escarosa</v>
      </c>
      <c r="L3" t="s">
        <v>427</v>
      </c>
      <c r="M3" s="347">
        <v>14975</v>
      </c>
      <c r="O3" t="s">
        <v>429</v>
      </c>
    </row>
    <row r="4" spans="1:112" x14ac:dyDescent="0.2">
      <c r="D4" t="s">
        <v>221</v>
      </c>
      <c r="E4" s="280">
        <f>IF(F2&lt;26,26,IF(F2&gt;52,52,F2))</f>
        <v>52</v>
      </c>
      <c r="F4" s="349">
        <f>COUNT(DATA!$F$7:$ZZ$7)</f>
        <v>414</v>
      </c>
      <c r="G4" s="11" t="str">
        <f ca="1">OFFSET($E$572,$F$3,0)</f>
        <v>Escambia, Santa Rosa</v>
      </c>
    </row>
    <row r="5" spans="1:112" x14ac:dyDescent="0.2">
      <c r="D5" t="s">
        <v>169</v>
      </c>
      <c r="E5" s="1" t="str">
        <f ca="1">OFFSET($D$29,F5,0)</f>
        <v>4 MOS</v>
      </c>
      <c r="F5" s="1">
        <v>17</v>
      </c>
      <c r="G5" s="11"/>
      <c r="N5">
        <v>25000</v>
      </c>
      <c r="Q5" t="s">
        <v>534</v>
      </c>
    </row>
    <row r="6" spans="1:112" x14ac:dyDescent="0.2">
      <c r="D6" t="s">
        <v>170</v>
      </c>
      <c r="E6" s="1" t="str">
        <f ca="1">OFFSET($D$29,F6,0)</f>
        <v>6 WKS</v>
      </c>
      <c r="F6" s="1">
        <v>6</v>
      </c>
      <c r="G6" s="11"/>
    </row>
    <row r="7" spans="1:112" x14ac:dyDescent="0.2">
      <c r="D7" t="s">
        <v>171</v>
      </c>
      <c r="E7" s="1" t="str">
        <f ca="1">OFFSET($D$29,F7,0)</f>
        <v>11 WKS</v>
      </c>
      <c r="F7" s="1">
        <v>11</v>
      </c>
      <c r="G7" s="11"/>
      <c r="O7" s="350"/>
    </row>
    <row r="8" spans="1:112" x14ac:dyDescent="0.2">
      <c r="D8" t="s">
        <v>233</v>
      </c>
      <c r="F8" s="348">
        <f>MOD(M8,24)+1</f>
        <v>24</v>
      </c>
      <c r="I8" t="s">
        <v>342</v>
      </c>
      <c r="M8" s="348">
        <v>47</v>
      </c>
      <c r="N8" s="44"/>
      <c r="O8" s="44"/>
      <c r="P8" s="44">
        <v>14964</v>
      </c>
      <c r="Q8" s="44"/>
      <c r="R8" s="44"/>
      <c r="S8" s="44"/>
      <c r="T8" s="44"/>
      <c r="U8" s="44"/>
      <c r="V8" s="44"/>
      <c r="W8" s="44"/>
      <c r="X8" s="44"/>
    </row>
    <row r="9" spans="1:112" x14ac:dyDescent="0.2">
      <c r="D9" t="s">
        <v>44</v>
      </c>
      <c r="E9" s="4">
        <f ca="1">OFFSET(DATA!$C$6,$F$3,0)</f>
        <v>281</v>
      </c>
      <c r="F9" s="278"/>
      <c r="G9" s="4"/>
      <c r="H9" s="43" t="s">
        <v>44</v>
      </c>
      <c r="I9">
        <v>6</v>
      </c>
      <c r="K9" s="173">
        <v>110</v>
      </c>
      <c r="N9" s="44"/>
    </row>
    <row r="10" spans="1:112" x14ac:dyDescent="0.2">
      <c r="D10" t="s">
        <v>46</v>
      </c>
      <c r="E10" s="4">
        <f ca="1">OFFSET(DATA!C$33,$F$3,0)</f>
        <v>79</v>
      </c>
      <c r="F10" s="278">
        <f ca="1">OFFSET(DATA!$C$33,$F$3,1)</f>
        <v>0.28113879003558717</v>
      </c>
      <c r="G10" s="4">
        <f ca="1">OFFSET(DATA!E$33,$F$3,0)</f>
        <v>21</v>
      </c>
      <c r="H10" s="43" t="s">
        <v>46</v>
      </c>
      <c r="I10">
        <f>I9+27</f>
        <v>33</v>
      </c>
      <c r="K10" s="173">
        <v>120</v>
      </c>
      <c r="N10" s="44"/>
    </row>
    <row r="11" spans="1:112" x14ac:dyDescent="0.2">
      <c r="D11" t="s">
        <v>392</v>
      </c>
      <c r="E11" s="4">
        <f ca="1">OFFSET(DATA!C$60,$F$3,0)</f>
        <v>2</v>
      </c>
      <c r="F11" s="278">
        <f ca="1">OFFSET(DATA!D$60,$F$3,0)</f>
        <v>7.1174377224199285E-3</v>
      </c>
      <c r="G11" s="4">
        <f ca="1">OFFSET(DATA!E$60,$F$3,0)</f>
        <v>8</v>
      </c>
      <c r="H11" s="43" t="s">
        <v>392</v>
      </c>
      <c r="I11">
        <f t="shared" ref="I11:I30" si="0">I10+27</f>
        <v>60</v>
      </c>
      <c r="K11" s="173">
        <v>210</v>
      </c>
      <c r="N11" s="44"/>
    </row>
    <row r="12" spans="1:112" x14ac:dyDescent="0.2">
      <c r="D12" t="s">
        <v>47</v>
      </c>
      <c r="E12" s="4">
        <f ca="1">OFFSET(DATA!C$87,$F$3,0)</f>
        <v>21</v>
      </c>
      <c r="F12" s="278">
        <f ca="1">OFFSET(DATA!D$87,$F$3,0)</f>
        <v>7.4733096085409248E-2</v>
      </c>
      <c r="G12" s="4">
        <f ca="1">OFFSET(DATA!E$87,$F$3,0)</f>
        <v>5</v>
      </c>
      <c r="H12" s="43" t="s">
        <v>47</v>
      </c>
      <c r="I12">
        <f t="shared" si="0"/>
        <v>87</v>
      </c>
      <c r="K12" s="173">
        <v>220</v>
      </c>
      <c r="N12" s="44"/>
    </row>
    <row r="13" spans="1:112" x14ac:dyDescent="0.2">
      <c r="D13" t="s">
        <v>48</v>
      </c>
      <c r="E13" s="4">
        <f ca="1">OFFSET(DATA!C$114,$F$3,0)</f>
        <v>40</v>
      </c>
      <c r="F13" s="278">
        <f ca="1">OFFSET(DATA!D$114,$F$3,0)</f>
        <v>0.14234875444839859</v>
      </c>
      <c r="G13" s="4">
        <f ca="1">OFFSET(DATA!E$114,$F$3,0)</f>
        <v>23</v>
      </c>
      <c r="H13" s="43" t="s">
        <v>48</v>
      </c>
      <c r="I13">
        <f t="shared" si="0"/>
        <v>114</v>
      </c>
      <c r="K13" s="173">
        <v>310</v>
      </c>
      <c r="N13" s="44"/>
    </row>
    <row r="14" spans="1:112" x14ac:dyDescent="0.2">
      <c r="D14" t="s">
        <v>49</v>
      </c>
      <c r="E14" s="4">
        <f ca="1">OFFSET(DATA!C$141,$F$3,0)</f>
        <v>48</v>
      </c>
      <c r="F14" s="278">
        <f ca="1">OFFSET(DATA!D$141,$F$3,0)</f>
        <v>0.1708185053380783</v>
      </c>
      <c r="G14" s="4">
        <f ca="1">OFFSET(DATA!E$141,$F$3,0)</f>
        <v>16</v>
      </c>
      <c r="H14" s="43" t="s">
        <v>49</v>
      </c>
      <c r="I14">
        <f t="shared" si="0"/>
        <v>141</v>
      </c>
      <c r="K14" s="173">
        <v>712</v>
      </c>
      <c r="N14" s="44"/>
      <c r="P14">
        <v>14975</v>
      </c>
    </row>
    <row r="15" spans="1:112" x14ac:dyDescent="0.2">
      <c r="D15" t="s">
        <v>50</v>
      </c>
      <c r="E15" s="4">
        <f ca="1">OFFSET(DATA!C$168,$F$3,0)</f>
        <v>12</v>
      </c>
      <c r="F15" s="278">
        <f ca="1">OFFSET(DATA!D$168,$F$3,0)</f>
        <v>4.2704626334519574E-2</v>
      </c>
      <c r="G15" s="4">
        <f ca="1">OFFSET(DATA!E$168,$F$3,0)</f>
        <v>12</v>
      </c>
      <c r="H15" s="43" t="s">
        <v>50</v>
      </c>
      <c r="I15">
        <f t="shared" si="0"/>
        <v>168</v>
      </c>
      <c r="K15" s="173">
        <v>721</v>
      </c>
      <c r="N15" s="44"/>
    </row>
    <row r="16" spans="1:112" x14ac:dyDescent="0.2">
      <c r="D16" t="s">
        <v>1</v>
      </c>
      <c r="E16" s="4">
        <f ca="1">OFFSET(DATA!C$492,$F$3,0)</f>
        <v>36</v>
      </c>
      <c r="F16" s="278">
        <f ca="1">OFFSET(DATA!D$492,$F$3,0)</f>
        <v>0.12811387900355872</v>
      </c>
      <c r="G16" s="4">
        <f ca="1">OFFSET(DATA!E$492,$F$3,0)</f>
        <v>22</v>
      </c>
      <c r="H16" s="43" t="s">
        <v>114</v>
      </c>
      <c r="I16">
        <f t="shared" si="0"/>
        <v>195</v>
      </c>
      <c r="K16" s="173">
        <v>731</v>
      </c>
      <c r="N16" s="44"/>
    </row>
    <row r="17" spans="1:22" x14ac:dyDescent="0.2">
      <c r="D17" t="s">
        <v>0</v>
      </c>
      <c r="E17" s="4">
        <f ca="1">OFFSET(DATA!C$519,$F$3,0)</f>
        <v>91</v>
      </c>
      <c r="F17" s="278">
        <f ca="1">OFFSET(DATA!D$519,$F$3,0)</f>
        <v>0.32384341637010677</v>
      </c>
      <c r="G17" s="4">
        <f ca="1">OFFSET(DATA!E$519,$F$3,0)</f>
        <v>23</v>
      </c>
      <c r="H17" s="375" t="s">
        <v>555</v>
      </c>
      <c r="I17">
        <f t="shared" si="0"/>
        <v>222</v>
      </c>
      <c r="K17" s="173">
        <v>774</v>
      </c>
      <c r="N17" s="44"/>
      <c r="O17">
        <v>22151</v>
      </c>
    </row>
    <row r="18" spans="1:22" x14ac:dyDescent="0.2">
      <c r="D18" t="s">
        <v>52</v>
      </c>
      <c r="G18" s="4">
        <f ca="1">OFFSET(DATA!$D$546,$F$3,0)</f>
        <v>20</v>
      </c>
      <c r="H18" s="375" t="s">
        <v>556</v>
      </c>
      <c r="I18">
        <f t="shared" si="0"/>
        <v>249</v>
      </c>
      <c r="K18" s="173">
        <v>775</v>
      </c>
      <c r="N18" s="44"/>
    </row>
    <row r="19" spans="1:22" x14ac:dyDescent="0.2">
      <c r="D19" t="s">
        <v>2</v>
      </c>
      <c r="H19" s="375" t="s">
        <v>557</v>
      </c>
      <c r="I19">
        <f t="shared" si="0"/>
        <v>276</v>
      </c>
      <c r="K19" s="173">
        <v>776</v>
      </c>
      <c r="N19" s="44"/>
    </row>
    <row r="20" spans="1:22" x14ac:dyDescent="0.2">
      <c r="D20" t="s">
        <v>3</v>
      </c>
      <c r="H20" s="375" t="s">
        <v>558</v>
      </c>
      <c r="I20">
        <f t="shared" si="0"/>
        <v>303</v>
      </c>
      <c r="K20" s="173">
        <v>780</v>
      </c>
      <c r="N20" s="44"/>
    </row>
    <row r="21" spans="1:22" x14ac:dyDescent="0.2">
      <c r="D21" t="s">
        <v>4</v>
      </c>
      <c r="H21" s="375" t="s">
        <v>559</v>
      </c>
      <c r="I21">
        <f t="shared" si="0"/>
        <v>330</v>
      </c>
      <c r="N21" s="44"/>
    </row>
    <row r="22" spans="1:22" x14ac:dyDescent="0.2">
      <c r="D22" t="s">
        <v>5</v>
      </c>
      <c r="H22" s="43" t="s">
        <v>115</v>
      </c>
      <c r="I22">
        <f t="shared" si="0"/>
        <v>357</v>
      </c>
      <c r="K22" s="43" t="s">
        <v>368</v>
      </c>
      <c r="L22">
        <f>L9+L10</f>
        <v>0</v>
      </c>
      <c r="N22" s="44"/>
    </row>
    <row r="23" spans="1:22" x14ac:dyDescent="0.2">
      <c r="D23" t="s">
        <v>66</v>
      </c>
      <c r="H23" s="43" t="s">
        <v>116</v>
      </c>
      <c r="I23">
        <f t="shared" si="0"/>
        <v>384</v>
      </c>
      <c r="K23" s="43" t="s">
        <v>367</v>
      </c>
      <c r="L23">
        <f>L11+L12</f>
        <v>0</v>
      </c>
      <c r="N23" s="44"/>
      <c r="O23">
        <v>25749</v>
      </c>
    </row>
    <row r="24" spans="1:22" x14ac:dyDescent="0.2">
      <c r="D24" t="s">
        <v>64</v>
      </c>
      <c r="H24" s="43" t="s">
        <v>117</v>
      </c>
      <c r="I24">
        <f t="shared" si="0"/>
        <v>411</v>
      </c>
      <c r="K24" s="43" t="s">
        <v>369</v>
      </c>
      <c r="L24">
        <f>L13+L14+L15+L16</f>
        <v>0</v>
      </c>
      <c r="N24" s="44"/>
    </row>
    <row r="25" spans="1:22" x14ac:dyDescent="0.2">
      <c r="D25" t="s">
        <v>65</v>
      </c>
      <c r="H25" s="375" t="s">
        <v>560</v>
      </c>
      <c r="I25">
        <f t="shared" si="0"/>
        <v>438</v>
      </c>
      <c r="K25" s="43" t="s">
        <v>370</v>
      </c>
      <c r="L25">
        <f>L17+L18+L19</f>
        <v>0</v>
      </c>
      <c r="N25" s="44"/>
    </row>
    <row r="26" spans="1:22" x14ac:dyDescent="0.2">
      <c r="H26" s="43" t="s">
        <v>118</v>
      </c>
      <c r="I26">
        <f t="shared" si="0"/>
        <v>465</v>
      </c>
      <c r="K26" s="43" t="s">
        <v>371</v>
      </c>
      <c r="L26">
        <f>L20</f>
        <v>0</v>
      </c>
      <c r="N26" s="44"/>
    </row>
    <row r="27" spans="1:22" x14ac:dyDescent="0.2">
      <c r="H27" s="43" t="s">
        <v>1</v>
      </c>
      <c r="I27">
        <f t="shared" si="0"/>
        <v>492</v>
      </c>
      <c r="N27" s="44"/>
    </row>
    <row r="28" spans="1:22" x14ac:dyDescent="0.2">
      <c r="H28" s="43" t="s">
        <v>0</v>
      </c>
      <c r="I28">
        <f t="shared" si="0"/>
        <v>519</v>
      </c>
      <c r="N28" s="44"/>
    </row>
    <row r="29" spans="1:22" x14ac:dyDescent="0.2">
      <c r="H29" s="43" t="s">
        <v>52</v>
      </c>
      <c r="I29">
        <f t="shared" si="0"/>
        <v>546</v>
      </c>
      <c r="N29" s="44"/>
    </row>
    <row r="30" spans="1:22" x14ac:dyDescent="0.2">
      <c r="A30" s="154">
        <v>1</v>
      </c>
      <c r="B30" s="334">
        <v>20090105</v>
      </c>
      <c r="C30" s="335" t="s">
        <v>430</v>
      </c>
      <c r="D30" t="s">
        <v>167</v>
      </c>
      <c r="E30" t="str">
        <f>UPPER(LEFT(C30,3)&amp;"  "&amp;RIGHT(B30,2))</f>
        <v>JAN  05</v>
      </c>
      <c r="H30" s="173">
        <v>110</v>
      </c>
      <c r="I30">
        <f t="shared" si="0"/>
        <v>573</v>
      </c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</row>
    <row r="31" spans="1:22" x14ac:dyDescent="0.2">
      <c r="A31" s="154">
        <v>2</v>
      </c>
      <c r="B31" s="334">
        <v>20090112</v>
      </c>
      <c r="C31" s="335" t="s">
        <v>431</v>
      </c>
      <c r="D31" t="s">
        <v>172</v>
      </c>
      <c r="E31" t="str">
        <f t="shared" ref="E31:E94" si="1">UPPER(LEFT(C31,3)&amp;"  "&amp;RIGHT(B31,2))</f>
        <v>JAN  12</v>
      </c>
      <c r="H31" s="173">
        <v>120</v>
      </c>
      <c r="L31" s="142"/>
      <c r="M31" s="589"/>
      <c r="N31" s="589"/>
      <c r="O31" s="589"/>
      <c r="P31" s="589"/>
      <c r="Q31" s="376"/>
      <c r="R31" s="376"/>
      <c r="S31" s="376"/>
      <c r="T31" s="376"/>
      <c r="U31" s="376"/>
      <c r="V31" s="376"/>
    </row>
    <row r="32" spans="1:22" x14ac:dyDescent="0.2">
      <c r="A32" s="154">
        <v>3</v>
      </c>
      <c r="B32" s="334">
        <v>20090119</v>
      </c>
      <c r="C32" s="335" t="s">
        <v>432</v>
      </c>
      <c r="D32" t="s">
        <v>173</v>
      </c>
      <c r="E32" t="str">
        <f t="shared" si="1"/>
        <v>JAN  19</v>
      </c>
      <c r="H32" s="173">
        <v>210</v>
      </c>
      <c r="L32" s="142"/>
      <c r="M32" s="376"/>
      <c r="N32" s="376"/>
      <c r="O32" s="376"/>
      <c r="P32" s="376"/>
      <c r="Q32" s="376"/>
      <c r="R32" s="376"/>
      <c r="S32" s="376"/>
      <c r="T32" s="376"/>
      <c r="U32" s="376"/>
      <c r="V32" s="376"/>
    </row>
    <row r="33" spans="1:22" x14ac:dyDescent="0.2">
      <c r="A33" s="154">
        <v>4</v>
      </c>
      <c r="B33" s="334">
        <v>20090126</v>
      </c>
      <c r="C33" s="335" t="s">
        <v>433</v>
      </c>
      <c r="D33" t="s">
        <v>193</v>
      </c>
      <c r="E33" t="str">
        <f t="shared" si="1"/>
        <v>JAN  26</v>
      </c>
      <c r="H33" s="173">
        <v>220</v>
      </c>
      <c r="L33" s="142"/>
      <c r="M33" s="377"/>
      <c r="N33" s="377"/>
      <c r="O33" s="377"/>
      <c r="P33" s="377"/>
      <c r="Q33" s="377"/>
      <c r="R33" s="377"/>
      <c r="S33" s="377"/>
      <c r="T33" s="377"/>
      <c r="U33" s="377"/>
      <c r="V33" s="377"/>
    </row>
    <row r="34" spans="1:22" x14ac:dyDescent="0.2">
      <c r="A34" s="154">
        <v>5</v>
      </c>
      <c r="B34" s="334">
        <v>20090202</v>
      </c>
      <c r="C34" s="335" t="s">
        <v>434</v>
      </c>
      <c r="D34" t="s">
        <v>174</v>
      </c>
      <c r="E34" t="str">
        <f t="shared" si="1"/>
        <v>FEB  02</v>
      </c>
      <c r="H34" s="173">
        <v>310</v>
      </c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</row>
    <row r="35" spans="1:22" x14ac:dyDescent="0.2">
      <c r="A35" s="154">
        <v>6</v>
      </c>
      <c r="B35" s="334">
        <v>20090209</v>
      </c>
      <c r="C35" s="335" t="s">
        <v>435</v>
      </c>
      <c r="D35" t="s">
        <v>175</v>
      </c>
      <c r="E35" t="str">
        <f t="shared" si="1"/>
        <v>FEB  09</v>
      </c>
      <c r="H35" s="173">
        <v>712</v>
      </c>
    </row>
    <row r="36" spans="1:22" x14ac:dyDescent="0.2">
      <c r="A36" s="154">
        <v>7</v>
      </c>
      <c r="B36" s="334">
        <v>20090216</v>
      </c>
      <c r="C36" s="335" t="s">
        <v>459</v>
      </c>
      <c r="D36" t="s">
        <v>176</v>
      </c>
      <c r="E36" t="str">
        <f t="shared" si="1"/>
        <v>FEB  16</v>
      </c>
      <c r="H36" s="173">
        <v>721</v>
      </c>
    </row>
    <row r="37" spans="1:22" x14ac:dyDescent="0.2">
      <c r="A37" s="154">
        <v>8</v>
      </c>
      <c r="B37" s="334">
        <v>20090223</v>
      </c>
      <c r="C37" s="335" t="s">
        <v>436</v>
      </c>
      <c r="D37" t="s">
        <v>177</v>
      </c>
      <c r="E37" t="str">
        <f t="shared" si="1"/>
        <v>FEB  23</v>
      </c>
      <c r="H37" s="173">
        <v>731</v>
      </c>
    </row>
    <row r="38" spans="1:22" x14ac:dyDescent="0.2">
      <c r="A38" s="154">
        <v>9</v>
      </c>
      <c r="B38" s="334">
        <v>20090302</v>
      </c>
      <c r="C38" s="335" t="s">
        <v>437</v>
      </c>
      <c r="D38" t="s">
        <v>178</v>
      </c>
      <c r="E38" t="str">
        <f t="shared" si="1"/>
        <v>MAR  02</v>
      </c>
      <c r="H38" s="173">
        <v>774</v>
      </c>
    </row>
    <row r="39" spans="1:22" x14ac:dyDescent="0.2">
      <c r="A39" s="154">
        <v>10</v>
      </c>
      <c r="B39" s="334">
        <v>20090309</v>
      </c>
      <c r="C39" s="336" t="s">
        <v>438</v>
      </c>
      <c r="D39" t="s">
        <v>181</v>
      </c>
      <c r="E39" t="str">
        <f t="shared" si="1"/>
        <v>MAR  09</v>
      </c>
      <c r="H39" s="173">
        <v>775</v>
      </c>
    </row>
    <row r="40" spans="1:22" x14ac:dyDescent="0.2">
      <c r="A40" s="154">
        <v>11</v>
      </c>
      <c r="B40" s="334">
        <v>20090316</v>
      </c>
      <c r="C40" s="335" t="s">
        <v>439</v>
      </c>
      <c r="D40" t="s">
        <v>180</v>
      </c>
      <c r="E40" t="str">
        <f t="shared" si="1"/>
        <v>MAR  16</v>
      </c>
      <c r="H40" s="173">
        <v>776</v>
      </c>
    </row>
    <row r="41" spans="1:22" x14ac:dyDescent="0.2">
      <c r="A41" s="154">
        <v>12</v>
      </c>
      <c r="B41" s="334">
        <v>20090323</v>
      </c>
      <c r="C41" s="335" t="s">
        <v>440</v>
      </c>
      <c r="D41" t="s">
        <v>179</v>
      </c>
      <c r="E41" t="str">
        <f t="shared" si="1"/>
        <v>MAR  23</v>
      </c>
      <c r="H41" s="173">
        <v>780</v>
      </c>
    </row>
    <row r="42" spans="1:22" x14ac:dyDescent="0.2">
      <c r="A42" s="154">
        <v>13</v>
      </c>
      <c r="B42" s="334">
        <v>20090330</v>
      </c>
      <c r="C42" s="335" t="s">
        <v>441</v>
      </c>
      <c r="D42" t="s">
        <v>168</v>
      </c>
      <c r="E42" t="str">
        <f t="shared" si="1"/>
        <v>MAR  30</v>
      </c>
      <c r="H42" s="43"/>
    </row>
    <row r="43" spans="1:22" x14ac:dyDescent="0.2">
      <c r="A43" s="154">
        <v>14</v>
      </c>
      <c r="B43" s="334">
        <v>20090406</v>
      </c>
      <c r="C43" s="335" t="s">
        <v>442</v>
      </c>
      <c r="D43" t="s">
        <v>182</v>
      </c>
      <c r="E43" t="str">
        <f t="shared" si="1"/>
        <v>APR  06</v>
      </c>
      <c r="H43" s="43"/>
    </row>
    <row r="44" spans="1:22" x14ac:dyDescent="0.2">
      <c r="A44" s="154">
        <v>15</v>
      </c>
      <c r="B44" s="334">
        <v>20090413</v>
      </c>
      <c r="C44" s="335" t="s">
        <v>443</v>
      </c>
      <c r="D44" t="s">
        <v>183</v>
      </c>
      <c r="E44" t="str">
        <f t="shared" si="1"/>
        <v>APR  13</v>
      </c>
      <c r="H44" s="43"/>
    </row>
    <row r="45" spans="1:22" x14ac:dyDescent="0.2">
      <c r="A45" s="154">
        <v>16</v>
      </c>
      <c r="B45" s="334">
        <v>20090420</v>
      </c>
      <c r="C45" s="335" t="s">
        <v>444</v>
      </c>
      <c r="D45" t="s">
        <v>184</v>
      </c>
      <c r="E45" t="str">
        <f t="shared" si="1"/>
        <v>APR  20</v>
      </c>
      <c r="H45" s="43"/>
    </row>
    <row r="46" spans="1:22" x14ac:dyDescent="0.2">
      <c r="A46" s="154">
        <v>17</v>
      </c>
      <c r="B46" s="334">
        <v>20090427</v>
      </c>
      <c r="C46" s="335" t="s">
        <v>445</v>
      </c>
      <c r="D46" t="s">
        <v>185</v>
      </c>
      <c r="E46" t="str">
        <f t="shared" si="1"/>
        <v>APR  27</v>
      </c>
      <c r="H46" s="43"/>
    </row>
    <row r="47" spans="1:22" x14ac:dyDescent="0.2">
      <c r="A47" s="154">
        <v>18</v>
      </c>
      <c r="B47" s="334">
        <v>20090504</v>
      </c>
      <c r="C47" s="335" t="s">
        <v>446</v>
      </c>
      <c r="D47" t="s">
        <v>343</v>
      </c>
      <c r="E47" t="str">
        <f t="shared" si="1"/>
        <v>MAY  04</v>
      </c>
      <c r="H47" s="43"/>
    </row>
    <row r="48" spans="1:22" x14ac:dyDescent="0.2">
      <c r="A48" s="154">
        <v>19</v>
      </c>
      <c r="B48" s="334">
        <v>20090511</v>
      </c>
      <c r="C48" s="335" t="s">
        <v>447</v>
      </c>
      <c r="D48" t="s">
        <v>194</v>
      </c>
      <c r="E48" t="str">
        <f t="shared" si="1"/>
        <v>MAY  11</v>
      </c>
      <c r="H48" s="43"/>
    </row>
    <row r="49" spans="1:8" x14ac:dyDescent="0.2">
      <c r="A49" s="154">
        <v>20</v>
      </c>
      <c r="B49" s="334">
        <v>20090518</v>
      </c>
      <c r="C49" s="335" t="s">
        <v>448</v>
      </c>
      <c r="D49" t="s">
        <v>195</v>
      </c>
      <c r="E49" t="str">
        <f t="shared" si="1"/>
        <v>MAY  18</v>
      </c>
      <c r="H49" s="43"/>
    </row>
    <row r="50" spans="1:8" x14ac:dyDescent="0.2">
      <c r="A50" s="154">
        <v>21</v>
      </c>
      <c r="B50" s="334">
        <v>20090525</v>
      </c>
      <c r="C50" s="335" t="s">
        <v>449</v>
      </c>
      <c r="D50" t="s">
        <v>197</v>
      </c>
      <c r="E50" t="str">
        <f t="shared" si="1"/>
        <v>MAY  25</v>
      </c>
      <c r="H50" s="43"/>
    </row>
    <row r="51" spans="1:8" x14ac:dyDescent="0.2">
      <c r="A51" s="154">
        <v>22</v>
      </c>
      <c r="B51" s="334">
        <v>20090601</v>
      </c>
      <c r="C51" s="335" t="s">
        <v>450</v>
      </c>
      <c r="D51" t="s">
        <v>373</v>
      </c>
      <c r="E51" t="str">
        <f t="shared" si="1"/>
        <v>JUN  01</v>
      </c>
      <c r="H51" s="43"/>
    </row>
    <row r="52" spans="1:8" x14ac:dyDescent="0.2">
      <c r="A52" s="154">
        <v>23</v>
      </c>
      <c r="B52" s="334">
        <v>20090608</v>
      </c>
      <c r="C52" s="335" t="s">
        <v>451</v>
      </c>
      <c r="D52" t="s">
        <v>198</v>
      </c>
      <c r="E52" t="str">
        <f t="shared" si="1"/>
        <v>JUN  08</v>
      </c>
      <c r="H52" s="43"/>
    </row>
    <row r="53" spans="1:8" x14ac:dyDescent="0.2">
      <c r="A53" s="154">
        <v>24</v>
      </c>
      <c r="B53" s="334">
        <v>20090615</v>
      </c>
      <c r="C53" s="335" t="s">
        <v>452</v>
      </c>
      <c r="D53" t="s">
        <v>199</v>
      </c>
      <c r="E53" t="str">
        <f t="shared" si="1"/>
        <v>JUN  15</v>
      </c>
      <c r="H53" s="43"/>
    </row>
    <row r="54" spans="1:8" x14ac:dyDescent="0.2">
      <c r="A54" s="154">
        <v>25</v>
      </c>
      <c r="B54" s="334">
        <v>20090622</v>
      </c>
      <c r="C54" s="335" t="s">
        <v>453</v>
      </c>
      <c r="D54" t="s">
        <v>200</v>
      </c>
      <c r="E54" t="str">
        <f t="shared" si="1"/>
        <v>JUN  22</v>
      </c>
      <c r="H54" s="43"/>
    </row>
    <row r="55" spans="1:8" x14ac:dyDescent="0.2">
      <c r="A55" s="154">
        <v>26</v>
      </c>
      <c r="B55" s="334">
        <v>20090629</v>
      </c>
      <c r="C55" s="335" t="s">
        <v>454</v>
      </c>
      <c r="D55" t="s">
        <v>186</v>
      </c>
      <c r="E55" t="str">
        <f t="shared" si="1"/>
        <v>JUN  29</v>
      </c>
      <c r="H55" s="43"/>
    </row>
    <row r="56" spans="1:8" x14ac:dyDescent="0.2">
      <c r="A56" s="154">
        <v>27</v>
      </c>
      <c r="B56" s="334">
        <v>20090706</v>
      </c>
      <c r="C56" s="335" t="s">
        <v>455</v>
      </c>
      <c r="D56" t="s">
        <v>201</v>
      </c>
      <c r="E56" t="str">
        <f t="shared" si="1"/>
        <v>JUL  06</v>
      </c>
      <c r="H56" s="43"/>
    </row>
    <row r="57" spans="1:8" x14ac:dyDescent="0.2">
      <c r="A57" s="154">
        <v>28</v>
      </c>
      <c r="B57" s="334">
        <v>20090713</v>
      </c>
      <c r="C57" s="335" t="s">
        <v>456</v>
      </c>
      <c r="D57" t="s">
        <v>202</v>
      </c>
      <c r="E57" t="str">
        <f t="shared" si="1"/>
        <v>JUL  13</v>
      </c>
      <c r="H57" s="43"/>
    </row>
    <row r="58" spans="1:8" x14ac:dyDescent="0.2">
      <c r="A58" s="154">
        <v>29</v>
      </c>
      <c r="B58" s="334">
        <v>20090720</v>
      </c>
      <c r="C58" s="335" t="s">
        <v>457</v>
      </c>
      <c r="D58" t="s">
        <v>203</v>
      </c>
      <c r="E58" t="str">
        <f t="shared" si="1"/>
        <v>JUL  20</v>
      </c>
      <c r="H58" s="43"/>
    </row>
    <row r="59" spans="1:8" x14ac:dyDescent="0.2">
      <c r="A59" s="154">
        <v>30</v>
      </c>
      <c r="B59" s="334">
        <v>20090727</v>
      </c>
      <c r="C59" s="335" t="s">
        <v>458</v>
      </c>
      <c r="D59" t="s">
        <v>191</v>
      </c>
      <c r="E59" t="str">
        <f t="shared" si="1"/>
        <v>JUL  27</v>
      </c>
      <c r="H59" s="43"/>
    </row>
    <row r="60" spans="1:8" x14ac:dyDescent="0.2">
      <c r="A60" s="154">
        <v>31</v>
      </c>
      <c r="B60" s="334">
        <v>20090803</v>
      </c>
      <c r="C60" s="335" t="s">
        <v>460</v>
      </c>
      <c r="D60" t="s">
        <v>344</v>
      </c>
      <c r="E60" t="str">
        <f t="shared" si="1"/>
        <v>AUG  03</v>
      </c>
      <c r="H60" s="43"/>
    </row>
    <row r="61" spans="1:8" x14ac:dyDescent="0.2">
      <c r="A61" s="154">
        <v>32</v>
      </c>
      <c r="B61" s="334">
        <v>20090810</v>
      </c>
      <c r="C61" s="335" t="s">
        <v>461</v>
      </c>
      <c r="D61" t="s">
        <v>204</v>
      </c>
      <c r="E61" t="str">
        <f t="shared" si="1"/>
        <v>AUG  10</v>
      </c>
      <c r="H61" s="43"/>
    </row>
    <row r="62" spans="1:8" x14ac:dyDescent="0.2">
      <c r="A62" s="154">
        <v>33</v>
      </c>
      <c r="B62" s="334">
        <v>20090817</v>
      </c>
      <c r="C62" s="335" t="s">
        <v>462</v>
      </c>
      <c r="D62" t="s">
        <v>205</v>
      </c>
      <c r="E62" t="str">
        <f t="shared" si="1"/>
        <v>AUG  17</v>
      </c>
      <c r="H62" s="43"/>
    </row>
    <row r="63" spans="1:8" x14ac:dyDescent="0.2">
      <c r="A63" s="154">
        <v>34</v>
      </c>
      <c r="B63" s="334">
        <v>20090824</v>
      </c>
      <c r="C63" s="335" t="s">
        <v>463</v>
      </c>
      <c r="D63" t="s">
        <v>192</v>
      </c>
      <c r="E63" t="str">
        <f t="shared" si="1"/>
        <v>AUG  24</v>
      </c>
      <c r="H63" s="43"/>
    </row>
    <row r="64" spans="1:8" x14ac:dyDescent="0.2">
      <c r="A64" s="154">
        <v>35</v>
      </c>
      <c r="B64" s="334">
        <v>20090831</v>
      </c>
      <c r="C64" s="335" t="s">
        <v>464</v>
      </c>
      <c r="D64" t="s">
        <v>374</v>
      </c>
      <c r="E64" t="str">
        <f t="shared" si="1"/>
        <v>AUG  31</v>
      </c>
      <c r="H64" s="43"/>
    </row>
    <row r="65" spans="1:8" x14ac:dyDescent="0.2">
      <c r="A65" s="154">
        <v>36</v>
      </c>
      <c r="B65" s="334">
        <v>20090907</v>
      </c>
      <c r="C65" s="335" t="s">
        <v>465</v>
      </c>
      <c r="D65" t="s">
        <v>207</v>
      </c>
      <c r="E65" t="str">
        <f t="shared" si="1"/>
        <v>SEP  07</v>
      </c>
      <c r="H65" s="43"/>
    </row>
    <row r="66" spans="1:8" x14ac:dyDescent="0.2">
      <c r="A66" s="154">
        <v>37</v>
      </c>
      <c r="B66" s="334">
        <v>20090914</v>
      </c>
      <c r="C66" s="335" t="s">
        <v>466</v>
      </c>
      <c r="D66" t="s">
        <v>208</v>
      </c>
      <c r="E66" t="str">
        <f t="shared" si="1"/>
        <v>SEP  14</v>
      </c>
      <c r="H66" s="43"/>
    </row>
    <row r="67" spans="1:8" x14ac:dyDescent="0.2">
      <c r="A67" s="154">
        <v>38</v>
      </c>
      <c r="B67" s="334">
        <v>20090921</v>
      </c>
      <c r="C67" s="335" t="s">
        <v>467</v>
      </c>
      <c r="D67" t="s">
        <v>209</v>
      </c>
      <c r="E67" t="str">
        <f t="shared" si="1"/>
        <v>SEP  21</v>
      </c>
      <c r="H67" s="43"/>
    </row>
    <row r="68" spans="1:8" x14ac:dyDescent="0.2">
      <c r="A68" s="154">
        <v>39</v>
      </c>
      <c r="B68" s="334">
        <v>20090928</v>
      </c>
      <c r="C68" s="335" t="s">
        <v>468</v>
      </c>
      <c r="D68" t="s">
        <v>187</v>
      </c>
      <c r="E68" t="str">
        <f t="shared" si="1"/>
        <v>SEP  28</v>
      </c>
      <c r="H68" s="43"/>
    </row>
    <row r="69" spans="1:8" x14ac:dyDescent="0.2">
      <c r="A69" s="154">
        <v>40</v>
      </c>
      <c r="B69" s="334">
        <v>20091005</v>
      </c>
      <c r="C69" s="335" t="s">
        <v>469</v>
      </c>
      <c r="D69" t="s">
        <v>210</v>
      </c>
      <c r="E69" t="str">
        <f t="shared" si="1"/>
        <v>OCT  05</v>
      </c>
      <c r="H69" s="43"/>
    </row>
    <row r="70" spans="1:8" x14ac:dyDescent="0.2">
      <c r="A70" s="154">
        <v>41</v>
      </c>
      <c r="B70" s="334">
        <v>20091012</v>
      </c>
      <c r="C70" s="335" t="s">
        <v>470</v>
      </c>
      <c r="D70" t="s">
        <v>211</v>
      </c>
      <c r="E70" t="str">
        <f t="shared" si="1"/>
        <v>OCT  12</v>
      </c>
      <c r="H70" s="43"/>
    </row>
    <row r="71" spans="1:8" x14ac:dyDescent="0.2">
      <c r="A71" s="154">
        <v>42</v>
      </c>
      <c r="B71" s="334">
        <v>20091019</v>
      </c>
      <c r="C71" s="335" t="s">
        <v>471</v>
      </c>
      <c r="D71" t="s">
        <v>212</v>
      </c>
      <c r="E71" t="str">
        <f t="shared" si="1"/>
        <v>OCT  19</v>
      </c>
      <c r="H71" s="43"/>
    </row>
    <row r="72" spans="1:8" x14ac:dyDescent="0.2">
      <c r="A72" s="154">
        <v>43</v>
      </c>
      <c r="B72" s="334">
        <v>20091026</v>
      </c>
      <c r="C72" s="335" t="s">
        <v>472</v>
      </c>
      <c r="D72" t="s">
        <v>189</v>
      </c>
      <c r="E72" t="str">
        <f t="shared" si="1"/>
        <v>OCT  26</v>
      </c>
      <c r="H72" s="43"/>
    </row>
    <row r="73" spans="1:8" x14ac:dyDescent="0.2">
      <c r="A73" s="154">
        <v>44</v>
      </c>
      <c r="B73" s="334">
        <v>20091102</v>
      </c>
      <c r="C73" s="335" t="s">
        <v>473</v>
      </c>
      <c r="D73" t="s">
        <v>345</v>
      </c>
      <c r="E73" t="str">
        <f t="shared" si="1"/>
        <v>NOV  02</v>
      </c>
      <c r="H73" s="43"/>
    </row>
    <row r="74" spans="1:8" x14ac:dyDescent="0.2">
      <c r="A74" s="154">
        <v>45</v>
      </c>
      <c r="B74" s="334">
        <v>20091109</v>
      </c>
      <c r="C74" s="336" t="s">
        <v>474</v>
      </c>
      <c r="D74" t="s">
        <v>213</v>
      </c>
      <c r="E74" t="str">
        <f t="shared" si="1"/>
        <v>NOV  09</v>
      </c>
      <c r="H74" s="43"/>
    </row>
    <row r="75" spans="1:8" x14ac:dyDescent="0.2">
      <c r="A75" s="154">
        <v>46</v>
      </c>
      <c r="B75" s="334">
        <v>20091116</v>
      </c>
      <c r="C75" s="335" t="s">
        <v>475</v>
      </c>
      <c r="D75" t="s">
        <v>214</v>
      </c>
      <c r="E75" t="str">
        <f t="shared" si="1"/>
        <v>NOV  16</v>
      </c>
      <c r="H75" s="43"/>
    </row>
    <row r="76" spans="1:8" x14ac:dyDescent="0.2">
      <c r="A76" s="154">
        <v>47</v>
      </c>
      <c r="B76" s="334">
        <v>20091123</v>
      </c>
      <c r="C76" s="335" t="s">
        <v>476</v>
      </c>
      <c r="D76" t="s">
        <v>190</v>
      </c>
      <c r="E76" t="str">
        <f t="shared" si="1"/>
        <v>NOV  23</v>
      </c>
      <c r="H76" s="43"/>
    </row>
    <row r="77" spans="1:8" x14ac:dyDescent="0.2">
      <c r="A77" s="154">
        <v>48</v>
      </c>
      <c r="B77" s="334">
        <v>20091130</v>
      </c>
      <c r="C77" s="335" t="s">
        <v>477</v>
      </c>
      <c r="D77" t="s">
        <v>375</v>
      </c>
      <c r="E77" t="str">
        <f t="shared" si="1"/>
        <v>NOV  30</v>
      </c>
      <c r="H77" s="43"/>
    </row>
    <row r="78" spans="1:8" x14ac:dyDescent="0.2">
      <c r="A78" s="154">
        <v>49</v>
      </c>
      <c r="B78" s="334">
        <v>20091207</v>
      </c>
      <c r="C78" s="335" t="s">
        <v>478</v>
      </c>
      <c r="D78" t="s">
        <v>216</v>
      </c>
      <c r="E78" t="str">
        <f t="shared" si="1"/>
        <v>DEC  07</v>
      </c>
      <c r="H78" s="43"/>
    </row>
    <row r="79" spans="1:8" x14ac:dyDescent="0.2">
      <c r="A79" s="154">
        <v>50</v>
      </c>
      <c r="B79" s="334">
        <v>20091214</v>
      </c>
      <c r="C79" s="335" t="s">
        <v>479</v>
      </c>
      <c r="D79" t="s">
        <v>217</v>
      </c>
      <c r="E79" t="str">
        <f t="shared" si="1"/>
        <v>DEC  14</v>
      </c>
      <c r="H79" s="43"/>
    </row>
    <row r="80" spans="1:8" x14ac:dyDescent="0.2">
      <c r="A80" s="154">
        <v>51</v>
      </c>
      <c r="B80" s="334">
        <v>20091221</v>
      </c>
      <c r="C80" s="335" t="s">
        <v>480</v>
      </c>
      <c r="D80" t="s">
        <v>218</v>
      </c>
      <c r="E80" t="str">
        <f t="shared" si="1"/>
        <v>DEC  21</v>
      </c>
      <c r="H80" s="43"/>
    </row>
    <row r="81" spans="1:14" x14ac:dyDescent="0.2">
      <c r="A81" s="154">
        <v>52</v>
      </c>
      <c r="B81" s="334">
        <v>20091228</v>
      </c>
      <c r="C81" s="335" t="s">
        <v>481</v>
      </c>
      <c r="D81" t="s">
        <v>188</v>
      </c>
      <c r="E81" t="str">
        <f t="shared" si="1"/>
        <v>DEC  28</v>
      </c>
      <c r="H81" s="43"/>
    </row>
    <row r="82" spans="1:14" x14ac:dyDescent="0.2">
      <c r="A82" s="154">
        <v>53</v>
      </c>
      <c r="B82" s="334">
        <v>20100104</v>
      </c>
      <c r="C82" s="335" t="s">
        <v>482</v>
      </c>
      <c r="D82" t="s">
        <v>167</v>
      </c>
      <c r="E82" t="str">
        <f t="shared" si="1"/>
        <v>JAN  04</v>
      </c>
      <c r="H82" s="43"/>
      <c r="N82" s="44"/>
    </row>
    <row r="83" spans="1:14" x14ac:dyDescent="0.2">
      <c r="A83" s="154">
        <v>54</v>
      </c>
      <c r="B83" s="334">
        <v>20100111</v>
      </c>
      <c r="C83" s="335" t="s">
        <v>483</v>
      </c>
      <c r="D83" t="s">
        <v>172</v>
      </c>
      <c r="E83" t="str">
        <f t="shared" si="1"/>
        <v>JAN  11</v>
      </c>
      <c r="N83" s="44"/>
    </row>
    <row r="84" spans="1:14" x14ac:dyDescent="0.2">
      <c r="A84" s="154">
        <v>55</v>
      </c>
      <c r="B84" s="334">
        <v>20100118</v>
      </c>
      <c r="C84" s="335" t="s">
        <v>484</v>
      </c>
      <c r="D84" t="s">
        <v>173</v>
      </c>
      <c r="E84" t="str">
        <f t="shared" si="1"/>
        <v>JAN  18</v>
      </c>
      <c r="N84" s="44"/>
    </row>
    <row r="85" spans="1:14" x14ac:dyDescent="0.2">
      <c r="A85" s="154">
        <v>56</v>
      </c>
      <c r="B85" s="334">
        <v>20100125</v>
      </c>
      <c r="C85" s="335" t="s">
        <v>485</v>
      </c>
      <c r="D85" t="s">
        <v>193</v>
      </c>
      <c r="E85" t="str">
        <f t="shared" si="1"/>
        <v>JAN  25</v>
      </c>
    </row>
    <row r="86" spans="1:14" x14ac:dyDescent="0.2">
      <c r="A86" s="154">
        <v>57</v>
      </c>
      <c r="B86" s="55">
        <v>20100201</v>
      </c>
      <c r="C86" s="335" t="s">
        <v>486</v>
      </c>
      <c r="D86" t="s">
        <v>174</v>
      </c>
      <c r="E86" t="str">
        <f t="shared" si="1"/>
        <v>FEB  01</v>
      </c>
    </row>
    <row r="87" spans="1:14" x14ac:dyDescent="0.2">
      <c r="A87" s="154">
        <v>58</v>
      </c>
      <c r="B87" s="55">
        <v>20100208</v>
      </c>
      <c r="C87" s="335" t="s">
        <v>487</v>
      </c>
      <c r="D87" t="s">
        <v>175</v>
      </c>
      <c r="E87" t="str">
        <f t="shared" si="1"/>
        <v>FEB  08</v>
      </c>
    </row>
    <row r="88" spans="1:14" x14ac:dyDescent="0.2">
      <c r="A88" s="154">
        <v>59</v>
      </c>
      <c r="B88" s="55">
        <v>20100215</v>
      </c>
      <c r="C88" s="335" t="s">
        <v>489</v>
      </c>
      <c r="D88" t="s">
        <v>176</v>
      </c>
      <c r="E88" t="str">
        <f t="shared" si="1"/>
        <v>FEB  15</v>
      </c>
    </row>
    <row r="89" spans="1:14" x14ac:dyDescent="0.2">
      <c r="A89" s="154">
        <v>60</v>
      </c>
      <c r="B89" s="55">
        <v>20100222</v>
      </c>
      <c r="C89" s="335" t="s">
        <v>490</v>
      </c>
      <c r="D89" t="s">
        <v>177</v>
      </c>
      <c r="E89" t="str">
        <f t="shared" si="1"/>
        <v>FEB  22</v>
      </c>
    </row>
    <row r="90" spans="1:14" x14ac:dyDescent="0.2">
      <c r="A90" s="154">
        <v>61</v>
      </c>
      <c r="B90" s="55">
        <v>20100301</v>
      </c>
      <c r="C90" s="335" t="s">
        <v>491</v>
      </c>
      <c r="D90" t="s">
        <v>178</v>
      </c>
      <c r="E90" t="str">
        <f t="shared" si="1"/>
        <v>MAR  01</v>
      </c>
    </row>
    <row r="91" spans="1:14" x14ac:dyDescent="0.2">
      <c r="A91" s="154">
        <v>62</v>
      </c>
      <c r="B91" s="55">
        <v>20100308</v>
      </c>
      <c r="C91" s="336" t="s">
        <v>492</v>
      </c>
      <c r="D91" t="s">
        <v>181</v>
      </c>
      <c r="E91" t="str">
        <f t="shared" si="1"/>
        <v>MAR  08</v>
      </c>
    </row>
    <row r="92" spans="1:14" x14ac:dyDescent="0.2">
      <c r="A92" s="154">
        <v>63</v>
      </c>
      <c r="B92" s="55">
        <v>20100315</v>
      </c>
      <c r="C92" s="335" t="s">
        <v>493</v>
      </c>
      <c r="D92" t="s">
        <v>180</v>
      </c>
      <c r="E92" t="str">
        <f t="shared" si="1"/>
        <v>MAR  15</v>
      </c>
    </row>
    <row r="93" spans="1:14" x14ac:dyDescent="0.2">
      <c r="A93" s="154">
        <v>64</v>
      </c>
      <c r="B93" s="55">
        <v>20100322</v>
      </c>
      <c r="C93" s="335" t="s">
        <v>494</v>
      </c>
      <c r="D93" t="s">
        <v>179</v>
      </c>
      <c r="E93" t="str">
        <f t="shared" si="1"/>
        <v>MAR  22</v>
      </c>
    </row>
    <row r="94" spans="1:14" x14ac:dyDescent="0.2">
      <c r="A94" s="154">
        <v>65</v>
      </c>
      <c r="B94" s="55">
        <v>20100329</v>
      </c>
      <c r="C94" s="335" t="s">
        <v>495</v>
      </c>
      <c r="D94" t="s">
        <v>168</v>
      </c>
      <c r="E94" t="str">
        <f t="shared" si="1"/>
        <v>MAR  29</v>
      </c>
    </row>
    <row r="95" spans="1:14" x14ac:dyDescent="0.2">
      <c r="A95" s="154">
        <v>66</v>
      </c>
      <c r="B95" s="55">
        <v>20100405</v>
      </c>
      <c r="C95" s="335" t="s">
        <v>496</v>
      </c>
      <c r="D95" t="s">
        <v>182</v>
      </c>
      <c r="E95" t="str">
        <f t="shared" ref="E95:E158" si="2">UPPER(LEFT(C95,3)&amp;"  "&amp;RIGHT(B95,2))</f>
        <v>APR  05</v>
      </c>
    </row>
    <row r="96" spans="1:14" x14ac:dyDescent="0.2">
      <c r="A96" s="154">
        <v>67</v>
      </c>
      <c r="B96" s="55">
        <v>20100412</v>
      </c>
      <c r="C96" s="335" t="s">
        <v>497</v>
      </c>
      <c r="D96" t="s">
        <v>183</v>
      </c>
      <c r="E96" t="str">
        <f t="shared" si="2"/>
        <v>APR  12</v>
      </c>
    </row>
    <row r="97" spans="1:5" x14ac:dyDescent="0.2">
      <c r="A97" s="154">
        <v>68</v>
      </c>
      <c r="B97" s="55">
        <v>20100419</v>
      </c>
      <c r="C97" s="335" t="s">
        <v>498</v>
      </c>
      <c r="D97" t="s">
        <v>184</v>
      </c>
      <c r="E97" t="str">
        <f t="shared" si="2"/>
        <v>APR  19</v>
      </c>
    </row>
    <row r="98" spans="1:5" x14ac:dyDescent="0.2">
      <c r="A98" s="154">
        <v>69</v>
      </c>
      <c r="B98" s="55">
        <v>20100426</v>
      </c>
      <c r="C98" s="335" t="s">
        <v>499</v>
      </c>
      <c r="D98" t="s">
        <v>185</v>
      </c>
      <c r="E98" t="str">
        <f t="shared" si="2"/>
        <v>APR  26</v>
      </c>
    </row>
    <row r="99" spans="1:5" x14ac:dyDescent="0.2">
      <c r="A99" s="154">
        <v>70</v>
      </c>
      <c r="B99" s="55">
        <v>20100503</v>
      </c>
      <c r="C99" s="335" t="s">
        <v>500</v>
      </c>
      <c r="D99" t="s">
        <v>343</v>
      </c>
      <c r="E99" t="str">
        <f t="shared" si="2"/>
        <v>MAY  03</v>
      </c>
    </row>
    <row r="100" spans="1:5" x14ac:dyDescent="0.2">
      <c r="A100" s="154">
        <v>71</v>
      </c>
      <c r="B100" s="55">
        <v>20100510</v>
      </c>
      <c r="C100" s="335" t="s">
        <v>501</v>
      </c>
      <c r="D100" t="s">
        <v>194</v>
      </c>
      <c r="E100" t="str">
        <f t="shared" si="2"/>
        <v>MAY  10</v>
      </c>
    </row>
    <row r="101" spans="1:5" x14ac:dyDescent="0.2">
      <c r="A101" s="154">
        <v>72</v>
      </c>
      <c r="B101" s="55">
        <v>20100517</v>
      </c>
      <c r="C101" s="335" t="s">
        <v>502</v>
      </c>
      <c r="D101" t="s">
        <v>195</v>
      </c>
      <c r="E101" t="str">
        <f t="shared" si="2"/>
        <v>MAY  17</v>
      </c>
    </row>
    <row r="102" spans="1:5" x14ac:dyDescent="0.2">
      <c r="A102" s="154">
        <v>73</v>
      </c>
      <c r="B102" s="55">
        <v>20100524</v>
      </c>
      <c r="C102" s="335" t="s">
        <v>503</v>
      </c>
      <c r="D102" t="s">
        <v>196</v>
      </c>
      <c r="E102" t="str">
        <f t="shared" si="2"/>
        <v>MAY  24</v>
      </c>
    </row>
    <row r="103" spans="1:5" x14ac:dyDescent="0.2">
      <c r="A103" s="154">
        <v>74</v>
      </c>
      <c r="B103" s="55">
        <v>20100531</v>
      </c>
      <c r="C103" s="335" t="s">
        <v>504</v>
      </c>
      <c r="D103" t="s">
        <v>197</v>
      </c>
      <c r="E103" t="str">
        <f t="shared" si="2"/>
        <v>MAY  31</v>
      </c>
    </row>
    <row r="104" spans="1:5" x14ac:dyDescent="0.2">
      <c r="A104" s="154">
        <v>75</v>
      </c>
      <c r="B104" s="55">
        <v>20100607</v>
      </c>
      <c r="C104" s="335" t="s">
        <v>488</v>
      </c>
      <c r="D104" t="s">
        <v>198</v>
      </c>
      <c r="E104" t="str">
        <f t="shared" si="2"/>
        <v>JUN  07</v>
      </c>
    </row>
    <row r="105" spans="1:5" x14ac:dyDescent="0.2">
      <c r="A105" s="154">
        <v>76</v>
      </c>
      <c r="B105" s="55">
        <v>20100614</v>
      </c>
      <c r="C105" s="335" t="s">
        <v>505</v>
      </c>
      <c r="D105" t="s">
        <v>199</v>
      </c>
      <c r="E105" t="str">
        <f t="shared" si="2"/>
        <v>JUN  14</v>
      </c>
    </row>
    <row r="106" spans="1:5" x14ac:dyDescent="0.2">
      <c r="A106" s="154">
        <v>77</v>
      </c>
      <c r="B106" s="55">
        <v>20100621</v>
      </c>
      <c r="C106" s="335" t="s">
        <v>506</v>
      </c>
      <c r="D106" t="s">
        <v>200</v>
      </c>
      <c r="E106" t="str">
        <f t="shared" si="2"/>
        <v>JUN  21</v>
      </c>
    </row>
    <row r="107" spans="1:5" x14ac:dyDescent="0.2">
      <c r="A107" s="154">
        <v>78</v>
      </c>
      <c r="B107" s="55">
        <v>20100628</v>
      </c>
      <c r="C107" s="335" t="s">
        <v>507</v>
      </c>
      <c r="D107" t="s">
        <v>186</v>
      </c>
      <c r="E107" t="str">
        <f t="shared" si="2"/>
        <v>JUN  28</v>
      </c>
    </row>
    <row r="108" spans="1:5" x14ac:dyDescent="0.2">
      <c r="A108" s="154">
        <v>79</v>
      </c>
      <c r="B108" s="55">
        <v>20100705</v>
      </c>
      <c r="C108" s="335" t="s">
        <v>508</v>
      </c>
      <c r="D108" t="s">
        <v>201</v>
      </c>
      <c r="E108" t="str">
        <f t="shared" si="2"/>
        <v>JUL  05</v>
      </c>
    </row>
    <row r="109" spans="1:5" x14ac:dyDescent="0.2">
      <c r="A109" s="154">
        <v>80</v>
      </c>
      <c r="B109" s="55">
        <v>20100712</v>
      </c>
      <c r="C109" s="335" t="s">
        <v>509</v>
      </c>
      <c r="D109" t="s">
        <v>202</v>
      </c>
      <c r="E109" t="str">
        <f t="shared" si="2"/>
        <v>JUL  12</v>
      </c>
    </row>
    <row r="110" spans="1:5" x14ac:dyDescent="0.2">
      <c r="A110" s="154">
        <v>81</v>
      </c>
      <c r="B110" s="55">
        <v>20100719</v>
      </c>
      <c r="C110" s="335" t="s">
        <v>510</v>
      </c>
      <c r="D110" t="s">
        <v>203</v>
      </c>
      <c r="E110" t="str">
        <f t="shared" si="2"/>
        <v>JUL  19</v>
      </c>
    </row>
    <row r="111" spans="1:5" x14ac:dyDescent="0.2">
      <c r="A111" s="154">
        <v>82</v>
      </c>
      <c r="B111" s="55">
        <v>20100726</v>
      </c>
      <c r="C111" s="335" t="s">
        <v>511</v>
      </c>
      <c r="D111" t="s">
        <v>191</v>
      </c>
      <c r="E111" t="str">
        <f t="shared" si="2"/>
        <v>JUL  26</v>
      </c>
    </row>
    <row r="112" spans="1:5" x14ac:dyDescent="0.2">
      <c r="A112" s="154">
        <v>83</v>
      </c>
      <c r="B112" s="334">
        <v>20100802</v>
      </c>
      <c r="C112" s="335" t="s">
        <v>512</v>
      </c>
      <c r="D112" t="s">
        <v>344</v>
      </c>
      <c r="E112" t="str">
        <f t="shared" si="2"/>
        <v>AUG  02</v>
      </c>
    </row>
    <row r="113" spans="1:5" x14ac:dyDescent="0.2">
      <c r="A113" s="154">
        <v>84</v>
      </c>
      <c r="B113" s="334">
        <v>20100809</v>
      </c>
      <c r="C113" s="335" t="s">
        <v>513</v>
      </c>
      <c r="D113" t="s">
        <v>204</v>
      </c>
      <c r="E113" t="str">
        <f t="shared" si="2"/>
        <v>AUG  09</v>
      </c>
    </row>
    <row r="114" spans="1:5" x14ac:dyDescent="0.2">
      <c r="A114" s="154">
        <v>85</v>
      </c>
      <c r="B114" s="334">
        <v>20100816</v>
      </c>
      <c r="C114" s="335" t="s">
        <v>514</v>
      </c>
      <c r="D114" t="s">
        <v>205</v>
      </c>
      <c r="E114" t="str">
        <f t="shared" si="2"/>
        <v>AUG  16</v>
      </c>
    </row>
    <row r="115" spans="1:5" x14ac:dyDescent="0.2">
      <c r="A115" s="154">
        <v>86</v>
      </c>
      <c r="B115" s="334">
        <v>20100823</v>
      </c>
      <c r="C115" s="335" t="s">
        <v>515</v>
      </c>
      <c r="D115" t="s">
        <v>206</v>
      </c>
      <c r="E115" t="str">
        <f t="shared" si="2"/>
        <v>AUG  23</v>
      </c>
    </row>
    <row r="116" spans="1:5" x14ac:dyDescent="0.2">
      <c r="A116" s="154">
        <v>87</v>
      </c>
      <c r="B116" s="334">
        <v>20100830</v>
      </c>
      <c r="C116" s="335" t="s">
        <v>516</v>
      </c>
      <c r="D116" t="s">
        <v>192</v>
      </c>
      <c r="E116" t="str">
        <f t="shared" si="2"/>
        <v>AUG  30</v>
      </c>
    </row>
    <row r="117" spans="1:5" x14ac:dyDescent="0.2">
      <c r="A117" s="154">
        <v>88</v>
      </c>
      <c r="B117" s="334">
        <v>20100906</v>
      </c>
      <c r="C117" s="335" t="s">
        <v>517</v>
      </c>
      <c r="D117" t="s">
        <v>207</v>
      </c>
      <c r="E117" t="str">
        <f t="shared" si="2"/>
        <v>SEP  06</v>
      </c>
    </row>
    <row r="118" spans="1:5" x14ac:dyDescent="0.2">
      <c r="A118" s="154">
        <v>89</v>
      </c>
      <c r="B118" s="334">
        <v>20100913</v>
      </c>
      <c r="C118" s="335" t="s">
        <v>518</v>
      </c>
      <c r="D118" t="s">
        <v>208</v>
      </c>
      <c r="E118" t="str">
        <f t="shared" si="2"/>
        <v>SEP  13</v>
      </c>
    </row>
    <row r="119" spans="1:5" x14ac:dyDescent="0.2">
      <c r="A119" s="154">
        <v>90</v>
      </c>
      <c r="B119" s="334">
        <v>20100920</v>
      </c>
      <c r="C119" s="335" t="s">
        <v>519</v>
      </c>
      <c r="D119" t="s">
        <v>209</v>
      </c>
      <c r="E119" t="str">
        <f t="shared" si="2"/>
        <v>SEP  20</v>
      </c>
    </row>
    <row r="120" spans="1:5" x14ac:dyDescent="0.2">
      <c r="A120" s="154">
        <v>91</v>
      </c>
      <c r="B120" s="334">
        <v>20100927</v>
      </c>
      <c r="C120" s="335" t="s">
        <v>520</v>
      </c>
      <c r="D120" t="s">
        <v>187</v>
      </c>
      <c r="E120" t="str">
        <f t="shared" si="2"/>
        <v>SEP  27</v>
      </c>
    </row>
    <row r="121" spans="1:5" x14ac:dyDescent="0.2">
      <c r="A121" s="154">
        <v>92</v>
      </c>
      <c r="B121" s="334">
        <v>20101004</v>
      </c>
      <c r="C121" s="335" t="s">
        <v>521</v>
      </c>
      <c r="D121" t="s">
        <v>210</v>
      </c>
      <c r="E121" t="str">
        <f t="shared" si="2"/>
        <v>OCT  04</v>
      </c>
    </row>
    <row r="122" spans="1:5" x14ac:dyDescent="0.2">
      <c r="A122" s="154">
        <v>93</v>
      </c>
      <c r="B122" s="334">
        <v>20101011</v>
      </c>
      <c r="C122" s="335" t="s">
        <v>522</v>
      </c>
      <c r="D122" t="s">
        <v>211</v>
      </c>
      <c r="E122" t="str">
        <f t="shared" si="2"/>
        <v>OCT  11</v>
      </c>
    </row>
    <row r="123" spans="1:5" x14ac:dyDescent="0.2">
      <c r="A123" s="154">
        <v>94</v>
      </c>
      <c r="B123" s="334">
        <v>20101018</v>
      </c>
      <c r="C123" s="335" t="s">
        <v>523</v>
      </c>
      <c r="D123" t="s">
        <v>212</v>
      </c>
      <c r="E123" t="str">
        <f t="shared" si="2"/>
        <v>OCT  18</v>
      </c>
    </row>
    <row r="124" spans="1:5" x14ac:dyDescent="0.2">
      <c r="A124" s="154">
        <v>95</v>
      </c>
      <c r="B124" s="334">
        <v>20101025</v>
      </c>
      <c r="C124" s="335" t="s">
        <v>524</v>
      </c>
      <c r="D124" t="s">
        <v>189</v>
      </c>
      <c r="E124" t="str">
        <f t="shared" si="2"/>
        <v>OCT  25</v>
      </c>
    </row>
    <row r="125" spans="1:5" x14ac:dyDescent="0.2">
      <c r="A125" s="154">
        <v>96</v>
      </c>
      <c r="B125" s="334">
        <v>20101101</v>
      </c>
      <c r="C125" s="335" t="s">
        <v>525</v>
      </c>
      <c r="D125" t="s">
        <v>345</v>
      </c>
      <c r="E125" t="str">
        <f t="shared" si="2"/>
        <v>NOV  01</v>
      </c>
    </row>
    <row r="126" spans="1:5" x14ac:dyDescent="0.2">
      <c r="A126" s="154">
        <v>97</v>
      </c>
      <c r="B126" s="334">
        <v>20101108</v>
      </c>
      <c r="C126" s="336" t="s">
        <v>526</v>
      </c>
      <c r="D126" t="s">
        <v>213</v>
      </c>
      <c r="E126" t="str">
        <f t="shared" si="2"/>
        <v>NOV  08</v>
      </c>
    </row>
    <row r="127" spans="1:5" x14ac:dyDescent="0.2">
      <c r="A127" s="154">
        <v>98</v>
      </c>
      <c r="B127" s="334">
        <v>20101115</v>
      </c>
      <c r="C127" s="335" t="s">
        <v>527</v>
      </c>
      <c r="D127" t="s">
        <v>214</v>
      </c>
      <c r="E127" t="str">
        <f t="shared" si="2"/>
        <v>NOV  15</v>
      </c>
    </row>
    <row r="128" spans="1:5" x14ac:dyDescent="0.2">
      <c r="A128" s="154">
        <v>99</v>
      </c>
      <c r="B128" s="334">
        <v>20101122</v>
      </c>
      <c r="C128" s="335" t="s">
        <v>528</v>
      </c>
      <c r="D128" t="s">
        <v>215</v>
      </c>
      <c r="E128" t="str">
        <f t="shared" si="2"/>
        <v>NOV  22</v>
      </c>
    </row>
    <row r="129" spans="1:9" x14ac:dyDescent="0.2">
      <c r="A129" s="154">
        <v>100</v>
      </c>
      <c r="B129" s="334">
        <v>20101129</v>
      </c>
      <c r="C129" s="335" t="s">
        <v>529</v>
      </c>
      <c r="D129" t="s">
        <v>190</v>
      </c>
      <c r="E129" t="str">
        <f t="shared" si="2"/>
        <v>NOV  29</v>
      </c>
    </row>
    <row r="130" spans="1:9" x14ac:dyDescent="0.2">
      <c r="A130" s="154">
        <v>101</v>
      </c>
      <c r="B130" s="334">
        <v>20101206</v>
      </c>
      <c r="C130" s="335" t="s">
        <v>530</v>
      </c>
      <c r="D130" t="s">
        <v>216</v>
      </c>
      <c r="E130" t="str">
        <f t="shared" si="2"/>
        <v>DEC  06</v>
      </c>
    </row>
    <row r="131" spans="1:9" x14ac:dyDescent="0.2">
      <c r="A131" s="154">
        <v>102</v>
      </c>
      <c r="B131" s="334">
        <v>20101213</v>
      </c>
      <c r="C131" s="335" t="s">
        <v>531</v>
      </c>
      <c r="D131" t="s">
        <v>217</v>
      </c>
      <c r="E131" t="str">
        <f t="shared" si="2"/>
        <v>DEC  13</v>
      </c>
    </row>
    <row r="132" spans="1:9" x14ac:dyDescent="0.2">
      <c r="A132" s="154">
        <v>103</v>
      </c>
      <c r="B132" s="334">
        <v>20101220</v>
      </c>
      <c r="C132" s="335" t="s">
        <v>532</v>
      </c>
      <c r="D132" t="s">
        <v>218</v>
      </c>
      <c r="E132" t="str">
        <f t="shared" si="2"/>
        <v>DEC  20</v>
      </c>
    </row>
    <row r="133" spans="1:9" x14ac:dyDescent="0.2">
      <c r="A133" s="154">
        <v>104</v>
      </c>
      <c r="B133" s="334">
        <v>20101227</v>
      </c>
      <c r="C133" s="335" t="s">
        <v>533</v>
      </c>
      <c r="D133" t="s">
        <v>188</v>
      </c>
      <c r="E133" t="str">
        <f t="shared" si="2"/>
        <v>DEC  27</v>
      </c>
    </row>
    <row r="134" spans="1:9" x14ac:dyDescent="0.2">
      <c r="A134" s="154">
        <v>105</v>
      </c>
      <c r="B134" s="55">
        <v>20110103</v>
      </c>
      <c r="C134" s="335" t="s">
        <v>569</v>
      </c>
      <c r="D134" t="s">
        <v>167</v>
      </c>
      <c r="E134" t="str">
        <f t="shared" si="2"/>
        <v>JAN  03</v>
      </c>
    </row>
    <row r="135" spans="1:9" x14ac:dyDescent="0.2">
      <c r="A135" s="154">
        <v>106</v>
      </c>
      <c r="B135" s="55">
        <v>20110110</v>
      </c>
      <c r="C135" s="335" t="s">
        <v>570</v>
      </c>
      <c r="D135" t="s">
        <v>172</v>
      </c>
      <c r="E135" t="str">
        <f t="shared" si="2"/>
        <v>JAN  10</v>
      </c>
      <c r="H135" s="8"/>
      <c r="I135" s="9"/>
    </row>
    <row r="136" spans="1:9" x14ac:dyDescent="0.2">
      <c r="A136" s="154">
        <v>107</v>
      </c>
      <c r="B136" s="334">
        <v>20110117</v>
      </c>
      <c r="C136" s="335" t="s">
        <v>571</v>
      </c>
      <c r="D136" t="s">
        <v>173</v>
      </c>
      <c r="E136" t="str">
        <f t="shared" si="2"/>
        <v>JAN  17</v>
      </c>
      <c r="H136" s="8"/>
      <c r="I136" s="9"/>
    </row>
    <row r="137" spans="1:9" x14ac:dyDescent="0.2">
      <c r="A137" s="154">
        <v>108</v>
      </c>
      <c r="B137" s="334">
        <v>20110124</v>
      </c>
      <c r="C137" s="335" t="s">
        <v>572</v>
      </c>
      <c r="D137" t="s">
        <v>193</v>
      </c>
      <c r="E137" t="str">
        <f t="shared" si="2"/>
        <v>JAN  24</v>
      </c>
      <c r="H137" s="8"/>
      <c r="I137" s="9"/>
    </row>
    <row r="138" spans="1:9" x14ac:dyDescent="0.2">
      <c r="A138" s="154">
        <v>109</v>
      </c>
      <c r="B138" s="55">
        <v>20110131</v>
      </c>
      <c r="C138" s="335" t="s">
        <v>573</v>
      </c>
      <c r="D138" t="s">
        <v>174</v>
      </c>
      <c r="E138" t="str">
        <f t="shared" si="2"/>
        <v>JAN  31</v>
      </c>
      <c r="H138" s="8"/>
      <c r="I138" s="9"/>
    </row>
    <row r="139" spans="1:9" x14ac:dyDescent="0.2">
      <c r="A139" s="154">
        <v>110</v>
      </c>
      <c r="B139" s="55">
        <v>20110207</v>
      </c>
      <c r="C139" s="335" t="s">
        <v>574</v>
      </c>
      <c r="D139" t="s">
        <v>175</v>
      </c>
      <c r="E139" t="str">
        <f t="shared" si="2"/>
        <v>FEB  07</v>
      </c>
      <c r="H139" s="8"/>
      <c r="I139" s="10"/>
    </row>
    <row r="140" spans="1:9" x14ac:dyDescent="0.2">
      <c r="A140" s="154">
        <v>111</v>
      </c>
      <c r="B140" s="55">
        <v>20110214</v>
      </c>
      <c r="C140" s="335" t="s">
        <v>575</v>
      </c>
      <c r="D140" t="s">
        <v>176</v>
      </c>
      <c r="E140" t="str">
        <f t="shared" si="2"/>
        <v>FEB  14</v>
      </c>
      <c r="H140" s="8"/>
      <c r="I140" s="10"/>
    </row>
    <row r="141" spans="1:9" x14ac:dyDescent="0.2">
      <c r="A141" s="154">
        <v>112</v>
      </c>
      <c r="B141" s="55">
        <v>20110221</v>
      </c>
      <c r="C141" s="335" t="s">
        <v>576</v>
      </c>
      <c r="D141" t="s">
        <v>177</v>
      </c>
      <c r="E141" t="str">
        <f t="shared" si="2"/>
        <v>FEB  21</v>
      </c>
      <c r="H141" s="8"/>
      <c r="I141" s="10"/>
    </row>
    <row r="142" spans="1:9" x14ac:dyDescent="0.2">
      <c r="A142" s="154">
        <v>113</v>
      </c>
      <c r="B142" s="55">
        <v>20110228</v>
      </c>
      <c r="C142" s="335" t="s">
        <v>577</v>
      </c>
      <c r="D142" t="s">
        <v>178</v>
      </c>
      <c r="E142" t="str">
        <f t="shared" si="2"/>
        <v>FEB  28</v>
      </c>
      <c r="H142" s="8"/>
      <c r="I142" s="10"/>
    </row>
    <row r="143" spans="1:9" x14ac:dyDescent="0.2">
      <c r="A143" s="154">
        <v>114</v>
      </c>
      <c r="B143" s="55">
        <v>20110307</v>
      </c>
      <c r="C143" s="336" t="s">
        <v>578</v>
      </c>
      <c r="D143" t="s">
        <v>181</v>
      </c>
      <c r="E143" t="str">
        <f t="shared" si="2"/>
        <v>MAR  07</v>
      </c>
      <c r="H143" s="8"/>
      <c r="I143" s="9"/>
    </row>
    <row r="144" spans="1:9" x14ac:dyDescent="0.2">
      <c r="A144" s="154">
        <v>115</v>
      </c>
      <c r="B144" s="55">
        <v>20110314</v>
      </c>
      <c r="C144" s="335" t="s">
        <v>579</v>
      </c>
      <c r="D144" t="s">
        <v>180</v>
      </c>
      <c r="E144" t="str">
        <f t="shared" si="2"/>
        <v>MAR  14</v>
      </c>
      <c r="H144" s="8"/>
      <c r="I144" s="9"/>
    </row>
    <row r="145" spans="1:9" x14ac:dyDescent="0.2">
      <c r="A145" s="154">
        <v>116</v>
      </c>
      <c r="B145" s="55">
        <v>20110321</v>
      </c>
      <c r="C145" s="335" t="s">
        <v>580</v>
      </c>
      <c r="D145" t="s">
        <v>179</v>
      </c>
      <c r="E145" t="str">
        <f t="shared" si="2"/>
        <v>MAR  21</v>
      </c>
      <c r="H145" s="8"/>
      <c r="I145" s="9"/>
    </row>
    <row r="146" spans="1:9" x14ac:dyDescent="0.2">
      <c r="A146" s="154">
        <v>117</v>
      </c>
      <c r="B146" s="55">
        <v>20110328</v>
      </c>
      <c r="C146" s="335" t="s">
        <v>581</v>
      </c>
      <c r="D146" t="s">
        <v>168</v>
      </c>
      <c r="E146" t="str">
        <f t="shared" si="2"/>
        <v>MAR  28</v>
      </c>
      <c r="H146" s="8"/>
      <c r="I146" s="9"/>
    </row>
    <row r="147" spans="1:9" x14ac:dyDescent="0.2">
      <c r="A147" s="154">
        <v>118</v>
      </c>
      <c r="B147" s="55">
        <v>20110404</v>
      </c>
      <c r="C147" s="335" t="s">
        <v>582</v>
      </c>
      <c r="D147" t="s">
        <v>182</v>
      </c>
      <c r="E147" t="str">
        <f t="shared" si="2"/>
        <v>APR  04</v>
      </c>
      <c r="H147" s="8"/>
      <c r="I147" s="9"/>
    </row>
    <row r="148" spans="1:9" x14ac:dyDescent="0.2">
      <c r="A148" s="154">
        <v>119</v>
      </c>
      <c r="B148" s="55">
        <v>20110411</v>
      </c>
      <c r="C148" s="335" t="s">
        <v>583</v>
      </c>
      <c r="D148" t="s">
        <v>183</v>
      </c>
      <c r="E148" t="str">
        <f t="shared" si="2"/>
        <v>APR  11</v>
      </c>
      <c r="H148" s="8"/>
      <c r="I148" s="9"/>
    </row>
    <row r="149" spans="1:9" x14ac:dyDescent="0.2">
      <c r="A149" s="154">
        <v>120</v>
      </c>
      <c r="B149" s="55">
        <v>20110418</v>
      </c>
      <c r="C149" s="335" t="s">
        <v>584</v>
      </c>
      <c r="D149" t="s">
        <v>184</v>
      </c>
      <c r="E149" t="str">
        <f t="shared" si="2"/>
        <v>APR  18</v>
      </c>
      <c r="H149" s="8"/>
      <c r="I149" s="9"/>
    </row>
    <row r="150" spans="1:9" x14ac:dyDescent="0.2">
      <c r="A150" s="154">
        <v>121</v>
      </c>
      <c r="B150" s="55">
        <v>20110425</v>
      </c>
      <c r="C150" s="335" t="s">
        <v>585</v>
      </c>
      <c r="D150" t="s">
        <v>185</v>
      </c>
      <c r="E150" t="str">
        <f t="shared" si="2"/>
        <v>APR  25</v>
      </c>
      <c r="H150" s="8"/>
      <c r="I150" s="9"/>
    </row>
    <row r="151" spans="1:9" x14ac:dyDescent="0.2">
      <c r="A151" s="154">
        <v>122</v>
      </c>
      <c r="B151" s="55">
        <v>20110502</v>
      </c>
      <c r="C151" s="335" t="s">
        <v>586</v>
      </c>
      <c r="D151" t="s">
        <v>343</v>
      </c>
      <c r="E151" t="str">
        <f t="shared" si="2"/>
        <v>MAY  02</v>
      </c>
      <c r="H151" s="8"/>
      <c r="I151" s="9"/>
    </row>
    <row r="152" spans="1:9" x14ac:dyDescent="0.2">
      <c r="A152" s="154">
        <v>123</v>
      </c>
      <c r="B152" s="55">
        <v>20110509</v>
      </c>
      <c r="C152" s="335" t="s">
        <v>587</v>
      </c>
      <c r="D152" t="s">
        <v>194</v>
      </c>
      <c r="E152" t="str">
        <f t="shared" si="2"/>
        <v>MAY  09</v>
      </c>
      <c r="H152" s="8"/>
      <c r="I152" s="9"/>
    </row>
    <row r="153" spans="1:9" x14ac:dyDescent="0.2">
      <c r="A153" s="154">
        <v>124</v>
      </c>
      <c r="B153" s="55">
        <v>20110516</v>
      </c>
      <c r="C153" s="335" t="s">
        <v>588</v>
      </c>
      <c r="D153" t="s">
        <v>195</v>
      </c>
      <c r="E153" t="str">
        <f t="shared" si="2"/>
        <v>MAY  16</v>
      </c>
      <c r="H153" s="8"/>
      <c r="I153" s="9"/>
    </row>
    <row r="154" spans="1:9" x14ac:dyDescent="0.2">
      <c r="A154" s="154">
        <v>125</v>
      </c>
      <c r="B154" s="55">
        <v>20110523</v>
      </c>
      <c r="C154" s="335" t="s">
        <v>589</v>
      </c>
      <c r="D154" t="s">
        <v>196</v>
      </c>
      <c r="E154" t="str">
        <f t="shared" si="2"/>
        <v>MAY  23</v>
      </c>
      <c r="H154" s="8"/>
      <c r="I154" s="9"/>
    </row>
    <row r="155" spans="1:9" x14ac:dyDescent="0.2">
      <c r="A155" s="154">
        <v>126</v>
      </c>
      <c r="B155" s="55">
        <v>20110530</v>
      </c>
      <c r="C155" s="335" t="s">
        <v>590</v>
      </c>
      <c r="D155" t="s">
        <v>197</v>
      </c>
      <c r="E155" t="str">
        <f t="shared" si="2"/>
        <v>MAY  30</v>
      </c>
      <c r="H155" s="8"/>
      <c r="I155" s="9"/>
    </row>
    <row r="156" spans="1:9" x14ac:dyDescent="0.2">
      <c r="A156" s="154">
        <v>127</v>
      </c>
      <c r="B156" s="55">
        <v>20110606</v>
      </c>
      <c r="C156" s="335" t="s">
        <v>591</v>
      </c>
      <c r="D156" t="s">
        <v>198</v>
      </c>
      <c r="E156" t="str">
        <f t="shared" si="2"/>
        <v>JUN  06</v>
      </c>
      <c r="H156" s="8"/>
      <c r="I156" s="9"/>
    </row>
    <row r="157" spans="1:9" x14ac:dyDescent="0.2">
      <c r="A157" s="154">
        <v>128</v>
      </c>
      <c r="B157" s="55">
        <v>20110613</v>
      </c>
      <c r="C157" s="335" t="s">
        <v>592</v>
      </c>
      <c r="D157" t="s">
        <v>199</v>
      </c>
      <c r="E157" t="str">
        <f t="shared" si="2"/>
        <v>JUN  13</v>
      </c>
      <c r="H157" s="8"/>
      <c r="I157" s="9"/>
    </row>
    <row r="158" spans="1:9" x14ac:dyDescent="0.2">
      <c r="A158" s="154">
        <v>129</v>
      </c>
      <c r="B158" s="55">
        <v>20110620</v>
      </c>
      <c r="C158" s="335" t="s">
        <v>593</v>
      </c>
      <c r="D158" t="s">
        <v>200</v>
      </c>
      <c r="E158" t="str">
        <f t="shared" si="2"/>
        <v>JUN  20</v>
      </c>
      <c r="H158" s="8"/>
      <c r="I158" s="9"/>
    </row>
    <row r="159" spans="1:9" x14ac:dyDescent="0.2">
      <c r="A159" s="154">
        <v>130</v>
      </c>
      <c r="B159" s="55">
        <v>20110627</v>
      </c>
      <c r="C159" s="335" t="s">
        <v>594</v>
      </c>
      <c r="D159" t="s">
        <v>186</v>
      </c>
      <c r="E159" t="str">
        <f t="shared" ref="E159:E222" si="3">UPPER(LEFT(C159,3)&amp;"  "&amp;RIGHT(B159,2))</f>
        <v>JUN  27</v>
      </c>
      <c r="H159" s="8"/>
      <c r="I159" s="9"/>
    </row>
    <row r="160" spans="1:9" x14ac:dyDescent="0.2">
      <c r="A160" s="154">
        <v>131</v>
      </c>
      <c r="B160" s="55">
        <v>20110704</v>
      </c>
      <c r="C160" s="335" t="s">
        <v>595</v>
      </c>
      <c r="D160" t="s">
        <v>201</v>
      </c>
      <c r="E160" t="str">
        <f t="shared" si="3"/>
        <v>JUL  04</v>
      </c>
      <c r="H160" s="8"/>
      <c r="I160" s="9"/>
    </row>
    <row r="161" spans="1:9" x14ac:dyDescent="0.2">
      <c r="A161" s="154">
        <v>132</v>
      </c>
      <c r="B161" s="55">
        <v>20110711</v>
      </c>
      <c r="C161" s="335" t="s">
        <v>596</v>
      </c>
      <c r="D161" t="s">
        <v>202</v>
      </c>
      <c r="E161" t="str">
        <f t="shared" si="3"/>
        <v>JUL  11</v>
      </c>
      <c r="H161" s="8"/>
      <c r="I161" s="9"/>
    </row>
    <row r="162" spans="1:9" x14ac:dyDescent="0.2">
      <c r="A162" s="154">
        <v>133</v>
      </c>
      <c r="B162" s="55">
        <v>20110718</v>
      </c>
      <c r="C162" s="335" t="s">
        <v>597</v>
      </c>
      <c r="D162" t="s">
        <v>203</v>
      </c>
      <c r="E162" t="str">
        <f t="shared" si="3"/>
        <v>JUL  18</v>
      </c>
      <c r="H162" s="8"/>
      <c r="I162" s="9"/>
    </row>
    <row r="163" spans="1:9" x14ac:dyDescent="0.2">
      <c r="A163" s="154">
        <v>134</v>
      </c>
      <c r="B163" s="55">
        <v>20110725</v>
      </c>
      <c r="C163" s="335" t="s">
        <v>598</v>
      </c>
      <c r="D163" t="s">
        <v>191</v>
      </c>
      <c r="E163" t="str">
        <f t="shared" si="3"/>
        <v>JUL  25</v>
      </c>
      <c r="H163" s="8"/>
      <c r="I163" s="9"/>
    </row>
    <row r="164" spans="1:9" x14ac:dyDescent="0.2">
      <c r="A164" s="154">
        <v>135</v>
      </c>
      <c r="B164" s="334">
        <v>20110801</v>
      </c>
      <c r="C164" s="335" t="s">
        <v>599</v>
      </c>
      <c r="D164" t="s">
        <v>344</v>
      </c>
      <c r="E164" t="str">
        <f t="shared" si="3"/>
        <v>AUG  01</v>
      </c>
      <c r="H164" s="8"/>
      <c r="I164" s="9"/>
    </row>
    <row r="165" spans="1:9" x14ac:dyDescent="0.2">
      <c r="A165" s="154">
        <v>136</v>
      </c>
      <c r="B165" s="334">
        <v>20110808</v>
      </c>
      <c r="C165" s="335" t="s">
        <v>600</v>
      </c>
      <c r="D165" t="s">
        <v>204</v>
      </c>
      <c r="E165" t="str">
        <f t="shared" si="3"/>
        <v>AUG  08</v>
      </c>
      <c r="H165" s="8"/>
      <c r="I165" s="9"/>
    </row>
    <row r="166" spans="1:9" x14ac:dyDescent="0.2">
      <c r="A166" s="154">
        <v>137</v>
      </c>
      <c r="B166" s="334">
        <v>20110815</v>
      </c>
      <c r="C166" s="335" t="s">
        <v>601</v>
      </c>
      <c r="D166" t="s">
        <v>205</v>
      </c>
      <c r="E166" t="str">
        <f t="shared" si="3"/>
        <v>AUG  15</v>
      </c>
      <c r="H166" s="8"/>
      <c r="I166" s="9"/>
    </row>
    <row r="167" spans="1:9" x14ac:dyDescent="0.2">
      <c r="A167" s="154">
        <v>138</v>
      </c>
      <c r="B167" s="334">
        <v>20110822</v>
      </c>
      <c r="C167" s="335" t="s">
        <v>602</v>
      </c>
      <c r="D167" t="s">
        <v>206</v>
      </c>
      <c r="E167" t="str">
        <f t="shared" si="3"/>
        <v>AUG  22</v>
      </c>
      <c r="H167" s="8"/>
      <c r="I167" s="9"/>
    </row>
    <row r="168" spans="1:9" x14ac:dyDescent="0.2">
      <c r="A168" s="154">
        <v>139</v>
      </c>
      <c r="B168" s="334">
        <v>20110829</v>
      </c>
      <c r="C168" s="335" t="s">
        <v>603</v>
      </c>
      <c r="D168" t="s">
        <v>192</v>
      </c>
      <c r="E168" t="str">
        <f t="shared" si="3"/>
        <v>AUG  29</v>
      </c>
      <c r="H168" s="8"/>
      <c r="I168" s="9"/>
    </row>
    <row r="169" spans="1:9" x14ac:dyDescent="0.2">
      <c r="A169" s="154">
        <v>140</v>
      </c>
      <c r="B169" s="334">
        <v>20110905</v>
      </c>
      <c r="C169" s="335" t="s">
        <v>604</v>
      </c>
      <c r="D169" t="s">
        <v>207</v>
      </c>
      <c r="E169" t="str">
        <f t="shared" si="3"/>
        <v>SEP  05</v>
      </c>
      <c r="H169" s="8"/>
      <c r="I169" s="9"/>
    </row>
    <row r="170" spans="1:9" x14ac:dyDescent="0.2">
      <c r="A170" s="154">
        <v>141</v>
      </c>
      <c r="B170" s="334">
        <v>20110912</v>
      </c>
      <c r="C170" s="335" t="s">
        <v>605</v>
      </c>
      <c r="D170" t="s">
        <v>208</v>
      </c>
      <c r="E170" t="str">
        <f t="shared" si="3"/>
        <v>SEP  12</v>
      </c>
      <c r="H170" s="8"/>
      <c r="I170" s="9"/>
    </row>
    <row r="171" spans="1:9" x14ac:dyDescent="0.2">
      <c r="A171" s="154">
        <v>142</v>
      </c>
      <c r="B171" s="334">
        <v>20110919</v>
      </c>
      <c r="C171" s="335" t="s">
        <v>606</v>
      </c>
      <c r="D171" t="s">
        <v>209</v>
      </c>
      <c r="E171" t="str">
        <f t="shared" si="3"/>
        <v>SEP  19</v>
      </c>
      <c r="H171" s="8"/>
      <c r="I171" s="9"/>
    </row>
    <row r="172" spans="1:9" x14ac:dyDescent="0.2">
      <c r="A172" s="154">
        <v>143</v>
      </c>
      <c r="B172" s="334">
        <v>20110926</v>
      </c>
      <c r="C172" s="335" t="s">
        <v>607</v>
      </c>
      <c r="D172" t="s">
        <v>187</v>
      </c>
      <c r="E172" t="str">
        <f t="shared" si="3"/>
        <v>SEP  26</v>
      </c>
      <c r="H172" s="8"/>
      <c r="I172" s="9"/>
    </row>
    <row r="173" spans="1:9" x14ac:dyDescent="0.2">
      <c r="A173" s="154">
        <v>144</v>
      </c>
      <c r="B173" s="334">
        <v>20111003</v>
      </c>
      <c r="C173" s="335" t="s">
        <v>608</v>
      </c>
      <c r="D173" t="s">
        <v>210</v>
      </c>
      <c r="E173" t="str">
        <f t="shared" si="3"/>
        <v>OCT  03</v>
      </c>
      <c r="H173" s="8"/>
      <c r="I173" s="9"/>
    </row>
    <row r="174" spans="1:9" x14ac:dyDescent="0.2">
      <c r="A174" s="154">
        <v>145</v>
      </c>
      <c r="B174" s="334">
        <v>20111010</v>
      </c>
      <c r="C174" s="335" t="s">
        <v>609</v>
      </c>
      <c r="D174" t="s">
        <v>211</v>
      </c>
      <c r="E174" t="str">
        <f t="shared" si="3"/>
        <v>OCT  10</v>
      </c>
      <c r="H174" s="8"/>
      <c r="I174" s="9"/>
    </row>
    <row r="175" spans="1:9" x14ac:dyDescent="0.2">
      <c r="A175" s="154">
        <v>146</v>
      </c>
      <c r="B175" s="334">
        <v>20111017</v>
      </c>
      <c r="C175" s="335" t="s">
        <v>610</v>
      </c>
      <c r="D175" t="s">
        <v>212</v>
      </c>
      <c r="E175" t="str">
        <f t="shared" si="3"/>
        <v>OCT  17</v>
      </c>
      <c r="H175" s="8"/>
      <c r="I175" s="9"/>
    </row>
    <row r="176" spans="1:9" x14ac:dyDescent="0.2">
      <c r="A176" s="154">
        <v>147</v>
      </c>
      <c r="B176" s="334">
        <v>20111024</v>
      </c>
      <c r="C176" s="335" t="s">
        <v>611</v>
      </c>
      <c r="D176" t="s">
        <v>189</v>
      </c>
      <c r="E176" t="str">
        <f t="shared" si="3"/>
        <v>OCT  24</v>
      </c>
      <c r="H176" s="8"/>
      <c r="I176" s="9"/>
    </row>
    <row r="177" spans="1:9" x14ac:dyDescent="0.2">
      <c r="A177" s="154">
        <v>148</v>
      </c>
      <c r="B177" s="334">
        <v>20111031</v>
      </c>
      <c r="C177" s="335" t="s">
        <v>612</v>
      </c>
      <c r="D177" t="s">
        <v>345</v>
      </c>
      <c r="E177" t="str">
        <f t="shared" si="3"/>
        <v>OCT  31</v>
      </c>
      <c r="H177" s="8"/>
      <c r="I177" s="9"/>
    </row>
    <row r="178" spans="1:9" x14ac:dyDescent="0.2">
      <c r="A178" s="154">
        <v>149</v>
      </c>
      <c r="B178" s="334">
        <v>20111107</v>
      </c>
      <c r="C178" s="336" t="s">
        <v>613</v>
      </c>
      <c r="D178" t="s">
        <v>213</v>
      </c>
      <c r="E178" t="str">
        <f t="shared" si="3"/>
        <v>NOV  07</v>
      </c>
      <c r="H178" s="8"/>
      <c r="I178" s="9"/>
    </row>
    <row r="179" spans="1:9" x14ac:dyDescent="0.2">
      <c r="A179" s="154">
        <v>150</v>
      </c>
      <c r="B179" s="334">
        <v>20111114</v>
      </c>
      <c r="C179" s="335" t="s">
        <v>614</v>
      </c>
      <c r="D179" t="s">
        <v>214</v>
      </c>
      <c r="E179" t="str">
        <f t="shared" si="3"/>
        <v>NOV  14</v>
      </c>
      <c r="H179" s="8"/>
      <c r="I179" s="9"/>
    </row>
    <row r="180" spans="1:9" x14ac:dyDescent="0.2">
      <c r="A180" s="154">
        <v>151</v>
      </c>
      <c r="B180" s="334">
        <v>20111121</v>
      </c>
      <c r="C180" s="335" t="s">
        <v>615</v>
      </c>
      <c r="D180" t="s">
        <v>215</v>
      </c>
      <c r="E180" t="str">
        <f t="shared" si="3"/>
        <v>NOV  21</v>
      </c>
      <c r="H180" s="8"/>
      <c r="I180" s="9"/>
    </row>
    <row r="181" spans="1:9" x14ac:dyDescent="0.2">
      <c r="A181" s="154">
        <v>152</v>
      </c>
      <c r="B181" s="334">
        <v>20111128</v>
      </c>
      <c r="C181" s="335" t="s">
        <v>616</v>
      </c>
      <c r="D181" t="s">
        <v>190</v>
      </c>
      <c r="E181" t="str">
        <f t="shared" si="3"/>
        <v>NOV  28</v>
      </c>
      <c r="H181" s="8"/>
      <c r="I181" s="9"/>
    </row>
    <row r="182" spans="1:9" x14ac:dyDescent="0.2">
      <c r="A182" s="154">
        <v>153</v>
      </c>
      <c r="B182" s="334">
        <v>20111205</v>
      </c>
      <c r="C182" s="335" t="s">
        <v>617</v>
      </c>
      <c r="D182" t="s">
        <v>216</v>
      </c>
      <c r="E182" t="str">
        <f t="shared" si="3"/>
        <v>DEC  05</v>
      </c>
      <c r="H182" s="8"/>
      <c r="I182" s="9"/>
    </row>
    <row r="183" spans="1:9" x14ac:dyDescent="0.2">
      <c r="A183" s="154">
        <v>154</v>
      </c>
      <c r="B183" s="334">
        <v>20111212</v>
      </c>
      <c r="C183" s="335" t="s">
        <v>618</v>
      </c>
      <c r="D183" t="s">
        <v>217</v>
      </c>
      <c r="E183" t="str">
        <f t="shared" si="3"/>
        <v>DEC  12</v>
      </c>
      <c r="H183" s="8"/>
      <c r="I183" s="9"/>
    </row>
    <row r="184" spans="1:9" x14ac:dyDescent="0.2">
      <c r="A184" s="154">
        <v>155</v>
      </c>
      <c r="B184" s="334">
        <v>20111219</v>
      </c>
      <c r="C184" s="335" t="s">
        <v>619</v>
      </c>
      <c r="D184" t="s">
        <v>218</v>
      </c>
      <c r="E184" t="str">
        <f t="shared" si="3"/>
        <v>DEC  19</v>
      </c>
      <c r="H184" s="8"/>
      <c r="I184" s="9"/>
    </row>
    <row r="185" spans="1:9" x14ac:dyDescent="0.2">
      <c r="A185" s="154">
        <v>156</v>
      </c>
      <c r="B185" s="334">
        <v>20111226</v>
      </c>
      <c r="C185" s="335" t="s">
        <v>620</v>
      </c>
      <c r="D185" t="s">
        <v>188</v>
      </c>
      <c r="E185" t="str">
        <f t="shared" si="3"/>
        <v>DEC  26</v>
      </c>
      <c r="H185" s="8"/>
      <c r="I185" s="9"/>
    </row>
    <row r="186" spans="1:9" x14ac:dyDescent="0.2">
      <c r="A186" s="154">
        <v>157</v>
      </c>
      <c r="B186" s="383">
        <v>20120102</v>
      </c>
      <c r="C186" s="415" t="s">
        <v>621</v>
      </c>
      <c r="D186" t="s">
        <v>167</v>
      </c>
      <c r="E186" t="str">
        <f t="shared" si="3"/>
        <v>JAN  02</v>
      </c>
      <c r="H186" s="8"/>
      <c r="I186" s="9"/>
    </row>
    <row r="187" spans="1:9" x14ac:dyDescent="0.2">
      <c r="A187" s="154">
        <v>158</v>
      </c>
      <c r="B187" s="384">
        <v>20120109</v>
      </c>
      <c r="C187" s="415" t="s">
        <v>622</v>
      </c>
      <c r="D187" t="s">
        <v>172</v>
      </c>
      <c r="E187" t="str">
        <f t="shared" si="3"/>
        <v>JAN  09</v>
      </c>
      <c r="I187" s="340"/>
    </row>
    <row r="188" spans="1:9" x14ac:dyDescent="0.2">
      <c r="A188" s="154">
        <v>159</v>
      </c>
      <c r="B188" s="384">
        <v>20120116</v>
      </c>
      <c r="C188" s="415" t="s">
        <v>623</v>
      </c>
      <c r="D188" t="s">
        <v>173</v>
      </c>
      <c r="E188" t="str">
        <f t="shared" si="3"/>
        <v>JAN  16</v>
      </c>
      <c r="I188" s="340"/>
    </row>
    <row r="189" spans="1:9" x14ac:dyDescent="0.2">
      <c r="A189" s="154">
        <v>160</v>
      </c>
      <c r="B189" s="383">
        <v>20120123</v>
      </c>
      <c r="C189" s="415" t="s">
        <v>624</v>
      </c>
      <c r="D189" t="s">
        <v>692</v>
      </c>
      <c r="E189" t="str">
        <f t="shared" si="3"/>
        <v>JAN  23</v>
      </c>
      <c r="I189" s="340"/>
    </row>
    <row r="190" spans="1:9" x14ac:dyDescent="0.2">
      <c r="A190" s="154">
        <v>161</v>
      </c>
      <c r="B190" s="383">
        <v>20120127</v>
      </c>
      <c r="C190" s="336" t="s">
        <v>625</v>
      </c>
      <c r="D190" t="s">
        <v>626</v>
      </c>
      <c r="E190" t="str">
        <f t="shared" si="3"/>
        <v>JAN  27</v>
      </c>
      <c r="I190" s="340"/>
    </row>
    <row r="191" spans="1:9" x14ac:dyDescent="0.2">
      <c r="A191" s="154">
        <v>162</v>
      </c>
      <c r="B191" s="383">
        <v>20120206</v>
      </c>
      <c r="C191" s="336" t="s">
        <v>627</v>
      </c>
      <c r="D191" t="s">
        <v>175</v>
      </c>
      <c r="E191" t="str">
        <f t="shared" si="3"/>
        <v>FEB  06</v>
      </c>
      <c r="I191" s="340"/>
    </row>
    <row r="192" spans="1:9" x14ac:dyDescent="0.2">
      <c r="A192" s="154">
        <v>163</v>
      </c>
      <c r="B192" s="384">
        <v>20120213</v>
      </c>
      <c r="C192" s="335" t="s">
        <v>628</v>
      </c>
      <c r="D192" t="s">
        <v>176</v>
      </c>
      <c r="E192" t="str">
        <f t="shared" si="3"/>
        <v>FEB  13</v>
      </c>
      <c r="I192" s="340"/>
    </row>
    <row r="193" spans="1:9" x14ac:dyDescent="0.2">
      <c r="A193" s="154">
        <v>164</v>
      </c>
      <c r="B193" s="384">
        <v>20120220</v>
      </c>
      <c r="C193" s="335" t="s">
        <v>629</v>
      </c>
      <c r="D193" t="s">
        <v>630</v>
      </c>
      <c r="E193" t="str">
        <f t="shared" si="3"/>
        <v>FEB  20</v>
      </c>
      <c r="I193" s="340"/>
    </row>
    <row r="194" spans="1:9" x14ac:dyDescent="0.2">
      <c r="A194" s="154">
        <v>165</v>
      </c>
      <c r="B194" s="431">
        <v>20120227</v>
      </c>
      <c r="C194" s="335" t="s">
        <v>631</v>
      </c>
      <c r="D194" t="s">
        <v>177</v>
      </c>
      <c r="E194" t="str">
        <f t="shared" si="3"/>
        <v>FEB  27</v>
      </c>
      <c r="I194" s="340"/>
    </row>
    <row r="195" spans="1:9" x14ac:dyDescent="0.2">
      <c r="A195" s="154">
        <v>166</v>
      </c>
      <c r="B195" s="431">
        <v>20120305</v>
      </c>
      <c r="C195" s="335" t="s">
        <v>722</v>
      </c>
      <c r="D195" t="s">
        <v>181</v>
      </c>
      <c r="E195" t="str">
        <f t="shared" si="3"/>
        <v>MAR  05</v>
      </c>
      <c r="I195" s="340"/>
    </row>
    <row r="196" spans="1:9" x14ac:dyDescent="0.2">
      <c r="A196" s="154">
        <v>167</v>
      </c>
      <c r="B196" s="431">
        <v>20120312</v>
      </c>
      <c r="C196" s="336" t="s">
        <v>632</v>
      </c>
      <c r="D196" t="s">
        <v>180</v>
      </c>
      <c r="E196" t="str">
        <f t="shared" si="3"/>
        <v>MAR  12</v>
      </c>
      <c r="I196" s="340"/>
    </row>
    <row r="197" spans="1:9" x14ac:dyDescent="0.2">
      <c r="A197" s="154">
        <v>168</v>
      </c>
      <c r="B197" s="431">
        <v>20120319</v>
      </c>
      <c r="C197" s="335" t="s">
        <v>633</v>
      </c>
      <c r="D197" t="s">
        <v>179</v>
      </c>
      <c r="E197" t="str">
        <f t="shared" si="3"/>
        <v>MAR  19</v>
      </c>
      <c r="I197" s="340"/>
    </row>
    <row r="198" spans="1:9" x14ac:dyDescent="0.2">
      <c r="A198" s="154">
        <v>169</v>
      </c>
      <c r="B198" s="436">
        <v>20120326</v>
      </c>
      <c r="C198" s="335" t="s">
        <v>634</v>
      </c>
      <c r="D198" t="s">
        <v>168</v>
      </c>
      <c r="E198" t="str">
        <f t="shared" si="3"/>
        <v>MAR  26</v>
      </c>
      <c r="I198" s="340"/>
    </row>
    <row r="199" spans="1:9" x14ac:dyDescent="0.2">
      <c r="A199" s="154">
        <v>170</v>
      </c>
      <c r="B199" s="431">
        <v>20120402</v>
      </c>
      <c r="C199" s="335" t="s">
        <v>635</v>
      </c>
      <c r="D199" t="s">
        <v>182</v>
      </c>
      <c r="E199" t="str">
        <f t="shared" si="3"/>
        <v>APR  02</v>
      </c>
      <c r="I199" s="340"/>
    </row>
    <row r="200" spans="1:9" x14ac:dyDescent="0.2">
      <c r="A200" s="154">
        <v>171</v>
      </c>
      <c r="B200" s="431">
        <v>20120409</v>
      </c>
      <c r="C200" s="335" t="s">
        <v>636</v>
      </c>
      <c r="D200" t="s">
        <v>183</v>
      </c>
      <c r="E200" t="str">
        <f t="shared" si="3"/>
        <v>APR  09</v>
      </c>
      <c r="I200" s="340"/>
    </row>
    <row r="201" spans="1:9" x14ac:dyDescent="0.2">
      <c r="A201" s="154">
        <v>172</v>
      </c>
      <c r="B201" s="432">
        <v>20120416</v>
      </c>
      <c r="C201" s="335" t="s">
        <v>637</v>
      </c>
      <c r="D201" t="s">
        <v>184</v>
      </c>
      <c r="E201" t="str">
        <f t="shared" si="3"/>
        <v>APR  16</v>
      </c>
      <c r="I201" s="340"/>
    </row>
    <row r="202" spans="1:9" x14ac:dyDescent="0.2">
      <c r="A202" s="154">
        <v>173</v>
      </c>
      <c r="B202" s="432">
        <v>20120423</v>
      </c>
      <c r="C202" s="335" t="s">
        <v>638</v>
      </c>
      <c r="D202" t="s">
        <v>718</v>
      </c>
      <c r="E202" t="str">
        <f t="shared" si="3"/>
        <v>APR  23</v>
      </c>
      <c r="I202" s="340"/>
    </row>
    <row r="203" spans="1:9" x14ac:dyDescent="0.2">
      <c r="A203" s="154">
        <v>174</v>
      </c>
      <c r="B203" s="432">
        <v>20120430</v>
      </c>
      <c r="C203" s="335" t="s">
        <v>639</v>
      </c>
      <c r="D203" t="s">
        <v>185</v>
      </c>
      <c r="E203" t="str">
        <f t="shared" si="3"/>
        <v>APR  30</v>
      </c>
      <c r="I203" s="340"/>
    </row>
    <row r="204" spans="1:9" x14ac:dyDescent="0.2">
      <c r="A204" s="154">
        <v>175</v>
      </c>
      <c r="B204" s="432">
        <v>20120507</v>
      </c>
      <c r="C204" s="335" t="s">
        <v>640</v>
      </c>
      <c r="D204" t="s">
        <v>194</v>
      </c>
      <c r="E204" t="str">
        <f t="shared" si="3"/>
        <v>MAY  07</v>
      </c>
      <c r="I204" s="340"/>
    </row>
    <row r="205" spans="1:9" x14ac:dyDescent="0.2">
      <c r="A205" s="154">
        <v>176</v>
      </c>
      <c r="B205" s="432">
        <v>20120514</v>
      </c>
      <c r="C205" s="335" t="s">
        <v>641</v>
      </c>
      <c r="D205" t="s">
        <v>195</v>
      </c>
      <c r="E205" t="str">
        <f t="shared" si="3"/>
        <v>MAY  14</v>
      </c>
      <c r="I205" s="340"/>
    </row>
    <row r="206" spans="1:9" x14ac:dyDescent="0.2">
      <c r="A206" s="154">
        <v>177</v>
      </c>
      <c r="B206" s="433">
        <v>20120521</v>
      </c>
      <c r="C206" s="335" t="s">
        <v>642</v>
      </c>
      <c r="D206" t="s">
        <v>196</v>
      </c>
      <c r="E206" t="str">
        <f t="shared" si="3"/>
        <v>MAY  21</v>
      </c>
      <c r="I206" s="340"/>
    </row>
    <row r="207" spans="1:9" x14ac:dyDescent="0.2">
      <c r="A207" s="154">
        <v>178</v>
      </c>
      <c r="B207" s="433">
        <v>20120528</v>
      </c>
      <c r="C207" s="335" t="s">
        <v>643</v>
      </c>
      <c r="D207" t="s">
        <v>197</v>
      </c>
      <c r="E207" t="str">
        <f t="shared" si="3"/>
        <v>MAY  28</v>
      </c>
      <c r="I207" s="340"/>
    </row>
    <row r="208" spans="1:9" x14ac:dyDescent="0.2">
      <c r="A208" s="154">
        <v>179</v>
      </c>
      <c r="B208" s="433">
        <v>20120604</v>
      </c>
      <c r="C208" s="335" t="s">
        <v>644</v>
      </c>
      <c r="D208" t="s">
        <v>198</v>
      </c>
      <c r="E208" t="str">
        <f t="shared" si="3"/>
        <v>JUN  04</v>
      </c>
      <c r="I208" s="340"/>
    </row>
    <row r="209" spans="1:9" x14ac:dyDescent="0.2">
      <c r="A209" s="154">
        <v>180</v>
      </c>
      <c r="B209" s="433">
        <v>20120611</v>
      </c>
      <c r="C209" s="335" t="s">
        <v>645</v>
      </c>
      <c r="D209" t="s">
        <v>199</v>
      </c>
      <c r="E209" t="str">
        <f t="shared" si="3"/>
        <v>JUN  11</v>
      </c>
      <c r="I209" s="340"/>
    </row>
    <row r="210" spans="1:9" x14ac:dyDescent="0.2">
      <c r="A210" s="154">
        <v>181</v>
      </c>
      <c r="B210" s="433">
        <v>20120618</v>
      </c>
      <c r="C210" s="335" t="s">
        <v>646</v>
      </c>
      <c r="D210" t="s">
        <v>200</v>
      </c>
      <c r="E210" t="str">
        <f t="shared" si="3"/>
        <v>JUN  18</v>
      </c>
      <c r="I210" s="340"/>
    </row>
    <row r="211" spans="1:9" x14ac:dyDescent="0.2">
      <c r="A211" s="154">
        <v>182</v>
      </c>
      <c r="B211" s="433">
        <v>20120625</v>
      </c>
      <c r="C211" s="335" t="s">
        <v>647</v>
      </c>
      <c r="D211" t="s">
        <v>186</v>
      </c>
      <c r="E211" t="str">
        <f t="shared" si="3"/>
        <v>JUN  25</v>
      </c>
      <c r="I211" s="340"/>
    </row>
    <row r="212" spans="1:9" x14ac:dyDescent="0.2">
      <c r="A212" s="154">
        <v>183</v>
      </c>
      <c r="B212" s="433">
        <v>20120702</v>
      </c>
      <c r="C212" s="335" t="s">
        <v>648</v>
      </c>
      <c r="D212" t="s">
        <v>201</v>
      </c>
      <c r="E212" t="str">
        <f t="shared" si="3"/>
        <v>JUL  02</v>
      </c>
      <c r="I212" s="340"/>
    </row>
    <row r="213" spans="1:9" x14ac:dyDescent="0.2">
      <c r="A213" s="154">
        <v>184</v>
      </c>
      <c r="B213" s="433">
        <v>20120709</v>
      </c>
      <c r="C213" s="335" t="s">
        <v>649</v>
      </c>
      <c r="D213" t="s">
        <v>202</v>
      </c>
      <c r="E213" t="str">
        <f t="shared" si="3"/>
        <v>JUL  09</v>
      </c>
      <c r="I213" s="340"/>
    </row>
    <row r="214" spans="1:9" x14ac:dyDescent="0.2">
      <c r="A214" s="154">
        <v>185</v>
      </c>
      <c r="B214" s="433">
        <v>20120716</v>
      </c>
      <c r="C214" s="335" t="s">
        <v>650</v>
      </c>
      <c r="D214" t="s">
        <v>203</v>
      </c>
      <c r="E214" t="str">
        <f t="shared" si="3"/>
        <v>JUL  16</v>
      </c>
      <c r="I214" s="340"/>
    </row>
    <row r="215" spans="1:9" x14ac:dyDescent="0.2">
      <c r="A215" s="154">
        <v>186</v>
      </c>
      <c r="B215" s="433">
        <v>20120723</v>
      </c>
      <c r="C215" s="335" t="s">
        <v>651</v>
      </c>
      <c r="D215" t="s">
        <v>719</v>
      </c>
      <c r="E215" t="str">
        <f t="shared" si="3"/>
        <v>JUL  23</v>
      </c>
      <c r="I215" s="340"/>
    </row>
    <row r="216" spans="1:9" x14ac:dyDescent="0.2">
      <c r="A216" s="154">
        <v>187</v>
      </c>
      <c r="B216" s="434">
        <v>20120730</v>
      </c>
      <c r="C216" s="335" t="s">
        <v>652</v>
      </c>
      <c r="D216" t="s">
        <v>191</v>
      </c>
      <c r="E216" t="str">
        <f t="shared" si="3"/>
        <v>JUL  30</v>
      </c>
      <c r="I216" s="340"/>
    </row>
    <row r="217" spans="1:9" x14ac:dyDescent="0.2">
      <c r="A217" s="154">
        <v>188</v>
      </c>
      <c r="B217" s="433">
        <v>20120806</v>
      </c>
      <c r="C217" s="335" t="s">
        <v>653</v>
      </c>
      <c r="D217" t="s">
        <v>204</v>
      </c>
      <c r="E217" t="str">
        <f t="shared" si="3"/>
        <v>AUG  06</v>
      </c>
      <c r="G217" s="189"/>
      <c r="I217" s="340"/>
    </row>
    <row r="218" spans="1:9" x14ac:dyDescent="0.2">
      <c r="A218" s="154">
        <v>189</v>
      </c>
      <c r="B218" s="434">
        <v>20120813</v>
      </c>
      <c r="C218" s="335" t="s">
        <v>654</v>
      </c>
      <c r="D218" t="s">
        <v>205</v>
      </c>
      <c r="E218" t="str">
        <f t="shared" si="3"/>
        <v>AUG  13</v>
      </c>
      <c r="G218" s="189"/>
      <c r="I218" s="340"/>
    </row>
    <row r="219" spans="1:9" x14ac:dyDescent="0.2">
      <c r="A219" s="154">
        <v>190</v>
      </c>
      <c r="B219" s="433">
        <v>20120820</v>
      </c>
      <c r="C219" s="335" t="s">
        <v>655</v>
      </c>
      <c r="D219" t="s">
        <v>206</v>
      </c>
      <c r="E219" t="str">
        <f t="shared" si="3"/>
        <v>AUG  20</v>
      </c>
      <c r="G219" s="189"/>
      <c r="I219" s="340"/>
    </row>
    <row r="220" spans="1:9" x14ac:dyDescent="0.2">
      <c r="A220" s="154">
        <v>191</v>
      </c>
      <c r="B220" s="433">
        <v>20120827</v>
      </c>
      <c r="C220" s="335" t="s">
        <v>656</v>
      </c>
      <c r="D220" t="s">
        <v>192</v>
      </c>
      <c r="E220" t="str">
        <f t="shared" si="3"/>
        <v>AUG  27</v>
      </c>
      <c r="G220" s="189"/>
      <c r="I220" s="340"/>
    </row>
    <row r="221" spans="1:9" x14ac:dyDescent="0.2">
      <c r="A221" s="154">
        <v>192</v>
      </c>
      <c r="B221" s="435">
        <v>20120903</v>
      </c>
      <c r="C221" s="335" t="s">
        <v>657</v>
      </c>
      <c r="D221" t="s">
        <v>207</v>
      </c>
      <c r="E221" t="str">
        <f t="shared" si="3"/>
        <v>SEP  03</v>
      </c>
      <c r="G221" s="189"/>
      <c r="I221" s="340"/>
    </row>
    <row r="222" spans="1:9" x14ac:dyDescent="0.2">
      <c r="A222" s="154">
        <v>193</v>
      </c>
      <c r="B222" s="433">
        <v>20120910</v>
      </c>
      <c r="C222" s="335" t="s">
        <v>658</v>
      </c>
      <c r="D222" t="s">
        <v>208</v>
      </c>
      <c r="E222" t="str">
        <f t="shared" si="3"/>
        <v>SEP  10</v>
      </c>
      <c r="G222" s="189"/>
      <c r="I222" s="340"/>
    </row>
    <row r="223" spans="1:9" x14ac:dyDescent="0.2">
      <c r="A223" s="154">
        <v>194</v>
      </c>
      <c r="B223" s="433">
        <v>20120917</v>
      </c>
      <c r="C223" s="335" t="s">
        <v>659</v>
      </c>
      <c r="D223" t="s">
        <v>209</v>
      </c>
      <c r="E223" t="str">
        <f t="shared" ref="E223:E286" si="4">UPPER(LEFT(C223,3)&amp;"  "&amp;RIGHT(B223,2))</f>
        <v>SEP  17</v>
      </c>
      <c r="G223" s="189"/>
      <c r="I223" s="340"/>
    </row>
    <row r="224" spans="1:9" x14ac:dyDescent="0.2">
      <c r="A224" s="154">
        <v>195</v>
      </c>
      <c r="B224" s="433">
        <v>20120924</v>
      </c>
      <c r="C224" s="335" t="s">
        <v>660</v>
      </c>
      <c r="D224" t="s">
        <v>187</v>
      </c>
      <c r="E224" t="str">
        <f t="shared" si="4"/>
        <v>SEP  24</v>
      </c>
      <c r="G224" s="189"/>
      <c r="I224" s="340"/>
    </row>
    <row r="225" spans="1:9" x14ac:dyDescent="0.2">
      <c r="A225" s="154">
        <v>196</v>
      </c>
      <c r="B225" s="433">
        <v>20121001</v>
      </c>
      <c r="C225" s="335" t="s">
        <v>662</v>
      </c>
      <c r="D225" t="s">
        <v>210</v>
      </c>
      <c r="E225" t="str">
        <f t="shared" si="4"/>
        <v>OCT  01</v>
      </c>
      <c r="G225" s="189"/>
      <c r="I225" s="340"/>
    </row>
    <row r="226" spans="1:9" x14ac:dyDescent="0.2">
      <c r="A226" s="154">
        <v>197</v>
      </c>
      <c r="B226" s="433">
        <v>20121008</v>
      </c>
      <c r="C226" s="336" t="s">
        <v>661</v>
      </c>
      <c r="D226" t="s">
        <v>211</v>
      </c>
      <c r="E226" t="str">
        <f t="shared" si="4"/>
        <v>OCT  08</v>
      </c>
      <c r="G226" s="189"/>
      <c r="I226" s="340"/>
    </row>
    <row r="227" spans="1:9" x14ac:dyDescent="0.2">
      <c r="A227" s="154">
        <v>198</v>
      </c>
      <c r="B227" s="435">
        <v>20121015</v>
      </c>
      <c r="C227" s="335" t="s">
        <v>663</v>
      </c>
      <c r="D227" t="s">
        <v>212</v>
      </c>
      <c r="E227" t="str">
        <f t="shared" si="4"/>
        <v>OCT  15</v>
      </c>
      <c r="G227" s="189"/>
      <c r="I227" s="340"/>
    </row>
    <row r="228" spans="1:9" x14ac:dyDescent="0.2">
      <c r="A228" s="154">
        <v>199</v>
      </c>
      <c r="B228" s="26">
        <v>20121022</v>
      </c>
      <c r="C228" s="335" t="s">
        <v>664</v>
      </c>
      <c r="D228" t="s">
        <v>720</v>
      </c>
      <c r="E228" t="str">
        <f t="shared" si="4"/>
        <v>OCT  22</v>
      </c>
      <c r="G228" s="189"/>
      <c r="I228" s="340"/>
    </row>
    <row r="229" spans="1:9" x14ac:dyDescent="0.2">
      <c r="A229" s="154">
        <v>200</v>
      </c>
      <c r="B229" s="26">
        <v>20121029</v>
      </c>
      <c r="C229" s="335" t="s">
        <v>665</v>
      </c>
      <c r="D229" t="s">
        <v>189</v>
      </c>
      <c r="E229" t="str">
        <f t="shared" si="4"/>
        <v>OCT  29</v>
      </c>
      <c r="G229" s="189"/>
      <c r="I229" s="340"/>
    </row>
    <row r="230" spans="1:9" x14ac:dyDescent="0.2">
      <c r="A230" s="154">
        <v>201</v>
      </c>
      <c r="B230" s="26">
        <v>20121105</v>
      </c>
      <c r="C230" s="335" t="s">
        <v>666</v>
      </c>
      <c r="D230" t="s">
        <v>213</v>
      </c>
      <c r="E230" t="str">
        <f t="shared" si="4"/>
        <v>NOV  05</v>
      </c>
      <c r="G230" s="189"/>
      <c r="I230" s="340"/>
    </row>
    <row r="231" spans="1:9" x14ac:dyDescent="0.2">
      <c r="A231" s="154">
        <v>202</v>
      </c>
      <c r="B231" s="26">
        <v>20121112</v>
      </c>
      <c r="C231" s="336" t="s">
        <v>667</v>
      </c>
      <c r="D231" t="s">
        <v>214</v>
      </c>
      <c r="E231" t="str">
        <f t="shared" si="4"/>
        <v>NOV  12</v>
      </c>
      <c r="G231" s="189"/>
      <c r="I231" s="340"/>
    </row>
    <row r="232" spans="1:9" x14ac:dyDescent="0.2">
      <c r="A232" s="154">
        <v>203</v>
      </c>
      <c r="B232" s="26">
        <v>20121119</v>
      </c>
      <c r="C232" s="335" t="s">
        <v>668</v>
      </c>
      <c r="D232" t="s">
        <v>215</v>
      </c>
      <c r="E232" t="str">
        <f t="shared" si="4"/>
        <v>NOV  19</v>
      </c>
      <c r="G232" s="189"/>
      <c r="I232" s="340"/>
    </row>
    <row r="233" spans="1:9" x14ac:dyDescent="0.2">
      <c r="A233" s="154">
        <v>204</v>
      </c>
      <c r="B233" s="26">
        <v>20121126</v>
      </c>
      <c r="C233" s="335" t="s">
        <v>669</v>
      </c>
      <c r="D233" t="s">
        <v>190</v>
      </c>
      <c r="E233" t="str">
        <f t="shared" si="4"/>
        <v>NOV  26</v>
      </c>
      <c r="G233" s="189"/>
      <c r="I233" s="340"/>
    </row>
    <row r="234" spans="1:9" x14ac:dyDescent="0.2">
      <c r="A234" s="154">
        <v>205</v>
      </c>
      <c r="B234" s="26">
        <v>20121203</v>
      </c>
      <c r="C234" s="335" t="s">
        <v>670</v>
      </c>
      <c r="D234" t="s">
        <v>216</v>
      </c>
      <c r="E234" t="str">
        <f t="shared" si="4"/>
        <v>DEC  03</v>
      </c>
      <c r="G234" s="189"/>
      <c r="I234" s="340"/>
    </row>
    <row r="235" spans="1:9" x14ac:dyDescent="0.2">
      <c r="A235" s="154">
        <v>206</v>
      </c>
      <c r="B235" s="26">
        <v>20121210</v>
      </c>
      <c r="C235" s="335" t="s">
        <v>671</v>
      </c>
      <c r="D235" t="s">
        <v>217</v>
      </c>
      <c r="E235" t="str">
        <f t="shared" si="4"/>
        <v>DEC  10</v>
      </c>
      <c r="G235" s="189"/>
      <c r="I235" s="340"/>
    </row>
    <row r="236" spans="1:9" x14ac:dyDescent="0.2">
      <c r="A236" s="154">
        <v>207</v>
      </c>
      <c r="B236" s="26">
        <v>20121217</v>
      </c>
      <c r="C236" s="335" t="s">
        <v>672</v>
      </c>
      <c r="D236" t="s">
        <v>218</v>
      </c>
      <c r="E236" t="str">
        <f t="shared" si="4"/>
        <v>DEC  17</v>
      </c>
      <c r="G236" s="189"/>
      <c r="I236" s="340"/>
    </row>
    <row r="237" spans="1:9" x14ac:dyDescent="0.2">
      <c r="A237" s="154">
        <v>208</v>
      </c>
      <c r="B237" s="26">
        <v>20121224</v>
      </c>
      <c r="C237" s="335" t="s">
        <v>673</v>
      </c>
      <c r="D237" t="s">
        <v>721</v>
      </c>
      <c r="E237" t="str">
        <f t="shared" si="4"/>
        <v>DEC  24</v>
      </c>
      <c r="G237" s="189"/>
      <c r="I237" s="340"/>
    </row>
    <row r="238" spans="1:9" x14ac:dyDescent="0.2">
      <c r="A238" s="154">
        <v>209</v>
      </c>
      <c r="B238" s="26">
        <v>20121231</v>
      </c>
      <c r="C238" s="335" t="s">
        <v>674</v>
      </c>
      <c r="D238" t="s">
        <v>188</v>
      </c>
      <c r="E238" t="str">
        <f t="shared" si="4"/>
        <v>DEC  31</v>
      </c>
      <c r="G238" s="189"/>
      <c r="I238" s="340"/>
    </row>
    <row r="239" spans="1:9" x14ac:dyDescent="0.2">
      <c r="A239" s="154">
        <v>210</v>
      </c>
      <c r="B239" s="26">
        <v>20130107</v>
      </c>
      <c r="C239" s="335" t="s">
        <v>676</v>
      </c>
      <c r="D239" s="416" t="s">
        <v>167</v>
      </c>
      <c r="E239" t="str">
        <f t="shared" si="4"/>
        <v>JAN  07</v>
      </c>
      <c r="G239" s="189"/>
      <c r="I239" s="340"/>
    </row>
    <row r="240" spans="1:9" x14ac:dyDescent="0.2">
      <c r="A240" s="154">
        <v>211</v>
      </c>
      <c r="B240" s="26">
        <v>20130114</v>
      </c>
      <c r="C240" s="437" t="s">
        <v>677</v>
      </c>
      <c r="D240" t="s">
        <v>172</v>
      </c>
      <c r="E240" t="str">
        <f t="shared" si="4"/>
        <v>JAN  14</v>
      </c>
      <c r="G240" s="189"/>
      <c r="I240" s="340"/>
    </row>
    <row r="241" spans="1:9" x14ac:dyDescent="0.2">
      <c r="A241" s="154">
        <v>212</v>
      </c>
      <c r="B241" s="26">
        <v>20130121</v>
      </c>
      <c r="C241" s="437" t="s">
        <v>678</v>
      </c>
      <c r="D241" t="s">
        <v>173</v>
      </c>
      <c r="E241" t="str">
        <f t="shared" si="4"/>
        <v>JAN  21</v>
      </c>
      <c r="G241" s="189"/>
      <c r="I241" s="340"/>
    </row>
    <row r="242" spans="1:9" x14ac:dyDescent="0.2">
      <c r="A242" s="154">
        <v>213</v>
      </c>
      <c r="B242" s="26">
        <v>20130128</v>
      </c>
      <c r="C242" s="437" t="s">
        <v>679</v>
      </c>
      <c r="D242" s="416" t="s">
        <v>734</v>
      </c>
      <c r="E242" t="str">
        <f t="shared" si="4"/>
        <v>JAN  28</v>
      </c>
      <c r="G242" s="189"/>
      <c r="I242" s="340"/>
    </row>
    <row r="243" spans="1:9" x14ac:dyDescent="0.2">
      <c r="A243" s="154">
        <v>214</v>
      </c>
      <c r="B243" s="26">
        <v>20130204</v>
      </c>
      <c r="C243" s="437" t="s">
        <v>675</v>
      </c>
      <c r="D243" s="416" t="s">
        <v>174</v>
      </c>
      <c r="E243" t="str">
        <f t="shared" si="4"/>
        <v>FEB  04</v>
      </c>
      <c r="G243" s="189"/>
      <c r="I243" s="340"/>
    </row>
    <row r="244" spans="1:9" x14ac:dyDescent="0.2">
      <c r="A244" s="154">
        <v>215</v>
      </c>
      <c r="B244" s="26">
        <v>20130211</v>
      </c>
      <c r="C244" s="437" t="s">
        <v>680</v>
      </c>
      <c r="D244" t="s">
        <v>175</v>
      </c>
      <c r="E244" t="str">
        <f t="shared" si="4"/>
        <v>FEB  11</v>
      </c>
      <c r="G244" s="189"/>
      <c r="I244" s="340"/>
    </row>
    <row r="245" spans="1:9" x14ac:dyDescent="0.2">
      <c r="A245" s="154">
        <v>216</v>
      </c>
      <c r="B245" s="26">
        <v>20130218</v>
      </c>
      <c r="C245" s="437" t="s">
        <v>681</v>
      </c>
      <c r="D245" t="s">
        <v>176</v>
      </c>
      <c r="E245" t="str">
        <f t="shared" si="4"/>
        <v>FEB  18</v>
      </c>
      <c r="G245" s="189"/>
      <c r="I245" s="340"/>
    </row>
    <row r="246" spans="1:9" x14ac:dyDescent="0.2">
      <c r="A246" s="154">
        <v>217</v>
      </c>
      <c r="B246" s="26">
        <v>20130225</v>
      </c>
      <c r="C246" s="437" t="s">
        <v>682</v>
      </c>
      <c r="D246" s="416" t="s">
        <v>177</v>
      </c>
      <c r="E246" t="str">
        <f t="shared" si="4"/>
        <v>FEB  25</v>
      </c>
      <c r="G246" s="189"/>
      <c r="I246" s="340"/>
    </row>
    <row r="247" spans="1:9" x14ac:dyDescent="0.2">
      <c r="A247" s="154">
        <v>218</v>
      </c>
      <c r="B247" s="26">
        <v>20130304</v>
      </c>
      <c r="C247" s="437" t="s">
        <v>683</v>
      </c>
      <c r="D247" t="s">
        <v>178</v>
      </c>
      <c r="E247" t="str">
        <f t="shared" si="4"/>
        <v>MAR  04</v>
      </c>
      <c r="G247" s="189"/>
      <c r="I247" s="340"/>
    </row>
    <row r="248" spans="1:9" x14ac:dyDescent="0.2">
      <c r="A248" s="154">
        <v>219</v>
      </c>
      <c r="B248" s="26">
        <v>20130311</v>
      </c>
      <c r="C248" s="437" t="s">
        <v>684</v>
      </c>
      <c r="D248" t="s">
        <v>181</v>
      </c>
      <c r="E248" t="str">
        <f t="shared" si="4"/>
        <v>MAR  11</v>
      </c>
      <c r="G248" s="189"/>
      <c r="I248" s="340"/>
    </row>
    <row r="249" spans="1:9" x14ac:dyDescent="0.2">
      <c r="A249" s="154">
        <v>220</v>
      </c>
      <c r="B249" s="26">
        <v>20130318</v>
      </c>
      <c r="C249" s="437" t="s">
        <v>685</v>
      </c>
      <c r="D249" t="s">
        <v>180</v>
      </c>
      <c r="E249" t="str">
        <f t="shared" si="4"/>
        <v>MAR  18</v>
      </c>
      <c r="G249" s="189"/>
      <c r="I249" s="340"/>
    </row>
    <row r="250" spans="1:9" x14ac:dyDescent="0.2">
      <c r="A250" s="154">
        <v>221</v>
      </c>
      <c r="B250" s="26">
        <v>20130325</v>
      </c>
      <c r="C250" s="437" t="s">
        <v>686</v>
      </c>
      <c r="D250" s="416" t="s">
        <v>168</v>
      </c>
      <c r="E250" t="str">
        <f t="shared" si="4"/>
        <v>MAR  25</v>
      </c>
      <c r="G250" s="189"/>
      <c r="I250" s="340"/>
    </row>
    <row r="251" spans="1:9" x14ac:dyDescent="0.2">
      <c r="A251" s="154">
        <v>222</v>
      </c>
      <c r="B251" s="26">
        <v>20130401</v>
      </c>
      <c r="C251" s="437" t="s">
        <v>687</v>
      </c>
      <c r="D251" s="416" t="s">
        <v>735</v>
      </c>
      <c r="E251" t="str">
        <f t="shared" si="4"/>
        <v>APR  01</v>
      </c>
      <c r="G251" s="189"/>
      <c r="I251" s="340"/>
    </row>
    <row r="252" spans="1:9" x14ac:dyDescent="0.2">
      <c r="A252" s="154">
        <v>223</v>
      </c>
      <c r="B252" s="26">
        <v>20130408</v>
      </c>
      <c r="C252" s="437" t="s">
        <v>688</v>
      </c>
      <c r="D252" t="s">
        <v>182</v>
      </c>
      <c r="E252" t="str">
        <f t="shared" si="4"/>
        <v>APR  08</v>
      </c>
      <c r="G252" s="189"/>
      <c r="I252" s="340"/>
    </row>
    <row r="253" spans="1:9" x14ac:dyDescent="0.2">
      <c r="A253" s="154">
        <v>224</v>
      </c>
      <c r="B253" s="26">
        <v>20130415</v>
      </c>
      <c r="C253" s="437" t="s">
        <v>689</v>
      </c>
      <c r="D253" t="s">
        <v>183</v>
      </c>
      <c r="E253" t="str">
        <f t="shared" si="4"/>
        <v>APR  15</v>
      </c>
      <c r="G253" s="189"/>
      <c r="I253" s="340"/>
    </row>
    <row r="254" spans="1:9" x14ac:dyDescent="0.2">
      <c r="A254" s="154">
        <v>225</v>
      </c>
      <c r="B254" s="26">
        <v>20130422</v>
      </c>
      <c r="C254" s="437" t="s">
        <v>690</v>
      </c>
      <c r="D254" t="s">
        <v>184</v>
      </c>
      <c r="E254" t="str">
        <f t="shared" si="4"/>
        <v>APR  22</v>
      </c>
      <c r="G254" s="189"/>
      <c r="I254" s="340"/>
    </row>
    <row r="255" spans="1:9" x14ac:dyDescent="0.2">
      <c r="A255" s="154">
        <v>226</v>
      </c>
      <c r="B255" s="26">
        <v>20130429</v>
      </c>
      <c r="C255" s="437" t="s">
        <v>691</v>
      </c>
      <c r="D255" t="s">
        <v>185</v>
      </c>
      <c r="E255" t="str">
        <f t="shared" si="4"/>
        <v>APR  29</v>
      </c>
      <c r="G255" s="189"/>
      <c r="I255" s="340"/>
    </row>
    <row r="256" spans="1:9" x14ac:dyDescent="0.2">
      <c r="A256" s="154">
        <v>227</v>
      </c>
      <c r="B256" s="26">
        <v>20130506</v>
      </c>
      <c r="C256" s="437" t="s">
        <v>693</v>
      </c>
      <c r="D256" t="s">
        <v>343</v>
      </c>
      <c r="E256" t="str">
        <f t="shared" si="4"/>
        <v>MAY  06</v>
      </c>
      <c r="G256" s="189"/>
      <c r="I256" s="340"/>
    </row>
    <row r="257" spans="1:18" x14ac:dyDescent="0.2">
      <c r="A257" s="154">
        <v>228</v>
      </c>
      <c r="B257" s="26">
        <v>20130513</v>
      </c>
      <c r="C257" s="437" t="s">
        <v>694</v>
      </c>
      <c r="D257" t="s">
        <v>194</v>
      </c>
      <c r="E257" t="str">
        <f t="shared" si="4"/>
        <v>MAY  13</v>
      </c>
      <c r="G257" s="189"/>
      <c r="I257" s="340"/>
    </row>
    <row r="258" spans="1:18" x14ac:dyDescent="0.2">
      <c r="A258" s="154">
        <v>229</v>
      </c>
      <c r="B258" s="26">
        <v>20130520</v>
      </c>
      <c r="C258" s="437" t="s">
        <v>695</v>
      </c>
      <c r="D258" t="s">
        <v>195</v>
      </c>
      <c r="E258" t="str">
        <f t="shared" si="4"/>
        <v>MAY  20</v>
      </c>
      <c r="G258" s="189"/>
      <c r="I258" s="340"/>
    </row>
    <row r="259" spans="1:18" x14ac:dyDescent="0.2">
      <c r="A259" s="154">
        <v>230</v>
      </c>
      <c r="B259" s="26">
        <v>20130527</v>
      </c>
      <c r="C259" s="437" t="s">
        <v>696</v>
      </c>
      <c r="D259" s="416" t="s">
        <v>197</v>
      </c>
      <c r="E259" t="str">
        <f t="shared" si="4"/>
        <v>MAY  27</v>
      </c>
      <c r="G259" s="189"/>
      <c r="I259" s="340"/>
    </row>
    <row r="260" spans="1:18" x14ac:dyDescent="0.2">
      <c r="A260" s="154">
        <v>231</v>
      </c>
      <c r="B260" s="26">
        <v>20130603</v>
      </c>
      <c r="C260" s="437" t="s">
        <v>697</v>
      </c>
      <c r="D260" s="416" t="s">
        <v>373</v>
      </c>
      <c r="E260" t="str">
        <f t="shared" si="4"/>
        <v>JUN  03</v>
      </c>
      <c r="G260" s="450"/>
      <c r="H260" s="144"/>
      <c r="I260" s="451"/>
      <c r="J260" s="144"/>
      <c r="K260" s="144"/>
      <c r="L260" s="144"/>
      <c r="M260" s="144"/>
      <c r="N260" s="144"/>
      <c r="O260" s="144"/>
      <c r="P260" s="144"/>
      <c r="Q260" s="144"/>
      <c r="R260" s="144"/>
    </row>
    <row r="261" spans="1:18" x14ac:dyDescent="0.2">
      <c r="A261" s="154">
        <v>232</v>
      </c>
      <c r="B261" s="26">
        <v>20130610</v>
      </c>
      <c r="C261" s="437" t="s">
        <v>698</v>
      </c>
      <c r="D261" t="s">
        <v>198</v>
      </c>
      <c r="E261" t="str">
        <f t="shared" si="4"/>
        <v>JUN  10</v>
      </c>
      <c r="G261" s="450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144"/>
    </row>
    <row r="262" spans="1:18" x14ac:dyDescent="0.2">
      <c r="A262" s="154">
        <v>233</v>
      </c>
      <c r="B262" s="26">
        <v>20130617</v>
      </c>
      <c r="C262" s="437" t="s">
        <v>699</v>
      </c>
      <c r="D262" t="s">
        <v>199</v>
      </c>
      <c r="E262" t="str">
        <f t="shared" si="4"/>
        <v>JUN  17</v>
      </c>
      <c r="G262" s="450"/>
      <c r="H262" s="144"/>
      <c r="I262" s="451"/>
      <c r="J262" s="144"/>
      <c r="K262" s="144"/>
      <c r="L262" s="144"/>
      <c r="M262" s="144"/>
      <c r="N262" s="144"/>
      <c r="O262" s="144"/>
      <c r="P262" s="144"/>
      <c r="Q262" s="144"/>
      <c r="R262" s="144"/>
    </row>
    <row r="263" spans="1:18" x14ac:dyDescent="0.2">
      <c r="A263" s="154">
        <v>234</v>
      </c>
      <c r="B263" s="26">
        <v>20130624</v>
      </c>
      <c r="C263" s="437" t="s">
        <v>700</v>
      </c>
      <c r="D263" s="416" t="s">
        <v>186</v>
      </c>
      <c r="E263" t="str">
        <f t="shared" si="4"/>
        <v>JUN  24</v>
      </c>
      <c r="G263" s="450"/>
      <c r="H263" s="144"/>
      <c r="I263" s="451"/>
      <c r="J263" s="144"/>
      <c r="K263" s="144"/>
      <c r="L263" s="144"/>
      <c r="M263" s="144"/>
      <c r="N263" s="144"/>
      <c r="O263" s="144"/>
      <c r="P263" s="144"/>
      <c r="Q263" s="144"/>
      <c r="R263" s="144"/>
    </row>
    <row r="264" spans="1:18" x14ac:dyDescent="0.2">
      <c r="A264" s="154">
        <v>235</v>
      </c>
      <c r="B264" s="26">
        <v>20130701</v>
      </c>
      <c r="C264" s="437" t="s">
        <v>701</v>
      </c>
      <c r="D264" s="416" t="s">
        <v>736</v>
      </c>
      <c r="E264" t="str">
        <f t="shared" si="4"/>
        <v>JUL  01</v>
      </c>
      <c r="G264" s="450"/>
      <c r="H264" s="144"/>
      <c r="I264" s="451"/>
      <c r="J264" s="144"/>
      <c r="K264" s="144"/>
      <c r="L264" s="144"/>
      <c r="M264" s="144"/>
      <c r="N264" s="144"/>
      <c r="O264" s="144"/>
      <c r="P264" s="144"/>
      <c r="Q264" s="144"/>
      <c r="R264" s="144"/>
    </row>
    <row r="265" spans="1:18" x14ac:dyDescent="0.2">
      <c r="A265" s="154">
        <v>236</v>
      </c>
      <c r="B265" s="26">
        <v>20130708</v>
      </c>
      <c r="C265" s="437" t="s">
        <v>702</v>
      </c>
      <c r="D265" t="s">
        <v>201</v>
      </c>
      <c r="E265" t="str">
        <f t="shared" si="4"/>
        <v>JUL  08</v>
      </c>
      <c r="G265" s="189"/>
      <c r="I265" s="340"/>
    </row>
    <row r="266" spans="1:18" x14ac:dyDescent="0.2">
      <c r="A266" s="154">
        <v>237</v>
      </c>
      <c r="B266" s="26">
        <v>20130715</v>
      </c>
      <c r="C266" s="437" t="s">
        <v>703</v>
      </c>
      <c r="D266" t="s">
        <v>202</v>
      </c>
      <c r="E266" t="str">
        <f t="shared" si="4"/>
        <v>JUL  15</v>
      </c>
      <c r="G266" s="189"/>
      <c r="I266" s="340"/>
    </row>
    <row r="267" spans="1:18" x14ac:dyDescent="0.2">
      <c r="A267" s="154">
        <v>238</v>
      </c>
      <c r="B267" s="26">
        <v>20130722</v>
      </c>
      <c r="C267" s="437" t="s">
        <v>704</v>
      </c>
      <c r="D267" t="s">
        <v>203</v>
      </c>
      <c r="E267" t="str">
        <f t="shared" si="4"/>
        <v>JUL  22</v>
      </c>
      <c r="G267" s="189"/>
      <c r="I267" s="340"/>
    </row>
    <row r="268" spans="1:18" x14ac:dyDescent="0.2">
      <c r="A268" s="154">
        <v>239</v>
      </c>
      <c r="B268" s="26">
        <v>20130729</v>
      </c>
      <c r="C268" s="437" t="s">
        <v>705</v>
      </c>
      <c r="D268" s="416" t="s">
        <v>191</v>
      </c>
      <c r="E268" t="str">
        <f t="shared" si="4"/>
        <v>JUL  29</v>
      </c>
      <c r="G268" s="189"/>
      <c r="I268" s="340"/>
    </row>
    <row r="269" spans="1:18" x14ac:dyDescent="0.2">
      <c r="A269" s="154">
        <v>240</v>
      </c>
      <c r="B269" s="26">
        <v>20130805</v>
      </c>
      <c r="C269" s="437" t="s">
        <v>706</v>
      </c>
      <c r="D269" s="416" t="s">
        <v>344</v>
      </c>
      <c r="E269" t="str">
        <f t="shared" si="4"/>
        <v>AUG  05</v>
      </c>
      <c r="G269" s="189"/>
      <c r="I269" s="340"/>
    </row>
    <row r="270" spans="1:18" x14ac:dyDescent="0.2">
      <c r="A270" s="154">
        <v>241</v>
      </c>
      <c r="B270" s="26">
        <v>20130812</v>
      </c>
      <c r="C270" s="437" t="s">
        <v>707</v>
      </c>
      <c r="D270" t="s">
        <v>204</v>
      </c>
      <c r="E270" t="str">
        <f t="shared" si="4"/>
        <v>AUG  12</v>
      </c>
      <c r="G270" s="189"/>
      <c r="I270" s="340"/>
    </row>
    <row r="271" spans="1:18" x14ac:dyDescent="0.2">
      <c r="A271" s="154">
        <v>242</v>
      </c>
      <c r="B271" s="26">
        <v>20130819</v>
      </c>
      <c r="C271" s="437" t="s">
        <v>708</v>
      </c>
      <c r="D271" t="s">
        <v>205</v>
      </c>
      <c r="E271" t="str">
        <f t="shared" si="4"/>
        <v>AUG  19</v>
      </c>
      <c r="G271" s="189"/>
      <c r="I271" s="340"/>
    </row>
    <row r="272" spans="1:18" x14ac:dyDescent="0.2">
      <c r="A272" s="154">
        <v>243</v>
      </c>
      <c r="B272" s="26">
        <v>20130826</v>
      </c>
      <c r="C272" s="437" t="s">
        <v>709</v>
      </c>
      <c r="D272" s="416" t="s">
        <v>192</v>
      </c>
      <c r="E272" t="str">
        <f t="shared" si="4"/>
        <v>AUG  26</v>
      </c>
      <c r="G272" s="189"/>
      <c r="I272" s="340"/>
    </row>
    <row r="273" spans="1:9" x14ac:dyDescent="0.2">
      <c r="A273" s="154">
        <v>244</v>
      </c>
      <c r="B273" s="26">
        <v>20130902</v>
      </c>
      <c r="C273" s="437" t="s">
        <v>710</v>
      </c>
      <c r="D273" s="416" t="s">
        <v>374</v>
      </c>
      <c r="E273" t="str">
        <f t="shared" si="4"/>
        <v>SEP  02</v>
      </c>
      <c r="G273" s="189"/>
      <c r="I273" s="340"/>
    </row>
    <row r="274" spans="1:9" x14ac:dyDescent="0.2">
      <c r="A274" s="154">
        <v>245</v>
      </c>
      <c r="B274" s="26">
        <v>20130909</v>
      </c>
      <c r="C274" s="437" t="s">
        <v>711</v>
      </c>
      <c r="D274" t="s">
        <v>207</v>
      </c>
      <c r="E274" t="str">
        <f t="shared" si="4"/>
        <v>SEP  09</v>
      </c>
      <c r="G274" s="189"/>
      <c r="I274" s="340"/>
    </row>
    <row r="275" spans="1:9" x14ac:dyDescent="0.2">
      <c r="A275" s="154">
        <v>246</v>
      </c>
      <c r="B275" s="26">
        <v>20130916</v>
      </c>
      <c r="C275" s="437" t="s">
        <v>712</v>
      </c>
      <c r="D275" t="s">
        <v>208</v>
      </c>
      <c r="E275" t="str">
        <f t="shared" si="4"/>
        <v>SEP  16</v>
      </c>
      <c r="G275" s="189"/>
      <c r="I275" s="340"/>
    </row>
    <row r="276" spans="1:9" x14ac:dyDescent="0.2">
      <c r="A276" s="154">
        <v>247</v>
      </c>
      <c r="B276" s="26">
        <v>20130923</v>
      </c>
      <c r="C276" s="437" t="s">
        <v>713</v>
      </c>
      <c r="D276" t="s">
        <v>209</v>
      </c>
      <c r="E276" t="str">
        <f t="shared" si="4"/>
        <v>SEP  23</v>
      </c>
      <c r="G276" s="189"/>
      <c r="I276" s="340"/>
    </row>
    <row r="277" spans="1:9" x14ac:dyDescent="0.2">
      <c r="A277" s="154">
        <v>248</v>
      </c>
      <c r="B277" s="26">
        <v>20130930</v>
      </c>
      <c r="C277" s="437" t="s">
        <v>714</v>
      </c>
      <c r="D277" s="416" t="s">
        <v>187</v>
      </c>
      <c r="E277" t="str">
        <f t="shared" si="4"/>
        <v>SEP  30</v>
      </c>
      <c r="G277" s="189"/>
      <c r="I277" s="340"/>
    </row>
    <row r="278" spans="1:9" x14ac:dyDescent="0.2">
      <c r="A278" s="154">
        <v>249</v>
      </c>
      <c r="B278" s="26">
        <v>20131007</v>
      </c>
      <c r="C278" s="437" t="s">
        <v>715</v>
      </c>
      <c r="D278" s="416" t="s">
        <v>210</v>
      </c>
      <c r="E278" t="str">
        <f t="shared" si="4"/>
        <v>OCT  07</v>
      </c>
      <c r="G278" s="189"/>
      <c r="I278" s="340"/>
    </row>
    <row r="279" spans="1:9" x14ac:dyDescent="0.2">
      <c r="A279" s="154">
        <v>250</v>
      </c>
      <c r="B279" s="26">
        <v>20131014</v>
      </c>
      <c r="C279" s="437" t="s">
        <v>716</v>
      </c>
      <c r="D279" t="s">
        <v>211</v>
      </c>
      <c r="E279" t="str">
        <f t="shared" si="4"/>
        <v>OCT  14</v>
      </c>
      <c r="G279" s="189"/>
      <c r="I279" s="340"/>
    </row>
    <row r="280" spans="1:9" x14ac:dyDescent="0.2">
      <c r="A280" s="154">
        <v>251</v>
      </c>
      <c r="B280" s="26">
        <v>20131021</v>
      </c>
      <c r="C280" s="449" t="s">
        <v>733</v>
      </c>
      <c r="D280" t="s">
        <v>212</v>
      </c>
      <c r="E280" t="str">
        <f t="shared" si="4"/>
        <v>OCT  21</v>
      </c>
      <c r="G280" s="189"/>
      <c r="I280" s="340"/>
    </row>
    <row r="281" spans="1:9" x14ac:dyDescent="0.2">
      <c r="A281" s="154">
        <v>252</v>
      </c>
      <c r="B281" s="26">
        <v>20131028</v>
      </c>
      <c r="C281" s="449" t="s">
        <v>723</v>
      </c>
      <c r="D281" s="416" t="s">
        <v>189</v>
      </c>
      <c r="E281" t="str">
        <f t="shared" si="4"/>
        <v>OCT  28</v>
      </c>
      <c r="G281" s="189"/>
      <c r="I281" s="340"/>
    </row>
    <row r="282" spans="1:9" x14ac:dyDescent="0.2">
      <c r="A282" s="154">
        <v>253</v>
      </c>
      <c r="B282" s="26">
        <v>20131104</v>
      </c>
      <c r="C282" s="449" t="s">
        <v>724</v>
      </c>
      <c r="D282" s="416" t="s">
        <v>345</v>
      </c>
      <c r="E282" t="str">
        <f t="shared" si="4"/>
        <v>NOV  04</v>
      </c>
      <c r="G282" s="189"/>
      <c r="I282" s="340"/>
    </row>
    <row r="283" spans="1:9" x14ac:dyDescent="0.2">
      <c r="A283" s="154">
        <v>254</v>
      </c>
      <c r="B283" s="26">
        <v>20131111</v>
      </c>
      <c r="C283" s="449" t="s">
        <v>725</v>
      </c>
      <c r="D283" t="s">
        <v>213</v>
      </c>
      <c r="E283" t="str">
        <f t="shared" si="4"/>
        <v>NOV  11</v>
      </c>
      <c r="G283" s="189"/>
      <c r="I283" s="340"/>
    </row>
    <row r="284" spans="1:9" x14ac:dyDescent="0.2">
      <c r="A284" s="154">
        <v>255</v>
      </c>
      <c r="B284" s="26">
        <v>20131118</v>
      </c>
      <c r="C284" s="449" t="s">
        <v>726</v>
      </c>
      <c r="D284" t="s">
        <v>214</v>
      </c>
      <c r="E284" t="str">
        <f t="shared" si="4"/>
        <v>NOV  18</v>
      </c>
      <c r="G284" s="189"/>
      <c r="I284" s="340"/>
    </row>
    <row r="285" spans="1:9" x14ac:dyDescent="0.2">
      <c r="A285" s="154">
        <v>256</v>
      </c>
      <c r="B285" s="26">
        <v>20131125</v>
      </c>
      <c r="C285" s="449" t="s">
        <v>727</v>
      </c>
      <c r="D285" s="416" t="s">
        <v>190</v>
      </c>
      <c r="E285" t="str">
        <f t="shared" si="4"/>
        <v>NOV  25</v>
      </c>
      <c r="G285" s="189"/>
      <c r="I285" s="340"/>
    </row>
    <row r="286" spans="1:9" x14ac:dyDescent="0.2">
      <c r="A286" s="154">
        <v>257</v>
      </c>
      <c r="B286" s="26">
        <v>20131202</v>
      </c>
      <c r="C286" s="449" t="s">
        <v>728</v>
      </c>
      <c r="D286" t="s">
        <v>375</v>
      </c>
      <c r="E286" t="str">
        <f t="shared" si="4"/>
        <v>DEC  02</v>
      </c>
      <c r="G286" s="189"/>
      <c r="I286" s="340"/>
    </row>
    <row r="287" spans="1:9" x14ac:dyDescent="0.2">
      <c r="A287" s="154">
        <v>258</v>
      </c>
      <c r="B287" s="26">
        <v>20131209</v>
      </c>
      <c r="C287" s="449" t="s">
        <v>729</v>
      </c>
      <c r="D287" t="s">
        <v>216</v>
      </c>
      <c r="E287" t="str">
        <f t="shared" ref="E287:E350" si="5">UPPER(LEFT(C287,3)&amp;"  "&amp;RIGHT(B287,2))</f>
        <v>DEC  09</v>
      </c>
      <c r="G287" s="189"/>
      <c r="I287" s="340"/>
    </row>
    <row r="288" spans="1:9" x14ac:dyDescent="0.2">
      <c r="A288" s="154">
        <v>259</v>
      </c>
      <c r="B288" s="26">
        <v>20131216</v>
      </c>
      <c r="C288" s="449" t="s">
        <v>730</v>
      </c>
      <c r="D288" t="s">
        <v>217</v>
      </c>
      <c r="E288" t="str">
        <f t="shared" si="5"/>
        <v>DEC  16</v>
      </c>
      <c r="G288" s="189"/>
      <c r="I288" s="340"/>
    </row>
    <row r="289" spans="1:12" x14ac:dyDescent="0.2">
      <c r="A289" s="154">
        <v>260</v>
      </c>
      <c r="B289" s="26">
        <v>20131223</v>
      </c>
      <c r="C289" s="449" t="s">
        <v>731</v>
      </c>
      <c r="D289" t="s">
        <v>218</v>
      </c>
      <c r="E289" t="str">
        <f t="shared" si="5"/>
        <v>DEC  23</v>
      </c>
      <c r="G289" s="189"/>
      <c r="I289" s="340"/>
    </row>
    <row r="290" spans="1:12" x14ac:dyDescent="0.2">
      <c r="A290" s="154">
        <v>261</v>
      </c>
      <c r="B290" s="26">
        <v>20131230</v>
      </c>
      <c r="C290" s="449" t="s">
        <v>732</v>
      </c>
      <c r="D290" s="416" t="s">
        <v>717</v>
      </c>
      <c r="E290" t="str">
        <f t="shared" si="5"/>
        <v>DEC  30</v>
      </c>
      <c r="G290" s="189"/>
      <c r="I290" s="340"/>
      <c r="J290" s="416"/>
      <c r="K290" s="463"/>
    </row>
    <row r="291" spans="1:12" x14ac:dyDescent="0.2">
      <c r="A291" s="154">
        <v>262</v>
      </c>
      <c r="B291">
        <v>20140106</v>
      </c>
      <c r="C291" s="449" t="s">
        <v>741</v>
      </c>
      <c r="D291" s="416" t="s">
        <v>167</v>
      </c>
      <c r="E291" t="str">
        <f t="shared" si="5"/>
        <v>JAN  06</v>
      </c>
      <c r="G291" s="189"/>
      <c r="I291" s="340"/>
      <c r="J291" s="461"/>
      <c r="K291" s="463"/>
    </row>
    <row r="292" spans="1:12" x14ac:dyDescent="0.2">
      <c r="A292" s="154">
        <v>263</v>
      </c>
      <c r="B292">
        <v>20140113</v>
      </c>
      <c r="C292" s="449" t="s">
        <v>742</v>
      </c>
      <c r="D292" s="416" t="s">
        <v>172</v>
      </c>
      <c r="E292" t="str">
        <f t="shared" si="5"/>
        <v>JAN  13</v>
      </c>
      <c r="G292" s="189"/>
      <c r="I292" s="340"/>
      <c r="J292" s="462"/>
      <c r="K292" s="463"/>
      <c r="L292" s="461"/>
    </row>
    <row r="293" spans="1:12" x14ac:dyDescent="0.2">
      <c r="A293" s="154">
        <v>264</v>
      </c>
      <c r="B293">
        <v>20140120</v>
      </c>
      <c r="C293" s="449" t="s">
        <v>743</v>
      </c>
      <c r="D293" s="416" t="s">
        <v>173</v>
      </c>
      <c r="E293" t="str">
        <f t="shared" si="5"/>
        <v>JAN  20</v>
      </c>
      <c r="G293" s="189"/>
      <c r="I293" s="340"/>
      <c r="J293" s="462"/>
      <c r="K293" s="463"/>
      <c r="L293" s="461"/>
    </row>
    <row r="294" spans="1:12" x14ac:dyDescent="0.2">
      <c r="A294" s="154">
        <v>265</v>
      </c>
      <c r="B294">
        <v>20140127</v>
      </c>
      <c r="C294" s="449" t="s">
        <v>744</v>
      </c>
      <c r="D294" s="416" t="s">
        <v>734</v>
      </c>
      <c r="E294" t="str">
        <f t="shared" si="5"/>
        <v>JAN  27</v>
      </c>
      <c r="G294" s="189"/>
      <c r="I294" s="340"/>
      <c r="J294" s="462"/>
      <c r="K294" s="463"/>
      <c r="L294" s="461"/>
    </row>
    <row r="295" spans="1:12" x14ac:dyDescent="0.2">
      <c r="A295" s="154">
        <v>266</v>
      </c>
      <c r="B295">
        <v>20140203</v>
      </c>
      <c r="C295" s="449" t="s">
        <v>745</v>
      </c>
      <c r="D295" s="416" t="s">
        <v>174</v>
      </c>
      <c r="E295" t="str">
        <f t="shared" si="5"/>
        <v>FEB  03</v>
      </c>
      <c r="G295" s="189"/>
      <c r="I295" s="340"/>
      <c r="J295" s="462"/>
      <c r="K295" s="463"/>
      <c r="L295" s="461"/>
    </row>
    <row r="296" spans="1:12" x14ac:dyDescent="0.2">
      <c r="A296" s="154">
        <v>267</v>
      </c>
      <c r="B296">
        <v>20140210</v>
      </c>
      <c r="C296" s="449" t="s">
        <v>746</v>
      </c>
      <c r="D296" s="416" t="s">
        <v>175</v>
      </c>
      <c r="E296" t="str">
        <f t="shared" si="5"/>
        <v>FEB  10</v>
      </c>
      <c r="G296" s="189"/>
      <c r="I296" s="340"/>
      <c r="J296" s="462"/>
      <c r="K296" s="463"/>
      <c r="L296" s="461"/>
    </row>
    <row r="297" spans="1:12" x14ac:dyDescent="0.2">
      <c r="A297" s="154">
        <v>268</v>
      </c>
      <c r="B297">
        <v>20140217</v>
      </c>
      <c r="C297" s="449" t="s">
        <v>747</v>
      </c>
      <c r="D297" s="416" t="s">
        <v>176</v>
      </c>
      <c r="E297" t="str">
        <f t="shared" si="5"/>
        <v>FEB  17</v>
      </c>
      <c r="G297" s="189"/>
      <c r="I297" s="340"/>
      <c r="J297" s="462"/>
      <c r="K297" s="463"/>
      <c r="L297" s="461"/>
    </row>
    <row r="298" spans="1:12" x14ac:dyDescent="0.2">
      <c r="A298" s="154">
        <v>269</v>
      </c>
      <c r="B298">
        <v>20140224</v>
      </c>
      <c r="C298" s="449" t="s">
        <v>748</v>
      </c>
      <c r="D298" s="416" t="s">
        <v>177</v>
      </c>
      <c r="E298" t="str">
        <f t="shared" si="5"/>
        <v>FEB  24</v>
      </c>
      <c r="G298" s="189"/>
      <c r="I298" s="340"/>
      <c r="J298" s="462"/>
      <c r="K298" s="463"/>
      <c r="L298" s="461"/>
    </row>
    <row r="299" spans="1:12" x14ac:dyDescent="0.2">
      <c r="A299" s="154">
        <v>270</v>
      </c>
      <c r="B299">
        <v>20140303</v>
      </c>
      <c r="C299" s="449" t="s">
        <v>749</v>
      </c>
      <c r="D299" s="416" t="s">
        <v>178</v>
      </c>
      <c r="E299" t="str">
        <f t="shared" si="5"/>
        <v>MAR  03</v>
      </c>
      <c r="G299" s="189"/>
      <c r="I299" s="340"/>
      <c r="J299" s="462"/>
      <c r="K299" s="463"/>
      <c r="L299" s="461"/>
    </row>
    <row r="300" spans="1:12" x14ac:dyDescent="0.2">
      <c r="A300" s="154">
        <v>271</v>
      </c>
      <c r="B300">
        <v>20140310</v>
      </c>
      <c r="C300" s="449" t="s">
        <v>750</v>
      </c>
      <c r="D300" s="416" t="s">
        <v>181</v>
      </c>
      <c r="E300" t="str">
        <f t="shared" si="5"/>
        <v>MAR  10</v>
      </c>
      <c r="G300" s="189"/>
      <c r="I300" s="340"/>
      <c r="J300" s="462"/>
      <c r="K300" s="463"/>
      <c r="L300" s="461"/>
    </row>
    <row r="301" spans="1:12" x14ac:dyDescent="0.2">
      <c r="A301" s="154">
        <v>272</v>
      </c>
      <c r="B301">
        <v>20140317</v>
      </c>
      <c r="C301" s="449" t="s">
        <v>751</v>
      </c>
      <c r="D301" s="416" t="s">
        <v>180</v>
      </c>
      <c r="E301" t="str">
        <f t="shared" si="5"/>
        <v>MAR  17</v>
      </c>
      <c r="G301" s="189"/>
      <c r="I301" s="340"/>
      <c r="J301" s="462"/>
      <c r="K301" s="463"/>
      <c r="L301" s="461"/>
    </row>
    <row r="302" spans="1:12" x14ac:dyDescent="0.2">
      <c r="A302" s="154">
        <v>273</v>
      </c>
      <c r="B302">
        <v>20140324</v>
      </c>
      <c r="C302" s="449" t="s">
        <v>752</v>
      </c>
      <c r="D302" s="416" t="s">
        <v>168</v>
      </c>
      <c r="E302" t="str">
        <f t="shared" si="5"/>
        <v>MAR  24</v>
      </c>
      <c r="G302" s="189"/>
      <c r="I302" s="340"/>
      <c r="J302" s="462"/>
      <c r="K302" s="463"/>
      <c r="L302" s="461"/>
    </row>
    <row r="303" spans="1:12" x14ac:dyDescent="0.2">
      <c r="A303" s="154">
        <v>274</v>
      </c>
      <c r="B303">
        <v>20140331</v>
      </c>
      <c r="C303" s="449" t="s">
        <v>753</v>
      </c>
      <c r="D303" s="416" t="s">
        <v>735</v>
      </c>
      <c r="E303" t="str">
        <f t="shared" si="5"/>
        <v>MAR  31</v>
      </c>
      <c r="G303" s="189"/>
      <c r="I303" s="340"/>
      <c r="J303" s="462"/>
      <c r="K303" s="463"/>
      <c r="L303" s="461"/>
    </row>
    <row r="304" spans="1:12" x14ac:dyDescent="0.2">
      <c r="A304" s="154">
        <v>275</v>
      </c>
      <c r="B304">
        <v>20140407</v>
      </c>
      <c r="C304" s="449" t="s">
        <v>754</v>
      </c>
      <c r="D304" s="416" t="s">
        <v>182</v>
      </c>
      <c r="E304" t="str">
        <f t="shared" si="5"/>
        <v>APR  07</v>
      </c>
      <c r="G304" s="189"/>
      <c r="I304" s="340"/>
      <c r="J304" s="462"/>
      <c r="K304" s="463"/>
      <c r="L304" s="461"/>
    </row>
    <row r="305" spans="1:12" x14ac:dyDescent="0.2">
      <c r="A305" s="154">
        <v>276</v>
      </c>
      <c r="B305">
        <v>20140414</v>
      </c>
      <c r="C305" s="449" t="s">
        <v>755</v>
      </c>
      <c r="D305" s="416" t="s">
        <v>183</v>
      </c>
      <c r="E305" t="str">
        <f t="shared" si="5"/>
        <v>APR  14</v>
      </c>
      <c r="G305" s="189"/>
      <c r="I305" s="340"/>
      <c r="J305" s="462"/>
      <c r="K305" s="463"/>
      <c r="L305" s="461"/>
    </row>
    <row r="306" spans="1:12" x14ac:dyDescent="0.2">
      <c r="A306" s="154">
        <v>277</v>
      </c>
      <c r="B306">
        <v>20140421</v>
      </c>
      <c r="C306" s="449" t="s">
        <v>756</v>
      </c>
      <c r="D306" s="416" t="s">
        <v>184</v>
      </c>
      <c r="E306" t="str">
        <f t="shared" si="5"/>
        <v>APR  21</v>
      </c>
      <c r="G306" s="189"/>
      <c r="I306" s="340"/>
      <c r="J306" s="462"/>
      <c r="K306" s="463"/>
      <c r="L306" s="461"/>
    </row>
    <row r="307" spans="1:12" x14ac:dyDescent="0.2">
      <c r="A307" s="154">
        <v>278</v>
      </c>
      <c r="B307">
        <v>20140428</v>
      </c>
      <c r="C307" s="449" t="s">
        <v>757</v>
      </c>
      <c r="D307" s="416" t="s">
        <v>185</v>
      </c>
      <c r="E307" t="str">
        <f t="shared" si="5"/>
        <v>APR  28</v>
      </c>
      <c r="G307" s="189"/>
      <c r="I307" s="340"/>
      <c r="J307" s="462"/>
      <c r="K307" s="463"/>
      <c r="L307" s="461"/>
    </row>
    <row r="308" spans="1:12" x14ac:dyDescent="0.2">
      <c r="A308" s="154">
        <v>279</v>
      </c>
      <c r="B308">
        <v>20140505</v>
      </c>
      <c r="C308" s="449" t="s">
        <v>758</v>
      </c>
      <c r="D308" s="416" t="s">
        <v>343</v>
      </c>
      <c r="E308" t="str">
        <f t="shared" si="5"/>
        <v>MAY  05</v>
      </c>
      <c r="G308" s="189"/>
      <c r="I308" s="340"/>
      <c r="J308" s="462"/>
      <c r="K308" s="463"/>
      <c r="L308" s="461"/>
    </row>
    <row r="309" spans="1:12" x14ac:dyDescent="0.2">
      <c r="A309" s="154">
        <v>280</v>
      </c>
      <c r="B309">
        <v>20140512</v>
      </c>
      <c r="C309" s="449" t="s">
        <v>759</v>
      </c>
      <c r="D309" s="416" t="s">
        <v>194</v>
      </c>
      <c r="E309" t="str">
        <f t="shared" si="5"/>
        <v>MAY  12</v>
      </c>
      <c r="G309" s="189"/>
      <c r="I309" s="340"/>
      <c r="J309" s="462"/>
      <c r="K309" s="463"/>
      <c r="L309" s="461"/>
    </row>
    <row r="310" spans="1:12" x14ac:dyDescent="0.2">
      <c r="A310" s="154">
        <v>281</v>
      </c>
      <c r="B310">
        <v>20140519</v>
      </c>
      <c r="C310" s="449" t="s">
        <v>760</v>
      </c>
      <c r="D310" s="416" t="s">
        <v>195</v>
      </c>
      <c r="E310" t="str">
        <f t="shared" si="5"/>
        <v>MAY  19</v>
      </c>
      <c r="G310" s="189"/>
      <c r="I310" s="340"/>
      <c r="J310" s="462"/>
      <c r="K310" s="463"/>
      <c r="L310" s="461"/>
    </row>
    <row r="311" spans="1:12" x14ac:dyDescent="0.2">
      <c r="A311" s="154">
        <v>282</v>
      </c>
      <c r="B311">
        <v>20140526</v>
      </c>
      <c r="C311" s="449" t="s">
        <v>761</v>
      </c>
      <c r="D311" s="416" t="s">
        <v>197</v>
      </c>
      <c r="E311" t="str">
        <f t="shared" si="5"/>
        <v>MAY  26</v>
      </c>
      <c r="G311" s="189"/>
      <c r="I311" s="340"/>
      <c r="J311" s="462"/>
      <c r="K311" s="463"/>
      <c r="L311" s="461"/>
    </row>
    <row r="312" spans="1:12" x14ac:dyDescent="0.2">
      <c r="A312" s="154">
        <v>283</v>
      </c>
      <c r="B312">
        <v>20140602</v>
      </c>
      <c r="C312" s="449" t="s">
        <v>762</v>
      </c>
      <c r="D312" s="416" t="s">
        <v>373</v>
      </c>
      <c r="E312" t="str">
        <f t="shared" si="5"/>
        <v>JUN  02</v>
      </c>
      <c r="G312" s="189"/>
      <c r="I312" s="340"/>
      <c r="J312" s="462"/>
      <c r="K312" s="463"/>
      <c r="L312" s="461"/>
    </row>
    <row r="313" spans="1:12" x14ac:dyDescent="0.2">
      <c r="A313" s="154">
        <v>284</v>
      </c>
      <c r="B313">
        <v>20140609</v>
      </c>
      <c r="C313" s="449" t="s">
        <v>763</v>
      </c>
      <c r="D313" s="416" t="s">
        <v>198</v>
      </c>
      <c r="E313" t="str">
        <f t="shared" si="5"/>
        <v>JUN  09</v>
      </c>
      <c r="G313" s="189"/>
      <c r="I313" s="340"/>
      <c r="J313" s="462"/>
      <c r="K313" s="463"/>
      <c r="L313" s="461"/>
    </row>
    <row r="314" spans="1:12" x14ac:dyDescent="0.2">
      <c r="A314" s="154">
        <v>285</v>
      </c>
      <c r="B314">
        <v>20140616</v>
      </c>
      <c r="C314" s="449" t="s">
        <v>764</v>
      </c>
      <c r="D314" s="416" t="s">
        <v>199</v>
      </c>
      <c r="E314" t="str">
        <f t="shared" si="5"/>
        <v>JUN  16</v>
      </c>
      <c r="G314" s="189"/>
      <c r="I314" s="340"/>
      <c r="J314" s="462"/>
      <c r="K314" s="463"/>
      <c r="L314" s="461"/>
    </row>
    <row r="315" spans="1:12" x14ac:dyDescent="0.2">
      <c r="A315" s="154">
        <v>286</v>
      </c>
      <c r="B315">
        <v>20140623</v>
      </c>
      <c r="C315" s="449" t="s">
        <v>765</v>
      </c>
      <c r="D315" s="416" t="s">
        <v>186</v>
      </c>
      <c r="E315" t="str">
        <f t="shared" si="5"/>
        <v>JUN  23</v>
      </c>
      <c r="G315" s="189"/>
      <c r="I315" s="340"/>
      <c r="J315" s="462"/>
      <c r="K315" s="463"/>
      <c r="L315" s="461"/>
    </row>
    <row r="316" spans="1:12" x14ac:dyDescent="0.2">
      <c r="A316" s="154">
        <v>287</v>
      </c>
      <c r="B316">
        <v>20140630</v>
      </c>
      <c r="C316" s="449" t="s">
        <v>766</v>
      </c>
      <c r="D316" s="416" t="s">
        <v>736</v>
      </c>
      <c r="E316" t="str">
        <f t="shared" si="5"/>
        <v>JUN  30</v>
      </c>
      <c r="G316" s="189"/>
      <c r="I316" s="340"/>
      <c r="J316" s="462"/>
      <c r="K316" s="463"/>
      <c r="L316" s="461"/>
    </row>
    <row r="317" spans="1:12" x14ac:dyDescent="0.2">
      <c r="A317" s="154">
        <v>288</v>
      </c>
      <c r="B317">
        <v>20140707</v>
      </c>
      <c r="C317" s="449" t="s">
        <v>767</v>
      </c>
      <c r="D317" s="416" t="s">
        <v>201</v>
      </c>
      <c r="E317" t="str">
        <f t="shared" si="5"/>
        <v>JUL  07</v>
      </c>
      <c r="G317" s="189"/>
      <c r="I317" s="340"/>
      <c r="J317" s="462"/>
      <c r="K317" s="463"/>
      <c r="L317" s="461"/>
    </row>
    <row r="318" spans="1:12" x14ac:dyDescent="0.2">
      <c r="A318" s="154">
        <v>289</v>
      </c>
      <c r="B318">
        <v>20140714</v>
      </c>
      <c r="C318" s="449" t="s">
        <v>768</v>
      </c>
      <c r="D318" s="416" t="s">
        <v>202</v>
      </c>
      <c r="E318" t="str">
        <f t="shared" si="5"/>
        <v>JUL  14</v>
      </c>
      <c r="G318" s="189"/>
      <c r="I318" s="340"/>
      <c r="J318" s="462"/>
      <c r="K318" s="463"/>
      <c r="L318" s="461"/>
    </row>
    <row r="319" spans="1:12" x14ac:dyDescent="0.2">
      <c r="A319" s="154">
        <v>290</v>
      </c>
      <c r="B319">
        <v>20140721</v>
      </c>
      <c r="C319" s="449" t="s">
        <v>769</v>
      </c>
      <c r="D319" s="416" t="s">
        <v>203</v>
      </c>
      <c r="E319" t="str">
        <f t="shared" si="5"/>
        <v>JUL  21</v>
      </c>
      <c r="G319" s="189"/>
      <c r="I319" s="340"/>
      <c r="J319" s="462"/>
      <c r="K319" s="463"/>
      <c r="L319" s="461"/>
    </row>
    <row r="320" spans="1:12" x14ac:dyDescent="0.2">
      <c r="A320" s="154">
        <v>291</v>
      </c>
      <c r="B320">
        <v>20140728</v>
      </c>
      <c r="C320" s="449" t="s">
        <v>770</v>
      </c>
      <c r="D320" s="416" t="s">
        <v>191</v>
      </c>
      <c r="E320" t="str">
        <f t="shared" si="5"/>
        <v>JUL  28</v>
      </c>
      <c r="G320" s="189"/>
      <c r="I320" s="340"/>
      <c r="J320" s="462"/>
      <c r="K320" s="463"/>
      <c r="L320" s="461"/>
    </row>
    <row r="321" spans="1:12" x14ac:dyDescent="0.2">
      <c r="A321" s="154">
        <v>292</v>
      </c>
      <c r="B321">
        <v>20140804</v>
      </c>
      <c r="C321" s="449" t="s">
        <v>771</v>
      </c>
      <c r="D321" s="416" t="s">
        <v>344</v>
      </c>
      <c r="E321" t="str">
        <f t="shared" si="5"/>
        <v>AUG  04</v>
      </c>
      <c r="G321" s="189"/>
      <c r="I321" s="340"/>
      <c r="J321" s="462"/>
      <c r="K321" s="463"/>
      <c r="L321" s="461"/>
    </row>
    <row r="322" spans="1:12" x14ac:dyDescent="0.2">
      <c r="A322" s="154">
        <v>293</v>
      </c>
      <c r="B322">
        <v>20140811</v>
      </c>
      <c r="C322" s="449" t="s">
        <v>772</v>
      </c>
      <c r="D322" s="416" t="s">
        <v>204</v>
      </c>
      <c r="E322" t="str">
        <f t="shared" si="5"/>
        <v>AUG  11</v>
      </c>
      <c r="G322" s="189"/>
      <c r="I322" s="340"/>
      <c r="J322" s="462"/>
      <c r="K322" s="463"/>
      <c r="L322" s="461"/>
    </row>
    <row r="323" spans="1:12" x14ac:dyDescent="0.2">
      <c r="A323" s="154">
        <v>294</v>
      </c>
      <c r="B323">
        <v>20140818</v>
      </c>
      <c r="C323" s="449" t="s">
        <v>773</v>
      </c>
      <c r="D323" s="416" t="s">
        <v>205</v>
      </c>
      <c r="E323" t="str">
        <f t="shared" si="5"/>
        <v>AUG  18</v>
      </c>
      <c r="G323" s="189"/>
      <c r="I323" s="340"/>
      <c r="J323" s="462"/>
      <c r="K323" s="463"/>
      <c r="L323" s="461"/>
    </row>
    <row r="324" spans="1:12" x14ac:dyDescent="0.2">
      <c r="A324" s="154">
        <v>295</v>
      </c>
      <c r="B324">
        <v>20140825</v>
      </c>
      <c r="C324" s="449" t="s">
        <v>774</v>
      </c>
      <c r="D324" s="416" t="s">
        <v>192</v>
      </c>
      <c r="E324" t="str">
        <f t="shared" si="5"/>
        <v>AUG  25</v>
      </c>
      <c r="G324" s="189"/>
      <c r="I324" s="340"/>
      <c r="J324" s="462"/>
      <c r="K324" s="463"/>
      <c r="L324" s="461"/>
    </row>
    <row r="325" spans="1:12" x14ac:dyDescent="0.2">
      <c r="A325" s="154">
        <v>296</v>
      </c>
      <c r="B325">
        <v>20140901</v>
      </c>
      <c r="C325" s="449" t="s">
        <v>775</v>
      </c>
      <c r="D325" s="416" t="s">
        <v>374</v>
      </c>
      <c r="E325" t="str">
        <f t="shared" si="5"/>
        <v>SEP  01</v>
      </c>
      <c r="G325" s="189"/>
      <c r="I325" s="340"/>
      <c r="J325" s="462"/>
      <c r="K325" s="463"/>
      <c r="L325" s="461"/>
    </row>
    <row r="326" spans="1:12" x14ac:dyDescent="0.2">
      <c r="A326" s="154">
        <v>297</v>
      </c>
      <c r="B326">
        <v>20140908</v>
      </c>
      <c r="C326" s="449" t="s">
        <v>776</v>
      </c>
      <c r="D326" s="416" t="s">
        <v>207</v>
      </c>
      <c r="E326" t="str">
        <f t="shared" si="5"/>
        <v>SEP  08</v>
      </c>
      <c r="G326" s="189"/>
      <c r="I326" s="340"/>
      <c r="J326" s="462"/>
      <c r="K326" s="463"/>
      <c r="L326" s="461"/>
    </row>
    <row r="327" spans="1:12" x14ac:dyDescent="0.2">
      <c r="A327" s="154">
        <v>298</v>
      </c>
      <c r="B327">
        <v>20140915</v>
      </c>
      <c r="C327" s="449" t="s">
        <v>777</v>
      </c>
      <c r="D327" s="416" t="s">
        <v>208</v>
      </c>
      <c r="E327" t="str">
        <f t="shared" si="5"/>
        <v>SEP  15</v>
      </c>
      <c r="G327" s="189"/>
      <c r="I327" s="340"/>
      <c r="J327" s="462"/>
      <c r="K327" s="463"/>
      <c r="L327" s="461"/>
    </row>
    <row r="328" spans="1:12" x14ac:dyDescent="0.2">
      <c r="A328" s="154">
        <v>299</v>
      </c>
      <c r="B328">
        <v>20140922</v>
      </c>
      <c r="C328" s="449" t="s">
        <v>778</v>
      </c>
      <c r="D328" s="416" t="s">
        <v>209</v>
      </c>
      <c r="E328" t="str">
        <f t="shared" si="5"/>
        <v>SEP  22</v>
      </c>
      <c r="G328" s="189"/>
      <c r="I328" s="340"/>
      <c r="J328" s="462"/>
      <c r="K328" s="463"/>
      <c r="L328" s="461"/>
    </row>
    <row r="329" spans="1:12" x14ac:dyDescent="0.2">
      <c r="A329" s="154">
        <v>300</v>
      </c>
      <c r="B329">
        <v>20140929</v>
      </c>
      <c r="C329" s="449" t="s">
        <v>779</v>
      </c>
      <c r="D329" s="416" t="s">
        <v>187</v>
      </c>
      <c r="E329" t="str">
        <f t="shared" si="5"/>
        <v>SEP  29</v>
      </c>
      <c r="G329" s="189"/>
      <c r="I329" s="340"/>
      <c r="J329" s="462"/>
      <c r="K329" s="463"/>
      <c r="L329" s="461"/>
    </row>
    <row r="330" spans="1:12" x14ac:dyDescent="0.2">
      <c r="A330" s="154">
        <v>301</v>
      </c>
      <c r="B330">
        <v>20141006</v>
      </c>
      <c r="C330" s="449" t="s">
        <v>780</v>
      </c>
      <c r="D330" s="416" t="s">
        <v>210</v>
      </c>
      <c r="E330" t="str">
        <f t="shared" si="5"/>
        <v>OCT  06</v>
      </c>
      <c r="G330" s="189"/>
      <c r="I330" s="340"/>
      <c r="J330" s="462"/>
      <c r="K330" s="463"/>
      <c r="L330" s="461"/>
    </row>
    <row r="331" spans="1:12" x14ac:dyDescent="0.2">
      <c r="A331" s="154">
        <v>302</v>
      </c>
      <c r="B331">
        <v>20141013</v>
      </c>
      <c r="C331" s="449" t="s">
        <v>781</v>
      </c>
      <c r="D331" s="416" t="s">
        <v>211</v>
      </c>
      <c r="E331" t="str">
        <f t="shared" si="5"/>
        <v>OCT  13</v>
      </c>
      <c r="G331" s="189"/>
      <c r="I331" s="340"/>
      <c r="J331" s="462"/>
      <c r="K331" s="463"/>
      <c r="L331" s="461"/>
    </row>
    <row r="332" spans="1:12" x14ac:dyDescent="0.2">
      <c r="A332" s="154">
        <v>303</v>
      </c>
      <c r="B332">
        <v>20141020</v>
      </c>
      <c r="C332" s="449" t="s">
        <v>782</v>
      </c>
      <c r="D332" s="416" t="s">
        <v>212</v>
      </c>
      <c r="E332" t="str">
        <f t="shared" si="5"/>
        <v>OCT  20</v>
      </c>
      <c r="G332" s="189"/>
      <c r="I332" s="340"/>
      <c r="J332" s="462"/>
      <c r="K332" s="463"/>
      <c r="L332" s="461"/>
    </row>
    <row r="333" spans="1:12" x14ac:dyDescent="0.2">
      <c r="A333" s="154">
        <v>304</v>
      </c>
      <c r="B333">
        <v>20141027</v>
      </c>
      <c r="C333" s="449" t="s">
        <v>783</v>
      </c>
      <c r="D333" s="416" t="s">
        <v>189</v>
      </c>
      <c r="E333" t="str">
        <f t="shared" si="5"/>
        <v>OCT  27</v>
      </c>
      <c r="G333" s="189"/>
      <c r="I333" s="340"/>
      <c r="J333" s="462"/>
      <c r="K333" s="463"/>
      <c r="L333" s="461"/>
    </row>
    <row r="334" spans="1:12" x14ac:dyDescent="0.2">
      <c r="A334" s="154">
        <v>305</v>
      </c>
      <c r="B334">
        <v>20141103</v>
      </c>
      <c r="C334" s="449" t="s">
        <v>784</v>
      </c>
      <c r="D334" s="416" t="s">
        <v>345</v>
      </c>
      <c r="E334" t="str">
        <f t="shared" si="5"/>
        <v>NOV  03</v>
      </c>
      <c r="G334" s="189"/>
      <c r="I334" s="340"/>
      <c r="J334" s="462"/>
      <c r="K334" s="463"/>
      <c r="L334" s="461"/>
    </row>
    <row r="335" spans="1:12" x14ac:dyDescent="0.2">
      <c r="A335" s="154">
        <v>306</v>
      </c>
      <c r="B335">
        <v>20141110</v>
      </c>
      <c r="C335" s="449" t="s">
        <v>785</v>
      </c>
      <c r="D335" s="416" t="s">
        <v>213</v>
      </c>
      <c r="E335" t="str">
        <f t="shared" si="5"/>
        <v>NOV  10</v>
      </c>
      <c r="G335" s="189"/>
      <c r="I335" s="340"/>
      <c r="J335" s="462"/>
      <c r="K335" s="463"/>
      <c r="L335" s="461"/>
    </row>
    <row r="336" spans="1:12" x14ac:dyDescent="0.2">
      <c r="A336" s="154">
        <v>307</v>
      </c>
      <c r="B336">
        <v>20141117</v>
      </c>
      <c r="C336" s="449" t="s">
        <v>786</v>
      </c>
      <c r="D336" s="416" t="s">
        <v>214</v>
      </c>
      <c r="E336" t="str">
        <f t="shared" si="5"/>
        <v>NOV  17</v>
      </c>
      <c r="G336" s="189"/>
      <c r="I336" s="340"/>
      <c r="J336" s="462"/>
      <c r="K336" s="463"/>
      <c r="L336" s="461"/>
    </row>
    <row r="337" spans="1:12" x14ac:dyDescent="0.2">
      <c r="A337" s="154">
        <v>308</v>
      </c>
      <c r="B337">
        <v>20141124</v>
      </c>
      <c r="C337" s="449" t="s">
        <v>787</v>
      </c>
      <c r="D337" s="416" t="s">
        <v>190</v>
      </c>
      <c r="E337" t="str">
        <f t="shared" si="5"/>
        <v>NOV  24</v>
      </c>
      <c r="G337" s="189"/>
      <c r="I337" s="340"/>
      <c r="J337" s="462"/>
      <c r="K337" s="463"/>
      <c r="L337" s="461"/>
    </row>
    <row r="338" spans="1:12" x14ac:dyDescent="0.2">
      <c r="A338" s="154">
        <v>309</v>
      </c>
      <c r="B338">
        <v>20141201</v>
      </c>
      <c r="C338" s="449" t="s">
        <v>788</v>
      </c>
      <c r="D338" s="416" t="s">
        <v>375</v>
      </c>
      <c r="E338" t="str">
        <f t="shared" si="5"/>
        <v>DEC  01</v>
      </c>
      <c r="G338" s="189"/>
      <c r="I338" s="340"/>
      <c r="J338" s="462"/>
      <c r="K338" s="463"/>
      <c r="L338" s="461"/>
    </row>
    <row r="339" spans="1:12" x14ac:dyDescent="0.2">
      <c r="A339" s="154">
        <v>310</v>
      </c>
      <c r="B339">
        <v>20141208</v>
      </c>
      <c r="C339" s="449" t="s">
        <v>789</v>
      </c>
      <c r="D339" s="416" t="s">
        <v>216</v>
      </c>
      <c r="E339" t="str">
        <f t="shared" si="5"/>
        <v>DEC  08</v>
      </c>
      <c r="G339" s="189"/>
      <c r="I339" s="340"/>
      <c r="J339" s="462"/>
      <c r="K339" s="463"/>
      <c r="L339" s="461"/>
    </row>
    <row r="340" spans="1:12" x14ac:dyDescent="0.2">
      <c r="A340" s="154">
        <v>311</v>
      </c>
      <c r="B340">
        <v>20141215</v>
      </c>
      <c r="C340" s="449" t="s">
        <v>790</v>
      </c>
      <c r="D340" s="416" t="s">
        <v>217</v>
      </c>
      <c r="E340" t="str">
        <f t="shared" si="5"/>
        <v>DEC  15</v>
      </c>
      <c r="G340" s="189"/>
      <c r="I340" s="340"/>
      <c r="J340" s="462"/>
      <c r="K340" s="463"/>
      <c r="L340" s="461"/>
    </row>
    <row r="341" spans="1:12" x14ac:dyDescent="0.2">
      <c r="A341" s="154">
        <v>312</v>
      </c>
      <c r="B341">
        <v>20141222</v>
      </c>
      <c r="C341" s="449" t="s">
        <v>791</v>
      </c>
      <c r="D341" s="416" t="s">
        <v>218</v>
      </c>
      <c r="E341" t="str">
        <f t="shared" si="5"/>
        <v>DEC  22</v>
      </c>
      <c r="G341" s="189"/>
      <c r="I341" s="340"/>
      <c r="J341" s="462"/>
      <c r="K341" s="463"/>
      <c r="L341" s="461"/>
    </row>
    <row r="342" spans="1:12" x14ac:dyDescent="0.2">
      <c r="A342" s="154">
        <v>313</v>
      </c>
      <c r="B342">
        <v>20141229</v>
      </c>
      <c r="C342" s="449" t="s">
        <v>792</v>
      </c>
      <c r="D342" s="416" t="s">
        <v>717</v>
      </c>
      <c r="E342" t="str">
        <f t="shared" si="5"/>
        <v>DEC  29</v>
      </c>
      <c r="G342" s="189"/>
      <c r="I342" s="340"/>
      <c r="J342" s="462"/>
      <c r="L342" s="461"/>
    </row>
    <row r="343" spans="1:12" x14ac:dyDescent="0.2">
      <c r="A343" s="472">
        <v>314</v>
      </c>
      <c r="B343" s="470" t="s">
        <v>793</v>
      </c>
      <c r="C343" s="469" t="s">
        <v>794</v>
      </c>
      <c r="D343" s="416" t="s">
        <v>167</v>
      </c>
      <c r="E343" s="471" t="str">
        <f t="shared" si="5"/>
        <v>JAN  05</v>
      </c>
      <c r="G343" s="189"/>
      <c r="I343" s="340"/>
    </row>
    <row r="344" spans="1:12" x14ac:dyDescent="0.2">
      <c r="A344" s="472">
        <v>315</v>
      </c>
      <c r="B344" s="470" t="s">
        <v>795</v>
      </c>
      <c r="C344" s="469" t="s">
        <v>796</v>
      </c>
      <c r="D344" s="416" t="s">
        <v>172</v>
      </c>
      <c r="E344" s="471" t="str">
        <f t="shared" si="5"/>
        <v>JAN  12</v>
      </c>
      <c r="G344" s="189"/>
      <c r="I344" s="340"/>
    </row>
    <row r="345" spans="1:12" x14ac:dyDescent="0.2">
      <c r="A345" s="472">
        <v>316</v>
      </c>
      <c r="B345" s="470" t="s">
        <v>797</v>
      </c>
      <c r="C345" s="469" t="s">
        <v>798</v>
      </c>
      <c r="D345" s="416" t="s">
        <v>173</v>
      </c>
      <c r="E345" s="471" t="str">
        <f t="shared" si="5"/>
        <v>JAN  19</v>
      </c>
      <c r="G345" s="189"/>
      <c r="I345" s="340"/>
    </row>
    <row r="346" spans="1:12" x14ac:dyDescent="0.2">
      <c r="A346" s="472">
        <v>317</v>
      </c>
      <c r="B346" s="470" t="s">
        <v>799</v>
      </c>
      <c r="C346" s="469" t="s">
        <v>800</v>
      </c>
      <c r="D346" s="416" t="s">
        <v>734</v>
      </c>
      <c r="E346" s="471" t="str">
        <f t="shared" si="5"/>
        <v>JAN  26</v>
      </c>
      <c r="G346" s="189"/>
      <c r="I346" s="340"/>
    </row>
    <row r="347" spans="1:12" x14ac:dyDescent="0.2">
      <c r="A347" s="472">
        <v>318</v>
      </c>
      <c r="B347" s="470" t="s">
        <v>801</v>
      </c>
      <c r="C347" s="469" t="s">
        <v>802</v>
      </c>
      <c r="D347" s="416" t="s">
        <v>174</v>
      </c>
      <c r="E347" s="471" t="str">
        <f t="shared" si="5"/>
        <v>FEB  02</v>
      </c>
      <c r="G347" s="189"/>
      <c r="I347" s="340"/>
    </row>
    <row r="348" spans="1:12" x14ac:dyDescent="0.2">
      <c r="A348" s="472">
        <v>319</v>
      </c>
      <c r="B348" s="470" t="s">
        <v>803</v>
      </c>
      <c r="C348" s="469" t="s">
        <v>804</v>
      </c>
      <c r="D348" s="416" t="s">
        <v>175</v>
      </c>
      <c r="E348" s="471" t="str">
        <f t="shared" si="5"/>
        <v>FEB  09</v>
      </c>
      <c r="G348" s="189"/>
      <c r="I348" s="340"/>
    </row>
    <row r="349" spans="1:12" x14ac:dyDescent="0.2">
      <c r="A349" s="472">
        <v>320</v>
      </c>
      <c r="B349" s="470" t="s">
        <v>805</v>
      </c>
      <c r="C349" s="469" t="s">
        <v>806</v>
      </c>
      <c r="D349" s="416" t="s">
        <v>176</v>
      </c>
      <c r="E349" s="471" t="str">
        <f t="shared" si="5"/>
        <v>FEB  16</v>
      </c>
      <c r="G349" s="189"/>
      <c r="I349" s="340"/>
    </row>
    <row r="350" spans="1:12" x14ac:dyDescent="0.2">
      <c r="A350" s="472">
        <v>321</v>
      </c>
      <c r="B350" s="470" t="s">
        <v>807</v>
      </c>
      <c r="C350" s="469" t="s">
        <v>808</v>
      </c>
      <c r="D350" s="416" t="s">
        <v>177</v>
      </c>
      <c r="E350" s="471" t="str">
        <f t="shared" si="5"/>
        <v>FEB  23</v>
      </c>
      <c r="G350" s="189"/>
      <c r="I350" s="340"/>
    </row>
    <row r="351" spans="1:12" x14ac:dyDescent="0.2">
      <c r="A351" s="472">
        <v>322</v>
      </c>
      <c r="B351" s="470" t="s">
        <v>809</v>
      </c>
      <c r="C351" s="469" t="s">
        <v>810</v>
      </c>
      <c r="D351" s="416" t="s">
        <v>178</v>
      </c>
      <c r="E351" s="471" t="str">
        <f t="shared" ref="E351:E414" si="6">UPPER(LEFT(C351,3)&amp;"  "&amp;RIGHT(B351,2))</f>
        <v>MAR  02</v>
      </c>
      <c r="G351" s="189"/>
      <c r="I351" s="340"/>
    </row>
    <row r="352" spans="1:12" x14ac:dyDescent="0.2">
      <c r="A352" s="472">
        <v>323</v>
      </c>
      <c r="B352" s="470" t="s">
        <v>811</v>
      </c>
      <c r="C352" s="469" t="s">
        <v>812</v>
      </c>
      <c r="D352" s="416" t="s">
        <v>181</v>
      </c>
      <c r="E352" s="471" t="str">
        <f t="shared" si="6"/>
        <v>MAR  09</v>
      </c>
      <c r="G352" s="189"/>
      <c r="I352" s="340"/>
    </row>
    <row r="353" spans="1:9" x14ac:dyDescent="0.2">
      <c r="A353" s="472">
        <v>324</v>
      </c>
      <c r="B353" s="470" t="s">
        <v>813</v>
      </c>
      <c r="C353" s="469" t="s">
        <v>814</v>
      </c>
      <c r="D353" s="416" t="s">
        <v>180</v>
      </c>
      <c r="E353" s="471" t="str">
        <f t="shared" si="6"/>
        <v>MAR  16</v>
      </c>
      <c r="G353" s="189"/>
      <c r="I353" s="340"/>
    </row>
    <row r="354" spans="1:9" x14ac:dyDescent="0.2">
      <c r="A354" s="472">
        <v>325</v>
      </c>
      <c r="B354" s="470" t="s">
        <v>815</v>
      </c>
      <c r="C354" s="469" t="s">
        <v>816</v>
      </c>
      <c r="D354" s="416" t="s">
        <v>179</v>
      </c>
      <c r="E354" s="471" t="str">
        <f t="shared" si="6"/>
        <v>MAR  23</v>
      </c>
      <c r="G354" s="189"/>
      <c r="I354" s="340"/>
    </row>
    <row r="355" spans="1:9" x14ac:dyDescent="0.2">
      <c r="A355" s="472">
        <v>326</v>
      </c>
      <c r="B355" s="470" t="s">
        <v>817</v>
      </c>
      <c r="C355" s="469" t="s">
        <v>818</v>
      </c>
      <c r="D355" s="416" t="s">
        <v>168</v>
      </c>
      <c r="E355" s="471" t="str">
        <f t="shared" si="6"/>
        <v>MAR  30</v>
      </c>
      <c r="G355" s="189"/>
      <c r="I355" s="340"/>
    </row>
    <row r="356" spans="1:9" x14ac:dyDescent="0.2">
      <c r="A356" s="472">
        <v>327</v>
      </c>
      <c r="B356" s="470" t="s">
        <v>819</v>
      </c>
      <c r="C356" s="469" t="s">
        <v>820</v>
      </c>
      <c r="D356" s="416" t="s">
        <v>182</v>
      </c>
      <c r="E356" s="471" t="str">
        <f t="shared" si="6"/>
        <v>APR  06</v>
      </c>
      <c r="G356" s="189"/>
      <c r="I356" s="340"/>
    </row>
    <row r="357" spans="1:9" x14ac:dyDescent="0.2">
      <c r="A357" s="472">
        <v>328</v>
      </c>
      <c r="B357" s="470" t="s">
        <v>821</v>
      </c>
      <c r="C357" s="469" t="s">
        <v>822</v>
      </c>
      <c r="D357" s="416" t="s">
        <v>183</v>
      </c>
      <c r="E357" s="471" t="str">
        <f t="shared" si="6"/>
        <v>APR  13</v>
      </c>
      <c r="G357" s="189"/>
      <c r="I357" s="340"/>
    </row>
    <row r="358" spans="1:9" x14ac:dyDescent="0.2">
      <c r="A358" s="472">
        <v>329</v>
      </c>
      <c r="B358" s="470" t="s">
        <v>823</v>
      </c>
      <c r="C358" s="469" t="s">
        <v>824</v>
      </c>
      <c r="D358" s="416" t="s">
        <v>184</v>
      </c>
      <c r="E358" s="471" t="str">
        <f t="shared" si="6"/>
        <v>APR  20</v>
      </c>
      <c r="G358" s="189"/>
      <c r="I358" s="340"/>
    </row>
    <row r="359" spans="1:9" x14ac:dyDescent="0.2">
      <c r="A359" s="472">
        <v>330</v>
      </c>
      <c r="B359" s="470" t="s">
        <v>825</v>
      </c>
      <c r="C359" s="469" t="s">
        <v>826</v>
      </c>
      <c r="D359" s="416" t="s">
        <v>185</v>
      </c>
      <c r="E359" s="471" t="str">
        <f t="shared" si="6"/>
        <v>APR  27</v>
      </c>
      <c r="G359" s="189"/>
      <c r="I359" s="340"/>
    </row>
    <row r="360" spans="1:9" x14ac:dyDescent="0.2">
      <c r="A360" s="472">
        <v>331</v>
      </c>
      <c r="B360" s="470" t="s">
        <v>827</v>
      </c>
      <c r="C360" s="469" t="s">
        <v>828</v>
      </c>
      <c r="D360" s="416" t="s">
        <v>343</v>
      </c>
      <c r="E360" s="471" t="str">
        <f t="shared" si="6"/>
        <v>MAY  04</v>
      </c>
      <c r="G360" s="189"/>
      <c r="I360" s="340"/>
    </row>
    <row r="361" spans="1:9" x14ac:dyDescent="0.2">
      <c r="A361" s="472">
        <v>332</v>
      </c>
      <c r="B361" s="470" t="s">
        <v>829</v>
      </c>
      <c r="C361" s="469" t="s">
        <v>830</v>
      </c>
      <c r="D361" s="416" t="s">
        <v>194</v>
      </c>
      <c r="E361" s="471" t="str">
        <f t="shared" si="6"/>
        <v>MAY  11</v>
      </c>
      <c r="G361" s="189"/>
      <c r="I361" s="340"/>
    </row>
    <row r="362" spans="1:9" x14ac:dyDescent="0.2">
      <c r="A362" s="472">
        <v>333</v>
      </c>
      <c r="B362" s="470" t="s">
        <v>831</v>
      </c>
      <c r="C362" s="469" t="s">
        <v>832</v>
      </c>
      <c r="D362" s="416" t="s">
        <v>195</v>
      </c>
      <c r="E362" s="471" t="str">
        <f t="shared" si="6"/>
        <v>MAY  18</v>
      </c>
      <c r="G362" s="189"/>
      <c r="I362" s="340"/>
    </row>
    <row r="363" spans="1:9" x14ac:dyDescent="0.2">
      <c r="A363" s="472">
        <v>334</v>
      </c>
      <c r="B363" s="470" t="s">
        <v>833</v>
      </c>
      <c r="C363" s="469" t="s">
        <v>834</v>
      </c>
      <c r="D363" s="416" t="s">
        <v>197</v>
      </c>
      <c r="E363" s="471" t="str">
        <f t="shared" si="6"/>
        <v>MAY  25</v>
      </c>
      <c r="G363" s="189"/>
      <c r="I363" s="340"/>
    </row>
    <row r="364" spans="1:9" x14ac:dyDescent="0.2">
      <c r="A364" s="472">
        <v>335</v>
      </c>
      <c r="B364" s="470" t="s">
        <v>835</v>
      </c>
      <c r="C364" s="469" t="s">
        <v>836</v>
      </c>
      <c r="D364" s="416" t="s">
        <v>373</v>
      </c>
      <c r="E364" s="471" t="str">
        <f t="shared" si="6"/>
        <v>JUN  01</v>
      </c>
      <c r="G364" s="189"/>
      <c r="I364" s="340"/>
    </row>
    <row r="365" spans="1:9" x14ac:dyDescent="0.2">
      <c r="A365" s="472">
        <v>336</v>
      </c>
      <c r="B365" s="470" t="s">
        <v>837</v>
      </c>
      <c r="C365" s="469" t="s">
        <v>838</v>
      </c>
      <c r="D365" s="416" t="s">
        <v>198</v>
      </c>
      <c r="E365" s="471" t="str">
        <f t="shared" si="6"/>
        <v>JUN  08</v>
      </c>
      <c r="G365" s="189"/>
      <c r="I365" s="340"/>
    </row>
    <row r="366" spans="1:9" x14ac:dyDescent="0.2">
      <c r="A366" s="472">
        <v>337</v>
      </c>
      <c r="B366" s="470" t="s">
        <v>839</v>
      </c>
      <c r="C366" s="469" t="s">
        <v>840</v>
      </c>
      <c r="D366" s="416" t="s">
        <v>199</v>
      </c>
      <c r="E366" s="471" t="str">
        <f t="shared" si="6"/>
        <v>JUN  15</v>
      </c>
      <c r="G366" s="189"/>
      <c r="I366" s="340"/>
    </row>
    <row r="367" spans="1:9" x14ac:dyDescent="0.2">
      <c r="A367" s="472">
        <v>338</v>
      </c>
      <c r="B367" s="470" t="s">
        <v>841</v>
      </c>
      <c r="C367" s="469" t="s">
        <v>842</v>
      </c>
      <c r="D367" s="416" t="s">
        <v>200</v>
      </c>
      <c r="E367" s="471" t="str">
        <f t="shared" si="6"/>
        <v>JUN  22</v>
      </c>
      <c r="G367" s="189"/>
      <c r="I367" s="340"/>
    </row>
    <row r="368" spans="1:9" x14ac:dyDescent="0.2">
      <c r="A368" s="472">
        <v>339</v>
      </c>
      <c r="B368" s="470" t="s">
        <v>843</v>
      </c>
      <c r="C368" s="469" t="s">
        <v>844</v>
      </c>
      <c r="D368" s="416" t="s">
        <v>186</v>
      </c>
      <c r="E368" s="471" t="str">
        <f t="shared" si="6"/>
        <v>JUN  29</v>
      </c>
      <c r="G368" s="189"/>
      <c r="I368" s="340"/>
    </row>
    <row r="369" spans="1:9" x14ac:dyDescent="0.2">
      <c r="A369" s="472">
        <v>340</v>
      </c>
      <c r="B369" s="470" t="s">
        <v>845</v>
      </c>
      <c r="C369" s="469" t="s">
        <v>846</v>
      </c>
      <c r="D369" s="416" t="s">
        <v>201</v>
      </c>
      <c r="E369" s="471" t="str">
        <f t="shared" si="6"/>
        <v>JUL  06</v>
      </c>
      <c r="G369" s="189"/>
      <c r="I369" s="340"/>
    </row>
    <row r="370" spans="1:9" x14ac:dyDescent="0.2">
      <c r="A370" s="472">
        <v>341</v>
      </c>
      <c r="B370" s="470" t="s">
        <v>847</v>
      </c>
      <c r="C370" s="469" t="s">
        <v>848</v>
      </c>
      <c r="D370" s="416" t="s">
        <v>202</v>
      </c>
      <c r="E370" s="471" t="str">
        <f t="shared" si="6"/>
        <v>JUL  13</v>
      </c>
      <c r="G370" s="189"/>
      <c r="I370" s="340"/>
    </row>
    <row r="371" spans="1:9" x14ac:dyDescent="0.2">
      <c r="A371" s="472">
        <v>342</v>
      </c>
      <c r="B371" s="470" t="s">
        <v>849</v>
      </c>
      <c r="C371" s="469" t="s">
        <v>850</v>
      </c>
      <c r="D371" s="416" t="s">
        <v>203</v>
      </c>
      <c r="E371" s="471" t="str">
        <f t="shared" si="6"/>
        <v>JUL  20</v>
      </c>
      <c r="G371" s="189"/>
      <c r="I371" s="340"/>
    </row>
    <row r="372" spans="1:9" x14ac:dyDescent="0.2">
      <c r="A372" s="472">
        <v>343</v>
      </c>
      <c r="B372" s="470" t="s">
        <v>851</v>
      </c>
      <c r="C372" s="469" t="s">
        <v>852</v>
      </c>
      <c r="D372" s="416" t="s">
        <v>191</v>
      </c>
      <c r="E372" s="471" t="str">
        <f t="shared" si="6"/>
        <v>JUL  27</v>
      </c>
      <c r="G372" s="189"/>
      <c r="I372" s="340"/>
    </row>
    <row r="373" spans="1:9" x14ac:dyDescent="0.2">
      <c r="A373" s="472">
        <v>344</v>
      </c>
      <c r="B373" s="470" t="s">
        <v>853</v>
      </c>
      <c r="C373" s="469" t="s">
        <v>854</v>
      </c>
      <c r="D373" s="416" t="s">
        <v>344</v>
      </c>
      <c r="E373" s="471" t="str">
        <f t="shared" si="6"/>
        <v>AUG  03</v>
      </c>
      <c r="G373" s="189"/>
      <c r="I373" s="340"/>
    </row>
    <row r="374" spans="1:9" x14ac:dyDescent="0.2">
      <c r="A374" s="472">
        <v>345</v>
      </c>
      <c r="B374" s="470" t="s">
        <v>855</v>
      </c>
      <c r="C374" s="469" t="s">
        <v>856</v>
      </c>
      <c r="D374" s="416" t="s">
        <v>204</v>
      </c>
      <c r="E374" s="471" t="str">
        <f t="shared" si="6"/>
        <v>AUG  10</v>
      </c>
      <c r="G374" s="189"/>
      <c r="I374" s="340"/>
    </row>
    <row r="375" spans="1:9" x14ac:dyDescent="0.2">
      <c r="A375" s="472">
        <v>346</v>
      </c>
      <c r="B375" s="470" t="s">
        <v>857</v>
      </c>
      <c r="C375" s="469" t="s">
        <v>858</v>
      </c>
      <c r="D375" s="416" t="s">
        <v>205</v>
      </c>
      <c r="E375" s="471" t="str">
        <f t="shared" si="6"/>
        <v>AUG  17</v>
      </c>
      <c r="G375" s="189"/>
      <c r="I375" s="340"/>
    </row>
    <row r="376" spans="1:9" x14ac:dyDescent="0.2">
      <c r="A376" s="472">
        <v>347</v>
      </c>
      <c r="B376" s="470" t="s">
        <v>859</v>
      </c>
      <c r="C376" s="469" t="s">
        <v>860</v>
      </c>
      <c r="D376" s="416" t="s">
        <v>206</v>
      </c>
      <c r="E376" s="471" t="str">
        <f t="shared" si="6"/>
        <v>AUG  24</v>
      </c>
      <c r="G376" s="189"/>
      <c r="I376" s="340"/>
    </row>
    <row r="377" spans="1:9" x14ac:dyDescent="0.2">
      <c r="A377" s="472">
        <v>348</v>
      </c>
      <c r="B377" s="470" t="s">
        <v>861</v>
      </c>
      <c r="C377" s="469" t="s">
        <v>862</v>
      </c>
      <c r="D377" s="416" t="s">
        <v>192</v>
      </c>
      <c r="E377" s="471" t="str">
        <f t="shared" si="6"/>
        <v>AUG  31</v>
      </c>
      <c r="G377" s="189"/>
      <c r="I377" s="340"/>
    </row>
    <row r="378" spans="1:9" x14ac:dyDescent="0.2">
      <c r="A378" s="472">
        <v>349</v>
      </c>
      <c r="B378" s="470" t="s">
        <v>863</v>
      </c>
      <c r="C378" s="469" t="s">
        <v>864</v>
      </c>
      <c r="D378" s="416" t="s">
        <v>207</v>
      </c>
      <c r="E378" s="471" t="str">
        <f t="shared" si="6"/>
        <v>SEP  07</v>
      </c>
      <c r="G378" s="189"/>
      <c r="I378" s="340"/>
    </row>
    <row r="379" spans="1:9" x14ac:dyDescent="0.2">
      <c r="A379" s="472">
        <v>350</v>
      </c>
      <c r="B379" s="470" t="s">
        <v>865</v>
      </c>
      <c r="C379" s="469" t="s">
        <v>866</v>
      </c>
      <c r="D379" s="416" t="s">
        <v>208</v>
      </c>
      <c r="E379" s="471" t="str">
        <f t="shared" si="6"/>
        <v>SEP  14</v>
      </c>
      <c r="G379" s="189"/>
      <c r="I379" s="340"/>
    </row>
    <row r="380" spans="1:9" x14ac:dyDescent="0.2">
      <c r="A380" s="472">
        <v>351</v>
      </c>
      <c r="B380" s="470" t="s">
        <v>867</v>
      </c>
      <c r="C380" s="469" t="s">
        <v>868</v>
      </c>
      <c r="D380" s="416" t="s">
        <v>209</v>
      </c>
      <c r="E380" s="471" t="str">
        <f t="shared" si="6"/>
        <v>SEP  21</v>
      </c>
      <c r="G380" s="189"/>
      <c r="I380" s="340"/>
    </row>
    <row r="381" spans="1:9" x14ac:dyDescent="0.2">
      <c r="A381" s="472">
        <v>352</v>
      </c>
      <c r="B381" s="470" t="s">
        <v>869</v>
      </c>
      <c r="C381" s="469" t="s">
        <v>870</v>
      </c>
      <c r="D381" s="416" t="s">
        <v>187</v>
      </c>
      <c r="E381" s="471" t="str">
        <f t="shared" si="6"/>
        <v>SEP  28</v>
      </c>
      <c r="G381" s="189"/>
      <c r="I381" s="340"/>
    </row>
    <row r="382" spans="1:9" x14ac:dyDescent="0.2">
      <c r="A382" s="472">
        <v>353</v>
      </c>
      <c r="B382" s="470" t="s">
        <v>871</v>
      </c>
      <c r="C382" s="469" t="s">
        <v>872</v>
      </c>
      <c r="D382" s="416" t="s">
        <v>210</v>
      </c>
      <c r="E382" s="471" t="str">
        <f t="shared" si="6"/>
        <v>OCT  05</v>
      </c>
      <c r="G382" s="189"/>
      <c r="I382" s="340"/>
    </row>
    <row r="383" spans="1:9" x14ac:dyDescent="0.2">
      <c r="A383" s="472">
        <v>354</v>
      </c>
      <c r="B383" s="470" t="s">
        <v>873</v>
      </c>
      <c r="C383" s="469" t="s">
        <v>874</v>
      </c>
      <c r="D383" s="416" t="s">
        <v>211</v>
      </c>
      <c r="E383" s="471" t="str">
        <f t="shared" si="6"/>
        <v>OCT  12</v>
      </c>
      <c r="G383" s="189"/>
      <c r="I383" s="340"/>
    </row>
    <row r="384" spans="1:9" x14ac:dyDescent="0.2">
      <c r="A384" s="472">
        <v>355</v>
      </c>
      <c r="B384" s="470" t="s">
        <v>875</v>
      </c>
      <c r="C384" s="469" t="s">
        <v>876</v>
      </c>
      <c r="D384" s="416" t="s">
        <v>212</v>
      </c>
      <c r="E384" s="471" t="str">
        <f t="shared" si="6"/>
        <v>OCT  19</v>
      </c>
      <c r="G384" s="189"/>
      <c r="I384" s="340"/>
    </row>
    <row r="385" spans="1:9" x14ac:dyDescent="0.2">
      <c r="A385" s="472">
        <v>356</v>
      </c>
      <c r="B385" s="470" t="s">
        <v>877</v>
      </c>
      <c r="C385" s="469" t="s">
        <v>878</v>
      </c>
      <c r="D385" s="416" t="s">
        <v>189</v>
      </c>
      <c r="E385" s="471" t="str">
        <f t="shared" si="6"/>
        <v>OCT  26</v>
      </c>
      <c r="G385" s="189"/>
      <c r="I385" s="340"/>
    </row>
    <row r="386" spans="1:9" x14ac:dyDescent="0.2">
      <c r="A386" s="472">
        <v>357</v>
      </c>
      <c r="B386" s="470" t="s">
        <v>879</v>
      </c>
      <c r="C386" s="469" t="s">
        <v>880</v>
      </c>
      <c r="D386" s="416" t="s">
        <v>345</v>
      </c>
      <c r="E386" s="471" t="str">
        <f t="shared" si="6"/>
        <v>NOV  02</v>
      </c>
      <c r="G386" s="189"/>
      <c r="I386" s="340"/>
    </row>
    <row r="387" spans="1:9" x14ac:dyDescent="0.2">
      <c r="A387" s="472">
        <v>358</v>
      </c>
      <c r="B387" s="470" t="s">
        <v>881</v>
      </c>
      <c r="C387" s="469" t="s">
        <v>882</v>
      </c>
      <c r="D387" s="416" t="s">
        <v>213</v>
      </c>
      <c r="E387" s="471" t="str">
        <f t="shared" si="6"/>
        <v>NOV  09</v>
      </c>
      <c r="G387" s="189"/>
      <c r="I387" s="340"/>
    </row>
    <row r="388" spans="1:9" x14ac:dyDescent="0.2">
      <c r="A388" s="472">
        <v>359</v>
      </c>
      <c r="B388" s="470" t="s">
        <v>883</v>
      </c>
      <c r="C388" s="469" t="s">
        <v>884</v>
      </c>
      <c r="D388" s="416" t="s">
        <v>214</v>
      </c>
      <c r="E388" s="471" t="str">
        <f t="shared" si="6"/>
        <v>NOV  16</v>
      </c>
      <c r="G388" s="189"/>
      <c r="I388" s="340"/>
    </row>
    <row r="389" spans="1:9" x14ac:dyDescent="0.2">
      <c r="A389" s="472">
        <v>360</v>
      </c>
      <c r="B389" s="470" t="s">
        <v>885</v>
      </c>
      <c r="C389" s="469" t="s">
        <v>886</v>
      </c>
      <c r="D389" s="416" t="s">
        <v>215</v>
      </c>
      <c r="E389" s="471" t="str">
        <f t="shared" si="6"/>
        <v>NOV  23</v>
      </c>
      <c r="G389" s="189"/>
      <c r="I389" s="340"/>
    </row>
    <row r="390" spans="1:9" x14ac:dyDescent="0.2">
      <c r="A390" s="472">
        <v>361</v>
      </c>
      <c r="B390" s="470" t="s">
        <v>887</v>
      </c>
      <c r="C390" s="469" t="s">
        <v>888</v>
      </c>
      <c r="D390" s="416" t="s">
        <v>190</v>
      </c>
      <c r="E390" s="471" t="str">
        <f t="shared" si="6"/>
        <v>NOV  30</v>
      </c>
      <c r="G390" s="189"/>
      <c r="I390" s="340"/>
    </row>
    <row r="391" spans="1:9" x14ac:dyDescent="0.2">
      <c r="A391" s="472">
        <v>362</v>
      </c>
      <c r="B391" s="470" t="s">
        <v>889</v>
      </c>
      <c r="C391" s="469" t="s">
        <v>890</v>
      </c>
      <c r="D391" s="416" t="s">
        <v>216</v>
      </c>
      <c r="E391" s="471" t="str">
        <f t="shared" si="6"/>
        <v>DEC  07</v>
      </c>
      <c r="G391" s="189"/>
      <c r="I391" s="340"/>
    </row>
    <row r="392" spans="1:9" x14ac:dyDescent="0.2">
      <c r="A392" s="472">
        <v>363</v>
      </c>
      <c r="B392" s="470" t="s">
        <v>891</v>
      </c>
      <c r="C392" s="469" t="s">
        <v>892</v>
      </c>
      <c r="D392" s="416" t="s">
        <v>217</v>
      </c>
      <c r="E392" s="471" t="str">
        <f t="shared" si="6"/>
        <v>DEC  14</v>
      </c>
      <c r="G392" s="189"/>
      <c r="I392" s="340"/>
    </row>
    <row r="393" spans="1:9" x14ac:dyDescent="0.2">
      <c r="A393" s="472">
        <v>364</v>
      </c>
      <c r="B393" s="470" t="s">
        <v>893</v>
      </c>
      <c r="C393" s="469" t="s">
        <v>894</v>
      </c>
      <c r="D393" s="416" t="s">
        <v>218</v>
      </c>
      <c r="E393" s="471" t="str">
        <f t="shared" si="6"/>
        <v>DEC  21</v>
      </c>
      <c r="G393" s="189"/>
      <c r="I393" s="340"/>
    </row>
    <row r="394" spans="1:9" x14ac:dyDescent="0.2">
      <c r="A394" s="472">
        <v>365</v>
      </c>
      <c r="B394" s="470" t="s">
        <v>895</v>
      </c>
      <c r="C394" s="469" t="s">
        <v>896</v>
      </c>
      <c r="D394" s="416" t="s">
        <v>717</v>
      </c>
      <c r="E394" s="471" t="str">
        <f t="shared" si="6"/>
        <v>DEC  28</v>
      </c>
      <c r="G394" s="189"/>
      <c r="I394" s="340"/>
    </row>
    <row r="395" spans="1:9" x14ac:dyDescent="0.2">
      <c r="A395" s="472">
        <v>366</v>
      </c>
      <c r="B395" s="470" t="s">
        <v>897</v>
      </c>
      <c r="C395" s="469" t="s">
        <v>898</v>
      </c>
      <c r="D395" s="416" t="s">
        <v>167</v>
      </c>
      <c r="E395" s="471" t="str">
        <f t="shared" si="6"/>
        <v>JAN  04</v>
      </c>
      <c r="G395" s="189"/>
      <c r="I395" s="340"/>
    </row>
    <row r="396" spans="1:9" x14ac:dyDescent="0.2">
      <c r="A396" s="472">
        <v>367</v>
      </c>
      <c r="B396" s="470" t="s">
        <v>899</v>
      </c>
      <c r="C396" s="469" t="s">
        <v>900</v>
      </c>
      <c r="D396" s="416" t="s">
        <v>172</v>
      </c>
      <c r="E396" s="471" t="str">
        <f t="shared" si="6"/>
        <v>JAN  11</v>
      </c>
      <c r="G396" s="189"/>
      <c r="I396" s="340"/>
    </row>
    <row r="397" spans="1:9" x14ac:dyDescent="0.2">
      <c r="A397" s="472">
        <v>368</v>
      </c>
      <c r="B397" s="470" t="s">
        <v>901</v>
      </c>
      <c r="C397" s="469" t="s">
        <v>902</v>
      </c>
      <c r="D397" s="416" t="s">
        <v>173</v>
      </c>
      <c r="E397" s="471" t="str">
        <f t="shared" si="6"/>
        <v>JAN  18</v>
      </c>
      <c r="G397" s="189"/>
      <c r="I397" s="340"/>
    </row>
    <row r="398" spans="1:9" x14ac:dyDescent="0.2">
      <c r="A398" s="472">
        <v>369</v>
      </c>
      <c r="B398" s="470" t="s">
        <v>903</v>
      </c>
      <c r="C398" s="469" t="s">
        <v>904</v>
      </c>
      <c r="D398" s="416" t="s">
        <v>734</v>
      </c>
      <c r="E398" s="471" t="str">
        <f t="shared" si="6"/>
        <v>JAN  25</v>
      </c>
      <c r="G398" s="189"/>
      <c r="I398" s="340"/>
    </row>
    <row r="399" spans="1:9" x14ac:dyDescent="0.2">
      <c r="A399" s="472">
        <v>370</v>
      </c>
      <c r="B399" s="470" t="s">
        <v>905</v>
      </c>
      <c r="C399" s="469" t="s">
        <v>906</v>
      </c>
      <c r="D399" s="416" t="s">
        <v>174</v>
      </c>
      <c r="E399" s="471" t="str">
        <f t="shared" si="6"/>
        <v>FEB  01</v>
      </c>
      <c r="G399" s="189"/>
      <c r="I399" s="340"/>
    </row>
    <row r="400" spans="1:9" x14ac:dyDescent="0.2">
      <c r="A400" s="472">
        <v>371</v>
      </c>
      <c r="B400" s="470" t="s">
        <v>907</v>
      </c>
      <c r="C400" s="469" t="s">
        <v>908</v>
      </c>
      <c r="D400" s="416" t="s">
        <v>175</v>
      </c>
      <c r="E400" s="471" t="str">
        <f t="shared" si="6"/>
        <v>FEB  08</v>
      </c>
      <c r="G400" s="189"/>
      <c r="I400" s="340"/>
    </row>
    <row r="401" spans="1:9" x14ac:dyDescent="0.2">
      <c r="A401" s="472">
        <v>372</v>
      </c>
      <c r="B401" s="470" t="s">
        <v>909</v>
      </c>
      <c r="C401" s="469" t="s">
        <v>910</v>
      </c>
      <c r="D401" s="416" t="s">
        <v>176</v>
      </c>
      <c r="E401" s="471" t="str">
        <f t="shared" si="6"/>
        <v>FEB  15</v>
      </c>
      <c r="G401" s="189"/>
      <c r="I401" s="340"/>
    </row>
    <row r="402" spans="1:9" x14ac:dyDescent="0.2">
      <c r="A402" s="472">
        <v>373</v>
      </c>
      <c r="B402" s="470" t="s">
        <v>911</v>
      </c>
      <c r="C402" s="469" t="s">
        <v>912</v>
      </c>
      <c r="D402" s="416" t="s">
        <v>630</v>
      </c>
      <c r="E402" s="471" t="str">
        <f t="shared" si="6"/>
        <v>FEB  22</v>
      </c>
      <c r="G402" s="189"/>
      <c r="I402" s="340"/>
    </row>
    <row r="403" spans="1:9" x14ac:dyDescent="0.2">
      <c r="A403" s="472">
        <v>374</v>
      </c>
      <c r="B403" s="470" t="s">
        <v>913</v>
      </c>
      <c r="C403" s="469" t="s">
        <v>914</v>
      </c>
      <c r="D403" s="416" t="s">
        <v>177</v>
      </c>
      <c r="E403" s="471" t="str">
        <f t="shared" si="6"/>
        <v>FEB  29</v>
      </c>
      <c r="G403" s="189"/>
      <c r="I403" s="340"/>
    </row>
    <row r="404" spans="1:9" x14ac:dyDescent="0.2">
      <c r="A404" s="472">
        <v>375</v>
      </c>
      <c r="B404" s="470" t="s">
        <v>915</v>
      </c>
      <c r="C404" s="469" t="s">
        <v>916</v>
      </c>
      <c r="D404" s="416" t="s">
        <v>181</v>
      </c>
      <c r="E404" s="471" t="str">
        <f t="shared" si="6"/>
        <v>MAR  07</v>
      </c>
      <c r="G404" s="189"/>
      <c r="I404" s="340"/>
    </row>
    <row r="405" spans="1:9" x14ac:dyDescent="0.2">
      <c r="A405" s="154">
        <v>376</v>
      </c>
      <c r="B405" s="26" t="s">
        <v>917</v>
      </c>
      <c r="C405" s="449" t="s">
        <v>918</v>
      </c>
      <c r="D405" s="416" t="s">
        <v>180</v>
      </c>
      <c r="E405" s="471" t="str">
        <f t="shared" si="6"/>
        <v>MAR  14</v>
      </c>
      <c r="G405" s="189"/>
      <c r="I405" s="340"/>
    </row>
    <row r="406" spans="1:9" x14ac:dyDescent="0.2">
      <c r="A406" s="154">
        <v>377</v>
      </c>
      <c r="B406" s="26" t="s">
        <v>919</v>
      </c>
      <c r="C406" s="449" t="s">
        <v>920</v>
      </c>
      <c r="D406" s="416" t="s">
        <v>179</v>
      </c>
      <c r="E406" s="471" t="str">
        <f t="shared" si="6"/>
        <v>MAR  21</v>
      </c>
      <c r="G406" s="189"/>
      <c r="I406" s="340"/>
    </row>
    <row r="407" spans="1:9" x14ac:dyDescent="0.2">
      <c r="A407" s="154">
        <v>378</v>
      </c>
      <c r="B407" s="26" t="s">
        <v>921</v>
      </c>
      <c r="C407" s="449" t="s">
        <v>922</v>
      </c>
      <c r="D407" s="416" t="s">
        <v>168</v>
      </c>
      <c r="E407" s="471" t="str">
        <f t="shared" si="6"/>
        <v>MAR  28</v>
      </c>
      <c r="G407" s="189"/>
      <c r="I407" s="340"/>
    </row>
    <row r="408" spans="1:9" x14ac:dyDescent="0.2">
      <c r="A408" s="154">
        <v>379</v>
      </c>
      <c r="B408" s="26" t="s">
        <v>923</v>
      </c>
      <c r="C408" s="449" t="s">
        <v>924</v>
      </c>
      <c r="D408" s="416" t="s">
        <v>182</v>
      </c>
      <c r="E408" s="471" t="str">
        <f t="shared" si="6"/>
        <v>APR  04</v>
      </c>
      <c r="G408" s="189"/>
      <c r="I408" s="340"/>
    </row>
    <row r="409" spans="1:9" x14ac:dyDescent="0.2">
      <c r="A409" s="154">
        <v>380</v>
      </c>
      <c r="B409" s="26" t="s">
        <v>925</v>
      </c>
      <c r="C409" s="449" t="s">
        <v>926</v>
      </c>
      <c r="D409" s="416" t="s">
        <v>183</v>
      </c>
      <c r="E409" s="471" t="str">
        <f t="shared" si="6"/>
        <v>APR  11</v>
      </c>
      <c r="G409" s="189"/>
      <c r="I409" s="340"/>
    </row>
    <row r="410" spans="1:9" x14ac:dyDescent="0.2">
      <c r="A410" s="154">
        <v>381</v>
      </c>
      <c r="B410" s="26" t="s">
        <v>927</v>
      </c>
      <c r="C410" s="449" t="s">
        <v>928</v>
      </c>
      <c r="D410" s="416" t="s">
        <v>184</v>
      </c>
      <c r="E410" s="471" t="str">
        <f t="shared" si="6"/>
        <v>APR  18</v>
      </c>
      <c r="G410" s="189"/>
      <c r="I410" s="340"/>
    </row>
    <row r="411" spans="1:9" x14ac:dyDescent="0.2">
      <c r="A411" s="154">
        <v>382</v>
      </c>
      <c r="B411" s="26" t="s">
        <v>929</v>
      </c>
      <c r="C411" s="449" t="s">
        <v>930</v>
      </c>
      <c r="D411" s="416" t="s">
        <v>185</v>
      </c>
      <c r="E411" s="471" t="str">
        <f t="shared" si="6"/>
        <v>APR  25</v>
      </c>
      <c r="G411" s="189"/>
      <c r="I411" s="340"/>
    </row>
    <row r="412" spans="1:9" x14ac:dyDescent="0.2">
      <c r="A412" s="154">
        <v>383</v>
      </c>
      <c r="B412" s="26" t="s">
        <v>931</v>
      </c>
      <c r="C412" s="449" t="s">
        <v>932</v>
      </c>
      <c r="D412" s="416" t="s">
        <v>343</v>
      </c>
      <c r="E412" s="471" t="str">
        <f t="shared" si="6"/>
        <v>MAY  02</v>
      </c>
      <c r="G412" s="189"/>
      <c r="I412" s="340"/>
    </row>
    <row r="413" spans="1:9" x14ac:dyDescent="0.2">
      <c r="A413" s="154">
        <v>384</v>
      </c>
      <c r="B413" s="26" t="s">
        <v>933</v>
      </c>
      <c r="C413" s="449" t="s">
        <v>934</v>
      </c>
      <c r="D413" s="416" t="s">
        <v>194</v>
      </c>
      <c r="E413" s="471" t="str">
        <f t="shared" si="6"/>
        <v>MAY  09</v>
      </c>
      <c r="G413" s="189"/>
      <c r="I413" s="340"/>
    </row>
    <row r="414" spans="1:9" x14ac:dyDescent="0.2">
      <c r="A414" s="154">
        <v>385</v>
      </c>
      <c r="B414" s="26" t="s">
        <v>935</v>
      </c>
      <c r="C414" s="449" t="s">
        <v>936</v>
      </c>
      <c r="D414" s="416" t="s">
        <v>195</v>
      </c>
      <c r="E414" s="471" t="str">
        <f t="shared" si="6"/>
        <v>MAY  16</v>
      </c>
      <c r="G414" s="189"/>
      <c r="I414" s="340"/>
    </row>
    <row r="415" spans="1:9" x14ac:dyDescent="0.2">
      <c r="A415" s="154">
        <v>386</v>
      </c>
      <c r="B415" s="26" t="s">
        <v>937</v>
      </c>
      <c r="C415" s="449" t="s">
        <v>938</v>
      </c>
      <c r="D415" s="416" t="s">
        <v>196</v>
      </c>
      <c r="E415" s="471" t="str">
        <f t="shared" ref="E415:E427" si="7">UPPER(LEFT(C415,3)&amp;"  "&amp;RIGHT(B415,2))</f>
        <v>MAY  23</v>
      </c>
      <c r="G415" s="189"/>
      <c r="I415" s="340"/>
    </row>
    <row r="416" spans="1:9" x14ac:dyDescent="0.2">
      <c r="A416" s="154">
        <v>387</v>
      </c>
      <c r="B416" s="26" t="s">
        <v>939</v>
      </c>
      <c r="C416" s="449" t="s">
        <v>940</v>
      </c>
      <c r="D416" s="416" t="s">
        <v>197</v>
      </c>
      <c r="E416" s="471" t="str">
        <f t="shared" si="7"/>
        <v>MAY  30</v>
      </c>
      <c r="G416" s="189"/>
      <c r="I416" s="340"/>
    </row>
    <row r="417" spans="1:9" x14ac:dyDescent="0.2">
      <c r="A417" s="154">
        <v>388</v>
      </c>
      <c r="B417" s="26" t="s">
        <v>941</v>
      </c>
      <c r="C417" s="449" t="s">
        <v>942</v>
      </c>
      <c r="D417" s="416" t="s">
        <v>198</v>
      </c>
      <c r="E417" s="471" t="str">
        <f t="shared" si="7"/>
        <v>JUN  06</v>
      </c>
      <c r="G417" s="189"/>
      <c r="I417" s="340"/>
    </row>
    <row r="418" spans="1:9" x14ac:dyDescent="0.2">
      <c r="A418" s="154">
        <v>389</v>
      </c>
      <c r="B418" s="26" t="s">
        <v>943</v>
      </c>
      <c r="C418" s="449" t="s">
        <v>944</v>
      </c>
      <c r="D418" s="416" t="s">
        <v>199</v>
      </c>
      <c r="E418" s="471" t="str">
        <f t="shared" si="7"/>
        <v>JUN  13</v>
      </c>
      <c r="G418" s="189"/>
      <c r="I418" s="340"/>
    </row>
    <row r="419" spans="1:9" x14ac:dyDescent="0.2">
      <c r="A419" s="154">
        <v>390</v>
      </c>
      <c r="B419" s="26" t="s">
        <v>945</v>
      </c>
      <c r="C419" s="449" t="s">
        <v>946</v>
      </c>
      <c r="D419" s="416" t="s">
        <v>200</v>
      </c>
      <c r="E419" s="471" t="str">
        <f t="shared" si="7"/>
        <v>JUN  20</v>
      </c>
      <c r="G419" s="189"/>
      <c r="I419" s="340"/>
    </row>
    <row r="420" spans="1:9" x14ac:dyDescent="0.2">
      <c r="A420" s="154">
        <v>391</v>
      </c>
      <c r="B420" s="26" t="s">
        <v>947</v>
      </c>
      <c r="C420" s="449" t="s">
        <v>948</v>
      </c>
      <c r="D420" s="416" t="s">
        <v>186</v>
      </c>
      <c r="E420" s="471" t="str">
        <f t="shared" si="7"/>
        <v>JUN  27</v>
      </c>
      <c r="G420" s="189"/>
      <c r="I420" s="340"/>
    </row>
    <row r="421" spans="1:9" x14ac:dyDescent="0.2">
      <c r="A421" s="154">
        <v>392</v>
      </c>
      <c r="B421" s="26" t="s">
        <v>949</v>
      </c>
      <c r="C421" s="449" t="s">
        <v>950</v>
      </c>
      <c r="D421" s="416" t="s">
        <v>201</v>
      </c>
      <c r="E421" s="471" t="str">
        <f t="shared" si="7"/>
        <v>JUL  04</v>
      </c>
      <c r="G421" s="189"/>
      <c r="I421" s="340"/>
    </row>
    <row r="422" spans="1:9" x14ac:dyDescent="0.2">
      <c r="A422" s="154">
        <v>393</v>
      </c>
      <c r="B422" s="26" t="s">
        <v>951</v>
      </c>
      <c r="C422" s="449" t="s">
        <v>952</v>
      </c>
      <c r="D422" s="416" t="s">
        <v>202</v>
      </c>
      <c r="E422" s="471" t="str">
        <f t="shared" si="7"/>
        <v>JUL  11</v>
      </c>
      <c r="G422" s="189"/>
      <c r="I422" s="340"/>
    </row>
    <row r="423" spans="1:9" x14ac:dyDescent="0.2">
      <c r="A423" s="154">
        <v>394</v>
      </c>
      <c r="B423" s="26" t="s">
        <v>953</v>
      </c>
      <c r="C423" s="449" t="s">
        <v>954</v>
      </c>
      <c r="D423" s="416" t="s">
        <v>203</v>
      </c>
      <c r="E423" s="471" t="str">
        <f t="shared" si="7"/>
        <v>JUL  18</v>
      </c>
      <c r="G423" s="189"/>
      <c r="I423" s="340"/>
    </row>
    <row r="424" spans="1:9" x14ac:dyDescent="0.2">
      <c r="A424" s="154">
        <v>395</v>
      </c>
      <c r="B424" s="26" t="s">
        <v>955</v>
      </c>
      <c r="C424" s="449" t="s">
        <v>956</v>
      </c>
      <c r="D424" s="416" t="s">
        <v>191</v>
      </c>
      <c r="E424" s="471" t="str">
        <f t="shared" si="7"/>
        <v>JUL  25</v>
      </c>
      <c r="G424" s="189"/>
      <c r="I424" s="340"/>
    </row>
    <row r="425" spans="1:9" x14ac:dyDescent="0.2">
      <c r="A425" s="154">
        <v>396</v>
      </c>
      <c r="B425" s="26" t="s">
        <v>957</v>
      </c>
      <c r="C425" s="449" t="s">
        <v>958</v>
      </c>
      <c r="D425" s="416" t="s">
        <v>344</v>
      </c>
      <c r="E425" s="471" t="str">
        <f t="shared" si="7"/>
        <v>AUG  01</v>
      </c>
      <c r="G425" s="189"/>
      <c r="I425" s="340"/>
    </row>
    <row r="426" spans="1:9" x14ac:dyDescent="0.2">
      <c r="A426" s="154">
        <v>397</v>
      </c>
      <c r="B426" s="26">
        <v>20160808</v>
      </c>
      <c r="C426" s="449" t="s">
        <v>987</v>
      </c>
      <c r="D426" s="416" t="s">
        <v>204</v>
      </c>
      <c r="E426" s="471" t="str">
        <f t="shared" si="7"/>
        <v>AUG  08</v>
      </c>
      <c r="G426" s="189"/>
      <c r="I426" s="340"/>
    </row>
    <row r="427" spans="1:9" x14ac:dyDescent="0.2">
      <c r="A427" s="154">
        <v>398</v>
      </c>
      <c r="B427" s="26">
        <v>20160815</v>
      </c>
      <c r="C427" s="449" t="s">
        <v>988</v>
      </c>
      <c r="D427" s="416" t="s">
        <v>205</v>
      </c>
      <c r="E427" s="471" t="str">
        <f t="shared" si="7"/>
        <v>AUG  15</v>
      </c>
      <c r="G427" s="189"/>
      <c r="I427" s="340"/>
    </row>
    <row r="428" spans="1:9" x14ac:dyDescent="0.2">
      <c r="A428" s="154">
        <v>399</v>
      </c>
      <c r="B428" s="26">
        <v>20160822</v>
      </c>
      <c r="C428" s="449" t="s">
        <v>989</v>
      </c>
      <c r="D428" s="416" t="s">
        <v>206</v>
      </c>
      <c r="E428" s="471" t="str">
        <f>UPPER(LEFT(C428,3)&amp;" "&amp;RIGHT(B428,2))</f>
        <v>AUG 22</v>
      </c>
      <c r="G428" s="189"/>
      <c r="I428" s="340"/>
    </row>
    <row r="429" spans="1:9" s="471" customFormat="1" ht="15" x14ac:dyDescent="0.2">
      <c r="A429" s="154">
        <v>400</v>
      </c>
      <c r="B429" s="26">
        <v>20160829</v>
      </c>
      <c r="C429" s="477" t="s">
        <v>990</v>
      </c>
      <c r="D429" s="416" t="s">
        <v>192</v>
      </c>
      <c r="E429" s="471" t="str">
        <f>UPPER(LEFT(C429,3)&amp;" "&amp;RIGHT(B429,2))</f>
        <v>AUG 29</v>
      </c>
      <c r="F429" s="477" t="s">
        <v>990</v>
      </c>
      <c r="G429" s="189"/>
      <c r="I429" s="340"/>
    </row>
    <row r="430" spans="1:9" s="471" customFormat="1" ht="15" x14ac:dyDescent="0.2">
      <c r="A430" s="154">
        <v>401</v>
      </c>
      <c r="B430" s="26">
        <v>20160905</v>
      </c>
      <c r="C430" s="477" t="s">
        <v>991</v>
      </c>
      <c r="D430" s="416" t="s">
        <v>207</v>
      </c>
      <c r="E430" s="471" t="str">
        <f t="shared" ref="E430:E493" si="8">UPPER(LEFT(C430,3)&amp;" "&amp;RIGHT(B430,2))</f>
        <v>SEP 05</v>
      </c>
      <c r="F430" s="477" t="s">
        <v>991</v>
      </c>
      <c r="G430" s="189"/>
      <c r="I430" s="340"/>
    </row>
    <row r="431" spans="1:9" s="471" customFormat="1" ht="15" x14ac:dyDescent="0.2">
      <c r="A431" s="154">
        <v>402</v>
      </c>
      <c r="B431" s="26">
        <v>20160912</v>
      </c>
      <c r="C431" s="477" t="s">
        <v>992</v>
      </c>
      <c r="D431" s="416" t="s">
        <v>208</v>
      </c>
      <c r="E431" s="471" t="str">
        <f t="shared" si="8"/>
        <v>SEP 12</v>
      </c>
      <c r="F431" s="477" t="s">
        <v>992</v>
      </c>
      <c r="G431" s="189"/>
      <c r="I431" s="340"/>
    </row>
    <row r="432" spans="1:9" s="471" customFormat="1" ht="15" x14ac:dyDescent="0.2">
      <c r="A432" s="154">
        <v>403</v>
      </c>
      <c r="B432" s="26">
        <v>20160919</v>
      </c>
      <c r="C432" s="477" t="s">
        <v>993</v>
      </c>
      <c r="D432" s="416" t="s">
        <v>209</v>
      </c>
      <c r="E432" s="471" t="str">
        <f t="shared" si="8"/>
        <v>SEP 19</v>
      </c>
      <c r="F432" s="477" t="s">
        <v>993</v>
      </c>
      <c r="G432" s="189"/>
      <c r="I432" s="340"/>
    </row>
    <row r="433" spans="1:9" s="471" customFormat="1" ht="15" x14ac:dyDescent="0.2">
      <c r="A433" s="154">
        <v>404</v>
      </c>
      <c r="B433" s="26">
        <v>20160926</v>
      </c>
      <c r="C433" s="477" t="s">
        <v>994</v>
      </c>
      <c r="D433" s="416" t="s">
        <v>187</v>
      </c>
      <c r="E433" s="471" t="str">
        <f t="shared" si="8"/>
        <v>SEP 26</v>
      </c>
      <c r="F433" s="477" t="s">
        <v>994</v>
      </c>
      <c r="G433" s="189"/>
      <c r="I433" s="340"/>
    </row>
    <row r="434" spans="1:9" s="471" customFormat="1" ht="15" x14ac:dyDescent="0.2">
      <c r="A434" s="154">
        <v>405</v>
      </c>
      <c r="B434" s="26">
        <v>20161003</v>
      </c>
      <c r="C434" s="477" t="s">
        <v>995</v>
      </c>
      <c r="D434" s="416" t="s">
        <v>210</v>
      </c>
      <c r="E434" s="471" t="str">
        <f t="shared" si="8"/>
        <v>OCT 03</v>
      </c>
      <c r="F434" s="477" t="s">
        <v>995</v>
      </c>
      <c r="G434" s="189"/>
      <c r="I434" s="340"/>
    </row>
    <row r="435" spans="1:9" s="471" customFormat="1" ht="15" x14ac:dyDescent="0.2">
      <c r="A435" s="154">
        <v>406</v>
      </c>
      <c r="B435" s="26">
        <v>20161010</v>
      </c>
      <c r="C435" s="477" t="s">
        <v>996</v>
      </c>
      <c r="D435" s="416" t="s">
        <v>211</v>
      </c>
      <c r="E435" s="471" t="str">
        <f t="shared" si="8"/>
        <v>OCT 10</v>
      </c>
      <c r="F435" s="477" t="s">
        <v>996</v>
      </c>
      <c r="G435" s="189"/>
      <c r="I435" s="340"/>
    </row>
    <row r="436" spans="1:9" s="471" customFormat="1" ht="15" x14ac:dyDescent="0.2">
      <c r="A436" s="154">
        <v>407</v>
      </c>
      <c r="B436" s="26">
        <v>20161017</v>
      </c>
      <c r="C436" s="477" t="s">
        <v>997</v>
      </c>
      <c r="D436" s="416" t="s">
        <v>212</v>
      </c>
      <c r="E436" s="471" t="str">
        <f t="shared" si="8"/>
        <v>OCT 17</v>
      </c>
      <c r="F436" s="477" t="s">
        <v>997</v>
      </c>
      <c r="G436" s="189"/>
      <c r="I436" s="340"/>
    </row>
    <row r="437" spans="1:9" s="471" customFormat="1" ht="15" x14ac:dyDescent="0.2">
      <c r="A437" s="154">
        <v>408</v>
      </c>
      <c r="B437" s="26">
        <v>20161024</v>
      </c>
      <c r="C437" s="477" t="s">
        <v>998</v>
      </c>
      <c r="D437" s="416" t="s">
        <v>720</v>
      </c>
      <c r="E437" s="471" t="str">
        <f t="shared" si="8"/>
        <v>OCT 24</v>
      </c>
      <c r="F437" s="477" t="s">
        <v>998</v>
      </c>
      <c r="G437" s="189"/>
      <c r="I437" s="340"/>
    </row>
    <row r="438" spans="1:9" s="471" customFormat="1" ht="15" x14ac:dyDescent="0.2">
      <c r="A438" s="154">
        <v>409</v>
      </c>
      <c r="B438" s="26">
        <v>20161031</v>
      </c>
      <c r="C438" s="477" t="s">
        <v>999</v>
      </c>
      <c r="D438" s="416" t="s">
        <v>189</v>
      </c>
      <c r="E438" s="471" t="str">
        <f t="shared" si="8"/>
        <v>OCT 31</v>
      </c>
      <c r="F438" s="477" t="s">
        <v>999</v>
      </c>
      <c r="G438" s="189"/>
      <c r="I438" s="340"/>
    </row>
    <row r="439" spans="1:9" s="471" customFormat="1" ht="15" x14ac:dyDescent="0.2">
      <c r="A439" s="154">
        <v>410</v>
      </c>
      <c r="B439" s="26">
        <v>20161107</v>
      </c>
      <c r="C439" s="477" t="s">
        <v>1000</v>
      </c>
      <c r="D439" s="416" t="s">
        <v>213</v>
      </c>
      <c r="E439" s="471" t="str">
        <f t="shared" si="8"/>
        <v>NOV 07</v>
      </c>
      <c r="F439" s="477" t="s">
        <v>1000</v>
      </c>
      <c r="G439" s="189"/>
      <c r="I439" s="340"/>
    </row>
    <row r="440" spans="1:9" s="471" customFormat="1" ht="15" x14ac:dyDescent="0.2">
      <c r="A440" s="154">
        <v>411</v>
      </c>
      <c r="B440" s="26">
        <v>20161114</v>
      </c>
      <c r="C440" s="477" t="s">
        <v>1001</v>
      </c>
      <c r="D440" s="416" t="s">
        <v>214</v>
      </c>
      <c r="E440" s="471" t="str">
        <f t="shared" si="8"/>
        <v>NOV 14</v>
      </c>
      <c r="F440" s="477" t="s">
        <v>1001</v>
      </c>
      <c r="G440" s="189"/>
      <c r="I440" s="340"/>
    </row>
    <row r="441" spans="1:9" s="471" customFormat="1" ht="15" x14ac:dyDescent="0.2">
      <c r="A441" s="154">
        <v>412</v>
      </c>
      <c r="B441" s="26">
        <v>20161121</v>
      </c>
      <c r="C441" s="477" t="s">
        <v>1002</v>
      </c>
      <c r="D441" s="416" t="s">
        <v>215</v>
      </c>
      <c r="E441" s="471" t="str">
        <f t="shared" si="8"/>
        <v>NOV 21</v>
      </c>
      <c r="F441" s="477" t="s">
        <v>1002</v>
      </c>
      <c r="G441" s="189"/>
      <c r="I441" s="340"/>
    </row>
    <row r="442" spans="1:9" s="471" customFormat="1" ht="15" x14ac:dyDescent="0.2">
      <c r="A442" s="154">
        <v>413</v>
      </c>
      <c r="B442" s="26">
        <v>20161128</v>
      </c>
      <c r="C442" s="477" t="s">
        <v>1003</v>
      </c>
      <c r="D442" s="416" t="s">
        <v>190</v>
      </c>
      <c r="E442" s="471" t="str">
        <f t="shared" si="8"/>
        <v>NOV 28</v>
      </c>
      <c r="F442" s="477" t="s">
        <v>1003</v>
      </c>
      <c r="G442" s="189"/>
      <c r="I442" s="340"/>
    </row>
    <row r="443" spans="1:9" s="471" customFormat="1" ht="15" x14ac:dyDescent="0.2">
      <c r="A443" s="154">
        <v>414</v>
      </c>
      <c r="B443" s="26">
        <v>20161205</v>
      </c>
      <c r="C443" s="477" t="s">
        <v>1004</v>
      </c>
      <c r="D443" s="416" t="s">
        <v>216</v>
      </c>
      <c r="E443" s="471" t="str">
        <f t="shared" si="8"/>
        <v>DEC 05</v>
      </c>
      <c r="F443" s="477" t="s">
        <v>1004</v>
      </c>
      <c r="G443" s="189"/>
      <c r="I443" s="340"/>
    </row>
    <row r="444" spans="1:9" s="471" customFormat="1" ht="15" x14ac:dyDescent="0.2">
      <c r="A444" s="154">
        <v>415</v>
      </c>
      <c r="B444" s="26">
        <v>20161212</v>
      </c>
      <c r="C444" s="477" t="s">
        <v>1005</v>
      </c>
      <c r="D444" s="416" t="s">
        <v>217</v>
      </c>
      <c r="E444" s="471" t="str">
        <f t="shared" si="8"/>
        <v>DEC 12</v>
      </c>
      <c r="F444" s="477" t="s">
        <v>1005</v>
      </c>
      <c r="G444" s="189"/>
      <c r="I444" s="340"/>
    </row>
    <row r="445" spans="1:9" s="471" customFormat="1" ht="15" x14ac:dyDescent="0.2">
      <c r="A445" s="154">
        <v>416</v>
      </c>
      <c r="B445" s="26">
        <v>20161219</v>
      </c>
      <c r="C445" s="477" t="s">
        <v>1006</v>
      </c>
      <c r="D445" s="416" t="s">
        <v>218</v>
      </c>
      <c r="E445" s="471" t="str">
        <f t="shared" si="8"/>
        <v>DEC 19</v>
      </c>
      <c r="F445" s="477" t="s">
        <v>1006</v>
      </c>
      <c r="G445" s="189"/>
      <c r="I445" s="340"/>
    </row>
    <row r="446" spans="1:9" s="471" customFormat="1" ht="15" x14ac:dyDescent="0.2">
      <c r="A446" s="154">
        <v>417</v>
      </c>
      <c r="B446" s="26">
        <v>20161226</v>
      </c>
      <c r="C446" s="477" t="s">
        <v>1007</v>
      </c>
      <c r="D446" s="416" t="s">
        <v>717</v>
      </c>
      <c r="E446" s="471" t="str">
        <f t="shared" si="8"/>
        <v>DEC 26</v>
      </c>
      <c r="F446" s="477" t="s">
        <v>1007</v>
      </c>
      <c r="G446" s="189"/>
      <c r="I446" s="340"/>
    </row>
    <row r="447" spans="1:9" s="471" customFormat="1" ht="15" x14ac:dyDescent="0.2">
      <c r="A447" s="154">
        <v>418</v>
      </c>
      <c r="B447" s="26">
        <v>20170102</v>
      </c>
      <c r="C447" s="477" t="s">
        <v>1008</v>
      </c>
      <c r="D447" s="416" t="s">
        <v>167</v>
      </c>
      <c r="E447" s="471" t="str">
        <f t="shared" si="8"/>
        <v>JAN 02</v>
      </c>
      <c r="F447" s="477" t="s">
        <v>1008</v>
      </c>
      <c r="G447" s="189"/>
      <c r="I447" s="340"/>
    </row>
    <row r="448" spans="1:9" s="471" customFormat="1" ht="15" x14ac:dyDescent="0.2">
      <c r="A448" s="154">
        <v>419</v>
      </c>
      <c r="B448" s="26">
        <v>20170109</v>
      </c>
      <c r="C448" s="477" t="s">
        <v>1009</v>
      </c>
      <c r="D448" s="416" t="s">
        <v>172</v>
      </c>
      <c r="E448" s="471" t="str">
        <f t="shared" si="8"/>
        <v>JAN 09</v>
      </c>
      <c r="F448" s="477" t="s">
        <v>1009</v>
      </c>
      <c r="G448" s="189"/>
      <c r="I448" s="340"/>
    </row>
    <row r="449" spans="1:9" s="471" customFormat="1" ht="15" x14ac:dyDescent="0.2">
      <c r="A449" s="154">
        <v>420</v>
      </c>
      <c r="B449" s="26">
        <v>20170116</v>
      </c>
      <c r="C449" s="477" t="s">
        <v>1010</v>
      </c>
      <c r="D449" s="416" t="s">
        <v>173</v>
      </c>
      <c r="E449" s="471" t="str">
        <f t="shared" si="8"/>
        <v>JAN 16</v>
      </c>
      <c r="F449" s="477" t="s">
        <v>1010</v>
      </c>
      <c r="G449" s="189"/>
      <c r="I449" s="340"/>
    </row>
    <row r="450" spans="1:9" s="471" customFormat="1" ht="15" x14ac:dyDescent="0.2">
      <c r="A450" s="154">
        <v>421</v>
      </c>
      <c r="B450" s="26">
        <v>20170123</v>
      </c>
      <c r="C450" s="477" t="s">
        <v>1011</v>
      </c>
      <c r="D450" s="416" t="s">
        <v>692</v>
      </c>
      <c r="E450" s="471" t="str">
        <f t="shared" si="8"/>
        <v>JAN 23</v>
      </c>
      <c r="F450" s="477" t="s">
        <v>1011</v>
      </c>
      <c r="G450" s="189"/>
      <c r="I450" s="340"/>
    </row>
    <row r="451" spans="1:9" s="471" customFormat="1" ht="15" x14ac:dyDescent="0.2">
      <c r="A451" s="154">
        <v>422</v>
      </c>
      <c r="B451" s="26">
        <v>20170130</v>
      </c>
      <c r="C451" s="477" t="s">
        <v>1012</v>
      </c>
      <c r="D451" s="416" t="s">
        <v>734</v>
      </c>
      <c r="E451" s="471" t="str">
        <f t="shared" si="8"/>
        <v>JAN 30</v>
      </c>
      <c r="F451" s="477" t="s">
        <v>1012</v>
      </c>
      <c r="G451" s="189"/>
      <c r="I451" s="340"/>
    </row>
    <row r="452" spans="1:9" s="471" customFormat="1" ht="15" x14ac:dyDescent="0.2">
      <c r="A452" s="154">
        <v>423</v>
      </c>
      <c r="B452" s="26">
        <v>20170206</v>
      </c>
      <c r="C452" s="477" t="s">
        <v>1013</v>
      </c>
      <c r="D452" s="416" t="s">
        <v>175</v>
      </c>
      <c r="E452" s="471" t="str">
        <f t="shared" si="8"/>
        <v>FEB 06</v>
      </c>
      <c r="F452" s="477" t="s">
        <v>1013</v>
      </c>
      <c r="G452" s="189"/>
      <c r="I452" s="340"/>
    </row>
    <row r="453" spans="1:9" s="471" customFormat="1" ht="15" x14ac:dyDescent="0.2">
      <c r="A453" s="154">
        <v>424</v>
      </c>
      <c r="B453" s="26">
        <v>20170213</v>
      </c>
      <c r="C453" s="477" t="s">
        <v>1014</v>
      </c>
      <c r="D453" s="416" t="s">
        <v>176</v>
      </c>
      <c r="E453" s="471" t="str">
        <f t="shared" si="8"/>
        <v>FEB 13</v>
      </c>
      <c r="F453" s="477" t="s">
        <v>1014</v>
      </c>
      <c r="G453" s="189"/>
      <c r="I453" s="340"/>
    </row>
    <row r="454" spans="1:9" s="471" customFormat="1" ht="15" x14ac:dyDescent="0.2">
      <c r="A454" s="154">
        <v>425</v>
      </c>
      <c r="B454" s="26">
        <v>20170220</v>
      </c>
      <c r="C454" s="477" t="s">
        <v>1015</v>
      </c>
      <c r="D454" s="416" t="s">
        <v>630</v>
      </c>
      <c r="E454" s="471" t="str">
        <f t="shared" si="8"/>
        <v>FEB 20</v>
      </c>
      <c r="F454" s="477" t="s">
        <v>1015</v>
      </c>
      <c r="G454" s="189"/>
      <c r="I454" s="340"/>
    </row>
    <row r="455" spans="1:9" s="471" customFormat="1" ht="15" x14ac:dyDescent="0.2">
      <c r="A455" s="154">
        <v>426</v>
      </c>
      <c r="B455" s="26">
        <v>20170227</v>
      </c>
      <c r="C455" s="477" t="s">
        <v>1016</v>
      </c>
      <c r="D455" s="416" t="s">
        <v>177</v>
      </c>
      <c r="E455" s="471" t="str">
        <f t="shared" si="8"/>
        <v>FEB 27</v>
      </c>
      <c r="F455" s="477" t="s">
        <v>1016</v>
      </c>
      <c r="G455" s="189"/>
      <c r="I455" s="340"/>
    </row>
    <row r="456" spans="1:9" s="471" customFormat="1" ht="15" x14ac:dyDescent="0.2">
      <c r="A456" s="154">
        <v>427</v>
      </c>
      <c r="B456" s="26">
        <v>20170306</v>
      </c>
      <c r="C456" s="477" t="s">
        <v>1017</v>
      </c>
      <c r="D456" s="416" t="s">
        <v>181</v>
      </c>
      <c r="E456" s="471" t="str">
        <f t="shared" si="8"/>
        <v>MAR 06</v>
      </c>
      <c r="F456" s="477" t="s">
        <v>1017</v>
      </c>
      <c r="G456" s="189"/>
      <c r="I456" s="340"/>
    </row>
    <row r="457" spans="1:9" s="471" customFormat="1" ht="15" x14ac:dyDescent="0.2">
      <c r="A457" s="154">
        <v>428</v>
      </c>
      <c r="B457" s="26">
        <v>20170313</v>
      </c>
      <c r="C457" s="477" t="s">
        <v>1018</v>
      </c>
      <c r="D457" s="416" t="s">
        <v>180</v>
      </c>
      <c r="E457" s="471" t="str">
        <f t="shared" si="8"/>
        <v>MAR 13</v>
      </c>
      <c r="F457" s="477" t="s">
        <v>1018</v>
      </c>
      <c r="G457" s="189"/>
      <c r="I457" s="340"/>
    </row>
    <row r="458" spans="1:9" s="471" customFormat="1" ht="15" x14ac:dyDescent="0.2">
      <c r="A458" s="154">
        <v>429</v>
      </c>
      <c r="B458" s="26">
        <v>20170320</v>
      </c>
      <c r="C458" s="477" t="s">
        <v>1019</v>
      </c>
      <c r="D458" s="416" t="s">
        <v>179</v>
      </c>
      <c r="E458" s="471" t="str">
        <f t="shared" si="8"/>
        <v>MAR 20</v>
      </c>
      <c r="F458" s="477" t="s">
        <v>1019</v>
      </c>
      <c r="G458" s="189"/>
      <c r="I458" s="340"/>
    </row>
    <row r="459" spans="1:9" s="471" customFormat="1" ht="15" x14ac:dyDescent="0.2">
      <c r="A459" s="154">
        <v>430</v>
      </c>
      <c r="B459" s="26">
        <v>20170327</v>
      </c>
      <c r="C459" s="477" t="s">
        <v>1020</v>
      </c>
      <c r="D459" s="416" t="s">
        <v>168</v>
      </c>
      <c r="E459" s="471" t="str">
        <f t="shared" si="8"/>
        <v>MAR 27</v>
      </c>
      <c r="F459" s="477" t="s">
        <v>1020</v>
      </c>
      <c r="G459" s="189"/>
      <c r="I459" s="340"/>
    </row>
    <row r="460" spans="1:9" s="471" customFormat="1" ht="15" x14ac:dyDescent="0.2">
      <c r="A460" s="154">
        <v>431</v>
      </c>
      <c r="B460" s="26">
        <v>20170403</v>
      </c>
      <c r="C460" s="477" t="s">
        <v>1021</v>
      </c>
      <c r="D460" s="416" t="s">
        <v>182</v>
      </c>
      <c r="E460" s="471" t="str">
        <f t="shared" si="8"/>
        <v>APR 03</v>
      </c>
      <c r="F460" s="477" t="s">
        <v>1021</v>
      </c>
      <c r="G460" s="189"/>
      <c r="I460" s="340"/>
    </row>
    <row r="461" spans="1:9" s="471" customFormat="1" ht="15" x14ac:dyDescent="0.2">
      <c r="A461" s="154">
        <v>432</v>
      </c>
      <c r="B461" s="26">
        <v>20170410</v>
      </c>
      <c r="C461" s="477" t="s">
        <v>1022</v>
      </c>
      <c r="D461" s="416" t="s">
        <v>183</v>
      </c>
      <c r="E461" s="471" t="str">
        <f t="shared" si="8"/>
        <v>APR 10</v>
      </c>
      <c r="F461" s="477" t="s">
        <v>1022</v>
      </c>
      <c r="G461" s="189"/>
      <c r="I461" s="340"/>
    </row>
    <row r="462" spans="1:9" s="471" customFormat="1" ht="15" x14ac:dyDescent="0.2">
      <c r="A462" s="154">
        <v>433</v>
      </c>
      <c r="B462" s="26">
        <v>20170417</v>
      </c>
      <c r="C462" s="477" t="s">
        <v>1023</v>
      </c>
      <c r="D462" s="416" t="s">
        <v>184</v>
      </c>
      <c r="E462" s="471" t="str">
        <f t="shared" si="8"/>
        <v>APR 17</v>
      </c>
      <c r="F462" s="477" t="s">
        <v>1023</v>
      </c>
      <c r="G462" s="189"/>
      <c r="I462" s="340"/>
    </row>
    <row r="463" spans="1:9" s="471" customFormat="1" ht="15" x14ac:dyDescent="0.2">
      <c r="A463" s="154">
        <v>434</v>
      </c>
      <c r="B463" s="26">
        <v>20170424</v>
      </c>
      <c r="C463" s="477" t="s">
        <v>1024</v>
      </c>
      <c r="D463" s="416" t="s">
        <v>185</v>
      </c>
      <c r="E463" s="471" t="str">
        <f t="shared" si="8"/>
        <v>APR 24</v>
      </c>
      <c r="F463" s="477" t="s">
        <v>1024</v>
      </c>
      <c r="G463" s="189"/>
      <c r="I463" s="340"/>
    </row>
    <row r="464" spans="1:9" s="471" customFormat="1" ht="15" x14ac:dyDescent="0.2">
      <c r="A464" s="154">
        <v>435</v>
      </c>
      <c r="B464" s="26">
        <v>20170501</v>
      </c>
      <c r="C464" s="477" t="s">
        <v>1025</v>
      </c>
      <c r="D464" s="416" t="s">
        <v>343</v>
      </c>
      <c r="E464" s="471" t="str">
        <f t="shared" si="8"/>
        <v>MAY 01</v>
      </c>
      <c r="F464" s="477" t="s">
        <v>1025</v>
      </c>
      <c r="G464" s="189"/>
      <c r="I464" s="340"/>
    </row>
    <row r="465" spans="1:9" s="471" customFormat="1" ht="15" x14ac:dyDescent="0.2">
      <c r="A465" s="154">
        <v>436</v>
      </c>
      <c r="B465" s="26">
        <v>20170508</v>
      </c>
      <c r="C465" s="477" t="s">
        <v>1026</v>
      </c>
      <c r="D465" s="416" t="s">
        <v>194</v>
      </c>
      <c r="E465" s="471" t="str">
        <f t="shared" si="8"/>
        <v>MAY 08</v>
      </c>
      <c r="F465" s="477" t="s">
        <v>1026</v>
      </c>
      <c r="G465" s="189"/>
      <c r="I465" s="340"/>
    </row>
    <row r="466" spans="1:9" s="471" customFormat="1" ht="15" x14ac:dyDescent="0.2">
      <c r="A466" s="154">
        <v>437</v>
      </c>
      <c r="B466" s="26">
        <v>20170515</v>
      </c>
      <c r="C466" s="477" t="s">
        <v>1027</v>
      </c>
      <c r="D466" s="416" t="s">
        <v>195</v>
      </c>
      <c r="E466" s="471" t="str">
        <f t="shared" si="8"/>
        <v>MAY 15</v>
      </c>
      <c r="F466" s="477" t="s">
        <v>1027</v>
      </c>
      <c r="G466" s="189"/>
      <c r="I466" s="340"/>
    </row>
    <row r="467" spans="1:9" s="471" customFormat="1" ht="15" x14ac:dyDescent="0.2">
      <c r="A467" s="154">
        <v>438</v>
      </c>
      <c r="B467" s="26">
        <v>20170522</v>
      </c>
      <c r="C467" s="477" t="s">
        <v>1028</v>
      </c>
      <c r="D467" s="416" t="s">
        <v>196</v>
      </c>
      <c r="E467" s="471" t="str">
        <f t="shared" si="8"/>
        <v>MAY 22</v>
      </c>
      <c r="F467" s="477" t="s">
        <v>1028</v>
      </c>
      <c r="G467" s="189"/>
      <c r="I467" s="340"/>
    </row>
    <row r="468" spans="1:9" s="471" customFormat="1" ht="15" x14ac:dyDescent="0.2">
      <c r="A468" s="154">
        <v>439</v>
      </c>
      <c r="B468" s="26">
        <v>20170529</v>
      </c>
      <c r="C468" s="477" t="s">
        <v>1029</v>
      </c>
      <c r="D468" s="416" t="s">
        <v>197</v>
      </c>
      <c r="E468" s="471" t="str">
        <f t="shared" si="8"/>
        <v>MAY 29</v>
      </c>
      <c r="F468" s="477" t="s">
        <v>1029</v>
      </c>
      <c r="G468" s="189"/>
      <c r="I468" s="340"/>
    </row>
    <row r="469" spans="1:9" s="471" customFormat="1" ht="15" x14ac:dyDescent="0.2">
      <c r="A469" s="154">
        <v>440</v>
      </c>
      <c r="B469" s="26">
        <v>20170605</v>
      </c>
      <c r="C469" s="477" t="s">
        <v>1030</v>
      </c>
      <c r="D469" s="416" t="s">
        <v>198</v>
      </c>
      <c r="E469" s="471" t="str">
        <f t="shared" si="8"/>
        <v>JUN 05</v>
      </c>
      <c r="F469" s="477" t="s">
        <v>1030</v>
      </c>
      <c r="G469" s="189"/>
      <c r="I469" s="340"/>
    </row>
    <row r="470" spans="1:9" s="471" customFormat="1" ht="15" x14ac:dyDescent="0.2">
      <c r="A470" s="154">
        <v>441</v>
      </c>
      <c r="B470" s="26">
        <v>20170612</v>
      </c>
      <c r="C470" s="477" t="s">
        <v>1031</v>
      </c>
      <c r="D470" s="416" t="s">
        <v>199</v>
      </c>
      <c r="E470" s="471" t="str">
        <f t="shared" si="8"/>
        <v>JUN 12</v>
      </c>
      <c r="F470" s="477" t="s">
        <v>1031</v>
      </c>
      <c r="G470" s="189"/>
      <c r="I470" s="340"/>
    </row>
    <row r="471" spans="1:9" s="471" customFormat="1" ht="15" x14ac:dyDescent="0.2">
      <c r="A471" s="154">
        <v>442</v>
      </c>
      <c r="B471" s="26">
        <v>20170619</v>
      </c>
      <c r="C471" s="477" t="s">
        <v>1032</v>
      </c>
      <c r="D471" s="416" t="s">
        <v>200</v>
      </c>
      <c r="E471" s="471" t="str">
        <f t="shared" si="8"/>
        <v>JUN 19</v>
      </c>
      <c r="F471" s="477" t="s">
        <v>1032</v>
      </c>
      <c r="G471" s="189"/>
      <c r="I471" s="340"/>
    </row>
    <row r="472" spans="1:9" s="471" customFormat="1" ht="15" x14ac:dyDescent="0.2">
      <c r="A472" s="154">
        <v>443</v>
      </c>
      <c r="B472" s="26">
        <v>20170626</v>
      </c>
      <c r="C472" s="477" t="s">
        <v>1033</v>
      </c>
      <c r="D472" s="416" t="s">
        <v>186</v>
      </c>
      <c r="E472" s="471" t="str">
        <f t="shared" si="8"/>
        <v>JUN 26</v>
      </c>
      <c r="F472" s="477" t="s">
        <v>1033</v>
      </c>
      <c r="G472" s="189"/>
      <c r="I472" s="340"/>
    </row>
    <row r="473" spans="1:9" s="471" customFormat="1" ht="15" x14ac:dyDescent="0.2">
      <c r="A473" s="154">
        <v>444</v>
      </c>
      <c r="B473" s="26">
        <v>20170703</v>
      </c>
      <c r="C473" s="477" t="s">
        <v>1034</v>
      </c>
      <c r="D473" s="416" t="s">
        <v>201</v>
      </c>
      <c r="E473" s="471" t="str">
        <f t="shared" si="8"/>
        <v>JUL 03</v>
      </c>
      <c r="F473" s="477" t="s">
        <v>1034</v>
      </c>
      <c r="G473" s="189"/>
      <c r="I473" s="340"/>
    </row>
    <row r="474" spans="1:9" s="471" customFormat="1" ht="15" x14ac:dyDescent="0.2">
      <c r="A474" s="154">
        <v>445</v>
      </c>
      <c r="B474" s="26">
        <v>20170710</v>
      </c>
      <c r="C474" s="477" t="s">
        <v>1035</v>
      </c>
      <c r="D474" s="416" t="s">
        <v>202</v>
      </c>
      <c r="E474" s="471" t="str">
        <f t="shared" si="8"/>
        <v>JUL 10</v>
      </c>
      <c r="F474" s="477" t="s">
        <v>1035</v>
      </c>
      <c r="G474" s="189"/>
      <c r="I474" s="340"/>
    </row>
    <row r="475" spans="1:9" s="471" customFormat="1" ht="15" x14ac:dyDescent="0.2">
      <c r="A475" s="154">
        <v>446</v>
      </c>
      <c r="B475" s="26">
        <v>20170717</v>
      </c>
      <c r="C475" s="477" t="s">
        <v>1036</v>
      </c>
      <c r="D475" s="416" t="s">
        <v>203</v>
      </c>
      <c r="E475" s="471" t="str">
        <f t="shared" si="8"/>
        <v>JUL 17</v>
      </c>
      <c r="F475" s="477" t="s">
        <v>1036</v>
      </c>
      <c r="G475" s="189"/>
      <c r="I475" s="340"/>
    </row>
    <row r="476" spans="1:9" s="471" customFormat="1" ht="15" x14ac:dyDescent="0.2">
      <c r="A476" s="154">
        <v>447</v>
      </c>
      <c r="B476" s="26">
        <v>20170724</v>
      </c>
      <c r="C476" s="477" t="s">
        <v>1037</v>
      </c>
      <c r="D476" s="416" t="s">
        <v>719</v>
      </c>
      <c r="E476" s="471" t="str">
        <f t="shared" si="8"/>
        <v>JUL 24</v>
      </c>
      <c r="F476" s="477" t="s">
        <v>1037</v>
      </c>
      <c r="G476" s="189"/>
      <c r="I476" s="340"/>
    </row>
    <row r="477" spans="1:9" s="471" customFormat="1" ht="15" x14ac:dyDescent="0.2">
      <c r="A477" s="154">
        <v>448</v>
      </c>
      <c r="B477" s="26">
        <v>20170731</v>
      </c>
      <c r="C477" s="477" t="s">
        <v>1038</v>
      </c>
      <c r="D477" s="416" t="s">
        <v>191</v>
      </c>
      <c r="E477" s="471" t="str">
        <f t="shared" si="8"/>
        <v>JUL 31</v>
      </c>
      <c r="F477" s="477" t="s">
        <v>1038</v>
      </c>
      <c r="G477" s="189"/>
      <c r="I477" s="340"/>
    </row>
    <row r="478" spans="1:9" s="471" customFormat="1" ht="15" x14ac:dyDescent="0.2">
      <c r="A478" s="154">
        <v>449</v>
      </c>
      <c r="B478" s="26">
        <v>20170807</v>
      </c>
      <c r="C478" s="477" t="s">
        <v>1039</v>
      </c>
      <c r="D478" s="416" t="s">
        <v>204</v>
      </c>
      <c r="E478" s="471" t="str">
        <f t="shared" si="8"/>
        <v>AUG 07</v>
      </c>
      <c r="F478" s="477" t="s">
        <v>1039</v>
      </c>
      <c r="G478" s="189"/>
      <c r="I478" s="340"/>
    </row>
    <row r="479" spans="1:9" s="471" customFormat="1" ht="15" x14ac:dyDescent="0.2">
      <c r="A479" s="154">
        <v>450</v>
      </c>
      <c r="B479" s="26">
        <v>20170814</v>
      </c>
      <c r="C479" s="477" t="s">
        <v>1040</v>
      </c>
      <c r="D479" s="416" t="s">
        <v>205</v>
      </c>
      <c r="E479" s="471" t="str">
        <f t="shared" si="8"/>
        <v>AUG 14</v>
      </c>
      <c r="F479" s="477" t="s">
        <v>1040</v>
      </c>
      <c r="G479" s="189"/>
      <c r="I479" s="340"/>
    </row>
    <row r="480" spans="1:9" s="471" customFormat="1" ht="15" x14ac:dyDescent="0.2">
      <c r="A480" s="154">
        <v>451</v>
      </c>
      <c r="B480" s="26">
        <v>20170821</v>
      </c>
      <c r="C480" s="477" t="s">
        <v>1041</v>
      </c>
      <c r="D480" s="416" t="s">
        <v>206</v>
      </c>
      <c r="E480" s="471" t="str">
        <f t="shared" si="8"/>
        <v>AUG 21</v>
      </c>
      <c r="F480" s="477" t="s">
        <v>1041</v>
      </c>
      <c r="G480" s="189"/>
      <c r="I480" s="340"/>
    </row>
    <row r="481" spans="1:9" s="471" customFormat="1" ht="15" x14ac:dyDescent="0.2">
      <c r="A481" s="154">
        <v>452</v>
      </c>
      <c r="B481" s="26">
        <v>20170828</v>
      </c>
      <c r="C481" s="477" t="s">
        <v>1042</v>
      </c>
      <c r="D481" s="416" t="s">
        <v>192</v>
      </c>
      <c r="E481" s="471" t="str">
        <f t="shared" si="8"/>
        <v>AUG 28</v>
      </c>
      <c r="F481" s="477" t="s">
        <v>1042</v>
      </c>
      <c r="G481" s="189"/>
      <c r="I481" s="340"/>
    </row>
    <row r="482" spans="1:9" s="471" customFormat="1" ht="15" x14ac:dyDescent="0.2">
      <c r="A482" s="154">
        <v>453</v>
      </c>
      <c r="B482" s="26">
        <v>20170904</v>
      </c>
      <c r="C482" s="477" t="s">
        <v>1043</v>
      </c>
      <c r="D482" s="416" t="s">
        <v>207</v>
      </c>
      <c r="E482" s="471" t="str">
        <f t="shared" si="8"/>
        <v>SEP 04</v>
      </c>
      <c r="F482" s="477" t="s">
        <v>1043</v>
      </c>
      <c r="G482" s="189"/>
      <c r="I482" s="340"/>
    </row>
    <row r="483" spans="1:9" s="471" customFormat="1" ht="15" x14ac:dyDescent="0.2">
      <c r="A483" s="154">
        <v>454</v>
      </c>
      <c r="B483" s="26">
        <v>20170911</v>
      </c>
      <c r="C483" s="477" t="s">
        <v>1044</v>
      </c>
      <c r="D483" s="416" t="s">
        <v>208</v>
      </c>
      <c r="E483" s="471" t="str">
        <f t="shared" si="8"/>
        <v>SEP 11</v>
      </c>
      <c r="F483" s="477" t="s">
        <v>1044</v>
      </c>
      <c r="G483" s="189"/>
      <c r="I483" s="340"/>
    </row>
    <row r="484" spans="1:9" s="471" customFormat="1" ht="15" x14ac:dyDescent="0.2">
      <c r="A484" s="154">
        <v>455</v>
      </c>
      <c r="B484" s="26">
        <v>20170918</v>
      </c>
      <c r="C484" s="477" t="s">
        <v>1045</v>
      </c>
      <c r="D484" s="416" t="s">
        <v>209</v>
      </c>
      <c r="E484" s="471" t="str">
        <f t="shared" si="8"/>
        <v>SEP 18</v>
      </c>
      <c r="F484" s="477" t="s">
        <v>1045</v>
      </c>
      <c r="G484" s="189"/>
      <c r="I484" s="340"/>
    </row>
    <row r="485" spans="1:9" s="471" customFormat="1" ht="15" x14ac:dyDescent="0.2">
      <c r="A485" s="154">
        <v>456</v>
      </c>
      <c r="B485" s="26">
        <v>20170925</v>
      </c>
      <c r="C485" s="477" t="s">
        <v>1046</v>
      </c>
      <c r="D485" s="416" t="s">
        <v>187</v>
      </c>
      <c r="E485" s="471" t="str">
        <f t="shared" si="8"/>
        <v>SEP 25</v>
      </c>
      <c r="F485" s="477" t="s">
        <v>1046</v>
      </c>
      <c r="G485" s="189"/>
      <c r="I485" s="340"/>
    </row>
    <row r="486" spans="1:9" s="471" customFormat="1" ht="15" x14ac:dyDescent="0.2">
      <c r="A486" s="154">
        <v>457</v>
      </c>
      <c r="B486" s="26">
        <v>20171002</v>
      </c>
      <c r="C486" s="477" t="s">
        <v>1047</v>
      </c>
      <c r="D486" s="416" t="s">
        <v>210</v>
      </c>
      <c r="E486" s="471" t="str">
        <f t="shared" si="8"/>
        <v>OCT 02</v>
      </c>
      <c r="F486" s="477" t="s">
        <v>1047</v>
      </c>
      <c r="G486" s="189"/>
      <c r="I486" s="340"/>
    </row>
    <row r="487" spans="1:9" s="471" customFormat="1" ht="15" x14ac:dyDescent="0.2">
      <c r="A487" s="154">
        <v>458</v>
      </c>
      <c r="B487" s="26">
        <v>20171009</v>
      </c>
      <c r="C487" s="477" t="s">
        <v>1048</v>
      </c>
      <c r="D487" s="416" t="s">
        <v>211</v>
      </c>
      <c r="E487" s="471" t="str">
        <f t="shared" si="8"/>
        <v>OCT 09</v>
      </c>
      <c r="F487" s="477" t="s">
        <v>1048</v>
      </c>
      <c r="G487" s="189"/>
      <c r="I487" s="340"/>
    </row>
    <row r="488" spans="1:9" s="471" customFormat="1" ht="15" x14ac:dyDescent="0.2">
      <c r="A488" s="154">
        <v>459</v>
      </c>
      <c r="B488" s="26">
        <v>20171016</v>
      </c>
      <c r="C488" s="477" t="s">
        <v>1049</v>
      </c>
      <c r="D488" s="416" t="s">
        <v>212</v>
      </c>
      <c r="E488" s="471" t="str">
        <f t="shared" si="8"/>
        <v>OCT 16</v>
      </c>
      <c r="F488" s="477" t="s">
        <v>1049</v>
      </c>
      <c r="G488" s="189"/>
      <c r="I488" s="340"/>
    </row>
    <row r="489" spans="1:9" s="471" customFormat="1" ht="15" x14ac:dyDescent="0.2">
      <c r="A489" s="154">
        <v>460</v>
      </c>
      <c r="B489" s="26">
        <v>20171023</v>
      </c>
      <c r="C489" s="477" t="s">
        <v>1050</v>
      </c>
      <c r="D489" s="416" t="s">
        <v>720</v>
      </c>
      <c r="E489" s="471" t="str">
        <f t="shared" si="8"/>
        <v>OCT 23</v>
      </c>
      <c r="F489" s="477" t="s">
        <v>1050</v>
      </c>
      <c r="G489" s="189"/>
      <c r="I489" s="340"/>
    </row>
    <row r="490" spans="1:9" s="471" customFormat="1" ht="15" x14ac:dyDescent="0.2">
      <c r="A490" s="154">
        <v>461</v>
      </c>
      <c r="B490" s="26">
        <v>20171030</v>
      </c>
      <c r="C490" s="477" t="s">
        <v>1051</v>
      </c>
      <c r="D490" s="416" t="s">
        <v>189</v>
      </c>
      <c r="E490" s="471" t="str">
        <f t="shared" si="8"/>
        <v>OCT 30</v>
      </c>
      <c r="F490" s="477" t="s">
        <v>1051</v>
      </c>
      <c r="G490" s="189"/>
      <c r="I490" s="340"/>
    </row>
    <row r="491" spans="1:9" s="471" customFormat="1" ht="15" x14ac:dyDescent="0.2">
      <c r="A491" s="154">
        <v>462</v>
      </c>
      <c r="B491" s="26">
        <v>20171106</v>
      </c>
      <c r="C491" s="477" t="s">
        <v>1052</v>
      </c>
      <c r="D491" s="416" t="s">
        <v>213</v>
      </c>
      <c r="E491" s="471" t="str">
        <f t="shared" si="8"/>
        <v>NOV 06</v>
      </c>
      <c r="F491" s="477" t="s">
        <v>1052</v>
      </c>
      <c r="G491" s="189"/>
      <c r="I491" s="340"/>
    </row>
    <row r="492" spans="1:9" s="471" customFormat="1" ht="15" x14ac:dyDescent="0.2">
      <c r="A492" s="154">
        <v>463</v>
      </c>
      <c r="B492" s="26">
        <v>20171113</v>
      </c>
      <c r="C492" s="477" t="s">
        <v>1053</v>
      </c>
      <c r="D492" s="416" t="s">
        <v>214</v>
      </c>
      <c r="E492" s="471" t="str">
        <f t="shared" si="8"/>
        <v>NOV 13</v>
      </c>
      <c r="F492" s="477" t="s">
        <v>1053</v>
      </c>
      <c r="G492" s="189"/>
      <c r="I492" s="340"/>
    </row>
    <row r="493" spans="1:9" s="471" customFormat="1" ht="15" x14ac:dyDescent="0.2">
      <c r="A493" s="154">
        <v>464</v>
      </c>
      <c r="B493" s="26">
        <v>20171120</v>
      </c>
      <c r="C493" s="477" t="s">
        <v>1054</v>
      </c>
      <c r="D493" s="416" t="s">
        <v>215</v>
      </c>
      <c r="E493" s="471" t="str">
        <f t="shared" si="8"/>
        <v>NOV 20</v>
      </c>
      <c r="F493" s="477" t="s">
        <v>1054</v>
      </c>
      <c r="G493" s="189"/>
      <c r="I493" s="340"/>
    </row>
    <row r="494" spans="1:9" s="471" customFormat="1" ht="15" x14ac:dyDescent="0.2">
      <c r="A494" s="154">
        <v>465</v>
      </c>
      <c r="B494" s="26">
        <v>20171127</v>
      </c>
      <c r="C494" s="477" t="s">
        <v>1055</v>
      </c>
      <c r="D494" s="416" t="s">
        <v>190</v>
      </c>
      <c r="E494" s="471" t="str">
        <f t="shared" ref="E494:E504" si="9">UPPER(LEFT(C494,3)&amp;" "&amp;RIGHT(B494,2))</f>
        <v>NOV 27</v>
      </c>
      <c r="F494" s="477" t="s">
        <v>1055</v>
      </c>
      <c r="G494" s="189"/>
      <c r="I494" s="340"/>
    </row>
    <row r="495" spans="1:9" s="471" customFormat="1" ht="15" x14ac:dyDescent="0.2">
      <c r="A495" s="154">
        <v>466</v>
      </c>
      <c r="B495" s="26">
        <v>20171204</v>
      </c>
      <c r="C495" s="477" t="s">
        <v>1056</v>
      </c>
      <c r="D495" s="416" t="s">
        <v>216</v>
      </c>
      <c r="E495" s="471" t="str">
        <f t="shared" si="9"/>
        <v>DEC 04</v>
      </c>
      <c r="F495" s="477" t="s">
        <v>1056</v>
      </c>
      <c r="G495" s="189"/>
      <c r="I495" s="340"/>
    </row>
    <row r="496" spans="1:9" s="471" customFormat="1" ht="15" x14ac:dyDescent="0.2">
      <c r="A496" s="154">
        <v>467</v>
      </c>
      <c r="B496" s="26">
        <v>20171211</v>
      </c>
      <c r="C496" s="477" t="s">
        <v>1057</v>
      </c>
      <c r="D496" s="416" t="s">
        <v>217</v>
      </c>
      <c r="E496" s="471" t="str">
        <f t="shared" si="9"/>
        <v>DEC 11</v>
      </c>
      <c r="F496" s="477" t="s">
        <v>1057</v>
      </c>
      <c r="G496" s="189"/>
      <c r="I496" s="340"/>
    </row>
    <row r="497" spans="1:9" s="471" customFormat="1" ht="15" x14ac:dyDescent="0.2">
      <c r="A497" s="154">
        <v>468</v>
      </c>
      <c r="B497" s="26">
        <v>20171218</v>
      </c>
      <c r="C497" s="477" t="s">
        <v>1058</v>
      </c>
      <c r="D497" s="416" t="s">
        <v>218</v>
      </c>
      <c r="E497" s="471" t="str">
        <f t="shared" si="9"/>
        <v>DEC 18</v>
      </c>
      <c r="F497" s="477" t="s">
        <v>1058</v>
      </c>
      <c r="G497" s="189"/>
      <c r="I497" s="340"/>
    </row>
    <row r="498" spans="1:9" s="471" customFormat="1" ht="15" x14ac:dyDescent="0.2">
      <c r="A498" s="154">
        <v>469</v>
      </c>
      <c r="B498" s="26">
        <v>20171225</v>
      </c>
      <c r="C498" s="477" t="s">
        <v>1059</v>
      </c>
      <c r="D498" s="416" t="s">
        <v>717</v>
      </c>
      <c r="E498" s="471" t="str">
        <f t="shared" si="9"/>
        <v>DEC 25</v>
      </c>
      <c r="F498" s="477" t="s">
        <v>1059</v>
      </c>
      <c r="G498" s="189"/>
      <c r="I498" s="340"/>
    </row>
    <row r="499" spans="1:9" s="471" customFormat="1" ht="15" x14ac:dyDescent="0.2">
      <c r="A499" s="154">
        <v>470</v>
      </c>
      <c r="B499" s="26">
        <v>20180101</v>
      </c>
      <c r="C499" s="477" t="s">
        <v>1060</v>
      </c>
      <c r="D499" s="416" t="s">
        <v>167</v>
      </c>
      <c r="E499" s="471" t="str">
        <f t="shared" si="9"/>
        <v>JAN 01</v>
      </c>
      <c r="F499" s="477" t="s">
        <v>1060</v>
      </c>
      <c r="G499" s="189"/>
      <c r="I499" s="340"/>
    </row>
    <row r="500" spans="1:9" s="471" customFormat="1" ht="15" x14ac:dyDescent="0.2">
      <c r="A500" s="154">
        <v>471</v>
      </c>
      <c r="B500" s="26">
        <v>20180108</v>
      </c>
      <c r="C500" s="477" t="s">
        <v>1061</v>
      </c>
      <c r="D500" s="416" t="s">
        <v>172</v>
      </c>
      <c r="E500" s="471" t="str">
        <f t="shared" si="9"/>
        <v>JAN 08</v>
      </c>
      <c r="F500" s="477" t="s">
        <v>1061</v>
      </c>
      <c r="G500" s="189"/>
      <c r="I500" s="340"/>
    </row>
    <row r="501" spans="1:9" s="471" customFormat="1" ht="15" x14ac:dyDescent="0.2">
      <c r="A501" s="154">
        <v>472</v>
      </c>
      <c r="B501" s="26">
        <v>20180115</v>
      </c>
      <c r="C501" s="477" t="s">
        <v>1062</v>
      </c>
      <c r="D501" s="416" t="s">
        <v>173</v>
      </c>
      <c r="E501" s="471" t="str">
        <f t="shared" si="9"/>
        <v>JAN 15</v>
      </c>
      <c r="F501" s="477" t="s">
        <v>1062</v>
      </c>
      <c r="G501" s="189"/>
      <c r="I501" s="340"/>
    </row>
    <row r="502" spans="1:9" s="471" customFormat="1" ht="15" x14ac:dyDescent="0.2">
      <c r="A502" s="154">
        <v>473</v>
      </c>
      <c r="B502" s="26">
        <v>20180122</v>
      </c>
      <c r="C502" s="477" t="s">
        <v>1063</v>
      </c>
      <c r="D502" s="416" t="s">
        <v>692</v>
      </c>
      <c r="E502" s="471" t="str">
        <f t="shared" si="9"/>
        <v>JAN 22</v>
      </c>
      <c r="F502" s="477" t="s">
        <v>1063</v>
      </c>
      <c r="G502" s="189"/>
      <c r="I502" s="340"/>
    </row>
    <row r="503" spans="1:9" s="471" customFormat="1" ht="15" x14ac:dyDescent="0.2">
      <c r="A503" s="154">
        <v>474</v>
      </c>
      <c r="B503" s="26">
        <v>20180129</v>
      </c>
      <c r="C503" s="477" t="s">
        <v>1064</v>
      </c>
      <c r="D503" s="416" t="s">
        <v>734</v>
      </c>
      <c r="E503" s="471" t="str">
        <f t="shared" si="9"/>
        <v>JAN 29</v>
      </c>
      <c r="F503" s="477" t="s">
        <v>1064</v>
      </c>
      <c r="G503" s="189"/>
      <c r="I503" s="340"/>
    </row>
    <row r="504" spans="1:9" s="471" customFormat="1" ht="15" x14ac:dyDescent="0.2">
      <c r="A504" s="154">
        <v>475</v>
      </c>
      <c r="B504" s="26">
        <v>20180205</v>
      </c>
      <c r="C504" s="477" t="s">
        <v>1065</v>
      </c>
      <c r="D504" s="416" t="s">
        <v>175</v>
      </c>
      <c r="E504" s="471" t="str">
        <f t="shared" si="9"/>
        <v>FEB 05</v>
      </c>
      <c r="F504" s="477" t="s">
        <v>1065</v>
      </c>
      <c r="G504" s="189"/>
      <c r="I504" s="340"/>
    </row>
    <row r="505" spans="1:9" s="471" customFormat="1" ht="15" x14ac:dyDescent="0.2">
      <c r="A505" s="154">
        <v>476</v>
      </c>
      <c r="B505" s="26">
        <v>20180212</v>
      </c>
      <c r="C505" s="477" t="s">
        <v>1066</v>
      </c>
      <c r="D505" s="416" t="s">
        <v>176</v>
      </c>
      <c r="E505" s="471" t="str">
        <f>UPPER(LEFT(C505,3)&amp;" "&amp;RIGHT(B505,2))</f>
        <v>FEB 12</v>
      </c>
      <c r="F505" s="477" t="s">
        <v>1066</v>
      </c>
      <c r="G505" s="189"/>
      <c r="I505" s="340"/>
    </row>
    <row r="506" spans="1:9" s="471" customFormat="1" ht="15" x14ac:dyDescent="0.2">
      <c r="A506" s="154">
        <v>477</v>
      </c>
      <c r="B506" s="26">
        <v>20180219</v>
      </c>
      <c r="C506" s="477" t="s">
        <v>1067</v>
      </c>
      <c r="D506" s="416" t="s">
        <v>630</v>
      </c>
      <c r="E506" s="471" t="str">
        <f t="shared" ref="E506:E546" si="10">UPPER(LEFT(C506,3)&amp;" "&amp;RIGHT(B506,2))</f>
        <v>FEB 19</v>
      </c>
      <c r="F506" s="477" t="s">
        <v>1067</v>
      </c>
      <c r="G506" s="189"/>
      <c r="I506" s="340"/>
    </row>
    <row r="507" spans="1:9" s="471" customFormat="1" ht="15" x14ac:dyDescent="0.2">
      <c r="A507" s="154">
        <v>478</v>
      </c>
      <c r="B507" s="26">
        <v>20180226</v>
      </c>
      <c r="C507" s="477" t="s">
        <v>1068</v>
      </c>
      <c r="D507" s="416" t="s">
        <v>177</v>
      </c>
      <c r="E507" s="471" t="str">
        <f t="shared" si="10"/>
        <v>FEB 26</v>
      </c>
      <c r="F507" s="477" t="s">
        <v>1068</v>
      </c>
      <c r="G507" s="189"/>
      <c r="I507" s="340"/>
    </row>
    <row r="508" spans="1:9" s="471" customFormat="1" ht="15" x14ac:dyDescent="0.2">
      <c r="A508" s="154">
        <v>479</v>
      </c>
      <c r="B508" s="26">
        <v>20180305</v>
      </c>
      <c r="C508" s="477" t="s">
        <v>1069</v>
      </c>
      <c r="D508" s="416" t="s">
        <v>181</v>
      </c>
      <c r="E508" s="471" t="str">
        <f t="shared" si="10"/>
        <v>MAR 05</v>
      </c>
      <c r="F508" s="477" t="s">
        <v>1069</v>
      </c>
      <c r="G508" s="189"/>
      <c r="I508" s="340"/>
    </row>
    <row r="509" spans="1:9" s="471" customFormat="1" ht="15" x14ac:dyDescent="0.2">
      <c r="A509" s="154">
        <v>480</v>
      </c>
      <c r="B509" s="26">
        <v>20180312</v>
      </c>
      <c r="C509" s="477" t="s">
        <v>1070</v>
      </c>
      <c r="D509" s="416" t="s">
        <v>180</v>
      </c>
      <c r="E509" s="471" t="str">
        <f t="shared" si="10"/>
        <v>MAR 12</v>
      </c>
      <c r="F509" s="477" t="s">
        <v>1070</v>
      </c>
      <c r="G509" s="189"/>
      <c r="I509" s="340"/>
    </row>
    <row r="510" spans="1:9" s="471" customFormat="1" ht="15" x14ac:dyDescent="0.2">
      <c r="A510" s="154">
        <v>481</v>
      </c>
      <c r="B510" s="26">
        <v>20180319</v>
      </c>
      <c r="C510" s="477" t="s">
        <v>1071</v>
      </c>
      <c r="D510" s="416" t="s">
        <v>179</v>
      </c>
      <c r="E510" s="471" t="str">
        <f t="shared" si="10"/>
        <v>MAR 19</v>
      </c>
      <c r="F510" s="477" t="s">
        <v>1071</v>
      </c>
      <c r="G510" s="189"/>
      <c r="I510" s="340"/>
    </row>
    <row r="511" spans="1:9" s="471" customFormat="1" ht="15" x14ac:dyDescent="0.2">
      <c r="A511" s="154">
        <v>482</v>
      </c>
      <c r="B511" s="26">
        <v>20180326</v>
      </c>
      <c r="C511" s="477" t="s">
        <v>1072</v>
      </c>
      <c r="D511" s="416" t="s">
        <v>168</v>
      </c>
      <c r="E511" s="471" t="str">
        <f t="shared" si="10"/>
        <v>MAR 26</v>
      </c>
      <c r="F511" s="477" t="s">
        <v>1072</v>
      </c>
      <c r="G511" s="189"/>
      <c r="I511" s="340"/>
    </row>
    <row r="512" spans="1:9" s="471" customFormat="1" ht="15" x14ac:dyDescent="0.2">
      <c r="A512" s="154">
        <v>483</v>
      </c>
      <c r="B512" s="26">
        <v>20180402</v>
      </c>
      <c r="C512" s="477" t="s">
        <v>1073</v>
      </c>
      <c r="D512" s="416" t="s">
        <v>182</v>
      </c>
      <c r="E512" s="471" t="str">
        <f t="shared" si="10"/>
        <v>APR 02</v>
      </c>
      <c r="F512" s="477" t="s">
        <v>1073</v>
      </c>
      <c r="G512" s="189"/>
      <c r="I512" s="340"/>
    </row>
    <row r="513" spans="1:9" s="471" customFormat="1" ht="15" x14ac:dyDescent="0.2">
      <c r="A513" s="154">
        <v>484</v>
      </c>
      <c r="B513" s="26">
        <v>20180409</v>
      </c>
      <c r="C513" s="477" t="s">
        <v>1074</v>
      </c>
      <c r="D513" s="416" t="s">
        <v>183</v>
      </c>
      <c r="E513" s="471" t="str">
        <f t="shared" si="10"/>
        <v>APR 09</v>
      </c>
      <c r="F513" s="477" t="s">
        <v>1074</v>
      </c>
      <c r="G513" s="189"/>
      <c r="I513" s="340"/>
    </row>
    <row r="514" spans="1:9" s="471" customFormat="1" ht="15" x14ac:dyDescent="0.2">
      <c r="A514" s="154">
        <v>485</v>
      </c>
      <c r="B514" s="26">
        <v>20180416</v>
      </c>
      <c r="C514" s="477" t="s">
        <v>1075</v>
      </c>
      <c r="D514" s="416" t="s">
        <v>184</v>
      </c>
      <c r="E514" s="471" t="str">
        <f t="shared" si="10"/>
        <v>APR 16</v>
      </c>
      <c r="F514" s="477" t="s">
        <v>1075</v>
      </c>
      <c r="G514" s="189"/>
      <c r="I514" s="340"/>
    </row>
    <row r="515" spans="1:9" s="471" customFormat="1" ht="15" x14ac:dyDescent="0.2">
      <c r="A515" s="154">
        <v>486</v>
      </c>
      <c r="B515" s="26">
        <v>20180423</v>
      </c>
      <c r="C515" s="477" t="s">
        <v>1076</v>
      </c>
      <c r="D515" s="416" t="s">
        <v>718</v>
      </c>
      <c r="E515" s="471" t="str">
        <f t="shared" si="10"/>
        <v>APR 23</v>
      </c>
      <c r="F515" s="477" t="s">
        <v>1076</v>
      </c>
      <c r="G515" s="189"/>
      <c r="I515" s="340"/>
    </row>
    <row r="516" spans="1:9" s="471" customFormat="1" ht="15" x14ac:dyDescent="0.2">
      <c r="A516" s="154">
        <v>487</v>
      </c>
      <c r="B516" s="26">
        <v>20180430</v>
      </c>
      <c r="C516" s="477" t="s">
        <v>1077</v>
      </c>
      <c r="D516" s="416" t="s">
        <v>185</v>
      </c>
      <c r="E516" s="471" t="str">
        <f t="shared" si="10"/>
        <v>APR 30</v>
      </c>
      <c r="F516" s="477" t="s">
        <v>1077</v>
      </c>
      <c r="G516" s="189"/>
      <c r="I516" s="340"/>
    </row>
    <row r="517" spans="1:9" s="471" customFormat="1" ht="15" x14ac:dyDescent="0.2">
      <c r="A517" s="154">
        <v>488</v>
      </c>
      <c r="B517" s="26">
        <v>20180507</v>
      </c>
      <c r="C517" s="477" t="s">
        <v>1078</v>
      </c>
      <c r="D517" s="416" t="s">
        <v>194</v>
      </c>
      <c r="E517" s="471" t="str">
        <f t="shared" si="10"/>
        <v>MAY 07</v>
      </c>
      <c r="F517" s="477" t="s">
        <v>1078</v>
      </c>
      <c r="G517" s="189"/>
      <c r="I517" s="340"/>
    </row>
    <row r="518" spans="1:9" s="471" customFormat="1" ht="15" x14ac:dyDescent="0.2">
      <c r="A518" s="154">
        <v>489</v>
      </c>
      <c r="B518" s="26">
        <v>20180514</v>
      </c>
      <c r="C518" s="477" t="s">
        <v>1079</v>
      </c>
      <c r="D518" s="416" t="s">
        <v>195</v>
      </c>
      <c r="E518" s="471" t="str">
        <f t="shared" si="10"/>
        <v>MAY 14</v>
      </c>
      <c r="F518" s="477" t="s">
        <v>1079</v>
      </c>
      <c r="G518" s="189"/>
      <c r="I518" s="340"/>
    </row>
    <row r="519" spans="1:9" s="471" customFormat="1" ht="15" x14ac:dyDescent="0.2">
      <c r="A519" s="154">
        <v>490</v>
      </c>
      <c r="B519" s="26">
        <v>20180521</v>
      </c>
      <c r="C519" s="477" t="s">
        <v>1080</v>
      </c>
      <c r="D519" s="416" t="s">
        <v>196</v>
      </c>
      <c r="E519" s="471" t="str">
        <f t="shared" si="10"/>
        <v>MAY 21</v>
      </c>
      <c r="F519" s="477" t="s">
        <v>1080</v>
      </c>
      <c r="G519" s="189"/>
      <c r="I519" s="340"/>
    </row>
    <row r="520" spans="1:9" s="471" customFormat="1" ht="15" x14ac:dyDescent="0.2">
      <c r="A520" s="154">
        <v>491</v>
      </c>
      <c r="B520" s="26">
        <v>20180528</v>
      </c>
      <c r="C520" s="477" t="s">
        <v>1081</v>
      </c>
      <c r="D520" s="416" t="s">
        <v>197</v>
      </c>
      <c r="E520" s="471" t="str">
        <f t="shared" si="10"/>
        <v>MAY 28</v>
      </c>
      <c r="F520" s="477" t="s">
        <v>1081</v>
      </c>
      <c r="G520" s="189"/>
      <c r="I520" s="340"/>
    </row>
    <row r="521" spans="1:9" s="471" customFormat="1" ht="15" x14ac:dyDescent="0.2">
      <c r="A521" s="154">
        <v>492</v>
      </c>
      <c r="B521" s="26">
        <v>20180604</v>
      </c>
      <c r="C521" s="477" t="s">
        <v>1082</v>
      </c>
      <c r="D521" s="416" t="s">
        <v>198</v>
      </c>
      <c r="E521" s="471" t="str">
        <f t="shared" si="10"/>
        <v>JUN 04</v>
      </c>
      <c r="F521" s="477" t="s">
        <v>1082</v>
      </c>
      <c r="G521" s="189"/>
      <c r="I521" s="340"/>
    </row>
    <row r="522" spans="1:9" s="471" customFormat="1" ht="15" x14ac:dyDescent="0.2">
      <c r="A522" s="154">
        <v>493</v>
      </c>
      <c r="B522" s="26">
        <v>20180611</v>
      </c>
      <c r="C522" s="477" t="s">
        <v>1083</v>
      </c>
      <c r="D522" s="416" t="s">
        <v>199</v>
      </c>
      <c r="E522" s="471" t="str">
        <f t="shared" si="10"/>
        <v>JUN 11</v>
      </c>
      <c r="F522" s="477" t="s">
        <v>1083</v>
      </c>
      <c r="G522" s="189"/>
      <c r="I522" s="340"/>
    </row>
    <row r="523" spans="1:9" s="471" customFormat="1" ht="15" x14ac:dyDescent="0.2">
      <c r="A523" s="154">
        <v>494</v>
      </c>
      <c r="B523" s="26">
        <v>20180618</v>
      </c>
      <c r="C523" s="477" t="s">
        <v>1084</v>
      </c>
      <c r="D523" s="416" t="s">
        <v>200</v>
      </c>
      <c r="E523" s="471" t="str">
        <f t="shared" si="10"/>
        <v>JUN 18</v>
      </c>
      <c r="F523" s="477" t="s">
        <v>1084</v>
      </c>
      <c r="G523" s="189"/>
      <c r="I523" s="340"/>
    </row>
    <row r="524" spans="1:9" s="471" customFormat="1" ht="15" x14ac:dyDescent="0.2">
      <c r="A524" s="154">
        <v>495</v>
      </c>
      <c r="B524" s="26">
        <v>20180625</v>
      </c>
      <c r="C524" s="477" t="s">
        <v>1085</v>
      </c>
      <c r="D524" s="416" t="s">
        <v>186</v>
      </c>
      <c r="E524" s="471" t="str">
        <f t="shared" si="10"/>
        <v>JUN 25</v>
      </c>
      <c r="F524" s="477" t="s">
        <v>1085</v>
      </c>
      <c r="G524" s="189"/>
      <c r="I524" s="340"/>
    </row>
    <row r="525" spans="1:9" s="471" customFormat="1" ht="15" x14ac:dyDescent="0.2">
      <c r="A525" s="154">
        <v>496</v>
      </c>
      <c r="B525" s="26">
        <v>20180702</v>
      </c>
      <c r="C525" s="477" t="s">
        <v>1086</v>
      </c>
      <c r="D525" s="416" t="s">
        <v>201</v>
      </c>
      <c r="E525" s="471" t="str">
        <f t="shared" si="10"/>
        <v>JUL 02</v>
      </c>
      <c r="F525" s="477" t="s">
        <v>1086</v>
      </c>
      <c r="G525" s="189"/>
      <c r="I525" s="340"/>
    </row>
    <row r="526" spans="1:9" s="471" customFormat="1" ht="15" x14ac:dyDescent="0.2">
      <c r="A526" s="154">
        <v>497</v>
      </c>
      <c r="B526" s="26">
        <v>20180709</v>
      </c>
      <c r="C526" s="477" t="s">
        <v>1087</v>
      </c>
      <c r="D526" s="416" t="s">
        <v>202</v>
      </c>
      <c r="E526" s="471" t="str">
        <f t="shared" si="10"/>
        <v>JUL 09</v>
      </c>
      <c r="F526" s="477" t="s">
        <v>1087</v>
      </c>
      <c r="G526" s="189"/>
      <c r="I526" s="340"/>
    </row>
    <row r="527" spans="1:9" s="471" customFormat="1" ht="15" x14ac:dyDescent="0.2">
      <c r="A527" s="154">
        <v>498</v>
      </c>
      <c r="B527" s="26">
        <v>20180716</v>
      </c>
      <c r="C527" s="477" t="s">
        <v>1088</v>
      </c>
      <c r="D527" s="416" t="s">
        <v>203</v>
      </c>
      <c r="E527" s="471" t="str">
        <f t="shared" si="10"/>
        <v>JUL 16</v>
      </c>
      <c r="F527" s="477" t="s">
        <v>1088</v>
      </c>
      <c r="G527" s="189"/>
      <c r="I527" s="340"/>
    </row>
    <row r="528" spans="1:9" s="471" customFormat="1" ht="15" x14ac:dyDescent="0.2">
      <c r="A528" s="154">
        <v>499</v>
      </c>
      <c r="B528" s="26">
        <v>20180723</v>
      </c>
      <c r="C528" s="477" t="s">
        <v>1089</v>
      </c>
      <c r="D528" s="416" t="s">
        <v>719</v>
      </c>
      <c r="E528" s="471" t="str">
        <f t="shared" si="10"/>
        <v>JUL 23</v>
      </c>
      <c r="F528" s="477" t="s">
        <v>1089</v>
      </c>
      <c r="G528" s="189"/>
      <c r="I528" s="340"/>
    </row>
    <row r="529" spans="1:9" s="471" customFormat="1" ht="15" x14ac:dyDescent="0.2">
      <c r="A529" s="154">
        <v>500</v>
      </c>
      <c r="B529" s="26">
        <v>20180730</v>
      </c>
      <c r="C529" s="477" t="s">
        <v>1090</v>
      </c>
      <c r="D529" s="416" t="s">
        <v>191</v>
      </c>
      <c r="E529" s="471" t="str">
        <f t="shared" si="10"/>
        <v>JUL 30</v>
      </c>
      <c r="F529" s="477" t="s">
        <v>1090</v>
      </c>
      <c r="G529" s="189"/>
      <c r="I529" s="340"/>
    </row>
    <row r="530" spans="1:9" s="471" customFormat="1" ht="15" x14ac:dyDescent="0.2">
      <c r="A530" s="154">
        <v>501</v>
      </c>
      <c r="B530" s="26">
        <v>20180806</v>
      </c>
      <c r="C530" s="477" t="s">
        <v>1091</v>
      </c>
      <c r="D530" s="416" t="s">
        <v>204</v>
      </c>
      <c r="E530" s="471" t="str">
        <f t="shared" si="10"/>
        <v>AUG 06</v>
      </c>
      <c r="F530" s="477" t="s">
        <v>1091</v>
      </c>
      <c r="G530" s="189"/>
      <c r="I530" s="340"/>
    </row>
    <row r="531" spans="1:9" s="471" customFormat="1" ht="15" x14ac:dyDescent="0.2">
      <c r="A531" s="154">
        <v>502</v>
      </c>
      <c r="B531" s="26">
        <v>20180813</v>
      </c>
      <c r="C531" s="477" t="s">
        <v>1092</v>
      </c>
      <c r="D531" s="416" t="s">
        <v>205</v>
      </c>
      <c r="E531" s="471" t="str">
        <f t="shared" si="10"/>
        <v>AUG 13</v>
      </c>
      <c r="F531" s="477" t="s">
        <v>1092</v>
      </c>
      <c r="G531" s="189"/>
      <c r="I531" s="340"/>
    </row>
    <row r="532" spans="1:9" s="471" customFormat="1" ht="15" x14ac:dyDescent="0.2">
      <c r="A532" s="154">
        <v>503</v>
      </c>
      <c r="B532" s="26">
        <v>20180820</v>
      </c>
      <c r="C532" s="477" t="s">
        <v>1093</v>
      </c>
      <c r="D532" s="416" t="s">
        <v>206</v>
      </c>
      <c r="E532" s="471" t="str">
        <f t="shared" si="10"/>
        <v>AUG 20</v>
      </c>
      <c r="F532" s="477" t="s">
        <v>1093</v>
      </c>
      <c r="G532" s="189"/>
      <c r="I532" s="340"/>
    </row>
    <row r="533" spans="1:9" s="471" customFormat="1" ht="15" x14ac:dyDescent="0.2">
      <c r="A533" s="154">
        <v>504</v>
      </c>
      <c r="B533" s="26">
        <v>20180827</v>
      </c>
      <c r="C533" s="477" t="s">
        <v>1094</v>
      </c>
      <c r="D533" s="416" t="s">
        <v>192</v>
      </c>
      <c r="E533" s="471" t="str">
        <f t="shared" si="10"/>
        <v>AUG 27</v>
      </c>
      <c r="F533" s="477" t="s">
        <v>1094</v>
      </c>
      <c r="G533" s="189"/>
      <c r="I533" s="340"/>
    </row>
    <row r="534" spans="1:9" s="471" customFormat="1" ht="15" x14ac:dyDescent="0.2">
      <c r="A534" s="154">
        <v>505</v>
      </c>
      <c r="B534" s="26">
        <v>20180903</v>
      </c>
      <c r="C534" s="477" t="s">
        <v>1095</v>
      </c>
      <c r="D534" s="416" t="s">
        <v>207</v>
      </c>
      <c r="E534" s="471" t="str">
        <f t="shared" si="10"/>
        <v>SEP 03</v>
      </c>
      <c r="F534" s="477" t="s">
        <v>1095</v>
      </c>
      <c r="G534" s="189"/>
      <c r="I534" s="340"/>
    </row>
    <row r="535" spans="1:9" s="471" customFormat="1" ht="15" x14ac:dyDescent="0.2">
      <c r="A535" s="154">
        <v>506</v>
      </c>
      <c r="B535" s="26">
        <v>20180910</v>
      </c>
      <c r="C535" s="477" t="s">
        <v>1096</v>
      </c>
      <c r="D535" s="416" t="s">
        <v>208</v>
      </c>
      <c r="E535" s="471" t="str">
        <f t="shared" si="10"/>
        <v>SEP 10</v>
      </c>
      <c r="F535" s="477" t="s">
        <v>1096</v>
      </c>
      <c r="G535" s="189"/>
      <c r="I535" s="340"/>
    </row>
    <row r="536" spans="1:9" s="471" customFormat="1" ht="15" x14ac:dyDescent="0.2">
      <c r="A536" s="154">
        <v>507</v>
      </c>
      <c r="B536" s="26">
        <v>20180917</v>
      </c>
      <c r="C536" s="477" t="s">
        <v>1097</v>
      </c>
      <c r="D536" s="416" t="s">
        <v>209</v>
      </c>
      <c r="E536" s="471" t="str">
        <f t="shared" si="10"/>
        <v>SEP 17</v>
      </c>
      <c r="F536" s="477" t="s">
        <v>1097</v>
      </c>
      <c r="G536" s="189"/>
      <c r="I536" s="340"/>
    </row>
    <row r="537" spans="1:9" s="471" customFormat="1" ht="15" x14ac:dyDescent="0.2">
      <c r="A537" s="154">
        <v>508</v>
      </c>
      <c r="B537" s="26">
        <v>20180924</v>
      </c>
      <c r="C537" s="477" t="s">
        <v>1098</v>
      </c>
      <c r="D537" s="416" t="s">
        <v>187</v>
      </c>
      <c r="E537" s="471" t="str">
        <f t="shared" si="10"/>
        <v>SEP 24</v>
      </c>
      <c r="F537" s="477" t="s">
        <v>1098</v>
      </c>
      <c r="G537" s="189"/>
      <c r="I537" s="340"/>
    </row>
    <row r="538" spans="1:9" s="471" customFormat="1" ht="15" x14ac:dyDescent="0.2">
      <c r="A538" s="154">
        <v>509</v>
      </c>
      <c r="B538" s="26">
        <v>20181001</v>
      </c>
      <c r="C538" s="477" t="s">
        <v>1099</v>
      </c>
      <c r="D538" s="416" t="s">
        <v>210</v>
      </c>
      <c r="E538" s="471" t="str">
        <f t="shared" si="10"/>
        <v>OCT 01</v>
      </c>
      <c r="F538" s="477" t="s">
        <v>1099</v>
      </c>
      <c r="G538" s="189"/>
      <c r="I538" s="340"/>
    </row>
    <row r="539" spans="1:9" s="471" customFormat="1" ht="15" x14ac:dyDescent="0.2">
      <c r="A539" s="154">
        <v>510</v>
      </c>
      <c r="B539" s="26">
        <v>20181008</v>
      </c>
      <c r="C539" s="477" t="s">
        <v>1100</v>
      </c>
      <c r="D539" s="416" t="s">
        <v>211</v>
      </c>
      <c r="E539" s="471" t="str">
        <f t="shared" si="10"/>
        <v>OCT 08</v>
      </c>
      <c r="F539" s="477" t="s">
        <v>1100</v>
      </c>
      <c r="G539" s="189"/>
      <c r="I539" s="340"/>
    </row>
    <row r="540" spans="1:9" s="471" customFormat="1" ht="15" x14ac:dyDescent="0.2">
      <c r="A540" s="154">
        <v>511</v>
      </c>
      <c r="B540" s="26">
        <v>20181015</v>
      </c>
      <c r="C540" s="477" t="s">
        <v>1101</v>
      </c>
      <c r="D540" s="416" t="s">
        <v>212</v>
      </c>
      <c r="E540" s="471" t="str">
        <f t="shared" si="10"/>
        <v>OCT 15</v>
      </c>
      <c r="F540" s="477" t="s">
        <v>1101</v>
      </c>
      <c r="G540" s="189"/>
      <c r="I540" s="340"/>
    </row>
    <row r="541" spans="1:9" s="471" customFormat="1" ht="15" x14ac:dyDescent="0.2">
      <c r="A541" s="154">
        <v>512</v>
      </c>
      <c r="B541" s="26">
        <v>20181022</v>
      </c>
      <c r="C541" s="477" t="s">
        <v>1102</v>
      </c>
      <c r="D541" s="416" t="s">
        <v>720</v>
      </c>
      <c r="E541" s="471" t="str">
        <f t="shared" si="10"/>
        <v>OCT 22</v>
      </c>
      <c r="F541" s="477" t="s">
        <v>1102</v>
      </c>
      <c r="G541" s="189"/>
      <c r="I541" s="340"/>
    </row>
    <row r="542" spans="1:9" s="471" customFormat="1" ht="15" x14ac:dyDescent="0.2">
      <c r="A542" s="154">
        <v>513</v>
      </c>
      <c r="B542" s="26">
        <v>20181029</v>
      </c>
      <c r="C542" s="477" t="s">
        <v>1103</v>
      </c>
      <c r="D542" s="416" t="s">
        <v>189</v>
      </c>
      <c r="E542" s="471" t="str">
        <f t="shared" si="10"/>
        <v>OCT 29</v>
      </c>
      <c r="F542" s="477" t="s">
        <v>1103</v>
      </c>
      <c r="G542" s="189"/>
      <c r="I542" s="340"/>
    </row>
    <row r="543" spans="1:9" s="471" customFormat="1" ht="15" x14ac:dyDescent="0.2">
      <c r="A543" s="154">
        <v>514</v>
      </c>
      <c r="B543" s="26">
        <v>20181105</v>
      </c>
      <c r="C543" s="477" t="s">
        <v>1104</v>
      </c>
      <c r="D543" s="416" t="s">
        <v>213</v>
      </c>
      <c r="E543" s="471" t="str">
        <f t="shared" si="10"/>
        <v>NOV 05</v>
      </c>
      <c r="F543" s="477" t="s">
        <v>1104</v>
      </c>
      <c r="G543" s="189"/>
      <c r="I543" s="340"/>
    </row>
    <row r="544" spans="1:9" s="471" customFormat="1" ht="15" x14ac:dyDescent="0.2">
      <c r="A544" s="154">
        <v>515</v>
      </c>
      <c r="B544" s="26">
        <v>20181112</v>
      </c>
      <c r="C544" s="477" t="s">
        <v>1105</v>
      </c>
      <c r="D544" s="416" t="s">
        <v>214</v>
      </c>
      <c r="E544" s="471" t="str">
        <f t="shared" si="10"/>
        <v>NOV 12</v>
      </c>
      <c r="F544" s="477" t="s">
        <v>1105</v>
      </c>
      <c r="G544" s="189"/>
      <c r="I544" s="340"/>
    </row>
    <row r="545" spans="1:9" s="471" customFormat="1" ht="15" x14ac:dyDescent="0.2">
      <c r="A545" s="154">
        <v>516</v>
      </c>
      <c r="B545" s="26">
        <v>20181119</v>
      </c>
      <c r="C545" s="477" t="s">
        <v>1106</v>
      </c>
      <c r="D545" s="416" t="s">
        <v>215</v>
      </c>
      <c r="E545" s="471" t="str">
        <f t="shared" si="10"/>
        <v>NOV 19</v>
      </c>
      <c r="F545" s="477" t="s">
        <v>1106</v>
      </c>
      <c r="G545" s="189"/>
      <c r="I545" s="340"/>
    </row>
    <row r="546" spans="1:9" s="471" customFormat="1" ht="15" x14ac:dyDescent="0.2">
      <c r="A546" s="154">
        <v>517</v>
      </c>
      <c r="B546" s="26">
        <v>20181126</v>
      </c>
      <c r="C546" s="477" t="s">
        <v>1107</v>
      </c>
      <c r="D546" s="416" t="s">
        <v>190</v>
      </c>
      <c r="E546" s="471" t="str">
        <f t="shared" si="10"/>
        <v>NOV 26</v>
      </c>
      <c r="F546" s="477" t="s">
        <v>1107</v>
      </c>
      <c r="G546" s="189"/>
      <c r="I546" s="340"/>
    </row>
    <row r="547" spans="1:9" s="471" customFormat="1" x14ac:dyDescent="0.2">
      <c r="A547" s="154"/>
      <c r="B547" s="26"/>
      <c r="C547" s="449"/>
      <c r="D547" s="416" t="s">
        <v>216</v>
      </c>
      <c r="F547" s="472"/>
      <c r="G547" s="189"/>
      <c r="I547" s="340"/>
    </row>
    <row r="548" spans="1:9" s="471" customFormat="1" x14ac:dyDescent="0.2">
      <c r="A548" s="154"/>
      <c r="B548" s="26"/>
      <c r="C548" s="449"/>
      <c r="D548" s="416" t="s">
        <v>217</v>
      </c>
      <c r="F548" s="472"/>
      <c r="G548" s="189"/>
      <c r="I548" s="340"/>
    </row>
    <row r="549" spans="1:9" s="471" customFormat="1" x14ac:dyDescent="0.2">
      <c r="A549" s="154"/>
      <c r="B549" s="26"/>
      <c r="C549" s="449"/>
      <c r="D549" s="416" t="s">
        <v>218</v>
      </c>
      <c r="F549" s="472"/>
      <c r="G549" s="189"/>
      <c r="I549" s="340"/>
    </row>
    <row r="550" spans="1:9" s="471" customFormat="1" x14ac:dyDescent="0.2">
      <c r="A550" s="154"/>
      <c r="B550" s="26"/>
      <c r="C550" s="449"/>
      <c r="D550" s="416" t="s">
        <v>717</v>
      </c>
      <c r="F550" s="472"/>
      <c r="G550" s="189"/>
      <c r="I550" s="340"/>
    </row>
    <row r="551" spans="1:9" s="471" customFormat="1" x14ac:dyDescent="0.2">
      <c r="A551" s="154"/>
      <c r="B551" s="26"/>
      <c r="C551" s="449"/>
      <c r="D551" s="416"/>
      <c r="F551" s="472"/>
      <c r="G551" s="189"/>
      <c r="I551" s="340"/>
    </row>
    <row r="552" spans="1:9" s="471" customFormat="1" x14ac:dyDescent="0.2">
      <c r="A552" s="154"/>
      <c r="B552" s="26"/>
      <c r="C552" s="449"/>
      <c r="D552" s="416"/>
      <c r="F552" s="472"/>
      <c r="G552" s="189"/>
      <c r="I552" s="340"/>
    </row>
    <row r="553" spans="1:9" s="471" customFormat="1" x14ac:dyDescent="0.2">
      <c r="A553" s="154"/>
      <c r="B553" s="26"/>
      <c r="C553" s="449"/>
      <c r="D553" s="416"/>
      <c r="F553" s="472"/>
      <c r="G553" s="189"/>
      <c r="I553" s="340"/>
    </row>
    <row r="554" spans="1:9" s="471" customFormat="1" x14ac:dyDescent="0.2">
      <c r="A554" s="154"/>
      <c r="B554" s="26"/>
      <c r="C554" s="449"/>
      <c r="D554" s="416"/>
      <c r="F554" s="472"/>
      <c r="G554" s="189"/>
      <c r="I554" s="340"/>
    </row>
    <row r="555" spans="1:9" s="471" customFormat="1" x14ac:dyDescent="0.2">
      <c r="A555" s="154"/>
      <c r="B555" s="26"/>
      <c r="C555" s="449"/>
      <c r="D555" s="416"/>
      <c r="F555" s="472"/>
      <c r="G555" s="189"/>
      <c r="I555" s="340"/>
    </row>
    <row r="556" spans="1:9" s="471" customFormat="1" x14ac:dyDescent="0.2">
      <c r="A556" s="154"/>
      <c r="B556" s="26"/>
      <c r="C556" s="449"/>
      <c r="D556" s="416"/>
      <c r="F556" s="472"/>
      <c r="G556" s="189"/>
      <c r="I556" s="340"/>
    </row>
    <row r="557" spans="1:9" s="471" customFormat="1" x14ac:dyDescent="0.2">
      <c r="A557" s="154"/>
      <c r="B557" s="26"/>
      <c r="C557" s="449"/>
      <c r="D557" s="416"/>
      <c r="F557" s="472"/>
      <c r="G557" s="189"/>
      <c r="I557" s="340"/>
    </row>
    <row r="558" spans="1:9" s="471" customFormat="1" x14ac:dyDescent="0.2">
      <c r="A558" s="154"/>
      <c r="B558" s="26"/>
      <c r="C558" s="449"/>
      <c r="D558" s="416"/>
      <c r="F558" s="472"/>
      <c r="G558" s="189"/>
      <c r="I558" s="340"/>
    </row>
    <row r="559" spans="1:9" s="471" customFormat="1" x14ac:dyDescent="0.2">
      <c r="A559" s="154"/>
      <c r="B559" s="26"/>
      <c r="C559" s="449"/>
      <c r="D559" s="416"/>
      <c r="F559" s="472"/>
      <c r="G559" s="189"/>
      <c r="I559" s="340"/>
    </row>
    <row r="560" spans="1:9" s="471" customFormat="1" x14ac:dyDescent="0.2">
      <c r="A560" s="154"/>
      <c r="B560" s="26"/>
      <c r="C560" s="449"/>
      <c r="D560" s="416"/>
      <c r="F560" s="472"/>
      <c r="G560" s="189"/>
      <c r="I560" s="340"/>
    </row>
    <row r="561" spans="1:18" s="471" customFormat="1" x14ac:dyDescent="0.2">
      <c r="A561" s="154"/>
      <c r="B561" s="26"/>
      <c r="C561" s="449"/>
      <c r="D561" s="416"/>
      <c r="F561" s="472"/>
      <c r="G561" s="189"/>
      <c r="I561" s="340"/>
    </row>
    <row r="562" spans="1:18" x14ac:dyDescent="0.2">
      <c r="A562" s="154"/>
      <c r="B562" s="26"/>
      <c r="C562" s="449"/>
      <c r="D562" s="416"/>
      <c r="G562" s="189"/>
      <c r="I562" s="340"/>
    </row>
    <row r="563" spans="1:18" x14ac:dyDescent="0.2">
      <c r="A563" s="154"/>
      <c r="B563" s="26"/>
      <c r="C563" s="449"/>
      <c r="D563" s="416"/>
      <c r="G563" s="189"/>
      <c r="I563" s="340"/>
    </row>
    <row r="564" spans="1:18" x14ac:dyDescent="0.2">
      <c r="A564" s="154"/>
      <c r="B564" s="26"/>
      <c r="C564" s="449"/>
      <c r="D564" s="416"/>
      <c r="G564" s="189"/>
      <c r="I564" s="340"/>
    </row>
    <row r="565" spans="1:18" x14ac:dyDescent="0.2">
      <c r="A565" s="154"/>
      <c r="B565" s="26"/>
      <c r="C565" s="449"/>
      <c r="D565" s="416"/>
      <c r="G565" s="189"/>
      <c r="I565" s="340"/>
    </row>
    <row r="566" spans="1:18" x14ac:dyDescent="0.2">
      <c r="A566" s="154"/>
      <c r="B566" s="26"/>
      <c r="C566" s="449"/>
      <c r="D566" s="416"/>
      <c r="G566" s="189"/>
      <c r="I566" s="340"/>
    </row>
    <row r="567" spans="1:18" x14ac:dyDescent="0.2">
      <c r="A567" s="154"/>
      <c r="B567" s="26"/>
      <c r="C567" s="449"/>
      <c r="D567" s="416"/>
      <c r="G567" s="189"/>
      <c r="I567" s="340"/>
    </row>
    <row r="568" spans="1:18" x14ac:dyDescent="0.2">
      <c r="A568" s="154"/>
      <c r="B568" s="26"/>
      <c r="C568" s="449"/>
      <c r="D568" s="416"/>
      <c r="G568" s="189"/>
      <c r="I568" s="340"/>
    </row>
    <row r="569" spans="1:18" x14ac:dyDescent="0.2">
      <c r="A569" s="154"/>
      <c r="B569" s="26"/>
      <c r="C569" s="449"/>
      <c r="D569" s="416"/>
      <c r="G569" s="189"/>
      <c r="I569" s="340"/>
    </row>
    <row r="570" spans="1:18" x14ac:dyDescent="0.2">
      <c r="A570" s="154"/>
      <c r="B570" s="26"/>
      <c r="C570" s="449"/>
      <c r="D570" s="416"/>
      <c r="G570" s="189"/>
      <c r="I570" s="340"/>
    </row>
    <row r="571" spans="1:18" x14ac:dyDescent="0.2">
      <c r="A571" s="154"/>
      <c r="B571" s="26"/>
      <c r="C571" s="449"/>
      <c r="D571" s="416"/>
      <c r="G571" s="189"/>
      <c r="I571" s="340"/>
    </row>
    <row r="572" spans="1:18" x14ac:dyDescent="0.2">
      <c r="M572" s="416" t="s">
        <v>959</v>
      </c>
    </row>
    <row r="573" spans="1:18" x14ac:dyDescent="0.2">
      <c r="A573" s="337">
        <v>1</v>
      </c>
      <c r="C573" s="338" t="s">
        <v>961</v>
      </c>
      <c r="D573" s="338"/>
      <c r="E573" s="339" t="s">
        <v>91</v>
      </c>
      <c r="M573" s="337">
        <v>1</v>
      </c>
      <c r="N573" s="471"/>
      <c r="O573" s="338" t="s">
        <v>376</v>
      </c>
      <c r="P573" s="338"/>
      <c r="Q573" s="339" t="s">
        <v>91</v>
      </c>
      <c r="R573" s="472"/>
    </row>
    <row r="574" spans="1:18" x14ac:dyDescent="0.2">
      <c r="A574" s="337">
        <v>2</v>
      </c>
      <c r="C574" s="338" t="s">
        <v>962</v>
      </c>
      <c r="D574" s="338"/>
      <c r="E574" s="339" t="s">
        <v>72</v>
      </c>
      <c r="M574" s="337">
        <v>2</v>
      </c>
      <c r="N574" s="471"/>
      <c r="O574" s="338" t="s">
        <v>365</v>
      </c>
      <c r="P574" s="338"/>
      <c r="Q574" s="339" t="s">
        <v>72</v>
      </c>
      <c r="R574" s="472"/>
    </row>
    <row r="575" spans="1:18" x14ac:dyDescent="0.2">
      <c r="A575" s="337">
        <v>3</v>
      </c>
      <c r="C575" s="338" t="s">
        <v>963</v>
      </c>
      <c r="D575" s="338"/>
      <c r="E575" s="339" t="s">
        <v>81</v>
      </c>
      <c r="M575" s="337">
        <v>3</v>
      </c>
      <c r="N575" s="471"/>
      <c r="O575" s="338" t="s">
        <v>385</v>
      </c>
      <c r="P575" s="338"/>
      <c r="Q575" s="339" t="s">
        <v>81</v>
      </c>
      <c r="R575" s="472"/>
    </row>
    <row r="576" spans="1:18" x14ac:dyDescent="0.2">
      <c r="A576" s="337">
        <v>4</v>
      </c>
      <c r="C576" s="338" t="s">
        <v>964</v>
      </c>
      <c r="D576" s="338"/>
      <c r="E576" s="339" t="s">
        <v>77</v>
      </c>
      <c r="M576" s="337">
        <v>4</v>
      </c>
      <c r="N576" s="471"/>
      <c r="O576" s="338" t="s">
        <v>386</v>
      </c>
      <c r="P576" s="338"/>
      <c r="Q576" s="339" t="s">
        <v>77</v>
      </c>
      <c r="R576" s="472"/>
    </row>
    <row r="577" spans="1:18" x14ac:dyDescent="0.2">
      <c r="A577" s="337">
        <v>5</v>
      </c>
      <c r="C577" s="338" t="s">
        <v>965</v>
      </c>
      <c r="D577" s="338"/>
      <c r="E577" s="339" t="s">
        <v>76</v>
      </c>
      <c r="M577" s="337">
        <v>5</v>
      </c>
      <c r="N577" s="471"/>
      <c r="O577" s="338" t="s">
        <v>377</v>
      </c>
      <c r="P577" s="338"/>
      <c r="Q577" s="339" t="s">
        <v>76</v>
      </c>
      <c r="R577" s="472"/>
    </row>
    <row r="578" spans="1:18" x14ac:dyDescent="0.2">
      <c r="A578" s="337">
        <v>6</v>
      </c>
      <c r="C578" s="338" t="s">
        <v>966</v>
      </c>
      <c r="D578" s="338"/>
      <c r="E578" s="339" t="s">
        <v>79</v>
      </c>
      <c r="M578" s="337">
        <v>6</v>
      </c>
      <c r="N578" s="471"/>
      <c r="O578" s="338" t="s">
        <v>164</v>
      </c>
      <c r="P578" s="338"/>
      <c r="Q578" s="339" t="s">
        <v>79</v>
      </c>
      <c r="R578" s="472"/>
    </row>
    <row r="579" spans="1:18" x14ac:dyDescent="0.2">
      <c r="A579" s="337">
        <v>7</v>
      </c>
      <c r="C579" s="338" t="s">
        <v>967</v>
      </c>
      <c r="D579" s="338"/>
      <c r="E579" s="339" t="s">
        <v>70</v>
      </c>
      <c r="M579" s="337">
        <v>7</v>
      </c>
      <c r="N579" s="471"/>
      <c r="O579" s="338" t="s">
        <v>387</v>
      </c>
      <c r="P579" s="338"/>
      <c r="Q579" s="339" t="s">
        <v>70</v>
      </c>
      <c r="R579" s="472"/>
    </row>
    <row r="580" spans="1:18" x14ac:dyDescent="0.2">
      <c r="A580" s="337">
        <v>8</v>
      </c>
      <c r="C580" s="338" t="s">
        <v>968</v>
      </c>
      <c r="D580" s="338"/>
      <c r="E580" s="339" t="s">
        <v>83</v>
      </c>
      <c r="M580" s="337">
        <v>8</v>
      </c>
      <c r="N580" s="471"/>
      <c r="O580" s="338" t="s">
        <v>378</v>
      </c>
      <c r="P580" s="338"/>
      <c r="Q580" s="339" t="s">
        <v>83</v>
      </c>
      <c r="R580" s="472"/>
    </row>
    <row r="581" spans="1:18" x14ac:dyDescent="0.2">
      <c r="A581" s="337">
        <v>9</v>
      </c>
      <c r="C581" s="338" t="s">
        <v>969</v>
      </c>
      <c r="D581" s="338"/>
      <c r="E581" s="339" t="s">
        <v>86</v>
      </c>
      <c r="M581" s="337">
        <v>9</v>
      </c>
      <c r="N581" s="471"/>
      <c r="O581" s="338" t="s">
        <v>379</v>
      </c>
      <c r="P581" s="338"/>
      <c r="Q581" s="339" t="s">
        <v>86</v>
      </c>
      <c r="R581" s="472"/>
    </row>
    <row r="582" spans="1:18" x14ac:dyDescent="0.2">
      <c r="A582" s="337">
        <v>10</v>
      </c>
      <c r="C582" s="338" t="s">
        <v>970</v>
      </c>
      <c r="D582" s="338"/>
      <c r="E582" s="339" t="s">
        <v>78</v>
      </c>
      <c r="M582" s="337">
        <v>10</v>
      </c>
      <c r="N582" s="471"/>
      <c r="O582" s="338" t="s">
        <v>380</v>
      </c>
      <c r="P582" s="338"/>
      <c r="Q582" s="339" t="s">
        <v>78</v>
      </c>
      <c r="R582" s="472"/>
    </row>
    <row r="583" spans="1:18" x14ac:dyDescent="0.2">
      <c r="A583" s="337">
        <v>11</v>
      </c>
      <c r="C583" s="338" t="s">
        <v>971</v>
      </c>
      <c r="D583" s="338"/>
      <c r="E583" s="339" t="s">
        <v>85</v>
      </c>
      <c r="M583" s="337">
        <v>11</v>
      </c>
      <c r="N583" s="471"/>
      <c r="O583" s="338" t="s">
        <v>219</v>
      </c>
      <c r="P583" s="338"/>
      <c r="Q583" s="339" t="s">
        <v>85</v>
      </c>
      <c r="R583" s="472"/>
    </row>
    <row r="584" spans="1:18" x14ac:dyDescent="0.2">
      <c r="A584" s="337">
        <v>12</v>
      </c>
      <c r="C584" s="338" t="s">
        <v>972</v>
      </c>
      <c r="D584" s="338"/>
      <c r="E584" s="339" t="s">
        <v>88</v>
      </c>
      <c r="M584" s="337">
        <v>12</v>
      </c>
      <c r="N584" s="471"/>
      <c r="O584" s="338" t="s">
        <v>61</v>
      </c>
      <c r="P584" s="338"/>
      <c r="Q584" s="339" t="s">
        <v>88</v>
      </c>
      <c r="R584" s="472"/>
    </row>
    <row r="585" spans="1:18" x14ac:dyDescent="0.2">
      <c r="A585" s="337">
        <v>13</v>
      </c>
      <c r="C585" s="338" t="s">
        <v>973</v>
      </c>
      <c r="D585" s="338"/>
      <c r="E585" s="339" t="s">
        <v>84</v>
      </c>
      <c r="M585" s="337">
        <v>13</v>
      </c>
      <c r="N585" s="471"/>
      <c r="O585" s="338" t="s">
        <v>58</v>
      </c>
      <c r="P585" s="338"/>
      <c r="Q585" s="339" t="s">
        <v>84</v>
      </c>
      <c r="R585" s="472"/>
    </row>
    <row r="586" spans="1:18" x14ac:dyDescent="0.2">
      <c r="A586" s="337">
        <v>14</v>
      </c>
      <c r="C586" s="338" t="s">
        <v>974</v>
      </c>
      <c r="D586" s="338"/>
      <c r="E586" s="339" t="s">
        <v>90</v>
      </c>
      <c r="M586" s="337">
        <v>14</v>
      </c>
      <c r="N586" s="471"/>
      <c r="O586" s="338" t="s">
        <v>381</v>
      </c>
      <c r="P586" s="338"/>
      <c r="Q586" s="339" t="s">
        <v>90</v>
      </c>
      <c r="R586" s="472"/>
    </row>
    <row r="587" spans="1:18" x14ac:dyDescent="0.2">
      <c r="A587" s="337">
        <v>15</v>
      </c>
      <c r="C587" s="338" t="s">
        <v>975</v>
      </c>
      <c r="D587" s="338"/>
      <c r="E587" s="339" t="s">
        <v>82</v>
      </c>
      <c r="M587" s="337">
        <v>15</v>
      </c>
      <c r="N587" s="471"/>
      <c r="O587" s="338" t="s">
        <v>382</v>
      </c>
      <c r="P587" s="338"/>
      <c r="Q587" s="339" t="s">
        <v>82</v>
      </c>
      <c r="R587" s="472"/>
    </row>
    <row r="588" spans="1:18" x14ac:dyDescent="0.2">
      <c r="A588" s="337">
        <v>16</v>
      </c>
      <c r="C588" s="338" t="s">
        <v>976</v>
      </c>
      <c r="D588" s="338"/>
      <c r="E588" s="339" t="s">
        <v>71</v>
      </c>
      <c r="M588" s="337">
        <v>16</v>
      </c>
      <c r="N588" s="471"/>
      <c r="O588" s="338" t="s">
        <v>341</v>
      </c>
      <c r="P588" s="338"/>
      <c r="Q588" s="339" t="s">
        <v>71</v>
      </c>
      <c r="R588" s="472"/>
    </row>
    <row r="589" spans="1:18" x14ac:dyDescent="0.2">
      <c r="A589" s="337">
        <v>17</v>
      </c>
      <c r="C589" s="338" t="s">
        <v>977</v>
      </c>
      <c r="D589" s="338"/>
      <c r="E589" s="339" t="s">
        <v>87</v>
      </c>
      <c r="M589" s="337">
        <v>17</v>
      </c>
      <c r="N589" s="471"/>
      <c r="O589" s="338" t="s">
        <v>59</v>
      </c>
      <c r="P589" s="338"/>
      <c r="Q589" s="339" t="s">
        <v>87</v>
      </c>
      <c r="R589" s="472"/>
    </row>
    <row r="590" spans="1:18" x14ac:dyDescent="0.2">
      <c r="A590" s="337">
        <v>18</v>
      </c>
      <c r="C590" s="338" t="s">
        <v>978</v>
      </c>
      <c r="D590" s="338"/>
      <c r="E590" s="339" t="s">
        <v>73</v>
      </c>
      <c r="M590" s="337">
        <v>18</v>
      </c>
      <c r="N590" s="471"/>
      <c r="O590" s="338" t="s">
        <v>388</v>
      </c>
      <c r="P590" s="338"/>
      <c r="Q590" s="339" t="s">
        <v>73</v>
      </c>
      <c r="R590" s="472"/>
    </row>
    <row r="591" spans="1:18" x14ac:dyDescent="0.2">
      <c r="A591" s="337">
        <v>19</v>
      </c>
      <c r="C591" s="338" t="s">
        <v>979</v>
      </c>
      <c r="D591" s="338"/>
      <c r="E591" s="339" t="s">
        <v>985</v>
      </c>
      <c r="M591" s="337">
        <v>19</v>
      </c>
      <c r="N591" s="471"/>
      <c r="O591" s="338" t="s">
        <v>165</v>
      </c>
      <c r="P591" s="338"/>
      <c r="Q591" s="339" t="s">
        <v>75</v>
      </c>
      <c r="R591" s="472"/>
    </row>
    <row r="592" spans="1:18" x14ac:dyDescent="0.2">
      <c r="A592" s="337">
        <v>20</v>
      </c>
      <c r="C592" s="338" t="s">
        <v>980</v>
      </c>
      <c r="D592" s="338"/>
      <c r="E592" s="339" t="s">
        <v>984</v>
      </c>
      <c r="M592" s="337">
        <v>20</v>
      </c>
      <c r="N592" s="471"/>
      <c r="O592" s="338" t="s">
        <v>62</v>
      </c>
      <c r="P592" s="338"/>
      <c r="Q592" s="339" t="s">
        <v>89</v>
      </c>
      <c r="R592" s="472"/>
    </row>
    <row r="593" spans="1:18" x14ac:dyDescent="0.2">
      <c r="A593" s="337">
        <v>21</v>
      </c>
      <c r="C593" s="338" t="s">
        <v>981</v>
      </c>
      <c r="D593" s="338"/>
      <c r="E593" s="339" t="s">
        <v>80</v>
      </c>
      <c r="M593" s="337">
        <v>21</v>
      </c>
      <c r="N593" s="471"/>
      <c r="O593" s="338" t="s">
        <v>383</v>
      </c>
      <c r="P593" s="338"/>
      <c r="Q593" s="339" t="s">
        <v>80</v>
      </c>
      <c r="R593" s="472"/>
    </row>
    <row r="594" spans="1:18" x14ac:dyDescent="0.2">
      <c r="A594" s="337">
        <v>22</v>
      </c>
      <c r="C594" s="338" t="s">
        <v>982</v>
      </c>
      <c r="D594" s="338"/>
      <c r="E594" s="339" t="s">
        <v>92</v>
      </c>
      <c r="M594" s="337">
        <v>22</v>
      </c>
      <c r="N594" s="471"/>
      <c r="O594" s="338" t="s">
        <v>389</v>
      </c>
      <c r="P594" s="338"/>
      <c r="Q594" s="339" t="s">
        <v>92</v>
      </c>
      <c r="R594" s="472"/>
    </row>
    <row r="595" spans="1:18" x14ac:dyDescent="0.2">
      <c r="A595" s="337">
        <v>23</v>
      </c>
      <c r="C595" s="338" t="s">
        <v>983</v>
      </c>
      <c r="D595" s="338"/>
      <c r="E595" s="339" t="s">
        <v>349</v>
      </c>
      <c r="H595" t="s">
        <v>737</v>
      </c>
      <c r="M595" s="337">
        <v>23</v>
      </c>
      <c r="N595" s="471"/>
      <c r="O595" s="338" t="s">
        <v>384</v>
      </c>
      <c r="P595" s="338"/>
      <c r="Q595" s="339" t="s">
        <v>349</v>
      </c>
      <c r="R595" s="472"/>
    </row>
    <row r="596" spans="1:18" x14ac:dyDescent="0.2">
      <c r="A596" s="337">
        <v>24</v>
      </c>
      <c r="C596" s="338" t="s">
        <v>960</v>
      </c>
      <c r="D596" s="338"/>
      <c r="E596" s="339" t="s">
        <v>74</v>
      </c>
      <c r="M596" s="337">
        <v>24</v>
      </c>
      <c r="N596" s="471"/>
      <c r="O596" s="338" t="s">
        <v>60</v>
      </c>
      <c r="P596" s="338"/>
      <c r="Q596" s="339" t="s">
        <v>74</v>
      </c>
      <c r="R596" s="472"/>
    </row>
    <row r="597" spans="1:18" x14ac:dyDescent="0.2">
      <c r="A597" s="337">
        <v>25</v>
      </c>
      <c r="C597" s="338" t="s">
        <v>55</v>
      </c>
      <c r="D597" s="338"/>
      <c r="E597" s="173"/>
      <c r="M597" s="337">
        <v>25</v>
      </c>
      <c r="N597" s="471"/>
      <c r="O597" s="338" t="s">
        <v>55</v>
      </c>
      <c r="P597" s="338"/>
      <c r="Q597" s="173"/>
      <c r="R597" s="472"/>
    </row>
    <row r="599" spans="1:18" x14ac:dyDescent="0.2">
      <c r="A599" s="416" t="s">
        <v>738</v>
      </c>
      <c r="B599" s="416" t="s">
        <v>739</v>
      </c>
      <c r="C599" s="416"/>
      <c r="D599" s="416"/>
      <c r="F599"/>
      <c r="K599" s="452"/>
    </row>
    <row r="600" spans="1:18" x14ac:dyDescent="0.2">
      <c r="A600" s="1">
        <v>1</v>
      </c>
      <c r="B600" t="s">
        <v>252</v>
      </c>
      <c r="C600">
        <v>17</v>
      </c>
      <c r="D600">
        <v>57</v>
      </c>
      <c r="E600">
        <v>69</v>
      </c>
      <c r="F600" s="1">
        <v>69</v>
      </c>
      <c r="G600">
        <v>69</v>
      </c>
      <c r="H600">
        <v>69</v>
      </c>
      <c r="K600" s="452"/>
    </row>
    <row r="601" spans="1:18" x14ac:dyDescent="0.2">
      <c r="A601" s="1">
        <v>2</v>
      </c>
      <c r="B601" t="s">
        <v>253</v>
      </c>
      <c r="C601">
        <v>46</v>
      </c>
      <c r="D601">
        <v>66</v>
      </c>
      <c r="E601">
        <v>69</v>
      </c>
      <c r="F601" s="1">
        <v>69</v>
      </c>
      <c r="G601">
        <v>69</v>
      </c>
      <c r="H601">
        <v>69</v>
      </c>
      <c r="K601" s="452"/>
    </row>
    <row r="602" spans="1:18" x14ac:dyDescent="0.2">
      <c r="A602" s="1">
        <v>3</v>
      </c>
      <c r="B602" t="s">
        <v>254</v>
      </c>
      <c r="C602">
        <v>7</v>
      </c>
      <c r="D602">
        <v>30</v>
      </c>
      <c r="E602">
        <v>32</v>
      </c>
      <c r="F602" s="1">
        <v>39</v>
      </c>
      <c r="G602">
        <v>67</v>
      </c>
      <c r="H602">
        <v>69</v>
      </c>
      <c r="K602" s="452"/>
    </row>
    <row r="603" spans="1:18" x14ac:dyDescent="0.2">
      <c r="A603" s="1">
        <v>4</v>
      </c>
      <c r="B603" t="s">
        <v>255</v>
      </c>
      <c r="C603">
        <v>3</v>
      </c>
      <c r="D603">
        <v>19</v>
      </c>
      <c r="E603">
        <v>23</v>
      </c>
      <c r="F603" s="1">
        <v>69</v>
      </c>
      <c r="G603">
        <v>69</v>
      </c>
      <c r="H603">
        <v>69</v>
      </c>
      <c r="K603" s="452"/>
    </row>
    <row r="604" spans="1:18" x14ac:dyDescent="0.2">
      <c r="A604" s="1">
        <v>5</v>
      </c>
      <c r="B604" t="s">
        <v>84</v>
      </c>
      <c r="C604">
        <v>20</v>
      </c>
      <c r="D604">
        <v>37</v>
      </c>
      <c r="E604">
        <v>65</v>
      </c>
      <c r="F604" s="1">
        <v>69</v>
      </c>
      <c r="G604">
        <v>69</v>
      </c>
      <c r="H604">
        <v>69</v>
      </c>
      <c r="K604" s="452"/>
    </row>
    <row r="605" spans="1:18" x14ac:dyDescent="0.2">
      <c r="A605" s="1">
        <v>6</v>
      </c>
      <c r="B605" t="s">
        <v>92</v>
      </c>
      <c r="C605">
        <v>24</v>
      </c>
      <c r="D605">
        <v>33</v>
      </c>
      <c r="E605">
        <v>34</v>
      </c>
      <c r="F605" s="1">
        <v>40</v>
      </c>
      <c r="G605">
        <v>61</v>
      </c>
      <c r="H605">
        <v>62</v>
      </c>
      <c r="K605" s="452"/>
    </row>
    <row r="606" spans="1:18" x14ac:dyDescent="0.2">
      <c r="A606" s="1">
        <v>7</v>
      </c>
      <c r="B606" t="s">
        <v>256</v>
      </c>
      <c r="C606">
        <v>12</v>
      </c>
      <c r="D606">
        <v>15</v>
      </c>
      <c r="E606">
        <v>21</v>
      </c>
      <c r="F606" s="1">
        <v>63</v>
      </c>
      <c r="G606">
        <v>69</v>
      </c>
      <c r="H606">
        <v>69</v>
      </c>
      <c r="K606" s="452"/>
    </row>
    <row r="607" spans="1:18" x14ac:dyDescent="0.2">
      <c r="A607" s="1">
        <v>8</v>
      </c>
      <c r="B607" t="s">
        <v>257</v>
      </c>
      <c r="C607">
        <v>2</v>
      </c>
      <c r="D607">
        <v>10</v>
      </c>
      <c r="E607">
        <v>16</v>
      </c>
      <c r="F607" s="1">
        <v>45</v>
      </c>
      <c r="G607">
        <v>54</v>
      </c>
      <c r="H607">
        <v>55</v>
      </c>
      <c r="K607" s="452"/>
    </row>
    <row r="608" spans="1:18" x14ac:dyDescent="0.2">
      <c r="A608" s="1">
        <v>9</v>
      </c>
      <c r="B608" t="s">
        <v>258</v>
      </c>
      <c r="C608">
        <v>1</v>
      </c>
      <c r="D608">
        <v>4</v>
      </c>
      <c r="E608">
        <v>69</v>
      </c>
      <c r="F608" s="1">
        <v>69</v>
      </c>
      <c r="G608">
        <v>69</v>
      </c>
      <c r="H608">
        <v>69</v>
      </c>
      <c r="K608" s="452"/>
    </row>
    <row r="609" spans="1:11" x14ac:dyDescent="0.2">
      <c r="A609" s="1">
        <v>10</v>
      </c>
      <c r="B609" t="s">
        <v>259</v>
      </c>
      <c r="C609">
        <v>9</v>
      </c>
      <c r="D609">
        <v>38</v>
      </c>
      <c r="E609">
        <v>42</v>
      </c>
      <c r="F609" s="1">
        <v>69</v>
      </c>
      <c r="G609">
        <v>69</v>
      </c>
      <c r="H609">
        <v>69</v>
      </c>
      <c r="K609" s="452"/>
    </row>
    <row r="610" spans="1:11" x14ac:dyDescent="0.2">
      <c r="A610" s="1">
        <v>11</v>
      </c>
      <c r="B610" t="s">
        <v>260</v>
      </c>
      <c r="C610">
        <v>18</v>
      </c>
      <c r="D610">
        <v>64</v>
      </c>
      <c r="E610">
        <v>69</v>
      </c>
      <c r="F610" s="1">
        <v>69</v>
      </c>
      <c r="G610">
        <v>69</v>
      </c>
      <c r="H610">
        <v>69</v>
      </c>
      <c r="K610" s="452"/>
    </row>
    <row r="611" spans="1:11" x14ac:dyDescent="0.2">
      <c r="A611" s="1">
        <v>12</v>
      </c>
      <c r="B611" t="s">
        <v>261</v>
      </c>
      <c r="C611">
        <v>35</v>
      </c>
      <c r="D611">
        <v>48</v>
      </c>
      <c r="E611">
        <v>49</v>
      </c>
      <c r="F611" s="1">
        <v>59</v>
      </c>
      <c r="G611">
        <v>60</v>
      </c>
      <c r="H611">
        <v>69</v>
      </c>
      <c r="K611" s="452"/>
    </row>
    <row r="612" spans="1:11" x14ac:dyDescent="0.2">
      <c r="A612" s="1">
        <v>13</v>
      </c>
      <c r="B612" t="s">
        <v>740</v>
      </c>
      <c r="C612">
        <v>5</v>
      </c>
      <c r="D612">
        <v>69</v>
      </c>
      <c r="E612">
        <v>69</v>
      </c>
      <c r="F612" s="1">
        <v>69</v>
      </c>
      <c r="G612">
        <v>69</v>
      </c>
      <c r="H612">
        <v>69</v>
      </c>
      <c r="K612" s="452"/>
    </row>
    <row r="613" spans="1:11" x14ac:dyDescent="0.2">
      <c r="A613" s="1">
        <v>14</v>
      </c>
      <c r="B613" t="s">
        <v>262</v>
      </c>
      <c r="C613">
        <v>52</v>
      </c>
      <c r="D613">
        <v>69</v>
      </c>
      <c r="E613">
        <v>69</v>
      </c>
      <c r="F613" s="1">
        <v>69</v>
      </c>
      <c r="G613">
        <v>69</v>
      </c>
      <c r="H613">
        <v>69</v>
      </c>
      <c r="K613" s="452"/>
    </row>
    <row r="614" spans="1:11" x14ac:dyDescent="0.2">
      <c r="A614" s="1">
        <v>15</v>
      </c>
      <c r="B614" t="s">
        <v>263</v>
      </c>
      <c r="C614">
        <v>29</v>
      </c>
      <c r="D614">
        <v>69</v>
      </c>
      <c r="E614">
        <v>69</v>
      </c>
      <c r="F614" s="1">
        <v>69</v>
      </c>
      <c r="G614">
        <v>69</v>
      </c>
      <c r="H614">
        <v>69</v>
      </c>
      <c r="K614" s="452"/>
    </row>
    <row r="615" spans="1:11" x14ac:dyDescent="0.2">
      <c r="A615" s="1">
        <v>16</v>
      </c>
      <c r="B615" t="s">
        <v>264</v>
      </c>
      <c r="C615">
        <v>27</v>
      </c>
      <c r="D615">
        <v>51</v>
      </c>
      <c r="E615">
        <v>69</v>
      </c>
      <c r="F615" s="1">
        <v>69</v>
      </c>
      <c r="G615">
        <v>69</v>
      </c>
      <c r="H615">
        <v>69</v>
      </c>
      <c r="K615" s="452"/>
    </row>
    <row r="616" spans="1:11" x14ac:dyDescent="0.2">
      <c r="A616" s="1">
        <v>17</v>
      </c>
      <c r="B616" t="s">
        <v>265</v>
      </c>
      <c r="C616">
        <v>53</v>
      </c>
      <c r="D616">
        <v>69</v>
      </c>
      <c r="E616">
        <v>69</v>
      </c>
      <c r="F616" s="1">
        <v>69</v>
      </c>
      <c r="G616">
        <v>69</v>
      </c>
      <c r="H616">
        <v>69</v>
      </c>
      <c r="K616" s="452"/>
    </row>
    <row r="617" spans="1:11" x14ac:dyDescent="0.2">
      <c r="A617" s="1">
        <v>18</v>
      </c>
      <c r="B617" t="s">
        <v>266</v>
      </c>
      <c r="C617">
        <v>41</v>
      </c>
      <c r="D617">
        <v>58</v>
      </c>
      <c r="E617">
        <v>69</v>
      </c>
      <c r="F617" s="1">
        <v>69</v>
      </c>
      <c r="G617">
        <v>69</v>
      </c>
      <c r="H617">
        <v>69</v>
      </c>
      <c r="K617" s="452"/>
    </row>
    <row r="618" spans="1:11" x14ac:dyDescent="0.2">
      <c r="A618" s="1">
        <v>19</v>
      </c>
      <c r="B618" t="s">
        <v>267</v>
      </c>
      <c r="C618">
        <v>14</v>
      </c>
      <c r="D618">
        <v>25</v>
      </c>
      <c r="E618">
        <v>28</v>
      </c>
      <c r="F618" s="1">
        <v>47</v>
      </c>
      <c r="G618">
        <v>69</v>
      </c>
      <c r="H618">
        <v>69</v>
      </c>
      <c r="K618" s="452"/>
    </row>
    <row r="619" spans="1:11" x14ac:dyDescent="0.2">
      <c r="A619" s="1">
        <v>20</v>
      </c>
      <c r="B619" t="s">
        <v>268</v>
      </c>
      <c r="C619">
        <v>31</v>
      </c>
      <c r="D619">
        <v>43</v>
      </c>
      <c r="E619">
        <v>56</v>
      </c>
      <c r="F619" s="1">
        <v>69</v>
      </c>
      <c r="G619">
        <v>69</v>
      </c>
      <c r="H619">
        <v>69</v>
      </c>
      <c r="K619" s="452"/>
    </row>
    <row r="620" spans="1:11" x14ac:dyDescent="0.2">
      <c r="A620" s="1">
        <v>21</v>
      </c>
      <c r="B620" t="s">
        <v>269</v>
      </c>
      <c r="C620">
        <v>50</v>
      </c>
      <c r="D620">
        <v>69</v>
      </c>
      <c r="E620">
        <v>69</v>
      </c>
      <c r="F620" s="1">
        <v>69</v>
      </c>
      <c r="G620">
        <v>69</v>
      </c>
      <c r="H620">
        <v>69</v>
      </c>
      <c r="K620" s="452"/>
    </row>
    <row r="621" spans="1:11" x14ac:dyDescent="0.2">
      <c r="A621" s="1">
        <v>22</v>
      </c>
      <c r="B621" t="s">
        <v>270</v>
      </c>
      <c r="C621">
        <v>6</v>
      </c>
      <c r="D621">
        <v>69</v>
      </c>
      <c r="E621">
        <v>69</v>
      </c>
      <c r="F621" s="1">
        <v>69</v>
      </c>
      <c r="G621">
        <v>69</v>
      </c>
      <c r="H621">
        <v>69</v>
      </c>
      <c r="K621" s="452"/>
    </row>
    <row r="622" spans="1:11" x14ac:dyDescent="0.2">
      <c r="A622" s="1">
        <v>23</v>
      </c>
      <c r="B622" t="s">
        <v>271</v>
      </c>
      <c r="C622">
        <v>13</v>
      </c>
      <c r="D622">
        <v>44</v>
      </c>
      <c r="E622">
        <v>69</v>
      </c>
      <c r="F622" s="1">
        <v>69</v>
      </c>
      <c r="G622">
        <v>69</v>
      </c>
      <c r="H622">
        <v>69</v>
      </c>
      <c r="K622" s="452"/>
    </row>
    <row r="623" spans="1:11" x14ac:dyDescent="0.2">
      <c r="A623" s="1">
        <v>24</v>
      </c>
      <c r="B623" t="s">
        <v>272</v>
      </c>
      <c r="C623">
        <v>8</v>
      </c>
      <c r="D623">
        <v>11</v>
      </c>
      <c r="E623">
        <v>22</v>
      </c>
      <c r="F623" s="1">
        <v>26</v>
      </c>
      <c r="G623">
        <v>36</v>
      </c>
      <c r="H623">
        <v>69</v>
      </c>
      <c r="K623" s="452"/>
    </row>
    <row r="624" spans="1:11" x14ac:dyDescent="0.2">
      <c r="A624" s="1">
        <v>25</v>
      </c>
      <c r="B624" t="s">
        <v>273</v>
      </c>
      <c r="K624" s="452"/>
    </row>
    <row r="625" spans="1:11" x14ac:dyDescent="0.2">
      <c r="A625" s="1">
        <v>26</v>
      </c>
      <c r="B625" t="s">
        <v>274</v>
      </c>
      <c r="K625" s="452"/>
    </row>
    <row r="626" spans="1:11" x14ac:dyDescent="0.2">
      <c r="A626" s="1">
        <v>27</v>
      </c>
      <c r="B626" t="s">
        <v>275</v>
      </c>
      <c r="K626" s="452"/>
    </row>
    <row r="627" spans="1:11" x14ac:dyDescent="0.2">
      <c r="A627" s="1">
        <v>28</v>
      </c>
      <c r="B627" t="s">
        <v>276</v>
      </c>
      <c r="K627" s="452"/>
    </row>
    <row r="628" spans="1:11" x14ac:dyDescent="0.2">
      <c r="A628" s="1">
        <v>29</v>
      </c>
      <c r="B628" t="s">
        <v>82</v>
      </c>
      <c r="K628" s="452"/>
    </row>
    <row r="629" spans="1:11" x14ac:dyDescent="0.2">
      <c r="A629" s="1">
        <v>30</v>
      </c>
      <c r="B629" t="s">
        <v>277</v>
      </c>
      <c r="K629" s="452"/>
    </row>
    <row r="630" spans="1:11" x14ac:dyDescent="0.2">
      <c r="A630" s="1">
        <v>31</v>
      </c>
      <c r="B630" t="s">
        <v>278</v>
      </c>
      <c r="K630" s="452"/>
    </row>
    <row r="631" spans="1:11" x14ac:dyDescent="0.2">
      <c r="A631" s="1">
        <v>32</v>
      </c>
      <c r="B631" t="s">
        <v>279</v>
      </c>
      <c r="K631" s="452"/>
    </row>
    <row r="632" spans="1:11" x14ac:dyDescent="0.2">
      <c r="A632" s="1">
        <v>33</v>
      </c>
      <c r="B632" t="s">
        <v>280</v>
      </c>
      <c r="K632" s="452"/>
    </row>
    <row r="633" spans="1:11" x14ac:dyDescent="0.2">
      <c r="A633" s="1">
        <v>34</v>
      </c>
      <c r="B633" t="s">
        <v>281</v>
      </c>
      <c r="K633" s="452"/>
    </row>
    <row r="634" spans="1:11" x14ac:dyDescent="0.2">
      <c r="A634" s="1">
        <v>35</v>
      </c>
      <c r="B634" t="s">
        <v>282</v>
      </c>
      <c r="K634" s="452"/>
    </row>
    <row r="635" spans="1:11" x14ac:dyDescent="0.2">
      <c r="A635" s="1">
        <v>36</v>
      </c>
      <c r="B635" t="s">
        <v>283</v>
      </c>
      <c r="K635" s="452"/>
    </row>
    <row r="636" spans="1:11" x14ac:dyDescent="0.2">
      <c r="A636" s="1">
        <v>37</v>
      </c>
      <c r="B636" t="s">
        <v>284</v>
      </c>
      <c r="K636" s="452"/>
    </row>
    <row r="637" spans="1:11" x14ac:dyDescent="0.2">
      <c r="A637" s="1">
        <v>38</v>
      </c>
      <c r="B637" t="s">
        <v>285</v>
      </c>
      <c r="K637" s="452"/>
    </row>
    <row r="638" spans="1:11" x14ac:dyDescent="0.2">
      <c r="A638" s="1">
        <v>39</v>
      </c>
      <c r="B638" t="s">
        <v>286</v>
      </c>
      <c r="K638" s="452"/>
    </row>
    <row r="639" spans="1:11" x14ac:dyDescent="0.2">
      <c r="A639" s="1">
        <v>40</v>
      </c>
      <c r="B639" t="s">
        <v>287</v>
      </c>
      <c r="K639" s="452"/>
    </row>
    <row r="640" spans="1:11" x14ac:dyDescent="0.2">
      <c r="A640" s="1">
        <v>41</v>
      </c>
      <c r="B640" t="s">
        <v>288</v>
      </c>
      <c r="K640" s="452"/>
    </row>
    <row r="641" spans="1:11" x14ac:dyDescent="0.2">
      <c r="A641" s="1">
        <v>42</v>
      </c>
      <c r="B641" t="s">
        <v>289</v>
      </c>
      <c r="K641" s="452"/>
    </row>
    <row r="642" spans="1:11" x14ac:dyDescent="0.2">
      <c r="A642" s="1">
        <v>43</v>
      </c>
      <c r="B642" t="s">
        <v>290</v>
      </c>
      <c r="K642" s="452"/>
    </row>
    <row r="643" spans="1:11" x14ac:dyDescent="0.2">
      <c r="A643" s="1">
        <v>44</v>
      </c>
      <c r="B643" t="s">
        <v>291</v>
      </c>
      <c r="K643" s="452"/>
    </row>
    <row r="644" spans="1:11" x14ac:dyDescent="0.2">
      <c r="A644" s="1">
        <v>45</v>
      </c>
      <c r="B644" t="s">
        <v>292</v>
      </c>
      <c r="K644" s="452"/>
    </row>
    <row r="645" spans="1:11" x14ac:dyDescent="0.2">
      <c r="A645" s="1">
        <v>46</v>
      </c>
      <c r="B645" t="s">
        <v>293</v>
      </c>
      <c r="K645" s="452"/>
    </row>
    <row r="646" spans="1:11" x14ac:dyDescent="0.2">
      <c r="A646" s="1">
        <v>47</v>
      </c>
      <c r="B646" t="s">
        <v>294</v>
      </c>
      <c r="K646" s="452"/>
    </row>
    <row r="647" spans="1:11" x14ac:dyDescent="0.2">
      <c r="A647" s="1">
        <v>48</v>
      </c>
      <c r="B647" t="s">
        <v>295</v>
      </c>
      <c r="K647" s="452"/>
    </row>
    <row r="648" spans="1:11" x14ac:dyDescent="0.2">
      <c r="A648" s="1">
        <v>49</v>
      </c>
      <c r="B648" t="s">
        <v>296</v>
      </c>
      <c r="K648" s="452"/>
    </row>
    <row r="649" spans="1:11" x14ac:dyDescent="0.2">
      <c r="A649" s="1">
        <v>50</v>
      </c>
      <c r="B649" t="s">
        <v>80</v>
      </c>
      <c r="K649" s="452"/>
    </row>
    <row r="650" spans="1:11" x14ac:dyDescent="0.2">
      <c r="A650" s="1">
        <v>51</v>
      </c>
      <c r="B650" t="s">
        <v>297</v>
      </c>
      <c r="K650" s="452"/>
    </row>
    <row r="651" spans="1:11" x14ac:dyDescent="0.2">
      <c r="A651" s="1">
        <v>52</v>
      </c>
      <c r="B651" t="s">
        <v>90</v>
      </c>
      <c r="K651" s="452"/>
    </row>
    <row r="652" spans="1:11" x14ac:dyDescent="0.2">
      <c r="A652" s="1">
        <v>53</v>
      </c>
      <c r="B652" t="s">
        <v>87</v>
      </c>
      <c r="K652" s="452"/>
    </row>
    <row r="653" spans="1:11" x14ac:dyDescent="0.2">
      <c r="A653" s="1">
        <v>54</v>
      </c>
      <c r="B653" t="s">
        <v>298</v>
      </c>
      <c r="K653" s="452"/>
    </row>
    <row r="654" spans="1:11" x14ac:dyDescent="0.2">
      <c r="A654" s="1">
        <v>55</v>
      </c>
      <c r="B654" t="s">
        <v>299</v>
      </c>
      <c r="K654" s="452"/>
    </row>
    <row r="655" spans="1:11" x14ac:dyDescent="0.2">
      <c r="A655" s="1">
        <v>56</v>
      </c>
      <c r="B655" t="s">
        <v>300</v>
      </c>
      <c r="K655" s="452"/>
    </row>
    <row r="656" spans="1:11" x14ac:dyDescent="0.2">
      <c r="A656" s="1">
        <v>57</v>
      </c>
      <c r="B656" t="s">
        <v>301</v>
      </c>
      <c r="K656" s="452"/>
    </row>
    <row r="657" spans="1:11" x14ac:dyDescent="0.2">
      <c r="A657" s="1">
        <v>58</v>
      </c>
      <c r="B657" t="s">
        <v>302</v>
      </c>
      <c r="K657" s="452"/>
    </row>
    <row r="658" spans="1:11" x14ac:dyDescent="0.2">
      <c r="A658" s="1">
        <v>59</v>
      </c>
      <c r="B658" t="s">
        <v>303</v>
      </c>
      <c r="K658" s="452"/>
    </row>
    <row r="659" spans="1:11" x14ac:dyDescent="0.2">
      <c r="A659" s="1">
        <v>60</v>
      </c>
      <c r="B659" t="s">
        <v>304</v>
      </c>
      <c r="K659" s="452"/>
    </row>
    <row r="660" spans="1:11" x14ac:dyDescent="0.2">
      <c r="A660" s="1">
        <v>61</v>
      </c>
      <c r="B660" t="s">
        <v>305</v>
      </c>
      <c r="K660" s="452"/>
    </row>
    <row r="661" spans="1:11" x14ac:dyDescent="0.2">
      <c r="A661" s="1">
        <v>62</v>
      </c>
      <c r="B661" t="s">
        <v>306</v>
      </c>
      <c r="K661" s="452"/>
    </row>
    <row r="662" spans="1:11" x14ac:dyDescent="0.2">
      <c r="A662" s="1">
        <v>63</v>
      </c>
      <c r="B662" t="s">
        <v>307</v>
      </c>
      <c r="K662" s="452"/>
    </row>
    <row r="663" spans="1:11" x14ac:dyDescent="0.2">
      <c r="A663" s="1">
        <v>64</v>
      </c>
      <c r="B663" t="s">
        <v>308</v>
      </c>
      <c r="K663" s="452"/>
    </row>
    <row r="664" spans="1:11" x14ac:dyDescent="0.2">
      <c r="A664" s="1">
        <v>65</v>
      </c>
      <c r="B664" t="s">
        <v>309</v>
      </c>
      <c r="K664" s="452"/>
    </row>
    <row r="665" spans="1:11" x14ac:dyDescent="0.2">
      <c r="A665" s="1">
        <v>66</v>
      </c>
      <c r="B665" t="s">
        <v>310</v>
      </c>
      <c r="K665" s="452"/>
    </row>
    <row r="666" spans="1:11" x14ac:dyDescent="0.2">
      <c r="A666" s="1">
        <v>67</v>
      </c>
      <c r="B666" t="s">
        <v>311</v>
      </c>
    </row>
  </sheetData>
  <sortState ref="A319:H385">
    <sortCondition ref="A319:A385"/>
  </sortState>
  <customSheetViews>
    <customSheetView guid="{E524EE33-31E8-4DBE-9C9C-3848607895D4}" scale="75" showRuler="0">
      <selection activeCell="M3" sqref="M3"/>
      <pageMargins left="0.75" right="0.75" top="1" bottom="1" header="0.5" footer="0.5"/>
      <pageSetup orientation="portrait" r:id="rId1"/>
      <headerFooter alignWithMargins="0"/>
    </customSheetView>
    <customSheetView guid="{2494D731-9E70-4759-9F7C-8250960A4097}" scale="75" state="hidden" showRuler="0">
      <selection activeCell="B2" sqref="B2:J2"/>
      <pageMargins left="0.75" right="0.75" top="1" bottom="1" header="0.5" footer="0.5"/>
      <pageSetup orientation="portrait" r:id="rId2"/>
      <headerFooter alignWithMargins="0"/>
    </customSheetView>
    <customSheetView guid="{67C3DC2D-7969-45C2-82B7-9150B731E45E}" scale="75" state="hidden" showRuler="0">
      <selection activeCell="B2" sqref="B2:J2"/>
      <pageMargins left="0.75" right="0.75" top="1" bottom="1" header="0.5" footer="0.5"/>
      <pageSetup orientation="portrait" r:id="rId3"/>
      <headerFooter alignWithMargins="0"/>
    </customSheetView>
  </customSheetViews>
  <mergeCells count="2">
    <mergeCell ref="M31:N31"/>
    <mergeCell ref="O31:P31"/>
  </mergeCells>
  <phoneticPr fontId="0" type="noConversion"/>
  <conditionalFormatting sqref="E573">
    <cfRule type="expression" dxfId="21" priority="11" stopIfTrue="1">
      <formula>$B$9=$F$5</formula>
    </cfRule>
  </conditionalFormatting>
  <conditionalFormatting sqref="E574">
    <cfRule type="expression" dxfId="20" priority="12" stopIfTrue="1">
      <formula>$B$10=$F$5</formula>
    </cfRule>
  </conditionalFormatting>
  <conditionalFormatting sqref="E575">
    <cfRule type="expression" dxfId="19" priority="13" stopIfTrue="1">
      <formula>$B$11=$F$5</formula>
    </cfRule>
  </conditionalFormatting>
  <conditionalFormatting sqref="E576">
    <cfRule type="expression" dxfId="18" priority="14" stopIfTrue="1">
      <formula>$B$12=$F$5</formula>
    </cfRule>
  </conditionalFormatting>
  <conditionalFormatting sqref="E577">
    <cfRule type="expression" dxfId="17" priority="15" stopIfTrue="1">
      <formula>$B$13=$F$5</formula>
    </cfRule>
  </conditionalFormatting>
  <conditionalFormatting sqref="E578">
    <cfRule type="expression" dxfId="16" priority="16" stopIfTrue="1">
      <formula>$B$14=$F$5</formula>
    </cfRule>
  </conditionalFormatting>
  <conditionalFormatting sqref="E579">
    <cfRule type="expression" dxfId="15" priority="17" stopIfTrue="1">
      <formula>$B$15=$F$5</formula>
    </cfRule>
  </conditionalFormatting>
  <conditionalFormatting sqref="E580">
    <cfRule type="expression" dxfId="14" priority="18" stopIfTrue="1">
      <formula>$B$16=$F$5</formula>
    </cfRule>
  </conditionalFormatting>
  <conditionalFormatting sqref="E581">
    <cfRule type="expression" dxfId="13" priority="19" stopIfTrue="1">
      <formula>$B$17=$F$5</formula>
    </cfRule>
  </conditionalFormatting>
  <conditionalFormatting sqref="E586">
    <cfRule type="expression" dxfId="12" priority="20" stopIfTrue="1">
      <formula>$B253=$F$5</formula>
    </cfRule>
  </conditionalFormatting>
  <conditionalFormatting sqref="Q573">
    <cfRule type="expression" dxfId="11" priority="1" stopIfTrue="1">
      <formula>$B$9=$F$5</formula>
    </cfRule>
  </conditionalFormatting>
  <conditionalFormatting sqref="Q574">
    <cfRule type="expression" dxfId="10" priority="2" stopIfTrue="1">
      <formula>$B$10=$F$5</formula>
    </cfRule>
  </conditionalFormatting>
  <conditionalFormatting sqref="Q575">
    <cfRule type="expression" dxfId="9" priority="3" stopIfTrue="1">
      <formula>$B$11=$F$5</formula>
    </cfRule>
  </conditionalFormatting>
  <conditionalFormatting sqref="Q576">
    <cfRule type="expression" dxfId="8" priority="4" stopIfTrue="1">
      <formula>$B$12=$F$5</formula>
    </cfRule>
  </conditionalFormatting>
  <conditionalFormatting sqref="Q577">
    <cfRule type="expression" dxfId="7" priority="5" stopIfTrue="1">
      <formula>$B$13=$F$5</formula>
    </cfRule>
  </conditionalFormatting>
  <conditionalFormatting sqref="Q578">
    <cfRule type="expression" dxfId="6" priority="6" stopIfTrue="1">
      <formula>$B$14=$F$5</formula>
    </cfRule>
  </conditionalFormatting>
  <conditionalFormatting sqref="Q579">
    <cfRule type="expression" dxfId="5" priority="7" stopIfTrue="1">
      <formula>$B$15=$F$5</formula>
    </cfRule>
  </conditionalFormatting>
  <conditionalFormatting sqref="Q580">
    <cfRule type="expression" dxfId="4" priority="8" stopIfTrue="1">
      <formula>$B$16=$F$5</formula>
    </cfRule>
  </conditionalFormatting>
  <conditionalFormatting sqref="Q581">
    <cfRule type="expression" dxfId="3" priority="9" stopIfTrue="1">
      <formula>$B$17=$F$5</formula>
    </cfRule>
  </conditionalFormatting>
  <conditionalFormatting sqref="Q586">
    <cfRule type="expression" dxfId="2" priority="10" stopIfTrue="1">
      <formula>$B253=$F$5</formula>
    </cfRule>
  </conditionalFormatting>
  <pageMargins left="0.75" right="0.75" top="1" bottom="1" header="0.5" footer="0.5"/>
  <pageSetup orientation="portrait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5" r:id="rId7" name="Spinner 3">
              <controlPr defaultSize="0" print="0" autoPict="0">
                <anchor>
                  <from>
                    <xdr:col>3</xdr:col>
                    <xdr:colOff>428625</xdr:colOff>
                    <xdr:row>1</xdr:row>
                    <xdr:rowOff>9525</xdr:rowOff>
                  </from>
                  <to>
                    <xdr:col>3</xdr:col>
                    <xdr:colOff>704850</xdr:colOff>
                    <xdr:row>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5" r:id="rId8" name="Spinner 1053">
              <controlPr defaultSize="0" print="0" autoPict="0">
                <anchor moveWithCells="1" sizeWithCells="1">
                  <from>
                    <xdr:col>2</xdr:col>
                    <xdr:colOff>2943225</xdr:colOff>
                    <xdr:row>3</xdr:row>
                    <xdr:rowOff>66675</xdr:rowOff>
                  </from>
                  <to>
                    <xdr:col>2</xdr:col>
                    <xdr:colOff>3228975</xdr:colOff>
                    <xdr:row>5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B1:Z63"/>
  <sheetViews>
    <sheetView showGridLines="0" showRowColHeaders="0" showRuler="0" zoomScale="65" workbookViewId="0">
      <selection activeCell="AE7" sqref="AE7"/>
    </sheetView>
  </sheetViews>
  <sheetFormatPr defaultRowHeight="12.75" x14ac:dyDescent="0.2"/>
  <cols>
    <col min="1" max="1" width="3.85546875" customWidth="1"/>
    <col min="2" max="2" width="4.5703125" bestFit="1" customWidth="1"/>
    <col min="3" max="3" width="33.5703125" style="31" bestFit="1" customWidth="1"/>
    <col min="4" max="4" width="9.5703125" bestFit="1" customWidth="1"/>
    <col min="5" max="5" width="4.5703125" customWidth="1"/>
    <col min="6" max="6" width="9" bestFit="1" customWidth="1"/>
    <col min="7" max="7" width="6.28515625" bestFit="1" customWidth="1"/>
    <col min="8" max="8" width="3.85546875" style="28" customWidth="1"/>
    <col min="9" max="9" width="10.7109375" customWidth="1"/>
    <col min="10" max="10" width="9.140625" customWidth="1"/>
    <col min="11" max="11" width="3.5703125" customWidth="1"/>
    <col min="12" max="12" width="12.28515625" customWidth="1"/>
    <col min="13" max="13" width="8.85546875" customWidth="1"/>
    <col min="14" max="14" width="2.42578125" customWidth="1"/>
    <col min="15" max="15" width="9" bestFit="1" customWidth="1"/>
    <col min="16" max="16" width="5.85546875" bestFit="1" customWidth="1"/>
    <col min="17" max="17" width="2.28515625" customWidth="1"/>
    <col min="18" max="18" width="9" bestFit="1" customWidth="1"/>
    <col min="19" max="19" width="6.28515625" bestFit="1" customWidth="1"/>
    <col min="20" max="20" width="2.5703125" customWidth="1"/>
    <col min="21" max="21" width="9" bestFit="1" customWidth="1"/>
    <col min="22" max="22" width="8.28515625" bestFit="1" customWidth="1"/>
    <col min="23" max="23" width="1.7109375" customWidth="1"/>
    <col min="24" max="24" width="9" bestFit="1" customWidth="1"/>
    <col min="25" max="25" width="7.85546875" bestFit="1" customWidth="1"/>
  </cols>
  <sheetData>
    <row r="1" spans="2:26" ht="13.5" thickBot="1" x14ac:dyDescent="0.25"/>
    <row r="2" spans="2:26" s="29" customFormat="1" ht="21" thickBot="1" x14ac:dyDescent="0.3">
      <c r="B2" s="507" t="str">
        <f ca="1">"OPEN WELFARE TRANSITION CASES - "&amp;LOOKUP!G2</f>
        <v>OPEN WELFARE TRANSITION CASES - December 05, 2016</v>
      </c>
      <c r="C2" s="508"/>
      <c r="D2" s="508"/>
      <c r="E2" s="508"/>
      <c r="F2" s="508"/>
      <c r="G2" s="508"/>
      <c r="H2" s="508"/>
      <c r="I2" s="508"/>
      <c r="J2" s="508"/>
      <c r="K2" s="508"/>
      <c r="L2" s="508"/>
      <c r="M2" s="508"/>
      <c r="N2" s="508"/>
      <c r="O2" s="508"/>
      <c r="P2" s="508"/>
      <c r="Q2" s="508"/>
      <c r="R2" s="508"/>
      <c r="S2" s="508"/>
      <c r="T2" s="508"/>
      <c r="U2" s="508"/>
      <c r="V2" s="508"/>
      <c r="W2" s="508"/>
      <c r="X2" s="508"/>
      <c r="Y2" s="509"/>
    </row>
    <row r="3" spans="2:26" s="29" customFormat="1" ht="18.75" thickBot="1" x14ac:dyDescent="0.3"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</row>
    <row r="4" spans="2:26" s="29" customFormat="1" ht="18.75" thickBot="1" x14ac:dyDescent="0.3">
      <c r="B4" s="36"/>
      <c r="C4" s="354" t="s">
        <v>63</v>
      </c>
      <c r="D4" s="36"/>
      <c r="F4" s="286">
        <f>25-LOOKUP!F8</f>
        <v>1</v>
      </c>
      <c r="G4" s="510" t="s">
        <v>234</v>
      </c>
      <c r="H4" s="511"/>
      <c r="I4" s="511"/>
      <c r="J4" s="512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</row>
    <row r="5" spans="2:26" s="29" customFormat="1" ht="18.75" thickBot="1" x14ac:dyDescent="0.3">
      <c r="B5" s="36"/>
      <c r="C5" s="355" t="str">
        <f ca="1">LOOKUP!G2</f>
        <v>December 05, 2016</v>
      </c>
      <c r="D5" s="36"/>
      <c r="E5" s="36"/>
      <c r="F5" s="302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</row>
    <row r="6" spans="2:26" s="30" customFormat="1" ht="18.75" thickBot="1" x14ac:dyDescent="0.3">
      <c r="B6" s="32"/>
      <c r="C6" s="33"/>
      <c r="D6" s="33"/>
      <c r="E6" s="37"/>
      <c r="F6" s="494" t="s">
        <v>96</v>
      </c>
      <c r="G6" s="495"/>
      <c r="H6" s="495"/>
      <c r="I6" s="495"/>
      <c r="J6" s="496"/>
      <c r="K6" s="37"/>
      <c r="L6" s="497" t="s">
        <v>135</v>
      </c>
      <c r="M6" s="498"/>
      <c r="N6" s="140"/>
      <c r="O6" s="503" t="s">
        <v>95</v>
      </c>
      <c r="P6" s="504"/>
      <c r="Q6"/>
      <c r="R6" s="503" t="s">
        <v>352</v>
      </c>
      <c r="S6" s="504"/>
      <c r="T6" s="141"/>
      <c r="U6" s="494" t="s">
        <v>69</v>
      </c>
      <c r="V6" s="513"/>
      <c r="W6" s="513"/>
      <c r="X6" s="513"/>
      <c r="Y6" s="514"/>
      <c r="Z6" s="234"/>
    </row>
    <row r="7" spans="2:26" s="34" customFormat="1" ht="30.75" customHeight="1" thickBot="1" x14ac:dyDescent="0.3">
      <c r="B7" s="503" t="s">
        <v>318</v>
      </c>
      <c r="C7" s="504"/>
      <c r="D7" s="293" t="s">
        <v>67</v>
      </c>
      <c r="E7" s="38"/>
      <c r="F7" s="501" t="s">
        <v>97</v>
      </c>
      <c r="G7" s="502"/>
      <c r="H7" s="139"/>
      <c r="I7" s="499" t="str">
        <f>IF(LOOKUP!F2&lt;27,"Non-Countable","Other Education")</f>
        <v>Other Education</v>
      </c>
      <c r="J7" s="500"/>
      <c r="K7" s="135"/>
      <c r="L7" s="499" t="s">
        <v>350</v>
      </c>
      <c r="M7" s="500"/>
      <c r="N7" s="142"/>
      <c r="O7" s="505"/>
      <c r="P7" s="506"/>
      <c r="Q7"/>
      <c r="R7" s="505"/>
      <c r="S7" s="506"/>
      <c r="T7" s="141"/>
      <c r="U7" s="499" t="s">
        <v>354</v>
      </c>
      <c r="V7" s="500"/>
      <c r="W7" s="139"/>
      <c r="X7" s="501" t="s">
        <v>353</v>
      </c>
      <c r="Y7" s="502"/>
      <c r="Z7" s="235"/>
    </row>
    <row r="8" spans="2:26" s="34" customFormat="1" ht="15.75" thickBot="1" x14ac:dyDescent="0.3">
      <c r="B8" s="505"/>
      <c r="C8" s="506"/>
      <c r="D8" s="294" t="s">
        <v>68</v>
      </c>
      <c r="E8" s="38"/>
      <c r="F8" s="288" t="s">
        <v>68</v>
      </c>
      <c r="G8" s="290" t="s">
        <v>93</v>
      </c>
      <c r="H8" s="139"/>
      <c r="I8" s="289" t="s">
        <v>68</v>
      </c>
      <c r="J8" s="291" t="s">
        <v>93</v>
      </c>
      <c r="K8" s="139"/>
      <c r="L8" s="289" t="s">
        <v>68</v>
      </c>
      <c r="M8" s="291" t="s">
        <v>93</v>
      </c>
      <c r="N8" s="139"/>
      <c r="O8" s="289" t="s">
        <v>68</v>
      </c>
      <c r="P8" s="326" t="s">
        <v>93</v>
      </c>
      <c r="Q8"/>
      <c r="R8" s="289" t="s">
        <v>68</v>
      </c>
      <c r="S8" s="291" t="s">
        <v>93</v>
      </c>
      <c r="T8" s="139"/>
      <c r="U8" s="292" t="s">
        <v>68</v>
      </c>
      <c r="V8" s="291" t="s">
        <v>93</v>
      </c>
      <c r="W8" s="139"/>
      <c r="X8" s="288" t="s">
        <v>68</v>
      </c>
      <c r="Y8" s="290" t="s">
        <v>93</v>
      </c>
      <c r="Z8" s="235"/>
    </row>
    <row r="9" spans="2:26" s="34" customFormat="1" ht="15" x14ac:dyDescent="0.25">
      <c r="B9" s="283">
        <f>LOOKUP!A573</f>
        <v>1</v>
      </c>
      <c r="C9" s="284" t="str">
        <f>LOOKUP!E573</f>
        <v>Escambia, Santa Rosa</v>
      </c>
      <c r="D9" s="204">
        <f ca="1">DATA!C7</f>
        <v>281</v>
      </c>
      <c r="E9" s="39"/>
      <c r="F9" s="162">
        <f ca="1">DATA!C34</f>
        <v>79</v>
      </c>
      <c r="G9" s="163">
        <f ca="1">DATA!D34</f>
        <v>0.28113879003558717</v>
      </c>
      <c r="H9" s="41"/>
      <c r="I9" s="162">
        <f ca="1">DATA!C61</f>
        <v>2</v>
      </c>
      <c r="J9" s="297">
        <f ca="1">DATA!D61</f>
        <v>7.1174377224199285E-3</v>
      </c>
      <c r="K9" s="41"/>
      <c r="L9" s="162">
        <f ca="1">DATA!C88</f>
        <v>21</v>
      </c>
      <c r="M9" s="163">
        <f ca="1">DATA!D88</f>
        <v>7.4733096085409248E-2</v>
      </c>
      <c r="N9" s="41"/>
      <c r="O9" s="162">
        <f ca="1">DATA!C115</f>
        <v>40</v>
      </c>
      <c r="P9" s="327">
        <f ca="1">DATA!D115</f>
        <v>0.14234875444839859</v>
      </c>
      <c r="Q9"/>
      <c r="R9" s="162">
        <f ca="1">DATA!C520</f>
        <v>91</v>
      </c>
      <c r="S9" s="299">
        <f ca="1">DATA!D520</f>
        <v>0.32384341637010677</v>
      </c>
      <c r="T9" s="41"/>
      <c r="U9" s="300">
        <f ca="1">DATA!C142</f>
        <v>48</v>
      </c>
      <c r="V9" s="297">
        <f ca="1">DATA!D142</f>
        <v>0.1708185053380783</v>
      </c>
      <c r="W9" s="41"/>
      <c r="X9" s="300">
        <f ca="1">DATA!C169</f>
        <v>12</v>
      </c>
      <c r="Y9" s="297">
        <f ca="1">DATA!D169</f>
        <v>4.2704626334519574E-2</v>
      </c>
      <c r="Z9" s="235"/>
    </row>
    <row r="10" spans="2:26" s="34" customFormat="1" ht="15" x14ac:dyDescent="0.25">
      <c r="B10" s="283">
        <f>LOOKUP!A574</f>
        <v>2</v>
      </c>
      <c r="C10" s="284" t="str">
        <f>LOOKUP!E574</f>
        <v>Okaloosa, Walton</v>
      </c>
      <c r="D10" s="204">
        <f ca="1">DATA!C8</f>
        <v>106</v>
      </c>
      <c r="E10" s="39"/>
      <c r="F10" s="162">
        <f ca="1">DATA!C35</f>
        <v>21</v>
      </c>
      <c r="G10" s="163">
        <f ca="1">DATA!D35</f>
        <v>0.19811320754716982</v>
      </c>
      <c r="H10" s="41"/>
      <c r="I10" s="162">
        <f ca="1">DATA!C62</f>
        <v>0</v>
      </c>
      <c r="J10" s="297">
        <f ca="1">DATA!D62</f>
        <v>0</v>
      </c>
      <c r="K10" s="41"/>
      <c r="L10" s="162">
        <f ca="1">DATA!C89</f>
        <v>29</v>
      </c>
      <c r="M10" s="163">
        <f ca="1">DATA!D89</f>
        <v>0.27358490566037735</v>
      </c>
      <c r="N10" s="41"/>
      <c r="O10" s="162">
        <f ca="1">DATA!C116</f>
        <v>5</v>
      </c>
      <c r="P10" s="327">
        <f ca="1">DATA!D116</f>
        <v>4.716981132075472E-2</v>
      </c>
      <c r="Q10"/>
      <c r="R10" s="162">
        <f ca="1">DATA!C521</f>
        <v>19</v>
      </c>
      <c r="S10" s="299">
        <f ca="1">DATA!D521</f>
        <v>0.17924528301886791</v>
      </c>
      <c r="T10" s="41"/>
      <c r="U10" s="300">
        <f ca="1">DATA!C143</f>
        <v>32</v>
      </c>
      <c r="V10" s="297">
        <f ca="1">DATA!D143</f>
        <v>0.30188679245283018</v>
      </c>
      <c r="W10" s="41"/>
      <c r="X10" s="300">
        <f ca="1">DATA!C170</f>
        <v>11</v>
      </c>
      <c r="Y10" s="297">
        <f ca="1">DATA!D170</f>
        <v>0.10377358490566038</v>
      </c>
      <c r="Z10" s="235"/>
    </row>
    <row r="11" spans="2:26" s="34" customFormat="1" ht="30" x14ac:dyDescent="0.25">
      <c r="B11" s="283">
        <f>LOOKUP!A575</f>
        <v>3</v>
      </c>
      <c r="C11" s="284" t="str">
        <f>LOOKUP!E575</f>
        <v>Calhoun, Holmes, Jackson, Liberty, Washington</v>
      </c>
      <c r="D11" s="204">
        <f ca="1">DATA!C9</f>
        <v>76</v>
      </c>
      <c r="E11" s="39"/>
      <c r="F11" s="162">
        <f ca="1">DATA!C36</f>
        <v>15</v>
      </c>
      <c r="G11" s="163">
        <f ca="1">DATA!D36</f>
        <v>0.19736842105263158</v>
      </c>
      <c r="H11" s="41"/>
      <c r="I11" s="162">
        <f ca="1">DATA!C63</f>
        <v>2</v>
      </c>
      <c r="J11" s="297">
        <f ca="1">DATA!D63</f>
        <v>2.6315789473684209E-2</v>
      </c>
      <c r="K11" s="41"/>
      <c r="L11" s="162">
        <f ca="1">DATA!C90</f>
        <v>12</v>
      </c>
      <c r="M11" s="163">
        <f ca="1">DATA!D90</f>
        <v>0.15789473684210525</v>
      </c>
      <c r="N11" s="41"/>
      <c r="O11" s="162">
        <f ca="1">DATA!C117</f>
        <v>10</v>
      </c>
      <c r="P11" s="327">
        <f ca="1">DATA!D117</f>
        <v>0.13157894736842105</v>
      </c>
      <c r="Q11"/>
      <c r="R11" s="162">
        <f ca="1">DATA!C522</f>
        <v>19</v>
      </c>
      <c r="S11" s="299">
        <f ca="1">DATA!D522</f>
        <v>0.25</v>
      </c>
      <c r="T11" s="41"/>
      <c r="U11" s="300">
        <f ca="1">DATA!C144</f>
        <v>18</v>
      </c>
      <c r="V11" s="297">
        <f ca="1">DATA!D144</f>
        <v>0.23684210526315788</v>
      </c>
      <c r="W11" s="41"/>
      <c r="X11" s="300">
        <f ca="1">DATA!C171</f>
        <v>12</v>
      </c>
      <c r="Y11" s="297">
        <f ca="1">DATA!D171</f>
        <v>0.15789473684210525</v>
      </c>
      <c r="Z11" s="235"/>
    </row>
    <row r="12" spans="2:26" s="34" customFormat="1" ht="15" x14ac:dyDescent="0.25">
      <c r="B12" s="283">
        <f>LOOKUP!A576</f>
        <v>4</v>
      </c>
      <c r="C12" s="284" t="str">
        <f>LOOKUP!E576</f>
        <v>Bay, Franklin, Gulf</v>
      </c>
      <c r="D12" s="204">
        <f ca="1">DATA!C10</f>
        <v>129</v>
      </c>
      <c r="E12" s="39"/>
      <c r="F12" s="162">
        <f ca="1">DATA!C37</f>
        <v>39</v>
      </c>
      <c r="G12" s="163">
        <f ca="1">DATA!D37</f>
        <v>0.30232558139534882</v>
      </c>
      <c r="H12" s="41"/>
      <c r="I12" s="162">
        <f ca="1">DATA!C64</f>
        <v>2</v>
      </c>
      <c r="J12" s="297">
        <f ca="1">DATA!D64</f>
        <v>1.5503875968992248E-2</v>
      </c>
      <c r="K12" s="41"/>
      <c r="L12" s="162">
        <f ca="1">DATA!C91</f>
        <v>17</v>
      </c>
      <c r="M12" s="163">
        <f ca="1">DATA!D91</f>
        <v>0.13178294573643412</v>
      </c>
      <c r="N12" s="41"/>
      <c r="O12" s="162">
        <f ca="1">DATA!C118</f>
        <v>8</v>
      </c>
      <c r="P12" s="327">
        <f ca="1">DATA!D118</f>
        <v>6.2015503875968991E-2</v>
      </c>
      <c r="Q12"/>
      <c r="R12" s="162">
        <f ca="1">DATA!C523</f>
        <v>17</v>
      </c>
      <c r="S12" s="299">
        <f ca="1">DATA!D523</f>
        <v>0.13178294573643412</v>
      </c>
      <c r="T12" s="41"/>
      <c r="U12" s="300">
        <f ca="1">DATA!C145</f>
        <v>46</v>
      </c>
      <c r="V12" s="297">
        <f ca="1">DATA!D145</f>
        <v>0.35658914728682173</v>
      </c>
      <c r="W12" s="41"/>
      <c r="X12" s="300">
        <f ca="1">DATA!C172</f>
        <v>37</v>
      </c>
      <c r="Y12" s="297">
        <f ca="1">DATA!D172</f>
        <v>0.2868217054263566</v>
      </c>
      <c r="Z12" s="235"/>
    </row>
    <row r="13" spans="2:26" s="34" customFormat="1" ht="15" x14ac:dyDescent="0.25">
      <c r="B13" s="283">
        <f>LOOKUP!A577</f>
        <v>5</v>
      </c>
      <c r="C13" s="284" t="str">
        <f>LOOKUP!E577</f>
        <v>Gadsden, Leon, Wakulla</v>
      </c>
      <c r="D13" s="204">
        <f ca="1">DATA!C11</f>
        <v>507</v>
      </c>
      <c r="E13" s="39"/>
      <c r="F13" s="162">
        <f ca="1">DATA!C38</f>
        <v>197</v>
      </c>
      <c r="G13" s="163">
        <f ca="1">DATA!D38</f>
        <v>0.38856015779092701</v>
      </c>
      <c r="H13" s="41"/>
      <c r="I13" s="162">
        <f ca="1">DATA!C65</f>
        <v>1</v>
      </c>
      <c r="J13" s="297">
        <f ca="1">DATA!D65</f>
        <v>1.9723865877712033E-3</v>
      </c>
      <c r="K13" s="41"/>
      <c r="L13" s="162">
        <f ca="1">DATA!C92</f>
        <v>28</v>
      </c>
      <c r="M13" s="163">
        <f ca="1">DATA!D92</f>
        <v>5.5226824457593686E-2</v>
      </c>
      <c r="N13" s="41"/>
      <c r="O13" s="162">
        <f ca="1">DATA!C119</f>
        <v>37</v>
      </c>
      <c r="P13" s="327">
        <f ca="1">DATA!D119</f>
        <v>7.2978303747534515E-2</v>
      </c>
      <c r="Q13"/>
      <c r="R13" s="162">
        <f ca="1">DATA!C524</f>
        <v>74</v>
      </c>
      <c r="S13" s="299">
        <f ca="1">DATA!D524</f>
        <v>0.14595660749506903</v>
      </c>
      <c r="T13" s="41"/>
      <c r="U13" s="300">
        <f ca="1">DATA!C146</f>
        <v>170</v>
      </c>
      <c r="V13" s="297">
        <f ca="1">DATA!D146</f>
        <v>0.33530571992110453</v>
      </c>
      <c r="W13" s="41"/>
      <c r="X13" s="300">
        <f ca="1">DATA!C173</f>
        <v>116</v>
      </c>
      <c r="Y13" s="297">
        <f ca="1">DATA!D173</f>
        <v>0.22879684418145957</v>
      </c>
      <c r="Z13" s="235"/>
    </row>
    <row r="14" spans="2:26" s="34" customFormat="1" ht="30" x14ac:dyDescent="0.25">
      <c r="B14" s="283">
        <f>LOOKUP!A578</f>
        <v>6</v>
      </c>
      <c r="C14" s="284" t="str">
        <f>LOOKUP!E578</f>
        <v>Hamilton, Jefferson, Lafayette, Madison, Suwanee, Taylor</v>
      </c>
      <c r="D14" s="204">
        <f ca="1">DATA!C12</f>
        <v>55</v>
      </c>
      <c r="E14" s="39"/>
      <c r="F14" s="162">
        <f ca="1">DATA!C39</f>
        <v>27</v>
      </c>
      <c r="G14" s="163">
        <f ca="1">DATA!D39</f>
        <v>0.49090909090909091</v>
      </c>
      <c r="H14" s="41"/>
      <c r="I14" s="162">
        <f ca="1">DATA!C66</f>
        <v>0</v>
      </c>
      <c r="J14" s="297">
        <f ca="1">DATA!D66</f>
        <v>0</v>
      </c>
      <c r="K14" s="41"/>
      <c r="L14" s="162">
        <f ca="1">DATA!C93</f>
        <v>5</v>
      </c>
      <c r="M14" s="163">
        <f ca="1">DATA!D93</f>
        <v>9.0909090909090912E-2</v>
      </c>
      <c r="N14" s="41"/>
      <c r="O14" s="162">
        <f ca="1">DATA!C120</f>
        <v>4</v>
      </c>
      <c r="P14" s="327">
        <f ca="1">DATA!D120</f>
        <v>7.2727272727272724E-2</v>
      </c>
      <c r="Q14"/>
      <c r="R14" s="162">
        <f ca="1">DATA!C525</f>
        <v>3</v>
      </c>
      <c r="S14" s="299">
        <f ca="1">DATA!D525</f>
        <v>5.4545454545454543E-2</v>
      </c>
      <c r="T14" s="41"/>
      <c r="U14" s="300">
        <f ca="1">DATA!C147</f>
        <v>16</v>
      </c>
      <c r="V14" s="297">
        <f ca="1">DATA!D147</f>
        <v>0.29090909090909089</v>
      </c>
      <c r="W14" s="41"/>
      <c r="X14" s="300">
        <f ca="1">DATA!C174</f>
        <v>10</v>
      </c>
      <c r="Y14" s="297">
        <f ca="1">DATA!D174</f>
        <v>0.18181818181818182</v>
      </c>
      <c r="Z14" s="235"/>
    </row>
    <row r="15" spans="2:26" s="34" customFormat="1" ht="30" x14ac:dyDescent="0.25">
      <c r="B15" s="283">
        <f>LOOKUP!A579</f>
        <v>7</v>
      </c>
      <c r="C15" s="284" t="str">
        <f>LOOKUP!E579</f>
        <v>Columbia, Dixie, Gilchrist, Union</v>
      </c>
      <c r="D15" s="204">
        <f ca="1">DATA!C13</f>
        <v>94</v>
      </c>
      <c r="E15" s="39"/>
      <c r="F15" s="162">
        <f ca="1">DATA!C40</f>
        <v>36</v>
      </c>
      <c r="G15" s="163">
        <f ca="1">DATA!D40</f>
        <v>0.38297872340425532</v>
      </c>
      <c r="H15" s="41"/>
      <c r="I15" s="162">
        <f ca="1">DATA!C67</f>
        <v>0</v>
      </c>
      <c r="J15" s="297">
        <f ca="1">DATA!D67</f>
        <v>0</v>
      </c>
      <c r="K15" s="41"/>
      <c r="L15" s="162">
        <f ca="1">DATA!C94</f>
        <v>16</v>
      </c>
      <c r="M15" s="163">
        <f ca="1">DATA!D94</f>
        <v>0.1702127659574468</v>
      </c>
      <c r="N15" s="41"/>
      <c r="O15" s="162">
        <f ca="1">DATA!C121</f>
        <v>4</v>
      </c>
      <c r="P15" s="327">
        <f ca="1">DATA!D121</f>
        <v>4.2553191489361701E-2</v>
      </c>
      <c r="Q15"/>
      <c r="R15" s="162">
        <f ca="1">DATA!C526</f>
        <v>20</v>
      </c>
      <c r="S15" s="299">
        <f ca="1">DATA!D526</f>
        <v>0.21276595744680851</v>
      </c>
      <c r="T15" s="41"/>
      <c r="U15" s="300">
        <f ca="1">DATA!C148</f>
        <v>18</v>
      </c>
      <c r="V15" s="297">
        <f ca="1">DATA!D148</f>
        <v>0.19148936170212766</v>
      </c>
      <c r="W15" s="41"/>
      <c r="X15" s="300">
        <f ca="1">DATA!C175</f>
        <v>11</v>
      </c>
      <c r="Y15" s="297">
        <f ca="1">DATA!D175</f>
        <v>0.11702127659574468</v>
      </c>
      <c r="Z15" s="235"/>
    </row>
    <row r="16" spans="2:26" s="34" customFormat="1" ht="30" x14ac:dyDescent="0.25">
      <c r="B16" s="283">
        <f>LOOKUP!A580</f>
        <v>8</v>
      </c>
      <c r="C16" s="284" t="str">
        <f>LOOKUP!E580</f>
        <v>Baker, Clay, Duval, Nassau, Putnam, St. Johns</v>
      </c>
      <c r="D16" s="204">
        <f ca="1">DATA!C14</f>
        <v>1127</v>
      </c>
      <c r="E16" s="39"/>
      <c r="F16" s="162">
        <f ca="1">DATA!C41</f>
        <v>433</v>
      </c>
      <c r="G16" s="163">
        <f ca="1">DATA!D41</f>
        <v>0.38420585625554571</v>
      </c>
      <c r="H16" s="41"/>
      <c r="I16" s="162">
        <f ca="1">DATA!C68</f>
        <v>4</v>
      </c>
      <c r="J16" s="297">
        <f ca="1">DATA!D68</f>
        <v>3.5492457852706301E-3</v>
      </c>
      <c r="K16" s="41"/>
      <c r="L16" s="162">
        <f ca="1">DATA!C95</f>
        <v>171</v>
      </c>
      <c r="M16" s="163">
        <f ca="1">DATA!D95</f>
        <v>0.15173025732031944</v>
      </c>
      <c r="N16" s="41"/>
      <c r="O16" s="162">
        <f ca="1">DATA!C122</f>
        <v>92</v>
      </c>
      <c r="P16" s="327">
        <f ca="1">DATA!D122</f>
        <v>8.1632653061224483E-2</v>
      </c>
      <c r="Q16"/>
      <c r="R16" s="162">
        <f ca="1">DATA!C527</f>
        <v>305</v>
      </c>
      <c r="S16" s="299">
        <f ca="1">DATA!D527</f>
        <v>0.27062999112688552</v>
      </c>
      <c r="T16" s="41"/>
      <c r="U16" s="300">
        <f ca="1">DATA!C149</f>
        <v>122</v>
      </c>
      <c r="V16" s="297">
        <f ca="1">DATA!D149</f>
        <v>0.10825199645075421</v>
      </c>
      <c r="W16" s="41"/>
      <c r="X16" s="300">
        <f ca="1">DATA!C176</f>
        <v>30</v>
      </c>
      <c r="Y16" s="297">
        <f ca="1">DATA!D176</f>
        <v>2.6619343389529725E-2</v>
      </c>
      <c r="Z16" s="235"/>
    </row>
    <row r="17" spans="2:26" s="34" customFormat="1" ht="15" x14ac:dyDescent="0.25">
      <c r="B17" s="283">
        <f>LOOKUP!A581</f>
        <v>9</v>
      </c>
      <c r="C17" s="284" t="str">
        <f>LOOKUP!E581</f>
        <v>Alachua, Bradford</v>
      </c>
      <c r="D17" s="204">
        <f ca="1">DATA!C15</f>
        <v>193</v>
      </c>
      <c r="E17" s="39"/>
      <c r="F17" s="162">
        <f ca="1">DATA!C42</f>
        <v>106</v>
      </c>
      <c r="G17" s="163">
        <f ca="1">DATA!D42</f>
        <v>0.54922279792746109</v>
      </c>
      <c r="H17" s="41"/>
      <c r="I17" s="162">
        <f ca="1">DATA!C69</f>
        <v>2</v>
      </c>
      <c r="J17" s="297">
        <f ca="1">DATA!D69</f>
        <v>1.0362694300518135E-2</v>
      </c>
      <c r="K17" s="41"/>
      <c r="L17" s="162">
        <f ca="1">DATA!C96</f>
        <v>4</v>
      </c>
      <c r="M17" s="163">
        <f ca="1">DATA!D96</f>
        <v>2.072538860103627E-2</v>
      </c>
      <c r="N17" s="41"/>
      <c r="O17" s="162">
        <f ca="1">DATA!C123</f>
        <v>14</v>
      </c>
      <c r="P17" s="327">
        <f ca="1">DATA!D123</f>
        <v>7.2538860103626937E-2</v>
      </c>
      <c r="Q17"/>
      <c r="R17" s="162">
        <f ca="1">DATA!C528</f>
        <v>23</v>
      </c>
      <c r="S17" s="299">
        <f ca="1">DATA!D528</f>
        <v>0.11917098445595854</v>
      </c>
      <c r="T17" s="41"/>
      <c r="U17" s="300">
        <f ca="1">DATA!C150</f>
        <v>44</v>
      </c>
      <c r="V17" s="297">
        <f ca="1">DATA!D150</f>
        <v>0.22797927461139897</v>
      </c>
      <c r="W17" s="41"/>
      <c r="X17" s="300">
        <f ca="1">DATA!C177</f>
        <v>36</v>
      </c>
      <c r="Y17" s="297">
        <f ca="1">DATA!D177</f>
        <v>0.18652849740932642</v>
      </c>
      <c r="Z17" s="235"/>
    </row>
    <row r="18" spans="2:26" s="34" customFormat="1" ht="15" x14ac:dyDescent="0.25">
      <c r="B18" s="283">
        <f>LOOKUP!A582</f>
        <v>10</v>
      </c>
      <c r="C18" s="284" t="str">
        <f>LOOKUP!E582</f>
        <v>Citrus, Levy, Marion</v>
      </c>
      <c r="D18" s="204">
        <f ca="1">DATA!C16</f>
        <v>280</v>
      </c>
      <c r="E18" s="39"/>
      <c r="F18" s="162">
        <f ca="1">DATA!C43</f>
        <v>77</v>
      </c>
      <c r="G18" s="163">
        <f ca="1">DATA!D43</f>
        <v>0.27500000000000002</v>
      </c>
      <c r="H18" s="41"/>
      <c r="I18" s="162">
        <f ca="1">DATA!C70</f>
        <v>0</v>
      </c>
      <c r="J18" s="297">
        <f ca="1">DATA!D70</f>
        <v>0</v>
      </c>
      <c r="K18" s="41"/>
      <c r="L18" s="162">
        <f ca="1">DATA!C97</f>
        <v>47</v>
      </c>
      <c r="M18" s="163">
        <f ca="1">DATA!D97</f>
        <v>0.16785714285714284</v>
      </c>
      <c r="N18" s="41"/>
      <c r="O18" s="162">
        <f ca="1">DATA!C124</f>
        <v>23</v>
      </c>
      <c r="P18" s="327">
        <f ca="1">DATA!D124</f>
        <v>8.2142857142857142E-2</v>
      </c>
      <c r="Q18"/>
      <c r="R18" s="162">
        <f ca="1">DATA!C529</f>
        <v>72</v>
      </c>
      <c r="S18" s="299">
        <f ca="1">DATA!D529</f>
        <v>0.25714285714285712</v>
      </c>
      <c r="T18" s="41"/>
      <c r="U18" s="300">
        <f ca="1">DATA!C151</f>
        <v>61</v>
      </c>
      <c r="V18" s="297">
        <f ca="1">DATA!D151</f>
        <v>0.21785714285714286</v>
      </c>
      <c r="W18" s="41"/>
      <c r="X18" s="300">
        <f ca="1">DATA!C178</f>
        <v>16</v>
      </c>
      <c r="Y18" s="297">
        <f ca="1">DATA!D178</f>
        <v>5.7142857142857141E-2</v>
      </c>
      <c r="Z18" s="235"/>
    </row>
    <row r="19" spans="2:26" s="34" customFormat="1" ht="15" x14ac:dyDescent="0.25">
      <c r="B19" s="283">
        <f>LOOKUP!A583</f>
        <v>11</v>
      </c>
      <c r="C19" s="284" t="str">
        <f>LOOKUP!E583</f>
        <v>Flagler, Volusia</v>
      </c>
      <c r="D19" s="204">
        <f ca="1">DATA!C17</f>
        <v>520</v>
      </c>
      <c r="E19" s="39"/>
      <c r="F19" s="162">
        <f ca="1">DATA!C44</f>
        <v>227</v>
      </c>
      <c r="G19" s="163">
        <f ca="1">DATA!D44</f>
        <v>0.43653846153846154</v>
      </c>
      <c r="H19" s="41"/>
      <c r="I19" s="162">
        <f ca="1">DATA!C71</f>
        <v>0</v>
      </c>
      <c r="J19" s="297">
        <f ca="1">DATA!D71</f>
        <v>0</v>
      </c>
      <c r="K19" s="41"/>
      <c r="L19" s="162">
        <f ca="1">DATA!C98</f>
        <v>69</v>
      </c>
      <c r="M19" s="163">
        <f ca="1">DATA!D98</f>
        <v>0.13269230769230769</v>
      </c>
      <c r="N19" s="41"/>
      <c r="O19" s="162">
        <f ca="1">DATA!C125</f>
        <v>38</v>
      </c>
      <c r="P19" s="327">
        <f ca="1">DATA!D125</f>
        <v>7.3076923076923081E-2</v>
      </c>
      <c r="Q19"/>
      <c r="R19" s="162">
        <f ca="1">DATA!C530</f>
        <v>106</v>
      </c>
      <c r="S19" s="299">
        <f ca="1">DATA!D530</f>
        <v>0.20384615384615384</v>
      </c>
      <c r="T19" s="41"/>
      <c r="U19" s="300">
        <f ca="1">DATA!C152</f>
        <v>80</v>
      </c>
      <c r="V19" s="297">
        <f ca="1">DATA!D152</f>
        <v>0.15384615384615385</v>
      </c>
      <c r="W19" s="41"/>
      <c r="X19" s="300">
        <f ca="1">DATA!C179</f>
        <v>15</v>
      </c>
      <c r="Y19" s="297">
        <f ca="1">DATA!D179</f>
        <v>2.8846153846153848E-2</v>
      </c>
      <c r="Z19" s="235"/>
    </row>
    <row r="20" spans="2:26" s="34" customFormat="1" ht="30" x14ac:dyDescent="0.25">
      <c r="B20" s="283">
        <f>LOOKUP!A584</f>
        <v>12</v>
      </c>
      <c r="C20" s="284" t="str">
        <f>LOOKUP!E584</f>
        <v>Orange, Osceola, Seminole, Lake, Sumter</v>
      </c>
      <c r="D20" s="204">
        <f ca="1">DATA!C18</f>
        <v>1131</v>
      </c>
      <c r="E20" s="39"/>
      <c r="F20" s="162">
        <f ca="1">DATA!C45</f>
        <v>479</v>
      </c>
      <c r="G20" s="163">
        <f ca="1">DATA!D45</f>
        <v>0.42351900972590628</v>
      </c>
      <c r="H20" s="41"/>
      <c r="I20" s="162">
        <f ca="1">DATA!C72</f>
        <v>5</v>
      </c>
      <c r="J20" s="297">
        <f ca="1">DATA!D72</f>
        <v>4.4208664898320073E-3</v>
      </c>
      <c r="K20" s="41"/>
      <c r="L20" s="162">
        <f ca="1">DATA!C99</f>
        <v>140</v>
      </c>
      <c r="M20" s="163">
        <f ca="1">DATA!D99</f>
        <v>0.1237842617152962</v>
      </c>
      <c r="N20" s="41"/>
      <c r="O20" s="162">
        <f ca="1">DATA!C126</f>
        <v>111</v>
      </c>
      <c r="P20" s="327">
        <f ca="1">DATA!D126</f>
        <v>9.8143236074270557E-2</v>
      </c>
      <c r="Q20"/>
      <c r="R20" s="162">
        <f ca="1">DATA!C531</f>
        <v>341</v>
      </c>
      <c r="S20" s="299">
        <f ca="1">DATA!D531</f>
        <v>0.3015030946065429</v>
      </c>
      <c r="T20" s="41"/>
      <c r="U20" s="300">
        <f ca="1">DATA!C153</f>
        <v>55</v>
      </c>
      <c r="V20" s="297">
        <f ca="1">DATA!D153</f>
        <v>4.8629531388152077E-2</v>
      </c>
      <c r="W20" s="41"/>
      <c r="X20" s="300">
        <f ca="1">DATA!C180</f>
        <v>23</v>
      </c>
      <c r="Y20" s="297">
        <f ca="1">DATA!D180</f>
        <v>2.0335985853227233E-2</v>
      </c>
      <c r="Z20" s="235"/>
    </row>
    <row r="21" spans="2:26" s="34" customFormat="1" ht="15" x14ac:dyDescent="0.25">
      <c r="B21" s="283">
        <f>LOOKUP!A585</f>
        <v>13</v>
      </c>
      <c r="C21" s="284" t="str">
        <f>LOOKUP!E585</f>
        <v>Brevard</v>
      </c>
      <c r="D21" s="204">
        <f ca="1">DATA!C19</f>
        <v>80</v>
      </c>
      <c r="E21" s="39"/>
      <c r="F21" s="162">
        <f ca="1">DATA!C46</f>
        <v>26</v>
      </c>
      <c r="G21" s="163">
        <f ca="1">DATA!D46</f>
        <v>0.32500000000000001</v>
      </c>
      <c r="H21" s="41"/>
      <c r="I21" s="162">
        <f ca="1">DATA!C73</f>
        <v>1</v>
      </c>
      <c r="J21" s="297">
        <f ca="1">DATA!D73</f>
        <v>1.2500000000000001E-2</v>
      </c>
      <c r="K21" s="41"/>
      <c r="L21" s="162">
        <f ca="1">DATA!C100</f>
        <v>11</v>
      </c>
      <c r="M21" s="163">
        <f ca="1">DATA!D100</f>
        <v>0.13750000000000001</v>
      </c>
      <c r="N21" s="41"/>
      <c r="O21" s="162">
        <f ca="1">DATA!C127</f>
        <v>10</v>
      </c>
      <c r="P21" s="327">
        <f ca="1">DATA!D127</f>
        <v>0.125</v>
      </c>
      <c r="Q21"/>
      <c r="R21" s="162">
        <f ca="1">DATA!C532</f>
        <v>25</v>
      </c>
      <c r="S21" s="299">
        <f ca="1">DATA!D532</f>
        <v>0.3125</v>
      </c>
      <c r="T21" s="41"/>
      <c r="U21" s="300">
        <f ca="1">DATA!C154</f>
        <v>7</v>
      </c>
      <c r="V21" s="297">
        <f ca="1">DATA!D154</f>
        <v>8.7499999999999994E-2</v>
      </c>
      <c r="W21" s="41"/>
      <c r="X21" s="300">
        <f ca="1">DATA!C181</f>
        <v>4</v>
      </c>
      <c r="Y21" s="297">
        <f ca="1">DATA!D181</f>
        <v>0.05</v>
      </c>
      <c r="Z21" s="235"/>
    </row>
    <row r="22" spans="2:26" s="34" customFormat="1" ht="15" x14ac:dyDescent="0.25">
      <c r="B22" s="283">
        <f>LOOKUP!A586</f>
        <v>14</v>
      </c>
      <c r="C22" s="284" t="str">
        <f>LOOKUP!E586</f>
        <v>Pinellas</v>
      </c>
      <c r="D22" s="204">
        <f ca="1">DATA!C20</f>
        <v>478</v>
      </c>
      <c r="E22" s="39"/>
      <c r="F22" s="162">
        <f ca="1">DATA!C47</f>
        <v>382</v>
      </c>
      <c r="G22" s="163">
        <f ca="1">DATA!D47</f>
        <v>0.79916317991631802</v>
      </c>
      <c r="H22" s="41"/>
      <c r="I22" s="162">
        <f ca="1">DATA!C74</f>
        <v>0</v>
      </c>
      <c r="J22" s="297">
        <f ca="1">DATA!D74</f>
        <v>0</v>
      </c>
      <c r="K22" s="41"/>
      <c r="L22" s="162">
        <f ca="1">DATA!C101</f>
        <v>6</v>
      </c>
      <c r="M22" s="163">
        <f ca="1">DATA!D101</f>
        <v>1.2552301255230125E-2</v>
      </c>
      <c r="N22" s="41"/>
      <c r="O22" s="162">
        <f ca="1">DATA!C128</f>
        <v>9</v>
      </c>
      <c r="P22" s="327">
        <f ca="1">DATA!D128</f>
        <v>1.8828451882845189E-2</v>
      </c>
      <c r="Q22"/>
      <c r="R22" s="162">
        <f ca="1">DATA!C533</f>
        <v>59</v>
      </c>
      <c r="S22" s="299">
        <f ca="1">DATA!D533</f>
        <v>0.12343096234309624</v>
      </c>
      <c r="T22" s="41"/>
      <c r="U22" s="300">
        <f ca="1">DATA!C155</f>
        <v>22</v>
      </c>
      <c r="V22" s="297">
        <f ca="1">DATA!D155</f>
        <v>4.6025104602510462E-2</v>
      </c>
      <c r="W22" s="41"/>
      <c r="X22" s="300">
        <f ca="1">DATA!C182</f>
        <v>7</v>
      </c>
      <c r="Y22" s="297">
        <f ca="1">DATA!D182</f>
        <v>1.4644351464435146E-2</v>
      </c>
      <c r="Z22" s="235"/>
    </row>
    <row r="23" spans="2:26" s="34" customFormat="1" ht="15" x14ac:dyDescent="0.25">
      <c r="B23" s="283">
        <f>LOOKUP!A587</f>
        <v>15</v>
      </c>
      <c r="C23" s="284" t="str">
        <f>LOOKUP!E587</f>
        <v>Hillsborough</v>
      </c>
      <c r="D23" s="204">
        <f ca="1">DATA!C21</f>
        <v>654</v>
      </c>
      <c r="E23" s="39"/>
      <c r="F23" s="162">
        <f ca="1">DATA!C48</f>
        <v>417</v>
      </c>
      <c r="G23" s="163">
        <f ca="1">DATA!D48</f>
        <v>0.63761467889908252</v>
      </c>
      <c r="H23" s="41"/>
      <c r="I23" s="162">
        <f ca="1">DATA!C75</f>
        <v>9</v>
      </c>
      <c r="J23" s="297">
        <f ca="1">DATA!D75</f>
        <v>1.3761467889908258E-2</v>
      </c>
      <c r="K23" s="41"/>
      <c r="L23" s="162">
        <f ca="1">DATA!C102</f>
        <v>56</v>
      </c>
      <c r="M23" s="163">
        <f ca="1">DATA!D102</f>
        <v>8.5626911314984705E-2</v>
      </c>
      <c r="N23" s="41"/>
      <c r="O23" s="162">
        <f ca="1">DATA!C129</f>
        <v>26</v>
      </c>
      <c r="P23" s="327">
        <f ca="1">DATA!D129</f>
        <v>3.9755351681957186E-2</v>
      </c>
      <c r="Q23"/>
      <c r="R23" s="162">
        <f ca="1">DATA!C534</f>
        <v>92</v>
      </c>
      <c r="S23" s="299">
        <f ca="1">DATA!D534</f>
        <v>0.14067278287461774</v>
      </c>
      <c r="T23" s="41"/>
      <c r="U23" s="300">
        <f ca="1">DATA!C156</f>
        <v>54</v>
      </c>
      <c r="V23" s="297">
        <f ca="1">DATA!D156</f>
        <v>8.2568807339449546E-2</v>
      </c>
      <c r="W23" s="41"/>
      <c r="X23" s="300">
        <f ca="1">DATA!C183</f>
        <v>11</v>
      </c>
      <c r="Y23" s="297">
        <f ca="1">DATA!D183</f>
        <v>1.6819571865443424E-2</v>
      </c>
      <c r="Z23" s="235"/>
    </row>
    <row r="24" spans="2:26" s="34" customFormat="1" ht="15" x14ac:dyDescent="0.25">
      <c r="B24" s="283">
        <f>LOOKUP!A588</f>
        <v>16</v>
      </c>
      <c r="C24" s="284" t="str">
        <f>LOOKUP!E588</f>
        <v>Pasco, Hernando</v>
      </c>
      <c r="D24" s="204">
        <f ca="1">DATA!C22</f>
        <v>269</v>
      </c>
      <c r="E24" s="39"/>
      <c r="F24" s="162">
        <f ca="1">DATA!C49</f>
        <v>152</v>
      </c>
      <c r="G24" s="163">
        <f ca="1">DATA!D49</f>
        <v>0.56505576208178443</v>
      </c>
      <c r="H24" s="41"/>
      <c r="I24" s="162">
        <f ca="1">DATA!C76</f>
        <v>0</v>
      </c>
      <c r="J24" s="297">
        <f ca="1">DATA!D76</f>
        <v>0</v>
      </c>
      <c r="K24" s="41"/>
      <c r="L24" s="162">
        <f ca="1">DATA!C103</f>
        <v>42</v>
      </c>
      <c r="M24" s="163">
        <f ca="1">DATA!D103</f>
        <v>0.15613382899628253</v>
      </c>
      <c r="N24" s="41"/>
      <c r="O24" s="162">
        <f ca="1">DATA!C130</f>
        <v>16</v>
      </c>
      <c r="P24" s="327">
        <f ca="1">DATA!D130</f>
        <v>5.9479553903345722E-2</v>
      </c>
      <c r="Q24"/>
      <c r="R24" s="162">
        <f ca="1">DATA!C535</f>
        <v>41</v>
      </c>
      <c r="S24" s="299">
        <f ca="1">DATA!D535</f>
        <v>0.15241635687732341</v>
      </c>
      <c r="T24" s="41"/>
      <c r="U24" s="300">
        <f ca="1">DATA!C157</f>
        <v>18</v>
      </c>
      <c r="V24" s="297">
        <f ca="1">DATA!D157</f>
        <v>6.6914498141263934E-2</v>
      </c>
      <c r="W24" s="41"/>
      <c r="X24" s="300">
        <f ca="1">DATA!C184</f>
        <v>0</v>
      </c>
      <c r="Y24" s="297">
        <f ca="1">DATA!D184</f>
        <v>0</v>
      </c>
      <c r="Z24" s="235"/>
    </row>
    <row r="25" spans="2:26" s="34" customFormat="1" ht="15" x14ac:dyDescent="0.25">
      <c r="B25" s="283">
        <f>LOOKUP!A589</f>
        <v>17</v>
      </c>
      <c r="C25" s="284" t="str">
        <f>LOOKUP!E589</f>
        <v>Polk</v>
      </c>
      <c r="D25" s="204">
        <f ca="1">DATA!C23</f>
        <v>333</v>
      </c>
      <c r="E25" s="39"/>
      <c r="F25" s="162">
        <f ca="1">DATA!C50</f>
        <v>171</v>
      </c>
      <c r="G25" s="163">
        <f ca="1">DATA!D50</f>
        <v>0.51351351351351349</v>
      </c>
      <c r="H25" s="41"/>
      <c r="I25" s="162">
        <f ca="1">DATA!C77</f>
        <v>3</v>
      </c>
      <c r="J25" s="297">
        <f ca="1">DATA!D77</f>
        <v>9.0090090090090089E-3</v>
      </c>
      <c r="K25" s="41"/>
      <c r="L25" s="162">
        <f ca="1">DATA!C104</f>
        <v>34</v>
      </c>
      <c r="M25" s="163">
        <f ca="1">DATA!D104</f>
        <v>0.1021021021021021</v>
      </c>
      <c r="N25" s="41"/>
      <c r="O25" s="162">
        <f ca="1">DATA!C131</f>
        <v>32</v>
      </c>
      <c r="P25" s="327">
        <f ca="1">DATA!D131</f>
        <v>9.6096096096096095E-2</v>
      </c>
      <c r="Q25"/>
      <c r="R25" s="162">
        <f ca="1">DATA!C536</f>
        <v>76</v>
      </c>
      <c r="S25" s="299">
        <f ca="1">DATA!D536</f>
        <v>0.22822822822822822</v>
      </c>
      <c r="T25" s="41"/>
      <c r="U25" s="300">
        <f ca="1">DATA!C158</f>
        <v>17</v>
      </c>
      <c r="V25" s="297">
        <f ca="1">DATA!D158</f>
        <v>5.1051051051051052E-2</v>
      </c>
      <c r="W25" s="41"/>
      <c r="X25" s="300">
        <f ca="1">DATA!C185</f>
        <v>2</v>
      </c>
      <c r="Y25" s="297">
        <f ca="1">DATA!D185</f>
        <v>6.006006006006006E-3</v>
      </c>
      <c r="Z25" s="235"/>
    </row>
    <row r="26" spans="2:26" s="34" customFormat="1" ht="15" x14ac:dyDescent="0.25">
      <c r="B26" s="283">
        <f>LOOKUP!A590</f>
        <v>18</v>
      </c>
      <c r="C26" s="284" t="str">
        <f>LOOKUP!E590</f>
        <v>Manatee, Sarasota</v>
      </c>
      <c r="D26" s="204">
        <f ca="1">DATA!C24</f>
        <v>277</v>
      </c>
      <c r="E26" s="39"/>
      <c r="F26" s="162">
        <f ca="1">DATA!C51</f>
        <v>82</v>
      </c>
      <c r="G26" s="163">
        <f ca="1">DATA!D51</f>
        <v>0.29602888086642598</v>
      </c>
      <c r="H26" s="41"/>
      <c r="I26" s="162">
        <f ca="1">DATA!C78</f>
        <v>0</v>
      </c>
      <c r="J26" s="297">
        <f ca="1">DATA!D78</f>
        <v>0</v>
      </c>
      <c r="K26" s="41"/>
      <c r="L26" s="162">
        <f ca="1">DATA!C105</f>
        <v>43</v>
      </c>
      <c r="M26" s="163">
        <f ca="1">DATA!D105</f>
        <v>0.1552346570397112</v>
      </c>
      <c r="N26" s="41"/>
      <c r="O26" s="162">
        <f ca="1">DATA!C132</f>
        <v>45</v>
      </c>
      <c r="P26" s="327">
        <f ca="1">DATA!D132</f>
        <v>0.16245487364620939</v>
      </c>
      <c r="Q26"/>
      <c r="R26" s="162">
        <f ca="1">DATA!C537</f>
        <v>91</v>
      </c>
      <c r="S26" s="299">
        <f ca="1">DATA!D537</f>
        <v>0.32851985559566788</v>
      </c>
      <c r="T26" s="41"/>
      <c r="U26" s="300">
        <f ca="1">DATA!C159</f>
        <v>16</v>
      </c>
      <c r="V26" s="297">
        <f ca="1">DATA!D159</f>
        <v>5.7761732851985562E-2</v>
      </c>
      <c r="W26" s="41"/>
      <c r="X26" s="300">
        <f ca="1">DATA!C186</f>
        <v>7</v>
      </c>
      <c r="Y26" s="297">
        <f ca="1">DATA!D186</f>
        <v>2.5270758122743681E-2</v>
      </c>
      <c r="Z26" s="235"/>
    </row>
    <row r="27" spans="2:26" s="34" customFormat="1" ht="32.25" customHeight="1" x14ac:dyDescent="0.25">
      <c r="B27" s="283">
        <f>LOOKUP!A591</f>
        <v>19</v>
      </c>
      <c r="C27" s="284" t="str">
        <f>LOOKUP!E591</f>
        <v>Desoto, Hardee, Highlands, Okeechobee</v>
      </c>
      <c r="D27" s="204">
        <f ca="1">DATA!C25</f>
        <v>64</v>
      </c>
      <c r="E27" s="39"/>
      <c r="F27" s="162">
        <f ca="1">DATA!C52</f>
        <v>34</v>
      </c>
      <c r="G27" s="163">
        <f ca="1">DATA!D52</f>
        <v>0.53125</v>
      </c>
      <c r="H27" s="41"/>
      <c r="I27" s="162">
        <f ca="1">DATA!C79</f>
        <v>1</v>
      </c>
      <c r="J27" s="297">
        <f ca="1">DATA!D79</f>
        <v>1.5625E-2</v>
      </c>
      <c r="K27" s="41"/>
      <c r="L27" s="162">
        <f ca="1">DATA!C106</f>
        <v>6</v>
      </c>
      <c r="M27" s="163">
        <f ca="1">DATA!D106</f>
        <v>9.375E-2</v>
      </c>
      <c r="N27" s="41"/>
      <c r="O27" s="162">
        <f ca="1">DATA!C133</f>
        <v>2</v>
      </c>
      <c r="P27" s="327">
        <f ca="1">DATA!D133</f>
        <v>3.125E-2</v>
      </c>
      <c r="Q27"/>
      <c r="R27" s="162">
        <f ca="1">DATA!C538</f>
        <v>11</v>
      </c>
      <c r="S27" s="299">
        <f ca="1">DATA!D538</f>
        <v>0.171875</v>
      </c>
      <c r="T27" s="41"/>
      <c r="U27" s="300">
        <f ca="1">DATA!C160</f>
        <v>10</v>
      </c>
      <c r="V27" s="297">
        <f ca="1">DATA!D160</f>
        <v>0.15625</v>
      </c>
      <c r="W27" s="41"/>
      <c r="X27" s="300">
        <f ca="1">DATA!C187</f>
        <v>5</v>
      </c>
      <c r="Y27" s="297">
        <f ca="1">DATA!D187</f>
        <v>7.8125E-2</v>
      </c>
      <c r="Z27" s="235"/>
    </row>
    <row r="28" spans="2:26" s="34" customFormat="1" ht="15" x14ac:dyDescent="0.25">
      <c r="B28" s="283">
        <f>LOOKUP!A592</f>
        <v>20</v>
      </c>
      <c r="C28" s="284" t="str">
        <f>LOOKUP!E592</f>
        <v>Indian River, Martin, St. Lucie</v>
      </c>
      <c r="D28" s="204">
        <f ca="1">DATA!C26</f>
        <v>113</v>
      </c>
      <c r="E28" s="39"/>
      <c r="F28" s="162">
        <f ca="1">DATA!C53</f>
        <v>40</v>
      </c>
      <c r="G28" s="163">
        <f ca="1">DATA!D53</f>
        <v>0.35398230088495575</v>
      </c>
      <c r="H28" s="41"/>
      <c r="I28" s="162">
        <f ca="1">DATA!C80</f>
        <v>0</v>
      </c>
      <c r="J28" s="297">
        <f ca="1">DATA!D80</f>
        <v>0</v>
      </c>
      <c r="K28" s="41"/>
      <c r="L28" s="162">
        <f ca="1">DATA!C107</f>
        <v>31</v>
      </c>
      <c r="M28" s="163">
        <f ca="1">DATA!D107</f>
        <v>0.27433628318584069</v>
      </c>
      <c r="N28" s="41"/>
      <c r="O28" s="162">
        <f ca="1">DATA!C134</f>
        <v>5</v>
      </c>
      <c r="P28" s="327">
        <f ca="1">DATA!D134</f>
        <v>4.4247787610619468E-2</v>
      </c>
      <c r="Q28"/>
      <c r="R28" s="162">
        <f ca="1">DATA!C539</f>
        <v>24</v>
      </c>
      <c r="S28" s="299">
        <f ca="1">DATA!D539</f>
        <v>0.21238938053097345</v>
      </c>
      <c r="T28" s="41"/>
      <c r="U28" s="300">
        <f ca="1">DATA!C161</f>
        <v>13</v>
      </c>
      <c r="V28" s="297">
        <f ca="1">DATA!D161</f>
        <v>0.11504424778761062</v>
      </c>
      <c r="W28" s="41"/>
      <c r="X28" s="300">
        <f ca="1">DATA!C188</f>
        <v>4</v>
      </c>
      <c r="Y28" s="297">
        <f ca="1">DATA!D188</f>
        <v>3.5398230088495575E-2</v>
      </c>
      <c r="Z28" s="235"/>
    </row>
    <row r="29" spans="2:26" s="34" customFormat="1" ht="15" x14ac:dyDescent="0.25">
      <c r="B29" s="283">
        <f>LOOKUP!A593</f>
        <v>21</v>
      </c>
      <c r="C29" s="284" t="str">
        <f>LOOKUP!E593</f>
        <v>Palm Beach</v>
      </c>
      <c r="D29" s="204">
        <f ca="1">DATA!C27</f>
        <v>346</v>
      </c>
      <c r="E29" s="39"/>
      <c r="F29" s="162">
        <f ca="1">DATA!C54</f>
        <v>148</v>
      </c>
      <c r="G29" s="163">
        <f ca="1">DATA!D54</f>
        <v>0.4277456647398844</v>
      </c>
      <c r="H29" s="41"/>
      <c r="I29" s="162">
        <f ca="1">DATA!C81</f>
        <v>2</v>
      </c>
      <c r="J29" s="297">
        <f ca="1">DATA!D81</f>
        <v>5.7803468208092483E-3</v>
      </c>
      <c r="K29" s="41"/>
      <c r="L29" s="162">
        <f ca="1">DATA!C108</f>
        <v>29</v>
      </c>
      <c r="M29" s="163">
        <f ca="1">DATA!D108</f>
        <v>8.3815028901734104E-2</v>
      </c>
      <c r="N29" s="41"/>
      <c r="O29" s="162">
        <f ca="1">DATA!C135</f>
        <v>25</v>
      </c>
      <c r="P29" s="327">
        <f ca="1">DATA!D135</f>
        <v>7.2254335260115612E-2</v>
      </c>
      <c r="Q29"/>
      <c r="R29" s="162">
        <f ca="1">DATA!C540</f>
        <v>85</v>
      </c>
      <c r="S29" s="299">
        <f ca="1">DATA!D540</f>
        <v>0.24566473988439305</v>
      </c>
      <c r="T29" s="41"/>
      <c r="U29" s="300">
        <f ca="1">DATA!C162</f>
        <v>57</v>
      </c>
      <c r="V29" s="297">
        <f ca="1">DATA!D162</f>
        <v>0.16473988439306358</v>
      </c>
      <c r="W29" s="41"/>
      <c r="X29" s="300">
        <f ca="1">DATA!C189</f>
        <v>29</v>
      </c>
      <c r="Y29" s="297">
        <f ca="1">DATA!D189</f>
        <v>8.3815028901734104E-2</v>
      </c>
      <c r="Z29" s="235"/>
    </row>
    <row r="30" spans="2:26" s="34" customFormat="1" ht="15" x14ac:dyDescent="0.25">
      <c r="B30" s="283">
        <f>LOOKUP!A594</f>
        <v>22</v>
      </c>
      <c r="C30" s="284" t="str">
        <f>LOOKUP!E594</f>
        <v>Broward</v>
      </c>
      <c r="D30" s="204">
        <f ca="1">DATA!C28</f>
        <v>822</v>
      </c>
      <c r="E30" s="39"/>
      <c r="F30" s="162">
        <f ca="1">DATA!C55</f>
        <v>417</v>
      </c>
      <c r="G30" s="163">
        <f ca="1">DATA!D55</f>
        <v>0.50729927007299269</v>
      </c>
      <c r="H30" s="41"/>
      <c r="I30" s="162">
        <f ca="1">DATA!C82</f>
        <v>0</v>
      </c>
      <c r="J30" s="297">
        <f ca="1">DATA!D82</f>
        <v>0</v>
      </c>
      <c r="K30" s="41"/>
      <c r="L30" s="162">
        <f ca="1">DATA!C109</f>
        <v>78</v>
      </c>
      <c r="M30" s="163">
        <f ca="1">DATA!D109</f>
        <v>9.4890510948905105E-2</v>
      </c>
      <c r="N30" s="41"/>
      <c r="O30" s="162">
        <f ca="1">DATA!C136</f>
        <v>60</v>
      </c>
      <c r="P30" s="327">
        <f ca="1">DATA!D136</f>
        <v>7.2992700729927001E-2</v>
      </c>
      <c r="Q30"/>
      <c r="R30" s="162">
        <f ca="1">DATA!C541</f>
        <v>189</v>
      </c>
      <c r="S30" s="299">
        <f ca="1">DATA!D541</f>
        <v>0.22992700729927007</v>
      </c>
      <c r="T30" s="41"/>
      <c r="U30" s="300">
        <f ca="1">DATA!C163</f>
        <v>78</v>
      </c>
      <c r="V30" s="297">
        <f ca="1">DATA!D163</f>
        <v>9.4890510948905105E-2</v>
      </c>
      <c r="W30" s="41"/>
      <c r="X30" s="300">
        <f ca="1">DATA!C190</f>
        <v>8</v>
      </c>
      <c r="Y30" s="297">
        <f ca="1">DATA!D190</f>
        <v>9.7323600973236012E-3</v>
      </c>
      <c r="Z30" s="235"/>
    </row>
    <row r="31" spans="2:26" s="34" customFormat="1" ht="15" x14ac:dyDescent="0.25">
      <c r="B31" s="283">
        <f>LOOKUP!A595</f>
        <v>23</v>
      </c>
      <c r="C31" s="284" t="str">
        <f>LOOKUP!E595</f>
        <v>Miami-Dade, Monroe</v>
      </c>
      <c r="D31" s="204">
        <f ca="1">DATA!C29</f>
        <v>1870</v>
      </c>
      <c r="E31" s="39"/>
      <c r="F31" s="162">
        <f ca="1">DATA!C56</f>
        <v>831</v>
      </c>
      <c r="G31" s="163">
        <f ca="1">DATA!D56</f>
        <v>0.44438502673796793</v>
      </c>
      <c r="H31" s="41"/>
      <c r="I31" s="162">
        <f ca="1">DATA!C83</f>
        <v>3</v>
      </c>
      <c r="J31" s="297">
        <f ca="1">DATA!D83</f>
        <v>1.6042780748663102E-3</v>
      </c>
      <c r="K31" s="41"/>
      <c r="L31" s="162">
        <f ca="1">DATA!C110</f>
        <v>120</v>
      </c>
      <c r="M31" s="163">
        <f ca="1">DATA!D110</f>
        <v>6.4171122994652413E-2</v>
      </c>
      <c r="N31" s="41"/>
      <c r="O31" s="162">
        <f ca="1">DATA!C137</f>
        <v>203</v>
      </c>
      <c r="P31" s="327">
        <f ca="1">DATA!D137</f>
        <v>0.10855614973262032</v>
      </c>
      <c r="Q31"/>
      <c r="R31" s="162">
        <f ca="1">DATA!C542</f>
        <v>427</v>
      </c>
      <c r="S31" s="299">
        <f ca="1">DATA!D542</f>
        <v>0.2283422459893048</v>
      </c>
      <c r="T31" s="41"/>
      <c r="U31" s="300">
        <f ca="1">DATA!C164</f>
        <v>286</v>
      </c>
      <c r="V31" s="297">
        <f ca="1">DATA!D164</f>
        <v>0.15294117647058825</v>
      </c>
      <c r="W31" s="41"/>
      <c r="X31" s="300">
        <f ca="1">DATA!C191</f>
        <v>133</v>
      </c>
      <c r="Y31" s="297">
        <f ca="1">DATA!D191</f>
        <v>7.1122994652406415E-2</v>
      </c>
      <c r="Z31" s="235"/>
    </row>
    <row r="32" spans="2:26" s="34" customFormat="1" ht="30.75" thickBot="1" x14ac:dyDescent="0.3">
      <c r="B32" s="283">
        <f>LOOKUP!A596</f>
        <v>24</v>
      </c>
      <c r="C32" s="284" t="str">
        <f>LOOKUP!E596</f>
        <v>Charlotte, Collier, Glades, Hendry, Lee</v>
      </c>
      <c r="D32" s="204">
        <f ca="1">DATA!C30</f>
        <v>207</v>
      </c>
      <c r="E32" s="39"/>
      <c r="F32" s="162">
        <f ca="1">DATA!C57</f>
        <v>97</v>
      </c>
      <c r="G32" s="163">
        <f ca="1">DATA!D57</f>
        <v>0.46859903381642515</v>
      </c>
      <c r="H32" s="41"/>
      <c r="I32" s="162">
        <f ca="1">DATA!C84</f>
        <v>1</v>
      </c>
      <c r="J32" s="297">
        <f ca="1">DATA!D84</f>
        <v>4.830917874396135E-3</v>
      </c>
      <c r="K32" s="41"/>
      <c r="L32" s="162">
        <f ca="1">DATA!C111</f>
        <v>28</v>
      </c>
      <c r="M32" s="163">
        <f ca="1">DATA!D111</f>
        <v>0.13526570048309178</v>
      </c>
      <c r="N32" s="41"/>
      <c r="O32" s="162">
        <f ca="1">DATA!C138</f>
        <v>24</v>
      </c>
      <c r="P32" s="327">
        <f ca="1">DATA!D138</f>
        <v>0.11594202898550725</v>
      </c>
      <c r="Q32"/>
      <c r="R32" s="162">
        <f ca="1">DATA!C543</f>
        <v>41</v>
      </c>
      <c r="S32" s="299">
        <f ca="1">DATA!D543</f>
        <v>0.19806763285024154</v>
      </c>
      <c r="T32" s="41"/>
      <c r="U32" s="300">
        <f ca="1">DATA!C165</f>
        <v>16</v>
      </c>
      <c r="V32" s="297">
        <f ca="1">DATA!D165</f>
        <v>7.7294685990338161E-2</v>
      </c>
      <c r="W32" s="41"/>
      <c r="X32" s="300">
        <f ca="1">DATA!C192</f>
        <v>5</v>
      </c>
      <c r="Y32" s="297">
        <f ca="1">DATA!D192</f>
        <v>2.4154589371980676E-2</v>
      </c>
      <c r="Z32" s="235"/>
    </row>
    <row r="33" spans="2:26" s="35" customFormat="1" ht="16.5" thickBot="1" x14ac:dyDescent="0.3">
      <c r="B33" s="492" t="s">
        <v>55</v>
      </c>
      <c r="C33" s="493"/>
      <c r="D33" s="295">
        <f ca="1">DATA!C31</f>
        <v>10012</v>
      </c>
      <c r="E33" s="95"/>
      <c r="F33" s="295">
        <f ca="1">DATA!C58</f>
        <v>4533</v>
      </c>
      <c r="G33" s="296">
        <f ca="1">DATA!D58</f>
        <v>0.45275669196963642</v>
      </c>
      <c r="H33" s="143"/>
      <c r="I33" s="295">
        <f ca="1">SUM(I9:I32)</f>
        <v>38</v>
      </c>
      <c r="J33" s="298">
        <f ca="1">DATA!D85</f>
        <v>3.7954454654414702E-3</v>
      </c>
      <c r="K33" s="143"/>
      <c r="L33" s="295">
        <f ca="1">DATA!C112</f>
        <v>1043</v>
      </c>
      <c r="M33" s="296">
        <f ca="1">DATA!D112</f>
        <v>0.10417499001198562</v>
      </c>
      <c r="N33" s="143"/>
      <c r="O33" s="295">
        <f ca="1">SUM(O9:O32)</f>
        <v>843</v>
      </c>
      <c r="P33" s="328">
        <f ca="1">DATA!D139</f>
        <v>8.4198961246504195E-2</v>
      </c>
      <c r="Q33"/>
      <c r="R33" s="295">
        <f ca="1">SUM(R9:R32)</f>
        <v>2251</v>
      </c>
      <c r="S33" s="296">
        <f ca="1">DATA!D544</f>
        <v>0.2248302037554934</v>
      </c>
      <c r="T33" s="143"/>
      <c r="U33" s="301">
        <f ca="1">SUM(U9:U32)</f>
        <v>1304</v>
      </c>
      <c r="V33" s="298">
        <f ca="1">DATA!D166</f>
        <v>0.13024370755093886</v>
      </c>
      <c r="W33" s="143"/>
      <c r="X33" s="301">
        <f ca="1">SUM(X9:X32)</f>
        <v>544</v>
      </c>
      <c r="Y33" s="298">
        <f ca="1">DATA!D193</f>
        <v>5.4334798242109468E-2</v>
      </c>
      <c r="Z33" s="236"/>
    </row>
    <row r="34" spans="2:26" s="35" customFormat="1" ht="15.75" x14ac:dyDescent="0.25">
      <c r="B34" s="178"/>
      <c r="C34" s="178"/>
      <c r="D34" s="179"/>
      <c r="E34" s="180"/>
      <c r="F34" s="179"/>
      <c r="G34" s="181"/>
      <c r="H34" s="182"/>
      <c r="I34" s="179"/>
      <c r="J34" s="181"/>
      <c r="K34" s="182"/>
      <c r="L34" s="179"/>
      <c r="M34" s="181"/>
      <c r="N34" s="182"/>
      <c r="O34" s="179"/>
      <c r="P34" s="181"/>
      <c r="Q34" s="181"/>
      <c r="R34" s="181"/>
      <c r="S34" s="181"/>
      <c r="T34" s="182"/>
      <c r="U34" s="179"/>
      <c r="V34" s="181"/>
      <c r="W34" s="182"/>
      <c r="X34" s="179"/>
      <c r="Y34" s="181"/>
    </row>
    <row r="35" spans="2:26" s="35" customFormat="1" ht="15.75" x14ac:dyDescent="0.25">
      <c r="B35"/>
      <c r="C35" s="178"/>
      <c r="D35" s="179"/>
      <c r="E35" s="180"/>
      <c r="F35" s="179"/>
      <c r="G35" s="181"/>
      <c r="H35" s="182"/>
      <c r="I35" s="179"/>
      <c r="J35" s="181"/>
      <c r="K35" s="182"/>
      <c r="L35" s="179"/>
      <c r="M35" s="181"/>
      <c r="N35" s="182"/>
      <c r="O35" s="179"/>
      <c r="P35" s="181"/>
      <c r="Q35" s="181"/>
      <c r="R35" s="181"/>
      <c r="S35" s="181"/>
      <c r="T35" s="182"/>
      <c r="U35" s="179"/>
      <c r="V35" s="181"/>
      <c r="W35" s="182"/>
      <c r="X35" s="179"/>
      <c r="Y35" s="181"/>
    </row>
    <row r="36" spans="2:26" x14ac:dyDescent="0.2">
      <c r="C36" s="416" t="s">
        <v>986</v>
      </c>
    </row>
    <row r="37" spans="2:26" x14ac:dyDescent="0.2">
      <c r="C37"/>
      <c r="H37"/>
      <c r="L37" s="317"/>
      <c r="M37" s="490"/>
      <c r="N37" s="490"/>
      <c r="O37" s="490"/>
      <c r="P37" s="490"/>
      <c r="Q37" s="490"/>
      <c r="R37" s="490"/>
      <c r="S37" s="491"/>
    </row>
    <row r="38" spans="2:26" x14ac:dyDescent="0.2">
      <c r="C38"/>
      <c r="F38" s="40"/>
    </row>
    <row r="39" spans="2:26" x14ac:dyDescent="0.2">
      <c r="C39"/>
      <c r="E39" s="146"/>
      <c r="F39" s="146"/>
      <c r="G39" s="146"/>
    </row>
    <row r="40" spans="2:26" x14ac:dyDescent="0.2">
      <c r="J40" s="144"/>
    </row>
    <row r="41" spans="2:26" x14ac:dyDescent="0.2">
      <c r="C41" s="144"/>
    </row>
    <row r="42" spans="2:26" x14ac:dyDescent="0.2">
      <c r="D42" s="40"/>
      <c r="F42" s="145"/>
    </row>
    <row r="43" spans="2:26" x14ac:dyDescent="0.2">
      <c r="D43" s="40"/>
      <c r="F43" s="40"/>
    </row>
    <row r="44" spans="2:26" x14ac:dyDescent="0.2">
      <c r="D44" s="40"/>
      <c r="F44" s="40"/>
    </row>
    <row r="45" spans="2:26" x14ac:dyDescent="0.2">
      <c r="D45" s="40"/>
      <c r="F45" s="40"/>
    </row>
    <row r="46" spans="2:26" x14ac:dyDescent="0.2">
      <c r="D46" s="40"/>
      <c r="F46" s="40"/>
    </row>
    <row r="47" spans="2:26" x14ac:dyDescent="0.2">
      <c r="D47" s="40"/>
      <c r="F47" s="40"/>
    </row>
    <row r="48" spans="2:26" x14ac:dyDescent="0.2">
      <c r="D48" s="40"/>
      <c r="F48" s="40"/>
    </row>
    <row r="49" spans="4:6" x14ac:dyDescent="0.2">
      <c r="D49" s="40"/>
      <c r="F49" s="40"/>
    </row>
    <row r="50" spans="4:6" x14ac:dyDescent="0.2">
      <c r="D50" s="40"/>
      <c r="F50" s="40"/>
    </row>
    <row r="51" spans="4:6" x14ac:dyDescent="0.2">
      <c r="D51" s="40"/>
      <c r="F51" s="40"/>
    </row>
    <row r="52" spans="4:6" x14ac:dyDescent="0.2">
      <c r="D52" s="40"/>
      <c r="F52" s="40"/>
    </row>
    <row r="53" spans="4:6" x14ac:dyDescent="0.2">
      <c r="D53" s="40"/>
      <c r="F53" s="40"/>
    </row>
    <row r="54" spans="4:6" x14ac:dyDescent="0.2">
      <c r="D54" s="40"/>
      <c r="F54" s="40"/>
    </row>
    <row r="55" spans="4:6" x14ac:dyDescent="0.2">
      <c r="D55" s="40"/>
      <c r="F55" s="40"/>
    </row>
    <row r="56" spans="4:6" x14ac:dyDescent="0.2">
      <c r="D56" s="40"/>
      <c r="F56" s="40"/>
    </row>
    <row r="57" spans="4:6" x14ac:dyDescent="0.2">
      <c r="D57" s="40"/>
      <c r="F57" s="40"/>
    </row>
    <row r="58" spans="4:6" x14ac:dyDescent="0.2">
      <c r="D58" s="40"/>
      <c r="F58" s="40"/>
    </row>
    <row r="59" spans="4:6" x14ac:dyDescent="0.2">
      <c r="D59" s="40"/>
      <c r="F59" s="40"/>
    </row>
    <row r="60" spans="4:6" x14ac:dyDescent="0.2">
      <c r="D60" s="40"/>
      <c r="F60" s="40"/>
    </row>
    <row r="61" spans="4:6" x14ac:dyDescent="0.2">
      <c r="D61" s="40"/>
      <c r="F61" s="40"/>
    </row>
    <row r="62" spans="4:6" x14ac:dyDescent="0.2">
      <c r="D62" s="40"/>
      <c r="F62" s="40"/>
    </row>
    <row r="63" spans="4:6" x14ac:dyDescent="0.2">
      <c r="D63" s="40"/>
      <c r="F63" s="40"/>
    </row>
  </sheetData>
  <customSheetViews>
    <customSheetView guid="{E524EE33-31E8-4DBE-9C9C-3848607895D4}" scale="65" showPageBreaks="1" fitToPage="1" printArea="1" showRuler="0">
      <pageMargins left="0" right="0" top="1" bottom="1" header="0.5" footer="0.5"/>
      <printOptions horizontalCentered="1" verticalCentered="1"/>
      <pageSetup scale="72" orientation="landscape" r:id="rId1"/>
      <headerFooter alignWithMargins="0"/>
    </customSheetView>
    <customSheetView guid="{2494D731-9E70-4759-9F7C-8250960A4097}" scale="65" showPageBreaks="1" showGridLines="0" showRowCol="0" fitToPage="1" printArea="1" showRuler="0">
      <selection activeCell="A71" sqref="A71"/>
      <pageMargins left="0" right="0" top="1" bottom="1" header="0.5" footer="0.5"/>
      <printOptions horizontalCentered="1" verticalCentered="1"/>
      <pageSetup scale="71" orientation="landscape" r:id="rId2"/>
      <headerFooter alignWithMargins="0"/>
    </customSheetView>
    <customSheetView guid="{67C3DC2D-7969-45C2-82B7-9150B731E45E}" scale="65" showPageBreaks="1" showGridLines="0" showRowCol="0" fitToPage="1" printArea="1" showRuler="0">
      <selection activeCell="A71" sqref="A71"/>
      <pageMargins left="0" right="0" top="1" bottom="1" header="0.5" footer="0.5"/>
      <printOptions horizontalCentered="1" verticalCentered="1"/>
      <pageSetup scale="71" orientation="landscape" r:id="rId3"/>
      <headerFooter alignWithMargins="0"/>
    </customSheetView>
  </customSheetViews>
  <mergeCells count="15">
    <mergeCell ref="B2:Y2"/>
    <mergeCell ref="G4:J4"/>
    <mergeCell ref="U7:V7"/>
    <mergeCell ref="X7:Y7"/>
    <mergeCell ref="B7:C8"/>
    <mergeCell ref="U6:Y6"/>
    <mergeCell ref="M37:S37"/>
    <mergeCell ref="B33:C33"/>
    <mergeCell ref="F6:J6"/>
    <mergeCell ref="L6:M6"/>
    <mergeCell ref="L7:M7"/>
    <mergeCell ref="I7:J7"/>
    <mergeCell ref="F7:G7"/>
    <mergeCell ref="O6:P7"/>
    <mergeCell ref="R6:S7"/>
  </mergeCells>
  <phoneticPr fontId="0" type="noConversion"/>
  <conditionalFormatting sqref="E10">
    <cfRule type="expression" dxfId="70" priority="1" stopIfTrue="1">
      <formula>$B$10=$F$5</formula>
    </cfRule>
  </conditionalFormatting>
  <conditionalFormatting sqref="B9:D32">
    <cfRule type="expression" dxfId="69" priority="2" stopIfTrue="1">
      <formula>$B9=$F$4</formula>
    </cfRule>
  </conditionalFormatting>
  <conditionalFormatting sqref="U9:V32 R9:S32 X9:Y32 O9:P32 L9:M32 I9:J32 F9:G32">
    <cfRule type="expression" dxfId="68" priority="3" stopIfTrue="1">
      <formula>$B9=$F$4</formula>
    </cfRule>
  </conditionalFormatting>
  <conditionalFormatting sqref="B2:Y2">
    <cfRule type="expression" dxfId="67" priority="4" stopIfTrue="1">
      <formula>VALUE(RIGHT($C$5,1))=3</formula>
    </cfRule>
    <cfRule type="expression" dxfId="66" priority="5" stopIfTrue="1">
      <formula>VALUE(RIGHT($C$5,1))=5</formula>
    </cfRule>
    <cfRule type="expression" dxfId="65" priority="6" stopIfTrue="1">
      <formula>VALUE(RIGHT($C$5,1))=6</formula>
    </cfRule>
  </conditionalFormatting>
  <conditionalFormatting sqref="C5">
    <cfRule type="expression" dxfId="64" priority="7" stopIfTrue="1">
      <formula>VALUE(RIGHT($C$5,1))=5</formula>
    </cfRule>
    <cfRule type="expression" dxfId="63" priority="8" stopIfTrue="1">
      <formula>VALUE(RIGHT($C$5,1))=6</formula>
    </cfRule>
    <cfRule type="expression" dxfId="62" priority="9" stopIfTrue="1">
      <formula>VALUE(RIGHT($C$5,1))=7</formula>
    </cfRule>
  </conditionalFormatting>
  <printOptions horizontalCentered="1" verticalCentered="1"/>
  <pageMargins left="0" right="0" top="1" bottom="1" header="0.5" footer="0.5"/>
  <pageSetup scale="66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7" name="Spinner 1">
              <controlPr defaultSize="0" print="0" autoPict="0">
                <anchor>
                  <from>
                    <xdr:col>1</xdr:col>
                    <xdr:colOff>0</xdr:colOff>
                    <xdr:row>2</xdr:row>
                    <xdr:rowOff>114300</xdr:rowOff>
                  </from>
                  <to>
                    <xdr:col>2</xdr:col>
                    <xdr:colOff>19050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8" name="Spinner 2">
              <controlPr defaultSize="0" print="0" autoPict="0">
                <anchor>
                  <from>
                    <xdr:col>3</xdr:col>
                    <xdr:colOff>619125</xdr:colOff>
                    <xdr:row>2</xdr:row>
                    <xdr:rowOff>133350</xdr:rowOff>
                  </from>
                  <to>
                    <xdr:col>5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pageSetUpPr autoPageBreaks="0" fitToPage="1"/>
  </sheetPr>
  <dimension ref="A1:Q54"/>
  <sheetViews>
    <sheetView showGridLines="0" showRowColHeaders="0" showRuler="0" zoomScale="75" workbookViewId="0">
      <selection activeCell="A80" sqref="A80"/>
    </sheetView>
  </sheetViews>
  <sheetFormatPr defaultRowHeight="12.75" x14ac:dyDescent="0.2"/>
  <cols>
    <col min="1" max="1" width="3.85546875" customWidth="1"/>
    <col min="2" max="2" width="7.7109375" customWidth="1"/>
    <col min="3" max="3" width="10" customWidth="1"/>
    <col min="4" max="5" width="10.7109375" customWidth="1"/>
    <col min="6" max="7" width="15.7109375" customWidth="1"/>
    <col min="8" max="9" width="11.7109375" customWidth="1"/>
    <col min="10" max="10" width="15.7109375" customWidth="1"/>
    <col min="11" max="11" width="11.7109375" customWidth="1"/>
    <col min="12" max="12" width="17.85546875" customWidth="1"/>
    <col min="13" max="15" width="9.7109375" customWidth="1"/>
    <col min="16" max="16" width="9.140625" hidden="1" customWidth="1"/>
  </cols>
  <sheetData>
    <row r="1" spans="1:17" ht="5.25" customHeight="1" thickBot="1" x14ac:dyDescent="0.25"/>
    <row r="2" spans="1:17" ht="24" thickBot="1" x14ac:dyDescent="0.25">
      <c r="B2" s="520" t="s">
        <v>147</v>
      </c>
      <c r="C2" s="521"/>
      <c r="D2" s="521"/>
      <c r="E2" s="521"/>
      <c r="F2" s="521"/>
      <c r="G2" s="521"/>
      <c r="H2" s="521"/>
      <c r="I2" s="521"/>
      <c r="J2" s="521"/>
      <c r="K2" s="521"/>
      <c r="L2" s="521"/>
      <c r="M2" s="521"/>
      <c r="N2" s="521"/>
      <c r="O2" s="522"/>
      <c r="P2" s="285"/>
    </row>
    <row r="3" spans="1:17" ht="5.25" customHeight="1" thickBot="1" x14ac:dyDescent="0.25"/>
    <row r="4" spans="1:17" ht="15" x14ac:dyDescent="0.2">
      <c r="C4" s="523" t="s">
        <v>63</v>
      </c>
      <c r="D4" s="524"/>
      <c r="F4" s="527">
        <f>25-LOOKUP!$F$8</f>
        <v>1</v>
      </c>
      <c r="G4" s="529" t="s">
        <v>235</v>
      </c>
      <c r="H4" s="530"/>
    </row>
    <row r="5" spans="1:17" ht="15.75" thickBot="1" x14ac:dyDescent="0.25">
      <c r="C5" s="525" t="str">
        <f ca="1">LOOKUP!G2</f>
        <v>December 05, 2016</v>
      </c>
      <c r="D5" s="526"/>
      <c r="F5" s="528"/>
      <c r="G5" s="531"/>
      <c r="H5" s="532"/>
    </row>
    <row r="6" spans="1:17" ht="5.25" customHeight="1" thickBot="1" x14ac:dyDescent="0.25"/>
    <row r="7" spans="1:17" x14ac:dyDescent="0.2">
      <c r="A7" s="237"/>
      <c r="B7" s="79"/>
      <c r="C7" s="84"/>
      <c r="D7" s="517" t="s">
        <v>120</v>
      </c>
      <c r="E7" s="518"/>
      <c r="F7" s="519" t="s">
        <v>121</v>
      </c>
      <c r="G7" s="519"/>
      <c r="H7" s="84" t="s">
        <v>549</v>
      </c>
      <c r="I7" s="84" t="s">
        <v>122</v>
      </c>
      <c r="J7" s="84" t="s">
        <v>123</v>
      </c>
      <c r="K7" s="84" t="s">
        <v>124</v>
      </c>
      <c r="L7" s="84" t="s">
        <v>552</v>
      </c>
      <c r="M7" s="84" t="s">
        <v>125</v>
      </c>
      <c r="N7" s="84" t="s">
        <v>126</v>
      </c>
      <c r="O7" s="84" t="s">
        <v>127</v>
      </c>
      <c r="P7" s="91"/>
      <c r="Q7" s="135"/>
    </row>
    <row r="8" spans="1:17" x14ac:dyDescent="0.2">
      <c r="A8" s="237"/>
      <c r="B8" s="80"/>
      <c r="C8" s="85" t="s">
        <v>119</v>
      </c>
      <c r="D8" s="87" t="s">
        <v>543</v>
      </c>
      <c r="E8" s="88" t="s">
        <v>545</v>
      </c>
      <c r="F8" s="82" t="s">
        <v>543</v>
      </c>
      <c r="G8" s="56" t="s">
        <v>545</v>
      </c>
      <c r="H8" s="85" t="s">
        <v>550</v>
      </c>
      <c r="I8" s="85" t="s">
        <v>128</v>
      </c>
      <c r="J8" s="85" t="s">
        <v>129</v>
      </c>
      <c r="K8" s="85" t="s">
        <v>130</v>
      </c>
      <c r="L8" s="85" t="s">
        <v>553</v>
      </c>
      <c r="M8" s="85"/>
      <c r="N8" s="85" t="s">
        <v>68</v>
      </c>
      <c r="O8" s="85" t="s">
        <v>68</v>
      </c>
      <c r="P8" s="92"/>
      <c r="Q8" s="135"/>
    </row>
    <row r="9" spans="1:17" ht="13.5" thickBot="1" x14ac:dyDescent="0.25">
      <c r="A9" s="237"/>
      <c r="B9" s="81" t="s">
        <v>137</v>
      </c>
      <c r="C9" s="86" t="s">
        <v>68</v>
      </c>
      <c r="D9" s="89" t="s">
        <v>544</v>
      </c>
      <c r="E9" s="90" t="s">
        <v>546</v>
      </c>
      <c r="F9" s="83" t="s">
        <v>547</v>
      </c>
      <c r="G9" s="75" t="s">
        <v>548</v>
      </c>
      <c r="H9" s="93" t="s">
        <v>551</v>
      </c>
      <c r="I9" s="93" t="s">
        <v>131</v>
      </c>
      <c r="J9" s="93" t="s">
        <v>132</v>
      </c>
      <c r="K9" s="93" t="s">
        <v>133</v>
      </c>
      <c r="L9" s="93" t="s">
        <v>554</v>
      </c>
      <c r="M9" s="93" t="s">
        <v>134</v>
      </c>
      <c r="N9" s="86" t="s">
        <v>135</v>
      </c>
      <c r="O9" s="86" t="s">
        <v>135</v>
      </c>
      <c r="P9" s="86" t="s">
        <v>94</v>
      </c>
      <c r="Q9" s="135"/>
    </row>
    <row r="10" spans="1:17" ht="15.75" x14ac:dyDescent="0.25">
      <c r="A10" s="237"/>
      <c r="B10" s="76">
        <v>1</v>
      </c>
      <c r="C10" s="71">
        <f ca="1">DATA!C7</f>
        <v>281</v>
      </c>
      <c r="D10" s="72">
        <f ca="1">DATA!C223</f>
        <v>1</v>
      </c>
      <c r="E10" s="73">
        <f ca="1">DATA!C250</f>
        <v>17</v>
      </c>
      <c r="F10" s="72">
        <f ca="1">DATA!C277</f>
        <v>0</v>
      </c>
      <c r="G10" s="72">
        <f ca="1">DATA!C304</f>
        <v>2</v>
      </c>
      <c r="H10" s="72">
        <f ca="1">DATA!C331</f>
        <v>0</v>
      </c>
      <c r="I10" s="72">
        <f ca="1">DATA!C358</f>
        <v>0</v>
      </c>
      <c r="J10" s="72">
        <f ca="1">DATA!C385</f>
        <v>0</v>
      </c>
      <c r="K10" s="72">
        <f ca="1">DATA!C412</f>
        <v>0</v>
      </c>
      <c r="L10" s="72">
        <f ca="1">DATA!C439</f>
        <v>0</v>
      </c>
      <c r="M10" s="72">
        <f ca="1">DATA!C196</f>
        <v>5</v>
      </c>
      <c r="N10" s="42">
        <f ca="1">DATA!C466</f>
        <v>25</v>
      </c>
      <c r="O10" s="74">
        <f ca="1">IF(C10&gt;0,N10/C10,0)</f>
        <v>8.8967971530249115E-2</v>
      </c>
      <c r="P10" s="159">
        <f ca="1">DATA!E466</f>
        <v>6</v>
      </c>
      <c r="Q10" s="135"/>
    </row>
    <row r="11" spans="1:17" ht="15.75" x14ac:dyDescent="0.25">
      <c r="A11" s="237"/>
      <c r="B11" s="77">
        <v>2</v>
      </c>
      <c r="C11" s="57">
        <f ca="1">DATA!C8</f>
        <v>106</v>
      </c>
      <c r="D11" s="58">
        <f ca="1">DATA!C224</f>
        <v>0</v>
      </c>
      <c r="E11" s="59">
        <f ca="1">DATA!C251</f>
        <v>13</v>
      </c>
      <c r="F11" s="58">
        <f ca="1">DATA!C278</f>
        <v>0</v>
      </c>
      <c r="G11" s="58">
        <f ca="1">DATA!C305</f>
        <v>0</v>
      </c>
      <c r="H11" s="58">
        <f ca="1">DATA!C332</f>
        <v>0</v>
      </c>
      <c r="I11" s="58">
        <f ca="1">DATA!C359</f>
        <v>17</v>
      </c>
      <c r="J11" s="58">
        <f ca="1">DATA!C386</f>
        <v>0</v>
      </c>
      <c r="K11" s="58">
        <f ca="1">DATA!C413</f>
        <v>0</v>
      </c>
      <c r="L11" s="58">
        <f ca="1">DATA!C440</f>
        <v>0</v>
      </c>
      <c r="M11" s="58">
        <f ca="1">DATA!C197</f>
        <v>0</v>
      </c>
      <c r="N11" s="60">
        <f ca="1">DATA!C467</f>
        <v>30</v>
      </c>
      <c r="O11" s="61">
        <f t="shared" ref="O11:O34" ca="1" si="0">IF(C11&gt;0,N11/C11,0)</f>
        <v>0.28301886792452829</v>
      </c>
      <c r="P11" s="160">
        <f ca="1">DATA!E467</f>
        <v>23</v>
      </c>
      <c r="Q11" s="135"/>
    </row>
    <row r="12" spans="1:17" ht="15.75" x14ac:dyDescent="0.25">
      <c r="A12" s="237"/>
      <c r="B12" s="77">
        <v>3</v>
      </c>
      <c r="C12" s="57">
        <f ca="1">DATA!C9</f>
        <v>76</v>
      </c>
      <c r="D12" s="58">
        <f ca="1">DATA!C225</f>
        <v>1</v>
      </c>
      <c r="E12" s="59">
        <f ca="1">DATA!C252</f>
        <v>12</v>
      </c>
      <c r="F12" s="58">
        <f ca="1">DATA!C279</f>
        <v>0</v>
      </c>
      <c r="G12" s="58">
        <f ca="1">DATA!C306</f>
        <v>0</v>
      </c>
      <c r="H12" s="58">
        <f ca="1">DATA!C333</f>
        <v>0</v>
      </c>
      <c r="I12" s="58">
        <f ca="1">DATA!C360</f>
        <v>0</v>
      </c>
      <c r="J12" s="58">
        <f ca="1">DATA!C387</f>
        <v>0</v>
      </c>
      <c r="K12" s="58">
        <f ca="1">DATA!C414</f>
        <v>0</v>
      </c>
      <c r="L12" s="58">
        <f ca="1">DATA!C441</f>
        <v>0</v>
      </c>
      <c r="M12" s="58">
        <f ca="1">DATA!C198</f>
        <v>0</v>
      </c>
      <c r="N12" s="60">
        <f ca="1">DATA!C468</f>
        <v>13</v>
      </c>
      <c r="O12" s="61">
        <f t="shared" ca="1" si="0"/>
        <v>0.17105263157894737</v>
      </c>
      <c r="P12" s="160">
        <f ca="1">DATA!E468</f>
        <v>19</v>
      </c>
      <c r="Q12" s="135"/>
    </row>
    <row r="13" spans="1:17" ht="15.75" x14ac:dyDescent="0.25">
      <c r="A13" s="237"/>
      <c r="B13" s="77">
        <v>4</v>
      </c>
      <c r="C13" s="57">
        <f ca="1">DATA!C10</f>
        <v>129</v>
      </c>
      <c r="D13" s="58">
        <f ca="1">DATA!C226</f>
        <v>0</v>
      </c>
      <c r="E13" s="59">
        <f ca="1">DATA!C253</f>
        <v>15</v>
      </c>
      <c r="F13" s="58">
        <f ca="1">DATA!C280</f>
        <v>0</v>
      </c>
      <c r="G13" s="58">
        <f ca="1">DATA!C307</f>
        <v>0</v>
      </c>
      <c r="H13" s="58">
        <f ca="1">DATA!C334</f>
        <v>0</v>
      </c>
      <c r="I13" s="58">
        <f ca="1">DATA!C361</f>
        <v>0</v>
      </c>
      <c r="J13" s="58">
        <f ca="1">DATA!C388</f>
        <v>0</v>
      </c>
      <c r="K13" s="58">
        <f ca="1">DATA!C415</f>
        <v>0</v>
      </c>
      <c r="L13" s="58">
        <f ca="1">DATA!C442</f>
        <v>0</v>
      </c>
      <c r="M13" s="58">
        <f ca="1">DATA!C199</f>
        <v>2</v>
      </c>
      <c r="N13" s="60">
        <f ca="1">DATA!C469</f>
        <v>17</v>
      </c>
      <c r="O13" s="61">
        <f t="shared" ca="1" si="0"/>
        <v>0.13178294573643412</v>
      </c>
      <c r="P13" s="160">
        <f ca="1">DATA!E469</f>
        <v>11</v>
      </c>
      <c r="Q13" s="135"/>
    </row>
    <row r="14" spans="1:17" ht="15.75" x14ac:dyDescent="0.25">
      <c r="A14" s="237"/>
      <c r="B14" s="77">
        <v>5</v>
      </c>
      <c r="C14" s="57">
        <f ca="1">DATA!C11</f>
        <v>507</v>
      </c>
      <c r="D14" s="58">
        <f ca="1">DATA!C227</f>
        <v>1</v>
      </c>
      <c r="E14" s="59">
        <f ca="1">DATA!C254</f>
        <v>24</v>
      </c>
      <c r="F14" s="58">
        <f ca="1">DATA!C281</f>
        <v>0</v>
      </c>
      <c r="G14" s="58">
        <f ca="1">DATA!C308</f>
        <v>0</v>
      </c>
      <c r="H14" s="58">
        <f ca="1">DATA!C335</f>
        <v>0</v>
      </c>
      <c r="I14" s="58">
        <f ca="1">DATA!C362</f>
        <v>0</v>
      </c>
      <c r="J14" s="58">
        <f ca="1">DATA!C389</f>
        <v>0</v>
      </c>
      <c r="K14" s="58">
        <f ca="1">DATA!C416</f>
        <v>5</v>
      </c>
      <c r="L14" s="58">
        <f ca="1">DATA!C443</f>
        <v>5</v>
      </c>
      <c r="M14" s="58">
        <f ca="1">DATA!C200</f>
        <v>4</v>
      </c>
      <c r="N14" s="60">
        <f ca="1">DATA!C470</f>
        <v>39</v>
      </c>
      <c r="O14" s="61">
        <f t="shared" ca="1" si="0"/>
        <v>7.6923076923076927E-2</v>
      </c>
      <c r="P14" s="160">
        <f ca="1">DATA!E470</f>
        <v>4</v>
      </c>
      <c r="Q14" s="135"/>
    </row>
    <row r="15" spans="1:17" ht="15.75" x14ac:dyDescent="0.25">
      <c r="A15" s="237"/>
      <c r="B15" s="77">
        <v>6</v>
      </c>
      <c r="C15" s="57">
        <f ca="1">DATA!C12</f>
        <v>55</v>
      </c>
      <c r="D15" s="58">
        <f ca="1">DATA!C228</f>
        <v>4</v>
      </c>
      <c r="E15" s="59">
        <f ca="1">DATA!C255</f>
        <v>6</v>
      </c>
      <c r="F15" s="58">
        <f ca="1">DATA!C282</f>
        <v>0</v>
      </c>
      <c r="G15" s="58">
        <f ca="1">DATA!C309</f>
        <v>0</v>
      </c>
      <c r="H15" s="58">
        <f ca="1">DATA!C336</f>
        <v>0</v>
      </c>
      <c r="I15" s="58">
        <f ca="1">DATA!C363</f>
        <v>0</v>
      </c>
      <c r="J15" s="58">
        <f ca="1">DATA!C390</f>
        <v>0</v>
      </c>
      <c r="K15" s="58">
        <f ca="1">DATA!C417</f>
        <v>0</v>
      </c>
      <c r="L15" s="58">
        <f ca="1">DATA!C444</f>
        <v>0</v>
      </c>
      <c r="M15" s="58">
        <f ca="1">DATA!C201</f>
        <v>1</v>
      </c>
      <c r="N15" s="60">
        <f ca="1">DATA!C471</f>
        <v>11</v>
      </c>
      <c r="O15" s="61">
        <f t="shared" ca="1" si="0"/>
        <v>0.2</v>
      </c>
      <c r="P15" s="160">
        <f ca="1">DATA!E471</f>
        <v>22</v>
      </c>
      <c r="Q15" s="135"/>
    </row>
    <row r="16" spans="1:17" ht="15.75" x14ac:dyDescent="0.25">
      <c r="A16" s="237"/>
      <c r="B16" s="77">
        <v>7</v>
      </c>
      <c r="C16" s="57">
        <f ca="1">DATA!C13</f>
        <v>94</v>
      </c>
      <c r="D16" s="58">
        <f ca="1">DATA!C229</f>
        <v>13</v>
      </c>
      <c r="E16" s="59">
        <f ca="1">DATA!C256</f>
        <v>3</v>
      </c>
      <c r="F16" s="58">
        <f ca="1">DATA!C283</f>
        <v>0</v>
      </c>
      <c r="G16" s="58">
        <f ca="1">DATA!C310</f>
        <v>0</v>
      </c>
      <c r="H16" s="58">
        <f ca="1">DATA!C337</f>
        <v>0</v>
      </c>
      <c r="I16" s="58">
        <f ca="1">DATA!C364</f>
        <v>0</v>
      </c>
      <c r="J16" s="58">
        <f ca="1">DATA!C391</f>
        <v>0</v>
      </c>
      <c r="K16" s="58">
        <f ca="1">DATA!C418</f>
        <v>0</v>
      </c>
      <c r="L16" s="58">
        <f ca="1">DATA!C445</f>
        <v>0</v>
      </c>
      <c r="M16" s="58">
        <f ca="1">DATA!C202</f>
        <v>0</v>
      </c>
      <c r="N16" s="60">
        <f ca="1">DATA!C472</f>
        <v>16</v>
      </c>
      <c r="O16" s="61">
        <f t="shared" ca="1" si="0"/>
        <v>0.1702127659574468</v>
      </c>
      <c r="P16" s="160">
        <f ca="1">DATA!E472</f>
        <v>17</v>
      </c>
      <c r="Q16" s="135"/>
    </row>
    <row r="17" spans="1:17" ht="15.75" x14ac:dyDescent="0.25">
      <c r="A17" s="237"/>
      <c r="B17" s="77">
        <v>8</v>
      </c>
      <c r="C17" s="57">
        <f ca="1">DATA!C14</f>
        <v>1127</v>
      </c>
      <c r="D17" s="58">
        <f ca="1">DATA!C230</f>
        <v>3</v>
      </c>
      <c r="E17" s="59">
        <f ca="1">DATA!C257</f>
        <v>141</v>
      </c>
      <c r="F17" s="58">
        <f ca="1">DATA!C284</f>
        <v>0</v>
      </c>
      <c r="G17" s="58">
        <f ca="1">DATA!C311</f>
        <v>2</v>
      </c>
      <c r="H17" s="58">
        <f ca="1">DATA!C338</f>
        <v>0</v>
      </c>
      <c r="I17" s="58">
        <f ca="1">DATA!C365</f>
        <v>0</v>
      </c>
      <c r="J17" s="58">
        <f ca="1">DATA!C392</f>
        <v>0</v>
      </c>
      <c r="K17" s="58">
        <f ca="1">DATA!C419</f>
        <v>3</v>
      </c>
      <c r="L17" s="58">
        <f ca="1">DATA!C446</f>
        <v>0</v>
      </c>
      <c r="M17" s="58">
        <f ca="1">DATA!C203</f>
        <v>32</v>
      </c>
      <c r="N17" s="60">
        <f ca="1">DATA!C473</f>
        <v>181</v>
      </c>
      <c r="O17" s="61">
        <f t="shared" ca="1" si="0"/>
        <v>0.16060337178349601</v>
      </c>
      <c r="P17" s="160">
        <f ca="1">DATA!E473</f>
        <v>16</v>
      </c>
      <c r="Q17" s="135"/>
    </row>
    <row r="18" spans="1:17" ht="15.75" x14ac:dyDescent="0.25">
      <c r="A18" s="237"/>
      <c r="B18" s="77">
        <v>9</v>
      </c>
      <c r="C18" s="57">
        <f ca="1">DATA!C15</f>
        <v>193</v>
      </c>
      <c r="D18" s="58">
        <f ca="1">DATA!C231</f>
        <v>1</v>
      </c>
      <c r="E18" s="59">
        <f ca="1">DATA!C258</f>
        <v>7</v>
      </c>
      <c r="F18" s="58">
        <f ca="1">DATA!C285</f>
        <v>0</v>
      </c>
      <c r="G18" s="58">
        <f ca="1">DATA!C312</f>
        <v>0</v>
      </c>
      <c r="H18" s="58">
        <f ca="1">DATA!C339</f>
        <v>0</v>
      </c>
      <c r="I18" s="58">
        <f ca="1">DATA!C366</f>
        <v>0</v>
      </c>
      <c r="J18" s="58">
        <f ca="1">DATA!C393</f>
        <v>0</v>
      </c>
      <c r="K18" s="58">
        <f ca="1">DATA!C420</f>
        <v>0</v>
      </c>
      <c r="L18" s="58">
        <f ca="1">DATA!C447</f>
        <v>0</v>
      </c>
      <c r="M18" s="58">
        <f ca="1">DATA!C204</f>
        <v>0</v>
      </c>
      <c r="N18" s="60">
        <f ca="1">DATA!C474</f>
        <v>8</v>
      </c>
      <c r="O18" s="61">
        <f t="shared" ca="1" si="0"/>
        <v>4.145077720207254E-2</v>
      </c>
      <c r="P18" s="160">
        <f ca="1">DATA!E474</f>
        <v>2</v>
      </c>
      <c r="Q18" s="135"/>
    </row>
    <row r="19" spans="1:17" ht="15.75" x14ac:dyDescent="0.25">
      <c r="A19" s="237"/>
      <c r="B19" s="77">
        <v>10</v>
      </c>
      <c r="C19" s="57">
        <f ca="1">DATA!C16</f>
        <v>280</v>
      </c>
      <c r="D19" s="58">
        <f ca="1">DATA!C232</f>
        <v>2</v>
      </c>
      <c r="E19" s="59">
        <f ca="1">DATA!C259</f>
        <v>46</v>
      </c>
      <c r="F19" s="58">
        <f ca="1">DATA!C286</f>
        <v>0</v>
      </c>
      <c r="G19" s="58">
        <f ca="1">DATA!C313</f>
        <v>0</v>
      </c>
      <c r="H19" s="58">
        <f ca="1">DATA!C340</f>
        <v>0</v>
      </c>
      <c r="I19" s="58">
        <f ca="1">DATA!C367</f>
        <v>0</v>
      </c>
      <c r="J19" s="58">
        <f ca="1">DATA!C394</f>
        <v>1</v>
      </c>
      <c r="K19" s="58">
        <f ca="1">DATA!C421</f>
        <v>0</v>
      </c>
      <c r="L19" s="58">
        <f ca="1">DATA!C448</f>
        <v>0</v>
      </c>
      <c r="M19" s="58">
        <f ca="1">DATA!C205</f>
        <v>1</v>
      </c>
      <c r="N19" s="60">
        <f ca="1">DATA!C475</f>
        <v>50</v>
      </c>
      <c r="O19" s="61">
        <f t="shared" ca="1" si="0"/>
        <v>0.17857142857142858</v>
      </c>
      <c r="P19" s="160">
        <f ca="1">DATA!E475</f>
        <v>21</v>
      </c>
      <c r="Q19" s="135"/>
    </row>
    <row r="20" spans="1:17" ht="15.75" x14ac:dyDescent="0.25">
      <c r="A20" s="237"/>
      <c r="B20" s="77">
        <v>11</v>
      </c>
      <c r="C20" s="57">
        <f ca="1">DATA!C17</f>
        <v>520</v>
      </c>
      <c r="D20" s="58">
        <f ca="1">DATA!C233</f>
        <v>9</v>
      </c>
      <c r="E20" s="59">
        <f ca="1">DATA!C260</f>
        <v>61</v>
      </c>
      <c r="F20" s="58">
        <f ca="1">DATA!C287</f>
        <v>0</v>
      </c>
      <c r="G20" s="58">
        <f ca="1">DATA!C314</f>
        <v>0</v>
      </c>
      <c r="H20" s="58">
        <f ca="1">DATA!C341</f>
        <v>0</v>
      </c>
      <c r="I20" s="58">
        <f ca="1">DATA!C368</f>
        <v>0</v>
      </c>
      <c r="J20" s="58">
        <f ca="1">DATA!C395</f>
        <v>0</v>
      </c>
      <c r="K20" s="58">
        <f ca="1">DATA!C422</f>
        <v>0</v>
      </c>
      <c r="L20" s="58">
        <f ca="1">DATA!C449</f>
        <v>0</v>
      </c>
      <c r="M20" s="58">
        <f ca="1">DATA!C206</f>
        <v>2</v>
      </c>
      <c r="N20" s="60">
        <f ca="1">DATA!C476</f>
        <v>72</v>
      </c>
      <c r="O20" s="61">
        <f t="shared" ca="1" si="0"/>
        <v>0.13846153846153847</v>
      </c>
      <c r="P20" s="160">
        <f ca="1">DATA!E476</f>
        <v>13</v>
      </c>
      <c r="Q20" s="135"/>
    </row>
    <row r="21" spans="1:17" ht="15.75" x14ac:dyDescent="0.25">
      <c r="A21" s="237"/>
      <c r="B21" s="77">
        <v>12</v>
      </c>
      <c r="C21" s="57">
        <f ca="1">DATA!C18</f>
        <v>1131</v>
      </c>
      <c r="D21" s="58">
        <f ca="1">DATA!C234</f>
        <v>9</v>
      </c>
      <c r="E21" s="59">
        <f ca="1">DATA!C261</f>
        <v>139</v>
      </c>
      <c r="F21" s="58">
        <f ca="1">DATA!C288</f>
        <v>0</v>
      </c>
      <c r="G21" s="58">
        <f ca="1">DATA!C315</f>
        <v>0</v>
      </c>
      <c r="H21" s="58">
        <f ca="1">DATA!C342</f>
        <v>0</v>
      </c>
      <c r="I21" s="58">
        <f ca="1">DATA!C369</f>
        <v>0</v>
      </c>
      <c r="J21" s="58">
        <f ca="1">DATA!C396</f>
        <v>0</v>
      </c>
      <c r="K21" s="58">
        <f ca="1">DATA!C423</f>
        <v>1</v>
      </c>
      <c r="L21" s="58">
        <f ca="1">DATA!C450</f>
        <v>0</v>
      </c>
      <c r="M21" s="58">
        <f ca="1">DATA!C207</f>
        <v>5</v>
      </c>
      <c r="N21" s="60">
        <f ca="1">DATA!C477</f>
        <v>154</v>
      </c>
      <c r="O21" s="61">
        <f t="shared" ca="1" si="0"/>
        <v>0.13616268788682581</v>
      </c>
      <c r="P21" s="160">
        <f ca="1">DATA!E477</f>
        <v>12</v>
      </c>
      <c r="Q21" s="135"/>
    </row>
    <row r="22" spans="1:17" ht="15.75" x14ac:dyDescent="0.25">
      <c r="A22" s="237"/>
      <c r="B22" s="77">
        <v>13</v>
      </c>
      <c r="C22" s="57">
        <f ca="1">DATA!C19</f>
        <v>80</v>
      </c>
      <c r="D22" s="58">
        <f ca="1">DATA!C235</f>
        <v>2</v>
      </c>
      <c r="E22" s="59">
        <f ca="1">DATA!C262</f>
        <v>9</v>
      </c>
      <c r="F22" s="58">
        <f ca="1">DATA!C289</f>
        <v>0</v>
      </c>
      <c r="G22" s="58">
        <f ca="1">DATA!C316</f>
        <v>0</v>
      </c>
      <c r="H22" s="58">
        <f ca="1">DATA!C343</f>
        <v>0</v>
      </c>
      <c r="I22" s="58">
        <f ca="1">DATA!C370</f>
        <v>0</v>
      </c>
      <c r="J22" s="58">
        <f ca="1">DATA!C397</f>
        <v>0</v>
      </c>
      <c r="K22" s="58">
        <f ca="1">DATA!C424</f>
        <v>1</v>
      </c>
      <c r="L22" s="58">
        <f ca="1">DATA!C451</f>
        <v>0</v>
      </c>
      <c r="M22" s="58">
        <f ca="1">DATA!C208</f>
        <v>0</v>
      </c>
      <c r="N22" s="60">
        <f ca="1">DATA!C478</f>
        <v>12</v>
      </c>
      <c r="O22" s="61">
        <f t="shared" ca="1" si="0"/>
        <v>0.15</v>
      </c>
      <c r="P22" s="160">
        <f ca="1">DATA!E478</f>
        <v>15</v>
      </c>
      <c r="Q22" s="135"/>
    </row>
    <row r="23" spans="1:17" ht="15.75" x14ac:dyDescent="0.25">
      <c r="A23" s="237"/>
      <c r="B23" s="77">
        <v>14</v>
      </c>
      <c r="C23" s="57">
        <f ca="1">DATA!C20</f>
        <v>478</v>
      </c>
      <c r="D23" s="58">
        <f ca="1">DATA!C236</f>
        <v>1</v>
      </c>
      <c r="E23" s="59">
        <f ca="1">DATA!C263</f>
        <v>5</v>
      </c>
      <c r="F23" s="58">
        <f ca="1">DATA!C290</f>
        <v>0</v>
      </c>
      <c r="G23" s="58">
        <f ca="1">DATA!C317</f>
        <v>0</v>
      </c>
      <c r="H23" s="58">
        <f ca="1">DATA!C344</f>
        <v>0</v>
      </c>
      <c r="I23" s="58">
        <f ca="1">DATA!C371</f>
        <v>0</v>
      </c>
      <c r="J23" s="58">
        <f ca="1">DATA!C398</f>
        <v>0</v>
      </c>
      <c r="K23" s="58">
        <f ca="1">DATA!C425</f>
        <v>0</v>
      </c>
      <c r="L23" s="58">
        <f ca="1">DATA!C452</f>
        <v>0</v>
      </c>
      <c r="M23" s="58">
        <f ca="1">DATA!C209</f>
        <v>0</v>
      </c>
      <c r="N23" s="60">
        <f ca="1">DATA!C479</f>
        <v>6</v>
      </c>
      <c r="O23" s="61">
        <f t="shared" ca="1" si="0"/>
        <v>1.2552301255230125E-2</v>
      </c>
      <c r="P23" s="160">
        <f ca="1">DATA!E479</f>
        <v>1</v>
      </c>
      <c r="Q23" s="135"/>
    </row>
    <row r="24" spans="1:17" ht="15.75" x14ac:dyDescent="0.25">
      <c r="A24" s="237"/>
      <c r="B24" s="77">
        <v>15</v>
      </c>
      <c r="C24" s="57">
        <f ca="1">DATA!C21</f>
        <v>654</v>
      </c>
      <c r="D24" s="58">
        <f ca="1">DATA!C237</f>
        <v>7</v>
      </c>
      <c r="E24" s="59">
        <f ca="1">DATA!C264</f>
        <v>27</v>
      </c>
      <c r="F24" s="58">
        <f ca="1">DATA!C291</f>
        <v>0</v>
      </c>
      <c r="G24" s="58">
        <f ca="1">DATA!C318</f>
        <v>0</v>
      </c>
      <c r="H24" s="58">
        <f ca="1">DATA!C345</f>
        <v>0</v>
      </c>
      <c r="I24" s="58">
        <f ca="1">DATA!C372</f>
        <v>2</v>
      </c>
      <c r="J24" s="58">
        <f ca="1">DATA!C399</f>
        <v>0</v>
      </c>
      <c r="K24" s="58">
        <f ca="1">DATA!C426</f>
        <v>0</v>
      </c>
      <c r="L24" s="58">
        <f ca="1">DATA!C453</f>
        <v>0</v>
      </c>
      <c r="M24" s="58">
        <f ca="1">DATA!C210</f>
        <v>29</v>
      </c>
      <c r="N24" s="60">
        <f ca="1">DATA!C480</f>
        <v>65</v>
      </c>
      <c r="O24" s="61">
        <f t="shared" ca="1" si="0"/>
        <v>9.9388379204892963E-2</v>
      </c>
      <c r="P24" s="160">
        <f ca="1">DATA!E480</f>
        <v>8</v>
      </c>
      <c r="Q24" s="135"/>
    </row>
    <row r="25" spans="1:17" ht="15.75" x14ac:dyDescent="0.25">
      <c r="A25" s="237"/>
      <c r="B25" s="77">
        <v>16</v>
      </c>
      <c r="C25" s="57">
        <f ca="1">DATA!C22</f>
        <v>269</v>
      </c>
      <c r="D25" s="58">
        <f ca="1">DATA!C238</f>
        <v>2</v>
      </c>
      <c r="E25" s="59">
        <f ca="1">DATA!C265</f>
        <v>44</v>
      </c>
      <c r="F25" s="58">
        <f ca="1">DATA!C292</f>
        <v>0</v>
      </c>
      <c r="G25" s="58">
        <f ca="1">DATA!C319</f>
        <v>0</v>
      </c>
      <c r="H25" s="58">
        <f ca="1">DATA!C346</f>
        <v>0</v>
      </c>
      <c r="I25" s="58">
        <f ca="1">DATA!C373</f>
        <v>0</v>
      </c>
      <c r="J25" s="58">
        <f ca="1">DATA!C400</f>
        <v>0</v>
      </c>
      <c r="K25" s="58">
        <f ca="1">DATA!C427</f>
        <v>0</v>
      </c>
      <c r="L25" s="58">
        <f ca="1">DATA!C454</f>
        <v>0</v>
      </c>
      <c r="M25" s="58">
        <f ca="1">DATA!C211</f>
        <v>0</v>
      </c>
      <c r="N25" s="60">
        <f ca="1">DATA!C481</f>
        <v>46</v>
      </c>
      <c r="O25" s="61">
        <f t="shared" ca="1" si="0"/>
        <v>0.17100371747211895</v>
      </c>
      <c r="P25" s="160">
        <f ca="1">DATA!E481</f>
        <v>18</v>
      </c>
      <c r="Q25" s="135"/>
    </row>
    <row r="26" spans="1:17" ht="15.75" x14ac:dyDescent="0.25">
      <c r="A26" s="237"/>
      <c r="B26" s="77">
        <v>17</v>
      </c>
      <c r="C26" s="57">
        <f ca="1">DATA!C23</f>
        <v>333</v>
      </c>
      <c r="D26" s="58">
        <f ca="1">DATA!C239</f>
        <v>1</v>
      </c>
      <c r="E26" s="59">
        <f ca="1">DATA!C266</f>
        <v>41</v>
      </c>
      <c r="F26" s="58">
        <f ca="1">DATA!C293</f>
        <v>0</v>
      </c>
      <c r="G26" s="58">
        <f ca="1">DATA!C320</f>
        <v>0</v>
      </c>
      <c r="H26" s="58">
        <f ca="1">DATA!C347</f>
        <v>0</v>
      </c>
      <c r="I26" s="58">
        <f ca="1">DATA!C374</f>
        <v>0</v>
      </c>
      <c r="J26" s="58">
        <f ca="1">DATA!C401</f>
        <v>0</v>
      </c>
      <c r="K26" s="58">
        <f ca="1">DATA!C428</f>
        <v>0</v>
      </c>
      <c r="L26" s="58">
        <f ca="1">DATA!C455</f>
        <v>0</v>
      </c>
      <c r="M26" s="58">
        <f ca="1">DATA!C212</f>
        <v>1</v>
      </c>
      <c r="N26" s="60">
        <f ca="1">DATA!C482</f>
        <v>43</v>
      </c>
      <c r="O26" s="61">
        <f t="shared" ca="1" si="0"/>
        <v>0.12912912912912913</v>
      </c>
      <c r="P26" s="160">
        <f ca="1">DATA!E482</f>
        <v>10</v>
      </c>
      <c r="Q26" s="135"/>
    </row>
    <row r="27" spans="1:17" ht="15.75" x14ac:dyDescent="0.25">
      <c r="A27" s="237"/>
      <c r="B27" s="77">
        <v>18</v>
      </c>
      <c r="C27" s="57">
        <f ca="1">DATA!C24</f>
        <v>277</v>
      </c>
      <c r="D27" s="58">
        <f ca="1">DATA!C240</f>
        <v>6</v>
      </c>
      <c r="E27" s="59">
        <f ca="1">DATA!C267</f>
        <v>31</v>
      </c>
      <c r="F27" s="58">
        <f ca="1">DATA!C294</f>
        <v>0</v>
      </c>
      <c r="G27" s="58">
        <f ca="1">DATA!C321</f>
        <v>0</v>
      </c>
      <c r="H27" s="58">
        <f ca="1">DATA!C348</f>
        <v>0</v>
      </c>
      <c r="I27" s="58">
        <f ca="1">DATA!C375</f>
        <v>0</v>
      </c>
      <c r="J27" s="58">
        <f ca="1">DATA!C402</f>
        <v>0</v>
      </c>
      <c r="K27" s="58">
        <f ca="1">DATA!C429</f>
        <v>0</v>
      </c>
      <c r="L27" s="58">
        <f ca="1">DATA!C456</f>
        <v>0</v>
      </c>
      <c r="M27" s="58">
        <f ca="1">DATA!C213</f>
        <v>11</v>
      </c>
      <c r="N27" s="60">
        <f ca="1">DATA!C483</f>
        <v>48</v>
      </c>
      <c r="O27" s="61">
        <f t="shared" ca="1" si="0"/>
        <v>0.17328519855595667</v>
      </c>
      <c r="P27" s="160">
        <f ca="1">DATA!E483</f>
        <v>20</v>
      </c>
      <c r="Q27" s="135"/>
    </row>
    <row r="28" spans="1:17" ht="15.75" x14ac:dyDescent="0.25">
      <c r="A28" s="237"/>
      <c r="B28" s="77">
        <v>19</v>
      </c>
      <c r="C28" s="57">
        <f ca="1">DATA!C25</f>
        <v>64</v>
      </c>
      <c r="D28" s="58">
        <f ca="1">DATA!C241</f>
        <v>0</v>
      </c>
      <c r="E28" s="59">
        <f ca="1">DATA!C268</f>
        <v>4</v>
      </c>
      <c r="F28" s="58">
        <f ca="1">DATA!C295</f>
        <v>0</v>
      </c>
      <c r="G28" s="58">
        <f ca="1">DATA!C322</f>
        <v>0</v>
      </c>
      <c r="H28" s="58">
        <f ca="1">DATA!C349</f>
        <v>0</v>
      </c>
      <c r="I28" s="58">
        <f ca="1">DATA!C376</f>
        <v>0</v>
      </c>
      <c r="J28" s="58">
        <f ca="1">DATA!C403</f>
        <v>0</v>
      </c>
      <c r="K28" s="58">
        <f ca="1">DATA!C430</f>
        <v>0</v>
      </c>
      <c r="L28" s="58">
        <f ca="1">DATA!C457</f>
        <v>0</v>
      </c>
      <c r="M28" s="58">
        <f ca="1">DATA!C214</f>
        <v>2</v>
      </c>
      <c r="N28" s="60">
        <f ca="1">DATA!C484</f>
        <v>6</v>
      </c>
      <c r="O28" s="61">
        <f t="shared" ca="1" si="0"/>
        <v>9.375E-2</v>
      </c>
      <c r="P28" s="160">
        <f ca="1">DATA!E484</f>
        <v>7</v>
      </c>
      <c r="Q28" s="135"/>
    </row>
    <row r="29" spans="1:17" ht="15.75" x14ac:dyDescent="0.25">
      <c r="A29" s="237"/>
      <c r="B29" s="77">
        <v>20</v>
      </c>
      <c r="C29" s="57">
        <f ca="1">DATA!C26</f>
        <v>113</v>
      </c>
      <c r="D29" s="58">
        <f ca="1">DATA!C242</f>
        <v>2</v>
      </c>
      <c r="E29" s="59">
        <f ca="1">DATA!C269</f>
        <v>28</v>
      </c>
      <c r="F29" s="58">
        <f ca="1">DATA!C296</f>
        <v>0</v>
      </c>
      <c r="G29" s="58">
        <f ca="1">DATA!C323</f>
        <v>0</v>
      </c>
      <c r="H29" s="58">
        <f ca="1">DATA!C350</f>
        <v>0</v>
      </c>
      <c r="I29" s="58">
        <f ca="1">DATA!C377</f>
        <v>0</v>
      </c>
      <c r="J29" s="58">
        <f ca="1">DATA!C404</f>
        <v>0</v>
      </c>
      <c r="K29" s="58">
        <f ca="1">DATA!C431</f>
        <v>0</v>
      </c>
      <c r="L29" s="58">
        <f ca="1">DATA!C458</f>
        <v>0</v>
      </c>
      <c r="M29" s="58">
        <f ca="1">DATA!C215</f>
        <v>4</v>
      </c>
      <c r="N29" s="60">
        <f ca="1">DATA!C485</f>
        <v>34</v>
      </c>
      <c r="O29" s="61">
        <f t="shared" ca="1" si="0"/>
        <v>0.30088495575221241</v>
      </c>
      <c r="P29" s="160">
        <f ca="1">DATA!E485</f>
        <v>24</v>
      </c>
      <c r="Q29" s="135"/>
    </row>
    <row r="30" spans="1:17" ht="15.75" x14ac:dyDescent="0.25">
      <c r="A30" s="237"/>
      <c r="B30" s="77">
        <v>21</v>
      </c>
      <c r="C30" s="57">
        <f ca="1">DATA!C27</f>
        <v>346</v>
      </c>
      <c r="D30" s="58">
        <f ca="1">DATA!C243</f>
        <v>1</v>
      </c>
      <c r="E30" s="59">
        <f ca="1">DATA!C270</f>
        <v>22</v>
      </c>
      <c r="F30" s="58">
        <f ca="1">DATA!C297</f>
        <v>0</v>
      </c>
      <c r="G30" s="58">
        <f ca="1">DATA!C324</f>
        <v>1</v>
      </c>
      <c r="H30" s="58">
        <f ca="1">DATA!C351</f>
        <v>0</v>
      </c>
      <c r="I30" s="58">
        <f ca="1">DATA!C378</f>
        <v>0</v>
      </c>
      <c r="J30" s="58">
        <f ca="1">DATA!C405</f>
        <v>0</v>
      </c>
      <c r="K30" s="58">
        <f ca="1">DATA!C432</f>
        <v>0</v>
      </c>
      <c r="L30" s="58">
        <f ca="1">DATA!C459</f>
        <v>0</v>
      </c>
      <c r="M30" s="58">
        <f ca="1">DATA!C216</f>
        <v>6</v>
      </c>
      <c r="N30" s="60">
        <f ca="1">DATA!C486</f>
        <v>30</v>
      </c>
      <c r="O30" s="61">
        <f t="shared" ca="1" si="0"/>
        <v>8.6705202312138727E-2</v>
      </c>
      <c r="P30" s="160">
        <f ca="1">DATA!E486</f>
        <v>5</v>
      </c>
      <c r="Q30" s="135"/>
    </row>
    <row r="31" spans="1:17" ht="15.75" x14ac:dyDescent="0.25">
      <c r="A31" s="237"/>
      <c r="B31" s="77">
        <v>22</v>
      </c>
      <c r="C31" s="57">
        <f ca="1">DATA!C28</f>
        <v>822</v>
      </c>
      <c r="D31" s="58">
        <f ca="1">DATA!C244</f>
        <v>4</v>
      </c>
      <c r="E31" s="59">
        <f ca="1">DATA!C271</f>
        <v>77</v>
      </c>
      <c r="F31" s="58">
        <f ca="1">DATA!C298</f>
        <v>0</v>
      </c>
      <c r="G31" s="58">
        <f ca="1">DATA!C325</f>
        <v>0</v>
      </c>
      <c r="H31" s="58">
        <f ca="1">DATA!C352</f>
        <v>0</v>
      </c>
      <c r="I31" s="58">
        <f ca="1">DATA!C379</f>
        <v>0</v>
      </c>
      <c r="J31" s="58">
        <f ca="1">DATA!C406</f>
        <v>0</v>
      </c>
      <c r="K31" s="58">
        <f ca="1">DATA!C433</f>
        <v>1</v>
      </c>
      <c r="L31" s="58">
        <f ca="1">DATA!C460</f>
        <v>0</v>
      </c>
      <c r="M31" s="58">
        <f ca="1">DATA!C217</f>
        <v>8</v>
      </c>
      <c r="N31" s="60">
        <f ca="1">DATA!C487</f>
        <v>90</v>
      </c>
      <c r="O31" s="61">
        <f t="shared" ca="1" si="0"/>
        <v>0.10948905109489052</v>
      </c>
      <c r="P31" s="160">
        <f ca="1">DATA!E487</f>
        <v>9</v>
      </c>
      <c r="Q31" s="135"/>
    </row>
    <row r="32" spans="1:17" ht="15.75" x14ac:dyDescent="0.25">
      <c r="A32" s="237"/>
      <c r="B32" s="77">
        <v>23</v>
      </c>
      <c r="C32" s="57">
        <f ca="1">DATA!C29</f>
        <v>1870</v>
      </c>
      <c r="D32" s="58">
        <f ca="1">DATA!C245</f>
        <v>16</v>
      </c>
      <c r="E32" s="59">
        <f ca="1">DATA!C272</f>
        <v>86</v>
      </c>
      <c r="F32" s="58">
        <f ca="1">DATA!C299</f>
        <v>0</v>
      </c>
      <c r="G32" s="58">
        <f ca="1">DATA!C326</f>
        <v>0</v>
      </c>
      <c r="H32" s="58">
        <f ca="1">DATA!C353</f>
        <v>1</v>
      </c>
      <c r="I32" s="58">
        <f ca="1">DATA!C380</f>
        <v>0</v>
      </c>
      <c r="J32" s="58">
        <f ca="1">DATA!C407</f>
        <v>0</v>
      </c>
      <c r="K32" s="58">
        <f ca="1">DATA!C434</f>
        <v>5</v>
      </c>
      <c r="L32" s="58">
        <f ca="1">DATA!C461</f>
        <v>3</v>
      </c>
      <c r="M32" s="58">
        <f ca="1">DATA!C218</f>
        <v>12</v>
      </c>
      <c r="N32" s="60">
        <f ca="1">DATA!C488</f>
        <v>123</v>
      </c>
      <c r="O32" s="61">
        <f t="shared" ca="1" si="0"/>
        <v>6.5775401069518721E-2</v>
      </c>
      <c r="P32" s="160">
        <f ca="1">DATA!E488</f>
        <v>3</v>
      </c>
      <c r="Q32" s="135"/>
    </row>
    <row r="33" spans="1:17" ht="16.5" thickBot="1" x14ac:dyDescent="0.3">
      <c r="A33" s="237"/>
      <c r="B33" s="78">
        <v>24</v>
      </c>
      <c r="C33" s="62">
        <f ca="1">DATA!C30</f>
        <v>207</v>
      </c>
      <c r="D33" s="63">
        <f ca="1">DATA!C246</f>
        <v>1</v>
      </c>
      <c r="E33" s="64">
        <f ca="1">DATA!C273</f>
        <v>24</v>
      </c>
      <c r="F33" s="63">
        <f ca="1">DATA!C300</f>
        <v>0</v>
      </c>
      <c r="G33" s="63">
        <f ca="1">DATA!C327</f>
        <v>0</v>
      </c>
      <c r="H33" s="63">
        <f ca="1">DATA!C354</f>
        <v>0</v>
      </c>
      <c r="I33" s="63">
        <f ca="1">DATA!C381</f>
        <v>0</v>
      </c>
      <c r="J33" s="63">
        <f ca="1">DATA!C408</f>
        <v>0</v>
      </c>
      <c r="K33" s="63">
        <f ca="1">DATA!C435</f>
        <v>0</v>
      </c>
      <c r="L33" s="63">
        <f ca="1">DATA!C462</f>
        <v>0</v>
      </c>
      <c r="M33" s="63">
        <f ca="1">DATA!C219</f>
        <v>5</v>
      </c>
      <c r="N33" s="65">
        <f ca="1">DATA!C489</f>
        <v>30</v>
      </c>
      <c r="O33" s="66">
        <f t="shared" ca="1" si="0"/>
        <v>0.14492753623188406</v>
      </c>
      <c r="P33" s="161">
        <f ca="1">DATA!E489</f>
        <v>14</v>
      </c>
      <c r="Q33" s="135"/>
    </row>
    <row r="34" spans="1:17" ht="16.5" thickBot="1" x14ac:dyDescent="0.3">
      <c r="A34" s="237"/>
      <c r="B34" s="67" t="s">
        <v>136</v>
      </c>
      <c r="C34" s="68">
        <f ca="1">DATA!C31</f>
        <v>10012</v>
      </c>
      <c r="D34" s="68">
        <f ca="1">DATA!C247</f>
        <v>87</v>
      </c>
      <c r="E34" s="67">
        <f ca="1">DATA!C274</f>
        <v>882</v>
      </c>
      <c r="F34" s="68">
        <f ca="1">DATA!C301</f>
        <v>0</v>
      </c>
      <c r="G34" s="68">
        <f ca="1">DATA!C328</f>
        <v>5</v>
      </c>
      <c r="H34" s="68">
        <f ca="1">DATA!C355</f>
        <v>1</v>
      </c>
      <c r="I34" s="68">
        <f ca="1">DATA!C382</f>
        <v>19</v>
      </c>
      <c r="J34" s="68">
        <f ca="1">DATA!C409</f>
        <v>1</v>
      </c>
      <c r="K34" s="68">
        <f ca="1">DATA!C436</f>
        <v>16</v>
      </c>
      <c r="L34" s="68">
        <f ca="1">DATA!C463</f>
        <v>8</v>
      </c>
      <c r="M34" s="68">
        <f ca="1">DATA!C220</f>
        <v>130</v>
      </c>
      <c r="N34" s="68">
        <f ca="1">DATA!C490</f>
        <v>1149</v>
      </c>
      <c r="O34" s="69">
        <f t="shared" ca="1" si="0"/>
        <v>0.11476228525769078</v>
      </c>
      <c r="P34" s="70"/>
      <c r="Q34" s="135"/>
    </row>
    <row r="35" spans="1:17" x14ac:dyDescent="0.2">
      <c r="B35" s="136" t="s">
        <v>351</v>
      </c>
    </row>
    <row r="36" spans="1:17" ht="5.25" customHeight="1" x14ac:dyDescent="0.2">
      <c r="B36" s="1"/>
    </row>
    <row r="37" spans="1:17" hidden="1" x14ac:dyDescent="0.2">
      <c r="B37" s="165" t="s">
        <v>222</v>
      </c>
      <c r="C37" s="515" t="s">
        <v>162</v>
      </c>
      <c r="D37" s="516"/>
      <c r="E37" s="516"/>
      <c r="F37" s="516"/>
      <c r="G37" s="516"/>
      <c r="H37" s="516"/>
    </row>
    <row r="38" spans="1:17" ht="5.25" customHeight="1" x14ac:dyDescent="0.2">
      <c r="C38" s="31"/>
      <c r="D38" s="40"/>
      <c r="F38" s="40"/>
      <c r="H38" s="28"/>
    </row>
    <row r="39" spans="1:17" hidden="1" x14ac:dyDescent="0.2">
      <c r="B39" s="164" t="s">
        <v>223</v>
      </c>
      <c r="C39" s="515" t="s">
        <v>163</v>
      </c>
      <c r="D39" s="516"/>
      <c r="E39" s="516"/>
      <c r="F39" s="516"/>
      <c r="G39" s="516"/>
      <c r="H39" s="516"/>
    </row>
    <row r="40" spans="1:17" ht="8.1" customHeight="1" x14ac:dyDescent="0.2">
      <c r="C40" s="31"/>
      <c r="H40" s="28"/>
    </row>
    <row r="41" spans="1:17" ht="20.25" x14ac:dyDescent="0.3">
      <c r="G41" s="378" t="s">
        <v>568</v>
      </c>
      <c r="H41" s="378"/>
      <c r="I41" s="378"/>
      <c r="J41" s="378"/>
      <c r="K41" s="378"/>
    </row>
    <row r="42" spans="1:17" x14ac:dyDescent="0.2">
      <c r="B42" s="1"/>
    </row>
    <row r="43" spans="1:17" x14ac:dyDescent="0.2">
      <c r="B43" s="1"/>
    </row>
    <row r="44" spans="1:17" x14ac:dyDescent="0.2">
      <c r="B44" s="1"/>
    </row>
    <row r="45" spans="1:17" x14ac:dyDescent="0.2">
      <c r="B45" s="1"/>
    </row>
    <row r="46" spans="1:17" x14ac:dyDescent="0.2">
      <c r="B46" s="1"/>
    </row>
    <row r="47" spans="1:17" x14ac:dyDescent="0.2">
      <c r="B47" s="1"/>
    </row>
    <row r="48" spans="1:17" x14ac:dyDescent="0.2">
      <c r="B48" s="1"/>
    </row>
    <row r="49" spans="2:2" x14ac:dyDescent="0.2">
      <c r="B49" s="1"/>
    </row>
    <row r="50" spans="2:2" x14ac:dyDescent="0.2">
      <c r="B50" s="1"/>
    </row>
    <row r="51" spans="2:2" x14ac:dyDescent="0.2">
      <c r="B51" s="1"/>
    </row>
    <row r="52" spans="2:2" x14ac:dyDescent="0.2">
      <c r="B52" s="1"/>
    </row>
    <row r="53" spans="2:2" x14ac:dyDescent="0.2">
      <c r="B53" s="1"/>
    </row>
    <row r="54" spans="2:2" x14ac:dyDescent="0.2">
      <c r="B54" s="1"/>
    </row>
  </sheetData>
  <customSheetViews>
    <customSheetView guid="{E524EE33-31E8-4DBE-9C9C-3848607895D4}" scale="75" fitToPage="1" showRuler="0">
      <pageMargins left="0.5" right="0.5" top="0.5" bottom="0.5" header="0.5" footer="0.5"/>
      <printOptions horizontalCentered="1" verticalCentered="1"/>
      <pageSetup scale="75" orientation="landscape" horizontalDpi="0" r:id="rId1"/>
      <headerFooter alignWithMargins="0"/>
    </customSheetView>
    <customSheetView guid="{2494D731-9E70-4759-9F7C-8250960A4097}" scale="75" showGridLines="0" showRowCol="0" fitToPage="1" hiddenRows="1" hiddenColumns="1" showRuler="0">
      <selection activeCell="A80" sqref="A80"/>
      <pageMargins left="0.25" right="0.25" top="0.5" bottom="0.5" header="0.5" footer="0.5"/>
      <printOptions horizontalCentered="1" verticalCentered="1"/>
      <pageSetup scale="78" orientation="landscape" r:id="rId2"/>
      <headerFooter alignWithMargins="0"/>
    </customSheetView>
    <customSheetView guid="{67C3DC2D-7969-45C2-82B7-9150B731E45E}" scale="75" showGridLines="0" showRowCol="0" fitToPage="1" hiddenRows="1" hiddenColumns="1" showRuler="0">
      <selection activeCell="A80" sqref="A80"/>
      <pageMargins left="0.25" right="0.25" top="0.5" bottom="0.5" header="0.5" footer="0.5"/>
      <printOptions horizontalCentered="1" verticalCentered="1"/>
      <pageSetup scale="78" orientation="landscape" r:id="rId3"/>
      <headerFooter alignWithMargins="0"/>
    </customSheetView>
  </customSheetViews>
  <mergeCells count="9">
    <mergeCell ref="C39:H39"/>
    <mergeCell ref="D7:E7"/>
    <mergeCell ref="F7:G7"/>
    <mergeCell ref="B2:O2"/>
    <mergeCell ref="C4:D4"/>
    <mergeCell ref="C5:D5"/>
    <mergeCell ref="F4:F5"/>
    <mergeCell ref="G4:H5"/>
    <mergeCell ref="C37:H37"/>
  </mergeCells>
  <phoneticPr fontId="0" type="noConversion"/>
  <conditionalFormatting sqref="B10:O33">
    <cfRule type="expression" dxfId="61" priority="1" stopIfTrue="1">
      <formula>$B10=$F$4</formula>
    </cfRule>
  </conditionalFormatting>
  <conditionalFormatting sqref="P10:P33">
    <cfRule type="cellIs" dxfId="60" priority="2" stopIfTrue="1" operator="between">
      <formula>1</formula>
      <formula>6</formula>
    </cfRule>
    <cfRule type="cellIs" dxfId="59" priority="3" stopIfTrue="1" operator="between">
      <formula>19</formula>
      <formula>24</formula>
    </cfRule>
    <cfRule type="expression" dxfId="58" priority="4" stopIfTrue="1">
      <formula>$B10=$F$4</formula>
    </cfRule>
  </conditionalFormatting>
  <conditionalFormatting sqref="C5:D5">
    <cfRule type="expression" dxfId="57" priority="5" stopIfTrue="1">
      <formula>VALUE(RIGHT($C$5,1))=5</formula>
    </cfRule>
    <cfRule type="expression" dxfId="56" priority="6" stopIfTrue="1">
      <formula>VALUE(RIGHT($C$5,1))=6</formula>
    </cfRule>
    <cfRule type="expression" dxfId="55" priority="7" stopIfTrue="1">
      <formula>VALUE(RIGHT($C$5,1))=7</formula>
    </cfRule>
  </conditionalFormatting>
  <printOptions horizontalCentered="1" verticalCentered="1"/>
  <pageMargins left="0.25" right="0.25" top="0.5" bottom="0.5" header="0.5" footer="0.5"/>
  <pageSetup scale="78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7" name="Spinner 1">
              <controlPr defaultSize="0" print="0" autoPict="0">
                <anchor moveWithCells="1" sizeWithCells="1">
                  <from>
                    <xdr:col>1</xdr:col>
                    <xdr:colOff>66675</xdr:colOff>
                    <xdr:row>3</xdr:row>
                    <xdr:rowOff>0</xdr:rowOff>
                  </from>
                  <to>
                    <xdr:col>1</xdr:col>
                    <xdr:colOff>333375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8" name="Spinner 2">
              <controlPr defaultSize="0" print="0" autoPict="0">
                <anchor>
                  <from>
                    <xdr:col>4</xdr:col>
                    <xdr:colOff>257175</xdr:colOff>
                    <xdr:row>2</xdr:row>
                    <xdr:rowOff>47625</xdr:rowOff>
                  </from>
                  <to>
                    <xdr:col>4</xdr:col>
                    <xdr:colOff>447675</xdr:colOff>
                    <xdr:row>4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B2:S36"/>
  <sheetViews>
    <sheetView showGridLines="0" showRowColHeaders="0" showRuler="0" zoomScale="75" zoomScaleNormal="100" workbookViewId="0">
      <selection activeCell="L9" sqref="L9"/>
    </sheetView>
  </sheetViews>
  <sheetFormatPr defaultRowHeight="12.75" x14ac:dyDescent="0.2"/>
  <cols>
    <col min="1" max="1" width="1.28515625" customWidth="1"/>
    <col min="2" max="2" width="4.7109375" customWidth="1"/>
    <col min="3" max="3" width="1.28515625" customWidth="1"/>
    <col min="4" max="4" width="3.7109375" customWidth="1"/>
    <col min="5" max="5" width="55.5703125" customWidth="1"/>
    <col min="6" max="6" width="1.28515625" customWidth="1"/>
    <col min="7" max="9" width="6.7109375" customWidth="1"/>
    <col min="10" max="10" width="1.28515625" customWidth="1"/>
    <col min="11" max="11" width="4.140625" customWidth="1"/>
    <col min="12" max="12" width="1.42578125" customWidth="1"/>
    <col min="13" max="13" width="15.85546875" customWidth="1"/>
    <col min="14" max="14" width="11.85546875" customWidth="1"/>
    <col min="19" max="19" width="21.42578125" customWidth="1"/>
    <col min="20" max="20" width="1.5703125" customWidth="1"/>
  </cols>
  <sheetData>
    <row r="2" spans="2:19" ht="20.25" x14ac:dyDescent="0.3">
      <c r="B2" s="533" t="str">
        <f ca="1">"2003 - "&amp;RIGHT(E4,4)&amp;" WELFARE TRANSITION WEEKLY RANKINGS"</f>
        <v>2003 - 2016 WELFARE TRANSITION WEEKLY RANKINGS</v>
      </c>
      <c r="C2" s="534"/>
      <c r="D2" s="534"/>
      <c r="E2" s="534"/>
      <c r="F2" s="534"/>
      <c r="G2" s="534"/>
      <c r="H2" s="534"/>
      <c r="I2" s="534"/>
      <c r="J2" s="534"/>
      <c r="K2" s="534"/>
      <c r="L2" s="534"/>
      <c r="M2" s="534"/>
      <c r="N2" s="534"/>
      <c r="O2" s="534"/>
      <c r="P2" s="534"/>
      <c r="Q2" s="534"/>
      <c r="R2" s="534"/>
      <c r="S2" s="535"/>
    </row>
    <row r="3" spans="2:19" ht="12.75" customHeight="1" x14ac:dyDescent="0.2"/>
    <row r="4" spans="2:19" ht="30" customHeight="1" x14ac:dyDescent="0.2">
      <c r="E4" s="356" t="str">
        <f ca="1">LOOKUP!G2</f>
        <v>December 05, 2016</v>
      </c>
      <c r="M4" s="539" t="str">
        <f ca="1">IF(LOOKUP!F3=25,"Statewide not Applicable",LOOKUP!F3&amp;"  -  "&amp;LOOKUP!G4)</f>
        <v>1  -  Escambia, Santa Rosa</v>
      </c>
      <c r="N4" s="540"/>
      <c r="O4" s="540"/>
      <c r="P4" s="540"/>
      <c r="Q4" s="540"/>
      <c r="R4" s="540"/>
      <c r="S4" s="541"/>
    </row>
    <row r="5" spans="2:19" ht="12.75" customHeight="1" x14ac:dyDescent="0.2">
      <c r="G5" s="536" t="s">
        <v>166</v>
      </c>
      <c r="H5" s="537"/>
      <c r="I5" s="538"/>
    </row>
    <row r="6" spans="2:19" ht="12.75" customHeight="1" x14ac:dyDescent="0.2">
      <c r="B6" s="195" t="s">
        <v>94</v>
      </c>
      <c r="C6" s="194"/>
      <c r="D6" s="542" t="s">
        <v>315</v>
      </c>
      <c r="E6" s="543"/>
      <c r="F6" s="226"/>
      <c r="G6" s="185" t="str">
        <f ca="1">LOOKUP!E5</f>
        <v>4 MOS</v>
      </c>
      <c r="H6" s="150" t="str">
        <f ca="1">LOOKUP!E6</f>
        <v>6 WKS</v>
      </c>
      <c r="I6" s="151" t="str">
        <f ca="1">LOOKUP!E7</f>
        <v>11 WKS</v>
      </c>
    </row>
    <row r="7" spans="2:19" ht="15" customHeight="1" x14ac:dyDescent="0.2">
      <c r="B7" s="231">
        <v>1</v>
      </c>
      <c r="C7" s="222"/>
      <c r="D7" s="221">
        <f ca="1">MATCH(B7,DATA!$D$547:$D$570,0)</f>
        <v>14</v>
      </c>
      <c r="E7" s="223" t="str">
        <f ca="1">OFFSET(LOOKUP!$C$239,$D7,0)</f>
        <v>April 15, 2013</v>
      </c>
      <c r="F7" s="226"/>
      <c r="G7" s="156">
        <f ca="1">IF(LOOKUP!$F$2&gt;LOOKUP!$F$5,OFFSET(DATA!$F$546,$D7,LOOKUP!$F$2-LOOKUP!$F$5),"-")</f>
        <v>1</v>
      </c>
      <c r="H7" s="156">
        <f ca="1">IF(LOOKUP!$F$2&gt;LOOKUP!$F$6,OFFSET(DATA!$F$546,$D7,LOOKUP!$F$2-LOOKUP!$F$6),"-")</f>
        <v>1</v>
      </c>
      <c r="I7" s="156">
        <f ca="1">IF(LOOKUP!$F$2&gt;LOOKUP!$F$7,OFFSET(DATA!$F$546,$D7,LOOKUP!$F$2-LOOKUP!$F$7),"-")</f>
        <v>1</v>
      </c>
      <c r="L7">
        <f>LOOKUP!$F$3</f>
        <v>1</v>
      </c>
    </row>
    <row r="8" spans="2:19" ht="15" customHeight="1" x14ac:dyDescent="0.2">
      <c r="B8" s="231">
        <v>2</v>
      </c>
      <c r="C8" s="222"/>
      <c r="D8" s="221">
        <f ca="1">MATCH(B8,DATA!$D$547:$D$570,0)</f>
        <v>15</v>
      </c>
      <c r="E8" s="223" t="str">
        <f ca="1">OFFSET(LOOKUP!$C$239,$D8,0)</f>
        <v>April 22, 2013</v>
      </c>
      <c r="F8" s="226"/>
      <c r="G8" s="156">
        <f ca="1">IF(LOOKUP!$F$2&gt;LOOKUP!$F$5,OFFSET(DATA!$F$546,$D8,LOOKUP!$F$2-LOOKUP!$F$5),"-")</f>
        <v>2</v>
      </c>
      <c r="H8" s="156">
        <f ca="1">IF(LOOKUP!$F$2&gt;LOOKUP!$F$6,OFFSET(DATA!$F$546,$D8,LOOKUP!$F$2-LOOKUP!$F$6),"-")</f>
        <v>2</v>
      </c>
      <c r="I8" s="156">
        <f ca="1">IF(LOOKUP!$F$2&gt;LOOKUP!$F$7,OFFSET(DATA!$F$546,$D8,LOOKUP!$F$2-LOOKUP!$F$7),"-")</f>
        <v>2</v>
      </c>
    </row>
    <row r="9" spans="2:19" ht="15" customHeight="1" x14ac:dyDescent="0.2">
      <c r="B9" s="231">
        <v>3</v>
      </c>
      <c r="C9" s="222"/>
      <c r="D9" s="221">
        <f ca="1">MATCH(B9,DATA!$D$547:$D$570,0)</f>
        <v>16</v>
      </c>
      <c r="E9" s="223" t="str">
        <f ca="1">OFFSET(LOOKUP!$C$239,$D9,0)</f>
        <v>April 29, 2013</v>
      </c>
      <c r="F9" s="226"/>
      <c r="G9" s="156">
        <f ca="1">IF(LOOKUP!$F$2&gt;LOOKUP!$F$5,OFFSET(DATA!$F$546,$D9,LOOKUP!$F$2-LOOKUP!$F$5),"-")</f>
        <v>7</v>
      </c>
      <c r="H9" s="156">
        <f ca="1">IF(LOOKUP!$F$2&gt;LOOKUP!$F$6,OFFSET(DATA!$F$546,$D9,LOOKUP!$F$2-LOOKUP!$F$6),"-")</f>
        <v>3</v>
      </c>
      <c r="I9" s="156">
        <f ca="1">IF(LOOKUP!$F$2&gt;LOOKUP!$F$7,OFFSET(DATA!$F$546,$D9,LOOKUP!$F$2-LOOKUP!$F$7),"-")</f>
        <v>3</v>
      </c>
    </row>
    <row r="10" spans="2:19" ht="15" customHeight="1" x14ac:dyDescent="0.2">
      <c r="B10" s="231">
        <v>4</v>
      </c>
      <c r="C10" s="222"/>
      <c r="D10" s="221">
        <f ca="1">MATCH(B10,DATA!$D$547:$D$570,0)</f>
        <v>17</v>
      </c>
      <c r="E10" s="223" t="str">
        <f ca="1">OFFSET(LOOKUP!$C$239,$D10,0)</f>
        <v>May 6, 2013</v>
      </c>
      <c r="F10" s="226"/>
      <c r="G10" s="156">
        <f ca="1">IF(LOOKUP!$F$2&gt;LOOKUP!$F$5,OFFSET(DATA!$F$546,$D10,LOOKUP!$F$2-LOOKUP!$F$5),"-")</f>
        <v>6</v>
      </c>
      <c r="H10" s="156">
        <f ca="1">IF(LOOKUP!$F$2&gt;LOOKUP!$F$6,OFFSET(DATA!$F$546,$D10,LOOKUP!$F$2-LOOKUP!$F$6),"-")</f>
        <v>5</v>
      </c>
      <c r="I10" s="156">
        <f ca="1">IF(LOOKUP!$F$2&gt;LOOKUP!$F$7,OFFSET(DATA!$F$546,$D10,LOOKUP!$F$2-LOOKUP!$F$7),"-")</f>
        <v>5</v>
      </c>
    </row>
    <row r="11" spans="2:19" ht="15" customHeight="1" x14ac:dyDescent="0.2">
      <c r="B11" s="231">
        <v>5</v>
      </c>
      <c r="C11" s="222"/>
      <c r="D11" s="221">
        <f ca="1">MATCH(B11,DATA!$D$547:$D$570,0)</f>
        <v>19</v>
      </c>
      <c r="E11" s="223" t="str">
        <f ca="1">OFFSET(LOOKUP!$C$239,$D11,0)</f>
        <v>May 20, 2013</v>
      </c>
      <c r="F11" s="226"/>
      <c r="G11" s="156">
        <f ca="1">IF(LOOKUP!$F$2&gt;LOOKUP!$F$5,OFFSET(DATA!$F$546,$D11,LOOKUP!$F$2-LOOKUP!$F$5),"-")</f>
        <v>4</v>
      </c>
      <c r="H11" s="156">
        <f ca="1">IF(LOOKUP!$F$2&gt;LOOKUP!$F$6,OFFSET(DATA!$F$546,$D11,LOOKUP!$F$2-LOOKUP!$F$6),"-")</f>
        <v>13</v>
      </c>
      <c r="I11" s="156">
        <f ca="1">IF(LOOKUP!$F$2&gt;LOOKUP!$F$7,OFFSET(DATA!$F$546,$D11,LOOKUP!$F$2-LOOKUP!$F$7),"-")</f>
        <v>9</v>
      </c>
    </row>
    <row r="12" spans="2:19" ht="15" customHeight="1" x14ac:dyDescent="0.2">
      <c r="B12" s="231">
        <v>6</v>
      </c>
      <c r="C12" s="222"/>
      <c r="D12" s="221">
        <f ca="1">MATCH(B12,DATA!$D$547:$D$570,0)</f>
        <v>9</v>
      </c>
      <c r="E12" s="223" t="str">
        <f ca="1">OFFSET(LOOKUP!$C$239,$D12,0)</f>
        <v>March 11, 2013</v>
      </c>
      <c r="F12" s="226"/>
      <c r="G12" s="156">
        <f ca="1">IF(LOOKUP!$F$2&gt;LOOKUP!$F$5,OFFSET(DATA!$F$546,$D12,LOOKUP!$F$2-LOOKUP!$F$5),"-")</f>
        <v>5</v>
      </c>
      <c r="H12" s="156">
        <f ca="1">IF(LOOKUP!$F$2&gt;LOOKUP!$F$6,OFFSET(DATA!$F$546,$D12,LOOKUP!$F$2-LOOKUP!$F$6),"-")</f>
        <v>7</v>
      </c>
      <c r="I12" s="156">
        <f ca="1">IF(LOOKUP!$F$2&gt;LOOKUP!$F$7,OFFSET(DATA!$F$546,$D12,LOOKUP!$F$2-LOOKUP!$F$7),"-")</f>
        <v>6</v>
      </c>
    </row>
    <row r="13" spans="2:19" ht="15" customHeight="1" x14ac:dyDescent="0.2">
      <c r="B13" s="148"/>
      <c r="C13" s="227"/>
      <c r="D13" s="192"/>
      <c r="E13" s="230"/>
      <c r="F13" s="149"/>
      <c r="G13" s="157"/>
      <c r="H13" s="158"/>
      <c r="I13" s="158"/>
    </row>
    <row r="14" spans="2:19" ht="15" customHeight="1" x14ac:dyDescent="0.2">
      <c r="B14" s="152">
        <v>7</v>
      </c>
      <c r="C14" s="224"/>
      <c r="D14" s="192">
        <f ca="1">MATCH(B14,DATA!$D$547:$D$570,0)</f>
        <v>22</v>
      </c>
      <c r="E14" s="202" t="str">
        <f ca="1">OFFSET(LOOKUP!$C$239,$D14,0)</f>
        <v>June 10, 2013</v>
      </c>
      <c r="F14" s="226"/>
      <c r="G14" s="156">
        <f ca="1">IF(LOOKUP!$F$2&gt;LOOKUP!$F$5,OFFSET(DATA!$F$546,$D14,LOOKUP!$F$2-LOOKUP!$F$5),"-")</f>
        <v>3</v>
      </c>
      <c r="H14" s="156">
        <f ca="1">IF(LOOKUP!$F$2&gt;LOOKUP!$F$6,OFFSET(DATA!$F$546,$D14,LOOKUP!$F$2-LOOKUP!$F$6),"-")</f>
        <v>4</v>
      </c>
      <c r="I14" s="156">
        <f ca="1">IF(LOOKUP!$F$2&gt;LOOKUP!$F$7,OFFSET(DATA!$F$546,$D14,LOOKUP!$F$2-LOOKUP!$F$7),"-")</f>
        <v>4</v>
      </c>
    </row>
    <row r="15" spans="2:19" ht="15" customHeight="1" x14ac:dyDescent="0.2">
      <c r="B15" s="152">
        <v>8</v>
      </c>
      <c r="C15" s="224"/>
      <c r="D15" s="192">
        <f ca="1">MATCH(B15,DATA!$D$547:$D$570,0)</f>
        <v>24</v>
      </c>
      <c r="E15" s="202" t="str">
        <f ca="1">OFFSET(LOOKUP!$C$239,$D15,0)</f>
        <v>June 24, 2013</v>
      </c>
      <c r="F15" s="226"/>
      <c r="G15" s="156">
        <f ca="1">IF(LOOKUP!$F$2&gt;LOOKUP!$F$5,OFFSET(DATA!$F$546,$D15,LOOKUP!$F$2-LOOKUP!$F$5),"-")</f>
        <v>9</v>
      </c>
      <c r="H15" s="156">
        <f ca="1">IF(LOOKUP!$F$2&gt;LOOKUP!$F$6,OFFSET(DATA!$F$546,$D15,LOOKUP!$F$2-LOOKUP!$F$6),"-")</f>
        <v>11</v>
      </c>
      <c r="I15" s="156">
        <f ca="1">IF(LOOKUP!$F$2&gt;LOOKUP!$F$7,OFFSET(DATA!$F$546,$D15,LOOKUP!$F$2-LOOKUP!$F$7),"-")</f>
        <v>12</v>
      </c>
    </row>
    <row r="16" spans="2:19" ht="15" customHeight="1" x14ac:dyDescent="0.2">
      <c r="B16" s="152">
        <v>9</v>
      </c>
      <c r="C16" s="224"/>
      <c r="D16" s="192">
        <f ca="1">MATCH(B16,DATA!$D$547:$D$570,0)</f>
        <v>23</v>
      </c>
      <c r="E16" s="202" t="str">
        <f ca="1">OFFSET(LOOKUP!$C$239,$D16,0)</f>
        <v>June 17, 2013</v>
      </c>
      <c r="F16" s="226"/>
      <c r="G16" s="156">
        <f ca="1">IF(LOOKUP!$F$2&gt;LOOKUP!$F$5,OFFSET(DATA!$F$546,$D16,LOOKUP!$F$2-LOOKUP!$F$5),"-")</f>
        <v>8</v>
      </c>
      <c r="H16" s="156">
        <f ca="1">IF(LOOKUP!$F$2&gt;LOOKUP!$F$6,OFFSET(DATA!$F$546,$D16,LOOKUP!$F$2-LOOKUP!$F$6),"-")</f>
        <v>9</v>
      </c>
      <c r="I16" s="156">
        <f ca="1">IF(LOOKUP!$F$2&gt;LOOKUP!$F$7,OFFSET(DATA!$F$546,$D16,LOOKUP!$F$2-LOOKUP!$F$7),"-")</f>
        <v>7</v>
      </c>
    </row>
    <row r="17" spans="2:9" ht="15" customHeight="1" x14ac:dyDescent="0.2">
      <c r="B17" s="152">
        <v>10</v>
      </c>
      <c r="C17" s="224"/>
      <c r="D17" s="192">
        <f ca="1">MATCH(B17,DATA!$D$547:$D$570,0)</f>
        <v>12</v>
      </c>
      <c r="E17" s="202" t="str">
        <f ca="1">OFFSET(LOOKUP!$C$239,$D17,0)</f>
        <v>April 1, 2013</v>
      </c>
      <c r="F17" s="226"/>
      <c r="G17" s="156">
        <f ca="1">IF(LOOKUP!$F$2&gt;LOOKUP!$F$5,OFFSET(DATA!$F$546,$D17,LOOKUP!$F$2-LOOKUP!$F$5),"-")</f>
        <v>11</v>
      </c>
      <c r="H17" s="156">
        <f ca="1">IF(LOOKUP!$F$2&gt;LOOKUP!$F$6,OFFSET(DATA!$F$546,$D17,LOOKUP!$F$2-LOOKUP!$F$6),"-")</f>
        <v>8</v>
      </c>
      <c r="I17" s="156">
        <f ca="1">IF(LOOKUP!$F$2&gt;LOOKUP!$F$7,OFFSET(DATA!$F$546,$D17,LOOKUP!$F$2-LOOKUP!$F$7),"-")</f>
        <v>8</v>
      </c>
    </row>
    <row r="18" spans="2:9" ht="15" customHeight="1" x14ac:dyDescent="0.2">
      <c r="B18" s="152">
        <v>11</v>
      </c>
      <c r="C18" s="224"/>
      <c r="D18" s="192">
        <f ca="1">MATCH(B18,DATA!$D$547:$D$570,0)</f>
        <v>6</v>
      </c>
      <c r="E18" s="202" t="str">
        <f ca="1">OFFSET(LOOKUP!$C$239,$D18,0)</f>
        <v>February 18. 2013</v>
      </c>
      <c r="F18" s="226"/>
      <c r="G18" s="156">
        <f ca="1">IF(LOOKUP!$F$2&gt;LOOKUP!$F$5,OFFSET(DATA!$F$546,$D18,LOOKUP!$F$2-LOOKUP!$F$5),"-")</f>
        <v>12</v>
      </c>
      <c r="H18" s="156">
        <f ca="1">IF(LOOKUP!$F$2&gt;LOOKUP!$F$6,OFFSET(DATA!$F$546,$D18,LOOKUP!$F$2-LOOKUP!$F$6),"-")</f>
        <v>6</v>
      </c>
      <c r="I18" s="156">
        <f ca="1">IF(LOOKUP!$F$2&gt;LOOKUP!$F$7,OFFSET(DATA!$F$546,$D18,LOOKUP!$F$2-LOOKUP!$F$7),"-")</f>
        <v>11</v>
      </c>
    </row>
    <row r="19" spans="2:9" ht="15" customHeight="1" x14ac:dyDescent="0.2">
      <c r="B19" s="152">
        <v>12</v>
      </c>
      <c r="C19" s="224"/>
      <c r="D19" s="192">
        <f ca="1">MATCH(B19,DATA!$D$547:$D$570,0)</f>
        <v>21</v>
      </c>
      <c r="E19" s="202" t="str">
        <f ca="1">OFFSET(LOOKUP!$C$239,$D19,0)</f>
        <v>June 3, 2013</v>
      </c>
      <c r="F19" s="226"/>
      <c r="G19" s="156">
        <f ca="1">IF(LOOKUP!$F$2&gt;LOOKUP!$F$5,OFFSET(DATA!$F$546,$D19,LOOKUP!$F$2-LOOKUP!$F$5),"-")</f>
        <v>14</v>
      </c>
      <c r="H19" s="156">
        <f ca="1">IF(LOOKUP!$F$2&gt;LOOKUP!$F$6,OFFSET(DATA!$F$546,$D19,LOOKUP!$F$2-LOOKUP!$F$6),"-")</f>
        <v>12</v>
      </c>
      <c r="I19" s="156">
        <f ca="1">IF(LOOKUP!$F$2&gt;LOOKUP!$F$7,OFFSET(DATA!$F$546,$D19,LOOKUP!$F$2-LOOKUP!$F$7),"-")</f>
        <v>13</v>
      </c>
    </row>
    <row r="20" spans="2:9" ht="15" customHeight="1" x14ac:dyDescent="0.2">
      <c r="B20" s="152">
        <v>13</v>
      </c>
      <c r="C20" s="224"/>
      <c r="D20" s="192">
        <f ca="1">MATCH(B20,DATA!$D$547:$D$570,0)</f>
        <v>11</v>
      </c>
      <c r="E20" s="202" t="str">
        <f ca="1">OFFSET(LOOKUP!$C$239,$D20,0)</f>
        <v>March 25, 2013</v>
      </c>
      <c r="F20" s="226"/>
      <c r="G20" s="156">
        <f ca="1">IF(LOOKUP!$F$2&gt;LOOKUP!$F$5,OFFSET(DATA!$F$546,$D20,LOOKUP!$F$2-LOOKUP!$F$5),"-")</f>
        <v>10</v>
      </c>
      <c r="H20" s="156">
        <f ca="1">IF(LOOKUP!$F$2&gt;LOOKUP!$F$6,OFFSET(DATA!$F$546,$D20,LOOKUP!$F$2-LOOKUP!$F$6),"-")</f>
        <v>10</v>
      </c>
      <c r="I20" s="156">
        <f ca="1">IF(LOOKUP!$F$2&gt;LOOKUP!$F$7,OFFSET(DATA!$F$546,$D20,LOOKUP!$F$2-LOOKUP!$F$7),"-")</f>
        <v>10</v>
      </c>
    </row>
    <row r="21" spans="2:9" ht="15" customHeight="1" x14ac:dyDescent="0.2">
      <c r="B21" s="152">
        <v>14</v>
      </c>
      <c r="C21" s="224"/>
      <c r="D21" s="192">
        <f ca="1">MATCH(B21,DATA!$D$547:$D$570,0)</f>
        <v>8</v>
      </c>
      <c r="E21" s="202" t="str">
        <f ca="1">OFFSET(LOOKUP!$C$239,$D21,0)</f>
        <v>March 4, 2013</v>
      </c>
      <c r="F21" s="226"/>
      <c r="G21" s="156">
        <f ca="1">IF(LOOKUP!$F$2&gt;LOOKUP!$F$5,OFFSET(DATA!$F$546,$D21,LOOKUP!$F$2-LOOKUP!$F$5),"-")</f>
        <v>16</v>
      </c>
      <c r="H21" s="156">
        <f ca="1">IF(LOOKUP!$F$2&gt;LOOKUP!$F$6,OFFSET(DATA!$F$546,$D21,LOOKUP!$F$2-LOOKUP!$F$6),"-")</f>
        <v>17</v>
      </c>
      <c r="I21" s="156">
        <f ca="1">IF(LOOKUP!$F$2&gt;LOOKUP!$F$7,OFFSET(DATA!$F$546,$D21,LOOKUP!$F$2-LOOKUP!$F$7),"-")</f>
        <v>14</v>
      </c>
    </row>
    <row r="22" spans="2:9" ht="15" customHeight="1" x14ac:dyDescent="0.2">
      <c r="B22" s="152">
        <v>15</v>
      </c>
      <c r="C22" s="224"/>
      <c r="D22" s="192">
        <f ca="1">MATCH(B22,DATA!$D$547:$D$570,0)</f>
        <v>5</v>
      </c>
      <c r="E22" s="202" t="str">
        <f ca="1">OFFSET(LOOKUP!$C$239,$D22,0)</f>
        <v>February 11, 2013</v>
      </c>
      <c r="F22" s="226"/>
      <c r="G22" s="156">
        <f ca="1">IF(LOOKUP!$F$2&gt;LOOKUP!$F$5,OFFSET(DATA!$F$546,$D22,LOOKUP!$F$2-LOOKUP!$F$5),"-")</f>
        <v>13</v>
      </c>
      <c r="H22" s="156">
        <f ca="1">IF(LOOKUP!$F$2&gt;LOOKUP!$F$6,OFFSET(DATA!$F$546,$D22,LOOKUP!$F$2-LOOKUP!$F$6),"-")</f>
        <v>15</v>
      </c>
      <c r="I22" s="156">
        <f ca="1">IF(LOOKUP!$F$2&gt;LOOKUP!$F$7,OFFSET(DATA!$F$546,$D22,LOOKUP!$F$2-LOOKUP!$F$7),"-")</f>
        <v>15</v>
      </c>
    </row>
    <row r="23" spans="2:9" ht="15" customHeight="1" x14ac:dyDescent="0.2">
      <c r="B23" s="152">
        <v>16</v>
      </c>
      <c r="C23" s="224"/>
      <c r="D23" s="192">
        <f ca="1">MATCH(B23,DATA!$D$547:$D$570,0)</f>
        <v>20</v>
      </c>
      <c r="E23" s="202" t="str">
        <f ca="1">OFFSET(LOOKUP!$C$239,$D23,0)</f>
        <v>May 27, 2013</v>
      </c>
      <c r="F23" s="226"/>
      <c r="G23" s="156">
        <f ca="1">IF(LOOKUP!$F$2&gt;LOOKUP!$F$5,OFFSET(DATA!$F$546,$D23,LOOKUP!$F$2-LOOKUP!$F$5),"-")</f>
        <v>18</v>
      </c>
      <c r="H23" s="156">
        <f ca="1">IF(LOOKUP!$F$2&gt;LOOKUP!$F$6,OFFSET(DATA!$F$546,$D23,LOOKUP!$F$2-LOOKUP!$F$6),"-")</f>
        <v>14</v>
      </c>
      <c r="I23" s="156">
        <f ca="1">IF(LOOKUP!$F$2&gt;LOOKUP!$F$7,OFFSET(DATA!$F$546,$D23,LOOKUP!$F$2-LOOKUP!$F$7),"-")</f>
        <v>17</v>
      </c>
    </row>
    <row r="24" spans="2:9" ht="15" customHeight="1" x14ac:dyDescent="0.2">
      <c r="B24" s="152">
        <v>17</v>
      </c>
      <c r="C24" s="224"/>
      <c r="D24" s="192">
        <f ca="1">MATCH(B24,DATA!$D$547:$D$570,0)</f>
        <v>7</v>
      </c>
      <c r="E24" s="202" t="str">
        <f ca="1">OFFSET(LOOKUP!$C$239,$D24,0)</f>
        <v>February 25, 2013</v>
      </c>
      <c r="F24" s="226"/>
      <c r="G24" s="156">
        <f ca="1">IF(LOOKUP!$F$2&gt;LOOKUP!$F$5,OFFSET(DATA!$F$546,$D24,LOOKUP!$F$2-LOOKUP!$F$5),"-")</f>
        <v>21</v>
      </c>
      <c r="H24" s="156">
        <f ca="1">IF(LOOKUP!$F$2&gt;LOOKUP!$F$6,OFFSET(DATA!$F$546,$D24,LOOKUP!$F$2-LOOKUP!$F$6),"-")</f>
        <v>20</v>
      </c>
      <c r="I24" s="156">
        <f ca="1">IF(LOOKUP!$F$2&gt;LOOKUP!$F$7,OFFSET(DATA!$F$546,$D24,LOOKUP!$F$2-LOOKUP!$F$7),"-")</f>
        <v>21</v>
      </c>
    </row>
    <row r="25" spans="2:9" ht="15" customHeight="1" x14ac:dyDescent="0.2">
      <c r="B25" s="152">
        <v>18</v>
      </c>
      <c r="C25" s="224"/>
      <c r="D25" s="192">
        <f ca="1">MATCH(B25,DATA!$D$547:$D$570,0)</f>
        <v>13</v>
      </c>
      <c r="E25" s="202" t="str">
        <f ca="1">OFFSET(LOOKUP!$C$239,$D25,0)</f>
        <v>April 8, 2013</v>
      </c>
      <c r="F25" s="226"/>
      <c r="G25" s="156">
        <f ca="1">IF(LOOKUP!$F$2&gt;LOOKUP!$F$5,OFFSET(DATA!$F$546,$D25,LOOKUP!$F$2-LOOKUP!$F$5),"-")</f>
        <v>15</v>
      </c>
      <c r="H25" s="156">
        <f ca="1">IF(LOOKUP!$F$2&gt;LOOKUP!$F$6,OFFSET(DATA!$F$546,$D25,LOOKUP!$F$2-LOOKUP!$F$6),"-")</f>
        <v>16</v>
      </c>
      <c r="I25" s="156">
        <f ca="1">IF(LOOKUP!$F$2&gt;LOOKUP!$F$7,OFFSET(DATA!$F$546,$D25,LOOKUP!$F$2-LOOKUP!$F$7),"-")</f>
        <v>18</v>
      </c>
    </row>
    <row r="26" spans="2:9" ht="15" customHeight="1" x14ac:dyDescent="0.2">
      <c r="B26" s="148"/>
      <c r="C26" s="227"/>
      <c r="D26" s="192"/>
      <c r="E26" s="228"/>
      <c r="F26" s="149"/>
      <c r="G26" s="155"/>
      <c r="H26" s="158"/>
      <c r="I26" s="158"/>
    </row>
    <row r="27" spans="2:9" ht="15" customHeight="1" x14ac:dyDescent="0.2">
      <c r="B27" s="153">
        <v>19</v>
      </c>
      <c r="C27" s="225"/>
      <c r="D27" s="193">
        <f ca="1">MATCH(B27,DATA!$D$547:$D$570,0)</f>
        <v>18</v>
      </c>
      <c r="E27" s="203" t="str">
        <f ca="1">OFFSET(LOOKUP!$C$239,$D27,0)</f>
        <v>May 13, 2013</v>
      </c>
      <c r="F27" s="226"/>
      <c r="G27" s="156">
        <f ca="1">IF(LOOKUP!$F$2&gt;LOOKUP!$F$5,OFFSET(DATA!$F$546,$D27,LOOKUP!$F$2-LOOKUP!$F$5),"-")</f>
        <v>17</v>
      </c>
      <c r="H27" s="156">
        <f ca="1">IF(LOOKUP!$F$2&gt;LOOKUP!$F$6,OFFSET(DATA!$F$546,$D27,LOOKUP!$F$2-LOOKUP!$F$6),"-")</f>
        <v>19</v>
      </c>
      <c r="I27" s="156">
        <f ca="1">IF(LOOKUP!$F$2&gt;LOOKUP!$F$7,OFFSET(DATA!$F$546,$D27,LOOKUP!$F$2-LOOKUP!$F$7),"-")</f>
        <v>16</v>
      </c>
    </row>
    <row r="28" spans="2:9" ht="15" customHeight="1" x14ac:dyDescent="0.2">
      <c r="B28" s="153">
        <v>20</v>
      </c>
      <c r="C28" s="225"/>
      <c r="D28" s="193">
        <f ca="1">MATCH(B28,DATA!$D$547:$D$570,0)</f>
        <v>1</v>
      </c>
      <c r="E28" s="203" t="str">
        <f ca="1">OFFSET(LOOKUP!$C$239,$D28,0)</f>
        <v>January 14, 2013</v>
      </c>
      <c r="F28" s="226"/>
      <c r="G28" s="156">
        <f ca="1">IF(LOOKUP!$F$2&gt;LOOKUP!$F$5,OFFSET(DATA!$F$546,$D28,LOOKUP!$F$2-LOOKUP!$F$5),"-")</f>
        <v>19</v>
      </c>
      <c r="H28" s="156">
        <f ca="1">IF(LOOKUP!$F$2&gt;LOOKUP!$F$6,OFFSET(DATA!$F$546,$D28,LOOKUP!$F$2-LOOKUP!$F$6),"-")</f>
        <v>18</v>
      </c>
      <c r="I28" s="156">
        <f ca="1">IF(LOOKUP!$F$2&gt;LOOKUP!$F$7,OFFSET(DATA!$F$546,$D28,LOOKUP!$F$2-LOOKUP!$F$7),"-")</f>
        <v>19</v>
      </c>
    </row>
    <row r="29" spans="2:9" ht="15" customHeight="1" x14ac:dyDescent="0.2">
      <c r="B29" s="153">
        <v>21</v>
      </c>
      <c r="C29" s="225"/>
      <c r="D29" s="193">
        <f ca="1">MATCH(B29,DATA!$D$547:$D$570,0)</f>
        <v>4</v>
      </c>
      <c r="E29" s="203" t="str">
        <f ca="1">OFFSET(LOOKUP!$C$239,$D29,0)</f>
        <v>February 4, 2013</v>
      </c>
      <c r="F29" s="226"/>
      <c r="G29" s="156">
        <f ca="1">IF(LOOKUP!$F$2&gt;LOOKUP!$F$5,OFFSET(DATA!$F$546,$D29,LOOKUP!$F$2-LOOKUP!$F$5),"-")</f>
        <v>23</v>
      </c>
      <c r="H29" s="156">
        <f ca="1">IF(LOOKUP!$F$2&gt;LOOKUP!$F$6,OFFSET(DATA!$F$546,$D29,LOOKUP!$F$2-LOOKUP!$F$6),"-")</f>
        <v>21</v>
      </c>
      <c r="I29" s="156">
        <f ca="1">IF(LOOKUP!$F$2&gt;LOOKUP!$F$7,OFFSET(DATA!$F$546,$D29,LOOKUP!$F$2-LOOKUP!$F$7),"-")</f>
        <v>23</v>
      </c>
    </row>
    <row r="30" spans="2:9" ht="15" customHeight="1" x14ac:dyDescent="0.2">
      <c r="B30" s="153">
        <v>22</v>
      </c>
      <c r="C30" s="225"/>
      <c r="D30" s="193">
        <f ca="1">MATCH(B30,DATA!$D$547:$D$570,0)</f>
        <v>10</v>
      </c>
      <c r="E30" s="203" t="str">
        <f ca="1">OFFSET(LOOKUP!$C$239,$D30,0)</f>
        <v>March 18, 2013</v>
      </c>
      <c r="F30" s="226"/>
      <c r="G30" s="156">
        <f ca="1">IF(LOOKUP!$F$2&gt;LOOKUP!$F$5,OFFSET(DATA!$F$546,$D30,LOOKUP!$F$2-LOOKUP!$F$5),"-")</f>
        <v>20</v>
      </c>
      <c r="H30" s="156">
        <f ca="1">IF(LOOKUP!$F$2&gt;LOOKUP!$F$6,OFFSET(DATA!$F$546,$D30,LOOKUP!$F$2-LOOKUP!$F$6),"-")</f>
        <v>22</v>
      </c>
      <c r="I30" s="156">
        <f ca="1">IF(LOOKUP!$F$2&gt;LOOKUP!$F$7,OFFSET(DATA!$F$546,$D30,LOOKUP!$F$2-LOOKUP!$F$7),"-")</f>
        <v>20</v>
      </c>
    </row>
    <row r="31" spans="2:9" ht="15" customHeight="1" x14ac:dyDescent="0.2">
      <c r="B31" s="153">
        <v>23</v>
      </c>
      <c r="C31" s="225"/>
      <c r="D31" s="193">
        <f ca="1">MATCH(B31,DATA!$D$547:$D$570,0)</f>
        <v>2</v>
      </c>
      <c r="E31" s="203" t="str">
        <f ca="1">OFFSET(LOOKUP!$C$239,$D31,0)</f>
        <v>January 21, 2013</v>
      </c>
      <c r="F31" s="226"/>
      <c r="G31" s="156">
        <f ca="1">IF(LOOKUP!$F$2&gt;LOOKUP!$F$5,OFFSET(DATA!$F$546,$D31,LOOKUP!$F$2-LOOKUP!$F$5),"-")</f>
        <v>24</v>
      </c>
      <c r="H31" s="156">
        <f ca="1">IF(LOOKUP!$F$2&gt;LOOKUP!$F$6,OFFSET(DATA!$F$546,$D31,LOOKUP!$F$2-LOOKUP!$F$6),"-")</f>
        <v>23</v>
      </c>
      <c r="I31" s="156">
        <f ca="1">IF(LOOKUP!$F$2&gt;LOOKUP!$F$7,OFFSET(DATA!$F$546,$D31,LOOKUP!$F$2-LOOKUP!$F$7),"-")</f>
        <v>24</v>
      </c>
    </row>
    <row r="32" spans="2:9" ht="15" customHeight="1" x14ac:dyDescent="0.2">
      <c r="B32" s="153">
        <v>24</v>
      </c>
      <c r="C32" s="225"/>
      <c r="D32" s="193">
        <f ca="1">MATCH(B32,DATA!$D$547:$D$570,0)</f>
        <v>3</v>
      </c>
      <c r="E32" s="203" t="str">
        <f ca="1">OFFSET(LOOKUP!$C$239,$D32,0)</f>
        <v>January 28, 2013</v>
      </c>
      <c r="F32" s="226"/>
      <c r="G32" s="156">
        <f ca="1">IF(LOOKUP!$F$2&gt;LOOKUP!$F$5,OFFSET(DATA!$F$546,$D32,LOOKUP!$F$2-LOOKUP!$F$5),"-")</f>
        <v>22</v>
      </c>
      <c r="H32" s="156">
        <f ca="1">IF(LOOKUP!$F$2&gt;LOOKUP!$F$6,OFFSET(DATA!$F$546,$D32,LOOKUP!$F$2-LOOKUP!$F$6),"-")</f>
        <v>24</v>
      </c>
      <c r="I32" s="156">
        <f ca="1">IF(LOOKUP!$F$2&gt;LOOKUP!$F$7,OFFSET(DATA!$F$546,$D32,LOOKUP!$F$2-LOOKUP!$F$7),"-")</f>
        <v>22</v>
      </c>
    </row>
    <row r="33" spans="2:5" ht="15" customHeight="1" x14ac:dyDescent="0.2">
      <c r="C33" s="229"/>
      <c r="D33" s="229"/>
      <c r="E33" s="229"/>
    </row>
    <row r="34" spans="2:5" x14ac:dyDescent="0.2">
      <c r="B34" s="165" t="s">
        <v>222</v>
      </c>
      <c r="C34" s="515" t="s">
        <v>162</v>
      </c>
      <c r="D34" s="516"/>
      <c r="E34" s="516"/>
    </row>
    <row r="35" spans="2:5" x14ac:dyDescent="0.2">
      <c r="C35" s="31"/>
      <c r="D35" s="40"/>
    </row>
    <row r="36" spans="2:5" x14ac:dyDescent="0.2">
      <c r="B36" s="164" t="s">
        <v>223</v>
      </c>
      <c r="C36" s="515" t="s">
        <v>163</v>
      </c>
      <c r="D36" s="516"/>
      <c r="E36" s="516"/>
    </row>
  </sheetData>
  <customSheetViews>
    <customSheetView guid="{E524EE33-31E8-4DBE-9C9C-3848607895D4}" scale="75" showPageBreaks="1" fitToPage="1" showRuler="0">
      <pageMargins left="0" right="0" top="1" bottom="1" header="0.5" footer="0.5"/>
      <printOptions horizontalCentered="1" verticalCentered="1"/>
      <pageSetup scale="77" orientation="landscape" r:id="rId1"/>
      <headerFooter alignWithMargins="0"/>
    </customSheetView>
    <customSheetView guid="{2494D731-9E70-4759-9F7C-8250960A4097}" scale="75" showPageBreaks="1" showGridLines="0" showRowCol="0" fitToPage="1" showRuler="0">
      <selection activeCell="O20" sqref="O20"/>
      <pageMargins left="0" right="0" top="0" bottom="0" header="0.5" footer="0.5"/>
      <printOptions horizontalCentered="1" verticalCentered="1"/>
      <pageSetup scale="75" orientation="landscape" r:id="rId2"/>
      <headerFooter alignWithMargins="0"/>
    </customSheetView>
    <customSheetView guid="{67C3DC2D-7969-45C2-82B7-9150B731E45E}" scale="75" showPageBreaks="1" showGridLines="0" showRowCol="0" fitToPage="1" state="hidden" showRuler="0">
      <selection activeCell="L9" sqref="L9"/>
      <pageMargins left="0" right="0" top="0" bottom="0" header="0.5" footer="0.5"/>
      <printOptions horizontalCentered="1" verticalCentered="1"/>
      <pageSetup scale="75" orientation="landscape" r:id="rId3"/>
      <headerFooter alignWithMargins="0"/>
    </customSheetView>
  </customSheetViews>
  <mergeCells count="6">
    <mergeCell ref="B2:S2"/>
    <mergeCell ref="C34:E34"/>
    <mergeCell ref="C36:E36"/>
    <mergeCell ref="G5:I5"/>
    <mergeCell ref="M4:S4"/>
    <mergeCell ref="D6:E6"/>
  </mergeCells>
  <phoneticPr fontId="0" type="noConversion"/>
  <conditionalFormatting sqref="G7:I32">
    <cfRule type="cellIs" dxfId="54" priority="1" stopIfTrue="1" operator="between">
      <formula>1</formula>
      <formula>6</formula>
    </cfRule>
    <cfRule type="cellIs" dxfId="53" priority="2" stopIfTrue="1" operator="between">
      <formula>19</formula>
      <formula>24</formula>
    </cfRule>
    <cfRule type="cellIs" dxfId="52" priority="3" stopIfTrue="1" operator="between">
      <formula>7</formula>
      <formula>18</formula>
    </cfRule>
  </conditionalFormatting>
  <conditionalFormatting sqref="D13 D26">
    <cfRule type="expression" dxfId="51" priority="4" stopIfTrue="1">
      <formula>$D13=$L$7</formula>
    </cfRule>
  </conditionalFormatting>
  <conditionalFormatting sqref="C7:E12">
    <cfRule type="expression" dxfId="50" priority="5" stopIfTrue="1">
      <formula>$D7=$L$7</formula>
    </cfRule>
    <cfRule type="expression" dxfId="49" priority="6" stopIfTrue="1">
      <formula>$D7&lt;&gt;$L$7</formula>
    </cfRule>
  </conditionalFormatting>
  <conditionalFormatting sqref="C14:E25 C27:E32">
    <cfRule type="expression" dxfId="48" priority="7" stopIfTrue="1">
      <formula>$D14=$L$7</formula>
    </cfRule>
  </conditionalFormatting>
  <conditionalFormatting sqref="B14:B32">
    <cfRule type="expression" dxfId="47" priority="8" stopIfTrue="1">
      <formula>$D14=$L$7</formula>
    </cfRule>
  </conditionalFormatting>
  <conditionalFormatting sqref="B7:B12">
    <cfRule type="expression" dxfId="46" priority="9" stopIfTrue="1">
      <formula>$D7=$L$7</formula>
    </cfRule>
    <cfRule type="expression" dxfId="45" priority="10" stopIfTrue="1">
      <formula>$D7&lt;&gt;$L$7</formula>
    </cfRule>
  </conditionalFormatting>
  <conditionalFormatting sqref="E4">
    <cfRule type="expression" dxfId="44" priority="11" stopIfTrue="1">
      <formula>VALUE(RIGHT($E$4,1))=5</formula>
    </cfRule>
    <cfRule type="expression" dxfId="43" priority="12" stopIfTrue="1">
      <formula>VALUE(RIGHT($E$4,1))=6</formula>
    </cfRule>
    <cfRule type="expression" dxfId="42" priority="13" stopIfTrue="1">
      <formula>VALUE(RIGHT($E$4,1))=7</formula>
    </cfRule>
  </conditionalFormatting>
  <printOptions horizontalCentered="1" verticalCentered="1"/>
  <pageMargins left="0" right="0" top="0" bottom="0" header="0.5" footer="0.5"/>
  <pageSetup scale="76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6" r:id="rId7" name="Spinner 2">
              <controlPr defaultSize="0" print="0" autoPict="0">
                <anchor moveWithCells="1" sizeWithCells="1">
                  <from>
                    <xdr:col>1</xdr:col>
                    <xdr:colOff>38100</xdr:colOff>
                    <xdr:row>3</xdr:row>
                    <xdr:rowOff>0</xdr:rowOff>
                  </from>
                  <to>
                    <xdr:col>1</xdr:col>
                    <xdr:colOff>285750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8" name="Spinner 5">
              <controlPr defaultSize="0" print="0" autoPict="0">
                <anchor moveWithCells="1" sizeWithCells="1">
                  <from>
                    <xdr:col>10</xdr:col>
                    <xdr:colOff>9525</xdr:colOff>
                    <xdr:row>2</xdr:row>
                    <xdr:rowOff>152400</xdr:rowOff>
                  </from>
                  <to>
                    <xdr:col>10</xdr:col>
                    <xdr:colOff>257175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9" name="Spinner 8">
              <controlPr defaultSize="0" print="0" autoPict="0">
                <anchor moveWithCells="1" sizeWithCells="1">
                  <from>
                    <xdr:col>8</xdr:col>
                    <xdr:colOff>38100</xdr:colOff>
                    <xdr:row>3</xdr:row>
                    <xdr:rowOff>47625</xdr:rowOff>
                  </from>
                  <to>
                    <xdr:col>8</xdr:col>
                    <xdr:colOff>409575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0" name="Spinner 9">
              <controlPr defaultSize="0" print="0" autoPict="0">
                <anchor moveWithCells="1" sizeWithCells="1">
                  <from>
                    <xdr:col>6</xdr:col>
                    <xdr:colOff>38100</xdr:colOff>
                    <xdr:row>3</xdr:row>
                    <xdr:rowOff>47625</xdr:rowOff>
                  </from>
                  <to>
                    <xdr:col>6</xdr:col>
                    <xdr:colOff>409575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1" name="Spinner 10">
              <controlPr defaultSize="0" print="0" autoPict="0">
                <anchor moveWithCells="1" sizeWithCells="1">
                  <from>
                    <xdr:col>7</xdr:col>
                    <xdr:colOff>38100</xdr:colOff>
                    <xdr:row>3</xdr:row>
                    <xdr:rowOff>47625</xdr:rowOff>
                  </from>
                  <to>
                    <xdr:col>7</xdr:col>
                    <xdr:colOff>409575</xdr:colOff>
                    <xdr:row>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pageSetUpPr autoPageBreaks="0" fitToPage="1"/>
  </sheetPr>
  <dimension ref="B1:X42"/>
  <sheetViews>
    <sheetView showGridLines="0" showRowColHeaders="0" showRuler="0" zoomScale="75" zoomScaleNormal="75" workbookViewId="0">
      <selection activeCell="G20" sqref="G20"/>
    </sheetView>
  </sheetViews>
  <sheetFormatPr defaultRowHeight="12.75" x14ac:dyDescent="0.2"/>
  <cols>
    <col min="1" max="1" width="1.7109375" customWidth="1"/>
    <col min="2" max="2" width="6.7109375" customWidth="1"/>
    <col min="3" max="9" width="12.7109375" customWidth="1"/>
    <col min="10" max="10" width="2.5703125" customWidth="1"/>
    <col min="11" max="11" width="2.7109375" customWidth="1"/>
    <col min="12" max="12" width="4.42578125" customWidth="1"/>
    <col min="13" max="13" width="2.5703125" customWidth="1"/>
    <col min="14" max="14" width="3.85546875" customWidth="1"/>
    <col min="15" max="15" width="2.7109375" customWidth="1"/>
    <col min="16" max="16" width="3.7109375" customWidth="1"/>
    <col min="17" max="17" width="47.28515625" customWidth="1"/>
    <col min="18" max="18" width="2.5703125" customWidth="1"/>
    <col min="19" max="20" width="9.140625" hidden="1" customWidth="1"/>
    <col min="21" max="21" width="6.7109375" hidden="1" customWidth="1"/>
    <col min="22" max="23" width="9.140625" hidden="1" customWidth="1"/>
    <col min="24" max="24" width="44" hidden="1" customWidth="1"/>
  </cols>
  <sheetData>
    <row r="1" spans="2:24" ht="8.1" customHeight="1" x14ac:dyDescent="0.2"/>
    <row r="2" spans="2:24" ht="20.25" x14ac:dyDescent="0.3">
      <c r="B2" s="544" t="s">
        <v>338</v>
      </c>
      <c r="C2" s="545"/>
      <c r="D2" s="545"/>
      <c r="E2" s="545"/>
      <c r="F2" s="545"/>
      <c r="G2" s="545"/>
      <c r="H2" s="545"/>
      <c r="I2" s="545"/>
      <c r="J2" s="546"/>
      <c r="N2" s="553" t="str">
        <f ca="1">"Through week of "&amp;U6</f>
        <v>Through week of December 05, 2016</v>
      </c>
      <c r="O2" s="554"/>
      <c r="P2" s="554"/>
      <c r="Q2" s="555"/>
    </row>
    <row r="3" spans="2:24" ht="8.1" customHeight="1" x14ac:dyDescent="0.2"/>
    <row r="4" spans="2:24" ht="30" customHeight="1" x14ac:dyDescent="0.2">
      <c r="C4" s="547" t="str">
        <f ca="1">$S$7&amp;"  -  "&amp;$T$7</f>
        <v>1  -  CareerSource Escarosa</v>
      </c>
      <c r="D4" s="548"/>
      <c r="E4" s="548"/>
      <c r="F4" s="548"/>
      <c r="G4" s="548"/>
      <c r="H4" s="548"/>
      <c r="I4" s="548"/>
      <c r="J4" s="549"/>
      <c r="L4" s="550" t="s">
        <v>325</v>
      </c>
      <c r="M4" s="551"/>
      <c r="N4" s="551"/>
      <c r="O4" s="551"/>
      <c r="P4" s="551"/>
      <c r="Q4" s="552"/>
      <c r="S4">
        <v>15000</v>
      </c>
    </row>
    <row r="5" spans="2:24" ht="8.1" customHeight="1" x14ac:dyDescent="0.2"/>
    <row r="6" spans="2:24" ht="20.100000000000001" customHeight="1" x14ac:dyDescent="0.2">
      <c r="S6" s="282">
        <f>LOOKUP!$E$3</f>
        <v>362</v>
      </c>
      <c r="T6" s="273">
        <f>LOOKUP!$F$2</f>
        <v>414</v>
      </c>
      <c r="U6" s="279" t="str">
        <f ca="1">LOOKUP!$G$2</f>
        <v>December 05, 2016</v>
      </c>
    </row>
    <row r="7" spans="2:24" ht="20.100000000000001" customHeight="1" x14ac:dyDescent="0.2">
      <c r="N7" s="257"/>
      <c r="P7" s="256">
        <v>1</v>
      </c>
      <c r="Q7" s="250" t="s">
        <v>321</v>
      </c>
      <c r="R7" s="255"/>
      <c r="S7" s="281">
        <f>LOOKUP!F3</f>
        <v>1</v>
      </c>
      <c r="T7" s="279" t="str">
        <f ca="1">OFFSET(LOOKUP!C572,CASELOADS!S7,0)</f>
        <v>CareerSource Escarosa</v>
      </c>
    </row>
    <row r="8" spans="2:24" ht="20.100000000000001" customHeight="1" x14ac:dyDescent="0.2">
      <c r="N8" s="251">
        <f>T13</f>
        <v>13</v>
      </c>
      <c r="P8" s="256">
        <v>2</v>
      </c>
      <c r="Q8" s="250" t="s">
        <v>313</v>
      </c>
      <c r="R8" s="255"/>
      <c r="S8" s="273">
        <f>LOOKUP!$E$4</f>
        <v>52</v>
      </c>
      <c r="T8" s="279" t="s">
        <v>323</v>
      </c>
    </row>
    <row r="9" spans="2:24" ht="20.100000000000001" customHeight="1" x14ac:dyDescent="0.2">
      <c r="P9" s="256">
        <v>3</v>
      </c>
      <c r="Q9" s="250" t="str">
        <f>"IN "&amp;IF(LOOKUP!F2&lt;27,"NON-COUNTABLE","OTHER EDUCATION")&amp;" ACTIVITIES"</f>
        <v>IN OTHER EDUCATION ACTIVITIES</v>
      </c>
      <c r="R9" s="255"/>
      <c r="S9" s="259" t="str">
        <f ca="1">OFFSET($X$12,T13,0)</f>
        <v>DEFERRED (51)  DISABLED CHILD</v>
      </c>
      <c r="T9" s="260"/>
      <c r="U9" s="260"/>
      <c r="V9" s="260"/>
      <c r="W9" s="261"/>
    </row>
    <row r="10" spans="2:24" ht="20.100000000000001" customHeight="1" x14ac:dyDescent="0.2">
      <c r="P10" s="256">
        <v>4</v>
      </c>
      <c r="Q10" s="250" t="s">
        <v>324</v>
      </c>
      <c r="R10" s="255"/>
      <c r="S10" s="262" t="str">
        <f ca="1">OFFSET($X$12,T16,0)</f>
        <v>DEFERRED (36)  LACK OF CHILD CARE</v>
      </c>
      <c r="T10" s="263"/>
      <c r="U10" s="263"/>
      <c r="V10" s="263"/>
      <c r="W10" s="264"/>
    </row>
    <row r="11" spans="2:24" ht="20.100000000000001" customHeight="1" x14ac:dyDescent="0.2">
      <c r="N11" s="258"/>
      <c r="P11" s="256">
        <v>5</v>
      </c>
      <c r="Q11" s="250" t="s">
        <v>5</v>
      </c>
      <c r="R11" s="255"/>
      <c r="S11" s="265" t="str">
        <f ca="1">OFFSET($X$12,T19,0)</f>
        <v xml:space="preserve">OPEN CASES                                               </v>
      </c>
      <c r="T11" s="266"/>
      <c r="U11" s="266"/>
      <c r="V11" s="266"/>
      <c r="W11" s="267"/>
    </row>
    <row r="12" spans="2:24" ht="20.100000000000001" customHeight="1" x14ac:dyDescent="0.2">
      <c r="N12" s="253">
        <f>T16</f>
        <v>14</v>
      </c>
      <c r="P12" s="256">
        <v>6</v>
      </c>
      <c r="Q12" s="250" t="s">
        <v>314</v>
      </c>
      <c r="R12" s="255"/>
    </row>
    <row r="13" spans="2:24" ht="20.100000000000001" customHeight="1" x14ac:dyDescent="0.2">
      <c r="P13" s="256">
        <v>7</v>
      </c>
      <c r="Q13" s="250" t="s">
        <v>320</v>
      </c>
      <c r="R13" s="255"/>
      <c r="S13" s="268">
        <v>6</v>
      </c>
      <c r="T13" s="269">
        <f>19-S13</f>
        <v>13</v>
      </c>
      <c r="U13" s="274">
        <v>1</v>
      </c>
      <c r="V13" s="275">
        <v>5</v>
      </c>
      <c r="W13" s="273" t="str">
        <f ca="1">OFFSET(DATA!$B$1,V13,0)</f>
        <v>OPEN</v>
      </c>
      <c r="X13" s="276" t="s">
        <v>321</v>
      </c>
    </row>
    <row r="14" spans="2:24" ht="20.100000000000001" customHeight="1" x14ac:dyDescent="0.2">
      <c r="P14" s="256">
        <v>8</v>
      </c>
      <c r="Q14" s="250" t="s">
        <v>326</v>
      </c>
      <c r="R14" s="255"/>
      <c r="S14" s="270"/>
      <c r="T14" s="271">
        <f ca="1">OFFSET($V$12,$T13,0)</f>
        <v>329</v>
      </c>
      <c r="U14" s="274">
        <v>2</v>
      </c>
      <c r="V14" s="275">
        <v>32</v>
      </c>
      <c r="W14" s="273" t="str">
        <f ca="1">OFFSET(DATA!$B$1,V14,0)</f>
        <v>CNTA</v>
      </c>
      <c r="X14" s="276" t="s">
        <v>322</v>
      </c>
    </row>
    <row r="15" spans="2:24" ht="20.100000000000001" customHeight="1" x14ac:dyDescent="0.2">
      <c r="N15" s="138"/>
      <c r="P15" s="256">
        <v>9</v>
      </c>
      <c r="Q15" s="250" t="s">
        <v>561</v>
      </c>
      <c r="R15" s="255"/>
      <c r="S15" s="270"/>
      <c r="T15" s="270"/>
      <c r="U15" s="274">
        <v>3</v>
      </c>
      <c r="V15" s="275">
        <v>59</v>
      </c>
      <c r="W15" s="273" t="str">
        <f ca="1">OFFSET(DATA!$B$1,V15,0)</f>
        <v>OTED</v>
      </c>
      <c r="X15" s="276" t="s">
        <v>319</v>
      </c>
    </row>
    <row r="16" spans="2:24" ht="20.100000000000001" customHeight="1" x14ac:dyDescent="0.2">
      <c r="N16" s="254">
        <f>T19</f>
        <v>1</v>
      </c>
      <c r="P16" s="256">
        <v>10</v>
      </c>
      <c r="Q16" s="250" t="s">
        <v>562</v>
      </c>
      <c r="R16" s="255"/>
      <c r="S16" s="268">
        <v>5</v>
      </c>
      <c r="T16" s="269">
        <f>19-S16</f>
        <v>14</v>
      </c>
      <c r="U16" s="274">
        <v>4</v>
      </c>
      <c r="V16" s="275">
        <v>86</v>
      </c>
      <c r="W16" s="273" t="str">
        <f ca="1">OFFSET(DATA!$B$1,V16,0)</f>
        <v>DEFS</v>
      </c>
      <c r="X16" s="276" t="s">
        <v>324</v>
      </c>
    </row>
    <row r="17" spans="12:24" ht="20.100000000000001" customHeight="1" x14ac:dyDescent="0.2">
      <c r="P17" s="256">
        <v>11</v>
      </c>
      <c r="Q17" s="250" t="s">
        <v>563</v>
      </c>
      <c r="R17" s="255"/>
      <c r="S17" s="270"/>
      <c r="T17" s="271">
        <f ca="1">OFFSET($V$12,$T16,0)</f>
        <v>356</v>
      </c>
      <c r="U17" s="274">
        <v>5</v>
      </c>
      <c r="V17" s="275">
        <v>113</v>
      </c>
      <c r="W17" s="273" t="str">
        <f ca="1">OFFSET(DATA!$B$1,V17,0)</f>
        <v>SANC</v>
      </c>
      <c r="X17" s="276" t="s">
        <v>5</v>
      </c>
    </row>
    <row r="18" spans="12:24" ht="20.100000000000001" customHeight="1" x14ac:dyDescent="0.2">
      <c r="P18" s="256">
        <v>12</v>
      </c>
      <c r="Q18" s="250" t="s">
        <v>564</v>
      </c>
      <c r="R18" s="255"/>
      <c r="S18" s="270"/>
      <c r="T18" s="270"/>
      <c r="U18" s="274">
        <v>6</v>
      </c>
      <c r="V18" s="275">
        <v>140</v>
      </c>
      <c r="W18" s="273" t="str">
        <f ca="1">OFFSET(DATA!$B$1,V18,0)</f>
        <v>NREC</v>
      </c>
      <c r="X18" s="276" t="s">
        <v>314</v>
      </c>
    </row>
    <row r="19" spans="12:24" ht="20.100000000000001" customHeight="1" x14ac:dyDescent="0.2">
      <c r="P19" s="256">
        <v>13</v>
      </c>
      <c r="Q19" s="250" t="s">
        <v>565</v>
      </c>
      <c r="R19" s="255"/>
      <c r="S19" s="268">
        <v>18</v>
      </c>
      <c r="T19" s="269">
        <f>19-S19</f>
        <v>1</v>
      </c>
      <c r="U19" s="274">
        <v>7</v>
      </c>
      <c r="V19" s="275">
        <v>167</v>
      </c>
      <c r="W19" s="273" t="str">
        <f ca="1">OFFSET(DATA!$B$1,V19,0)</f>
        <v>NR30</v>
      </c>
      <c r="X19" s="276" t="s">
        <v>320</v>
      </c>
    </row>
    <row r="20" spans="12:24" ht="20.100000000000001" customHeight="1" x14ac:dyDescent="0.2">
      <c r="P20" s="256">
        <v>14</v>
      </c>
      <c r="Q20" s="250" t="s">
        <v>332</v>
      </c>
      <c r="R20" s="255"/>
      <c r="S20" s="270"/>
      <c r="T20" s="271">
        <f ca="1">OFFSET($V$12,$T19,0)</f>
        <v>5</v>
      </c>
      <c r="U20" s="274">
        <v>8</v>
      </c>
      <c r="V20" s="275">
        <v>194</v>
      </c>
      <c r="W20" s="273" t="str">
        <f ca="1">OFFSET(DATA!$B$1,V20,0)</f>
        <v>DF30</v>
      </c>
      <c r="X20" s="272" t="s">
        <v>326</v>
      </c>
    </row>
    <row r="21" spans="12:24" ht="20.100000000000001" customHeight="1" x14ac:dyDescent="0.2">
      <c r="P21" s="256">
        <v>15</v>
      </c>
      <c r="Q21" s="250" t="s">
        <v>333</v>
      </c>
      <c r="R21" s="255"/>
      <c r="S21" s="270"/>
      <c r="T21" s="270"/>
      <c r="U21" s="274">
        <v>9</v>
      </c>
      <c r="V21" s="275">
        <v>221</v>
      </c>
      <c r="W21" s="273" t="str">
        <f ca="1">OFFSET(DATA!$B$1,V21,0)</f>
        <v>DF41</v>
      </c>
      <c r="X21" s="372" t="s">
        <v>561</v>
      </c>
    </row>
    <row r="22" spans="12:24" ht="20.100000000000001" customHeight="1" x14ac:dyDescent="0.2">
      <c r="L22" s="252"/>
      <c r="P22" s="256">
        <v>16</v>
      </c>
      <c r="Q22" s="250" t="s">
        <v>334</v>
      </c>
      <c r="R22" s="255"/>
      <c r="S22" s="270"/>
      <c r="T22" s="270"/>
      <c r="U22" s="274">
        <v>10</v>
      </c>
      <c r="V22" s="275">
        <v>248</v>
      </c>
      <c r="W22" s="273" t="str">
        <f ca="1">OFFSET(DATA!$B$1,V22,0)</f>
        <v>DF42</v>
      </c>
      <c r="X22" s="372" t="s">
        <v>562</v>
      </c>
    </row>
    <row r="23" spans="12:24" ht="20.100000000000001" customHeight="1" x14ac:dyDescent="0.2">
      <c r="P23" s="256">
        <v>17</v>
      </c>
      <c r="Q23" s="250" t="s">
        <v>566</v>
      </c>
      <c r="R23" s="255"/>
      <c r="S23" s="270"/>
      <c r="T23" s="270"/>
      <c r="U23" s="274">
        <v>11</v>
      </c>
      <c r="V23" s="275">
        <v>275</v>
      </c>
      <c r="W23" s="273" t="str">
        <f ca="1">OFFSET(DATA!$B$1,V23,0)</f>
        <v>DF43</v>
      </c>
      <c r="X23" s="372" t="s">
        <v>563</v>
      </c>
    </row>
    <row r="24" spans="12:24" ht="20.100000000000001" customHeight="1" x14ac:dyDescent="0.2">
      <c r="P24" s="256">
        <v>18</v>
      </c>
      <c r="Q24" s="250" t="s">
        <v>336</v>
      </c>
      <c r="R24" s="255"/>
      <c r="S24" s="270"/>
      <c r="T24" s="270"/>
      <c r="U24" s="274">
        <v>12</v>
      </c>
      <c r="V24" s="275">
        <v>302</v>
      </c>
      <c r="W24" s="273" t="str">
        <f ca="1">OFFSET(DATA!$B$1,V24,0)</f>
        <v>DF44</v>
      </c>
      <c r="X24" s="372" t="s">
        <v>564</v>
      </c>
    </row>
    <row r="25" spans="12:24" ht="20.100000000000001" customHeight="1" x14ac:dyDescent="0.2">
      <c r="S25" s="270"/>
      <c r="T25" s="270"/>
      <c r="U25" s="274">
        <v>13</v>
      </c>
      <c r="V25" s="275">
        <v>329</v>
      </c>
      <c r="W25" s="273" t="str">
        <f ca="1">OFFSET(DATA!$B$1,V25,0)</f>
        <v>DF51</v>
      </c>
      <c r="X25" s="372" t="s">
        <v>565</v>
      </c>
    </row>
    <row r="26" spans="12:24" ht="20.100000000000001" customHeight="1" x14ac:dyDescent="0.2">
      <c r="S26" s="270"/>
      <c r="T26" s="270"/>
      <c r="U26" s="274">
        <v>14</v>
      </c>
      <c r="V26" s="275">
        <v>356</v>
      </c>
      <c r="W26" s="273" t="str">
        <f ca="1">OFFSET(DATA!$B$1,V26,0)</f>
        <v>DF36</v>
      </c>
      <c r="X26" s="272" t="s">
        <v>332</v>
      </c>
    </row>
    <row r="27" spans="12:24" ht="20.100000000000001" customHeight="1" x14ac:dyDescent="0.2">
      <c r="S27" s="270"/>
      <c r="T27" s="270"/>
      <c r="U27" s="274">
        <v>15</v>
      </c>
      <c r="V27" s="275">
        <v>383</v>
      </c>
      <c r="W27" s="273" t="str">
        <f ca="1">OFFSET(DATA!$B$1,V27,0)</f>
        <v>DF37</v>
      </c>
      <c r="X27" s="272" t="s">
        <v>333</v>
      </c>
    </row>
    <row r="28" spans="12:24" ht="20.100000000000001" customHeight="1" x14ac:dyDescent="0.2">
      <c r="S28" s="270"/>
      <c r="T28" s="270"/>
      <c r="U28" s="274">
        <v>16</v>
      </c>
      <c r="V28" s="275">
        <v>410</v>
      </c>
      <c r="W28" s="273" t="str">
        <f ca="1">OFFSET(DATA!$B$1,V28,0)</f>
        <v>DF38</v>
      </c>
      <c r="X28" s="272" t="s">
        <v>334</v>
      </c>
    </row>
    <row r="29" spans="12:24" ht="20.100000000000001" customHeight="1" x14ac:dyDescent="0.2">
      <c r="S29" s="270"/>
      <c r="T29" s="270"/>
      <c r="U29" s="274">
        <v>17</v>
      </c>
      <c r="V29" s="275">
        <v>437</v>
      </c>
      <c r="W29" s="273" t="str">
        <f ca="1">OFFSET(DATA!$B$1,V29,0)</f>
        <v>DF52</v>
      </c>
      <c r="X29" s="372" t="s">
        <v>566</v>
      </c>
    </row>
    <row r="30" spans="12:24" ht="20.100000000000001" customHeight="1" x14ac:dyDescent="0.2">
      <c r="S30" s="270"/>
      <c r="T30" s="270"/>
      <c r="U30" s="274">
        <v>18</v>
      </c>
      <c r="V30" s="275">
        <v>464</v>
      </c>
      <c r="W30" s="273" t="str">
        <f ca="1">OFFSET(DATA!$B$1,V30,0)</f>
        <v>DALL</v>
      </c>
      <c r="X30" s="272" t="s">
        <v>336</v>
      </c>
    </row>
    <row r="31" spans="12:24" ht="12" customHeight="1" x14ac:dyDescent="0.2"/>
    <row r="32" spans="12:24" ht="12" customHeight="1" x14ac:dyDescent="0.2"/>
    <row r="33" spans="23:23" ht="12" customHeight="1" x14ac:dyDescent="0.2"/>
    <row r="34" spans="23:23" ht="12" customHeight="1" x14ac:dyDescent="0.2"/>
    <row r="35" spans="23:23" ht="12" customHeight="1" x14ac:dyDescent="0.2">
      <c r="W35" s="1"/>
    </row>
    <row r="36" spans="23:23" x14ac:dyDescent="0.2">
      <c r="W36" s="1"/>
    </row>
    <row r="37" spans="23:23" x14ac:dyDescent="0.2">
      <c r="W37" s="1"/>
    </row>
    <row r="38" spans="23:23" x14ac:dyDescent="0.2">
      <c r="W38" s="1"/>
    </row>
    <row r="39" spans="23:23" x14ac:dyDescent="0.2">
      <c r="W39" s="1"/>
    </row>
    <row r="40" spans="23:23" x14ac:dyDescent="0.2">
      <c r="W40" s="1"/>
    </row>
    <row r="41" spans="23:23" x14ac:dyDescent="0.2">
      <c r="W41" s="1"/>
    </row>
    <row r="42" spans="23:23" x14ac:dyDescent="0.2">
      <c r="W42" s="1"/>
    </row>
  </sheetData>
  <customSheetViews>
    <customSheetView guid="{E524EE33-31E8-4DBE-9C9C-3848607895D4}" scale="75" fitToPage="1" showRuler="0">
      <pageMargins left="0.75" right="0.75" top="1" bottom="1" header="0.5" footer="0.5"/>
      <printOptions horizontalCentered="1" verticalCentered="1"/>
      <pageSetup scale="85" orientation="landscape" horizontalDpi="0" r:id="rId1"/>
      <headerFooter alignWithMargins="0"/>
    </customSheetView>
    <customSheetView guid="{2494D731-9E70-4759-9F7C-8250960A4097}" scale="75" showGridLines="0" showRowCol="0" fitToPage="1" hiddenColumns="1" showRuler="0">
      <selection activeCell="A65" sqref="A65"/>
      <pageMargins left="0.25" right="0.25" top="1" bottom="1" header="0.5" footer="0.5"/>
      <printOptions horizontalCentered="1" verticalCentered="1"/>
      <pageSetup scale="82" orientation="landscape" r:id="rId2"/>
      <headerFooter alignWithMargins="0"/>
    </customSheetView>
    <customSheetView guid="{67C3DC2D-7969-45C2-82B7-9150B731E45E}" scale="75" showGridLines="0" showRowCol="0" fitToPage="1" hiddenColumns="1" showRuler="0">
      <selection activeCell="G20" sqref="G20"/>
      <pageMargins left="0.5" right="0.5" top="1" bottom="1" header="0.5" footer="0.5"/>
      <printOptions horizontalCentered="1" verticalCentered="1"/>
      <pageSetup scale="78" orientation="landscape" r:id="rId3"/>
      <headerFooter alignWithMargins="0"/>
    </customSheetView>
  </customSheetViews>
  <mergeCells count="4">
    <mergeCell ref="B2:J2"/>
    <mergeCell ref="C4:J4"/>
    <mergeCell ref="L4:Q4"/>
    <mergeCell ref="N2:Q2"/>
  </mergeCells>
  <phoneticPr fontId="0" type="noConversion"/>
  <conditionalFormatting sqref="Q7:Q24 X20:X30">
    <cfRule type="expression" dxfId="41" priority="1" stopIfTrue="1">
      <formula>$N$8=U13</formula>
    </cfRule>
    <cfRule type="expression" dxfId="40" priority="2" stopIfTrue="1">
      <formula>$N$12=U13</formula>
    </cfRule>
    <cfRule type="expression" dxfId="39" priority="3" stopIfTrue="1">
      <formula>$N$16=U13</formula>
    </cfRule>
  </conditionalFormatting>
  <conditionalFormatting sqref="P7:P24">
    <cfRule type="expression" dxfId="38" priority="4" stopIfTrue="1">
      <formula>$P7=$N$8</formula>
    </cfRule>
    <cfRule type="expression" dxfId="37" priority="5" stopIfTrue="1">
      <formula>$P7=$N$12</formula>
    </cfRule>
    <cfRule type="expression" dxfId="36" priority="6" stopIfTrue="1">
      <formula>$P7=$N$16</formula>
    </cfRule>
  </conditionalFormatting>
  <conditionalFormatting sqref="N2:Q2">
    <cfRule type="expression" dxfId="35" priority="7" stopIfTrue="1">
      <formula>VALUE(RIGHT($N$2,1))=5</formula>
    </cfRule>
    <cfRule type="expression" dxfId="34" priority="8" stopIfTrue="1">
      <formula>VALUE(RIGHT($N$2,1))=6</formula>
    </cfRule>
    <cfRule type="expression" dxfId="33" priority="9" stopIfTrue="1">
      <formula>VALUE(RIGHT($N$2,1))=7</formula>
    </cfRule>
  </conditionalFormatting>
  <printOptions horizontalCentered="1" verticalCentered="1"/>
  <pageMargins left="0.5" right="0.5" top="1" bottom="1" header="0.5" footer="0.5"/>
  <pageSetup scale="78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7" name="Spinner 1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0</xdr:rowOff>
                  </from>
                  <to>
                    <xdr:col>0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8" name="Spinner 3">
              <controlPr defaultSize="0" print="0" autoPict="0">
                <anchor moveWithCells="1" sizeWithCells="1">
                  <from>
                    <xdr:col>1</xdr:col>
                    <xdr:colOff>85725</xdr:colOff>
                    <xdr:row>2</xdr:row>
                    <xdr:rowOff>152400</xdr:rowOff>
                  </from>
                  <to>
                    <xdr:col>1</xdr:col>
                    <xdr:colOff>333375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9" name="Spinner 4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47625</xdr:rowOff>
                  </from>
                  <to>
                    <xdr:col>0</xdr:col>
                    <xdr:colOff>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9" r:id="rId10" name="Spinner 5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47625</xdr:rowOff>
                  </from>
                  <to>
                    <xdr:col>0</xdr:col>
                    <xdr:colOff>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0" r:id="rId11" name="Spinner 6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47625</xdr:rowOff>
                  </from>
                  <to>
                    <xdr:col>0</xdr:col>
                    <xdr:colOff>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1" r:id="rId12" name="Spinner 7">
              <controlPr defaultSize="0" print="0" autoPict="0">
                <anchor moveWithCells="1" sizeWithCells="1">
                  <from>
                    <xdr:col>11</xdr:col>
                    <xdr:colOff>9525</xdr:colOff>
                    <xdr:row>6</xdr:row>
                    <xdr:rowOff>9525</xdr:rowOff>
                  </from>
                  <to>
                    <xdr:col>11</xdr:col>
                    <xdr:colOff>285750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2" r:id="rId13" name="Spinner 8">
              <controlPr defaultSize="0" print="0" autoPict="0">
                <anchor moveWithCells="1" sizeWithCells="1">
                  <from>
                    <xdr:col>11</xdr:col>
                    <xdr:colOff>9525</xdr:colOff>
                    <xdr:row>10</xdr:row>
                    <xdr:rowOff>0</xdr:rowOff>
                  </from>
                  <to>
                    <xdr:col>11</xdr:col>
                    <xdr:colOff>276225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3" r:id="rId14" name="Spinner 9">
              <controlPr defaultSize="0" print="0" autoPict="0">
                <anchor moveWithCells="1" sizeWithCells="1">
                  <from>
                    <xdr:col>11</xdr:col>
                    <xdr:colOff>9525</xdr:colOff>
                    <xdr:row>14</xdr:row>
                    <xdr:rowOff>0</xdr:rowOff>
                  </from>
                  <to>
                    <xdr:col>11</xdr:col>
                    <xdr:colOff>285750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8" r:id="rId15" name="Spinner 14">
              <controlPr defaultSize="0" print="0" autoPict="0">
                <anchor>
                  <from>
                    <xdr:col>11</xdr:col>
                    <xdr:colOff>9525</xdr:colOff>
                    <xdr:row>0</xdr:row>
                    <xdr:rowOff>66675</xdr:rowOff>
                  </from>
                  <to>
                    <xdr:col>11</xdr:col>
                    <xdr:colOff>266700</xdr:colOff>
                    <xdr:row>2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pageSetUpPr fitToPage="1"/>
  </sheetPr>
  <dimension ref="B1:BY425"/>
  <sheetViews>
    <sheetView showGridLines="0" showRowColHeaders="0" showRuler="0" zoomScale="75" zoomScaleNormal="90" workbookViewId="0">
      <selection activeCell="W12" sqref="W12"/>
    </sheetView>
  </sheetViews>
  <sheetFormatPr defaultRowHeight="12.75" x14ac:dyDescent="0.2"/>
  <cols>
    <col min="1" max="1" width="6.7109375" customWidth="1"/>
    <col min="2" max="2" width="2.5703125" customWidth="1"/>
    <col min="3" max="3" width="1.140625" customWidth="1"/>
    <col min="4" max="11" width="8.7109375" customWidth="1"/>
    <col min="12" max="12" width="11" bestFit="1" customWidth="1"/>
    <col min="13" max="15" width="8.7109375" customWidth="1"/>
    <col min="16" max="16" width="11.140625" customWidth="1"/>
    <col min="17" max="18" width="8.7109375" customWidth="1"/>
    <col min="19" max="31" width="12.7109375" customWidth="1"/>
    <col min="32" max="32" width="4.140625" customWidth="1"/>
    <col min="33" max="33" width="4.85546875" style="1" customWidth="1"/>
    <col min="34" max="34" width="5.7109375" style="1" customWidth="1"/>
    <col min="35" max="40" width="5.7109375" customWidth="1"/>
    <col min="41" max="42" width="5.7109375" style="1" customWidth="1"/>
    <col min="43" max="43" width="1.7109375" customWidth="1"/>
    <col min="44" max="44" width="7" bestFit="1" customWidth="1"/>
    <col min="45" max="50" width="5.7109375" customWidth="1"/>
    <col min="51" max="51" width="1.7109375" customWidth="1"/>
    <col min="52" max="52" width="33.28515625" customWidth="1"/>
    <col min="53" max="53" width="5.7109375" customWidth="1"/>
    <col min="54" max="77" width="5.28515625" bestFit="1" customWidth="1"/>
  </cols>
  <sheetData>
    <row r="1" spans="2:77" ht="6" customHeight="1" x14ac:dyDescent="0.2"/>
    <row r="2" spans="2:77" ht="14.25" customHeight="1" x14ac:dyDescent="0.2">
      <c r="D2" s="556" t="str">
        <f t="shared" ref="D2:D7" si="0">AZ11</f>
        <v>COUNTABLE ACTIVITIES</v>
      </c>
      <c r="E2" s="557"/>
      <c r="F2" s="557"/>
      <c r="G2" s="557"/>
      <c r="H2" s="557"/>
      <c r="I2" s="558"/>
      <c r="K2" s="240" t="str">
        <f>AH9&amp;" Counties"</f>
        <v>REGION - 8 Counties</v>
      </c>
      <c r="L2" s="241"/>
      <c r="M2" s="242"/>
      <c r="N2" s="239"/>
      <c r="O2" s="3"/>
      <c r="P2" s="232"/>
      <c r="Q2" s="23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2:77" ht="14.25" customHeight="1" x14ac:dyDescent="0.2">
      <c r="D3" s="556" t="str">
        <f t="shared" si="0"/>
        <v>OTHER EDUCATIONAL ACTIVITIES</v>
      </c>
      <c r="E3" s="557"/>
      <c r="F3" s="557"/>
      <c r="G3" s="557"/>
      <c r="H3" s="557"/>
      <c r="I3" s="558"/>
      <c r="K3" s="243">
        <f ca="1">OFFSET(LOOKUP!$A$599,$AG$10,2,1,1)</f>
        <v>2</v>
      </c>
      <c r="L3" s="244" t="str">
        <f ca="1">OFFSET(LOOKUP!$B$599,K3,0,1,1)</f>
        <v>Baker</v>
      </c>
      <c r="M3" s="245"/>
      <c r="N3" s="238"/>
      <c r="O3" s="3"/>
      <c r="P3" s="232"/>
      <c r="Q3" s="233"/>
    </row>
    <row r="4" spans="2:77" ht="14.25" customHeight="1" x14ac:dyDescent="0.2">
      <c r="D4" s="556" t="str">
        <f t="shared" si="0"/>
        <v>DEFERRED - NO OTHER ACTIVITY</v>
      </c>
      <c r="E4" s="557"/>
      <c r="F4" s="557"/>
      <c r="G4" s="557"/>
      <c r="H4" s="557"/>
      <c r="I4" s="558"/>
      <c r="K4" s="243">
        <f ca="1">OFFSET(LOOKUP!$A$599,$AG$10,3,1,1)</f>
        <v>10</v>
      </c>
      <c r="L4" s="246" t="str">
        <f ca="1">OFFSET(LOOKUP!$B$599,K4,0,1,1)</f>
        <v>Clay</v>
      </c>
      <c r="M4" s="247"/>
      <c r="N4" s="238"/>
      <c r="O4" s="3"/>
      <c r="P4" s="232"/>
      <c r="Q4" s="233"/>
    </row>
    <row r="5" spans="2:77" ht="14.25" customHeight="1" x14ac:dyDescent="0.2">
      <c r="D5" s="556" t="str">
        <f t="shared" si="0"/>
        <v>PENDING SANCTION</v>
      </c>
      <c r="E5" s="557"/>
      <c r="F5" s="557"/>
      <c r="G5" s="557"/>
      <c r="H5" s="557"/>
      <c r="I5" s="558"/>
      <c r="K5" s="243">
        <f ca="1">OFFSET(LOOKUP!$A$599,$AG$10,4,1,1)</f>
        <v>16</v>
      </c>
      <c r="L5" s="246" t="str">
        <f ca="1">OFFSET(LOOKUP!$B$599,K5,0,1,1)</f>
        <v>Duval</v>
      </c>
      <c r="M5" s="247"/>
      <c r="N5" s="238"/>
      <c r="O5" s="3"/>
      <c r="P5" s="232"/>
      <c r="Q5" s="233"/>
    </row>
    <row r="6" spans="2:77" ht="14.25" customHeight="1" x14ac:dyDescent="0.2">
      <c r="D6" s="556" t="str">
        <f t="shared" si="0"/>
        <v>NO RECORDED ACTIVITY</v>
      </c>
      <c r="E6" s="557"/>
      <c r="F6" s="557"/>
      <c r="G6" s="557"/>
      <c r="H6" s="557"/>
      <c r="I6" s="558"/>
      <c r="K6" s="243">
        <f ca="1">OFFSET(LOOKUP!$A$599,$AG$10,5,1,1)</f>
        <v>45</v>
      </c>
      <c r="L6" s="246" t="str">
        <f ca="1">OFFSET(LOOKUP!$B$599,K6,0,1,1)</f>
        <v>Nassau</v>
      </c>
      <c r="M6" s="247"/>
      <c r="N6" s="238"/>
      <c r="O6" s="3"/>
      <c r="P6" s="232"/>
      <c r="Q6" s="233"/>
      <c r="AH6" s="273">
        <f>LOOKUP!$F$2</f>
        <v>414</v>
      </c>
    </row>
    <row r="7" spans="2:77" ht="14.25" customHeight="1" x14ac:dyDescent="0.2">
      <c r="D7" s="556" t="str">
        <f t="shared" si="0"/>
        <v>NO RECORDED ACTIVITY - OVER 30 DAYS</v>
      </c>
      <c r="E7" s="557"/>
      <c r="F7" s="557"/>
      <c r="G7" s="557"/>
      <c r="H7" s="557"/>
      <c r="I7" s="558"/>
      <c r="K7" s="243">
        <f ca="1">OFFSET(LOOKUP!$A$599,$AG$10,6,1,1)</f>
        <v>54</v>
      </c>
      <c r="L7" s="246" t="str">
        <f ca="1">OFFSET(LOOKUP!$B$599,K7,0,1,1)</f>
        <v>Putnam</v>
      </c>
      <c r="M7" s="247"/>
      <c r="N7" s="238"/>
      <c r="O7" s="3"/>
      <c r="P7" s="232"/>
      <c r="Q7" s="233"/>
      <c r="AG7" s="282">
        <f>LOOKUP!$E$3</f>
        <v>362</v>
      </c>
      <c r="AH7" s="273">
        <f>LOOKUP!$E$4</f>
        <v>52</v>
      </c>
      <c r="AI7" s="279" t="str">
        <f ca="1">OFFSET(LOOKUP!$C$29,AH6,0)</f>
        <v>December 05, 2016</v>
      </c>
    </row>
    <row r="8" spans="2:77" x14ac:dyDescent="0.2">
      <c r="K8" s="243">
        <f ca="1">OFFSET(LOOKUP!$A$599,$AG$10,7,1,1)</f>
        <v>55</v>
      </c>
      <c r="L8" s="246" t="str">
        <f ca="1">OFFSET(LOOKUP!$B$599,K8,0,1,1)</f>
        <v>St Johns</v>
      </c>
      <c r="M8" s="248"/>
      <c r="N8" s="238"/>
      <c r="O8" s="233"/>
      <c r="P8" s="183"/>
      <c r="Q8" s="233"/>
      <c r="AG8" s="216">
        <v>6</v>
      </c>
      <c r="AH8" s="209" t="str">
        <f ca="1">OFFSET(AZ10,7-AG8,0,1,1)</f>
        <v>COUNTABLE ACTIVITIES</v>
      </c>
      <c r="AP8" s="215">
        <v>1</v>
      </c>
      <c r="AQ8" t="s">
        <v>250</v>
      </c>
      <c r="BB8" s="1">
        <f>7-AG8</f>
        <v>1</v>
      </c>
      <c r="BC8" t="s">
        <v>247</v>
      </c>
    </row>
    <row r="9" spans="2:77" ht="21.75" customHeight="1" x14ac:dyDescent="0.2">
      <c r="AH9" s="208" t="str">
        <f>"REGION - "&amp;AG10</f>
        <v>REGION - 8</v>
      </c>
      <c r="BB9" s="1">
        <f>AG10</f>
        <v>8</v>
      </c>
      <c r="BC9" t="s">
        <v>246</v>
      </c>
    </row>
    <row r="10" spans="2:77" ht="15" customHeight="1" x14ac:dyDescent="0.2">
      <c r="B10" s="577" t="str">
        <f>AH9</f>
        <v>REGION - 8</v>
      </c>
      <c r="C10" s="578"/>
      <c r="D10" s="578"/>
      <c r="E10" s="579"/>
      <c r="F10" s="214"/>
      <c r="G10" s="568" t="str">
        <f ca="1">$AH$8</f>
        <v>COUNTABLE ACTIVITIES</v>
      </c>
      <c r="H10" s="569"/>
      <c r="I10" s="569"/>
      <c r="J10" s="569"/>
      <c r="K10" s="569"/>
      <c r="L10" s="569"/>
      <c r="M10" s="570"/>
      <c r="N10" s="214"/>
      <c r="O10" s="562" t="str">
        <f ca="1">"Through "&amp;AI7</f>
        <v>Through December 05, 2016</v>
      </c>
      <c r="P10" s="563"/>
      <c r="Q10" s="563"/>
      <c r="R10" s="564"/>
      <c r="AG10" s="216">
        <v>8</v>
      </c>
      <c r="AH10" s="1">
        <f>COUNT(DATA!#REF!)</f>
        <v>0</v>
      </c>
      <c r="AI10" s="1">
        <v>1</v>
      </c>
      <c r="AJ10" s="1">
        <v>2</v>
      </c>
      <c r="AK10" s="1">
        <v>3</v>
      </c>
      <c r="AL10" s="1">
        <v>4</v>
      </c>
      <c r="AM10" s="1">
        <v>5</v>
      </c>
      <c r="AN10" s="1">
        <v>6</v>
      </c>
      <c r="AO10" s="1">
        <v>20</v>
      </c>
      <c r="AR10" s="1"/>
      <c r="AS10" s="1">
        <v>1</v>
      </c>
      <c r="AT10" s="1">
        <v>2</v>
      </c>
      <c r="AU10" s="1">
        <v>3</v>
      </c>
      <c r="AV10" s="1">
        <v>4</v>
      </c>
      <c r="AW10" s="1">
        <v>5</v>
      </c>
      <c r="AX10" s="1">
        <v>6</v>
      </c>
      <c r="AY10" s="1"/>
      <c r="BA10" s="210" t="str">
        <f ca="1">OFFSET(AH11,0,7-AG8,1,1)</f>
        <v>CTA</v>
      </c>
      <c r="BB10" s="1">
        <v>1</v>
      </c>
      <c r="BC10" s="1">
        <v>2</v>
      </c>
      <c r="BD10" s="1">
        <v>3</v>
      </c>
      <c r="BE10" s="1">
        <v>4</v>
      </c>
      <c r="BF10" s="1">
        <v>5</v>
      </c>
      <c r="BG10" s="1">
        <v>6</v>
      </c>
      <c r="BH10" s="1">
        <v>7</v>
      </c>
      <c r="BI10" s="1">
        <v>8</v>
      </c>
      <c r="BJ10" s="1">
        <v>9</v>
      </c>
      <c r="BK10" s="1">
        <v>10</v>
      </c>
      <c r="BL10" s="1">
        <v>11</v>
      </c>
      <c r="BM10" s="1">
        <v>12</v>
      </c>
      <c r="BN10" s="1">
        <v>13</v>
      </c>
      <c r="BO10" s="1">
        <v>14</v>
      </c>
      <c r="BP10" s="1">
        <v>15</v>
      </c>
      <c r="BQ10" s="1">
        <v>16</v>
      </c>
      <c r="BR10" s="1">
        <v>17</v>
      </c>
      <c r="BS10" s="1">
        <v>18</v>
      </c>
      <c r="BT10" s="1">
        <v>19</v>
      </c>
      <c r="BU10" s="1">
        <v>20</v>
      </c>
      <c r="BV10" s="1">
        <v>21</v>
      </c>
      <c r="BW10" s="1">
        <v>22</v>
      </c>
      <c r="BX10" s="1">
        <v>23</v>
      </c>
      <c r="BY10" s="1">
        <v>24</v>
      </c>
    </row>
    <row r="11" spans="2:77" ht="15" customHeight="1" x14ac:dyDescent="0.2">
      <c r="B11" s="580"/>
      <c r="C11" s="581"/>
      <c r="D11" s="581"/>
      <c r="E11" s="582"/>
      <c r="G11" s="571"/>
      <c r="H11" s="572"/>
      <c r="I11" s="572"/>
      <c r="J11" s="572"/>
      <c r="K11" s="572"/>
      <c r="L11" s="572"/>
      <c r="M11" s="573"/>
      <c r="O11" s="565"/>
      <c r="P11" s="566"/>
      <c r="Q11" s="566"/>
      <c r="R11" s="567"/>
      <c r="AH11" s="207" t="s">
        <v>243</v>
      </c>
      <c r="AI11" s="207" t="s">
        <v>236</v>
      </c>
      <c r="AJ11" s="207" t="s">
        <v>237</v>
      </c>
      <c r="AK11" s="207" t="s">
        <v>238</v>
      </c>
      <c r="AL11" s="207" t="s">
        <v>239</v>
      </c>
      <c r="AM11" s="207" t="s">
        <v>240</v>
      </c>
      <c r="AN11" s="207" t="s">
        <v>241</v>
      </c>
      <c r="AO11" s="184" t="s">
        <v>242</v>
      </c>
      <c r="AP11" s="210" t="s">
        <v>249</v>
      </c>
      <c r="AR11" s="206" t="s">
        <v>243</v>
      </c>
      <c r="AS11" s="206" t="s">
        <v>236</v>
      </c>
      <c r="AT11" s="206" t="s">
        <v>237</v>
      </c>
      <c r="AU11" s="206" t="s">
        <v>238</v>
      </c>
      <c r="AV11" s="206" t="s">
        <v>239</v>
      </c>
      <c r="AW11" s="206" t="s">
        <v>240</v>
      </c>
      <c r="AX11" s="206" t="s">
        <v>241</v>
      </c>
      <c r="AY11" s="28"/>
      <c r="AZ11" s="218" t="s">
        <v>101</v>
      </c>
      <c r="BA11" s="217" t="s">
        <v>52</v>
      </c>
      <c r="BB11" s="184"/>
    </row>
    <row r="12" spans="2:77" ht="24" customHeight="1" x14ac:dyDescent="0.2">
      <c r="AG12" s="1">
        <v>1</v>
      </c>
      <c r="AH12">
        <f ca="1">OFFSET(DATA!$F$6,$AG$10,$AG12,1,1)</f>
        <v>912</v>
      </c>
      <c r="AI12" s="205">
        <f ca="1">IF($AH12&gt;0,OFFSET(DATA!$F$6,$AG$10+27*AI$10,$AG12,1,1)/$AH12,0)</f>
        <v>0.64144736842105265</v>
      </c>
      <c r="AJ12" s="205">
        <f ca="1">IF($AH12&gt;0,OFFSET(DATA!$F$6,$AG$10+27*AJ$10,$AG12,1,1)/$AH12,0)</f>
        <v>8.771929824561403E-3</v>
      </c>
      <c r="AK12" s="205">
        <f ca="1">IF($AH12&gt;0,OFFSET(DATA!$F$6,$AG$10+27*AK$10,$AG12,1,1)/$AH12,0)</f>
        <v>0.1206140350877193</v>
      </c>
      <c r="AL12" s="205">
        <f ca="1">IF($AH12&gt;0,OFFSET(DATA!$F$6,$AG$10+27*AL$10,$AG12,1,1)/$AH12,0)</f>
        <v>6.25E-2</v>
      </c>
      <c r="AM12" s="205">
        <f ca="1">IF($AH12&gt;0,OFFSET(DATA!$F$6,$AG$10+27*AM$10,$AG12,1,1)/$AH12,0)</f>
        <v>4.8245614035087717E-2</v>
      </c>
      <c r="AN12" s="205">
        <f ca="1">IF($AH12&gt;0,OFFSET(DATA!$F$6,$AG$10+27*AN$10,$AG12,1,1)/$AH12,0)</f>
        <v>1.3157894736842105E-2</v>
      </c>
      <c r="AO12" s="1">
        <f ca="1">OFFSET(DATA!$F$6,$AG$10+27*AO$10,$AG12,1,1)</f>
        <v>6</v>
      </c>
      <c r="AP12" s="1">
        <f ca="1">IF($AP$8=1,$AO12,$BA12)</f>
        <v>6</v>
      </c>
      <c r="AQ12" s="169"/>
      <c r="AR12">
        <f ca="1">OFFSET(DATA!$F$6,25,$AG12,1,1)</f>
        <v>19600</v>
      </c>
      <c r="AS12" s="205">
        <f ca="1">IF($AR12&gt;0,OFFSET(DATA!$F$6,25+27*AS$10,$AG12,1,1)/$AR12,0)</f>
        <v>0.55346938775510202</v>
      </c>
      <c r="AT12" s="205">
        <f ca="1">IF($AR12&gt;0,OFFSET(DATA!$F$6,25+27*AT$10,$AG12,1,1)/$AR12,0)</f>
        <v>5.8673469387755103E-3</v>
      </c>
      <c r="AU12" s="205">
        <f ca="1">IF($AR12&gt;0,OFFSET(DATA!$F$6,25+27*AU$10,$AG12,1,1)/$AR12,0)</f>
        <v>9.1173469387755099E-2</v>
      </c>
      <c r="AV12" s="205">
        <f ca="1">IF($AR12&gt;0,OFFSET(DATA!$F$6,25+27*AV$10,$AG12,1,1)/$AR12,0)</f>
        <v>6.0153061224489796E-2</v>
      </c>
      <c r="AW12" s="205">
        <f ca="1">IF($AR12&gt;0,OFFSET(DATA!$F$6,25+27*AW$10,$AG12,1,1)/$AR12,0)</f>
        <v>0.14908163265306124</v>
      </c>
      <c r="AX12" s="205">
        <f ca="1">IF($AR12&gt;0,OFFSET(DATA!$F$6,25+27*AX$10,$AG12,1,1)/$AR12,0)</f>
        <v>6.8979591836734688E-2</v>
      </c>
      <c r="AZ12" s="219" t="s">
        <v>346</v>
      </c>
      <c r="BA12" s="1">
        <f ca="1">RANK(OFFSET($BA11,$AG$12,$AG$10,1,1),$BB12:$BY12,OFFSET($AZ$21,7-$AG$8,0,1,1))</f>
        <v>6</v>
      </c>
      <c r="BB12" s="205">
        <f ca="1">IF($AH12&gt;0,OFFSET(DATA!$F$6,BB$10+27*(7-$AG$8),$AG12,1,1)/OFFSET(DATA!$F$6,BB$10,$AG12,1,1),0)</f>
        <v>0.55160744500846026</v>
      </c>
      <c r="BC12" s="205">
        <f ca="1">IF($AH12&gt;0,OFFSET(DATA!$F$6,BC$10+27*(7-$AG$8),$AG12,1,1)/OFFSET(DATA!$F$6,BC$10,$AG12,1,1),0)</f>
        <v>0.48128342245989303</v>
      </c>
      <c r="BD12" s="205">
        <f ca="1">IF($AH12&gt;0,OFFSET(DATA!$F$6,BD$10+27*(7-$AG$8),$AG12,1,1)/OFFSET(DATA!$F$6,BD$10,$AG12,1,1),0)</f>
        <v>0.81081081081081086</v>
      </c>
      <c r="BE12" s="205">
        <f ca="1">IF($AH12&gt;0,OFFSET(DATA!$F$6,BE$10+27*(7-$AG$8),$AG12,1,1)/OFFSET(DATA!$F$6,BE$10,$AG12,1,1),0)</f>
        <v>0.5668449197860963</v>
      </c>
      <c r="BF12" s="205">
        <f ca="1">IF($AH12&gt;0,OFFSET(DATA!$F$6,BF$10+27*(7-$AG$8),$AG12,1,1)/OFFSET(DATA!$F$6,BF$10,$AG12,1,1),0)</f>
        <v>0.61773700305810397</v>
      </c>
      <c r="BG12" s="205">
        <f ca="1">IF($AH12&gt;0,OFFSET(DATA!$F$6,BG$10+27*(7-$AG$8),$AG12,1,1)/OFFSET(DATA!$F$6,BG$10,$AG12,1,1),0)</f>
        <v>0.63636363636363635</v>
      </c>
      <c r="BH12" s="205">
        <f ca="1">IF($AH12&gt;0,OFFSET(DATA!$F$6,BH$10+27*(7-$AG$8),$AG12,1,1)/OFFSET(DATA!$F$6,BH$10,$AG12,1,1),0)</f>
        <v>0.5901639344262295</v>
      </c>
      <c r="BI12" s="205">
        <f ca="1">IF($AH12&gt;0,OFFSET(DATA!$F$6,BI$10+27*(7-$AG$8),$AG12,1,1)/OFFSET(DATA!$F$6,BI$10,$AG12,1,1),0)</f>
        <v>0.64144736842105265</v>
      </c>
      <c r="BJ12" s="205">
        <f ca="1">IF($AH12&gt;0,OFFSET(DATA!$F$6,BJ$10+27*(7-$AG$8),$AG12,1,1)/OFFSET(DATA!$F$6,BJ$10,$AG12,1,1),0)</f>
        <v>0.77325581395348841</v>
      </c>
      <c r="BK12" s="205">
        <f ca="1">IF($AH12&gt;0,OFFSET(DATA!$F$6,BK$10+27*(7-$AG$8),$AG12,1,1)/OFFSET(DATA!$F$6,BK$10,$AG12,1,1),0)</f>
        <v>0.39779005524861877</v>
      </c>
      <c r="BL12" s="205">
        <f ca="1">IF($AH12&gt;0,OFFSET(DATA!$F$6,BL$10+27*(7-$AG$8),$AG12,1,1)/OFFSET(DATA!$F$6,BL$10,$AG12,1,1),0)</f>
        <v>0.58964143426294824</v>
      </c>
      <c r="BM12" s="205">
        <f ca="1">IF($AH12&gt;0,OFFSET(DATA!$F$6,BM$10+27*(7-$AG$8),$AG12,1,1)/OFFSET(DATA!$F$6,BM$10,$AG12,1,1),0)</f>
        <v>0.3439635535307517</v>
      </c>
      <c r="BN12" s="205">
        <f ca="1">IF($AH12&gt;0,OFFSET(DATA!$F$6,BN$10+27*(7-$AG$8),$AG12,1,1)/OFFSET(DATA!$F$6,BN$10,$AG12,1,1),0)</f>
        <v>0.58078602620087338</v>
      </c>
      <c r="BO12" s="205">
        <f ca="1">IF($AH12&gt;0,OFFSET(DATA!$F$6,BO$10+27*(7-$AG$8),$AG12,1,1)/OFFSET(DATA!$F$6,BO$10,$AG12,1,1),0)</f>
        <v>0.88992042440318297</v>
      </c>
      <c r="BP12" s="205">
        <f ca="1">IF($AH12&gt;0,OFFSET(DATA!$F$6,BP$10+27*(7-$AG$8),$AG12,1,1)/OFFSET(DATA!$F$6,BP$10,$AG12,1,1),0)</f>
        <v>0.57051736357193483</v>
      </c>
      <c r="BQ12" s="205">
        <f ca="1">IF($AH12&gt;0,OFFSET(DATA!$F$6,BQ$10+27*(7-$AG$8),$AG12,1,1)/OFFSET(DATA!$F$6,BQ$10,$AG12,1,1),0)</f>
        <v>0.59808612440191389</v>
      </c>
      <c r="BR12" s="205">
        <f ca="1">IF($AH12&gt;0,OFFSET(DATA!$F$6,BR$10+27*(7-$AG$8),$AG12,1,1)/OFFSET(DATA!$F$6,BR$10,$AG12,1,1),0)</f>
        <v>0.95454545454545459</v>
      </c>
      <c r="BS12" s="205">
        <f ca="1">IF($AH12&gt;0,OFFSET(DATA!$F$6,BS$10+27*(7-$AG$8),$AG12,1,1)/OFFSET(DATA!$F$6,BS$10,$AG12,1,1),0)</f>
        <v>0.51951219512195124</v>
      </c>
      <c r="BT12" s="205">
        <f ca="1">IF($AH12&gt;0,OFFSET(DATA!$F$6,BT$10+27*(7-$AG$8),$AG12,1,1)/OFFSET(DATA!$F$6,BT$10,$AG12,1,1),0)</f>
        <v>0.71698113207547165</v>
      </c>
      <c r="BU12" s="205">
        <f ca="1">IF($AH12&gt;0,OFFSET(DATA!$F$6,BU$10+27*(7-$AG$8),$AG12,1,1)/OFFSET(DATA!$F$6,BU$10,$AG12,1,1),0)</f>
        <v>0.42428376534788542</v>
      </c>
      <c r="BV12" s="205">
        <f ca="1">IF($AH12&gt;0,OFFSET(DATA!$F$6,BV$10+27*(7-$AG$8),$AG12,1,1)/OFFSET(DATA!$F$6,BV$10,$AG12,1,1),0)</f>
        <v>0.55903271692745382</v>
      </c>
      <c r="BW12" s="205">
        <f ca="1">IF($AH12&gt;0,OFFSET(DATA!$F$6,BW$10+27*(7-$AG$8),$AG12,1,1)/OFFSET(DATA!$F$6,BW$10,$AG12,1,1),0)</f>
        <v>0.5714285714285714</v>
      </c>
      <c r="BX12" s="205">
        <f ca="1">IF($AH12&gt;0,OFFSET(DATA!$F$6,BX$10+27*(7-$AG$8),$AG12,1,1)/OFFSET(DATA!$F$6,BX$10,$AG12,1,1),0)</f>
        <v>0.54212514370175724</v>
      </c>
      <c r="BY12" s="205">
        <f ca="1">IF($AH12&gt;0,OFFSET(DATA!$F$6,BY$10+27*(7-$AG$8),$AG12,1,1)/OFFSET(DATA!$F$6,BY$10,$AG12,1,1),0)</f>
        <v>0.51418439716312059</v>
      </c>
    </row>
    <row r="13" spans="2:77" ht="15.75" x14ac:dyDescent="0.2">
      <c r="B13" s="574" t="str">
        <f ca="1">"REGION  "&amp;$AG$10&amp;"   vs  STATE"&amp;"  -  "&amp;$AH$8</f>
        <v>REGION  8   vs  STATE  -  COUNTABLE ACTIVITIES</v>
      </c>
      <c r="C13" s="575"/>
      <c r="D13" s="575"/>
      <c r="E13" s="575"/>
      <c r="F13" s="575"/>
      <c r="G13" s="575"/>
      <c r="H13" s="575"/>
      <c r="I13" s="575"/>
      <c r="J13" s="575"/>
      <c r="K13" s="575"/>
      <c r="L13" s="575"/>
      <c r="M13" s="575"/>
      <c r="N13" s="575"/>
      <c r="O13" s="575"/>
      <c r="P13" s="575"/>
      <c r="Q13" s="575"/>
      <c r="R13" s="576"/>
      <c r="AG13" s="1">
        <v>2</v>
      </c>
      <c r="AH13">
        <f ca="1">OFFSET(DATA!$F$6,$AG$10,$AG13,1,1)</f>
        <v>862</v>
      </c>
      <c r="AI13" s="205">
        <f ca="1">IF($AH13&gt;0,OFFSET(DATA!$F$6,$AG$10+27*AI$10,$AG13,1,1)/$AH13,0)</f>
        <v>0.6682134570765661</v>
      </c>
      <c r="AJ13" s="205">
        <f ca="1">IF($AH13&gt;0,OFFSET(DATA!$F$6,$AG$10+27*AJ$10,$AG13,1,1)/$AH13,0)</f>
        <v>6.9605568445475635E-3</v>
      </c>
      <c r="AK13" s="205">
        <f ca="1">IF($AH13&gt;0,OFFSET(DATA!$F$6,$AG$10+27*AK$10,$AG13,1,1)/$AH13,0)</f>
        <v>0.12064965197215777</v>
      </c>
      <c r="AL13" s="205">
        <f ca="1">IF($AH13&gt;0,OFFSET(DATA!$F$6,$AG$10+27*AL$10,$AG13,1,1)/$AH13,0)</f>
        <v>5.2204176334106726E-2</v>
      </c>
      <c r="AM13" s="205">
        <f ca="1">IF($AH13&gt;0,OFFSET(DATA!$F$6,$AG$10+27*AM$10,$AG13,1,1)/$AH13,0)</f>
        <v>2.668213457076566E-2</v>
      </c>
      <c r="AN13" s="205">
        <f ca="1">IF($AH13&gt;0,OFFSET(DATA!$F$6,$AG$10+27*AN$10,$AG13,1,1)/$AH13,0)</f>
        <v>3.4802784222737818E-3</v>
      </c>
      <c r="AO13" s="1">
        <f ca="1">OFFSET(DATA!$F$6,$AG$10+27*AO$10,$AG13,1,1)</f>
        <v>5</v>
      </c>
      <c r="AP13" s="1">
        <f t="shared" ref="AP13:AP76" ca="1" si="1">IF($AP$8=1,$AO13,$BA13)</f>
        <v>5</v>
      </c>
      <c r="AQ13" s="169"/>
      <c r="AR13">
        <f ca="1">OFFSET(DATA!$F$6,25,$AG13,1,1)</f>
        <v>19080</v>
      </c>
      <c r="AS13" s="205">
        <f ca="1">IF($AR13&gt;0,OFFSET(DATA!$F$6,25+27*AS$10,$AG13,1,1)/$AR13,0)</f>
        <v>0.55539832285115309</v>
      </c>
      <c r="AT13" s="205">
        <f ca="1">IF($AR13&gt;0,OFFSET(DATA!$F$6,25+27*AT$10,$AG13,1,1)/$AR13,0)</f>
        <v>5.7651991614255764E-3</v>
      </c>
      <c r="AU13" s="205">
        <f ca="1">IF($AR13&gt;0,OFFSET(DATA!$F$6,25+27*AU$10,$AG13,1,1)/$AR13,0)</f>
        <v>8.941299790356394E-2</v>
      </c>
      <c r="AV13" s="205">
        <f ca="1">IF($AR13&gt;0,OFFSET(DATA!$F$6,25+27*AV$10,$AG13,1,1)/$AR13,0)</f>
        <v>5.8595387840670858E-2</v>
      </c>
      <c r="AW13" s="205">
        <f ca="1">IF($AR13&gt;0,OFFSET(DATA!$F$6,25+27*AW$10,$AG13,1,1)/$AR13,0)</f>
        <v>0.12363731656184486</v>
      </c>
      <c r="AX13" s="205">
        <f ca="1">IF($AR13&gt;0,OFFSET(DATA!$F$6,25+27*AX$10,$AG13,1,1)/$AR13,0)</f>
        <v>5.7337526205450733E-2</v>
      </c>
      <c r="AZ13" s="219" t="s">
        <v>244</v>
      </c>
      <c r="BA13" s="1">
        <f t="shared" ref="BA13:BA76" ca="1" si="2">RANK(OFFSET($BA12,$AG$12,$AG$10,1,1),$BB13:$BY13,OFFSET($AZ$21,7-$AG$8,0,1,1))</f>
        <v>6</v>
      </c>
      <c r="BB13" s="205">
        <f ca="1">IF($AH13&gt;0,OFFSET(DATA!$F$6,BB$10+27*(7-$AG$8),$AG13,1,1)/OFFSET(DATA!$F$6,BB$10,$AG13,1,1),0)</f>
        <v>0.55077452667814109</v>
      </c>
      <c r="BC13" s="205">
        <f ca="1">IF($AH13&gt;0,OFFSET(DATA!$F$6,BC$10+27*(7-$AG$8),$AG13,1,1)/OFFSET(DATA!$F$6,BC$10,$AG13,1,1),0)</f>
        <v>0.50810810810810814</v>
      </c>
      <c r="BD13" s="205">
        <f ca="1">IF($AH13&gt;0,OFFSET(DATA!$F$6,BD$10+27*(7-$AG$8),$AG13,1,1)/OFFSET(DATA!$F$6,BD$10,$AG13,1,1),0)</f>
        <v>0.73134328358208955</v>
      </c>
      <c r="BE13" s="205">
        <f ca="1">IF($AH13&gt;0,OFFSET(DATA!$F$6,BE$10+27*(7-$AG$8),$AG13,1,1)/OFFSET(DATA!$F$6,BE$10,$AG13,1,1),0)</f>
        <v>0.66666666666666663</v>
      </c>
      <c r="BF13" s="205">
        <f ca="1">IF($AH13&gt;0,OFFSET(DATA!$F$6,BF$10+27*(7-$AG$8),$AG13,1,1)/OFFSET(DATA!$F$6,BF$10,$AG13,1,1),0)</f>
        <v>0.60771704180064312</v>
      </c>
      <c r="BG13" s="205">
        <f ca="1">IF($AH13&gt;0,OFFSET(DATA!$F$6,BG$10+27*(7-$AG$8),$AG13,1,1)/OFFSET(DATA!$F$6,BG$10,$AG13,1,1),0)</f>
        <v>0.60666666666666669</v>
      </c>
      <c r="BH13" s="205">
        <f ca="1">IF($AH13&gt;0,OFFSET(DATA!$F$6,BH$10+27*(7-$AG$8),$AG13,1,1)/OFFSET(DATA!$F$6,BH$10,$AG13,1,1),0)</f>
        <v>0.6685393258426966</v>
      </c>
      <c r="BI13" s="205">
        <f ca="1">IF($AH13&gt;0,OFFSET(DATA!$F$6,BI$10+27*(7-$AG$8),$AG13,1,1)/OFFSET(DATA!$F$6,BI$10,$AG13,1,1),0)</f>
        <v>0.6682134570765661</v>
      </c>
      <c r="BJ13" s="205">
        <f ca="1">IF($AH13&gt;0,OFFSET(DATA!$F$6,BJ$10+27*(7-$AG$8),$AG13,1,1)/OFFSET(DATA!$F$6,BJ$10,$AG13,1,1),0)</f>
        <v>0.72282608695652173</v>
      </c>
      <c r="BK13" s="205">
        <f ca="1">IF($AH13&gt;0,OFFSET(DATA!$F$6,BK$10+27*(7-$AG$8),$AG13,1,1)/OFFSET(DATA!$F$6,BK$10,$AG13,1,1),0)</f>
        <v>0.40483383685800606</v>
      </c>
      <c r="BL13" s="205">
        <f ca="1">IF($AH13&gt;0,OFFSET(DATA!$F$6,BL$10+27*(7-$AG$8),$AG13,1,1)/OFFSET(DATA!$F$6,BL$10,$AG13,1,1),0)</f>
        <v>0.61240310077519378</v>
      </c>
      <c r="BM13" s="205">
        <f ca="1">IF($AH13&gt;0,OFFSET(DATA!$F$6,BM$10+27*(7-$AG$8),$AG13,1,1)/OFFSET(DATA!$F$6,BM$10,$AG13,1,1),0)</f>
        <v>0.32481927710843372</v>
      </c>
      <c r="BN13" s="205">
        <f ca="1">IF($AH13&gt;0,OFFSET(DATA!$F$6,BN$10+27*(7-$AG$8),$AG13,1,1)/OFFSET(DATA!$F$6,BN$10,$AG13,1,1),0)</f>
        <v>0.56108597285067874</v>
      </c>
      <c r="BO13" s="205">
        <f ca="1">IF($AH13&gt;0,OFFSET(DATA!$F$6,BO$10+27*(7-$AG$8),$AG13,1,1)/OFFSET(DATA!$F$6,BO$10,$AG13,1,1),0)</f>
        <v>0.86740331491712708</v>
      </c>
      <c r="BP13" s="205">
        <f ca="1">IF($AH13&gt;0,OFFSET(DATA!$F$6,BP$10+27*(7-$AG$8),$AG13,1,1)/OFFSET(DATA!$F$6,BP$10,$AG13,1,1),0)</f>
        <v>0.58734622144112481</v>
      </c>
      <c r="BQ13" s="205">
        <f ca="1">IF($AH13&gt;0,OFFSET(DATA!$F$6,BQ$10+27*(7-$AG$8),$AG13,1,1)/OFFSET(DATA!$F$6,BQ$10,$AG13,1,1),0)</f>
        <v>0.58313817330210771</v>
      </c>
      <c r="BR13" s="205">
        <f ca="1">IF($AH13&gt;0,OFFSET(DATA!$F$6,BR$10+27*(7-$AG$8),$AG13,1,1)/OFFSET(DATA!$F$6,BR$10,$AG13,1,1),0)</f>
        <v>0.95538057742782156</v>
      </c>
      <c r="BS13" s="205">
        <f ca="1">IF($AH13&gt;0,OFFSET(DATA!$F$6,BS$10+27*(7-$AG$8),$AG13,1,1)/OFFSET(DATA!$F$6,BS$10,$AG13,1,1),0)</f>
        <v>0.5300546448087432</v>
      </c>
      <c r="BT13" s="205">
        <f ca="1">IF($AH13&gt;0,OFFSET(DATA!$F$6,BT$10+27*(7-$AG$8),$AG13,1,1)/OFFSET(DATA!$F$6,BT$10,$AG13,1,1),0)</f>
        <v>0.64444444444444449</v>
      </c>
      <c r="BU13" s="205">
        <f ca="1">IF($AH13&gt;0,OFFSET(DATA!$F$6,BU$10+27*(7-$AG$8),$AG13,1,1)/OFFSET(DATA!$F$6,BU$10,$AG13,1,1),0)</f>
        <v>0.42377622377622376</v>
      </c>
      <c r="BV13" s="205">
        <f ca="1">IF($AH13&gt;0,OFFSET(DATA!$F$6,BV$10+27*(7-$AG$8),$AG13,1,1)/OFFSET(DATA!$F$6,BV$10,$AG13,1,1),0)</f>
        <v>0.56934306569343063</v>
      </c>
      <c r="BW13" s="205">
        <f ca="1">IF($AH13&gt;0,OFFSET(DATA!$F$6,BW$10+27*(7-$AG$8),$AG13,1,1)/OFFSET(DATA!$F$6,BW$10,$AG13,1,1),0)</f>
        <v>0.56900726392251821</v>
      </c>
      <c r="BX13" s="205">
        <f ca="1">IF($AH13&gt;0,OFFSET(DATA!$F$6,BX$10+27*(7-$AG$8),$AG13,1,1)/OFFSET(DATA!$F$6,BX$10,$AG13,1,1),0)</f>
        <v>0.54060871027408774</v>
      </c>
      <c r="BY13" s="205">
        <f ca="1">IF($AH13&gt;0,OFFSET(DATA!$F$6,BY$10+27*(7-$AG$8),$AG13,1,1)/OFFSET(DATA!$F$6,BY$10,$AG13,1,1),0)</f>
        <v>0.51503759398496241</v>
      </c>
    </row>
    <row r="14" spans="2:77" x14ac:dyDescent="0.2">
      <c r="B14" s="559" t="str">
        <f>IF($AP$8=1,"OVERALL",$AH$8)&amp;" WEEKLY PERFORMANCE"</f>
        <v>OVERALL WEEKLY PERFORMANCE</v>
      </c>
      <c r="C14" s="560"/>
      <c r="D14" s="560"/>
      <c r="E14" s="560"/>
      <c r="F14" s="560"/>
      <c r="G14" s="560"/>
      <c r="H14" s="560"/>
      <c r="I14" s="560"/>
      <c r="J14" s="560"/>
      <c r="K14" s="560"/>
      <c r="L14" s="560"/>
      <c r="M14" s="560"/>
      <c r="N14" s="560"/>
      <c r="O14" s="560"/>
      <c r="P14" s="560"/>
      <c r="Q14" s="560"/>
      <c r="R14" s="561"/>
      <c r="AG14" s="1">
        <v>3</v>
      </c>
      <c r="AH14">
        <f ca="1">OFFSET(DATA!$F$6,$AG$10,$AG14,1,1)</f>
        <v>885.5</v>
      </c>
      <c r="AI14" s="205">
        <f ca="1">IF($AH14&gt;0,OFFSET(DATA!$F$6,$AG$10+27*AI$10,$AG14,1,1)/$AH14,0)</f>
        <v>0.66798418972332019</v>
      </c>
      <c r="AJ14" s="205">
        <f ca="1">IF($AH14&gt;0,OFFSET(DATA!$F$6,$AG$10+27*AJ$10,$AG14,1,1)/$AH14,0)</f>
        <v>7.3404856013551669E-3</v>
      </c>
      <c r="AK14" s="205">
        <f ca="1">IF($AH14&gt;0,OFFSET(DATA!$F$6,$AG$10+27*AK$10,$AG14,1,1)/$AH14,0)</f>
        <v>0.12309429700734048</v>
      </c>
      <c r="AL14" s="205">
        <f ca="1">IF($AH14&gt;0,OFFSET(DATA!$F$6,$AG$10+27*AL$10,$AG14,1,1)/$AH14,0)</f>
        <v>6.3241106719367585E-2</v>
      </c>
      <c r="AM14" s="205">
        <f ca="1">IF($AH14&gt;0,OFFSET(DATA!$F$6,$AG$10+27*AM$10,$AG14,1,1)/$AH14,0)</f>
        <v>2.258610954263128E-2</v>
      </c>
      <c r="AN14" s="205">
        <f ca="1">IF($AH14&gt;0,OFFSET(DATA!$F$6,$AG$10+27*AN$10,$AG14,1,1)/$AH14,0)</f>
        <v>2.258610954263128E-3</v>
      </c>
      <c r="AO14" s="1">
        <f ca="1">OFFSET(DATA!$F$6,$AG$10+27*AO$10,$AG14,1,1)</f>
        <v>7</v>
      </c>
      <c r="AP14" s="1">
        <f t="shared" ca="1" si="1"/>
        <v>7</v>
      </c>
      <c r="AR14">
        <f ca="1">OFFSET(DATA!$F$6,25,$AG14,1,1)</f>
        <v>19513</v>
      </c>
      <c r="AS14" s="205">
        <f ca="1">IF($AR14&gt;0,OFFSET(DATA!$F$6,25+27*AS$10,$AG14,1,1)/$AR14,0)</f>
        <v>0.56185619843181467</v>
      </c>
      <c r="AT14" s="205">
        <f ca="1">IF($AR14&gt;0,OFFSET(DATA!$F$6,25+27*AT$10,$AG14,1,1)/$AR14,0)</f>
        <v>6.354737867062984E-3</v>
      </c>
      <c r="AU14" s="205">
        <f ca="1">IF($AR14&gt;0,OFFSET(DATA!$F$6,25+27*AU$10,$AG14,1,1)/$AR14,0)</f>
        <v>8.7659509045251882E-2</v>
      </c>
      <c r="AV14" s="205">
        <f ca="1">IF($AR14&gt;0,OFFSET(DATA!$F$6,25+27*AV$10,$AG14,1,1)/$AR14,0)</f>
        <v>5.8499461897196743E-2</v>
      </c>
      <c r="AW14" s="205">
        <f ca="1">IF($AR14&gt;0,OFFSET(DATA!$F$6,25+27*AW$10,$AG14,1,1)/$AR14,0)</f>
        <v>0.13163019525444575</v>
      </c>
      <c r="AX14" s="205">
        <f ca="1">IF($AR14&gt;0,OFFSET(DATA!$F$6,25+27*AX$10,$AG14,1,1)/$AR14,0)</f>
        <v>6.126684774253062E-2</v>
      </c>
      <c r="AZ14" s="219" t="s">
        <v>5</v>
      </c>
      <c r="BA14" s="1">
        <f t="shared" ca="1" si="2"/>
        <v>8</v>
      </c>
      <c r="BB14" s="205">
        <f ca="1">IF($AH14&gt;0,OFFSET(DATA!$F$6,BB$10+27*(7-$AG$8),$AG14,1,1)/OFFSET(DATA!$F$6,BB$10,$AG14,1,1),0)</f>
        <v>0.5431034482758621</v>
      </c>
      <c r="BC14" s="205">
        <f ca="1">IF($AH14&gt;0,OFFSET(DATA!$F$6,BC$10+27*(7-$AG$8),$AG14,1,1)/OFFSET(DATA!$F$6,BC$10,$AG14,1,1),0)</f>
        <v>0.50777202072538863</v>
      </c>
      <c r="BD14" s="205">
        <f ca="1">IF($AH14&gt;0,OFFSET(DATA!$F$6,BD$10+27*(7-$AG$8),$AG14,1,1)/OFFSET(DATA!$F$6,BD$10,$AG14,1,1),0)</f>
        <v>0.71323529411764708</v>
      </c>
      <c r="BE14" s="205">
        <f ca="1">IF($AH14&gt;0,OFFSET(DATA!$F$6,BE$10+27*(7-$AG$8),$AG14,1,1)/OFFSET(DATA!$F$6,BE$10,$AG14,1,1),0)</f>
        <v>0.69820971867007675</v>
      </c>
      <c r="BF14" s="205">
        <f ca="1">IF($AH14&gt;0,OFFSET(DATA!$F$6,BF$10+27*(7-$AG$8),$AG14,1,1)/OFFSET(DATA!$F$6,BF$10,$AG14,1,1),0)</f>
        <v>0.64364207221350078</v>
      </c>
      <c r="BG14" s="205">
        <f ca="1">IF($AH14&gt;0,OFFSET(DATA!$F$6,BG$10+27*(7-$AG$8),$AG14,1,1)/OFFSET(DATA!$F$6,BG$10,$AG14,1,1),0)</f>
        <v>0.56402439024390238</v>
      </c>
      <c r="BH14" s="205">
        <f ca="1">IF($AH14&gt;0,OFFSET(DATA!$F$6,BH$10+27*(7-$AG$8),$AG14,1,1)/OFFSET(DATA!$F$6,BH$10,$AG14,1,1),0)</f>
        <v>0.70441988950276246</v>
      </c>
      <c r="BI14" s="205">
        <f ca="1">IF($AH14&gt;0,OFFSET(DATA!$F$6,BI$10+27*(7-$AG$8),$AG14,1,1)/OFFSET(DATA!$F$6,BI$10,$AG14,1,1),0)</f>
        <v>0.66798418972332019</v>
      </c>
      <c r="BJ14" s="205">
        <f ca="1">IF($AH14&gt;0,OFFSET(DATA!$F$6,BJ$10+27*(7-$AG$8),$AG14,1,1)/OFFSET(DATA!$F$6,BJ$10,$AG14,1,1),0)</f>
        <v>0.74142480211081796</v>
      </c>
      <c r="BK14" s="205">
        <f ca="1">IF($AH14&gt;0,OFFSET(DATA!$F$6,BK$10+27*(7-$AG$8),$AG14,1,1)/OFFSET(DATA!$F$6,BK$10,$AG14,1,1),0)</f>
        <v>0.43623188405797103</v>
      </c>
      <c r="BL14" s="205">
        <f ca="1">IF($AH14&gt;0,OFFSET(DATA!$F$6,BL$10+27*(7-$AG$8),$AG14,1,1)/OFFSET(DATA!$F$6,BL$10,$AG14,1,1),0)</f>
        <v>0.63053722902921772</v>
      </c>
      <c r="BM14" s="205">
        <f ca="1">IF($AH14&gt;0,OFFSET(DATA!$F$6,BM$10+27*(7-$AG$8),$AG14,1,1)/OFFSET(DATA!$F$6,BM$10,$AG14,1,1),0)</f>
        <v>0.34316546762589928</v>
      </c>
      <c r="BN14" s="205">
        <f ca="1">IF($AH14&gt;0,OFFSET(DATA!$F$6,BN$10+27*(7-$AG$8),$AG14,1,1)/OFFSET(DATA!$F$6,BN$10,$AG14,1,1),0)</f>
        <v>0.57021276595744685</v>
      </c>
      <c r="BO14" s="205">
        <f ca="1">IF($AH14&gt;0,OFFSET(DATA!$F$6,BO$10+27*(7-$AG$8),$AG14,1,1)/OFFSET(DATA!$F$6,BO$10,$AG14,1,1),0)</f>
        <v>0.865214431586113</v>
      </c>
      <c r="BP14" s="205">
        <f ca="1">IF($AH14&gt;0,OFFSET(DATA!$F$6,BP$10+27*(7-$AG$8),$AG14,1,1)/OFFSET(DATA!$F$6,BP$10,$AG14,1,1),0)</f>
        <v>0.58780487804878045</v>
      </c>
      <c r="BQ14" s="205">
        <f ca="1">IF($AH14&gt;0,OFFSET(DATA!$F$6,BQ$10+27*(7-$AG$8),$AG14,1,1)/OFFSET(DATA!$F$6,BQ$10,$AG14,1,1),0)</f>
        <v>0.59136212624584716</v>
      </c>
      <c r="BR14" s="205">
        <f ca="1">IF($AH14&gt;0,OFFSET(DATA!$F$6,BR$10+27*(7-$AG$8),$AG14,1,1)/OFFSET(DATA!$F$6,BR$10,$AG14,1,1),0)</f>
        <v>0.92555831265508681</v>
      </c>
      <c r="BS14" s="205">
        <f ca="1">IF($AH14&gt;0,OFFSET(DATA!$F$6,BS$10+27*(7-$AG$8),$AG14,1,1)/OFFSET(DATA!$F$6,BS$10,$AG14,1,1),0)</f>
        <v>0.52167832167832173</v>
      </c>
      <c r="BT14" s="205">
        <f ca="1">IF($AH14&gt;0,OFFSET(DATA!$F$6,BT$10+27*(7-$AG$8),$AG14,1,1)/OFFSET(DATA!$F$6,BT$10,$AG14,1,1),0)</f>
        <v>0.68421052631578949</v>
      </c>
      <c r="BU14" s="205">
        <f ca="1">IF($AH14&gt;0,OFFSET(DATA!$F$6,BU$10+27*(7-$AG$8),$AG14,1,1)/OFFSET(DATA!$F$6,BU$10,$AG14,1,1),0)</f>
        <v>0.43109300746775286</v>
      </c>
      <c r="BV14" s="205">
        <f ca="1">IF($AH14&gt;0,OFFSET(DATA!$F$6,BV$10+27*(7-$AG$8),$AG14,1,1)/OFFSET(DATA!$F$6,BV$10,$AG14,1,1),0)</f>
        <v>0.59751643535427323</v>
      </c>
      <c r="BW14" s="205">
        <f ca="1">IF($AH14&gt;0,OFFSET(DATA!$F$6,BW$10+27*(7-$AG$8),$AG14,1,1)/OFFSET(DATA!$F$6,BW$10,$AG14,1,1),0)</f>
        <v>0.57635175282234108</v>
      </c>
      <c r="BX14" s="205">
        <f ca="1">IF($AH14&gt;0,OFFSET(DATA!$F$6,BX$10+27*(7-$AG$8),$AG14,1,1)/OFFSET(DATA!$F$6,BX$10,$AG14,1,1),0)</f>
        <v>0.54314762098413993</v>
      </c>
      <c r="BY14" s="205">
        <f ca="1">IF($AH14&gt;0,OFFSET(DATA!$F$6,BY$10+27*(7-$AG$8),$AG14,1,1)/OFFSET(DATA!$F$6,BY$10,$AG14,1,1),0)</f>
        <v>0.52886405959031657</v>
      </c>
    </row>
    <row r="15" spans="2:77" ht="15.75" customHeight="1" x14ac:dyDescent="0.2">
      <c r="AG15" s="1">
        <v>4</v>
      </c>
      <c r="AH15">
        <f ca="1">OFFSET(DATA!$F$6,$AG$10,$AG15,1,1)</f>
        <v>909</v>
      </c>
      <c r="AI15" s="205">
        <f ca="1">IF($AH15&gt;0,OFFSET(DATA!$F$6,$AG$10+27*AI$10,$AG15,1,1)/$AH15,0)</f>
        <v>0.66776677667766782</v>
      </c>
      <c r="AJ15" s="205">
        <f ca="1">IF($AH15&gt;0,OFFSET(DATA!$F$6,$AG$10+27*AJ$10,$AG15,1,1)/$AH15,0)</f>
        <v>7.7007700770077006E-3</v>
      </c>
      <c r="AK15" s="205">
        <f ca="1">IF($AH15&gt;0,OFFSET(DATA!$F$6,$AG$10+27*AK$10,$AG15,1,1)/$AH15,0)</f>
        <v>0.1254125412541254</v>
      </c>
      <c r="AL15" s="205">
        <f ca="1">IF($AH15&gt;0,OFFSET(DATA!$F$6,$AG$10+27*AL$10,$AG15,1,1)/$AH15,0)</f>
        <v>7.3707370737073702E-2</v>
      </c>
      <c r="AM15" s="205">
        <f ca="1">IF($AH15&gt;0,OFFSET(DATA!$F$6,$AG$10+27*AM$10,$AG15,1,1)/$AH15,0)</f>
        <v>1.8701870187018702E-2</v>
      </c>
      <c r="AN15" s="205">
        <f ca="1">IF($AH15&gt;0,OFFSET(DATA!$F$6,$AG$10+27*AN$10,$AG15,1,1)/$AH15,0)</f>
        <v>1.1001100110011001E-3</v>
      </c>
      <c r="AO15" s="1">
        <f ca="1">OFFSET(DATA!$F$6,$AG$10+27*AO$10,$AG15,1,1)</f>
        <v>7</v>
      </c>
      <c r="AP15" s="1">
        <f t="shared" ca="1" si="1"/>
        <v>7</v>
      </c>
      <c r="AR15">
        <f ca="1">OFFSET(DATA!$F$6,25,$AG15,1,1)</f>
        <v>19946</v>
      </c>
      <c r="AS15" s="205">
        <f ca="1">IF($AR15&gt;0,OFFSET(DATA!$F$6,25+27*AS$10,$AG15,1,1)/$AR15,0)</f>
        <v>0.56803369096560719</v>
      </c>
      <c r="AT15" s="205">
        <f ca="1">IF($AR15&gt;0,OFFSET(DATA!$F$6,25+27*AT$10,$AG15,1,1)/$AR15,0)</f>
        <v>6.9186804371803873E-3</v>
      </c>
      <c r="AU15" s="205">
        <f ca="1">IF($AR15&gt;0,OFFSET(DATA!$F$6,25+27*AU$10,$AG15,1,1)/$AR15,0)</f>
        <v>8.5982151809886692E-2</v>
      </c>
      <c r="AV15" s="205">
        <f ca="1">IF($AR15&gt;0,OFFSET(DATA!$F$6,25+27*AV$10,$AG15,1,1)/$AR15,0)</f>
        <v>5.8407700792138778E-2</v>
      </c>
      <c r="AW15" s="205">
        <f ca="1">IF($AR15&gt;0,OFFSET(DATA!$F$6,25+27*AW$10,$AG15,1,1)/$AR15,0)</f>
        <v>0.1392760453223704</v>
      </c>
      <c r="AX15" s="205">
        <f ca="1">IF($AR15&gt;0,OFFSET(DATA!$F$6,25+27*AX$10,$AG15,1,1)/$AR15,0)</f>
        <v>6.5025569036398279E-2</v>
      </c>
      <c r="AZ15" s="219" t="s">
        <v>107</v>
      </c>
      <c r="BA15" s="1">
        <f t="shared" ca="1" si="2"/>
        <v>9</v>
      </c>
      <c r="BB15" s="205">
        <f ca="1">IF($AH15&gt;0,OFFSET(DATA!$F$6,BB$10+27*(7-$AG$8),$AG15,1,1)/OFFSET(DATA!$F$6,BB$10,$AG15,1,1),0)</f>
        <v>0.53540587219343694</v>
      </c>
      <c r="BC15" s="205">
        <f ca="1">IF($AH15&gt;0,OFFSET(DATA!$F$6,BC$10+27*(7-$AG$8),$AG15,1,1)/OFFSET(DATA!$F$6,BC$10,$AG15,1,1),0)</f>
        <v>0.5074626865671642</v>
      </c>
      <c r="BD15" s="205">
        <f ca="1">IF($AH15&gt;0,OFFSET(DATA!$F$6,BD$10+27*(7-$AG$8),$AG15,1,1)/OFFSET(DATA!$F$6,BD$10,$AG15,1,1),0)</f>
        <v>0.69565217391304346</v>
      </c>
      <c r="BE15" s="205">
        <f ca="1">IF($AH15&gt;0,OFFSET(DATA!$F$6,BE$10+27*(7-$AG$8),$AG15,1,1)/OFFSET(DATA!$F$6,BE$10,$AG15,1,1),0)</f>
        <v>0.72864321608040206</v>
      </c>
      <c r="BF15" s="205">
        <f ca="1">IF($AH15&gt;0,OFFSET(DATA!$F$6,BF$10+27*(7-$AG$8),$AG15,1,1)/OFFSET(DATA!$F$6,BF$10,$AG15,1,1),0)</f>
        <v>0.67791411042944782</v>
      </c>
      <c r="BG15" s="205">
        <f ca="1">IF($AH15&gt;0,OFFSET(DATA!$F$6,BG$10+27*(7-$AG$8),$AG15,1,1)/OFFSET(DATA!$F$6,BG$10,$AG15,1,1),0)</f>
        <v>0.5280898876404494</v>
      </c>
      <c r="BH15" s="205">
        <f ca="1">IF($AH15&gt;0,OFFSET(DATA!$F$6,BH$10+27*(7-$AG$8),$AG15,1,1)/OFFSET(DATA!$F$6,BH$10,$AG15,1,1),0)</f>
        <v>0.73913043478260865</v>
      </c>
      <c r="BI15" s="205">
        <f ca="1">IF($AH15&gt;0,OFFSET(DATA!$F$6,BI$10+27*(7-$AG$8),$AG15,1,1)/OFFSET(DATA!$F$6,BI$10,$AG15,1,1),0)</f>
        <v>0.66776677667766782</v>
      </c>
      <c r="BJ15" s="205">
        <f ca="1">IF($AH15&gt;0,OFFSET(DATA!$F$6,BJ$10+27*(7-$AG$8),$AG15,1,1)/OFFSET(DATA!$F$6,BJ$10,$AG15,1,1),0)</f>
        <v>0.75897435897435894</v>
      </c>
      <c r="BK15" s="205">
        <f ca="1">IF($AH15&gt;0,OFFSET(DATA!$F$6,BK$10+27*(7-$AG$8),$AG15,1,1)/OFFSET(DATA!$F$6,BK$10,$AG15,1,1),0)</f>
        <v>0.46518105849582175</v>
      </c>
      <c r="BL15" s="205">
        <f ca="1">IF($AH15&gt;0,OFFSET(DATA!$F$6,BL$10+27*(7-$AG$8),$AG15,1,1)/OFFSET(DATA!$F$6,BL$10,$AG15,1,1),0)</f>
        <v>0.6477064220183486</v>
      </c>
      <c r="BM15" s="205">
        <f ca="1">IF($AH15&gt;0,OFFSET(DATA!$F$6,BM$10+27*(7-$AG$8),$AG15,1,1)/OFFSET(DATA!$F$6,BM$10,$AG15,1,1),0)</f>
        <v>0.36133651551312651</v>
      </c>
      <c r="BN15" s="205">
        <f ca="1">IF($AH15&gt;0,OFFSET(DATA!$F$6,BN$10+27*(7-$AG$8),$AG15,1,1)/OFFSET(DATA!$F$6,BN$10,$AG15,1,1),0)</f>
        <v>0.57831325301204817</v>
      </c>
      <c r="BO15" s="205">
        <f ca="1">IF($AH15&gt;0,OFFSET(DATA!$F$6,BO$10+27*(7-$AG$8),$AG15,1,1)/OFFSET(DATA!$F$6,BO$10,$AG15,1,1),0)</f>
        <v>0.86308724832214767</v>
      </c>
      <c r="BP15" s="205">
        <f ca="1">IF($AH15&gt;0,OFFSET(DATA!$F$6,BP$10+27*(7-$AG$8),$AG15,1,1)/OFFSET(DATA!$F$6,BP$10,$AG15,1,1),0)</f>
        <v>0.58825561312607944</v>
      </c>
      <c r="BQ15" s="205">
        <f ca="1">IF($AH15&gt;0,OFFSET(DATA!$F$6,BQ$10+27*(7-$AG$8),$AG15,1,1)/OFFSET(DATA!$F$6,BQ$10,$AG15,1,1),0)</f>
        <v>0.59873949579831931</v>
      </c>
      <c r="BR15" s="205">
        <f ca="1">IF($AH15&gt;0,OFFSET(DATA!$F$6,BR$10+27*(7-$AG$8),$AG15,1,1)/OFFSET(DATA!$F$6,BR$10,$AG15,1,1),0)</f>
        <v>0.89882352941176469</v>
      </c>
      <c r="BS15" s="205">
        <f ca="1">IF($AH15&gt;0,OFFSET(DATA!$F$6,BS$10+27*(7-$AG$8),$AG15,1,1)/OFFSET(DATA!$F$6,BS$10,$AG15,1,1),0)</f>
        <v>0.5128939828080229</v>
      </c>
      <c r="BT15" s="205">
        <f ca="1">IF($AH15&gt;0,OFFSET(DATA!$F$6,BT$10+27*(7-$AG$8),$AG15,1,1)/OFFSET(DATA!$F$6,BT$10,$AG15,1,1),0)</f>
        <v>0.72</v>
      </c>
      <c r="BU15" s="205">
        <f ca="1">IF($AH15&gt;0,OFFSET(DATA!$F$6,BU$10+27*(7-$AG$8),$AG15,1,1)/OFFSET(DATA!$F$6,BU$10,$AG15,1,1),0)</f>
        <v>0.43799472295514513</v>
      </c>
      <c r="BV15" s="205">
        <f ca="1">IF($AH15&gt;0,OFFSET(DATA!$F$6,BV$10+27*(7-$AG$8),$AG15,1,1)/OFFSET(DATA!$F$6,BV$10,$AG15,1,1),0)</f>
        <v>0.6257309941520468</v>
      </c>
      <c r="BW15" s="205">
        <f ca="1">IF($AH15&gt;0,OFFSET(DATA!$F$6,BW$10+27*(7-$AG$8),$AG15,1,1)/OFFSET(DATA!$F$6,BW$10,$AG15,1,1),0)</f>
        <v>0.58343057176196034</v>
      </c>
      <c r="BX15" s="205">
        <f ca="1">IF($AH15&gt;0,OFFSET(DATA!$F$6,BX$10+27*(7-$AG$8),$AG15,1,1)/OFFSET(DATA!$F$6,BX$10,$AG15,1,1),0)</f>
        <v>0.54552614996849402</v>
      </c>
      <c r="BY15" s="205">
        <f ca="1">IF($AH15&gt;0,OFFSET(DATA!$F$6,BY$10+27*(7-$AG$8),$AG15,1,1)/OFFSET(DATA!$F$6,BY$10,$AG15,1,1),0)</f>
        <v>0.54243542435424352</v>
      </c>
    </row>
    <row r="16" spans="2:77" x14ac:dyDescent="0.2">
      <c r="AG16" s="1">
        <v>5</v>
      </c>
      <c r="AH16">
        <f ca="1">OFFSET(DATA!$F$6,$AG$10,$AG16,1,1)</f>
        <v>892</v>
      </c>
      <c r="AI16" s="205">
        <f ca="1">IF($AH16&gt;0,OFFSET(DATA!$F$6,$AG$10+27*AI$10,$AG16,1,1)/$AH16,0)</f>
        <v>0.70067264573991028</v>
      </c>
      <c r="AJ16" s="205">
        <f ca="1">IF($AH16&gt;0,OFFSET(DATA!$F$6,$AG$10+27*AJ$10,$AG16,1,1)/$AH16,0)</f>
        <v>8.9686098654708519E-3</v>
      </c>
      <c r="AK16" s="205">
        <f ca="1">IF($AH16&gt;0,OFFSET(DATA!$F$6,$AG$10+27*AK$10,$AG16,1,1)/$AH16,0)</f>
        <v>0.13340807174887892</v>
      </c>
      <c r="AL16" s="205">
        <f ca="1">IF($AH16&gt;0,OFFSET(DATA!$F$6,$AG$10+27*AL$10,$AG16,1,1)/$AH16,0)</f>
        <v>4.9327354260089683E-2</v>
      </c>
      <c r="AM16" s="205">
        <f ca="1">IF($AH16&gt;0,OFFSET(DATA!$F$6,$AG$10+27*AM$10,$AG16,1,1)/$AH16,0)</f>
        <v>2.0179372197309416E-2</v>
      </c>
      <c r="AN16" s="205">
        <f ca="1">IF($AH16&gt;0,OFFSET(DATA!$F$6,$AG$10+27*AN$10,$AG16,1,1)/$AH16,0)</f>
        <v>2.242152466367713E-3</v>
      </c>
      <c r="AO16" s="1">
        <f ca="1">OFFSET(DATA!$F$6,$AG$10+27*AO$10,$AG16,1,1)</f>
        <v>6</v>
      </c>
      <c r="AP16" s="1">
        <f t="shared" ca="1" si="1"/>
        <v>6</v>
      </c>
      <c r="AR16">
        <f ca="1">OFFSET(DATA!$F$6,25,$AG16,1,1)</f>
        <v>20098</v>
      </c>
      <c r="AS16" s="205">
        <f ca="1">IF($AR16&gt;0,OFFSET(DATA!$F$6,25+27*AS$10,$AG16,1,1)/$AR16,0)</f>
        <v>0.57523136630510496</v>
      </c>
      <c r="AT16" s="205">
        <f ca="1">IF($AR16&gt;0,OFFSET(DATA!$F$6,25+27*AT$10,$AG16,1,1)/$AR16,0)</f>
        <v>6.8663548611802173E-3</v>
      </c>
      <c r="AU16" s="205">
        <f ca="1">IF($AR16&gt;0,OFFSET(DATA!$F$6,25+27*AU$10,$AG16,1,1)/$AR16,0)</f>
        <v>8.5680167180814018E-2</v>
      </c>
      <c r="AV16" s="205">
        <f ca="1">IF($AR16&gt;0,OFFSET(DATA!$F$6,25+27*AV$10,$AG16,1,1)/$AR16,0)</f>
        <v>4.9159120310478657E-2</v>
      </c>
      <c r="AW16" s="205">
        <f ca="1">IF($AR16&gt;0,OFFSET(DATA!$F$6,25+27*AW$10,$AG16,1,1)/$AR16,0)</f>
        <v>0.12822171360334361</v>
      </c>
      <c r="AX16" s="205">
        <f ca="1">IF($AR16&gt;0,OFFSET(DATA!$F$6,25+27*AX$10,$AG16,1,1)/$AR16,0)</f>
        <v>5.7070355259229773E-2</v>
      </c>
      <c r="AZ16" s="219" t="s">
        <v>112</v>
      </c>
      <c r="BA16" s="1">
        <f t="shared" ca="1" si="2"/>
        <v>8</v>
      </c>
      <c r="BB16" s="205">
        <f ca="1">IF($AH16&gt;0,OFFSET(DATA!$F$6,BB$10+27*(7-$AG$8),$AG16,1,1)/OFFSET(DATA!$F$6,BB$10,$AG16,1,1),0)</f>
        <v>0.55035971223021585</v>
      </c>
      <c r="BC16" s="205">
        <f ca="1">IF($AH16&gt;0,OFFSET(DATA!$F$6,BC$10+27*(7-$AG$8),$AG16,1,1)/OFFSET(DATA!$F$6,BC$10,$AG16,1,1),0)</f>
        <v>0.49519230769230771</v>
      </c>
      <c r="BD16" s="205">
        <f ca="1">IF($AH16&gt;0,OFFSET(DATA!$F$6,BD$10+27*(7-$AG$8),$AG16,1,1)/OFFSET(DATA!$F$6,BD$10,$AG16,1,1),0)</f>
        <v>0.77049180327868849</v>
      </c>
      <c r="BE16" s="205">
        <f ca="1">IF($AH16&gt;0,OFFSET(DATA!$F$6,BE$10+27*(7-$AG$8),$AG16,1,1)/OFFSET(DATA!$F$6,BE$10,$AG16,1,1),0)</f>
        <v>0.69897959183673475</v>
      </c>
      <c r="BF16" s="205">
        <f ca="1">IF($AH16&gt;0,OFFSET(DATA!$F$6,BF$10+27*(7-$AG$8),$AG16,1,1)/OFFSET(DATA!$F$6,BF$10,$AG16,1,1),0)</f>
        <v>0.70783132530120485</v>
      </c>
      <c r="BG16" s="205">
        <f ca="1">IF($AH16&gt;0,OFFSET(DATA!$F$6,BG$10+27*(7-$AG$8),$AG16,1,1)/OFFSET(DATA!$F$6,BG$10,$AG16,1,1),0)</f>
        <v>0.59411764705882353</v>
      </c>
      <c r="BH16" s="205">
        <f ca="1">IF($AH16&gt;0,OFFSET(DATA!$F$6,BH$10+27*(7-$AG$8),$AG16,1,1)/OFFSET(DATA!$F$6,BH$10,$AG16,1,1),0)</f>
        <v>0.7189189189189189</v>
      </c>
      <c r="BI16" s="205">
        <f ca="1">IF($AH16&gt;0,OFFSET(DATA!$F$6,BI$10+27*(7-$AG$8),$AG16,1,1)/OFFSET(DATA!$F$6,BI$10,$AG16,1,1),0)</f>
        <v>0.70067264573991028</v>
      </c>
      <c r="BJ16" s="205">
        <f ca="1">IF($AH16&gt;0,OFFSET(DATA!$F$6,BJ$10+27*(7-$AG$8),$AG16,1,1)/OFFSET(DATA!$F$6,BJ$10,$AG16,1,1),0)</f>
        <v>0.7931034482758621</v>
      </c>
      <c r="BK16" s="205">
        <f ca="1">IF($AH16&gt;0,OFFSET(DATA!$F$6,BK$10+27*(7-$AG$8),$AG16,1,1)/OFFSET(DATA!$F$6,BK$10,$AG16,1,1),0)</f>
        <v>0.46368715083798884</v>
      </c>
      <c r="BL16" s="205">
        <f ca="1">IF($AH16&gt;0,OFFSET(DATA!$F$6,BL$10+27*(7-$AG$8),$AG16,1,1)/OFFSET(DATA!$F$6,BL$10,$AG16,1,1),0)</f>
        <v>0.63960396039603962</v>
      </c>
      <c r="BM16" s="205">
        <f ca="1">IF($AH16&gt;0,OFFSET(DATA!$F$6,BM$10+27*(7-$AG$8),$AG16,1,1)/OFFSET(DATA!$F$6,BM$10,$AG16,1,1),0)</f>
        <v>0.37589328251548354</v>
      </c>
      <c r="BN16" s="205">
        <f ca="1">IF($AH16&gt;0,OFFSET(DATA!$F$6,BN$10+27*(7-$AG$8),$AG16,1,1)/OFFSET(DATA!$F$6,BN$10,$AG16,1,1),0)</f>
        <v>0.61389961389961389</v>
      </c>
      <c r="BO16" s="205">
        <f ca="1">IF($AH16&gt;0,OFFSET(DATA!$F$6,BO$10+27*(7-$AG$8),$AG16,1,1)/OFFSET(DATA!$F$6,BO$10,$AG16,1,1),0)</f>
        <v>0.87686062246278751</v>
      </c>
      <c r="BP16" s="205">
        <f ca="1">IF($AH16&gt;0,OFFSET(DATA!$F$6,BP$10+27*(7-$AG$8),$AG16,1,1)/OFFSET(DATA!$F$6,BP$10,$AG16,1,1),0)</f>
        <v>0.58871240283879689</v>
      </c>
      <c r="BQ16" s="205">
        <f ca="1">IF($AH16&gt;0,OFFSET(DATA!$F$6,BQ$10+27*(7-$AG$8),$AG16,1,1)/OFFSET(DATA!$F$6,BQ$10,$AG16,1,1),0)</f>
        <v>0.59090909090909094</v>
      </c>
      <c r="BR16" s="205">
        <f ca="1">IF($AH16&gt;0,OFFSET(DATA!$F$6,BR$10+27*(7-$AG$8),$AG16,1,1)/OFFSET(DATA!$F$6,BR$10,$AG16,1,1),0)</f>
        <v>0.93430656934306566</v>
      </c>
      <c r="BS16" s="205">
        <f ca="1">IF($AH16&gt;0,OFFSET(DATA!$F$6,BS$10+27*(7-$AG$8),$AG16,1,1)/OFFSET(DATA!$F$6,BS$10,$AG16,1,1),0)</f>
        <v>0.5365168539325843</v>
      </c>
      <c r="BT16" s="205">
        <f ca="1">IF($AH16&gt;0,OFFSET(DATA!$F$6,BT$10+27*(7-$AG$8),$AG16,1,1)/OFFSET(DATA!$F$6,BT$10,$AG16,1,1),0)</f>
        <v>0.8</v>
      </c>
      <c r="BU16" s="205">
        <f ca="1">IF($AH16&gt;0,OFFSET(DATA!$F$6,BU$10+27*(7-$AG$8),$AG16,1,1)/OFFSET(DATA!$F$6,BU$10,$AG16,1,1),0)</f>
        <v>0.46091644204851751</v>
      </c>
      <c r="BV16" s="205">
        <f ca="1">IF($AH16&gt;0,OFFSET(DATA!$F$6,BV$10+27*(7-$AG$8),$AG16,1,1)/OFFSET(DATA!$F$6,BV$10,$AG16,1,1),0)</f>
        <v>0.62518740629685154</v>
      </c>
      <c r="BW16" s="205">
        <f ca="1">IF($AH16&gt;0,OFFSET(DATA!$F$6,BW$10+27*(7-$AG$8),$AG16,1,1)/OFFSET(DATA!$F$6,BW$10,$AG16,1,1),0)</f>
        <v>0.5653179190751445</v>
      </c>
      <c r="BX16" s="205">
        <f ca="1">IF($AH16&gt;0,OFFSET(DATA!$F$6,BX$10+27*(7-$AG$8),$AG16,1,1)/OFFSET(DATA!$F$6,BX$10,$AG16,1,1),0)</f>
        <v>0.54993118213794157</v>
      </c>
      <c r="BY16" s="205">
        <f ca="1">IF($AH16&gt;0,OFFSET(DATA!$F$6,BY$10+27*(7-$AG$8),$AG16,1,1)/OFFSET(DATA!$F$6,BY$10,$AG16,1,1),0)</f>
        <v>0.56133828996282531</v>
      </c>
    </row>
    <row r="17" spans="33:77" x14ac:dyDescent="0.2">
      <c r="AG17" s="1">
        <v>6</v>
      </c>
      <c r="AH17">
        <f ca="1">OFFSET(DATA!$F$6,$AG$10,$AG17,1,1)</f>
        <v>888</v>
      </c>
      <c r="AI17" s="205">
        <f ca="1">IF($AH17&gt;0,OFFSET(DATA!$F$6,$AG$10+27*AI$10,$AG17,1,1)/$AH17,0)</f>
        <v>0.7004504504504504</v>
      </c>
      <c r="AJ17" s="205">
        <f ca="1">IF($AH17&gt;0,OFFSET(DATA!$F$6,$AG$10+27*AJ$10,$AG17,1,1)/$AH17,0)</f>
        <v>1.2387387387387387E-2</v>
      </c>
      <c r="AK17" s="205">
        <f ca="1">IF($AH17&gt;0,OFFSET(DATA!$F$6,$AG$10+27*AK$10,$AG17,1,1)/$AH17,0)</f>
        <v>0.1373873873873874</v>
      </c>
      <c r="AL17" s="205">
        <f ca="1">IF($AH17&gt;0,OFFSET(DATA!$F$6,$AG$10+27*AL$10,$AG17,1,1)/$AH17,0)</f>
        <v>5.2927927927927929E-2</v>
      </c>
      <c r="AM17" s="205">
        <f ca="1">IF($AH17&gt;0,OFFSET(DATA!$F$6,$AG$10+27*AM$10,$AG17,1,1)/$AH17,0)</f>
        <v>9.0090090090090089E-3</v>
      </c>
      <c r="AN17" s="205">
        <f ca="1">IF($AH17&gt;0,OFFSET(DATA!$F$6,$AG$10+27*AN$10,$AG17,1,1)/$AH17,0)</f>
        <v>5.6306306306306304E-3</v>
      </c>
      <c r="AO17" s="1">
        <f ca="1">OFFSET(DATA!$F$6,$AG$10+27*AO$10,$AG17,1,1)</f>
        <v>6</v>
      </c>
      <c r="AP17" s="1">
        <f t="shared" ca="1" si="1"/>
        <v>6</v>
      </c>
      <c r="AR17">
        <f ca="1">OFFSET(DATA!$F$6,25,$AG17,1,1)</f>
        <v>19285</v>
      </c>
      <c r="AS17" s="205">
        <f ca="1">IF($AR17&gt;0,OFFSET(DATA!$F$6,25+27*AS$10,$AG17,1,1)/$AR17,0)</f>
        <v>0.58257713248638843</v>
      </c>
      <c r="AT17" s="205">
        <f ca="1">IF($AR17&gt;0,OFFSET(DATA!$F$6,25+27*AT$10,$AG17,1,1)/$AR17,0)</f>
        <v>8.8669950738916262E-3</v>
      </c>
      <c r="AU17" s="205">
        <f ca="1">IF($AR17&gt;0,OFFSET(DATA!$F$6,25+27*AU$10,$AG17,1,1)/$AR17,0)</f>
        <v>8.8306974332382687E-2</v>
      </c>
      <c r="AV17" s="205">
        <f ca="1">IF($AR17&gt;0,OFFSET(DATA!$F$6,25+27*AV$10,$AG17,1,1)/$AR17,0)</f>
        <v>5.4083484573502726E-2</v>
      </c>
      <c r="AW17" s="205">
        <f ca="1">IF($AR17&gt;0,OFFSET(DATA!$F$6,25+27*AW$10,$AG17,1,1)/$AR17,0)</f>
        <v>0.11247083225304641</v>
      </c>
      <c r="AX17" s="205">
        <f ca="1">IF($AR17&gt;0,OFFSET(DATA!$F$6,25+27*AX$10,$AG17,1,1)/$AR17,0)</f>
        <v>4.480165932071558E-2</v>
      </c>
      <c r="AZ17" s="219"/>
      <c r="BA17" s="1">
        <f t="shared" ca="1" si="2"/>
        <v>6</v>
      </c>
      <c r="BB17" s="205">
        <f ca="1">IF($AH17&gt;0,OFFSET(DATA!$F$6,BB$10+27*(7-$AG$8),$AG17,1,1)/OFFSET(DATA!$F$6,BB$10,$AG17,1,1),0)</f>
        <v>0.54095238095238096</v>
      </c>
      <c r="BC17" s="205">
        <f ca="1">IF($AH17&gt;0,OFFSET(DATA!$F$6,BC$10+27*(7-$AG$8),$AG17,1,1)/OFFSET(DATA!$F$6,BC$10,$AG17,1,1),0)</f>
        <v>0.50724637681159424</v>
      </c>
      <c r="BD17" s="205">
        <f ca="1">IF($AH17&gt;0,OFFSET(DATA!$F$6,BD$10+27*(7-$AG$8),$AG17,1,1)/OFFSET(DATA!$F$6,BD$10,$AG17,1,1),0)</f>
        <v>0.76271186440677963</v>
      </c>
      <c r="BE17" s="205">
        <f ca="1">IF($AH17&gt;0,OFFSET(DATA!$F$6,BE$10+27*(7-$AG$8),$AG17,1,1)/OFFSET(DATA!$F$6,BE$10,$AG17,1,1),0)</f>
        <v>0.66331658291457285</v>
      </c>
      <c r="BF17" s="205">
        <f ca="1">IF($AH17&gt;0,OFFSET(DATA!$F$6,BF$10+27*(7-$AG$8),$AG17,1,1)/OFFSET(DATA!$F$6,BF$10,$AG17,1,1),0)</f>
        <v>0.67084639498432597</v>
      </c>
      <c r="BG17" s="205">
        <f ca="1">IF($AH17&gt;0,OFFSET(DATA!$F$6,BG$10+27*(7-$AG$8),$AG17,1,1)/OFFSET(DATA!$F$6,BG$10,$AG17,1,1),0)</f>
        <v>0.62874251497005984</v>
      </c>
      <c r="BH17" s="205">
        <f ca="1">IF($AH17&gt;0,OFFSET(DATA!$F$6,BH$10+27*(7-$AG$8),$AG17,1,1)/OFFSET(DATA!$F$6,BH$10,$AG17,1,1),0)</f>
        <v>0.68333333333333335</v>
      </c>
      <c r="BI17" s="205">
        <f ca="1">IF($AH17&gt;0,OFFSET(DATA!$F$6,BI$10+27*(7-$AG$8),$AG17,1,1)/OFFSET(DATA!$F$6,BI$10,$AG17,1,1),0)</f>
        <v>0.7004504504504504</v>
      </c>
      <c r="BJ17" s="205">
        <f ca="1">IF($AH17&gt;0,OFFSET(DATA!$F$6,BJ$10+27*(7-$AG$8),$AG17,1,1)/OFFSET(DATA!$F$6,BJ$10,$AG17,1,1),0)</f>
        <v>0.77914110429447858</v>
      </c>
      <c r="BK17" s="205">
        <f ca="1">IF($AH17&gt;0,OFFSET(DATA!$F$6,BK$10+27*(7-$AG$8),$AG17,1,1)/OFFSET(DATA!$F$6,BK$10,$AG17,1,1),0)</f>
        <v>0.48396501457725949</v>
      </c>
      <c r="BL17" s="205">
        <f ca="1">IF($AH17&gt;0,OFFSET(DATA!$F$6,BL$10+27*(7-$AG$8),$AG17,1,1)/OFFSET(DATA!$F$6,BL$10,$AG17,1,1),0)</f>
        <v>0.64837398373983735</v>
      </c>
      <c r="BM17" s="205">
        <f ca="1">IF($AH17&gt;0,OFFSET(DATA!$F$6,BM$10+27*(7-$AG$8),$AG17,1,1)/OFFSET(DATA!$F$6,BM$10,$AG17,1,1),0)</f>
        <v>0.37886100386100385</v>
      </c>
      <c r="BN17" s="205">
        <f ca="1">IF($AH17&gt;0,OFFSET(DATA!$F$6,BN$10+27*(7-$AG$8),$AG17,1,1)/OFFSET(DATA!$F$6,BN$10,$AG17,1,1),0)</f>
        <v>0.6428571428571429</v>
      </c>
      <c r="BO17" s="205">
        <f ca="1">IF($AH17&gt;0,OFFSET(DATA!$F$6,BO$10+27*(7-$AG$8),$AG17,1,1)/OFFSET(DATA!$F$6,BO$10,$AG17,1,1),0)</f>
        <v>0.85974754558204769</v>
      </c>
      <c r="BP17" s="205">
        <f ca="1">IF($AH17&gt;0,OFFSET(DATA!$F$6,BP$10+27*(7-$AG$8),$AG17,1,1)/OFFSET(DATA!$F$6,BP$10,$AG17,1,1),0)</f>
        <v>0.61388508891928861</v>
      </c>
      <c r="BQ17" s="205">
        <f ca="1">IF($AH17&gt;0,OFFSET(DATA!$F$6,BQ$10+27*(7-$AG$8),$AG17,1,1)/OFFSET(DATA!$F$6,BQ$10,$AG17,1,1),0)</f>
        <v>0.62004662004662003</v>
      </c>
      <c r="BR17" s="205">
        <f ca="1">IF($AH17&gt;0,OFFSET(DATA!$F$6,BR$10+27*(7-$AG$8),$AG17,1,1)/OFFSET(DATA!$F$6,BR$10,$AG17,1,1),0)</f>
        <v>0.90330188679245282</v>
      </c>
      <c r="BS17" s="205">
        <f ca="1">IF($AH17&gt;0,OFFSET(DATA!$F$6,BS$10+27*(7-$AG$8),$AG17,1,1)/OFFSET(DATA!$F$6,BS$10,$AG17,1,1),0)</f>
        <v>0.5337078651685393</v>
      </c>
      <c r="BT17" s="205">
        <f ca="1">IF($AH17&gt;0,OFFSET(DATA!$F$6,BT$10+27*(7-$AG$8),$AG17,1,1)/OFFSET(DATA!$F$6,BT$10,$AG17,1,1),0)</f>
        <v>0.75510204081632648</v>
      </c>
      <c r="BU17" s="205">
        <f ca="1">IF($AH17&gt;0,OFFSET(DATA!$F$6,BU$10+27*(7-$AG$8),$AG17,1,1)/OFFSET(DATA!$F$6,BU$10,$AG17,1,1),0)</f>
        <v>0.45677233429394815</v>
      </c>
      <c r="BV17" s="205">
        <f ca="1">IF($AH17&gt;0,OFFSET(DATA!$F$6,BV$10+27*(7-$AG$8),$AG17,1,1)/OFFSET(DATA!$F$6,BV$10,$AG17,1,1),0)</f>
        <v>0.64006259780907671</v>
      </c>
      <c r="BW17" s="205">
        <f ca="1">IF($AH17&gt;0,OFFSET(DATA!$F$6,BW$10+27*(7-$AG$8),$AG17,1,1)/OFFSET(DATA!$F$6,BW$10,$AG17,1,1),0)</f>
        <v>0.56126021003500581</v>
      </c>
      <c r="BX17" s="205">
        <f ca="1">IF($AH17&gt;0,OFFSET(DATA!$F$6,BX$10+27*(7-$AG$8),$AG17,1,1)/OFFSET(DATA!$F$6,BX$10,$AG17,1,1),0)</f>
        <v>0.56331088848743638</v>
      </c>
      <c r="BY17" s="205">
        <f ca="1">IF($AH17&gt;0,OFFSET(DATA!$F$6,BY$10+27*(7-$AG$8),$AG17,1,1)/OFFSET(DATA!$F$6,BY$10,$AG17,1,1),0)</f>
        <v>0.51020408163265307</v>
      </c>
    </row>
    <row r="18" spans="33:77" x14ac:dyDescent="0.2">
      <c r="AG18" s="1">
        <v>7</v>
      </c>
      <c r="AH18">
        <f ca="1">OFFSET(DATA!$F$6,$AG$10,$AG18,1,1)</f>
        <v>898</v>
      </c>
      <c r="AI18" s="205">
        <f ca="1">IF($AH18&gt;0,OFFSET(DATA!$F$6,$AG$10+27*AI$10,$AG18,1,1)/$AH18,0)</f>
        <v>0.69710467706013368</v>
      </c>
      <c r="AJ18" s="205">
        <f ca="1">IF($AH18&gt;0,OFFSET(DATA!$F$6,$AG$10+27*AJ$10,$AG18,1,1)/$AH18,0)</f>
        <v>1.2249443207126948E-2</v>
      </c>
      <c r="AK18" s="205">
        <f ca="1">IF($AH18&gt;0,OFFSET(DATA!$F$6,$AG$10+27*AK$10,$AG18,1,1)/$AH18,0)</f>
        <v>0.1447661469933185</v>
      </c>
      <c r="AL18" s="205">
        <f ca="1">IF($AH18&gt;0,OFFSET(DATA!$F$6,$AG$10+27*AL$10,$AG18,1,1)/$AH18,0)</f>
        <v>5.6792873051224942E-2</v>
      </c>
      <c r="AM18" s="205">
        <f ca="1">IF($AH18&gt;0,OFFSET(DATA!$F$6,$AG$10+27*AM$10,$AG18,1,1)/$AH18,0)</f>
        <v>1.4476614699331848E-2</v>
      </c>
      <c r="AN18" s="205">
        <f ca="1">IF($AH18&gt;0,OFFSET(DATA!$F$6,$AG$10+27*AN$10,$AG18,1,1)/$AH18,0)</f>
        <v>1.1135857461024498E-3</v>
      </c>
      <c r="AO18" s="1">
        <f ca="1">OFFSET(DATA!$F$6,$AG$10+27*AO$10,$AG18,1,1)</f>
        <v>6</v>
      </c>
      <c r="AP18" s="1">
        <f t="shared" ca="1" si="1"/>
        <v>6</v>
      </c>
      <c r="AR18">
        <f ca="1">OFFSET(DATA!$F$6,25,$AG18,1,1)</f>
        <v>19633</v>
      </c>
      <c r="AS18" s="205">
        <f ca="1">IF($AR18&gt;0,OFFSET(DATA!$F$6,25+27*AS$10,$AG18,1,1)/$AR18,0)</f>
        <v>0.58101156216574135</v>
      </c>
      <c r="AT18" s="205">
        <f ca="1">IF($AR18&gt;0,OFFSET(DATA!$F$6,25+27*AT$10,$AG18,1,1)/$AR18,0)</f>
        <v>8.047674833189019E-3</v>
      </c>
      <c r="AU18" s="205">
        <f ca="1">IF($AR18&gt;0,OFFSET(DATA!$F$6,25+27*AU$10,$AG18,1,1)/$AR18,0)</f>
        <v>8.8116945958335455E-2</v>
      </c>
      <c r="AV18" s="205">
        <f ca="1">IF($AR18&gt;0,OFFSET(DATA!$F$6,25+27*AV$10,$AG18,1,1)/$AR18,0)</f>
        <v>5.8065501960984055E-2</v>
      </c>
      <c r="AW18" s="205">
        <f ca="1">IF($AR18&gt;0,OFFSET(DATA!$F$6,25+27*AW$10,$AG18,1,1)/$AR18,0)</f>
        <v>0.10772678653287832</v>
      </c>
      <c r="AX18" s="205">
        <f ca="1">IF($AR18&gt;0,OFFSET(DATA!$F$6,25+27*AX$10,$AG18,1,1)/$AR18,0)</f>
        <v>4.3447257169052109E-2</v>
      </c>
      <c r="AZ18" s="219" t="s">
        <v>55</v>
      </c>
      <c r="BA18" s="1">
        <f t="shared" ca="1" si="2"/>
        <v>6</v>
      </c>
      <c r="BB18" s="205">
        <f ca="1">IF($AH18&gt;0,OFFSET(DATA!$F$6,BB$10+27*(7-$AG$8),$AG18,1,1)/OFFSET(DATA!$F$6,BB$10,$AG18,1,1),0)</f>
        <v>0.51498127340823974</v>
      </c>
      <c r="BC18" s="205">
        <f ca="1">IF($AH18&gt;0,OFFSET(DATA!$F$6,BC$10+27*(7-$AG$8),$AG18,1,1)/OFFSET(DATA!$F$6,BC$10,$AG18,1,1),0)</f>
        <v>0.47783251231527096</v>
      </c>
      <c r="BD18" s="205">
        <f ca="1">IF($AH18&gt;0,OFFSET(DATA!$F$6,BD$10+27*(7-$AG$8),$AG18,1,1)/OFFSET(DATA!$F$6,BD$10,$AG18,1,1),0)</f>
        <v>0.74626865671641796</v>
      </c>
      <c r="BE18" s="205">
        <f ca="1">IF($AH18&gt;0,OFFSET(DATA!$F$6,BE$10+27*(7-$AG$8),$AG18,1,1)/OFFSET(DATA!$F$6,BE$10,$AG18,1,1),0)</f>
        <v>0.67512690355329952</v>
      </c>
      <c r="BF18" s="205">
        <f ca="1">IF($AH18&gt;0,OFFSET(DATA!$F$6,BF$10+27*(7-$AG$8),$AG18,1,1)/OFFSET(DATA!$F$6,BF$10,$AG18,1,1),0)</f>
        <v>0.67092651757188504</v>
      </c>
      <c r="BG18" s="205">
        <f ca="1">IF($AH18&gt;0,OFFSET(DATA!$F$6,BG$10+27*(7-$AG$8),$AG18,1,1)/OFFSET(DATA!$F$6,BG$10,$AG18,1,1),0)</f>
        <v>0.60227272727272729</v>
      </c>
      <c r="BH18" s="205">
        <f ca="1">IF($AH18&gt;0,OFFSET(DATA!$F$6,BH$10+27*(7-$AG$8),$AG18,1,1)/OFFSET(DATA!$F$6,BH$10,$AG18,1,1),0)</f>
        <v>0.67796610169491522</v>
      </c>
      <c r="BI18" s="205">
        <f ca="1">IF($AH18&gt;0,OFFSET(DATA!$F$6,BI$10+27*(7-$AG$8),$AG18,1,1)/OFFSET(DATA!$F$6,BI$10,$AG18,1,1),0)</f>
        <v>0.69710467706013368</v>
      </c>
      <c r="BJ18" s="205">
        <f ca="1">IF($AH18&gt;0,OFFSET(DATA!$F$6,BJ$10+27*(7-$AG$8),$AG18,1,1)/OFFSET(DATA!$F$6,BJ$10,$AG18,1,1),0)</f>
        <v>0.75706214689265539</v>
      </c>
      <c r="BK18" s="205">
        <f ca="1">IF($AH18&gt;0,OFFSET(DATA!$F$6,BK$10+27*(7-$AG$8),$AG18,1,1)/OFFSET(DATA!$F$6,BK$10,$AG18,1,1),0)</f>
        <v>0.49271137026239065</v>
      </c>
      <c r="BL18" s="205">
        <f ca="1">IF($AH18&gt;0,OFFSET(DATA!$F$6,BL$10+27*(7-$AG$8),$AG18,1,1)/OFFSET(DATA!$F$6,BL$10,$AG18,1,1),0)</f>
        <v>0.67455621301775148</v>
      </c>
      <c r="BM18" s="205">
        <f ca="1">IF($AH18&gt;0,OFFSET(DATA!$F$6,BM$10+27*(7-$AG$8),$AG18,1,1)/OFFSET(DATA!$F$6,BM$10,$AG18,1,1),0)</f>
        <v>0.37075967510750119</v>
      </c>
      <c r="BN18" s="205">
        <f ca="1">IF($AH18&gt;0,OFFSET(DATA!$F$6,BN$10+27*(7-$AG$8),$AG18,1,1)/OFFSET(DATA!$F$6,BN$10,$AG18,1,1),0)</f>
        <v>0.63358778625954193</v>
      </c>
      <c r="BO18" s="205">
        <f ca="1">IF($AH18&gt;0,OFFSET(DATA!$F$6,BO$10+27*(7-$AG$8),$AG18,1,1)/OFFSET(DATA!$F$6,BO$10,$AG18,1,1),0)</f>
        <v>0.8864942528735632</v>
      </c>
      <c r="BP18" s="205">
        <f ca="1">IF($AH18&gt;0,OFFSET(DATA!$F$6,BP$10+27*(7-$AG$8),$AG18,1,1)/OFFSET(DATA!$F$6,BP$10,$AG18,1,1),0)</f>
        <v>0.61175666438824339</v>
      </c>
      <c r="BQ18" s="205">
        <f ca="1">IF($AH18&gt;0,OFFSET(DATA!$F$6,BQ$10+27*(7-$AG$8),$AG18,1,1)/OFFSET(DATA!$F$6,BQ$10,$AG18,1,1),0)</f>
        <v>0.62745098039215685</v>
      </c>
      <c r="BR18" s="205">
        <f ca="1">IF($AH18&gt;0,OFFSET(DATA!$F$6,BR$10+27*(7-$AG$8),$AG18,1,1)/OFFSET(DATA!$F$6,BR$10,$AG18,1,1),0)</f>
        <v>0.91079812206572774</v>
      </c>
      <c r="BS18" s="205">
        <f ca="1">IF($AH18&gt;0,OFFSET(DATA!$F$6,BS$10+27*(7-$AG$8),$AG18,1,1)/OFFSET(DATA!$F$6,BS$10,$AG18,1,1),0)</f>
        <v>0.48863636363636365</v>
      </c>
      <c r="BT18" s="205">
        <f ca="1">IF($AH18&gt;0,OFFSET(DATA!$F$6,BT$10+27*(7-$AG$8),$AG18,1,1)/OFFSET(DATA!$F$6,BT$10,$AG18,1,1),0)</f>
        <v>0.76470588235294112</v>
      </c>
      <c r="BU18" s="205">
        <f ca="1">IF($AH18&gt;0,OFFSET(DATA!$F$6,BU$10+27*(7-$AG$8),$AG18,1,1)/OFFSET(DATA!$F$6,BU$10,$AG18,1,1),0)</f>
        <v>0.44138929088277856</v>
      </c>
      <c r="BV18" s="205">
        <f ca="1">IF($AH18&gt;0,OFFSET(DATA!$F$6,BV$10+27*(7-$AG$8),$AG18,1,1)/OFFSET(DATA!$F$6,BV$10,$AG18,1,1),0)</f>
        <v>0.6202723146747352</v>
      </c>
      <c r="BW18" s="205">
        <f ca="1">IF($AH18&gt;0,OFFSET(DATA!$F$6,BW$10+27*(7-$AG$8),$AG18,1,1)/OFFSET(DATA!$F$6,BW$10,$AG18,1,1),0)</f>
        <v>0.57810718358038771</v>
      </c>
      <c r="BX18" s="205">
        <f ca="1">IF($AH18&gt;0,OFFSET(DATA!$F$6,BX$10+27*(7-$AG$8),$AG18,1,1)/OFFSET(DATA!$F$6,BX$10,$AG18,1,1),0)</f>
        <v>0.56449817082869413</v>
      </c>
      <c r="BY18" s="205">
        <f ca="1">IF($AH18&gt;0,OFFSET(DATA!$F$6,BY$10+27*(7-$AG$8),$AG18,1,1)/OFFSET(DATA!$F$6,BY$10,$AG18,1,1),0)</f>
        <v>0.53076923076923077</v>
      </c>
    </row>
    <row r="19" spans="33:77" x14ac:dyDescent="0.2">
      <c r="AG19" s="1">
        <v>8</v>
      </c>
      <c r="AH19">
        <f ca="1">OFFSET(DATA!$F$6,$AG$10,$AG19,1,1)</f>
        <v>901</v>
      </c>
      <c r="AI19" s="205">
        <f ca="1">IF($AH19&gt;0,OFFSET(DATA!$F$6,$AG$10+27*AI$10,$AG19,1,1)/$AH19,0)</f>
        <v>0.68035516093229742</v>
      </c>
      <c r="AJ19" s="205">
        <f ca="1">IF($AH19&gt;0,OFFSET(DATA!$F$6,$AG$10+27*AJ$10,$AG19,1,1)/$AH19,0)</f>
        <v>1.4428412874583796E-2</v>
      </c>
      <c r="AK19" s="205">
        <f ca="1">IF($AH19&gt;0,OFFSET(DATA!$F$6,$AG$10+27*AK$10,$AG19,1,1)/$AH19,0)</f>
        <v>0.14095449500554938</v>
      </c>
      <c r="AL19" s="205">
        <f ca="1">IF($AH19&gt;0,OFFSET(DATA!$F$6,$AG$10+27*AL$10,$AG19,1,1)/$AH19,0)</f>
        <v>6.6592674805771371E-2</v>
      </c>
      <c r="AM19" s="205">
        <f ca="1">IF($AH19&gt;0,OFFSET(DATA!$F$6,$AG$10+27*AM$10,$AG19,1,1)/$AH19,0)</f>
        <v>1.4428412874583796E-2</v>
      </c>
      <c r="AN19" s="205">
        <f ca="1">IF($AH19&gt;0,OFFSET(DATA!$F$6,$AG$10+27*AN$10,$AG19,1,1)/$AH19,0)</f>
        <v>0</v>
      </c>
      <c r="AO19" s="1">
        <f ca="1">OFFSET(DATA!$F$6,$AG$10+27*AO$10,$AG19,1,1)</f>
        <v>6</v>
      </c>
      <c r="AP19" s="1">
        <f t="shared" ca="1" si="1"/>
        <v>6</v>
      </c>
      <c r="AR19">
        <f ca="1">OFFSET(DATA!$F$6,25,$AG19,1,1)</f>
        <v>19866</v>
      </c>
      <c r="AS19" s="205">
        <f ca="1">IF($AR19&gt;0,OFFSET(DATA!$F$6,25+27*AS$10,$AG19,1,1)/$AR19,0)</f>
        <v>0.58280479210711766</v>
      </c>
      <c r="AT19" s="205">
        <f ca="1">IF($AR19&gt;0,OFFSET(DATA!$F$6,25+27*AT$10,$AG19,1,1)/$AR19,0)</f>
        <v>8.1042988019732198E-3</v>
      </c>
      <c r="AU19" s="205">
        <f ca="1">IF($AR19&gt;0,OFFSET(DATA!$F$6,25+27*AU$10,$AG19,1,1)/$AR19,0)</f>
        <v>8.7033121916842843E-2</v>
      </c>
      <c r="AV19" s="205">
        <f ca="1">IF($AR19&gt;0,OFFSET(DATA!$F$6,25+27*AV$10,$AG19,1,1)/$AR19,0)</f>
        <v>5.8693244739756366E-2</v>
      </c>
      <c r="AW19" s="205">
        <f ca="1">IF($AR19&gt;0,OFFSET(DATA!$F$6,25+27*AW$10,$AG19,1,1)/$AR19,0)</f>
        <v>0.11673210510419813</v>
      </c>
      <c r="AX19" s="205">
        <f ca="1">IF($AR19&gt;0,OFFSET(DATA!$F$6,25+27*AX$10,$AG19,1,1)/$AR19,0)</f>
        <v>4.510218463706836E-2</v>
      </c>
      <c r="AZ19" s="220" t="s">
        <v>245</v>
      </c>
      <c r="BA19" s="1">
        <f t="shared" ca="1" si="2"/>
        <v>6</v>
      </c>
      <c r="BB19" s="205">
        <f ca="1">IF($AH19&gt;0,OFFSET(DATA!$F$6,BB$10+27*(7-$AG$8),$AG19,1,1)/OFFSET(DATA!$F$6,BB$10,$AG19,1,1),0)</f>
        <v>0.51214953271028041</v>
      </c>
      <c r="BC19" s="205">
        <f ca="1">IF($AH19&gt;0,OFFSET(DATA!$F$6,BC$10+27*(7-$AG$8),$AG19,1,1)/OFFSET(DATA!$F$6,BC$10,$AG19,1,1),0)</f>
        <v>0.49214659685863876</v>
      </c>
      <c r="BD19" s="205">
        <f ca="1">IF($AH19&gt;0,OFFSET(DATA!$F$6,BD$10+27*(7-$AG$8),$AG19,1,1)/OFFSET(DATA!$F$6,BD$10,$AG19,1,1),0)</f>
        <v>0.73913043478260865</v>
      </c>
      <c r="BE19" s="205">
        <f ca="1">IF($AH19&gt;0,OFFSET(DATA!$F$6,BE$10+27*(7-$AG$8),$AG19,1,1)/OFFSET(DATA!$F$6,BE$10,$AG19,1,1),0)</f>
        <v>0.59042553191489366</v>
      </c>
      <c r="BF19" s="205">
        <f ca="1">IF($AH19&gt;0,OFFSET(DATA!$F$6,BF$10+27*(7-$AG$8),$AG19,1,1)/OFFSET(DATA!$F$6,BF$10,$AG19,1,1),0)</f>
        <v>0.66990291262135926</v>
      </c>
      <c r="BG19" s="205">
        <f ca="1">IF($AH19&gt;0,OFFSET(DATA!$F$6,BG$10+27*(7-$AG$8),$AG19,1,1)/OFFSET(DATA!$F$6,BG$10,$AG19,1,1),0)</f>
        <v>0.61581920903954801</v>
      </c>
      <c r="BH19" s="205">
        <f ca="1">IF($AH19&gt;0,OFFSET(DATA!$F$6,BH$10+27*(7-$AG$8),$AG19,1,1)/OFFSET(DATA!$F$6,BH$10,$AG19,1,1),0)</f>
        <v>0.67613636363636365</v>
      </c>
      <c r="BI19" s="205">
        <f ca="1">IF($AH19&gt;0,OFFSET(DATA!$F$6,BI$10+27*(7-$AG$8),$AG19,1,1)/OFFSET(DATA!$F$6,BI$10,$AG19,1,1),0)</f>
        <v>0.68035516093229742</v>
      </c>
      <c r="BJ19" s="205">
        <f ca="1">IF($AH19&gt;0,OFFSET(DATA!$F$6,BJ$10+27*(7-$AG$8),$AG19,1,1)/OFFSET(DATA!$F$6,BJ$10,$AG19,1,1),0)</f>
        <v>0.76373626373626369</v>
      </c>
      <c r="BK19" s="205">
        <f ca="1">IF($AH19&gt;0,OFFSET(DATA!$F$6,BK$10+27*(7-$AG$8),$AG19,1,1)/OFFSET(DATA!$F$6,BK$10,$AG19,1,1),0)</f>
        <v>0.54885057471264365</v>
      </c>
      <c r="BL19" s="205">
        <f ca="1">IF($AH19&gt;0,OFFSET(DATA!$F$6,BL$10+27*(7-$AG$8),$AG19,1,1)/OFFSET(DATA!$F$6,BL$10,$AG19,1,1),0)</f>
        <v>0.61375661375661372</v>
      </c>
      <c r="BM19" s="205">
        <f ca="1">IF($AH19&gt;0,OFFSET(DATA!$F$6,BM$10+27*(7-$AG$8),$AG19,1,1)/OFFSET(DATA!$F$6,BM$10,$AG19,1,1),0)</f>
        <v>0.37783018867924528</v>
      </c>
      <c r="BN19" s="205">
        <f ca="1">IF($AH19&gt;0,OFFSET(DATA!$F$6,BN$10+27*(7-$AG$8),$AG19,1,1)/OFFSET(DATA!$F$6,BN$10,$AG19,1,1),0)</f>
        <v>0.60661764705882348</v>
      </c>
      <c r="BO19" s="205">
        <f ca="1">IF($AH19&gt;0,OFFSET(DATA!$F$6,BO$10+27*(7-$AG$8),$AG19,1,1)/OFFSET(DATA!$F$6,BO$10,$AG19,1,1),0)</f>
        <v>0.9025110782865583</v>
      </c>
      <c r="BP19" s="205">
        <f ca="1">IF($AH19&gt;0,OFFSET(DATA!$F$6,BP$10+27*(7-$AG$8),$AG19,1,1)/OFFSET(DATA!$F$6,BP$10,$AG19,1,1),0)</f>
        <v>0.61890034364261171</v>
      </c>
      <c r="BQ19" s="205">
        <f ca="1">IF($AH19&gt;0,OFFSET(DATA!$F$6,BQ$10+27*(7-$AG$8),$AG19,1,1)/OFFSET(DATA!$F$6,BQ$10,$AG19,1,1),0)</f>
        <v>0.61297071129707115</v>
      </c>
      <c r="BR19" s="205">
        <f ca="1">IF($AH19&gt;0,OFFSET(DATA!$F$6,BR$10+27*(7-$AG$8),$AG19,1,1)/OFFSET(DATA!$F$6,BR$10,$AG19,1,1),0)</f>
        <v>0.93253012048192774</v>
      </c>
      <c r="BS19" s="205">
        <f ca="1">IF($AH19&gt;0,OFFSET(DATA!$F$6,BS$10+27*(7-$AG$8),$AG19,1,1)/OFFSET(DATA!$F$6,BS$10,$AG19,1,1),0)</f>
        <v>0.49127906976744184</v>
      </c>
      <c r="BT19" s="205">
        <f ca="1">IF($AH19&gt;0,OFFSET(DATA!$F$6,BT$10+27*(7-$AG$8),$AG19,1,1)/OFFSET(DATA!$F$6,BT$10,$AG19,1,1),0)</f>
        <v>0.77777777777777779</v>
      </c>
      <c r="BU19" s="205">
        <f ca="1">IF($AH19&gt;0,OFFSET(DATA!$F$6,BU$10+27*(7-$AG$8),$AG19,1,1)/OFFSET(DATA!$F$6,BU$10,$AG19,1,1),0)</f>
        <v>0.47774480712166173</v>
      </c>
      <c r="BV19" s="205">
        <f ca="1">IF($AH19&gt;0,OFFSET(DATA!$F$6,BV$10+27*(7-$AG$8),$AG19,1,1)/OFFSET(DATA!$F$6,BV$10,$AG19,1,1),0)</f>
        <v>0.60735294117647054</v>
      </c>
      <c r="BW19" s="205">
        <f ca="1">IF($AH19&gt;0,OFFSET(DATA!$F$6,BW$10+27*(7-$AG$8),$AG19,1,1)/OFFSET(DATA!$F$6,BW$10,$AG19,1,1),0)</f>
        <v>0.61257142857142854</v>
      </c>
      <c r="BX19" s="205">
        <f ca="1">IF($AH19&gt;0,OFFSET(DATA!$F$6,BX$10+27*(7-$AG$8),$AG19,1,1)/OFFSET(DATA!$F$6,BX$10,$AG19,1,1),0)</f>
        <v>0.56115664141023658</v>
      </c>
      <c r="BY19" s="205">
        <f ca="1">IF($AH19&gt;0,OFFSET(DATA!$F$6,BY$10+27*(7-$AG$8),$AG19,1,1)/OFFSET(DATA!$F$6,BY$10,$AG19,1,1),0)</f>
        <v>0.59533073929961089</v>
      </c>
    </row>
    <row r="20" spans="33:77" x14ac:dyDescent="0.2">
      <c r="AG20" s="1">
        <v>9</v>
      </c>
      <c r="AH20">
        <f ca="1">OFFSET(DATA!$F$6,$AG$10,$AG20,1,1)</f>
        <v>887</v>
      </c>
      <c r="AI20" s="205">
        <f ca="1">IF($AH20&gt;0,OFFSET(DATA!$F$6,$AG$10+27*AI$10,$AG20,1,1)/$AH20,0)</f>
        <v>0.70124013528748586</v>
      </c>
      <c r="AJ20" s="205">
        <f ca="1">IF($AH20&gt;0,OFFSET(DATA!$F$6,$AG$10+27*AJ$10,$AG20,1,1)/$AH20,0)</f>
        <v>0</v>
      </c>
      <c r="AK20" s="205">
        <f ca="1">IF($AH20&gt;0,OFFSET(DATA!$F$6,$AG$10+27*AK$10,$AG20,1,1)/$AH20,0)</f>
        <v>0.1375422773393461</v>
      </c>
      <c r="AL20" s="205">
        <f ca="1">IF($AH20&gt;0,OFFSET(DATA!$F$6,$AG$10+27*AL$10,$AG20,1,1)/$AH20,0)</f>
        <v>5.2987598647125142E-2</v>
      </c>
      <c r="AM20" s="205">
        <f ca="1">IF($AH20&gt;0,OFFSET(DATA!$F$6,$AG$10+27*AM$10,$AG20,1,1)/$AH20,0)</f>
        <v>2.367531003382187E-2</v>
      </c>
      <c r="AN20" s="205">
        <f ca="1">IF($AH20&gt;0,OFFSET(DATA!$F$6,$AG$10+27*AN$10,$AG20,1,1)/$AH20,0)</f>
        <v>6.7643742953776773E-3</v>
      </c>
      <c r="AO20" s="1">
        <f ca="1">OFFSET(DATA!$F$6,$AG$10+27*AO$10,$AG20,1,1)</f>
        <v>6</v>
      </c>
      <c r="AP20" s="1">
        <f t="shared" ca="1" si="1"/>
        <v>6</v>
      </c>
      <c r="AR20">
        <f ca="1">OFFSET(DATA!$F$6,25,$AG20,1,1)</f>
        <v>19784</v>
      </c>
      <c r="AS20" s="205">
        <f ca="1">IF($AR20&gt;0,OFFSET(DATA!$F$6,25+27*AS$10,$AG20,1,1)/$AR20,0)</f>
        <v>0.59285281035179949</v>
      </c>
      <c r="AT20" s="205">
        <f ca="1">IF($AR20&gt;0,OFFSET(DATA!$F$6,25+27*AT$10,$AG20,1,1)/$AR20,0)</f>
        <v>8.491710473109584E-3</v>
      </c>
      <c r="AU20" s="205">
        <f ca="1">IF($AR20&gt;0,OFFSET(DATA!$F$6,25+27*AU$10,$AG20,1,1)/$AR20,0)</f>
        <v>8.8505863323898093E-2</v>
      </c>
      <c r="AV20" s="205">
        <f ca="1">IF($AR20&gt;0,OFFSET(DATA!$F$6,25+27*AV$10,$AG20,1,1)/$AR20,0)</f>
        <v>5.1455721795390215E-2</v>
      </c>
      <c r="AW20" s="205">
        <f ca="1">IF($AR20&gt;0,OFFSET(DATA!$F$6,25+27*AW$10,$AG20,1,1)/$AR20,0)</f>
        <v>0.114941366761019</v>
      </c>
      <c r="AX20" s="205">
        <f ca="1">IF($AR20&gt;0,OFFSET(DATA!$F$6,25+27*AX$10,$AG20,1,1)/$AR20,0)</f>
        <v>4.640113222806308E-2</v>
      </c>
      <c r="BA20" s="1">
        <f t="shared" ca="1" si="2"/>
        <v>7</v>
      </c>
      <c r="BB20" s="205">
        <f ca="1">IF($AH20&gt;0,OFFSET(DATA!$F$6,BB$10+27*(7-$AG$8),$AG20,1,1)/OFFSET(DATA!$F$6,BB$10,$AG20,1,1),0)</f>
        <v>0.53269230769230769</v>
      </c>
      <c r="BC20" s="205">
        <f ca="1">IF($AH20&gt;0,OFFSET(DATA!$F$6,BC$10+27*(7-$AG$8),$AG20,1,1)/OFFSET(DATA!$F$6,BC$10,$AG20,1,1),0)</f>
        <v>0.51479289940828399</v>
      </c>
      <c r="BD20" s="205">
        <f ca="1">IF($AH20&gt;0,OFFSET(DATA!$F$6,BD$10+27*(7-$AG$8),$AG20,1,1)/OFFSET(DATA!$F$6,BD$10,$AG20,1,1),0)</f>
        <v>0.74626865671641796</v>
      </c>
      <c r="BE20" s="205">
        <f ca="1">IF($AH20&gt;0,OFFSET(DATA!$F$6,BE$10+27*(7-$AG$8),$AG20,1,1)/OFFSET(DATA!$F$6,BE$10,$AG20,1,1),0)</f>
        <v>0.65454545454545454</v>
      </c>
      <c r="BF20" s="205">
        <f ca="1">IF($AH20&gt;0,OFFSET(DATA!$F$6,BF$10+27*(7-$AG$8),$AG20,1,1)/OFFSET(DATA!$F$6,BF$10,$AG20,1,1),0)</f>
        <v>0.70253164556962022</v>
      </c>
      <c r="BG20" s="205">
        <f ca="1">IF($AH20&gt;0,OFFSET(DATA!$F$6,BG$10+27*(7-$AG$8),$AG20,1,1)/OFFSET(DATA!$F$6,BG$10,$AG20,1,1),0)</f>
        <v>0.5636363636363636</v>
      </c>
      <c r="BH20" s="205">
        <f ca="1">IF($AH20&gt;0,OFFSET(DATA!$F$6,BH$10+27*(7-$AG$8),$AG20,1,1)/OFFSET(DATA!$F$6,BH$10,$AG20,1,1),0)</f>
        <v>0.64835164835164838</v>
      </c>
      <c r="BI20" s="205">
        <f ca="1">IF($AH20&gt;0,OFFSET(DATA!$F$6,BI$10+27*(7-$AG$8),$AG20,1,1)/OFFSET(DATA!$F$6,BI$10,$AG20,1,1),0)</f>
        <v>0.70124013528748586</v>
      </c>
      <c r="BJ20" s="205">
        <f ca="1">IF($AH20&gt;0,OFFSET(DATA!$F$6,BJ$10+27*(7-$AG$8),$AG20,1,1)/OFFSET(DATA!$F$6,BJ$10,$AG20,1,1),0)</f>
        <v>0.77639751552795033</v>
      </c>
      <c r="BK20" s="205">
        <f ca="1">IF($AH20&gt;0,OFFSET(DATA!$F$6,BK$10+27*(7-$AG$8),$AG20,1,1)/OFFSET(DATA!$F$6,BK$10,$AG20,1,1),0)</f>
        <v>0.55492957746478877</v>
      </c>
      <c r="BL20" s="205">
        <f ca="1">IF($AH20&gt;0,OFFSET(DATA!$F$6,BL$10+27*(7-$AG$8),$AG20,1,1)/OFFSET(DATA!$F$6,BL$10,$AG20,1,1),0)</f>
        <v>0.59025270758122739</v>
      </c>
      <c r="BM20" s="205">
        <f ca="1">IF($AH20&gt;0,OFFSET(DATA!$F$6,BM$10+27*(7-$AG$8),$AG20,1,1)/OFFSET(DATA!$F$6,BM$10,$AG20,1,1),0)</f>
        <v>0.39638783269961975</v>
      </c>
      <c r="BN20" s="205">
        <f ca="1">IF($AH20&gt;0,OFFSET(DATA!$F$6,BN$10+27*(7-$AG$8),$AG20,1,1)/OFFSET(DATA!$F$6,BN$10,$AG20,1,1),0)</f>
        <v>0.60869565217391308</v>
      </c>
      <c r="BO20" s="205">
        <f ca="1">IF($AH20&gt;0,OFFSET(DATA!$F$6,BO$10+27*(7-$AG$8),$AG20,1,1)/OFFSET(DATA!$F$6,BO$10,$AG20,1,1),0)</f>
        <v>0.90361445783132532</v>
      </c>
      <c r="BP20" s="205">
        <f ca="1">IF($AH20&gt;0,OFFSET(DATA!$F$6,BP$10+27*(7-$AG$8),$AG20,1,1)/OFFSET(DATA!$F$6,BP$10,$AG20,1,1),0)</f>
        <v>0.6333789329685362</v>
      </c>
      <c r="BQ20" s="205">
        <f ca="1">IF($AH20&gt;0,OFFSET(DATA!$F$6,BQ$10+27*(7-$AG$8),$AG20,1,1)/OFFSET(DATA!$F$6,BQ$10,$AG20,1,1),0)</f>
        <v>0.59368836291913218</v>
      </c>
      <c r="BR20" s="205">
        <f ca="1">IF($AH20&gt;0,OFFSET(DATA!$F$6,BR$10+27*(7-$AG$8),$AG20,1,1)/OFFSET(DATA!$F$6,BR$10,$AG20,1,1),0)</f>
        <v>0.91970802919708028</v>
      </c>
      <c r="BS20" s="205">
        <f ca="1">IF($AH20&gt;0,OFFSET(DATA!$F$6,BS$10+27*(7-$AG$8),$AG20,1,1)/OFFSET(DATA!$F$6,BS$10,$AG20,1,1),0)</f>
        <v>0.52513966480446927</v>
      </c>
      <c r="BT20" s="205">
        <f ca="1">IF($AH20&gt;0,OFFSET(DATA!$F$6,BT$10+27*(7-$AG$8),$AG20,1,1)/OFFSET(DATA!$F$6,BT$10,$AG20,1,1),0)</f>
        <v>0.81481481481481477</v>
      </c>
      <c r="BU20" s="205">
        <f ca="1">IF($AH20&gt;0,OFFSET(DATA!$F$6,BU$10+27*(7-$AG$8),$AG20,1,1)/OFFSET(DATA!$F$6,BU$10,$AG20,1,1),0)</f>
        <v>0.49546827794561932</v>
      </c>
      <c r="BV20" s="205">
        <f ca="1">IF($AH20&gt;0,OFFSET(DATA!$F$6,BV$10+27*(7-$AG$8),$AG20,1,1)/OFFSET(DATA!$F$6,BV$10,$AG20,1,1),0)</f>
        <v>0.60157480314960632</v>
      </c>
      <c r="BW20" s="205">
        <f ca="1">IF($AH20&gt;0,OFFSET(DATA!$F$6,BW$10+27*(7-$AG$8),$AG20,1,1)/OFFSET(DATA!$F$6,BW$10,$AG20,1,1),0)</f>
        <v>0.62873563218390804</v>
      </c>
      <c r="BX20" s="205">
        <f ca="1">IF($AH20&gt;0,OFFSET(DATA!$F$6,BX$10+27*(7-$AG$8),$AG20,1,1)/OFFSET(DATA!$F$6,BX$10,$AG20,1,1),0)</f>
        <v>0.57004904966278358</v>
      </c>
      <c r="BY20" s="205">
        <f ca="1">IF($AH20&gt;0,OFFSET(DATA!$F$6,BY$10+27*(7-$AG$8),$AG20,1,1)/OFFSET(DATA!$F$6,BY$10,$AG20,1,1),0)</f>
        <v>0.63779527559055116</v>
      </c>
    </row>
    <row r="21" spans="33:77" x14ac:dyDescent="0.2">
      <c r="AG21" s="1">
        <v>10</v>
      </c>
      <c r="AH21">
        <f ca="1">OFFSET(DATA!$F$6,$AG$10,$AG21,1,1)</f>
        <v>878</v>
      </c>
      <c r="AI21" s="205">
        <f ca="1">IF($AH21&gt;0,OFFSET(DATA!$F$6,$AG$10+27*AI$10,$AG21,1,1)/$AH21,0)</f>
        <v>0.69134396355353078</v>
      </c>
      <c r="AJ21" s="205">
        <f ca="1">IF($AH21&gt;0,OFFSET(DATA!$F$6,$AG$10+27*AJ$10,$AG21,1,1)/$AH21,0)</f>
        <v>1.2528473804100227E-2</v>
      </c>
      <c r="AK21" s="205">
        <f ca="1">IF($AH21&gt;0,OFFSET(DATA!$F$6,$AG$10+27*AK$10,$AG21,1,1)/$AH21,0)</f>
        <v>0.14123006833712984</v>
      </c>
      <c r="AL21" s="205">
        <f ca="1">IF($AH21&gt;0,OFFSET(DATA!$F$6,$AG$10+27*AL$10,$AG21,1,1)/$AH21,0)</f>
        <v>5.011389521640091E-2</v>
      </c>
      <c r="AM21" s="205">
        <f ca="1">IF($AH21&gt;0,OFFSET(DATA!$F$6,$AG$10+27*AM$10,$AG21,1,1)/$AH21,0)</f>
        <v>1.9362186788154899E-2</v>
      </c>
      <c r="AN21" s="205">
        <f ca="1">IF($AH21&gt;0,OFFSET(DATA!$F$6,$AG$10+27*AN$10,$AG21,1,1)/$AH21,0)</f>
        <v>3.4168564920273349E-3</v>
      </c>
      <c r="AO21" s="1">
        <f ca="1">OFFSET(DATA!$F$6,$AG$10+27*AO$10,$AG21,1,1)</f>
        <v>6</v>
      </c>
      <c r="AP21" s="1">
        <f t="shared" ca="1" si="1"/>
        <v>6</v>
      </c>
      <c r="AR21">
        <f ca="1">OFFSET(DATA!$F$6,25,$AG21,1,1)</f>
        <v>18852</v>
      </c>
      <c r="AS21" s="205">
        <f ca="1">IF($AR21&gt;0,OFFSET(DATA!$F$6,25+27*AS$10,$AG21,1,1)/$AR21,0)</f>
        <v>0.59776151071504346</v>
      </c>
      <c r="AT21" s="205">
        <f ca="1">IF($AR21&gt;0,OFFSET(DATA!$F$6,25+27*AT$10,$AG21,1,1)/$AR21,0)</f>
        <v>8.9645660937831533E-3</v>
      </c>
      <c r="AU21" s="205">
        <f ca="1">IF($AR21&gt;0,OFFSET(DATA!$F$6,25+27*AU$10,$AG21,1,1)/$AR21,0)</f>
        <v>9.0547422024188418E-2</v>
      </c>
      <c r="AV21" s="205">
        <f ca="1">IF($AR21&gt;0,OFFSET(DATA!$F$6,25+27*AV$10,$AG21,1,1)/$AR21,0)</f>
        <v>5.071079991512837E-2</v>
      </c>
      <c r="AW21" s="205">
        <f ca="1">IF($AR21&gt;0,OFFSET(DATA!$F$6,25+27*AW$10,$AG21,1,1)/$AR21,0)</f>
        <v>0.10248249522597072</v>
      </c>
      <c r="AX21" s="205">
        <f ca="1">IF($AR21&gt;0,OFFSET(DATA!$F$6,25+27*AX$10,$AG21,1,1)/$AR21,0)</f>
        <v>3.9995756418417142E-2</v>
      </c>
      <c r="AZ21" s="210" t="s">
        <v>248</v>
      </c>
      <c r="BA21" s="1">
        <f t="shared" ca="1" si="2"/>
        <v>7</v>
      </c>
      <c r="BB21" s="205">
        <f ca="1">IF($AH21&gt;0,OFFSET(DATA!$F$6,BB$10+27*(7-$AG$8),$AG21,1,1)/OFFSET(DATA!$F$6,BB$10,$AG21,1,1),0)</f>
        <v>0.52469135802469136</v>
      </c>
      <c r="BC21" s="205">
        <f ca="1">IF($AH21&gt;0,OFFSET(DATA!$F$6,BC$10+27*(7-$AG$8),$AG21,1,1)/OFFSET(DATA!$F$6,BC$10,$AG21,1,1),0)</f>
        <v>0.53896103896103897</v>
      </c>
      <c r="BD21" s="205">
        <f ca="1">IF($AH21&gt;0,OFFSET(DATA!$F$6,BD$10+27*(7-$AG$8),$AG21,1,1)/OFFSET(DATA!$F$6,BD$10,$AG21,1,1),0)</f>
        <v>0.77777777777777779</v>
      </c>
      <c r="BE21" s="205">
        <f ca="1">IF($AH21&gt;0,OFFSET(DATA!$F$6,BE$10+27*(7-$AG$8),$AG21,1,1)/OFFSET(DATA!$F$6,BE$10,$AG21,1,1),0)</f>
        <v>0.65217391304347827</v>
      </c>
      <c r="BF21" s="205">
        <f ca="1">IF($AH21&gt;0,OFFSET(DATA!$F$6,BF$10+27*(7-$AG$8),$AG21,1,1)/OFFSET(DATA!$F$6,BF$10,$AG21,1,1),0)</f>
        <v>0.69696969696969702</v>
      </c>
      <c r="BG21" s="205">
        <f ca="1">IF($AH21&gt;0,OFFSET(DATA!$F$6,BG$10+27*(7-$AG$8),$AG21,1,1)/OFFSET(DATA!$F$6,BG$10,$AG21,1,1),0)</f>
        <v>0.59171597633136097</v>
      </c>
      <c r="BH21" s="205">
        <f ca="1">IF($AH21&gt;0,OFFSET(DATA!$F$6,BH$10+27*(7-$AG$8),$AG21,1,1)/OFFSET(DATA!$F$6,BH$10,$AG21,1,1),0)</f>
        <v>0.64640883977900554</v>
      </c>
      <c r="BI21" s="205">
        <f ca="1">IF($AH21&gt;0,OFFSET(DATA!$F$6,BI$10+27*(7-$AG$8),$AG21,1,1)/OFFSET(DATA!$F$6,BI$10,$AG21,1,1),0)</f>
        <v>0.69134396355353078</v>
      </c>
      <c r="BJ21" s="205">
        <f ca="1">IF($AH21&gt;0,OFFSET(DATA!$F$6,BJ$10+27*(7-$AG$8),$AG21,1,1)/OFFSET(DATA!$F$6,BJ$10,$AG21,1,1),0)</f>
        <v>0.74305555555555558</v>
      </c>
      <c r="BK21" s="205">
        <f ca="1">IF($AH21&gt;0,OFFSET(DATA!$F$6,BK$10+27*(7-$AG$8),$AG21,1,1)/OFFSET(DATA!$F$6,BK$10,$AG21,1,1),0)</f>
        <v>0.56923076923076921</v>
      </c>
      <c r="BL21" s="205">
        <f ca="1">IF($AH21&gt;0,OFFSET(DATA!$F$6,BL$10+27*(7-$AG$8),$AG21,1,1)/OFFSET(DATA!$F$6,BL$10,$AG21,1,1),0)</f>
        <v>0.62288930581613511</v>
      </c>
      <c r="BM21" s="205">
        <f ca="1">IF($AH21&gt;0,OFFSET(DATA!$F$6,BM$10+27*(7-$AG$8),$AG21,1,1)/OFFSET(DATA!$F$6,BM$10,$AG21,1,1),0)</f>
        <v>0.397624703087886</v>
      </c>
      <c r="BN21" s="205">
        <f ca="1">IF($AH21&gt;0,OFFSET(DATA!$F$6,BN$10+27*(7-$AG$8),$AG21,1,1)/OFFSET(DATA!$F$6,BN$10,$AG21,1,1),0)</f>
        <v>0.57936507936507942</v>
      </c>
      <c r="BO21" s="205">
        <f ca="1">IF($AH21&gt;0,OFFSET(DATA!$F$6,BO$10+27*(7-$AG$8),$AG21,1,1)/OFFSET(DATA!$F$6,BO$10,$AG21,1,1),0)</f>
        <v>0.85559006211180122</v>
      </c>
      <c r="BP21" s="205">
        <f ca="1">IF($AH21&gt;0,OFFSET(DATA!$F$6,BP$10+27*(7-$AG$8),$AG21,1,1)/OFFSET(DATA!$F$6,BP$10,$AG21,1,1),0)</f>
        <v>0.65583243048031781</v>
      </c>
      <c r="BQ21" s="205">
        <f ca="1">IF($AH21&gt;0,OFFSET(DATA!$F$6,BQ$10+27*(7-$AG$8),$AG21,1,1)/OFFSET(DATA!$F$6,BQ$10,$AG21,1,1),0)</f>
        <v>0.58669833729216148</v>
      </c>
      <c r="BR21" s="205">
        <f ca="1">IF($AH21&gt;0,OFFSET(DATA!$F$6,BR$10+27*(7-$AG$8),$AG21,1,1)/OFFSET(DATA!$F$6,BR$10,$AG21,1,1),0)</f>
        <v>0.84615384615384615</v>
      </c>
      <c r="BS21" s="205">
        <f ca="1">IF($AH21&gt;0,OFFSET(DATA!$F$6,BS$10+27*(7-$AG$8),$AG21,1,1)/OFFSET(DATA!$F$6,BS$10,$AG21,1,1),0)</f>
        <v>0.59365079365079365</v>
      </c>
      <c r="BT21" s="205">
        <f ca="1">IF($AH21&gt;0,OFFSET(DATA!$F$6,BT$10+27*(7-$AG$8),$AG21,1,1)/OFFSET(DATA!$F$6,BT$10,$AG21,1,1),0)</f>
        <v>0.78260869565217395</v>
      </c>
      <c r="BU21" s="205">
        <f ca="1">IF($AH21&gt;0,OFFSET(DATA!$F$6,BU$10+27*(7-$AG$8),$AG21,1,1)/OFFSET(DATA!$F$6,BU$10,$AG21,1,1),0)</f>
        <v>0.49544072948328266</v>
      </c>
      <c r="BV21" s="205">
        <f ca="1">IF($AH21&gt;0,OFFSET(DATA!$F$6,BV$10+27*(7-$AG$8),$AG21,1,1)/OFFSET(DATA!$F$6,BV$10,$AG21,1,1),0)</f>
        <v>0.60505529225908372</v>
      </c>
      <c r="BW21" s="205">
        <f ca="1">IF($AH21&gt;0,OFFSET(DATA!$F$6,BW$10+27*(7-$AG$8),$AG21,1,1)/OFFSET(DATA!$F$6,BW$10,$AG21,1,1),0)</f>
        <v>0.660377358490566</v>
      </c>
      <c r="BX21" s="205">
        <f ca="1">IF($AH21&gt;0,OFFSET(DATA!$F$6,BX$10+27*(7-$AG$8),$AG21,1,1)/OFFSET(DATA!$F$6,BX$10,$AG21,1,1),0)</f>
        <v>0.57874270900842517</v>
      </c>
      <c r="BY21" s="205">
        <f ca="1">IF($AH21&gt;0,OFFSET(DATA!$F$6,BY$10+27*(7-$AG$8),$AG21,1,1)/OFFSET(DATA!$F$6,BY$10,$AG21,1,1),0)</f>
        <v>0.60606060606060608</v>
      </c>
    </row>
    <row r="22" spans="33:77" x14ac:dyDescent="0.2">
      <c r="AG22" s="1">
        <v>11</v>
      </c>
      <c r="AH22">
        <f ca="1">OFFSET(DATA!$F$6,$AG$10,$AG22,1,1)</f>
        <v>887</v>
      </c>
      <c r="AI22" s="205">
        <f ca="1">IF($AH22&gt;0,OFFSET(DATA!$F$6,$AG$10+27*AI$10,$AG22,1,1)/$AH22,0)</f>
        <v>0.68658399098083422</v>
      </c>
      <c r="AJ22" s="205">
        <f ca="1">IF($AH22&gt;0,OFFSET(DATA!$F$6,$AG$10+27*AJ$10,$AG22,1,1)/$AH22,0)</f>
        <v>1.2401352874859075E-2</v>
      </c>
      <c r="AK22" s="205">
        <f ca="1">IF($AH22&gt;0,OFFSET(DATA!$F$6,$AG$10+27*AK$10,$AG22,1,1)/$AH22,0)</f>
        <v>0.13866967305524239</v>
      </c>
      <c r="AL22" s="205">
        <f ca="1">IF($AH22&gt;0,OFFSET(DATA!$F$6,$AG$10+27*AL$10,$AG22,1,1)/$AH22,0)</f>
        <v>4.7350620067643741E-2</v>
      </c>
      <c r="AM22" s="205">
        <f ca="1">IF($AH22&gt;0,OFFSET(DATA!$F$6,$AG$10+27*AM$10,$AG22,1,1)/$AH22,0)</f>
        <v>1.9165727170236752E-2</v>
      </c>
      <c r="AN22" s="205">
        <f ca="1">IF($AH22&gt;0,OFFSET(DATA!$F$6,$AG$10+27*AN$10,$AG22,1,1)/$AH22,0)</f>
        <v>5.6369785794813977E-3</v>
      </c>
      <c r="AO22" s="1">
        <f ca="1">OFFSET(DATA!$F$6,$AG$10+27*AO$10,$AG22,1,1)</f>
        <v>5</v>
      </c>
      <c r="AP22" s="1">
        <f t="shared" ca="1" si="1"/>
        <v>5</v>
      </c>
      <c r="AR22">
        <f ca="1">OFFSET(DATA!$F$6,25,$AG22,1,1)</f>
        <v>19071</v>
      </c>
      <c r="AS22" s="205">
        <f ca="1">IF($AR22&gt;0,OFFSET(DATA!$F$6,25+27*AS$10,$AG22,1,1)/$AR22,0)</f>
        <v>0.60474018142729802</v>
      </c>
      <c r="AT22" s="205">
        <f ca="1">IF($AR22&gt;0,OFFSET(DATA!$F$6,25+27*AT$10,$AG22,1,1)/$AR22,0)</f>
        <v>9.2811074406166424E-3</v>
      </c>
      <c r="AU22" s="205">
        <f ca="1">IF($AR22&gt;0,OFFSET(DATA!$F$6,25+27*AU$10,$AG22,1,1)/$AR22,0)</f>
        <v>8.9088144302868225E-2</v>
      </c>
      <c r="AV22" s="205">
        <f ca="1">IF($AR22&gt;0,OFFSET(DATA!$F$6,25+27*AV$10,$AG22,1,1)/$AR22,0)</f>
        <v>5.2435635257721144E-2</v>
      </c>
      <c r="AW22" s="205">
        <f ca="1">IF($AR22&gt;0,OFFSET(DATA!$F$6,25+27*AW$10,$AG22,1,1)/$AR22,0)</f>
        <v>9.96801426249279E-2</v>
      </c>
      <c r="AX22" s="205">
        <f ca="1">IF($AR22&gt;0,OFFSET(DATA!$F$6,25+27*AX$10,$AG22,1,1)/$AR22,0)</f>
        <v>3.7439043574012898E-2</v>
      </c>
      <c r="AZ22" s="211">
        <v>0</v>
      </c>
      <c r="BA22" s="1">
        <f t="shared" ca="1" si="2"/>
        <v>6</v>
      </c>
      <c r="BB22" s="205">
        <f ca="1">IF($AH22&gt;0,OFFSET(DATA!$F$6,BB$10+27*(7-$AG$8),$AG22,1,1)/OFFSET(DATA!$F$6,BB$10,$AG22,1,1),0)</f>
        <v>0.54261954261954259</v>
      </c>
      <c r="BC22" s="205">
        <f ca="1">IF($AH22&gt;0,OFFSET(DATA!$F$6,BC$10+27*(7-$AG$8),$AG22,1,1)/OFFSET(DATA!$F$6,BC$10,$AG22,1,1),0)</f>
        <v>0.50318471337579618</v>
      </c>
      <c r="BD22" s="205">
        <f ca="1">IF($AH22&gt;0,OFFSET(DATA!$F$6,BD$10+27*(7-$AG$8),$AG22,1,1)/OFFSET(DATA!$F$6,BD$10,$AG22,1,1),0)</f>
        <v>0.75862068965517238</v>
      </c>
      <c r="BE22" s="205">
        <f ca="1">IF($AH22&gt;0,OFFSET(DATA!$F$6,BE$10+27*(7-$AG$8),$AG22,1,1)/OFFSET(DATA!$F$6,BE$10,$AG22,1,1),0)</f>
        <v>0.62222222222222223</v>
      </c>
      <c r="BF22" s="205">
        <f ca="1">IF($AH22&gt;0,OFFSET(DATA!$F$6,BF$10+27*(7-$AG$8),$AG22,1,1)/OFFSET(DATA!$F$6,BF$10,$AG22,1,1),0)</f>
        <v>0.68493150684931503</v>
      </c>
      <c r="BG22" s="205">
        <f ca="1">IF($AH22&gt;0,OFFSET(DATA!$F$6,BG$10+27*(7-$AG$8),$AG22,1,1)/OFFSET(DATA!$F$6,BG$10,$AG22,1,1),0)</f>
        <v>0.5696969696969697</v>
      </c>
      <c r="BH22" s="205">
        <f ca="1">IF($AH22&gt;0,OFFSET(DATA!$F$6,BH$10+27*(7-$AG$8),$AG22,1,1)/OFFSET(DATA!$F$6,BH$10,$AG22,1,1),0)</f>
        <v>0.64480874316939896</v>
      </c>
      <c r="BI22" s="205">
        <f ca="1">IF($AH22&gt;0,OFFSET(DATA!$F$6,BI$10+27*(7-$AG$8),$AG22,1,1)/OFFSET(DATA!$F$6,BI$10,$AG22,1,1),0)</f>
        <v>0.68658399098083422</v>
      </c>
      <c r="BJ22" s="205">
        <f ca="1">IF($AH22&gt;0,OFFSET(DATA!$F$6,BJ$10+27*(7-$AG$8),$AG22,1,1)/OFFSET(DATA!$F$6,BJ$10,$AG22,1,1),0)</f>
        <v>0.78321678321678323</v>
      </c>
      <c r="BK22" s="205">
        <f ca="1">IF($AH22&gt;0,OFFSET(DATA!$F$6,BK$10+27*(7-$AG$8),$AG22,1,1)/OFFSET(DATA!$F$6,BK$10,$AG22,1,1),0)</f>
        <v>0.5718654434250765</v>
      </c>
      <c r="BL22" s="205">
        <f ca="1">IF($AH22&gt;0,OFFSET(DATA!$F$6,BL$10+27*(7-$AG$8),$AG22,1,1)/OFFSET(DATA!$F$6,BL$10,$AG22,1,1),0)</f>
        <v>0.64102564102564108</v>
      </c>
      <c r="BM22" s="205">
        <f ca="1">IF($AH22&gt;0,OFFSET(DATA!$F$6,BM$10+27*(7-$AG$8),$AG22,1,1)/OFFSET(DATA!$F$6,BM$10,$AG22,1,1),0)</f>
        <v>0.41088180112570355</v>
      </c>
      <c r="BN22" s="205">
        <f ca="1">IF($AH22&gt;0,OFFSET(DATA!$F$6,BN$10+27*(7-$AG$8),$AG22,1,1)/OFFSET(DATA!$F$6,BN$10,$AG22,1,1),0)</f>
        <v>0.57874015748031493</v>
      </c>
      <c r="BO22" s="205">
        <f ca="1">IF($AH22&gt;0,OFFSET(DATA!$F$6,BO$10+27*(7-$AG$8),$AG22,1,1)/OFFSET(DATA!$F$6,BO$10,$AG22,1,1),0)</f>
        <v>0.89045383411580592</v>
      </c>
      <c r="BP22" s="205">
        <f ca="1">IF($AH22&gt;0,OFFSET(DATA!$F$6,BP$10+27*(7-$AG$8),$AG22,1,1)/OFFSET(DATA!$F$6,BP$10,$AG22,1,1),0)</f>
        <v>0.67078651685393254</v>
      </c>
      <c r="BQ22" s="205">
        <f ca="1">IF($AH22&gt;0,OFFSET(DATA!$F$6,BQ$10+27*(7-$AG$8),$AG22,1,1)/OFFSET(DATA!$F$6,BQ$10,$AG22,1,1),0)</f>
        <v>0.61363636363636365</v>
      </c>
      <c r="BR22" s="205">
        <f ca="1">IF($AH22&gt;0,OFFSET(DATA!$F$6,BR$10+27*(7-$AG$8),$AG22,1,1)/OFFSET(DATA!$F$6,BR$10,$AG22,1,1),0)</f>
        <v>0.90697674418604646</v>
      </c>
      <c r="BS22" s="205">
        <f ca="1">IF($AH22&gt;0,OFFSET(DATA!$F$6,BS$10+27*(7-$AG$8),$AG22,1,1)/OFFSET(DATA!$F$6,BS$10,$AG22,1,1),0)</f>
        <v>0.60883280757097791</v>
      </c>
      <c r="BT22" s="205">
        <f ca="1">IF($AH22&gt;0,OFFSET(DATA!$F$6,BT$10+27*(7-$AG$8),$AG22,1,1)/OFFSET(DATA!$F$6,BT$10,$AG22,1,1),0)</f>
        <v>0.78846153846153844</v>
      </c>
      <c r="BU22" s="205">
        <f ca="1">IF($AH22&gt;0,OFFSET(DATA!$F$6,BU$10+27*(7-$AG$8),$AG22,1,1)/OFFSET(DATA!$F$6,BU$10,$AG22,1,1),0)</f>
        <v>0.49699699699699701</v>
      </c>
      <c r="BV22" s="205">
        <f ca="1">IF($AH22&gt;0,OFFSET(DATA!$F$6,BV$10+27*(7-$AG$8),$AG22,1,1)/OFFSET(DATA!$F$6,BV$10,$AG22,1,1),0)</f>
        <v>0.61137440758293837</v>
      </c>
      <c r="BW22" s="205">
        <f ca="1">IF($AH22&gt;0,OFFSET(DATA!$F$6,BW$10+27*(7-$AG$8),$AG22,1,1)/OFFSET(DATA!$F$6,BW$10,$AG22,1,1),0)</f>
        <v>0.65859564164648909</v>
      </c>
      <c r="BX22" s="205">
        <f ca="1">IF($AH22&gt;0,OFFSET(DATA!$F$6,BX$10+27*(7-$AG$8),$AG22,1,1)/OFFSET(DATA!$F$6,BX$10,$AG22,1,1),0)</f>
        <v>0.58066037735849052</v>
      </c>
      <c r="BY22" s="205">
        <f ca="1">IF($AH22&gt;0,OFFSET(DATA!$F$6,BY$10+27*(7-$AG$8),$AG22,1,1)/OFFSET(DATA!$F$6,BY$10,$AG22,1,1),0)</f>
        <v>0.57939914163090134</v>
      </c>
    </row>
    <row r="23" spans="33:77" x14ac:dyDescent="0.2">
      <c r="AG23" s="1">
        <v>12</v>
      </c>
      <c r="AH23">
        <f ca="1">OFFSET(DATA!$F$6,$AG$10,$AG23,1,1)</f>
        <v>895</v>
      </c>
      <c r="AI23" s="205">
        <f ca="1">IF($AH23&gt;0,OFFSET(DATA!$F$6,$AG$10+27*AI$10,$AG23,1,1)/$AH23,0)</f>
        <v>0.68491620111731844</v>
      </c>
      <c r="AJ23" s="205">
        <f ca="1">IF($AH23&gt;0,OFFSET(DATA!$F$6,$AG$10+27*AJ$10,$AG23,1,1)/$AH23,0)</f>
        <v>1.3407821229050279E-2</v>
      </c>
      <c r="AK23" s="205">
        <f ca="1">IF($AH23&gt;0,OFFSET(DATA!$F$6,$AG$10+27*AK$10,$AG23,1,1)/$AH23,0)</f>
        <v>0.1329608938547486</v>
      </c>
      <c r="AL23" s="205">
        <f ca="1">IF($AH23&gt;0,OFFSET(DATA!$F$6,$AG$10+27*AL$10,$AG23,1,1)/$AH23,0)</f>
        <v>6.1452513966480445E-2</v>
      </c>
      <c r="AM23" s="205">
        <f ca="1">IF($AH23&gt;0,OFFSET(DATA!$F$6,$AG$10+27*AM$10,$AG23,1,1)/$AH23,0)</f>
        <v>2.0111731843575419E-2</v>
      </c>
      <c r="AN23" s="205">
        <f ca="1">IF($AH23&gt;0,OFFSET(DATA!$F$6,$AG$10+27*AN$10,$AG23,1,1)/$AH23,0)</f>
        <v>4.4692737430167594E-3</v>
      </c>
      <c r="AO23" s="1">
        <f ca="1">OFFSET(DATA!$F$6,$AG$10+27*AO$10,$AG23,1,1)</f>
        <v>7</v>
      </c>
      <c r="AP23" s="1">
        <f t="shared" ca="1" si="1"/>
        <v>7</v>
      </c>
      <c r="AR23">
        <f ca="1">OFFSET(DATA!$F$6,25,$AG23,1,1)</f>
        <v>19364</v>
      </c>
      <c r="AS23" s="205">
        <f ca="1">IF($AR23&gt;0,OFFSET(DATA!$F$6,25+27*AS$10,$AG23,1,1)/$AR23,0)</f>
        <v>0.61335467878537497</v>
      </c>
      <c r="AT23" s="205">
        <f ca="1">IF($AR23&gt;0,OFFSET(DATA!$F$6,25+27*AT$10,$AG23,1,1)/$AR23,0)</f>
        <v>8.9341045238587064E-3</v>
      </c>
      <c r="AU23" s="205">
        <f ca="1">IF($AR23&gt;0,OFFSET(DATA!$F$6,25+27*AU$10,$AG23,1,1)/$AR23,0)</f>
        <v>8.9237760793224541E-2</v>
      </c>
      <c r="AV23" s="205">
        <f ca="1">IF($AR23&gt;0,OFFSET(DATA!$F$6,25+27*AV$10,$AG23,1,1)/$AR23,0)</f>
        <v>5.2984920470977068E-2</v>
      </c>
      <c r="AW23" s="205">
        <f ca="1">IF($AR23&gt;0,OFFSET(DATA!$F$6,25+27*AW$10,$AG23,1,1)/$AR23,0)</f>
        <v>9.7293947531501751E-2</v>
      </c>
      <c r="AX23" s="205">
        <f ca="1">IF($AR23&gt;0,OFFSET(DATA!$F$6,25+27*AX$10,$AG23,1,1)/$AR23,0)</f>
        <v>3.5839702540797359E-2</v>
      </c>
      <c r="AZ23" s="212">
        <v>0</v>
      </c>
      <c r="BA23" s="1">
        <f t="shared" ca="1" si="2"/>
        <v>7</v>
      </c>
      <c r="BB23" s="205">
        <f ca="1">IF($AH23&gt;0,OFFSET(DATA!$F$6,BB$10+27*(7-$AG$8),$AG23,1,1)/OFFSET(DATA!$F$6,BB$10,$AG23,1,1),0)</f>
        <v>0.54471544715447151</v>
      </c>
      <c r="BC23" s="205">
        <f ca="1">IF($AH23&gt;0,OFFSET(DATA!$F$6,BC$10+27*(7-$AG$8),$AG23,1,1)/OFFSET(DATA!$F$6,BC$10,$AG23,1,1),0)</f>
        <v>0.52941176470588236</v>
      </c>
      <c r="BD23" s="205">
        <f ca="1">IF($AH23&gt;0,OFFSET(DATA!$F$6,BD$10+27*(7-$AG$8),$AG23,1,1)/OFFSET(DATA!$F$6,BD$10,$AG23,1,1),0)</f>
        <v>0.734375</v>
      </c>
      <c r="BE23" s="205">
        <f ca="1">IF($AH23&gt;0,OFFSET(DATA!$F$6,BE$10+27*(7-$AG$8),$AG23,1,1)/OFFSET(DATA!$F$6,BE$10,$AG23,1,1),0)</f>
        <v>0.63265306122448983</v>
      </c>
      <c r="BF23" s="205">
        <f ca="1">IF($AH23&gt;0,OFFSET(DATA!$F$6,BF$10+27*(7-$AG$8),$AG23,1,1)/OFFSET(DATA!$F$6,BF$10,$AG23,1,1),0)</f>
        <v>0.7303754266211604</v>
      </c>
      <c r="BG23" s="205">
        <f ca="1">IF($AH23&gt;0,OFFSET(DATA!$F$6,BG$10+27*(7-$AG$8),$AG23,1,1)/OFFSET(DATA!$F$6,BG$10,$AG23,1,1),0)</f>
        <v>0.57471264367816088</v>
      </c>
      <c r="BH23" s="205">
        <f ca="1">IF($AH23&gt;0,OFFSET(DATA!$F$6,BH$10+27*(7-$AG$8),$AG23,1,1)/OFFSET(DATA!$F$6,BH$10,$AG23,1,1),0)</f>
        <v>0.68478260869565222</v>
      </c>
      <c r="BI23" s="205">
        <f ca="1">IF($AH23&gt;0,OFFSET(DATA!$F$6,BI$10+27*(7-$AG$8),$AG23,1,1)/OFFSET(DATA!$F$6,BI$10,$AG23,1,1),0)</f>
        <v>0.68491620111731844</v>
      </c>
      <c r="BJ23" s="205">
        <f ca="1">IF($AH23&gt;0,OFFSET(DATA!$F$6,BJ$10+27*(7-$AG$8),$AG23,1,1)/OFFSET(DATA!$F$6,BJ$10,$AG23,1,1),0)</f>
        <v>0.75862068965517238</v>
      </c>
      <c r="BK23" s="205">
        <f ca="1">IF($AH23&gt;0,OFFSET(DATA!$F$6,BK$10+27*(7-$AG$8),$AG23,1,1)/OFFSET(DATA!$F$6,BK$10,$AG23,1,1),0)</f>
        <v>0.55202312138728327</v>
      </c>
      <c r="BL23" s="205">
        <f ca="1">IF($AH23&gt;0,OFFSET(DATA!$F$6,BL$10+27*(7-$AG$8),$AG23,1,1)/OFFSET(DATA!$F$6,BL$10,$AG23,1,1),0)</f>
        <v>0.64737793851717906</v>
      </c>
      <c r="BM23" s="205">
        <f ca="1">IF($AH23&gt;0,OFFSET(DATA!$F$6,BM$10+27*(7-$AG$8),$AG23,1,1)/OFFSET(DATA!$F$6,BM$10,$AG23,1,1),0)</f>
        <v>0.421152030217186</v>
      </c>
      <c r="BN23" s="205">
        <f ca="1">IF($AH23&gt;0,OFFSET(DATA!$F$6,BN$10+27*(7-$AG$8),$AG23,1,1)/OFFSET(DATA!$F$6,BN$10,$AG23,1,1),0)</f>
        <v>0.59022556390977443</v>
      </c>
      <c r="BO23" s="205">
        <f ca="1">IF($AH23&gt;0,OFFSET(DATA!$F$6,BO$10+27*(7-$AG$8),$AG23,1,1)/OFFSET(DATA!$F$6,BO$10,$AG23,1,1),0)</f>
        <v>0.86771653543307081</v>
      </c>
      <c r="BP23" s="205">
        <f ca="1">IF($AH23&gt;0,OFFSET(DATA!$F$6,BP$10+27*(7-$AG$8),$AG23,1,1)/OFFSET(DATA!$F$6,BP$10,$AG23,1,1),0)</f>
        <v>0.67838246409674985</v>
      </c>
      <c r="BQ23" s="205">
        <f ca="1">IF($AH23&gt;0,OFFSET(DATA!$F$6,BQ$10+27*(7-$AG$8),$AG23,1,1)/OFFSET(DATA!$F$6,BQ$10,$AG23,1,1),0)</f>
        <v>0.62826086956521743</v>
      </c>
      <c r="BR23" s="205">
        <f ca="1">IF($AH23&gt;0,OFFSET(DATA!$F$6,BR$10+27*(7-$AG$8),$AG23,1,1)/OFFSET(DATA!$F$6,BR$10,$AG23,1,1),0)</f>
        <v>0.92009132420091322</v>
      </c>
      <c r="BS23" s="205">
        <f ca="1">IF($AH23&gt;0,OFFSET(DATA!$F$6,BS$10+27*(7-$AG$8),$AG23,1,1)/OFFSET(DATA!$F$6,BS$10,$AG23,1,1),0)</f>
        <v>0.61467889908256879</v>
      </c>
      <c r="BT23" s="205">
        <f ca="1">IF($AH23&gt;0,OFFSET(DATA!$F$6,BT$10+27*(7-$AG$8),$AG23,1,1)/OFFSET(DATA!$F$6,BT$10,$AG23,1,1),0)</f>
        <v>0.77586206896551724</v>
      </c>
      <c r="BU23" s="205">
        <f ca="1">IF($AH23&gt;0,OFFSET(DATA!$F$6,BU$10+27*(7-$AG$8),$AG23,1,1)/OFFSET(DATA!$F$6,BU$10,$AG23,1,1),0)</f>
        <v>0.48952095808383234</v>
      </c>
      <c r="BV23" s="205">
        <f ca="1">IF($AH23&gt;0,OFFSET(DATA!$F$6,BV$10+27*(7-$AG$8),$AG23,1,1)/OFFSET(DATA!$F$6,BV$10,$AG23,1,1),0)</f>
        <v>0.64308176100628933</v>
      </c>
      <c r="BW23" s="205">
        <f ca="1">IF($AH23&gt;0,OFFSET(DATA!$F$6,BW$10+27*(7-$AG$8),$AG23,1,1)/OFFSET(DATA!$F$6,BW$10,$AG23,1,1),0)</f>
        <v>0.65066026410564226</v>
      </c>
      <c r="BX23" s="205">
        <f ca="1">IF($AH23&gt;0,OFFSET(DATA!$F$6,BX$10+27*(7-$AG$8),$AG23,1,1)/OFFSET(DATA!$F$6,BX$10,$AG23,1,1),0)</f>
        <v>0.5947352310988675</v>
      </c>
      <c r="BY23" s="205">
        <f ca="1">IF($AH23&gt;0,OFFSET(DATA!$F$6,BY$10+27*(7-$AG$8),$AG23,1,1)/OFFSET(DATA!$F$6,BY$10,$AG23,1,1),0)</f>
        <v>0.59199999999999997</v>
      </c>
    </row>
    <row r="24" spans="33:77" x14ac:dyDescent="0.2">
      <c r="AG24" s="1">
        <v>13</v>
      </c>
      <c r="AH24">
        <f ca="1">OFFSET(DATA!$F$6,$AG$10,$AG24,1,1)</f>
        <v>917</v>
      </c>
      <c r="AI24" s="205">
        <f ca="1">IF($AH24&gt;0,OFFSET(DATA!$F$6,$AG$10+27*AI$10,$AG24,1,1)/$AH24,0)</f>
        <v>0.67938931297709926</v>
      </c>
      <c r="AJ24" s="205">
        <f ca="1">IF($AH24&gt;0,OFFSET(DATA!$F$6,$AG$10+27*AJ$10,$AG24,1,1)/$AH24,0)</f>
        <v>1.7448200654307525E-2</v>
      </c>
      <c r="AK24" s="205">
        <f ca="1">IF($AH24&gt;0,OFFSET(DATA!$F$6,$AG$10+27*AK$10,$AG24,1,1)/$AH24,0)</f>
        <v>0.13304252998909488</v>
      </c>
      <c r="AL24" s="205">
        <f ca="1">IF($AH24&gt;0,OFFSET(DATA!$F$6,$AG$10+27*AL$10,$AG24,1,1)/$AH24,0)</f>
        <v>5.8887677208287893E-2</v>
      </c>
      <c r="AM24" s="205">
        <f ca="1">IF($AH24&gt;0,OFFSET(DATA!$F$6,$AG$10+27*AM$10,$AG24,1,1)/$AH24,0)</f>
        <v>1.6357688113413305E-2</v>
      </c>
      <c r="AN24" s="205">
        <f ca="1">IF($AH24&gt;0,OFFSET(DATA!$F$6,$AG$10+27*AN$10,$AG24,1,1)/$AH24,0)</f>
        <v>6.5430752453653216E-3</v>
      </c>
      <c r="AO24" s="1">
        <f ca="1">OFFSET(DATA!$F$6,$AG$10+27*AO$10,$AG24,1,1)</f>
        <v>6</v>
      </c>
      <c r="AP24" s="1">
        <f t="shared" ca="1" si="1"/>
        <v>6</v>
      </c>
      <c r="AR24">
        <f ca="1">OFFSET(DATA!$F$6,25,$AG24,1,1)</f>
        <v>19816</v>
      </c>
      <c r="AS24" s="205">
        <f ca="1">IF($AR24&gt;0,OFFSET(DATA!$F$6,25+27*AS$10,$AG24,1,1)/$AR24,0)</f>
        <v>0.62187121517965283</v>
      </c>
      <c r="AT24" s="205">
        <f ca="1">IF($AR24&gt;0,OFFSET(DATA!$F$6,25+27*AT$10,$AG24,1,1)/$AR24,0)</f>
        <v>9.4872830036334278E-3</v>
      </c>
      <c r="AU24" s="205">
        <f ca="1">IF($AR24&gt;0,OFFSET(DATA!$F$6,25+27*AU$10,$AG24,1,1)/$AR24,0)</f>
        <v>8.7807832054905124E-2</v>
      </c>
      <c r="AV24" s="205">
        <f ca="1">IF($AR24&gt;0,OFFSET(DATA!$F$6,25+27*AV$10,$AG24,1,1)/$AR24,0)</f>
        <v>4.9909164311667337E-2</v>
      </c>
      <c r="AW24" s="205">
        <f ca="1">IF($AR24&gt;0,OFFSET(DATA!$F$6,25+27*AW$10,$AG24,1,1)/$AR24,0)</f>
        <v>9.4216794509487278E-2</v>
      </c>
      <c r="AX24" s="205">
        <f ca="1">IF($AR24&gt;0,OFFSET(DATA!$F$6,25+27*AX$10,$AG24,1,1)/$AR24,0)</f>
        <v>3.5476382721033511E-2</v>
      </c>
      <c r="AZ24" s="212">
        <v>1</v>
      </c>
      <c r="BA24" s="1">
        <f t="shared" ca="1" si="2"/>
        <v>7</v>
      </c>
      <c r="BB24" s="205">
        <f ca="1">IF($AH24&gt;0,OFFSET(DATA!$F$6,BB$10+27*(7-$AG$8),$AG24,1,1)/OFFSET(DATA!$F$6,BB$10,$AG24,1,1),0)</f>
        <v>0.56007751937984496</v>
      </c>
      <c r="BC24" s="205">
        <f ca="1">IF($AH24&gt;0,OFFSET(DATA!$F$6,BC$10+27*(7-$AG$8),$AG24,1,1)/OFFSET(DATA!$F$6,BC$10,$AG24,1,1),0)</f>
        <v>0.50632911392405067</v>
      </c>
      <c r="BD24" s="205">
        <f ca="1">IF($AH24&gt;0,OFFSET(DATA!$F$6,BD$10+27*(7-$AG$8),$AG24,1,1)/OFFSET(DATA!$F$6,BD$10,$AG24,1,1),0)</f>
        <v>0.76119402985074625</v>
      </c>
      <c r="BE24" s="205">
        <f ca="1">IF($AH24&gt;0,OFFSET(DATA!$F$6,BE$10+27*(7-$AG$8),$AG24,1,1)/OFFSET(DATA!$F$6,BE$10,$AG24,1,1),0)</f>
        <v>0.65079365079365081</v>
      </c>
      <c r="BF24" s="205">
        <f ca="1">IF($AH24&gt;0,OFFSET(DATA!$F$6,BF$10+27*(7-$AG$8),$AG24,1,1)/OFFSET(DATA!$F$6,BF$10,$AG24,1,1),0)</f>
        <v>0.68138801261829651</v>
      </c>
      <c r="BG24" s="205">
        <f ca="1">IF($AH24&gt;0,OFFSET(DATA!$F$6,BG$10+27*(7-$AG$8),$AG24,1,1)/OFFSET(DATA!$F$6,BG$10,$AG24,1,1),0)</f>
        <v>0.62420382165605093</v>
      </c>
      <c r="BH24" s="205">
        <f ca="1">IF($AH24&gt;0,OFFSET(DATA!$F$6,BH$10+27*(7-$AG$8),$AG24,1,1)/OFFSET(DATA!$F$6,BH$10,$AG24,1,1),0)</f>
        <v>0.66836734693877553</v>
      </c>
      <c r="BI24" s="205">
        <f ca="1">IF($AH24&gt;0,OFFSET(DATA!$F$6,BI$10+27*(7-$AG$8),$AG24,1,1)/OFFSET(DATA!$F$6,BI$10,$AG24,1,1),0)</f>
        <v>0.67938931297709926</v>
      </c>
      <c r="BJ24" s="205">
        <f ca="1">IF($AH24&gt;0,OFFSET(DATA!$F$6,BJ$10+27*(7-$AG$8),$AG24,1,1)/OFFSET(DATA!$F$6,BJ$10,$AG24,1,1),0)</f>
        <v>0.75172413793103443</v>
      </c>
      <c r="BK24" s="205">
        <f ca="1">IF($AH24&gt;0,OFFSET(DATA!$F$6,BK$10+27*(7-$AG$8),$AG24,1,1)/OFFSET(DATA!$F$6,BK$10,$AG24,1,1),0)</f>
        <v>0.60240963855421692</v>
      </c>
      <c r="BL24" s="205">
        <f ca="1">IF($AH24&gt;0,OFFSET(DATA!$F$6,BL$10+27*(7-$AG$8),$AG24,1,1)/OFFSET(DATA!$F$6,BL$10,$AG24,1,1),0)</f>
        <v>0.65498154981549817</v>
      </c>
      <c r="BM24" s="205">
        <f ca="1">IF($AH24&gt;0,OFFSET(DATA!$F$6,BM$10+27*(7-$AG$8),$AG24,1,1)/OFFSET(DATA!$F$6,BM$10,$AG24,1,1),0)</f>
        <v>0.43257359924026589</v>
      </c>
      <c r="BN24" s="205">
        <f ca="1">IF($AH24&gt;0,OFFSET(DATA!$F$6,BN$10+27*(7-$AG$8),$AG24,1,1)/OFFSET(DATA!$F$6,BN$10,$AG24,1,1),0)</f>
        <v>0.57347670250896055</v>
      </c>
      <c r="BO24" s="205">
        <f ca="1">IF($AH24&gt;0,OFFSET(DATA!$F$6,BO$10+27*(7-$AG$8),$AG24,1,1)/OFFSET(DATA!$F$6,BO$10,$AG24,1,1),0)</f>
        <v>0.89939024390243905</v>
      </c>
      <c r="BP24" s="205">
        <f ca="1">IF($AH24&gt;0,OFFSET(DATA!$F$6,BP$10+27*(7-$AG$8),$AG24,1,1)/OFFSET(DATA!$F$6,BP$10,$AG24,1,1),0)</f>
        <v>0.66911494674990823</v>
      </c>
      <c r="BQ24" s="205">
        <f ca="1">IF($AH24&gt;0,OFFSET(DATA!$F$6,BQ$10+27*(7-$AG$8),$AG24,1,1)/OFFSET(DATA!$F$6,BQ$10,$AG24,1,1),0)</f>
        <v>0.65546218487394958</v>
      </c>
      <c r="BR24" s="205">
        <f ca="1">IF($AH24&gt;0,OFFSET(DATA!$F$6,BR$10+27*(7-$AG$8),$AG24,1,1)/OFFSET(DATA!$F$6,BR$10,$AG24,1,1),0)</f>
        <v>0.9285714285714286</v>
      </c>
      <c r="BS24" s="205">
        <f ca="1">IF($AH24&gt;0,OFFSET(DATA!$F$6,BS$10+27*(7-$AG$8),$AG24,1,1)/OFFSET(DATA!$F$6,BS$10,$AG24,1,1),0)</f>
        <v>0.58662613981762923</v>
      </c>
      <c r="BT24" s="205">
        <f ca="1">IF($AH24&gt;0,OFFSET(DATA!$F$6,BT$10+27*(7-$AG$8),$AG24,1,1)/OFFSET(DATA!$F$6,BT$10,$AG24,1,1),0)</f>
        <v>0.78125</v>
      </c>
      <c r="BU24" s="205">
        <f ca="1">IF($AH24&gt;0,OFFSET(DATA!$F$6,BU$10+27*(7-$AG$8),$AG24,1,1)/OFFSET(DATA!$F$6,BU$10,$AG24,1,1),0)</f>
        <v>0.50735294117647056</v>
      </c>
      <c r="BV24" s="205">
        <f ca="1">IF($AH24&gt;0,OFFSET(DATA!$F$6,BV$10+27*(7-$AG$8),$AG24,1,1)/OFFSET(DATA!$F$6,BV$10,$AG24,1,1),0)</f>
        <v>0.65538461538461534</v>
      </c>
      <c r="BW24" s="205">
        <f ca="1">IF($AH24&gt;0,OFFSET(DATA!$F$6,BW$10+27*(7-$AG$8),$AG24,1,1)/OFFSET(DATA!$F$6,BW$10,$AG24,1,1),0)</f>
        <v>0.65810968494749122</v>
      </c>
      <c r="BX24" s="205">
        <f ca="1">IF($AH24&gt;0,OFFSET(DATA!$F$6,BX$10+27*(7-$AG$8),$AG24,1,1)/OFFSET(DATA!$F$6,BX$10,$AG24,1,1),0)</f>
        <v>0.60811611374407581</v>
      </c>
      <c r="BY24" s="205">
        <f ca="1">IF($AH24&gt;0,OFFSET(DATA!$F$6,BY$10+27*(7-$AG$8),$AG24,1,1)/OFFSET(DATA!$F$6,BY$10,$AG24,1,1),0)</f>
        <v>0.58846153846153848</v>
      </c>
    </row>
    <row r="25" spans="33:77" x14ac:dyDescent="0.2">
      <c r="AG25" s="1">
        <v>14</v>
      </c>
      <c r="AH25">
        <f ca="1">OFFSET(DATA!$F$6,$AG$10,$AG25,1,1)</f>
        <v>871</v>
      </c>
      <c r="AI25" s="205">
        <f ca="1">IF($AH25&gt;0,OFFSET(DATA!$F$6,$AG$10+27*AI$10,$AG25,1,1)/$AH25,0)</f>
        <v>0.69230769230769229</v>
      </c>
      <c r="AJ25" s="205">
        <f ca="1">IF($AH25&gt;0,OFFSET(DATA!$F$6,$AG$10+27*AJ$10,$AG25,1,1)/$AH25,0)</f>
        <v>1.1481056257175661E-2</v>
      </c>
      <c r="AK25" s="205">
        <f ca="1">IF($AH25&gt;0,OFFSET(DATA!$F$6,$AG$10+27*AK$10,$AG25,1,1)/$AH25,0)</f>
        <v>0.13662456946039037</v>
      </c>
      <c r="AL25" s="205">
        <f ca="1">IF($AH25&gt;0,OFFSET(DATA!$F$6,$AG$10+27*AL$10,$AG25,1,1)/$AH25,0)</f>
        <v>5.6257175660160738E-2</v>
      </c>
      <c r="AM25" s="205">
        <f ca="1">IF($AH25&gt;0,OFFSET(DATA!$F$6,$AG$10+27*AM$10,$AG25,1,1)/$AH25,0)</f>
        <v>1.6073478760045924E-2</v>
      </c>
      <c r="AN25" s="205">
        <f ca="1">IF($AH25&gt;0,OFFSET(DATA!$F$6,$AG$10+27*AN$10,$AG25,1,1)/$AH25,0)</f>
        <v>2.2962112514351321E-3</v>
      </c>
      <c r="AO25" s="1">
        <f ca="1">OFFSET(DATA!$F$6,$AG$10+27*AO$10,$AG25,1,1)</f>
        <v>6</v>
      </c>
      <c r="AP25" s="1">
        <f t="shared" ca="1" si="1"/>
        <v>6</v>
      </c>
      <c r="AR25">
        <f ca="1">OFFSET(DATA!$F$6,25,$AG25,1,1)</f>
        <v>18999</v>
      </c>
      <c r="AS25" s="205">
        <f ca="1">IF($AR25&gt;0,OFFSET(DATA!$F$6,25+27*AS$10,$AG25,1,1)/$AR25,0)</f>
        <v>0.62145376072424863</v>
      </c>
      <c r="AT25" s="205">
        <f ca="1">IF($AR25&gt;0,OFFSET(DATA!$F$6,25+27*AT$10,$AG25,1,1)/$AR25,0)</f>
        <v>9.2636454550239482E-3</v>
      </c>
      <c r="AU25" s="205">
        <f ca="1">IF($AR25&gt;0,OFFSET(DATA!$F$6,25+27*AU$10,$AG25,1,1)/$AR25,0)</f>
        <v>8.9952102742249587E-2</v>
      </c>
      <c r="AV25" s="205">
        <f ca="1">IF($AR25&gt;0,OFFSET(DATA!$F$6,25+27*AV$10,$AG25,1,1)/$AR25,0)</f>
        <v>4.7686720353702826E-2</v>
      </c>
      <c r="AW25" s="205">
        <f ca="1">IF($AR25&gt;0,OFFSET(DATA!$F$6,25+27*AW$10,$AG25,1,1)/$AR25,0)</f>
        <v>8.9320490552134327E-2</v>
      </c>
      <c r="AX25" s="205">
        <f ca="1">IF($AR25&gt;0,OFFSET(DATA!$F$6,25+27*AX$10,$AG25,1,1)/$AR25,0)</f>
        <v>2.8896257697773566E-2</v>
      </c>
      <c r="AZ25" s="212">
        <v>1</v>
      </c>
      <c r="BA25" s="1">
        <f t="shared" ca="1" si="2"/>
        <v>6</v>
      </c>
      <c r="BB25" s="205">
        <f ca="1">IF($AH25&gt;0,OFFSET(DATA!$F$6,BB$10+27*(7-$AG$8),$AG25,1,1)/OFFSET(DATA!$F$6,BB$10,$AG25,1,1),0)</f>
        <v>0.53012048192771088</v>
      </c>
      <c r="BC25" s="205">
        <f ca="1">IF($AH25&gt;0,OFFSET(DATA!$F$6,BC$10+27*(7-$AG$8),$AG25,1,1)/OFFSET(DATA!$F$6,BC$10,$AG25,1,1),0)</f>
        <v>0.5</v>
      </c>
      <c r="BD25" s="205">
        <f ca="1">IF($AH25&gt;0,OFFSET(DATA!$F$6,BD$10+27*(7-$AG$8),$AG25,1,1)/OFFSET(DATA!$F$6,BD$10,$AG25,1,1),0)</f>
        <v>0.65573770491803274</v>
      </c>
      <c r="BE25" s="205">
        <f ca="1">IF($AH25&gt;0,OFFSET(DATA!$F$6,BE$10+27*(7-$AG$8),$AG25,1,1)/OFFSET(DATA!$F$6,BE$10,$AG25,1,1),0)</f>
        <v>0.625</v>
      </c>
      <c r="BF25" s="205">
        <f ca="1">IF($AH25&gt;0,OFFSET(DATA!$F$6,BF$10+27*(7-$AG$8),$AG25,1,1)/OFFSET(DATA!$F$6,BF$10,$AG25,1,1),0)</f>
        <v>0.66253869969040247</v>
      </c>
      <c r="BG25" s="205">
        <f ca="1">IF($AH25&gt;0,OFFSET(DATA!$F$6,BG$10+27*(7-$AG$8),$AG25,1,1)/OFFSET(DATA!$F$6,BG$10,$AG25,1,1),0)</f>
        <v>0.61728395061728392</v>
      </c>
      <c r="BH25" s="205">
        <f ca="1">IF($AH25&gt;0,OFFSET(DATA!$F$6,BH$10+27*(7-$AG$8),$AG25,1,1)/OFFSET(DATA!$F$6,BH$10,$AG25,1,1),0)</f>
        <v>0.6470588235294118</v>
      </c>
      <c r="BI25" s="205">
        <f ca="1">IF($AH25&gt;0,OFFSET(DATA!$F$6,BI$10+27*(7-$AG$8),$AG25,1,1)/OFFSET(DATA!$F$6,BI$10,$AG25,1,1),0)</f>
        <v>0.69230769230769229</v>
      </c>
      <c r="BJ25" s="205">
        <f ca="1">IF($AH25&gt;0,OFFSET(DATA!$F$6,BJ$10+27*(7-$AG$8),$AG25,1,1)/OFFSET(DATA!$F$6,BJ$10,$AG25,1,1),0)</f>
        <v>0.71317829457364346</v>
      </c>
      <c r="BK25" s="205">
        <f ca="1">IF($AH25&gt;0,OFFSET(DATA!$F$6,BK$10+27*(7-$AG$8),$AG25,1,1)/OFFSET(DATA!$F$6,BK$10,$AG25,1,1),0)</f>
        <v>0.5757575757575758</v>
      </c>
      <c r="BL25" s="205">
        <f ca="1">IF($AH25&gt;0,OFFSET(DATA!$F$6,BL$10+27*(7-$AG$8),$AG25,1,1)/OFFSET(DATA!$F$6,BL$10,$AG25,1,1),0)</f>
        <v>0.61632653061224485</v>
      </c>
      <c r="BM25" s="205">
        <f ca="1">IF($AH25&gt;0,OFFSET(DATA!$F$6,BM$10+27*(7-$AG$8),$AG25,1,1)/OFFSET(DATA!$F$6,BM$10,$AG25,1,1),0)</f>
        <v>0.43024894316580553</v>
      </c>
      <c r="BN25" s="205">
        <f ca="1">IF($AH25&gt;0,OFFSET(DATA!$F$6,BN$10+27*(7-$AG$8),$AG25,1,1)/OFFSET(DATA!$F$6,BN$10,$AG25,1,1),0)</f>
        <v>0.59774436090225569</v>
      </c>
      <c r="BO25" s="205">
        <f ca="1">IF($AH25&gt;0,OFFSET(DATA!$F$6,BO$10+27*(7-$AG$8),$AG25,1,1)/OFFSET(DATA!$F$6,BO$10,$AG25,1,1),0)</f>
        <v>0.8995502248875562</v>
      </c>
      <c r="BP25" s="205">
        <f ca="1">IF($AH25&gt;0,OFFSET(DATA!$F$6,BP$10+27*(7-$AG$8),$AG25,1,1)/OFFSET(DATA!$F$6,BP$10,$AG25,1,1),0)</f>
        <v>0.6692679301374953</v>
      </c>
      <c r="BQ25" s="205">
        <f ca="1">IF($AH25&gt;0,OFFSET(DATA!$F$6,BQ$10+27*(7-$AG$8),$AG25,1,1)/OFFSET(DATA!$F$6,BQ$10,$AG25,1,1),0)</f>
        <v>0.70145631067961167</v>
      </c>
      <c r="BR25" s="205">
        <f ca="1">IF($AH25&gt;0,OFFSET(DATA!$F$6,BR$10+27*(7-$AG$8),$AG25,1,1)/OFFSET(DATA!$F$6,BR$10,$AG25,1,1),0)</f>
        <v>0.92760180995475117</v>
      </c>
      <c r="BS25" s="205">
        <f ca="1">IF($AH25&gt;0,OFFSET(DATA!$F$6,BS$10+27*(7-$AG$8),$AG25,1,1)/OFFSET(DATA!$F$6,BS$10,$AG25,1,1),0)</f>
        <v>0.59643916913946593</v>
      </c>
      <c r="BT25" s="205">
        <f ca="1">IF($AH25&gt;0,OFFSET(DATA!$F$6,BT$10+27*(7-$AG$8),$AG25,1,1)/OFFSET(DATA!$F$6,BT$10,$AG25,1,1),0)</f>
        <v>0.7142857142857143</v>
      </c>
      <c r="BU25" s="205">
        <f ca="1">IF($AH25&gt;0,OFFSET(DATA!$F$6,BU$10+27*(7-$AG$8),$AG25,1,1)/OFFSET(DATA!$F$6,BU$10,$AG25,1,1),0)</f>
        <v>0.48164464023494863</v>
      </c>
      <c r="BV25" s="205">
        <f ca="1">IF($AH25&gt;0,OFFSET(DATA!$F$6,BV$10+27*(7-$AG$8),$AG25,1,1)/OFFSET(DATA!$F$6,BV$10,$AG25,1,1),0)</f>
        <v>0.64678178963893251</v>
      </c>
      <c r="BW25" s="205">
        <f ca="1">IF($AH25&gt;0,OFFSET(DATA!$F$6,BW$10+27*(7-$AG$8),$AG25,1,1)/OFFSET(DATA!$F$6,BW$10,$AG25,1,1),0)</f>
        <v>0.62184873949579833</v>
      </c>
      <c r="BX25" s="205">
        <f ca="1">IF($AH25&gt;0,OFFSET(DATA!$F$6,BX$10+27*(7-$AG$8),$AG25,1,1)/OFFSET(DATA!$F$6,BX$10,$AG25,1,1),0)</f>
        <v>0.62314208086942624</v>
      </c>
      <c r="BY25" s="205">
        <f ca="1">IF($AH25&gt;0,OFFSET(DATA!$F$6,BY$10+27*(7-$AG$8),$AG25,1,1)/OFFSET(DATA!$F$6,BY$10,$AG25,1,1),0)</f>
        <v>0.57740585774058573</v>
      </c>
    </row>
    <row r="26" spans="33:77" x14ac:dyDescent="0.2">
      <c r="AG26" s="1">
        <v>15</v>
      </c>
      <c r="AH26">
        <f ca="1">OFFSET(DATA!$F$6,$AG$10,$AG26,1,1)</f>
        <v>883</v>
      </c>
      <c r="AI26" s="205">
        <f ca="1">IF($AH26&gt;0,OFFSET(DATA!$F$6,$AG$10+27*AI$10,$AG26,1,1)/$AH26,0)</f>
        <v>0.69082672706681769</v>
      </c>
      <c r="AJ26" s="205">
        <f ca="1">IF($AH26&gt;0,OFFSET(DATA!$F$6,$AG$10+27*AJ$10,$AG26,1,1)/$AH26,0)</f>
        <v>1.245753114382786E-2</v>
      </c>
      <c r="AK26" s="205">
        <f ca="1">IF($AH26&gt;0,OFFSET(DATA!$F$6,$AG$10+27*AK$10,$AG26,1,1)/$AH26,0)</f>
        <v>0.13590033975084936</v>
      </c>
      <c r="AL26" s="205">
        <f ca="1">IF($AH26&gt;0,OFFSET(DATA!$F$6,$AG$10+27*AL$10,$AG26,1,1)/$AH26,0)</f>
        <v>6.2287655719139301E-2</v>
      </c>
      <c r="AM26" s="205">
        <f ca="1">IF($AH26&gt;0,OFFSET(DATA!$F$6,$AG$10+27*AM$10,$AG26,1,1)/$AH26,0)</f>
        <v>2.0385050962627407E-2</v>
      </c>
      <c r="AN26" s="205">
        <f ca="1">IF($AH26&gt;0,OFFSET(DATA!$F$6,$AG$10+27*AN$10,$AG26,1,1)/$AH26,0)</f>
        <v>3.3975084937712344E-3</v>
      </c>
      <c r="AO26" s="1">
        <f ca="1">OFFSET(DATA!$F$6,$AG$10+27*AO$10,$AG26,1,1)</f>
        <v>6</v>
      </c>
      <c r="AP26" s="1">
        <f t="shared" ca="1" si="1"/>
        <v>6</v>
      </c>
      <c r="AR26">
        <f ca="1">OFFSET(DATA!$F$6,25,$AG26,1,1)</f>
        <v>18933</v>
      </c>
      <c r="AS26" s="205">
        <f ca="1">IF($AR26&gt;0,OFFSET(DATA!$F$6,25+27*AS$10,$AG26,1,1)/$AR26,0)</f>
        <v>0.63175408017746792</v>
      </c>
      <c r="AT26" s="205">
        <f ca="1">IF($AR26&gt;0,OFFSET(DATA!$F$6,25+27*AT$10,$AG26,1,1)/$AR26,0)</f>
        <v>8.3980351766756462E-3</v>
      </c>
      <c r="AU26" s="205">
        <f ca="1">IF($AR26&gt;0,OFFSET(DATA!$F$6,25+27*AU$10,$AG26,1,1)/$AR26,0)</f>
        <v>8.9367770559340837E-2</v>
      </c>
      <c r="AV26" s="205">
        <f ca="1">IF($AR26&gt;0,OFFSET(DATA!$F$6,25+27*AV$10,$AG26,1,1)/$AR26,0)</f>
        <v>5.0441028891353719E-2</v>
      </c>
      <c r="AW26" s="205">
        <f ca="1">IF($AR26&gt;0,OFFSET(DATA!$F$6,25+27*AW$10,$AG26,1,1)/$AR26,0)</f>
        <v>9.3593197063328581E-2</v>
      </c>
      <c r="AX26" s="205">
        <f ca="1">IF($AR26&gt;0,OFFSET(DATA!$F$6,25+27*AX$10,$AG26,1,1)/$AR26,0)</f>
        <v>3.1004066973010089E-2</v>
      </c>
      <c r="AZ26" s="212">
        <v>1</v>
      </c>
      <c r="BA26" s="1">
        <f t="shared" ca="1" si="2"/>
        <v>7</v>
      </c>
      <c r="BB26" s="205">
        <f ca="1">IF($AH26&gt;0,OFFSET(DATA!$F$6,BB$10+27*(7-$AG$8),$AG26,1,1)/OFFSET(DATA!$F$6,BB$10,$AG26,1,1),0)</f>
        <v>0.55846774193548387</v>
      </c>
      <c r="BC26" s="205">
        <f ca="1">IF($AH26&gt;0,OFFSET(DATA!$F$6,BC$10+27*(7-$AG$8),$AG26,1,1)/OFFSET(DATA!$F$6,BC$10,$AG26,1,1),0)</f>
        <v>0.50649350649350644</v>
      </c>
      <c r="BD26" s="205">
        <f ca="1">IF($AH26&gt;0,OFFSET(DATA!$F$6,BD$10+27*(7-$AG$8),$AG26,1,1)/OFFSET(DATA!$F$6,BD$10,$AG26,1,1),0)</f>
        <v>0.73770491803278693</v>
      </c>
      <c r="BE26" s="205">
        <f ca="1">IF($AH26&gt;0,OFFSET(DATA!$F$6,BE$10+27*(7-$AG$8),$AG26,1,1)/OFFSET(DATA!$F$6,BE$10,$AG26,1,1),0)</f>
        <v>0.65269461077844315</v>
      </c>
      <c r="BF26" s="205">
        <f ca="1">IF($AH26&gt;0,OFFSET(DATA!$F$6,BF$10+27*(7-$AG$8),$AG26,1,1)/OFFSET(DATA!$F$6,BF$10,$AG26,1,1),0)</f>
        <v>0.69180327868852454</v>
      </c>
      <c r="BG26" s="205">
        <f ca="1">IF($AH26&gt;0,OFFSET(DATA!$F$6,BG$10+27*(7-$AG$8),$AG26,1,1)/OFFSET(DATA!$F$6,BG$10,$AG26,1,1),0)</f>
        <v>0.55932203389830504</v>
      </c>
      <c r="BH26" s="205">
        <f ca="1">IF($AH26&gt;0,OFFSET(DATA!$F$6,BH$10+27*(7-$AG$8),$AG26,1,1)/OFFSET(DATA!$F$6,BH$10,$AG26,1,1),0)</f>
        <v>0.68208092485549132</v>
      </c>
      <c r="BI26" s="205">
        <f ca="1">IF($AH26&gt;0,OFFSET(DATA!$F$6,BI$10+27*(7-$AG$8),$AG26,1,1)/OFFSET(DATA!$F$6,BI$10,$AG26,1,1),0)</f>
        <v>0.69082672706681769</v>
      </c>
      <c r="BJ26" s="205">
        <f ca="1">IF($AH26&gt;0,OFFSET(DATA!$F$6,BJ$10+27*(7-$AG$8),$AG26,1,1)/OFFSET(DATA!$F$6,BJ$10,$AG26,1,1),0)</f>
        <v>0.7153846153846154</v>
      </c>
      <c r="BK26" s="205">
        <f ca="1">IF($AH26&gt;0,OFFSET(DATA!$F$6,BK$10+27*(7-$AG$8),$AG26,1,1)/OFFSET(DATA!$F$6,BK$10,$AG26,1,1),0)</f>
        <v>0.57333333333333336</v>
      </c>
      <c r="BL26" s="205">
        <f ca="1">IF($AH26&gt;0,OFFSET(DATA!$F$6,BL$10+27*(7-$AG$8),$AG26,1,1)/OFFSET(DATA!$F$6,BL$10,$AG26,1,1),0)</f>
        <v>0.62452107279693492</v>
      </c>
      <c r="BM26" s="205">
        <f ca="1">IF($AH26&gt;0,OFFSET(DATA!$F$6,BM$10+27*(7-$AG$8),$AG26,1,1)/OFFSET(DATA!$F$6,BM$10,$AG26,1,1),0)</f>
        <v>0.4254406860409719</v>
      </c>
      <c r="BN26" s="205">
        <f ca="1">IF($AH26&gt;0,OFFSET(DATA!$F$6,BN$10+27*(7-$AG$8),$AG26,1,1)/OFFSET(DATA!$F$6,BN$10,$AG26,1,1),0)</f>
        <v>0.62301587301587302</v>
      </c>
      <c r="BO26" s="205">
        <f ca="1">IF($AH26&gt;0,OFFSET(DATA!$F$6,BO$10+27*(7-$AG$8),$AG26,1,1)/OFFSET(DATA!$F$6,BO$10,$AG26,1,1),0)</f>
        <v>0.91499227202472955</v>
      </c>
      <c r="BP26" s="205">
        <f ca="1">IF($AH26&gt;0,OFFSET(DATA!$F$6,BP$10+27*(7-$AG$8),$AG26,1,1)/OFFSET(DATA!$F$6,BP$10,$AG26,1,1),0)</f>
        <v>0.68514241724403391</v>
      </c>
      <c r="BQ26" s="205">
        <f ca="1">IF($AH26&gt;0,OFFSET(DATA!$F$6,BQ$10+27*(7-$AG$8),$AG26,1,1)/OFFSET(DATA!$F$6,BQ$10,$AG26,1,1),0)</f>
        <v>0.71493212669683259</v>
      </c>
      <c r="BR26" s="205">
        <f ca="1">IF($AH26&gt;0,OFFSET(DATA!$F$6,BR$10+27*(7-$AG$8),$AG26,1,1)/OFFSET(DATA!$F$6,BR$10,$AG26,1,1),0)</f>
        <v>0.93555555555555558</v>
      </c>
      <c r="BS26" s="205">
        <f ca="1">IF($AH26&gt;0,OFFSET(DATA!$F$6,BS$10+27*(7-$AG$8),$AG26,1,1)/OFFSET(DATA!$F$6,BS$10,$AG26,1,1),0)</f>
        <v>0.60182370820668696</v>
      </c>
      <c r="BT26" s="205">
        <f ca="1">IF($AH26&gt;0,OFFSET(DATA!$F$6,BT$10+27*(7-$AG$8),$AG26,1,1)/OFFSET(DATA!$F$6,BT$10,$AG26,1,1),0)</f>
        <v>0.63793103448275867</v>
      </c>
      <c r="BU26" s="205">
        <f ca="1">IF($AH26&gt;0,OFFSET(DATA!$F$6,BU$10+27*(7-$AG$8),$AG26,1,1)/OFFSET(DATA!$F$6,BU$10,$AG26,1,1),0)</f>
        <v>0.50143266475644699</v>
      </c>
      <c r="BV26" s="205">
        <f ca="1">IF($AH26&gt;0,OFFSET(DATA!$F$6,BV$10+27*(7-$AG$8),$AG26,1,1)/OFFSET(DATA!$F$6,BV$10,$AG26,1,1),0)</f>
        <v>0.64050235478806905</v>
      </c>
      <c r="BW26" s="205">
        <f ca="1">IF($AH26&gt;0,OFFSET(DATA!$F$6,BW$10+27*(7-$AG$8),$AG26,1,1)/OFFSET(DATA!$F$6,BW$10,$AG26,1,1),0)</f>
        <v>0.65488810365135453</v>
      </c>
      <c r="BX26" s="205">
        <f ca="1">IF($AH26&gt;0,OFFSET(DATA!$F$6,BX$10+27*(7-$AG$8),$AG26,1,1)/OFFSET(DATA!$F$6,BX$10,$AG26,1,1),0)</f>
        <v>0.63509838425851861</v>
      </c>
      <c r="BY26" s="205">
        <f ca="1">IF($AH26&gt;0,OFFSET(DATA!$F$6,BY$10+27*(7-$AG$8),$AG26,1,1)/OFFSET(DATA!$F$6,BY$10,$AG26,1,1),0)</f>
        <v>0.56862745098039214</v>
      </c>
    </row>
    <row r="27" spans="33:77" x14ac:dyDescent="0.2">
      <c r="AG27" s="1">
        <v>16</v>
      </c>
      <c r="AH27">
        <f ca="1">OFFSET(DATA!$F$6,$AG$10,$AG27,1,1)</f>
        <v>907</v>
      </c>
      <c r="AI27" s="205">
        <f ca="1">IF($AH27&gt;0,OFFSET(DATA!$F$6,$AG$10+27*AI$10,$AG27,1,1)/$AH27,0)</f>
        <v>0.69349503858875416</v>
      </c>
      <c r="AJ27" s="205">
        <f ca="1">IF($AH27&gt;0,OFFSET(DATA!$F$6,$AG$10+27*AJ$10,$AG27,1,1)/$AH27,0)</f>
        <v>1.4332965821389196E-2</v>
      </c>
      <c r="AK27" s="205">
        <f ca="1">IF($AH27&gt;0,OFFSET(DATA!$F$6,$AG$10+27*AK$10,$AG27,1,1)/$AH27,0)</f>
        <v>0.13450937155457551</v>
      </c>
      <c r="AL27" s="205">
        <f ca="1">IF($AH27&gt;0,OFFSET(DATA!$F$6,$AG$10+27*AL$10,$AG27,1,1)/$AH27,0)</f>
        <v>6.8357221609702312E-2</v>
      </c>
      <c r="AM27" s="205">
        <f ca="1">IF($AH27&gt;0,OFFSET(DATA!$F$6,$AG$10+27*AM$10,$AG27,1,1)/$AH27,0)</f>
        <v>1.5435501653803748E-2</v>
      </c>
      <c r="AN27" s="205">
        <f ca="1">IF($AH27&gt;0,OFFSET(DATA!$F$6,$AG$10+27*AN$10,$AG27,1,1)/$AH27,0)</f>
        <v>3.3076074972436605E-3</v>
      </c>
      <c r="AO27" s="1">
        <f ca="1">OFFSET(DATA!$F$6,$AG$10+27*AO$10,$AG27,1,1)</f>
        <v>7</v>
      </c>
      <c r="AP27" s="1">
        <f t="shared" ca="1" si="1"/>
        <v>7</v>
      </c>
      <c r="AR27">
        <f ca="1">OFFSET(DATA!$F$6,25,$AG27,1,1)</f>
        <v>19467</v>
      </c>
      <c r="AS27" s="205">
        <f ca="1">IF($AR27&gt;0,OFFSET(DATA!$F$6,25+27*AS$10,$AG27,1,1)/$AR27,0)</f>
        <v>0.62449273128884775</v>
      </c>
      <c r="AT27" s="205">
        <f ca="1">IF($AR27&gt;0,OFFSET(DATA!$F$6,25+27*AT$10,$AG27,1,1)/$AR27,0)</f>
        <v>8.2704063286587557E-3</v>
      </c>
      <c r="AU27" s="205">
        <f ca="1">IF($AR27&gt;0,OFFSET(DATA!$F$6,25+27*AU$10,$AG27,1,1)/$AR27,0)</f>
        <v>8.6864950942620839E-2</v>
      </c>
      <c r="AV27" s="205">
        <f ca="1">IF($AR27&gt;0,OFFSET(DATA!$F$6,25+27*AV$10,$AG27,1,1)/$AR27,0)</f>
        <v>4.9776544922175987E-2</v>
      </c>
      <c r="AW27" s="205">
        <f ca="1">IF($AR27&gt;0,OFFSET(DATA!$F$6,25+27*AW$10,$AG27,1,1)/$AR27,0)</f>
        <v>9.3748394719268505E-2</v>
      </c>
      <c r="AX27" s="205">
        <f ca="1">IF($AR27&gt;0,OFFSET(DATA!$F$6,25+27*AX$10,$AG27,1,1)/$AR27,0)</f>
        <v>3.215698361329429E-2</v>
      </c>
      <c r="AZ27" s="213">
        <v>1</v>
      </c>
      <c r="BA27" s="1">
        <f t="shared" ca="1" si="2"/>
        <v>7</v>
      </c>
      <c r="BB27" s="205">
        <f ca="1">IF($AH27&gt;0,OFFSET(DATA!$F$6,BB$10+27*(7-$AG$8),$AG27,1,1)/OFFSET(DATA!$F$6,BB$10,$AG27,1,1),0)</f>
        <v>0.56177606177606176</v>
      </c>
      <c r="BC27" s="205">
        <f ca="1">IF($AH27&gt;0,OFFSET(DATA!$F$6,BC$10+27*(7-$AG$8),$AG27,1,1)/OFFSET(DATA!$F$6,BC$10,$AG27,1,1),0)</f>
        <v>0.49685534591194969</v>
      </c>
      <c r="BD27" s="205">
        <f ca="1">IF($AH27&gt;0,OFFSET(DATA!$F$6,BD$10+27*(7-$AG$8),$AG27,1,1)/OFFSET(DATA!$F$6,BD$10,$AG27,1,1),0)</f>
        <v>0.7142857142857143</v>
      </c>
      <c r="BE27" s="205">
        <f ca="1">IF($AH27&gt;0,OFFSET(DATA!$F$6,BE$10+27*(7-$AG$8),$AG27,1,1)/OFFSET(DATA!$F$6,BE$10,$AG27,1,1),0)</f>
        <v>0.63068181818181823</v>
      </c>
      <c r="BF27" s="205">
        <f ca="1">IF($AH27&gt;0,OFFSET(DATA!$F$6,BF$10+27*(7-$AG$8),$AG27,1,1)/OFFSET(DATA!$F$6,BF$10,$AG27,1,1),0)</f>
        <v>0.70163934426229513</v>
      </c>
      <c r="BG27" s="205">
        <f ca="1">IF($AH27&gt;0,OFFSET(DATA!$F$6,BG$10+27*(7-$AG$8),$AG27,1,1)/OFFSET(DATA!$F$6,BG$10,$AG27,1,1),0)</f>
        <v>0.54696132596685088</v>
      </c>
      <c r="BH27" s="205">
        <f ca="1">IF($AH27&gt;0,OFFSET(DATA!$F$6,BH$10+27*(7-$AG$8),$AG27,1,1)/OFFSET(DATA!$F$6,BH$10,$AG27,1,1),0)</f>
        <v>0.64245810055865926</v>
      </c>
      <c r="BI27" s="205">
        <f ca="1">IF($AH27&gt;0,OFFSET(DATA!$F$6,BI$10+27*(7-$AG$8),$AG27,1,1)/OFFSET(DATA!$F$6,BI$10,$AG27,1,1),0)</f>
        <v>0.69349503858875416</v>
      </c>
      <c r="BJ27" s="205">
        <f ca="1">IF($AH27&gt;0,OFFSET(DATA!$F$6,BJ$10+27*(7-$AG$8),$AG27,1,1)/OFFSET(DATA!$F$6,BJ$10,$AG27,1,1),0)</f>
        <v>0.75396825396825395</v>
      </c>
      <c r="BK27" s="205">
        <f ca="1">IF($AH27&gt;0,OFFSET(DATA!$F$6,BK$10+27*(7-$AG$8),$AG27,1,1)/OFFSET(DATA!$F$6,BK$10,$AG27,1,1),0)</f>
        <v>0.53067484662576692</v>
      </c>
      <c r="BL27" s="205">
        <f ca="1">IF($AH27&gt;0,OFFSET(DATA!$F$6,BL$10+27*(7-$AG$8),$AG27,1,1)/OFFSET(DATA!$F$6,BL$10,$AG27,1,1),0)</f>
        <v>0.61992619926199266</v>
      </c>
      <c r="BM27" s="205">
        <f ca="1">IF($AH27&gt;0,OFFSET(DATA!$F$6,BM$10+27*(7-$AG$8),$AG27,1,1)/OFFSET(DATA!$F$6,BM$10,$AG27,1,1),0)</f>
        <v>0.42493049119555143</v>
      </c>
      <c r="BN27" s="205">
        <f ca="1">IF($AH27&gt;0,OFFSET(DATA!$F$6,BN$10+27*(7-$AG$8),$AG27,1,1)/OFFSET(DATA!$F$6,BN$10,$AG27,1,1),0)</f>
        <v>0.63035019455252916</v>
      </c>
      <c r="BO27" s="205">
        <f ca="1">IF($AH27&gt;0,OFFSET(DATA!$F$6,BO$10+27*(7-$AG$8),$AG27,1,1)/OFFSET(DATA!$F$6,BO$10,$AG27,1,1),0)</f>
        <v>0.90419161676646709</v>
      </c>
      <c r="BP27" s="205">
        <f ca="1">IF($AH27&gt;0,OFFSET(DATA!$F$6,BP$10+27*(7-$AG$8),$AG27,1,1)/OFFSET(DATA!$F$6,BP$10,$AG27,1,1),0)</f>
        <v>0.67425104285172544</v>
      </c>
      <c r="BQ27" s="205">
        <f ca="1">IF($AH27&gt;0,OFFSET(DATA!$F$6,BQ$10+27*(7-$AG$8),$AG27,1,1)/OFFSET(DATA!$F$6,BQ$10,$AG27,1,1),0)</f>
        <v>0.72608695652173916</v>
      </c>
      <c r="BR27" s="205">
        <f ca="1">IF($AH27&gt;0,OFFSET(DATA!$F$6,BR$10+27*(7-$AG$8),$AG27,1,1)/OFFSET(DATA!$F$6,BR$10,$AG27,1,1),0)</f>
        <v>0.90217391304347827</v>
      </c>
      <c r="BS27" s="205">
        <f ca="1">IF($AH27&gt;0,OFFSET(DATA!$F$6,BS$10+27*(7-$AG$8),$AG27,1,1)/OFFSET(DATA!$F$6,BS$10,$AG27,1,1),0)</f>
        <v>0.63664596273291929</v>
      </c>
      <c r="BT27" s="205">
        <f ca="1">IF($AH27&gt;0,OFFSET(DATA!$F$6,BT$10+27*(7-$AG$8),$AG27,1,1)/OFFSET(DATA!$F$6,BT$10,$AG27,1,1),0)</f>
        <v>0.65</v>
      </c>
      <c r="BU27" s="205">
        <f ca="1">IF($AH27&gt;0,OFFSET(DATA!$F$6,BU$10+27*(7-$AG$8),$AG27,1,1)/OFFSET(DATA!$F$6,BU$10,$AG27,1,1),0)</f>
        <v>0.52394775036284469</v>
      </c>
      <c r="BV27" s="205">
        <f ca="1">IF($AH27&gt;0,OFFSET(DATA!$F$6,BV$10+27*(7-$AG$8),$AG27,1,1)/OFFSET(DATA!$F$6,BV$10,$AG27,1,1),0)</f>
        <v>0.6456086286594761</v>
      </c>
      <c r="BW27" s="205">
        <f ca="1">IF($AH27&gt;0,OFFSET(DATA!$F$6,BW$10+27*(7-$AG$8),$AG27,1,1)/OFFSET(DATA!$F$6,BW$10,$AG27,1,1),0)</f>
        <v>0.64573991031390132</v>
      </c>
      <c r="BX27" s="205">
        <f ca="1">IF($AH27&gt;0,OFFSET(DATA!$F$6,BX$10+27*(7-$AG$8),$AG27,1,1)/OFFSET(DATA!$F$6,BX$10,$AG27,1,1),0)</f>
        <v>0.61934188166228954</v>
      </c>
      <c r="BY27" s="205">
        <f ca="1">IF($AH27&gt;0,OFFSET(DATA!$F$6,BY$10+27*(7-$AG$8),$AG27,1,1)/OFFSET(DATA!$F$6,BY$10,$AG27,1,1),0)</f>
        <v>0.58076923076923082</v>
      </c>
    </row>
    <row r="28" spans="33:77" x14ac:dyDescent="0.2">
      <c r="AG28" s="1">
        <v>17</v>
      </c>
      <c r="AH28">
        <f ca="1">OFFSET(DATA!$F$6,$AG$10,$AG28,1,1)</f>
        <v>946</v>
      </c>
      <c r="AI28" s="205">
        <f ca="1">IF($AH28&gt;0,OFFSET(DATA!$F$6,$AG$10+27*AI$10,$AG28,1,1)/$AH28,0)</f>
        <v>0.69344608879492597</v>
      </c>
      <c r="AJ28" s="205">
        <f ca="1">IF($AH28&gt;0,OFFSET(DATA!$F$6,$AG$10+27*AJ$10,$AG28,1,1)/$AH28,0)</f>
        <v>2.1141649048625793E-2</v>
      </c>
      <c r="AK28" s="205">
        <f ca="1">IF($AH28&gt;0,OFFSET(DATA!$F$6,$AG$10+27*AK$10,$AG28,1,1)/$AH28,0)</f>
        <v>0.1321353065539112</v>
      </c>
      <c r="AL28" s="205">
        <f ca="1">IF($AH28&gt;0,OFFSET(DATA!$F$6,$AG$10+27*AL$10,$AG28,1,1)/$AH28,0)</f>
        <v>5.4968287526427059E-2</v>
      </c>
      <c r="AM28" s="205">
        <f ca="1">IF($AH28&gt;0,OFFSET(DATA!$F$6,$AG$10+27*AM$10,$AG28,1,1)/$AH28,0)</f>
        <v>2.2198731501057084E-2</v>
      </c>
      <c r="AN28" s="205">
        <f ca="1">IF($AH28&gt;0,OFFSET(DATA!$F$6,$AG$10+27*AN$10,$AG28,1,1)/$AH28,0)</f>
        <v>6.3424947145877377E-3</v>
      </c>
      <c r="AO28" s="1">
        <f ca="1">OFFSET(DATA!$F$6,$AG$10+27*AO$10,$AG28,1,1)</f>
        <v>4</v>
      </c>
      <c r="AP28" s="1">
        <f t="shared" ca="1" si="1"/>
        <v>4</v>
      </c>
      <c r="AR28">
        <f ca="1">OFFSET(DATA!$F$6,25,$AG28,1,1)</f>
        <v>20061</v>
      </c>
      <c r="AS28" s="205">
        <f ca="1">IF($AR28&gt;0,OFFSET(DATA!$F$6,25+27*AS$10,$AG28,1,1)/$AR28,0)</f>
        <v>0.62663875180698869</v>
      </c>
      <c r="AT28" s="205">
        <f ca="1">IF($AR28&gt;0,OFFSET(DATA!$F$6,25+27*AT$10,$AG28,1,1)/$AR28,0)</f>
        <v>8.6735456856587411E-3</v>
      </c>
      <c r="AU28" s="205">
        <f ca="1">IF($AR28&gt;0,OFFSET(DATA!$F$6,25+27*AU$10,$AG28,1,1)/$AR28,0)</f>
        <v>8.4542146453317382E-2</v>
      </c>
      <c r="AV28" s="205">
        <f ca="1">IF($AR28&gt;0,OFFSET(DATA!$F$6,25+27*AV$10,$AG28,1,1)/$AR28,0)</f>
        <v>4.8551916654204677E-2</v>
      </c>
      <c r="AW28" s="205">
        <f ca="1">IF($AR28&gt;0,OFFSET(DATA!$F$6,25+27*AW$10,$AG28,1,1)/$AR28,0)</f>
        <v>9.8250336473755043E-2</v>
      </c>
      <c r="AX28" s="205">
        <f ca="1">IF($AR28&gt;0,OFFSET(DATA!$F$6,25+27*AX$10,$AG28,1,1)/$AR28,0)</f>
        <v>3.6937341109615669E-2</v>
      </c>
      <c r="BA28" s="1">
        <f t="shared" ca="1" si="2"/>
        <v>6</v>
      </c>
      <c r="BB28" s="205">
        <f ca="1">IF($AH28&gt;0,OFFSET(DATA!$F$6,BB$10+27*(7-$AG$8),$AG28,1,1)/OFFSET(DATA!$F$6,BB$10,$AG28,1,1),0)</f>
        <v>0.55535055350553508</v>
      </c>
      <c r="BC28" s="205">
        <f ca="1">IF($AH28&gt;0,OFFSET(DATA!$F$6,BC$10+27*(7-$AG$8),$AG28,1,1)/OFFSET(DATA!$F$6,BC$10,$AG28,1,1),0)</f>
        <v>0.49079754601226994</v>
      </c>
      <c r="BD28" s="205">
        <f ca="1">IF($AH28&gt;0,OFFSET(DATA!$F$6,BD$10+27*(7-$AG$8),$AG28,1,1)/OFFSET(DATA!$F$6,BD$10,$AG28,1,1),0)</f>
        <v>0.73529411764705888</v>
      </c>
      <c r="BE28" s="205">
        <f ca="1">IF($AH28&gt;0,OFFSET(DATA!$F$6,BE$10+27*(7-$AG$8),$AG28,1,1)/OFFSET(DATA!$F$6,BE$10,$AG28,1,1),0)</f>
        <v>0.65317919075144504</v>
      </c>
      <c r="BF28" s="205">
        <f ca="1">IF($AH28&gt;0,OFFSET(DATA!$F$6,BF$10+27*(7-$AG$8),$AG28,1,1)/OFFSET(DATA!$F$6,BF$10,$AG28,1,1),0)</f>
        <v>0.69062500000000004</v>
      </c>
      <c r="BG28" s="205">
        <f ca="1">IF($AH28&gt;0,OFFSET(DATA!$F$6,BG$10+27*(7-$AG$8),$AG28,1,1)/OFFSET(DATA!$F$6,BG$10,$AG28,1,1),0)</f>
        <v>0.53475935828877008</v>
      </c>
      <c r="BH28" s="205">
        <f ca="1">IF($AH28&gt;0,OFFSET(DATA!$F$6,BH$10+27*(7-$AG$8),$AG28,1,1)/OFFSET(DATA!$F$6,BH$10,$AG28,1,1),0)</f>
        <v>0.6424870466321243</v>
      </c>
      <c r="BI28" s="205">
        <f ca="1">IF($AH28&gt;0,OFFSET(DATA!$F$6,BI$10+27*(7-$AG$8),$AG28,1,1)/OFFSET(DATA!$F$6,BI$10,$AG28,1,1),0)</f>
        <v>0.69344608879492597</v>
      </c>
      <c r="BJ28" s="205">
        <f ca="1">IF($AH28&gt;0,OFFSET(DATA!$F$6,BJ$10+27*(7-$AG$8),$AG28,1,1)/OFFSET(DATA!$F$6,BJ$10,$AG28,1,1),0)</f>
        <v>0.75</v>
      </c>
      <c r="BK28" s="205">
        <f ca="1">IF($AH28&gt;0,OFFSET(DATA!$F$6,BK$10+27*(7-$AG$8),$AG28,1,1)/OFFSET(DATA!$F$6,BK$10,$AG28,1,1),0)</f>
        <v>0.54078549848942603</v>
      </c>
      <c r="BL28" s="205">
        <f ca="1">IF($AH28&gt;0,OFFSET(DATA!$F$6,BL$10+27*(7-$AG$8),$AG28,1,1)/OFFSET(DATA!$F$6,BL$10,$AG28,1,1),0)</f>
        <v>0.64349376114082002</v>
      </c>
      <c r="BM28" s="205">
        <f ca="1">IF($AH28&gt;0,OFFSET(DATA!$F$6,BM$10+27*(7-$AG$8),$AG28,1,1)/OFFSET(DATA!$F$6,BM$10,$AG28,1,1),0)</f>
        <v>0.42470156106519741</v>
      </c>
      <c r="BN28" s="205">
        <f ca="1">IF($AH28&gt;0,OFFSET(DATA!$F$6,BN$10+27*(7-$AG$8),$AG28,1,1)/OFFSET(DATA!$F$6,BN$10,$AG28,1,1),0)</f>
        <v>0.64885496183206104</v>
      </c>
      <c r="BO28" s="205">
        <f ca="1">IF($AH28&gt;0,OFFSET(DATA!$F$6,BO$10+27*(7-$AG$8),$AG28,1,1)/OFFSET(DATA!$F$6,BO$10,$AG28,1,1),0)</f>
        <v>0.91993957703927487</v>
      </c>
      <c r="BP28" s="205">
        <f ca="1">IF($AH28&gt;0,OFFSET(DATA!$F$6,BP$10+27*(7-$AG$8),$AG28,1,1)/OFFSET(DATA!$F$6,BP$10,$AG28,1,1),0)</f>
        <v>0.67006417516043792</v>
      </c>
      <c r="BQ28" s="205">
        <f ca="1">IF($AH28&gt;0,OFFSET(DATA!$F$6,BQ$10+27*(7-$AG$8),$AG28,1,1)/OFFSET(DATA!$F$6,BQ$10,$AG28,1,1),0)</f>
        <v>0.72210953346855988</v>
      </c>
      <c r="BR28" s="205">
        <f ca="1">IF($AH28&gt;0,OFFSET(DATA!$F$6,BR$10+27*(7-$AG$8),$AG28,1,1)/OFFSET(DATA!$F$6,BR$10,$AG28,1,1),0)</f>
        <v>0.88362068965517238</v>
      </c>
      <c r="BS28" s="205">
        <f ca="1">IF($AH28&gt;0,OFFSET(DATA!$F$6,BS$10+27*(7-$AG$8),$AG28,1,1)/OFFSET(DATA!$F$6,BS$10,$AG28,1,1),0)</f>
        <v>0.64240506329113922</v>
      </c>
      <c r="BT28" s="205">
        <f ca="1">IF($AH28&gt;0,OFFSET(DATA!$F$6,BT$10+27*(7-$AG$8),$AG28,1,1)/OFFSET(DATA!$F$6,BT$10,$AG28,1,1),0)</f>
        <v>0.68852459016393441</v>
      </c>
      <c r="BU28" s="205">
        <f ca="1">IF($AH28&gt;0,OFFSET(DATA!$F$6,BU$10+27*(7-$AG$8),$AG28,1,1)/OFFSET(DATA!$F$6,BU$10,$AG28,1,1),0)</f>
        <v>0.50473612990527739</v>
      </c>
      <c r="BV28" s="205">
        <f ca="1">IF($AH28&gt;0,OFFSET(DATA!$F$6,BV$10+27*(7-$AG$8),$AG28,1,1)/OFFSET(DATA!$F$6,BV$10,$AG28,1,1),0)</f>
        <v>0.66012084592145015</v>
      </c>
      <c r="BW28" s="205">
        <f ca="1">IF($AH28&gt;0,OFFSET(DATA!$F$6,BW$10+27*(7-$AG$8),$AG28,1,1)/OFFSET(DATA!$F$6,BW$10,$AG28,1,1),0)</f>
        <v>0.64859228362877996</v>
      </c>
      <c r="BX28" s="205">
        <f ca="1">IF($AH28&gt;0,OFFSET(DATA!$F$6,BX$10+27*(7-$AG$8),$AG28,1,1)/OFFSET(DATA!$F$6,BX$10,$AG28,1,1),0)</f>
        <v>0.62494438677146669</v>
      </c>
      <c r="BY28" s="205">
        <f ca="1">IF($AH28&gt;0,OFFSET(DATA!$F$6,BY$10+27*(7-$AG$8),$AG28,1,1)/OFFSET(DATA!$F$6,BY$10,$AG28,1,1),0)</f>
        <v>0.59003831417624519</v>
      </c>
    </row>
    <row r="29" spans="33:77" x14ac:dyDescent="0.2">
      <c r="AG29" s="1">
        <v>18</v>
      </c>
      <c r="AH29">
        <f ca="1">OFFSET(DATA!$F$6,$AG$10,$AG29,1,1)</f>
        <v>945</v>
      </c>
      <c r="AI29" s="205">
        <f ca="1">IF($AH29&gt;0,OFFSET(DATA!$F$6,$AG$10+27*AI$10,$AG29,1,1)/$AH29,0)</f>
        <v>0.69312169312169314</v>
      </c>
      <c r="AJ29" s="205">
        <f ca="1">IF($AH29&gt;0,OFFSET(DATA!$F$6,$AG$10+27*AJ$10,$AG29,1,1)/$AH29,0)</f>
        <v>1.5873015873015872E-2</v>
      </c>
      <c r="AK29" s="205">
        <f ca="1">IF($AH29&gt;0,OFFSET(DATA!$F$6,$AG$10+27*AK$10,$AG29,1,1)/$AH29,0)</f>
        <v>0.12804232804232804</v>
      </c>
      <c r="AL29" s="205">
        <f ca="1">IF($AH29&gt;0,OFFSET(DATA!$F$6,$AG$10+27*AL$10,$AG29,1,1)/$AH29,0)</f>
        <v>5.9259259259259262E-2</v>
      </c>
      <c r="AM29" s="205">
        <f ca="1">IF($AH29&gt;0,OFFSET(DATA!$F$6,$AG$10+27*AM$10,$AG29,1,1)/$AH29,0)</f>
        <v>2.0105820105820106E-2</v>
      </c>
      <c r="AN29" s="205">
        <f ca="1">IF($AH29&gt;0,OFFSET(DATA!$F$6,$AG$10+27*AN$10,$AG29,1,1)/$AH29,0)</f>
        <v>7.4074074074074077E-3</v>
      </c>
      <c r="AO29" s="1">
        <f ca="1">OFFSET(DATA!$F$6,$AG$10+27*AO$10,$AG29,1,1)</f>
        <v>5</v>
      </c>
      <c r="AP29" s="1">
        <f t="shared" ca="1" si="1"/>
        <v>5</v>
      </c>
      <c r="AR29">
        <f ca="1">OFFSET(DATA!$F$6,25,$AG29,1,1)</f>
        <v>19688</v>
      </c>
      <c r="AS29" s="205">
        <f ca="1">IF($AR29&gt;0,OFFSET(DATA!$F$6,25+27*AS$10,$AG29,1,1)/$AR29,0)</f>
        <v>0.62698090207232837</v>
      </c>
      <c r="AT29" s="205">
        <f ca="1">IF($AR29&gt;0,OFFSET(DATA!$F$6,25+27*AT$10,$AG29,1,1)/$AR29,0)</f>
        <v>9.1934173100365699E-3</v>
      </c>
      <c r="AU29" s="205">
        <f ca="1">IF($AR29&gt;0,OFFSET(DATA!$F$6,25+27*AU$10,$AG29,1,1)/$AR29,0)</f>
        <v>8.4569280780170661E-2</v>
      </c>
      <c r="AV29" s="205">
        <f ca="1">IF($AR29&gt;0,OFFSET(DATA!$F$6,25+27*AV$10,$AG29,1,1)/$AR29,0)</f>
        <v>4.7744819179195451E-2</v>
      </c>
      <c r="AW29" s="205">
        <f ca="1">IF($AR29&gt;0,OFFSET(DATA!$F$6,25+27*AW$10,$AG29,1,1)/$AR29,0)</f>
        <v>9.5692807801706622E-2</v>
      </c>
      <c r="AX29" s="205">
        <f ca="1">IF($AR29&gt;0,OFFSET(DATA!$F$6,25+27*AX$10,$AG29,1,1)/$AR29,0)</f>
        <v>3.5097521332791551E-2</v>
      </c>
      <c r="BA29" s="1">
        <f t="shared" ca="1" si="2"/>
        <v>6</v>
      </c>
      <c r="BB29" s="205">
        <f ca="1">IF($AH29&gt;0,OFFSET(DATA!$F$6,BB$10+27*(7-$AG$8),$AG29,1,1)/OFFSET(DATA!$F$6,BB$10,$AG29,1,1),0)</f>
        <v>0.58082706766917291</v>
      </c>
      <c r="BC29" s="205">
        <f ca="1">IF($AH29&gt;0,OFFSET(DATA!$F$6,BC$10+27*(7-$AG$8),$AG29,1,1)/OFFSET(DATA!$F$6,BC$10,$AG29,1,1),0)</f>
        <v>0.52531645569620256</v>
      </c>
      <c r="BD29" s="205">
        <f ca="1">IF($AH29&gt;0,OFFSET(DATA!$F$6,BD$10+27*(7-$AG$8),$AG29,1,1)/OFFSET(DATA!$F$6,BD$10,$AG29,1,1),0)</f>
        <v>0.75438596491228072</v>
      </c>
      <c r="BE29" s="205">
        <f ca="1">IF($AH29&gt;0,OFFSET(DATA!$F$6,BE$10+27*(7-$AG$8),$AG29,1,1)/OFFSET(DATA!$F$6,BE$10,$AG29,1,1),0)</f>
        <v>0.67701863354037262</v>
      </c>
      <c r="BF29" s="205">
        <f ca="1">IF($AH29&gt;0,OFFSET(DATA!$F$6,BF$10+27*(7-$AG$8),$AG29,1,1)/OFFSET(DATA!$F$6,BF$10,$AG29,1,1),0)</f>
        <v>0.65937500000000004</v>
      </c>
      <c r="BG29" s="205">
        <f ca="1">IF($AH29&gt;0,OFFSET(DATA!$F$6,BG$10+27*(7-$AG$8),$AG29,1,1)/OFFSET(DATA!$F$6,BG$10,$AG29,1,1),0)</f>
        <v>0.5243243243243243</v>
      </c>
      <c r="BH29" s="205">
        <f ca="1">IF($AH29&gt;0,OFFSET(DATA!$F$6,BH$10+27*(7-$AG$8),$AG29,1,1)/OFFSET(DATA!$F$6,BH$10,$AG29,1,1),0)</f>
        <v>0.62765957446808507</v>
      </c>
      <c r="BI29" s="205">
        <f ca="1">IF($AH29&gt;0,OFFSET(DATA!$F$6,BI$10+27*(7-$AG$8),$AG29,1,1)/OFFSET(DATA!$F$6,BI$10,$AG29,1,1),0)</f>
        <v>0.69312169312169314</v>
      </c>
      <c r="BJ29" s="205">
        <f ca="1">IF($AH29&gt;0,OFFSET(DATA!$F$6,BJ$10+27*(7-$AG$8),$AG29,1,1)/OFFSET(DATA!$F$6,BJ$10,$AG29,1,1),0)</f>
        <v>0.77477477477477474</v>
      </c>
      <c r="BK29" s="205">
        <f ca="1">IF($AH29&gt;0,OFFSET(DATA!$F$6,BK$10+27*(7-$AG$8),$AG29,1,1)/OFFSET(DATA!$F$6,BK$10,$AG29,1,1),0)</f>
        <v>0.53353658536585369</v>
      </c>
      <c r="BL29" s="205">
        <f ca="1">IF($AH29&gt;0,OFFSET(DATA!$F$6,BL$10+27*(7-$AG$8),$AG29,1,1)/OFFSET(DATA!$F$6,BL$10,$AG29,1,1),0)</f>
        <v>0.63424124513618674</v>
      </c>
      <c r="BM29" s="205">
        <f ca="1">IF($AH29&gt;0,OFFSET(DATA!$F$6,BM$10+27*(7-$AG$8),$AG29,1,1)/OFFSET(DATA!$F$6,BM$10,$AG29,1,1),0)</f>
        <v>0.43482224247948953</v>
      </c>
      <c r="BN29" s="205">
        <f ca="1">IF($AH29&gt;0,OFFSET(DATA!$F$6,BN$10+27*(7-$AG$8),$AG29,1,1)/OFFSET(DATA!$F$6,BN$10,$AG29,1,1),0)</f>
        <v>0.69083969465648853</v>
      </c>
      <c r="BO29" s="205">
        <f ca="1">IF($AH29&gt;0,OFFSET(DATA!$F$6,BO$10+27*(7-$AG$8),$AG29,1,1)/OFFSET(DATA!$F$6,BO$10,$AG29,1,1),0)</f>
        <v>0.90868924889543445</v>
      </c>
      <c r="BP29" s="205">
        <f ca="1">IF($AH29&gt;0,OFFSET(DATA!$F$6,BP$10+27*(7-$AG$8),$AG29,1,1)/OFFSET(DATA!$F$6,BP$10,$AG29,1,1),0)</f>
        <v>0.66555678875323709</v>
      </c>
      <c r="BQ29" s="205">
        <f ca="1">IF($AH29&gt;0,OFFSET(DATA!$F$6,BQ$10+27*(7-$AG$8),$AG29,1,1)/OFFSET(DATA!$F$6,BQ$10,$AG29,1,1),0)</f>
        <v>0.7219512195121951</v>
      </c>
      <c r="BR29" s="205">
        <f ca="1">IF($AH29&gt;0,OFFSET(DATA!$F$6,BR$10+27*(7-$AG$8),$AG29,1,1)/OFFSET(DATA!$F$6,BR$10,$AG29,1,1),0)</f>
        <v>0.84424379232505642</v>
      </c>
      <c r="BS29" s="205">
        <f ca="1">IF($AH29&gt;0,OFFSET(DATA!$F$6,BS$10+27*(7-$AG$8),$AG29,1,1)/OFFSET(DATA!$F$6,BS$10,$AG29,1,1),0)</f>
        <v>0.61949685534591192</v>
      </c>
      <c r="BT29" s="205">
        <f ca="1">IF($AH29&gt;0,OFFSET(DATA!$F$6,BT$10+27*(7-$AG$8),$AG29,1,1)/OFFSET(DATA!$F$6,BT$10,$AG29,1,1),0)</f>
        <v>0.66666666666666663</v>
      </c>
      <c r="BU29" s="205">
        <f ca="1">IF($AH29&gt;0,OFFSET(DATA!$F$6,BU$10+27*(7-$AG$8),$AG29,1,1)/OFFSET(DATA!$F$6,BU$10,$AG29,1,1),0)</f>
        <v>0.50810810810810814</v>
      </c>
      <c r="BV29" s="205">
        <f ca="1">IF($AH29&gt;0,OFFSET(DATA!$F$6,BV$10+27*(7-$AG$8),$AG29,1,1)/OFFSET(DATA!$F$6,BV$10,$AG29,1,1),0)</f>
        <v>0.61846153846153851</v>
      </c>
      <c r="BW29" s="205">
        <f ca="1">IF($AH29&gt;0,OFFSET(DATA!$F$6,BW$10+27*(7-$AG$8),$AG29,1,1)/OFFSET(DATA!$F$6,BW$10,$AG29,1,1),0)</f>
        <v>0.67834394904458595</v>
      </c>
      <c r="BX29" s="205">
        <f ca="1">IF($AH29&gt;0,OFFSET(DATA!$F$6,BX$10+27*(7-$AG$8),$AG29,1,1)/OFFSET(DATA!$F$6,BX$10,$AG29,1,1),0)</f>
        <v>0.62985120417241913</v>
      </c>
      <c r="BY29" s="205">
        <f ca="1">IF($AH29&gt;0,OFFSET(DATA!$F$6,BY$10+27*(7-$AG$8),$AG29,1,1)/OFFSET(DATA!$F$6,BY$10,$AG29,1,1),0)</f>
        <v>0.5636363636363636</v>
      </c>
    </row>
    <row r="30" spans="33:77" x14ac:dyDescent="0.2">
      <c r="AG30" s="1">
        <v>19</v>
      </c>
      <c r="AH30">
        <f ca="1">OFFSET(DATA!$F$6,$AG$10,$AG30,1,1)</f>
        <v>919</v>
      </c>
      <c r="AI30" s="205">
        <f ca="1">IF($AH30&gt;0,OFFSET(DATA!$F$6,$AG$10+27*AI$10,$AG30,1,1)/$AH30,0)</f>
        <v>0.69967355821545163</v>
      </c>
      <c r="AJ30" s="205">
        <f ca="1">IF($AH30&gt;0,OFFSET(DATA!$F$6,$AG$10+27*AJ$10,$AG30,1,1)/$AH30,0)</f>
        <v>1.4145810663764961E-2</v>
      </c>
      <c r="AK30" s="205">
        <f ca="1">IF($AH30&gt;0,OFFSET(DATA!$F$6,$AG$10+27*AK$10,$AG30,1,1)/$AH30,0)</f>
        <v>0.13384113166485309</v>
      </c>
      <c r="AL30" s="205">
        <f ca="1">IF($AH30&gt;0,OFFSET(DATA!$F$6,$AG$10+27*AL$10,$AG30,1,1)/$AH30,0)</f>
        <v>6.3112078346028291E-2</v>
      </c>
      <c r="AM30" s="205">
        <f ca="1">IF($AH30&gt;0,OFFSET(DATA!$F$6,$AG$10+27*AM$10,$AG30,1,1)/$AH30,0)</f>
        <v>2.176278563656148E-2</v>
      </c>
      <c r="AN30" s="205">
        <f ca="1">IF($AH30&gt;0,OFFSET(DATA!$F$6,$AG$10+27*AN$10,$AG30,1,1)/$AH30,0)</f>
        <v>2.176278563656148E-3</v>
      </c>
      <c r="AO30" s="1">
        <f ca="1">OFFSET(DATA!$F$6,$AG$10+27*AO$10,$AG30,1,1)</f>
        <v>6</v>
      </c>
      <c r="AP30" s="1">
        <f t="shared" ca="1" si="1"/>
        <v>6</v>
      </c>
      <c r="AR30">
        <f ca="1">OFFSET(DATA!$F$6,25,$AG30,1,1)</f>
        <v>19488</v>
      </c>
      <c r="AS30" s="205">
        <f ca="1">IF($AR30&gt;0,OFFSET(DATA!$F$6,25+27*AS$10,$AG30,1,1)/$AR30,0)</f>
        <v>0.63536535303776687</v>
      </c>
      <c r="AT30" s="205">
        <f ca="1">IF($AR30&gt;0,OFFSET(DATA!$F$6,25+27*AT$10,$AG30,1,1)/$AR30,0)</f>
        <v>9.2364532019704442E-3</v>
      </c>
      <c r="AU30" s="205">
        <f ca="1">IF($AR30&gt;0,OFFSET(DATA!$F$6,25+27*AU$10,$AG30,1,1)/$AR30,0)</f>
        <v>8.5283251231527094E-2</v>
      </c>
      <c r="AV30" s="205">
        <f ca="1">IF($AR30&gt;0,OFFSET(DATA!$F$6,25+27*AV$10,$AG30,1,1)/$AR30,0)</f>
        <v>4.6284893267651887E-2</v>
      </c>
      <c r="AW30" s="205">
        <f ca="1">IF($AR30&gt;0,OFFSET(DATA!$F$6,25+27*AW$10,$AG30,1,1)/$AR30,0)</f>
        <v>8.9850164203612484E-2</v>
      </c>
      <c r="AX30" s="205">
        <f ca="1">IF($AR30&gt;0,OFFSET(DATA!$F$6,25+27*AX$10,$AG30,1,1)/$AR30,0)</f>
        <v>3.1711822660098525E-2</v>
      </c>
      <c r="BA30" s="1">
        <f t="shared" ca="1" si="2"/>
        <v>5</v>
      </c>
      <c r="BB30" s="205">
        <f ca="1">IF($AH30&gt;0,OFFSET(DATA!$F$6,BB$10+27*(7-$AG$8),$AG30,1,1)/OFFSET(DATA!$F$6,BB$10,$AG30,1,1),0)</f>
        <v>0.59074074074074079</v>
      </c>
      <c r="BC30" s="205">
        <f ca="1">IF($AH30&gt;0,OFFSET(DATA!$F$6,BC$10+27*(7-$AG$8),$AG30,1,1)/OFFSET(DATA!$F$6,BC$10,$AG30,1,1),0)</f>
        <v>0.5298013245033113</v>
      </c>
      <c r="BD30" s="205">
        <f ca="1">IF($AH30&gt;0,OFFSET(DATA!$F$6,BD$10+27*(7-$AG$8),$AG30,1,1)/OFFSET(DATA!$F$6,BD$10,$AG30,1,1),0)</f>
        <v>0.7407407407407407</v>
      </c>
      <c r="BE30" s="205">
        <f ca="1">IF($AH30&gt;0,OFFSET(DATA!$F$6,BE$10+27*(7-$AG$8),$AG30,1,1)/OFFSET(DATA!$F$6,BE$10,$AG30,1,1),0)</f>
        <v>0.68831168831168832</v>
      </c>
      <c r="BF30" s="205">
        <f ca="1">IF($AH30&gt;0,OFFSET(DATA!$F$6,BF$10+27*(7-$AG$8),$AG30,1,1)/OFFSET(DATA!$F$6,BF$10,$AG30,1,1),0)</f>
        <v>0.65568862275449102</v>
      </c>
      <c r="BG30" s="205">
        <f ca="1">IF($AH30&gt;0,OFFSET(DATA!$F$6,BG$10+27*(7-$AG$8),$AG30,1,1)/OFFSET(DATA!$F$6,BG$10,$AG30,1,1),0)</f>
        <v>0.5243243243243243</v>
      </c>
      <c r="BH30" s="205">
        <f ca="1">IF($AH30&gt;0,OFFSET(DATA!$F$6,BH$10+27*(7-$AG$8),$AG30,1,1)/OFFSET(DATA!$F$6,BH$10,$AG30,1,1),0)</f>
        <v>0.64130434782608692</v>
      </c>
      <c r="BI30" s="205">
        <f ca="1">IF($AH30&gt;0,OFFSET(DATA!$F$6,BI$10+27*(7-$AG$8),$AG30,1,1)/OFFSET(DATA!$F$6,BI$10,$AG30,1,1),0)</f>
        <v>0.69967355821545163</v>
      </c>
      <c r="BJ30" s="205">
        <f ca="1">IF($AH30&gt;0,OFFSET(DATA!$F$6,BJ$10+27*(7-$AG$8),$AG30,1,1)/OFFSET(DATA!$F$6,BJ$10,$AG30,1,1),0)</f>
        <v>0.70796460176991149</v>
      </c>
      <c r="BK30" s="205">
        <f ca="1">IF($AH30&gt;0,OFFSET(DATA!$F$6,BK$10+27*(7-$AG$8),$AG30,1,1)/OFFSET(DATA!$F$6,BK$10,$AG30,1,1),0)</f>
        <v>0.5714285714285714</v>
      </c>
      <c r="BL30" s="205">
        <f ca="1">IF($AH30&gt;0,OFFSET(DATA!$F$6,BL$10+27*(7-$AG$8),$AG30,1,1)/OFFSET(DATA!$F$6,BL$10,$AG30,1,1),0)</f>
        <v>0.65225563909774431</v>
      </c>
      <c r="BM30" s="205">
        <f ca="1">IF($AH30&gt;0,OFFSET(DATA!$F$6,BM$10+27*(7-$AG$8),$AG30,1,1)/OFFSET(DATA!$F$6,BM$10,$AG30,1,1),0)</f>
        <v>0.4151291512915129</v>
      </c>
      <c r="BN30" s="205">
        <f ca="1">IF($AH30&gt;0,OFFSET(DATA!$F$6,BN$10+27*(7-$AG$8),$AG30,1,1)/OFFSET(DATA!$F$6,BN$10,$AG30,1,1),0)</f>
        <v>0.68076923076923079</v>
      </c>
      <c r="BO30" s="205">
        <f ca="1">IF($AH30&gt;0,OFFSET(DATA!$F$6,BO$10+27*(7-$AG$8),$AG30,1,1)/OFFSET(DATA!$F$6,BO$10,$AG30,1,1),0)</f>
        <v>0.9264931087289433</v>
      </c>
      <c r="BP30" s="205">
        <f ca="1">IF($AH30&gt;0,OFFSET(DATA!$F$6,BP$10+27*(7-$AG$8),$AG30,1,1)/OFFSET(DATA!$F$6,BP$10,$AG30,1,1),0)</f>
        <v>0.68712797619047616</v>
      </c>
      <c r="BQ30" s="205">
        <f ca="1">IF($AH30&gt;0,OFFSET(DATA!$F$6,BQ$10+27*(7-$AG$8),$AG30,1,1)/OFFSET(DATA!$F$6,BQ$10,$AG30,1,1),0)</f>
        <v>0.69267139479905437</v>
      </c>
      <c r="BR30" s="205">
        <f ca="1">IF($AH30&gt;0,OFFSET(DATA!$F$6,BR$10+27*(7-$AG$8),$AG30,1,1)/OFFSET(DATA!$F$6,BR$10,$AG30,1,1),0)</f>
        <v>0.78958785249457697</v>
      </c>
      <c r="BS30" s="205">
        <f ca="1">IF($AH30&gt;0,OFFSET(DATA!$F$6,BS$10+27*(7-$AG$8),$AG30,1,1)/OFFSET(DATA!$F$6,BS$10,$AG30,1,1),0)</f>
        <v>0.59442724458204332</v>
      </c>
      <c r="BT30" s="205">
        <f ca="1">IF($AH30&gt;0,OFFSET(DATA!$F$6,BT$10+27*(7-$AG$8),$AG30,1,1)/OFFSET(DATA!$F$6,BT$10,$AG30,1,1),0)</f>
        <v>0.67346938775510201</v>
      </c>
      <c r="BU30" s="205">
        <f ca="1">IF($AH30&gt;0,OFFSET(DATA!$F$6,BU$10+27*(7-$AG$8),$AG30,1,1)/OFFSET(DATA!$F$6,BU$10,$AG30,1,1),0)</f>
        <v>0.51862068965517238</v>
      </c>
      <c r="BV30" s="205">
        <f ca="1">IF($AH30&gt;0,OFFSET(DATA!$F$6,BV$10+27*(7-$AG$8),$AG30,1,1)/OFFSET(DATA!$F$6,BV$10,$AG30,1,1),0)</f>
        <v>0.68075117370892024</v>
      </c>
      <c r="BW30" s="205">
        <f ca="1">IF($AH30&gt;0,OFFSET(DATA!$F$6,BW$10+27*(7-$AG$8),$AG30,1,1)/OFFSET(DATA!$F$6,BW$10,$AG30,1,1),0)</f>
        <v>0.69156883671291358</v>
      </c>
      <c r="BX30" s="205">
        <f ca="1">IF($AH30&gt;0,OFFSET(DATA!$F$6,BX$10+27*(7-$AG$8),$AG30,1,1)/OFFSET(DATA!$F$6,BX$10,$AG30,1,1),0)</f>
        <v>0.64466687519549581</v>
      </c>
      <c r="BY30" s="205">
        <f ca="1">IF($AH30&gt;0,OFFSET(DATA!$F$6,BY$10+27*(7-$AG$8),$AG30,1,1)/OFFSET(DATA!$F$6,BY$10,$AG30,1,1),0)</f>
        <v>0.56071428571428572</v>
      </c>
    </row>
    <row r="31" spans="33:77" x14ac:dyDescent="0.2">
      <c r="AG31" s="1">
        <v>20</v>
      </c>
      <c r="AH31">
        <f ca="1">OFFSET(DATA!$F$6,$AG$10,$AG31,1,1)</f>
        <v>988</v>
      </c>
      <c r="AI31" s="205">
        <f ca="1">IF($AH31&gt;0,OFFSET(DATA!$F$6,$AG$10+27*AI$10,$AG31,1,1)/$AH31,0)</f>
        <v>0.68117408906882593</v>
      </c>
      <c r="AJ31" s="205">
        <f ca="1">IF($AH31&gt;0,OFFSET(DATA!$F$6,$AG$10+27*AJ$10,$AG31,1,1)/$AH31,0)</f>
        <v>1.3157894736842105E-2</v>
      </c>
      <c r="AK31" s="205">
        <f ca="1">IF($AH31&gt;0,OFFSET(DATA!$F$6,$AG$10+27*AK$10,$AG31,1,1)/$AH31,0)</f>
        <v>0.1214574898785425</v>
      </c>
      <c r="AL31" s="205">
        <f ca="1">IF($AH31&gt;0,OFFSET(DATA!$F$6,$AG$10+27*AL$10,$AG31,1,1)/$AH31,0)</f>
        <v>6.6801619433198386E-2</v>
      </c>
      <c r="AM31" s="205">
        <f ca="1">IF($AH31&gt;0,OFFSET(DATA!$F$6,$AG$10+27*AM$10,$AG31,1,1)/$AH31,0)</f>
        <v>1.8218623481781375E-2</v>
      </c>
      <c r="AN31" s="205">
        <f ca="1">IF($AH31&gt;0,OFFSET(DATA!$F$6,$AG$10+27*AN$10,$AG31,1,1)/$AH31,0)</f>
        <v>7.0850202429149798E-3</v>
      </c>
      <c r="AO31" s="1">
        <f ca="1">OFFSET(DATA!$F$6,$AG$10+27*AO$10,$AG31,1,1)</f>
        <v>9</v>
      </c>
      <c r="AP31" s="1">
        <f t="shared" ca="1" si="1"/>
        <v>9</v>
      </c>
      <c r="AR31">
        <f ca="1">OFFSET(DATA!$F$6,25,$AG31,1,1)</f>
        <v>20233</v>
      </c>
      <c r="AS31" s="205">
        <f ca="1">IF($AR31&gt;0,OFFSET(DATA!$F$6,25+27*AS$10,$AG31,1,1)/$AR31,0)</f>
        <v>0.62477141303810602</v>
      </c>
      <c r="AT31" s="205">
        <f ca="1">IF($AR31&gt;0,OFFSET(DATA!$F$6,25+27*AT$10,$AG31,1,1)/$AR31,0)</f>
        <v>8.7480848119408892E-3</v>
      </c>
      <c r="AU31" s="205">
        <f ca="1">IF($AR31&gt;0,OFFSET(DATA!$F$6,25+27*AU$10,$AG31,1,1)/$AR31,0)</f>
        <v>8.3971729353037122E-2</v>
      </c>
      <c r="AV31" s="205">
        <f ca="1">IF($AR31&gt;0,OFFSET(DATA!$F$6,25+27*AV$10,$AG31,1,1)/$AR31,0)</f>
        <v>4.542084713092473E-2</v>
      </c>
      <c r="AW31" s="205">
        <f ca="1">IF($AR31&gt;0,OFFSET(DATA!$F$6,25+27*AW$10,$AG31,1,1)/$AR31,0)</f>
        <v>9.9985172737606876E-2</v>
      </c>
      <c r="AX31" s="205">
        <f ca="1">IF($AR31&gt;0,OFFSET(DATA!$F$6,25+27*AX$10,$AG31,1,1)/$AR31,0)</f>
        <v>3.6475065487075568E-2</v>
      </c>
      <c r="BA31" s="1">
        <f t="shared" ca="1" si="2"/>
        <v>8</v>
      </c>
      <c r="BB31" s="205">
        <f ca="1">IF($AH31&gt;0,OFFSET(DATA!$F$6,BB$10+27*(7-$AG$8),$AG31,1,1)/OFFSET(DATA!$F$6,BB$10,$AG31,1,1),0)</f>
        <v>0.57971014492753625</v>
      </c>
      <c r="BC31" s="205">
        <f ca="1">IF($AH31&gt;0,OFFSET(DATA!$F$6,BC$10+27*(7-$AG$8),$AG31,1,1)/OFFSET(DATA!$F$6,BC$10,$AG31,1,1),0)</f>
        <v>0.50955414012738853</v>
      </c>
      <c r="BD31" s="205">
        <f ca="1">IF($AH31&gt;0,OFFSET(DATA!$F$6,BD$10+27*(7-$AG$8),$AG31,1,1)/OFFSET(DATA!$F$6,BD$10,$AG31,1,1),0)</f>
        <v>0.8</v>
      </c>
      <c r="BE31" s="205">
        <f ca="1">IF($AH31&gt;0,OFFSET(DATA!$F$6,BE$10+27*(7-$AG$8),$AG31,1,1)/OFFSET(DATA!$F$6,BE$10,$AG31,1,1),0)</f>
        <v>0.72049689440993792</v>
      </c>
      <c r="BF31" s="205">
        <f ca="1">IF($AH31&gt;0,OFFSET(DATA!$F$6,BF$10+27*(7-$AG$8),$AG31,1,1)/OFFSET(DATA!$F$6,BF$10,$AG31,1,1),0)</f>
        <v>0.64912280701754388</v>
      </c>
      <c r="BG31" s="205">
        <f ca="1">IF($AH31&gt;0,OFFSET(DATA!$F$6,BG$10+27*(7-$AG$8),$AG31,1,1)/OFFSET(DATA!$F$6,BG$10,$AG31,1,1),0)</f>
        <v>0.51630434782608692</v>
      </c>
      <c r="BH31" s="205">
        <f ca="1">IF($AH31&gt;0,OFFSET(DATA!$F$6,BH$10+27*(7-$AG$8),$AG31,1,1)/OFFSET(DATA!$F$6,BH$10,$AG31,1,1),0)</f>
        <v>0.62686567164179108</v>
      </c>
      <c r="BI31" s="205">
        <f ca="1">IF($AH31&gt;0,OFFSET(DATA!$F$6,BI$10+27*(7-$AG$8),$AG31,1,1)/OFFSET(DATA!$F$6,BI$10,$AG31,1,1),0)</f>
        <v>0.68117408906882593</v>
      </c>
      <c r="BJ31" s="205">
        <f ca="1">IF($AH31&gt;0,OFFSET(DATA!$F$6,BJ$10+27*(7-$AG$8),$AG31,1,1)/OFFSET(DATA!$F$6,BJ$10,$AG31,1,1),0)</f>
        <v>0.76515151515151514</v>
      </c>
      <c r="BK31" s="205">
        <f ca="1">IF($AH31&gt;0,OFFSET(DATA!$F$6,BK$10+27*(7-$AG$8),$AG31,1,1)/OFFSET(DATA!$F$6,BK$10,$AG31,1,1),0)</f>
        <v>0.55988023952095811</v>
      </c>
      <c r="BL31" s="205">
        <f ca="1">IF($AH31&gt;0,OFFSET(DATA!$F$6,BL$10+27*(7-$AG$8),$AG31,1,1)/OFFSET(DATA!$F$6,BL$10,$AG31,1,1),0)</f>
        <v>0.65162454873646214</v>
      </c>
      <c r="BM31" s="205">
        <f ca="1">IF($AH31&gt;0,OFFSET(DATA!$F$6,BM$10+27*(7-$AG$8),$AG31,1,1)/OFFSET(DATA!$F$6,BM$10,$AG31,1,1),0)</f>
        <v>0.40755735492577599</v>
      </c>
      <c r="BN31" s="205">
        <f ca="1">IF($AH31&gt;0,OFFSET(DATA!$F$6,BN$10+27*(7-$AG$8),$AG31,1,1)/OFFSET(DATA!$F$6,BN$10,$AG31,1,1),0)</f>
        <v>0.68148148148148147</v>
      </c>
      <c r="BO31" s="205">
        <f ca="1">IF($AH31&gt;0,OFFSET(DATA!$F$6,BO$10+27*(7-$AG$8),$AG31,1,1)/OFFSET(DATA!$F$6,BO$10,$AG31,1,1),0)</f>
        <v>0.90298507462686572</v>
      </c>
      <c r="BP31" s="205">
        <f ca="1">IF($AH31&gt;0,OFFSET(DATA!$F$6,BP$10+27*(7-$AG$8),$AG31,1,1)/OFFSET(DATA!$F$6,BP$10,$AG31,1,1),0)</f>
        <v>0.67282809611829941</v>
      </c>
      <c r="BQ31" s="205">
        <f ca="1">IF($AH31&gt;0,OFFSET(DATA!$F$6,BQ$10+27*(7-$AG$8),$AG31,1,1)/OFFSET(DATA!$F$6,BQ$10,$AG31,1,1),0)</f>
        <v>0.7208237986270023</v>
      </c>
      <c r="BR31" s="205">
        <f ca="1">IF($AH31&gt;0,OFFSET(DATA!$F$6,BR$10+27*(7-$AG$8),$AG31,1,1)/OFFSET(DATA!$F$6,BR$10,$AG31,1,1),0)</f>
        <v>0.79275653923541245</v>
      </c>
      <c r="BS31" s="205">
        <f ca="1">IF($AH31&gt;0,OFFSET(DATA!$F$6,BS$10+27*(7-$AG$8),$AG31,1,1)/OFFSET(DATA!$F$6,BS$10,$AG31,1,1),0)</f>
        <v>0.59696969696969693</v>
      </c>
      <c r="BT31" s="205">
        <f ca="1">IF($AH31&gt;0,OFFSET(DATA!$F$6,BT$10+27*(7-$AG$8),$AG31,1,1)/OFFSET(DATA!$F$6,BT$10,$AG31,1,1),0)</f>
        <v>0.66</v>
      </c>
      <c r="BU31" s="205">
        <f ca="1">IF($AH31&gt;0,OFFSET(DATA!$F$6,BU$10+27*(7-$AG$8),$AG31,1,1)/OFFSET(DATA!$F$6,BU$10,$AG31,1,1),0)</f>
        <v>0.53566433566433569</v>
      </c>
      <c r="BV31" s="205">
        <f ca="1">IF($AH31&gt;0,OFFSET(DATA!$F$6,BV$10+27*(7-$AG$8),$AG31,1,1)/OFFSET(DATA!$F$6,BV$10,$AG31,1,1),0)</f>
        <v>0.657856093979442</v>
      </c>
      <c r="BW31" s="205">
        <f ca="1">IF($AH31&gt;0,OFFSET(DATA!$F$6,BW$10+27*(7-$AG$8),$AG31,1,1)/OFFSET(DATA!$F$6,BW$10,$AG31,1,1),0)</f>
        <v>0.67564870259481036</v>
      </c>
      <c r="BX31" s="205">
        <f ca="1">IF($AH31&gt;0,OFFSET(DATA!$F$6,BX$10+27*(7-$AG$8),$AG31,1,1)/OFFSET(DATA!$F$6,BX$10,$AG31,1,1),0)</f>
        <v>0.625</v>
      </c>
      <c r="BY31" s="205">
        <f ca="1">IF($AH31&gt;0,OFFSET(DATA!$F$6,BY$10+27*(7-$AG$8),$AG31,1,1)/OFFSET(DATA!$F$6,BY$10,$AG31,1,1),0)</f>
        <v>0.56338028169014087</v>
      </c>
    </row>
    <row r="32" spans="33:77" x14ac:dyDescent="0.2">
      <c r="AG32" s="1">
        <v>21</v>
      </c>
      <c r="AH32">
        <f ca="1">OFFSET(DATA!$F$6,$AG$10,$AG32,1,1)</f>
        <v>988</v>
      </c>
      <c r="AI32" s="205">
        <f ca="1">IF($AH32&gt;0,OFFSET(DATA!$F$6,$AG$10+27*AI$10,$AG32,1,1)/$AH32,0)</f>
        <v>0.70040485829959509</v>
      </c>
      <c r="AJ32" s="205">
        <f ca="1">IF($AH32&gt;0,OFFSET(DATA!$F$6,$AG$10+27*AJ$10,$AG32,1,1)/$AH32,0)</f>
        <v>2.1255060728744939E-2</v>
      </c>
      <c r="AK32" s="205">
        <f ca="1">IF($AH32&gt;0,OFFSET(DATA!$F$6,$AG$10+27*AK$10,$AG32,1,1)/$AH32,0)</f>
        <v>0.1194331983805668</v>
      </c>
      <c r="AL32" s="205">
        <f ca="1">IF($AH32&gt;0,OFFSET(DATA!$F$6,$AG$10+27*AL$10,$AG32,1,1)/$AH32,0)</f>
        <v>6.3765182186234823E-2</v>
      </c>
      <c r="AM32" s="205">
        <f ca="1">IF($AH32&gt;0,OFFSET(DATA!$F$6,$AG$10+27*AM$10,$AG32,1,1)/$AH32,0)</f>
        <v>2.9352226720647773E-2</v>
      </c>
      <c r="AN32" s="205">
        <f ca="1">IF($AH32&gt;0,OFFSET(DATA!$F$6,$AG$10+27*AN$10,$AG32,1,1)/$AH32,0)</f>
        <v>5.0607287449392713E-3</v>
      </c>
      <c r="AO32" s="1">
        <f ca="1">OFFSET(DATA!$F$6,$AG$10+27*AO$10,$AG32,1,1)</f>
        <v>7</v>
      </c>
      <c r="AP32" s="1">
        <f t="shared" ca="1" si="1"/>
        <v>7</v>
      </c>
      <c r="AR32">
        <f ca="1">OFFSET(DATA!$F$6,25,$AG32,1,1)</f>
        <v>20751</v>
      </c>
      <c r="AS32" s="205">
        <f ca="1">IF($AR32&gt;0,OFFSET(DATA!$F$6,25+27*AS$10,$AG32,1,1)/$AR32,0)</f>
        <v>0.62796973639824583</v>
      </c>
      <c r="AT32" s="205">
        <f ca="1">IF($AR32&gt;0,OFFSET(DATA!$F$6,25+27*AT$10,$AG32,1,1)/$AR32,0)</f>
        <v>8.7706616548600073E-3</v>
      </c>
      <c r="AU32" s="205">
        <f ca="1">IF($AR32&gt;0,OFFSET(DATA!$F$6,25+27*AU$10,$AG32,1,1)/$AR32,0)</f>
        <v>8.2550238542720838E-2</v>
      </c>
      <c r="AV32" s="205">
        <f ca="1">IF($AR32&gt;0,OFFSET(DATA!$F$6,25+27*AV$10,$AG32,1,1)/$AR32,0)</f>
        <v>4.5250831285239268E-2</v>
      </c>
      <c r="AW32" s="205">
        <f ca="1">IF($AR32&gt;0,OFFSET(DATA!$F$6,25+27*AW$10,$AG32,1,1)/$AR32,0)</f>
        <v>0.10033251409570623</v>
      </c>
      <c r="AX32" s="205">
        <f ca="1">IF($AR32&gt;0,OFFSET(DATA!$F$6,25+27*AX$10,$AG32,1,1)/$AR32,0)</f>
        <v>3.8359597127849261E-2</v>
      </c>
      <c r="BA32" s="1">
        <f t="shared" ca="1" si="2"/>
        <v>7</v>
      </c>
      <c r="BB32" s="205">
        <f ca="1">IF($AH32&gt;0,OFFSET(DATA!$F$6,BB$10+27*(7-$AG$8),$AG32,1,1)/OFFSET(DATA!$F$6,BB$10,$AG32,1,1),0)</f>
        <v>0.60830324909747291</v>
      </c>
      <c r="BC32" s="205">
        <f ca="1">IF($AH32&gt;0,OFFSET(DATA!$F$6,BC$10+27*(7-$AG$8),$AG32,1,1)/OFFSET(DATA!$F$6,BC$10,$AG32,1,1),0)</f>
        <v>0.52469135802469136</v>
      </c>
      <c r="BD32" s="205">
        <f ca="1">IF($AH32&gt;0,OFFSET(DATA!$F$6,BD$10+27*(7-$AG$8),$AG32,1,1)/OFFSET(DATA!$F$6,BD$10,$AG32,1,1),0)</f>
        <v>0.75409836065573765</v>
      </c>
      <c r="BE32" s="205">
        <f ca="1">IF($AH32&gt;0,OFFSET(DATA!$F$6,BE$10+27*(7-$AG$8),$AG32,1,1)/OFFSET(DATA!$F$6,BE$10,$AG32,1,1),0)</f>
        <v>0.74691358024691357</v>
      </c>
      <c r="BF32" s="205">
        <f ca="1">IF($AH32&gt;0,OFFSET(DATA!$F$6,BF$10+27*(7-$AG$8),$AG32,1,1)/OFFSET(DATA!$F$6,BF$10,$AG32,1,1),0)</f>
        <v>0.66759776536312854</v>
      </c>
      <c r="BG32" s="205">
        <f ca="1">IF($AH32&gt;0,OFFSET(DATA!$F$6,BG$10+27*(7-$AG$8),$AG32,1,1)/OFFSET(DATA!$F$6,BG$10,$AG32,1,1),0)</f>
        <v>0.51851851851851849</v>
      </c>
      <c r="BH32" s="205">
        <f ca="1">IF($AH32&gt;0,OFFSET(DATA!$F$6,BH$10+27*(7-$AG$8),$AG32,1,1)/OFFSET(DATA!$F$6,BH$10,$AG32,1,1),0)</f>
        <v>0.65550239234449759</v>
      </c>
      <c r="BI32" s="205">
        <f ca="1">IF($AH32&gt;0,OFFSET(DATA!$F$6,BI$10+27*(7-$AG$8),$AG32,1,1)/OFFSET(DATA!$F$6,BI$10,$AG32,1,1),0)</f>
        <v>0.70040485829959509</v>
      </c>
      <c r="BJ32" s="205">
        <f ca="1">IF($AH32&gt;0,OFFSET(DATA!$F$6,BJ$10+27*(7-$AG$8),$AG32,1,1)/OFFSET(DATA!$F$6,BJ$10,$AG32,1,1),0)</f>
        <v>0.79285714285714282</v>
      </c>
      <c r="BK32" s="205">
        <f ca="1">IF($AH32&gt;0,OFFSET(DATA!$F$6,BK$10+27*(7-$AG$8),$AG32,1,1)/OFFSET(DATA!$F$6,BK$10,$AG32,1,1),0)</f>
        <v>0.58064516129032262</v>
      </c>
      <c r="BL32" s="205">
        <f ca="1">IF($AH32&gt;0,OFFSET(DATA!$F$6,BL$10+27*(7-$AG$8),$AG32,1,1)/OFFSET(DATA!$F$6,BL$10,$AG32,1,1),0)</f>
        <v>0.65709459459459463</v>
      </c>
      <c r="BM32" s="205">
        <f ca="1">IF($AH32&gt;0,OFFSET(DATA!$F$6,BM$10+27*(7-$AG$8),$AG32,1,1)/OFFSET(DATA!$F$6,BM$10,$AG32,1,1),0)</f>
        <v>0.40344675209898367</v>
      </c>
      <c r="BN32" s="205">
        <f ca="1">IF($AH32&gt;0,OFFSET(DATA!$F$6,BN$10+27*(7-$AG$8),$AG32,1,1)/OFFSET(DATA!$F$6,BN$10,$AG32,1,1),0)</f>
        <v>0.69852941176470584</v>
      </c>
      <c r="BO32" s="205">
        <f ca="1">IF($AH32&gt;0,OFFSET(DATA!$F$6,BO$10+27*(7-$AG$8),$AG32,1,1)/OFFSET(DATA!$F$6,BO$10,$AG32,1,1),0)</f>
        <v>0.92804698972099853</v>
      </c>
      <c r="BP32" s="205">
        <f ca="1">IF($AH32&gt;0,OFFSET(DATA!$F$6,BP$10+27*(7-$AG$8),$AG32,1,1)/OFFSET(DATA!$F$6,BP$10,$AG32,1,1),0)</f>
        <v>0.66872727272727273</v>
      </c>
      <c r="BQ32" s="205">
        <f ca="1">IF($AH32&gt;0,OFFSET(DATA!$F$6,BQ$10+27*(7-$AG$8),$AG32,1,1)/OFFSET(DATA!$F$6,BQ$10,$AG32,1,1),0)</f>
        <v>0.74122807017543857</v>
      </c>
      <c r="BR32" s="205">
        <f ca="1">IF($AH32&gt;0,OFFSET(DATA!$F$6,BR$10+27*(7-$AG$8),$AG32,1,1)/OFFSET(DATA!$F$6,BR$10,$AG32,1,1),0)</f>
        <v>0.73477406679764246</v>
      </c>
      <c r="BS32" s="205">
        <f ca="1">IF($AH32&gt;0,OFFSET(DATA!$F$6,BS$10+27*(7-$AG$8),$AG32,1,1)/OFFSET(DATA!$F$6,BS$10,$AG32,1,1),0)</f>
        <v>0.5696969696969697</v>
      </c>
      <c r="BT32" s="205">
        <f ca="1">IF($AH32&gt;0,OFFSET(DATA!$F$6,BT$10+27*(7-$AG$8),$AG32,1,1)/OFFSET(DATA!$F$6,BT$10,$AG32,1,1),0)</f>
        <v>0.64</v>
      </c>
      <c r="BU32" s="205">
        <f ca="1">IF($AH32&gt;0,OFFSET(DATA!$F$6,BU$10+27*(7-$AG$8),$AG32,1,1)/OFFSET(DATA!$F$6,BU$10,$AG32,1,1),0)</f>
        <v>0.56022408963585435</v>
      </c>
      <c r="BV32" s="205">
        <f ca="1">IF($AH32&gt;0,OFFSET(DATA!$F$6,BV$10+27*(7-$AG$8),$AG32,1,1)/OFFSET(DATA!$F$6,BV$10,$AG32,1,1),0)</f>
        <v>0.67404129793510326</v>
      </c>
      <c r="BW32" s="205">
        <f ca="1">IF($AH32&gt;0,OFFSET(DATA!$F$6,BW$10+27*(7-$AG$8),$AG32,1,1)/OFFSET(DATA!$F$6,BW$10,$AG32,1,1),0)</f>
        <v>0.67695274831243968</v>
      </c>
      <c r="BX32" s="205">
        <f ca="1">IF($AH32&gt;0,OFFSET(DATA!$F$6,BX$10+27*(7-$AG$8),$AG32,1,1)/OFFSET(DATA!$F$6,BX$10,$AG32,1,1),0)</f>
        <v>0.6234922458357266</v>
      </c>
      <c r="BY32" s="205">
        <f ca="1">IF($AH32&gt;0,OFFSET(DATA!$F$6,BY$10+27*(7-$AG$8),$AG32,1,1)/OFFSET(DATA!$F$6,BY$10,$AG32,1,1),0)</f>
        <v>0.58762886597938147</v>
      </c>
    </row>
    <row r="33" spans="4:77" x14ac:dyDescent="0.2">
      <c r="AG33" s="1">
        <v>22</v>
      </c>
      <c r="AH33">
        <f ca="1">OFFSET(DATA!$F$6,$AG$10,$AG33,1,1)</f>
        <v>1006</v>
      </c>
      <c r="AI33" s="205">
        <f ca="1">IF($AH33&gt;0,OFFSET(DATA!$F$6,$AG$10+27*AI$10,$AG33,1,1)/$AH33,0)</f>
        <v>0.68290258449304175</v>
      </c>
      <c r="AJ33" s="205">
        <f ca="1">IF($AH33&gt;0,OFFSET(DATA!$F$6,$AG$10+27*AJ$10,$AG33,1,1)/$AH33,0)</f>
        <v>2.0874751491053677E-2</v>
      </c>
      <c r="AK33" s="205">
        <f ca="1">IF($AH33&gt;0,OFFSET(DATA!$F$6,$AG$10+27*AK$10,$AG33,1,1)/$AH33,0)</f>
        <v>0.11630218687872763</v>
      </c>
      <c r="AL33" s="205">
        <f ca="1">IF($AH33&gt;0,OFFSET(DATA!$F$6,$AG$10+27*AL$10,$AG33,1,1)/$AH33,0)</f>
        <v>5.8648111332007952E-2</v>
      </c>
      <c r="AM33" s="205">
        <f ca="1">IF($AH33&gt;0,OFFSET(DATA!$F$6,$AG$10+27*AM$10,$AG33,1,1)/$AH33,0)</f>
        <v>3.7773359840954271E-2</v>
      </c>
      <c r="AN33" s="205">
        <f ca="1">IF($AH33&gt;0,OFFSET(DATA!$F$6,$AG$10+27*AN$10,$AG33,1,1)/$AH33,0)</f>
        <v>6.958250497017893E-3</v>
      </c>
      <c r="AO33" s="1">
        <f ca="1">OFFSET(DATA!$F$6,$AG$10+27*AO$10,$AG33,1,1)</f>
        <v>9</v>
      </c>
      <c r="AP33" s="1">
        <f t="shared" ca="1" si="1"/>
        <v>9</v>
      </c>
      <c r="AR33">
        <f ca="1">OFFSET(DATA!$F$6,25,$AG33,1,1)</f>
        <v>21082</v>
      </c>
      <c r="AS33" s="205">
        <f ca="1">IF($AR33&gt;0,OFFSET(DATA!$F$6,25+27*AS$10,$AG33,1,1)/$AR33,0)</f>
        <v>0.62958922303386777</v>
      </c>
      <c r="AT33" s="205">
        <f ca="1">IF($AR33&gt;0,OFFSET(DATA!$F$6,25+27*AT$10,$AG33,1,1)/$AR33,0)</f>
        <v>8.4906555355279377E-3</v>
      </c>
      <c r="AU33" s="205">
        <f ca="1">IF($AR33&gt;0,OFFSET(DATA!$F$6,25+27*AU$10,$AG33,1,1)/$AR33,0)</f>
        <v>8.1681054928374922E-2</v>
      </c>
      <c r="AV33" s="205">
        <f ca="1">IF($AR33&gt;0,OFFSET(DATA!$F$6,25+27*AV$10,$AG33,1,1)/$AR33,0)</f>
        <v>4.3401954273788068E-2</v>
      </c>
      <c r="AW33" s="205">
        <f ca="1">IF($AR33&gt;0,OFFSET(DATA!$F$6,25+27*AW$10,$AG33,1,1)/$AR33,0)</f>
        <v>0.11184897068589318</v>
      </c>
      <c r="AX33" s="205">
        <f ca="1">IF($AR33&gt;0,OFFSET(DATA!$F$6,25+27*AX$10,$AG33,1,1)/$AR33,0)</f>
        <v>4.5157005976662556E-2</v>
      </c>
      <c r="BA33" s="1">
        <f t="shared" ca="1" si="2"/>
        <v>9</v>
      </c>
      <c r="BB33" s="205">
        <f ca="1">IF($AH33&gt;0,OFFSET(DATA!$F$6,BB$10+27*(7-$AG$8),$AG33,1,1)/OFFSET(DATA!$F$6,BB$10,$AG33,1,1),0)</f>
        <v>0.61739130434782608</v>
      </c>
      <c r="BC33" s="205">
        <f ca="1">IF($AH33&gt;0,OFFSET(DATA!$F$6,BC$10+27*(7-$AG$8),$AG33,1,1)/OFFSET(DATA!$F$6,BC$10,$AG33,1,1),0)</f>
        <v>0.49382716049382713</v>
      </c>
      <c r="BD33" s="205">
        <f ca="1">IF($AH33&gt;0,OFFSET(DATA!$F$6,BD$10+27*(7-$AG$8),$AG33,1,1)/OFFSET(DATA!$F$6,BD$10,$AG33,1,1),0)</f>
        <v>0.76271186440677963</v>
      </c>
      <c r="BE33" s="205">
        <f ca="1">IF($AH33&gt;0,OFFSET(DATA!$F$6,BE$10+27*(7-$AG$8),$AG33,1,1)/OFFSET(DATA!$F$6,BE$10,$AG33,1,1),0)</f>
        <v>0.69620253164556967</v>
      </c>
      <c r="BF33" s="205">
        <f ca="1">IF($AH33&gt;0,OFFSET(DATA!$F$6,BF$10+27*(7-$AG$8),$AG33,1,1)/OFFSET(DATA!$F$6,BF$10,$AG33,1,1),0)</f>
        <v>0.6740947075208914</v>
      </c>
      <c r="BG33" s="205">
        <f ca="1">IF($AH33&gt;0,OFFSET(DATA!$F$6,BG$10+27*(7-$AG$8),$AG33,1,1)/OFFSET(DATA!$F$6,BG$10,$AG33,1,1),0)</f>
        <v>0.52061855670103097</v>
      </c>
      <c r="BH33" s="205">
        <f ca="1">IF($AH33&gt;0,OFFSET(DATA!$F$6,BH$10+27*(7-$AG$8),$AG33,1,1)/OFFSET(DATA!$F$6,BH$10,$AG33,1,1),0)</f>
        <v>0.6635071090047393</v>
      </c>
      <c r="BI33" s="205">
        <f ca="1">IF($AH33&gt;0,OFFSET(DATA!$F$6,BI$10+27*(7-$AG$8),$AG33,1,1)/OFFSET(DATA!$F$6,BI$10,$AG33,1,1),0)</f>
        <v>0.68290258449304175</v>
      </c>
      <c r="BJ33" s="205">
        <f ca="1">IF($AH33&gt;0,OFFSET(DATA!$F$6,BJ$10+27*(7-$AG$8),$AG33,1,1)/OFFSET(DATA!$F$6,BJ$10,$AG33,1,1),0)</f>
        <v>0.77868852459016391</v>
      </c>
      <c r="BK33" s="205">
        <f ca="1">IF($AH33&gt;0,OFFSET(DATA!$F$6,BK$10+27*(7-$AG$8),$AG33,1,1)/OFFSET(DATA!$F$6,BK$10,$AG33,1,1),0)</f>
        <v>0.56733524355300857</v>
      </c>
      <c r="BL33" s="205">
        <f ca="1">IF($AH33&gt;0,OFFSET(DATA!$F$6,BL$10+27*(7-$AG$8),$AG33,1,1)/OFFSET(DATA!$F$6,BL$10,$AG33,1,1),0)</f>
        <v>0.68229166666666663</v>
      </c>
      <c r="BM33" s="205">
        <f ca="1">IF($AH33&gt;0,OFFSET(DATA!$F$6,BM$10+27*(7-$AG$8),$AG33,1,1)/OFFSET(DATA!$F$6,BM$10,$AG33,1,1),0)</f>
        <v>0.40068201193520886</v>
      </c>
      <c r="BN33" s="205">
        <f ca="1">IF($AH33&gt;0,OFFSET(DATA!$F$6,BN$10+27*(7-$AG$8),$AG33,1,1)/OFFSET(DATA!$F$6,BN$10,$AG33,1,1),0)</f>
        <v>0.71161048689138573</v>
      </c>
      <c r="BO33" s="205">
        <f ca="1">IF($AH33&gt;0,OFFSET(DATA!$F$6,BO$10+27*(7-$AG$8),$AG33,1,1)/OFFSET(DATA!$F$6,BO$10,$AG33,1,1),0)</f>
        <v>0.92097701149425293</v>
      </c>
      <c r="BP33" s="205">
        <f ca="1">IF($AH33&gt;0,OFFSET(DATA!$F$6,BP$10+27*(7-$AG$8),$AG33,1,1)/OFFSET(DATA!$F$6,BP$10,$AG33,1,1),0)</f>
        <v>0.67194244604316544</v>
      </c>
      <c r="BQ33" s="205">
        <f ca="1">IF($AH33&gt;0,OFFSET(DATA!$F$6,BQ$10+27*(7-$AG$8),$AG33,1,1)/OFFSET(DATA!$F$6,BQ$10,$AG33,1,1),0)</f>
        <v>0.75157894736842101</v>
      </c>
      <c r="BR33" s="205">
        <f ca="1">IF($AH33&gt;0,OFFSET(DATA!$F$6,BR$10+27*(7-$AG$8),$AG33,1,1)/OFFSET(DATA!$F$6,BR$10,$AG33,1,1),0)</f>
        <v>0.72426470588235292</v>
      </c>
      <c r="BS33" s="205">
        <f ca="1">IF($AH33&gt;0,OFFSET(DATA!$F$6,BS$10+27*(7-$AG$8),$AG33,1,1)/OFFSET(DATA!$F$6,BS$10,$AG33,1,1),0)</f>
        <v>0.58662613981762923</v>
      </c>
      <c r="BT33" s="205">
        <f ca="1">IF($AH33&gt;0,OFFSET(DATA!$F$6,BT$10+27*(7-$AG$8),$AG33,1,1)/OFFSET(DATA!$F$6,BT$10,$AG33,1,1),0)</f>
        <v>0.63636363636363635</v>
      </c>
      <c r="BU33" s="205">
        <f ca="1">IF($AH33&gt;0,OFFSET(DATA!$F$6,BU$10+27*(7-$AG$8),$AG33,1,1)/OFFSET(DATA!$F$6,BU$10,$AG33,1,1),0)</f>
        <v>0.56927297668038412</v>
      </c>
      <c r="BV33" s="205">
        <f ca="1">IF($AH33&gt;0,OFFSET(DATA!$F$6,BV$10+27*(7-$AG$8),$AG33,1,1)/OFFSET(DATA!$F$6,BV$10,$AG33,1,1),0)</f>
        <v>0.65588235294117647</v>
      </c>
      <c r="BW33" s="205">
        <f ca="1">IF($AH33&gt;0,OFFSET(DATA!$F$6,BW$10+27*(7-$AG$8),$AG33,1,1)/OFFSET(DATA!$F$6,BW$10,$AG33,1,1),0)</f>
        <v>0.6911344137273594</v>
      </c>
      <c r="BX33" s="205">
        <f ca="1">IF($AH33&gt;0,OFFSET(DATA!$F$6,BX$10+27*(7-$AG$8),$AG33,1,1)/OFFSET(DATA!$F$6,BX$10,$AG33,1,1),0)</f>
        <v>0.62942008486562939</v>
      </c>
      <c r="BY33" s="205">
        <f ca="1">IF($AH33&gt;0,OFFSET(DATA!$F$6,BY$10+27*(7-$AG$8),$AG33,1,1)/OFFSET(DATA!$F$6,BY$10,$AG33,1,1),0)</f>
        <v>0.59450171821305842</v>
      </c>
    </row>
    <row r="34" spans="4:77" x14ac:dyDescent="0.2">
      <c r="AG34" s="1">
        <v>23</v>
      </c>
      <c r="AH34">
        <f ca="1">OFFSET(DATA!$F$6,$AG$10,$AG34,1,1)</f>
        <v>996</v>
      </c>
      <c r="AI34" s="205">
        <f ca="1">IF($AH34&gt;0,OFFSET(DATA!$F$6,$AG$10+27*AI$10,$AG34,1,1)/$AH34,0)</f>
        <v>0.67570281124497988</v>
      </c>
      <c r="AJ34" s="205">
        <f ca="1">IF($AH34&gt;0,OFFSET(DATA!$F$6,$AG$10+27*AJ$10,$AG34,1,1)/$AH34,0)</f>
        <v>1.4056224899598393E-2</v>
      </c>
      <c r="AK34" s="205">
        <f ca="1">IF($AH34&gt;0,OFFSET(DATA!$F$6,$AG$10+27*AK$10,$AG34,1,1)/$AH34,0)</f>
        <v>0.11847389558232932</v>
      </c>
      <c r="AL34" s="205">
        <f ca="1">IF($AH34&gt;0,OFFSET(DATA!$F$6,$AG$10+27*AL$10,$AG34,1,1)/$AH34,0)</f>
        <v>5.5220883534136546E-2</v>
      </c>
      <c r="AM34" s="205">
        <f ca="1">IF($AH34&gt;0,OFFSET(DATA!$F$6,$AG$10+27*AM$10,$AG34,1,1)/$AH34,0)</f>
        <v>3.112449799196787E-2</v>
      </c>
      <c r="AN34" s="205">
        <f ca="1">IF($AH34&gt;0,OFFSET(DATA!$F$6,$AG$10+27*AN$10,$AG34,1,1)/$AH34,0)</f>
        <v>1.2048192771084338E-2</v>
      </c>
      <c r="AO34" s="1">
        <f ca="1">OFFSET(DATA!$F$6,$AG$10+27*AO$10,$AG34,1,1)</f>
        <v>9</v>
      </c>
      <c r="AP34" s="1">
        <f t="shared" ca="1" si="1"/>
        <v>9</v>
      </c>
      <c r="AR34">
        <f ca="1">OFFSET(DATA!$F$6,25,$AG34,1,1)</f>
        <v>20521</v>
      </c>
      <c r="AS34" s="205">
        <f ca="1">IF($AR34&gt;0,OFFSET(DATA!$F$6,25+27*AS$10,$AG34,1,1)/$AR34,0)</f>
        <v>0.62029140880074074</v>
      </c>
      <c r="AT34" s="205">
        <f ca="1">IF($AR34&gt;0,OFFSET(DATA!$F$6,25+27*AT$10,$AG34,1,1)/$AR34,0)</f>
        <v>7.5045075776034309E-3</v>
      </c>
      <c r="AU34" s="205">
        <f ca="1">IF($AR34&gt;0,OFFSET(DATA!$F$6,25+27*AU$10,$AG34,1,1)/$AR34,0)</f>
        <v>8.2744505628380677E-2</v>
      </c>
      <c r="AV34" s="205">
        <f ca="1">IF($AR34&gt;0,OFFSET(DATA!$F$6,25+27*AV$10,$AG34,1,1)/$AR34,0)</f>
        <v>4.7755957312021834E-2</v>
      </c>
      <c r="AW34" s="205">
        <f ca="1">IF($AR34&gt;0,OFFSET(DATA!$F$6,25+27*AW$10,$AG34,1,1)/$AR34,0)</f>
        <v>9.9215437844159635E-2</v>
      </c>
      <c r="AX34" s="205">
        <f ca="1">IF($AR34&gt;0,OFFSET(DATA!$F$6,25+27*AX$10,$AG34,1,1)/$AR34,0)</f>
        <v>4.0592563715218556E-2</v>
      </c>
      <c r="BA34" s="1">
        <f t="shared" ca="1" si="2"/>
        <v>10</v>
      </c>
      <c r="BB34" s="205">
        <f ca="1">IF($AH34&gt;0,OFFSET(DATA!$F$6,BB$10+27*(7-$AG$8),$AG34,1,1)/OFFSET(DATA!$F$6,BB$10,$AG34,1,1),0)</f>
        <v>0.59005145797598624</v>
      </c>
      <c r="BC34" s="205">
        <f ca="1">IF($AH34&gt;0,OFFSET(DATA!$F$6,BC$10+27*(7-$AG$8),$AG34,1,1)/OFFSET(DATA!$F$6,BC$10,$AG34,1,1),0)</f>
        <v>0.45731707317073172</v>
      </c>
      <c r="BD34" s="205">
        <f ca="1">IF($AH34&gt;0,OFFSET(DATA!$F$6,BD$10+27*(7-$AG$8),$AG34,1,1)/OFFSET(DATA!$F$6,BD$10,$AG34,1,1),0)</f>
        <v>0.75</v>
      </c>
      <c r="BE34" s="205">
        <f ca="1">IF($AH34&gt;0,OFFSET(DATA!$F$6,BE$10+27*(7-$AG$8),$AG34,1,1)/OFFSET(DATA!$F$6,BE$10,$AG34,1,1),0)</f>
        <v>0.6858974358974359</v>
      </c>
      <c r="BF34" s="205">
        <f ca="1">IF($AH34&gt;0,OFFSET(DATA!$F$6,BF$10+27*(7-$AG$8),$AG34,1,1)/OFFSET(DATA!$F$6,BF$10,$AG34,1,1),0)</f>
        <v>0.64739884393063585</v>
      </c>
      <c r="BG34" s="205">
        <f ca="1">IF($AH34&gt;0,OFFSET(DATA!$F$6,BG$10+27*(7-$AG$8),$AG34,1,1)/OFFSET(DATA!$F$6,BG$10,$AG34,1,1),0)</f>
        <v>0.51030927835051543</v>
      </c>
      <c r="BH34" s="205">
        <f ca="1">IF($AH34&gt;0,OFFSET(DATA!$F$6,BH$10+27*(7-$AG$8),$AG34,1,1)/OFFSET(DATA!$F$6,BH$10,$AG34,1,1),0)</f>
        <v>0.64351851851851849</v>
      </c>
      <c r="BI34" s="205">
        <f ca="1">IF($AH34&gt;0,OFFSET(DATA!$F$6,BI$10+27*(7-$AG$8),$AG34,1,1)/OFFSET(DATA!$F$6,BI$10,$AG34,1,1),0)</f>
        <v>0.67570281124497988</v>
      </c>
      <c r="BJ34" s="205">
        <f ca="1">IF($AH34&gt;0,OFFSET(DATA!$F$6,BJ$10+27*(7-$AG$8),$AG34,1,1)/OFFSET(DATA!$F$6,BJ$10,$AG34,1,1),0)</f>
        <v>0.77611940298507465</v>
      </c>
      <c r="BK34" s="205">
        <f ca="1">IF($AH34&gt;0,OFFSET(DATA!$F$6,BK$10+27*(7-$AG$8),$AG34,1,1)/OFFSET(DATA!$F$6,BK$10,$AG34,1,1),0)</f>
        <v>0.54711246200607899</v>
      </c>
      <c r="BL34" s="205">
        <f ca="1">IF($AH34&gt;0,OFFSET(DATA!$F$6,BL$10+27*(7-$AG$8),$AG34,1,1)/OFFSET(DATA!$F$6,BL$10,$AG34,1,1),0)</f>
        <v>0.67539267015706805</v>
      </c>
      <c r="BM34" s="205">
        <f ca="1">IF($AH34&gt;0,OFFSET(DATA!$F$6,BM$10+27*(7-$AG$8),$AG34,1,1)/OFFSET(DATA!$F$6,BM$10,$AG34,1,1),0)</f>
        <v>0.36352201257861633</v>
      </c>
      <c r="BN34" s="205">
        <f ca="1">IF($AH34&gt;0,OFFSET(DATA!$F$6,BN$10+27*(7-$AG$8),$AG34,1,1)/OFFSET(DATA!$F$6,BN$10,$AG34,1,1),0)</f>
        <v>0.68773234200743494</v>
      </c>
      <c r="BO34" s="205">
        <f ca="1">IF($AH34&gt;0,OFFSET(DATA!$F$6,BO$10+27*(7-$AG$8),$AG34,1,1)/OFFSET(DATA!$F$6,BO$10,$AG34,1,1),0)</f>
        <v>0.9140625</v>
      </c>
      <c r="BP34" s="205">
        <f ca="1">IF($AH34&gt;0,OFFSET(DATA!$F$6,BP$10+27*(7-$AG$8),$AG34,1,1)/OFFSET(DATA!$F$6,BP$10,$AG34,1,1),0)</f>
        <v>0.66772040744643479</v>
      </c>
      <c r="BQ34" s="205">
        <f ca="1">IF($AH34&gt;0,OFFSET(DATA!$F$6,BQ$10+27*(7-$AG$8),$AG34,1,1)/OFFSET(DATA!$F$6,BQ$10,$AG34,1,1),0)</f>
        <v>0.70050761421319796</v>
      </c>
      <c r="BR34" s="205">
        <f ca="1">IF($AH34&gt;0,OFFSET(DATA!$F$6,BR$10+27*(7-$AG$8),$AG34,1,1)/OFFSET(DATA!$F$6,BR$10,$AG34,1,1),0)</f>
        <v>0.70417422867513613</v>
      </c>
      <c r="BS34" s="205">
        <f ca="1">IF($AH34&gt;0,OFFSET(DATA!$F$6,BS$10+27*(7-$AG$8),$AG34,1,1)/OFFSET(DATA!$F$6,BS$10,$AG34,1,1),0)</f>
        <v>0.6165644171779141</v>
      </c>
      <c r="BT34" s="205">
        <f ca="1">IF($AH34&gt;0,OFFSET(DATA!$F$6,BT$10+27*(7-$AG$8),$AG34,1,1)/OFFSET(DATA!$F$6,BT$10,$AG34,1,1),0)</f>
        <v>0.73170731707317072</v>
      </c>
      <c r="BU34" s="205">
        <f ca="1">IF($AH34&gt;0,OFFSET(DATA!$F$6,BU$10+27*(7-$AG$8),$AG34,1,1)/OFFSET(DATA!$F$6,BU$10,$AG34,1,1),0)</f>
        <v>0.54951185495118549</v>
      </c>
      <c r="BV34" s="205">
        <f ca="1">IF($AH34&gt;0,OFFSET(DATA!$F$6,BV$10+27*(7-$AG$8),$AG34,1,1)/OFFSET(DATA!$F$6,BV$10,$AG34,1,1),0)</f>
        <v>0.6843702579666161</v>
      </c>
      <c r="BW34" s="205">
        <f ca="1">IF($AH34&gt;0,OFFSET(DATA!$F$6,BW$10+27*(7-$AG$8),$AG34,1,1)/OFFSET(DATA!$F$6,BW$10,$AG34,1,1),0)</f>
        <v>0.67044381491973559</v>
      </c>
      <c r="BX34" s="205">
        <f ca="1">IF($AH34&gt;0,OFFSET(DATA!$F$6,BX$10+27*(7-$AG$8),$AG34,1,1)/OFFSET(DATA!$F$6,BX$10,$AG34,1,1),0)</f>
        <v>0.63826561552456029</v>
      </c>
      <c r="BY34" s="205">
        <f ca="1">IF($AH34&gt;0,OFFSET(DATA!$F$6,BY$10+27*(7-$AG$8),$AG34,1,1)/OFFSET(DATA!$F$6,BY$10,$AG34,1,1),0)</f>
        <v>0.54697986577181212</v>
      </c>
    </row>
    <row r="35" spans="4:77" x14ac:dyDescent="0.2">
      <c r="AG35" s="1">
        <v>24</v>
      </c>
      <c r="AH35">
        <f ca="1">OFFSET(DATA!$F$6,$AG$10,$AG35,1,1)</f>
        <v>1014</v>
      </c>
      <c r="AI35" s="205">
        <f ca="1">IF($AH35&gt;0,OFFSET(DATA!$F$6,$AG$10+27*AI$10,$AG35,1,1)/$AH35,0)</f>
        <v>0.69132149901380668</v>
      </c>
      <c r="AJ35" s="205">
        <f ca="1">IF($AH35&gt;0,OFFSET(DATA!$F$6,$AG$10+27*AJ$10,$AG35,1,1)/$AH35,0)</f>
        <v>1.1834319526627219E-2</v>
      </c>
      <c r="AK35" s="205">
        <f ca="1">IF($AH35&gt;0,OFFSET(DATA!$F$6,$AG$10+27*AK$10,$AG35,1,1)/$AH35,0)</f>
        <v>0.1222879684418146</v>
      </c>
      <c r="AL35" s="205">
        <f ca="1">IF($AH35&gt;0,OFFSET(DATA!$F$6,$AG$10+27*AL$10,$AG35,1,1)/$AH35,0)</f>
        <v>6.1143984220907298E-2</v>
      </c>
      <c r="AM35" s="205">
        <f ca="1">IF($AH35&gt;0,OFFSET(DATA!$F$6,$AG$10+27*AM$10,$AG35,1,1)/$AH35,0)</f>
        <v>2.564102564102564E-2</v>
      </c>
      <c r="AN35" s="205">
        <f ca="1">IF($AH35&gt;0,OFFSET(DATA!$F$6,$AG$10+27*AN$10,$AG35,1,1)/$AH35,0)</f>
        <v>2.9585798816568047E-3</v>
      </c>
      <c r="AO35" s="1">
        <f ca="1">OFFSET(DATA!$F$6,$AG$10+27*AO$10,$AG35,1,1)</f>
        <v>6</v>
      </c>
      <c r="AP35" s="1">
        <f t="shared" ca="1" si="1"/>
        <v>6</v>
      </c>
      <c r="AR35">
        <f ca="1">OFFSET(DATA!$F$6,25,$AG35,1,1)</f>
        <v>21064</v>
      </c>
      <c r="AS35" s="205">
        <f ca="1">IF($AR35&gt;0,OFFSET(DATA!$F$6,25+27*AS$10,$AG35,1,1)/$AR35,0)</f>
        <v>0.61265666540068364</v>
      </c>
      <c r="AT35" s="205">
        <f ca="1">IF($AR35&gt;0,OFFSET(DATA!$F$6,25+27*AT$10,$AG35,1,1)/$AR35,0)</f>
        <v>7.1211545765286748E-3</v>
      </c>
      <c r="AU35" s="205">
        <f ca="1">IF($AR35&gt;0,OFFSET(DATA!$F$6,25+27*AU$10,$AG35,1,1)/$AR35,0)</f>
        <v>8.1513482719331565E-2</v>
      </c>
      <c r="AV35" s="205">
        <f ca="1">IF($AR35&gt;0,OFFSET(DATA!$F$6,25+27*AV$10,$AG35,1,1)/$AR35,0)</f>
        <v>5.2696543866312194E-2</v>
      </c>
      <c r="AW35" s="205">
        <f ca="1">IF($AR35&gt;0,OFFSET(DATA!$F$6,25+27*AW$10,$AG35,1,1)/$AR35,0)</f>
        <v>0.10790922901633118</v>
      </c>
      <c r="AX35" s="205">
        <f ca="1">IF($AR35&gt;0,OFFSET(DATA!$F$6,25+27*AX$10,$AG35,1,1)/$AR35,0)</f>
        <v>4.3771363463729583E-2</v>
      </c>
      <c r="BA35" s="1">
        <f t="shared" ca="1" si="2"/>
        <v>7</v>
      </c>
      <c r="BB35" s="205">
        <f ca="1">IF($AH35&gt;0,OFFSET(DATA!$F$6,BB$10+27*(7-$AG$8),$AG35,1,1)/OFFSET(DATA!$F$6,BB$10,$AG35,1,1),0)</f>
        <v>0.58362989323843417</v>
      </c>
      <c r="BC35" s="205">
        <f ca="1">IF($AH35&gt;0,OFFSET(DATA!$F$6,BC$10+27*(7-$AG$8),$AG35,1,1)/OFFSET(DATA!$F$6,BC$10,$AG35,1,1),0)</f>
        <v>0.42603550295857989</v>
      </c>
      <c r="BD35" s="205">
        <f ca="1">IF($AH35&gt;0,OFFSET(DATA!$F$6,BD$10+27*(7-$AG$8),$AG35,1,1)/OFFSET(DATA!$F$6,BD$10,$AG35,1,1),0)</f>
        <v>0.70588235294117652</v>
      </c>
      <c r="BE35" s="205">
        <f ca="1">IF($AH35&gt;0,OFFSET(DATA!$F$6,BE$10+27*(7-$AG$8),$AG35,1,1)/OFFSET(DATA!$F$6,BE$10,$AG35,1,1),0)</f>
        <v>0.62941176470588234</v>
      </c>
      <c r="BF35" s="205">
        <f ca="1">IF($AH35&gt;0,OFFSET(DATA!$F$6,BF$10+27*(7-$AG$8),$AG35,1,1)/OFFSET(DATA!$F$6,BF$10,$AG35,1,1),0)</f>
        <v>0.67988668555240794</v>
      </c>
      <c r="BG35" s="205">
        <f ca="1">IF($AH35&gt;0,OFFSET(DATA!$F$6,BG$10+27*(7-$AG$8),$AG35,1,1)/OFFSET(DATA!$F$6,BG$10,$AG35,1,1),0)</f>
        <v>0.52820512820512822</v>
      </c>
      <c r="BH35" s="205">
        <f ca="1">IF($AH35&gt;0,OFFSET(DATA!$F$6,BH$10+27*(7-$AG$8),$AG35,1,1)/OFFSET(DATA!$F$6,BH$10,$AG35,1,1),0)</f>
        <v>0.66079295154185025</v>
      </c>
      <c r="BI35" s="205">
        <f ca="1">IF($AH35&gt;0,OFFSET(DATA!$F$6,BI$10+27*(7-$AG$8),$AG35,1,1)/OFFSET(DATA!$F$6,BI$10,$AG35,1,1),0)</f>
        <v>0.69132149901380668</v>
      </c>
      <c r="BJ35" s="205">
        <f ca="1">IF($AH35&gt;0,OFFSET(DATA!$F$6,BJ$10+27*(7-$AG$8),$AG35,1,1)/OFFSET(DATA!$F$6,BJ$10,$AG35,1,1),0)</f>
        <v>0.71851851851851856</v>
      </c>
      <c r="BK35" s="205">
        <f ca="1">IF($AH35&gt;0,OFFSET(DATA!$F$6,BK$10+27*(7-$AG$8),$AG35,1,1)/OFFSET(DATA!$F$6,BK$10,$AG35,1,1),0)</f>
        <v>0.54385964912280704</v>
      </c>
      <c r="BL35" s="205">
        <f ca="1">IF($AH35&gt;0,OFFSET(DATA!$F$6,BL$10+27*(7-$AG$8),$AG35,1,1)/OFFSET(DATA!$F$6,BL$10,$AG35,1,1),0)</f>
        <v>0.65950413223140492</v>
      </c>
      <c r="BM35" s="205">
        <f ca="1">IF($AH35&gt;0,OFFSET(DATA!$F$6,BM$10+27*(7-$AG$8),$AG35,1,1)/OFFSET(DATA!$F$6,BM$10,$AG35,1,1),0)</f>
        <v>0.35809987819732036</v>
      </c>
      <c r="BN35" s="205">
        <f ca="1">IF($AH35&gt;0,OFFSET(DATA!$F$6,BN$10+27*(7-$AG$8),$AG35,1,1)/OFFSET(DATA!$F$6,BN$10,$AG35,1,1),0)</f>
        <v>0.69411764705882351</v>
      </c>
      <c r="BO35" s="205">
        <f ca="1">IF($AH35&gt;0,OFFSET(DATA!$F$6,BO$10+27*(7-$AG$8),$AG35,1,1)/OFFSET(DATA!$F$6,BO$10,$AG35,1,1),0)</f>
        <v>0.89193302891933024</v>
      </c>
      <c r="BP35" s="205">
        <f ca="1">IF($AH35&gt;0,OFFSET(DATA!$F$6,BP$10+27*(7-$AG$8),$AG35,1,1)/OFFSET(DATA!$F$6,BP$10,$AG35,1,1),0)</f>
        <v>0.65564066852367686</v>
      </c>
      <c r="BQ35" s="205">
        <f ca="1">IF($AH35&gt;0,OFFSET(DATA!$F$6,BQ$10+27*(7-$AG$8),$AG35,1,1)/OFFSET(DATA!$F$6,BQ$10,$AG35,1,1),0)</f>
        <v>0.69193154034229831</v>
      </c>
      <c r="BR35" s="205">
        <f ca="1">IF($AH35&gt;0,OFFSET(DATA!$F$6,BR$10+27*(7-$AG$8),$AG35,1,1)/OFFSET(DATA!$F$6,BR$10,$AG35,1,1),0)</f>
        <v>0.67901234567901236</v>
      </c>
      <c r="BS35" s="205">
        <f ca="1">IF($AH35&gt;0,OFFSET(DATA!$F$6,BS$10+27*(7-$AG$8),$AG35,1,1)/OFFSET(DATA!$F$6,BS$10,$AG35,1,1),0)</f>
        <v>0.5758426966292135</v>
      </c>
      <c r="BT35" s="205">
        <f ca="1">IF($AH35&gt;0,OFFSET(DATA!$F$6,BT$10+27*(7-$AG$8),$AG35,1,1)/OFFSET(DATA!$F$6,BT$10,$AG35,1,1),0)</f>
        <v>0.71111111111111114</v>
      </c>
      <c r="BU35" s="205">
        <f ca="1">IF($AH35&gt;0,OFFSET(DATA!$F$6,BU$10+27*(7-$AG$8),$AG35,1,1)/OFFSET(DATA!$F$6,BU$10,$AG35,1,1),0)</f>
        <v>0.53150684931506853</v>
      </c>
      <c r="BV35" s="205">
        <f ca="1">IF($AH35&gt;0,OFFSET(DATA!$F$6,BV$10+27*(7-$AG$8),$AG35,1,1)/OFFSET(DATA!$F$6,BV$10,$AG35,1,1),0)</f>
        <v>0.6705882352941176</v>
      </c>
      <c r="BW35" s="205">
        <f ca="1">IF($AH35&gt;0,OFFSET(DATA!$F$6,BW$10+27*(7-$AG$8),$AG35,1,1)/OFFSET(DATA!$F$6,BW$10,$AG35,1,1),0)</f>
        <v>0.6743330266789328</v>
      </c>
      <c r="BX35" s="205">
        <f ca="1">IF($AH35&gt;0,OFFSET(DATA!$F$6,BX$10+27*(7-$AG$8),$AG35,1,1)/OFFSET(DATA!$F$6,BX$10,$AG35,1,1),0)</f>
        <v>0.632327080890973</v>
      </c>
      <c r="BY35" s="205">
        <f ca="1">IF($AH35&gt;0,OFFSET(DATA!$F$6,BY$10+27*(7-$AG$8),$AG35,1,1)/OFFSET(DATA!$F$6,BY$10,$AG35,1,1),0)</f>
        <v>0.54391891891891897</v>
      </c>
    </row>
    <row r="36" spans="4:77" x14ac:dyDescent="0.2">
      <c r="AG36" s="1">
        <v>25</v>
      </c>
      <c r="AH36">
        <f ca="1">OFFSET(DATA!$F$6,$AG$10,$AG36,1,1)</f>
        <v>1051</v>
      </c>
      <c r="AI36" s="205">
        <f ca="1">IF($AH36&gt;0,OFFSET(DATA!$F$6,$AG$10+27*AI$10,$AG36,1,1)/$AH36,0)</f>
        <v>0.69172216936251185</v>
      </c>
      <c r="AJ36" s="205">
        <f ca="1">IF($AH36&gt;0,OFFSET(DATA!$F$6,$AG$10+27*AJ$10,$AG36,1,1)/$AH36,0)</f>
        <v>1.2369172216936251E-2</v>
      </c>
      <c r="AK36" s="205">
        <f ca="1">IF($AH36&gt;0,OFFSET(DATA!$F$6,$AG$10+27*AK$10,$AG36,1,1)/$AH36,0)</f>
        <v>0.13035204567078973</v>
      </c>
      <c r="AL36" s="205">
        <f ca="1">IF($AH36&gt;0,OFFSET(DATA!$F$6,$AG$10+27*AL$10,$AG36,1,1)/$AH36,0)</f>
        <v>5.5185537583254042E-2</v>
      </c>
      <c r="AM36" s="205">
        <f ca="1">IF($AH36&gt;0,OFFSET(DATA!$F$6,$AG$10+27*AM$10,$AG36,1,1)/$AH36,0)</f>
        <v>2.5689819219790674E-2</v>
      </c>
      <c r="AN36" s="205">
        <f ca="1">IF($AH36&gt;0,OFFSET(DATA!$F$6,$AG$10+27*AN$10,$AG36,1,1)/$AH36,0)</f>
        <v>7.6117982873453857E-3</v>
      </c>
      <c r="AO36" s="1">
        <f ca="1">OFFSET(DATA!$F$6,$AG$10+27*AO$10,$AG36,1,1)</f>
        <v>6</v>
      </c>
      <c r="AP36" s="1">
        <f t="shared" ca="1" si="1"/>
        <v>6</v>
      </c>
      <c r="AR36">
        <f ca="1">OFFSET(DATA!$F$6,25,$AG36,1,1)</f>
        <v>21717</v>
      </c>
      <c r="AS36" s="205">
        <f ca="1">IF($AR36&gt;0,OFFSET(DATA!$F$6,25+27*AS$10,$AG36,1,1)/$AR36,0)</f>
        <v>0.61085785329465392</v>
      </c>
      <c r="AT36" s="205">
        <f ca="1">IF($AR36&gt;0,OFFSET(DATA!$F$6,25+27*AT$10,$AG36,1,1)/$AR36,0)</f>
        <v>6.7228438550444355E-3</v>
      </c>
      <c r="AU36" s="205">
        <f ca="1">IF($AR36&gt;0,OFFSET(DATA!$F$6,25+27*AU$10,$AG36,1,1)/$AR36,0)</f>
        <v>8.1825298153520284E-2</v>
      </c>
      <c r="AV36" s="205">
        <f ca="1">IF($AR36&gt;0,OFFSET(DATA!$F$6,25+27*AV$10,$AG36,1,1)/$AR36,0)</f>
        <v>4.982271952847999E-2</v>
      </c>
      <c r="AW36" s="205">
        <f ca="1">IF($AR36&gt;0,OFFSET(DATA!$F$6,25+27*AW$10,$AG36,1,1)/$AR36,0)</f>
        <v>0.11212414237693973</v>
      </c>
      <c r="AX36" s="205">
        <f ca="1">IF($AR36&gt;0,OFFSET(DATA!$F$6,25+27*AX$10,$AG36,1,1)/$AR36,0)</f>
        <v>4.6875719482433117E-2</v>
      </c>
      <c r="BA36" s="1">
        <f t="shared" ca="1" si="2"/>
        <v>6</v>
      </c>
      <c r="BB36" s="205">
        <f ca="1">IF($AH36&gt;0,OFFSET(DATA!$F$6,BB$10+27*(7-$AG$8),$AG36,1,1)/OFFSET(DATA!$F$6,BB$10,$AG36,1,1),0)</f>
        <v>0.55897435897435899</v>
      </c>
      <c r="BC36" s="205">
        <f ca="1">IF($AH36&gt;0,OFFSET(DATA!$F$6,BC$10+27*(7-$AG$8),$AG36,1,1)/OFFSET(DATA!$F$6,BC$10,$AG36,1,1),0)</f>
        <v>0.41666666666666669</v>
      </c>
      <c r="BD36" s="205">
        <f ca="1">IF($AH36&gt;0,OFFSET(DATA!$F$6,BD$10+27*(7-$AG$8),$AG36,1,1)/OFFSET(DATA!$F$6,BD$10,$AG36,1,1),0)</f>
        <v>0.74509803921568629</v>
      </c>
      <c r="BE36" s="205">
        <f ca="1">IF($AH36&gt;0,OFFSET(DATA!$F$6,BE$10+27*(7-$AG$8),$AG36,1,1)/OFFSET(DATA!$F$6,BE$10,$AG36,1,1),0)</f>
        <v>0.68786127167630062</v>
      </c>
      <c r="BF36" s="205">
        <f ca="1">IF($AH36&gt;0,OFFSET(DATA!$F$6,BF$10+27*(7-$AG$8),$AG36,1,1)/OFFSET(DATA!$F$6,BF$10,$AG36,1,1),0)</f>
        <v>0.67679558011049723</v>
      </c>
      <c r="BG36" s="205">
        <f ca="1">IF($AH36&gt;0,OFFSET(DATA!$F$6,BG$10+27*(7-$AG$8),$AG36,1,1)/OFFSET(DATA!$F$6,BG$10,$AG36,1,1),0)</f>
        <v>0.505</v>
      </c>
      <c r="BH36" s="205">
        <f ca="1">IF($AH36&gt;0,OFFSET(DATA!$F$6,BH$10+27*(7-$AG$8),$AG36,1,1)/OFFSET(DATA!$F$6,BH$10,$AG36,1,1),0)</f>
        <v>0.67672413793103448</v>
      </c>
      <c r="BI36" s="205">
        <f ca="1">IF($AH36&gt;0,OFFSET(DATA!$F$6,BI$10+27*(7-$AG$8),$AG36,1,1)/OFFSET(DATA!$F$6,BI$10,$AG36,1,1),0)</f>
        <v>0.69172216936251185</v>
      </c>
      <c r="BJ36" s="205">
        <f ca="1">IF($AH36&gt;0,OFFSET(DATA!$F$6,BJ$10+27*(7-$AG$8),$AG36,1,1)/OFFSET(DATA!$F$6,BJ$10,$AG36,1,1),0)</f>
        <v>0.7279411764705882</v>
      </c>
      <c r="BK36" s="205">
        <f ca="1">IF($AH36&gt;0,OFFSET(DATA!$F$6,BK$10+27*(7-$AG$8),$AG36,1,1)/OFFSET(DATA!$F$6,BK$10,$AG36,1,1),0)</f>
        <v>0.5706371191135734</v>
      </c>
      <c r="BL36" s="205">
        <f ca="1">IF($AH36&gt;0,OFFSET(DATA!$F$6,BL$10+27*(7-$AG$8),$AG36,1,1)/OFFSET(DATA!$F$6,BL$10,$AG36,1,1),0)</f>
        <v>0.6460587326120556</v>
      </c>
      <c r="BM36" s="205">
        <f ca="1">IF($AH36&gt;0,OFFSET(DATA!$F$6,BM$10+27*(7-$AG$8),$AG36,1,1)/OFFSET(DATA!$F$6,BM$10,$AG36,1,1),0)</f>
        <v>0.34346624555862615</v>
      </c>
      <c r="BN36" s="205">
        <f ca="1">IF($AH36&gt;0,OFFSET(DATA!$F$6,BN$10+27*(7-$AG$8),$AG36,1,1)/OFFSET(DATA!$F$6,BN$10,$AG36,1,1),0)</f>
        <v>0.67692307692307696</v>
      </c>
      <c r="BO36" s="205">
        <f ca="1">IF($AH36&gt;0,OFFSET(DATA!$F$6,BO$10+27*(7-$AG$8),$AG36,1,1)/OFFSET(DATA!$F$6,BO$10,$AG36,1,1),0)</f>
        <v>0.92093704245973651</v>
      </c>
      <c r="BP36" s="205">
        <f ca="1">IF($AH36&gt;0,OFFSET(DATA!$F$6,BP$10+27*(7-$AG$8),$AG36,1,1)/OFFSET(DATA!$F$6,BP$10,$AG36,1,1),0)</f>
        <v>0.6397158322056834</v>
      </c>
      <c r="BQ36" s="205">
        <f ca="1">IF($AH36&gt;0,OFFSET(DATA!$F$6,BQ$10+27*(7-$AG$8),$AG36,1,1)/OFFSET(DATA!$F$6,BQ$10,$AG36,1,1),0)</f>
        <v>0.68171557562076746</v>
      </c>
      <c r="BR36" s="205">
        <f ca="1">IF($AH36&gt;0,OFFSET(DATA!$F$6,BR$10+27*(7-$AG$8),$AG36,1,1)/OFFSET(DATA!$F$6,BR$10,$AG36,1,1),0)</f>
        <v>0.7403035413153457</v>
      </c>
      <c r="BS36" s="205">
        <f ca="1">IF($AH36&gt;0,OFFSET(DATA!$F$6,BS$10+27*(7-$AG$8),$AG36,1,1)/OFFSET(DATA!$F$6,BS$10,$AG36,1,1),0)</f>
        <v>0.5625</v>
      </c>
      <c r="BT36" s="205">
        <f ca="1">IF($AH36&gt;0,OFFSET(DATA!$F$6,BT$10+27*(7-$AG$8),$AG36,1,1)/OFFSET(DATA!$F$6,BT$10,$AG36,1,1),0)</f>
        <v>0.73913043478260865</v>
      </c>
      <c r="BU36" s="205">
        <f ca="1">IF($AH36&gt;0,OFFSET(DATA!$F$6,BU$10+27*(7-$AG$8),$AG36,1,1)/OFFSET(DATA!$F$6,BU$10,$AG36,1,1),0)</f>
        <v>0.55615696887686061</v>
      </c>
      <c r="BV36" s="205">
        <f ca="1">IF($AH36&gt;0,OFFSET(DATA!$F$6,BV$10+27*(7-$AG$8),$AG36,1,1)/OFFSET(DATA!$F$6,BV$10,$AG36,1,1),0)</f>
        <v>0.67771084337349397</v>
      </c>
      <c r="BW36" s="205">
        <f ca="1">IF($AH36&gt;0,OFFSET(DATA!$F$6,BW$10+27*(7-$AG$8),$AG36,1,1)/OFFSET(DATA!$F$6,BW$10,$AG36,1,1),0)</f>
        <v>0.66818596171376476</v>
      </c>
      <c r="BX36" s="205">
        <f ca="1">IF($AH36&gt;0,OFFSET(DATA!$F$6,BX$10+27*(7-$AG$8),$AG36,1,1)/OFFSET(DATA!$F$6,BX$10,$AG36,1,1),0)</f>
        <v>0.63116735390302858</v>
      </c>
      <c r="BY36" s="205">
        <f ca="1">IF($AH36&gt;0,OFFSET(DATA!$F$6,BY$10+27*(7-$AG$8),$AG36,1,1)/OFFSET(DATA!$F$6,BY$10,$AG36,1,1),0)</f>
        <v>0.52812499999999996</v>
      </c>
    </row>
    <row r="37" spans="4:77" x14ac:dyDescent="0.2">
      <c r="AG37" s="1">
        <v>26</v>
      </c>
      <c r="AH37">
        <f ca="1">OFFSET(DATA!$F$6,$AG$10,$AG37,1,1)</f>
        <v>1076</v>
      </c>
      <c r="AI37" s="205">
        <f ca="1">IF($AH37&gt;0,OFFSET(DATA!$F$6,$AG$10+27*AI$10,$AG37,1,1)/$AH37,0)</f>
        <v>0.68680297397769519</v>
      </c>
      <c r="AJ37" s="205">
        <f ca="1">IF($AH37&gt;0,OFFSET(DATA!$F$6,$AG$10+27*AJ$10,$AG37,1,1)/$AH37,0)</f>
        <v>1.3940520446096654E-2</v>
      </c>
      <c r="AK37" s="205">
        <f ca="1">IF($AH37&gt;0,OFFSET(DATA!$F$6,$AG$10+27*AK$10,$AG37,1,1)/$AH37,0)</f>
        <v>0.14776951672862454</v>
      </c>
      <c r="AL37" s="205">
        <f ca="1">IF($AH37&gt;0,OFFSET(DATA!$F$6,$AG$10+27*AL$10,$AG37,1,1)/$AH37,0)</f>
        <v>4.7397769516728624E-2</v>
      </c>
      <c r="AM37" s="205">
        <f ca="1">IF($AH37&gt;0,OFFSET(DATA!$F$6,$AG$10+27*AM$10,$AG37,1,1)/$AH37,0)</f>
        <v>2.5092936802973979E-2</v>
      </c>
      <c r="AN37" s="205">
        <f ca="1">IF($AH37&gt;0,OFFSET(DATA!$F$6,$AG$10+27*AN$10,$AG37,1,1)/$AH37,0)</f>
        <v>5.5762081784386614E-3</v>
      </c>
      <c r="AO37" s="1">
        <f ca="1">OFFSET(DATA!$F$6,$AG$10+27*AO$10,$AG37,1,1)</f>
        <v>6</v>
      </c>
      <c r="AP37" s="1">
        <f t="shared" ca="1" si="1"/>
        <v>6</v>
      </c>
      <c r="AR37">
        <f ca="1">OFFSET(DATA!$F$6,25,$AG37,1,1)</f>
        <v>22231</v>
      </c>
      <c r="AS37" s="205">
        <f ca="1">IF($AR37&gt;0,OFFSET(DATA!$F$6,25+27*AS$10,$AG37,1,1)/$AR37,0)</f>
        <v>0.61261301785794608</v>
      </c>
      <c r="AT37" s="205">
        <f ca="1">IF($AR37&gt;0,OFFSET(DATA!$F$6,25+27*AT$10,$AG37,1,1)/$AR37,0)</f>
        <v>6.4774414106427963E-3</v>
      </c>
      <c r="AU37" s="205">
        <f ca="1">IF($AR37&gt;0,OFFSET(DATA!$F$6,25+27*AU$10,$AG37,1,1)/$AR37,0)</f>
        <v>8.1687733345328598E-2</v>
      </c>
      <c r="AV37" s="205">
        <f ca="1">IF($AR37&gt;0,OFFSET(DATA!$F$6,25+27*AV$10,$AG37,1,1)/$AR37,0)</f>
        <v>4.7006432459178626E-2</v>
      </c>
      <c r="AW37" s="205">
        <f ca="1">IF($AR37&gt;0,OFFSET(DATA!$F$6,25+27*AW$10,$AG37,1,1)/$AR37,0)</f>
        <v>0.12136206198551572</v>
      </c>
      <c r="AX37" s="205">
        <f ca="1">IF($AR37&gt;0,OFFSET(DATA!$F$6,25+27*AX$10,$AG37,1,1)/$AR37,0)</f>
        <v>4.6601592371013446E-2</v>
      </c>
      <c r="BA37" s="1">
        <f t="shared" ca="1" si="2"/>
        <v>7</v>
      </c>
      <c r="BB37" s="205">
        <f ca="1">IF($AH37&gt;0,OFFSET(DATA!$F$6,BB$10+27*(7-$AG$8),$AG37,1,1)/OFFSET(DATA!$F$6,BB$10,$AG37,1,1),0)</f>
        <v>0.59019264448336251</v>
      </c>
      <c r="BC37" s="205">
        <f ca="1">IF($AH37&gt;0,OFFSET(DATA!$F$6,BC$10+27*(7-$AG$8),$AG37,1,1)/OFFSET(DATA!$F$6,BC$10,$AG37,1,1),0)</f>
        <v>0.38823529411764707</v>
      </c>
      <c r="BD37" s="205">
        <f ca="1">IF($AH37&gt;0,OFFSET(DATA!$F$6,BD$10+27*(7-$AG$8),$AG37,1,1)/OFFSET(DATA!$F$6,BD$10,$AG37,1,1),0)</f>
        <v>0.7142857142857143</v>
      </c>
      <c r="BE37" s="205">
        <f ca="1">IF($AH37&gt;0,OFFSET(DATA!$F$6,BE$10+27*(7-$AG$8),$AG37,1,1)/OFFSET(DATA!$F$6,BE$10,$AG37,1,1),0)</f>
        <v>0.66850828729281764</v>
      </c>
      <c r="BF37" s="205">
        <f ca="1">IF($AH37&gt;0,OFFSET(DATA!$F$6,BF$10+27*(7-$AG$8),$AG37,1,1)/OFFSET(DATA!$F$6,BF$10,$AG37,1,1),0)</f>
        <v>0.65860215053763438</v>
      </c>
      <c r="BG37" s="205">
        <f ca="1">IF($AH37&gt;0,OFFSET(DATA!$F$6,BG$10+27*(7-$AG$8),$AG37,1,1)/OFFSET(DATA!$F$6,BG$10,$AG37,1,1),0)</f>
        <v>0.48095238095238096</v>
      </c>
      <c r="BH37" s="205">
        <f ca="1">IF($AH37&gt;0,OFFSET(DATA!$F$6,BH$10+27*(7-$AG$8),$AG37,1,1)/OFFSET(DATA!$F$6,BH$10,$AG37,1,1),0)</f>
        <v>0.64609053497942381</v>
      </c>
      <c r="BI37" s="205">
        <f ca="1">IF($AH37&gt;0,OFFSET(DATA!$F$6,BI$10+27*(7-$AG$8),$AG37,1,1)/OFFSET(DATA!$F$6,BI$10,$AG37,1,1),0)</f>
        <v>0.68680297397769519</v>
      </c>
      <c r="BJ37" s="205">
        <f ca="1">IF($AH37&gt;0,OFFSET(DATA!$F$6,BJ$10+27*(7-$AG$8),$AG37,1,1)/OFFSET(DATA!$F$6,BJ$10,$AG37,1,1),0)</f>
        <v>0.74615384615384617</v>
      </c>
      <c r="BK37" s="205">
        <f ca="1">IF($AH37&gt;0,OFFSET(DATA!$F$6,BK$10+27*(7-$AG$8),$AG37,1,1)/OFFSET(DATA!$F$6,BK$10,$AG37,1,1),0)</f>
        <v>0.53947368421052633</v>
      </c>
      <c r="BL37" s="205">
        <f ca="1">IF($AH37&gt;0,OFFSET(DATA!$F$6,BL$10+27*(7-$AG$8),$AG37,1,1)/OFFSET(DATA!$F$6,BL$10,$AG37,1,1),0)</f>
        <v>0.63505747126436785</v>
      </c>
      <c r="BM37" s="205">
        <f ca="1">IF($AH37&gt;0,OFFSET(DATA!$F$6,BM$10+27*(7-$AG$8),$AG37,1,1)/OFFSET(DATA!$F$6,BM$10,$AG37,1,1),0)</f>
        <v>0.36084905660377359</v>
      </c>
      <c r="BN37" s="205">
        <f ca="1">IF($AH37&gt;0,OFFSET(DATA!$F$6,BN$10+27*(7-$AG$8),$AG37,1,1)/OFFSET(DATA!$F$6,BN$10,$AG37,1,1),0)</f>
        <v>0.63868613138686137</v>
      </c>
      <c r="BO37" s="205">
        <f ca="1">IF($AH37&gt;0,OFFSET(DATA!$F$6,BO$10+27*(7-$AG$8),$AG37,1,1)/OFFSET(DATA!$F$6,BO$10,$AG37,1,1),0)</f>
        <v>0.9199438202247191</v>
      </c>
      <c r="BP37" s="205">
        <f ca="1">IF($AH37&gt;0,OFFSET(DATA!$F$6,BP$10+27*(7-$AG$8),$AG37,1,1)/OFFSET(DATA!$F$6,BP$10,$AG37,1,1),0)</f>
        <v>0.64144626715768327</v>
      </c>
      <c r="BQ37" s="205">
        <f ca="1">IF($AH37&gt;0,OFFSET(DATA!$F$6,BQ$10+27*(7-$AG$8),$AG37,1,1)/OFFSET(DATA!$F$6,BQ$10,$AG37,1,1),0)</f>
        <v>0.70217391304347831</v>
      </c>
      <c r="BR37" s="205">
        <f ca="1">IF($AH37&gt;0,OFFSET(DATA!$F$6,BR$10+27*(7-$AG$8),$AG37,1,1)/OFFSET(DATA!$F$6,BR$10,$AG37,1,1),0)</f>
        <v>0.74542429284525791</v>
      </c>
      <c r="BS37" s="205">
        <f ca="1">IF($AH37&gt;0,OFFSET(DATA!$F$6,BS$10+27*(7-$AG$8),$AG37,1,1)/OFFSET(DATA!$F$6,BS$10,$AG37,1,1),0)</f>
        <v>0.5626535626535627</v>
      </c>
      <c r="BT37" s="205">
        <f ca="1">IF($AH37&gt;0,OFFSET(DATA!$F$6,BT$10+27*(7-$AG$8),$AG37,1,1)/OFFSET(DATA!$F$6,BT$10,$AG37,1,1),0)</f>
        <v>0.72340425531914898</v>
      </c>
      <c r="BU37" s="205">
        <f ca="1">IF($AH37&gt;0,OFFSET(DATA!$F$6,BU$10+27*(7-$AG$8),$AG37,1,1)/OFFSET(DATA!$F$6,BU$10,$AG37,1,1),0)</f>
        <v>0.53387533875338755</v>
      </c>
      <c r="BV37" s="205">
        <f ca="1">IF($AH37&gt;0,OFFSET(DATA!$F$6,BV$10+27*(7-$AG$8),$AG37,1,1)/OFFSET(DATA!$F$6,BV$10,$AG37,1,1),0)</f>
        <v>0.64764621968616265</v>
      </c>
      <c r="BW37" s="205">
        <f ca="1">IF($AH37&gt;0,OFFSET(DATA!$F$6,BW$10+27*(7-$AG$8),$AG37,1,1)/OFFSET(DATA!$F$6,BW$10,$AG37,1,1),0)</f>
        <v>0.6836461126005362</v>
      </c>
      <c r="BX37" s="205">
        <f ca="1">IF($AH37&gt;0,OFFSET(DATA!$F$6,BX$10+27*(7-$AG$8),$AG37,1,1)/OFFSET(DATA!$F$6,BX$10,$AG37,1,1),0)</f>
        <v>0.6323509063235091</v>
      </c>
      <c r="BY37" s="205">
        <f ca="1">IF($AH37&gt;0,OFFSET(DATA!$F$6,BY$10+27*(7-$AG$8),$AG37,1,1)/OFFSET(DATA!$F$6,BY$10,$AG37,1,1),0)</f>
        <v>0.5714285714285714</v>
      </c>
    </row>
    <row r="38" spans="4:77" x14ac:dyDescent="0.2">
      <c r="AG38" s="1">
        <v>27</v>
      </c>
      <c r="AH38">
        <f ca="1">OFFSET(DATA!$F$6,$AG$10,$AG38,1,1)</f>
        <v>1075</v>
      </c>
      <c r="AI38" s="205">
        <f ca="1">IF($AH38&gt;0,OFFSET(DATA!$F$6,$AG$10+27*AI$10,$AG38,1,1)/$AH38,0)</f>
        <v>0.6762790697674419</v>
      </c>
      <c r="AJ38" s="205">
        <f ca="1">IF($AH38&gt;0,OFFSET(DATA!$F$6,$AG$10+27*AJ$10,$AG38,1,1)/$AH38,0)</f>
        <v>9.3023255813953487E-3</v>
      </c>
      <c r="AK38" s="205">
        <f ca="1">IF($AH38&gt;0,OFFSET(DATA!$F$6,$AG$10+27*AK$10,$AG38,1,1)/$AH38,0)</f>
        <v>0.15069767441860465</v>
      </c>
      <c r="AL38" s="205">
        <f ca="1">IF($AH38&gt;0,OFFSET(DATA!$F$6,$AG$10+27*AL$10,$AG38,1,1)/$AH38,0)</f>
        <v>4.3720930232558138E-2</v>
      </c>
      <c r="AM38" s="205">
        <f ca="1">IF($AH38&gt;0,OFFSET(DATA!$F$6,$AG$10+27*AM$10,$AG38,1,1)/$AH38,0)</f>
        <v>3.3488372093023258E-2</v>
      </c>
      <c r="AN38" s="205">
        <f ca="1">IF($AH38&gt;0,OFFSET(DATA!$F$6,$AG$10+27*AN$10,$AG38,1,1)/$AH38,0)</f>
        <v>5.5813953488372094E-3</v>
      </c>
      <c r="AO38" s="1">
        <f ca="1">OFFSET(DATA!$F$6,$AG$10+27*AO$10,$AG38,1,1)</f>
        <v>5</v>
      </c>
      <c r="AP38" s="1">
        <f t="shared" ca="1" si="1"/>
        <v>5</v>
      </c>
      <c r="AR38">
        <f ca="1">OFFSET(DATA!$F$6,25,$AG38,1,1)</f>
        <v>21613</v>
      </c>
      <c r="AS38" s="205">
        <f ca="1">IF($AR38&gt;0,OFFSET(DATA!$F$6,25+27*AS$10,$AG38,1,1)/$AR38,0)</f>
        <v>0.60435848794706892</v>
      </c>
      <c r="AT38" s="205">
        <f ca="1">IF($AR38&gt;0,OFFSET(DATA!$F$6,25+27*AT$10,$AG38,1,1)/$AR38,0)</f>
        <v>6.1537037893860174E-3</v>
      </c>
      <c r="AU38" s="205">
        <f ca="1">IF($AR38&gt;0,OFFSET(DATA!$F$6,25+27*AU$10,$AG38,1,1)/$AR38,0)</f>
        <v>8.3190672280571878E-2</v>
      </c>
      <c r="AV38" s="205">
        <f ca="1">IF($AR38&gt;0,OFFSET(DATA!$F$6,25+27*AV$10,$AG38,1,1)/$AR38,0)</f>
        <v>4.2844584277980845E-2</v>
      </c>
      <c r="AW38" s="205">
        <f ca="1">IF($AR38&gt;0,OFFSET(DATA!$F$6,25+27*AW$10,$AG38,1,1)/$AR38,0)</f>
        <v>0.12945912182482766</v>
      </c>
      <c r="AX38" s="205">
        <f ca="1">IF($AR38&gt;0,OFFSET(DATA!$F$6,25+27*AX$10,$AG38,1,1)/$AR38,0)</f>
        <v>4.9646046360986441E-2</v>
      </c>
      <c r="BA38" s="1">
        <f t="shared" ca="1" si="2"/>
        <v>5</v>
      </c>
      <c r="BB38" s="205">
        <f ca="1">IF($AH38&gt;0,OFFSET(DATA!$F$6,BB$10+27*(7-$AG$8),$AG38,1,1)/OFFSET(DATA!$F$6,BB$10,$AG38,1,1),0)</f>
        <v>0.58757062146892658</v>
      </c>
      <c r="BC38" s="205">
        <f ca="1">IF($AH38&gt;0,OFFSET(DATA!$F$6,BC$10+27*(7-$AG$8),$AG38,1,1)/OFFSET(DATA!$F$6,BC$10,$AG38,1,1),0)</f>
        <v>0.37267080745341613</v>
      </c>
      <c r="BD38" s="205">
        <f ca="1">IF($AH38&gt;0,OFFSET(DATA!$F$6,BD$10+27*(7-$AG$8),$AG38,1,1)/OFFSET(DATA!$F$6,BD$10,$AG38,1,1),0)</f>
        <v>0.625</v>
      </c>
      <c r="BE38" s="205">
        <f ca="1">IF($AH38&gt;0,OFFSET(DATA!$F$6,BE$10+27*(7-$AG$8),$AG38,1,1)/OFFSET(DATA!$F$6,BE$10,$AG38,1,1),0)</f>
        <v>0.60919540229885061</v>
      </c>
      <c r="BF38" s="205">
        <f ca="1">IF($AH38&gt;0,OFFSET(DATA!$F$6,BF$10+27*(7-$AG$8),$AG38,1,1)/OFFSET(DATA!$F$6,BF$10,$AG38,1,1),0)</f>
        <v>0.64516129032258063</v>
      </c>
      <c r="BG38" s="205">
        <f ca="1">IF($AH38&gt;0,OFFSET(DATA!$F$6,BG$10+27*(7-$AG$8),$AG38,1,1)/OFFSET(DATA!$F$6,BG$10,$AG38,1,1),0)</f>
        <v>0.43981481481481483</v>
      </c>
      <c r="BH38" s="205">
        <f ca="1">IF($AH38&gt;0,OFFSET(DATA!$F$6,BH$10+27*(7-$AG$8),$AG38,1,1)/OFFSET(DATA!$F$6,BH$10,$AG38,1,1),0)</f>
        <v>0.63374485596707819</v>
      </c>
      <c r="BI38" s="205">
        <f ca="1">IF($AH38&gt;0,OFFSET(DATA!$F$6,BI$10+27*(7-$AG$8),$AG38,1,1)/OFFSET(DATA!$F$6,BI$10,$AG38,1,1),0)</f>
        <v>0.6762790697674419</v>
      </c>
      <c r="BJ38" s="205">
        <f ca="1">IF($AH38&gt;0,OFFSET(DATA!$F$6,BJ$10+27*(7-$AG$8),$AG38,1,1)/OFFSET(DATA!$F$6,BJ$10,$AG38,1,1),0)</f>
        <v>0.71212121212121215</v>
      </c>
      <c r="BK38" s="205">
        <f ca="1">IF($AH38&gt;0,OFFSET(DATA!$F$6,BK$10+27*(7-$AG$8),$AG38,1,1)/OFFSET(DATA!$F$6,BK$10,$AG38,1,1),0)</f>
        <v>0.54986522911051217</v>
      </c>
      <c r="BL38" s="205">
        <f ca="1">IF($AH38&gt;0,OFFSET(DATA!$F$6,BL$10+27*(7-$AG$8),$AG38,1,1)/OFFSET(DATA!$F$6,BL$10,$AG38,1,1),0)</f>
        <v>0.62422360248447206</v>
      </c>
      <c r="BM38" s="205">
        <f ca="1">IF($AH38&gt;0,OFFSET(DATA!$F$6,BM$10+27*(7-$AG$8),$AG38,1,1)/OFFSET(DATA!$F$6,BM$10,$AG38,1,1),0)</f>
        <v>0.35952012383900928</v>
      </c>
      <c r="BN38" s="205">
        <f ca="1">IF($AH38&gt;0,OFFSET(DATA!$F$6,BN$10+27*(7-$AG$8),$AG38,1,1)/OFFSET(DATA!$F$6,BN$10,$AG38,1,1),0)</f>
        <v>0.63295880149812733</v>
      </c>
      <c r="BO38" s="205">
        <f ca="1">IF($AH38&gt;0,OFFSET(DATA!$F$6,BO$10+27*(7-$AG$8),$AG38,1,1)/OFFSET(DATA!$F$6,BO$10,$AG38,1,1),0)</f>
        <v>0.91215226939970717</v>
      </c>
      <c r="BP38" s="205">
        <f ca="1">IF($AH38&gt;0,OFFSET(DATA!$F$6,BP$10+27*(7-$AG$8),$AG38,1,1)/OFFSET(DATA!$F$6,BP$10,$AG38,1,1),0)</f>
        <v>0.63947368421052631</v>
      </c>
      <c r="BQ38" s="205">
        <f ca="1">IF($AH38&gt;0,OFFSET(DATA!$F$6,BQ$10+27*(7-$AG$8),$AG38,1,1)/OFFSET(DATA!$F$6,BQ$10,$AG38,1,1),0)</f>
        <v>0.65217391304347827</v>
      </c>
      <c r="BR38" s="205">
        <f ca="1">IF($AH38&gt;0,OFFSET(DATA!$F$6,BR$10+27*(7-$AG$8),$AG38,1,1)/OFFSET(DATA!$F$6,BR$10,$AG38,1,1),0)</f>
        <v>0.72390572390572394</v>
      </c>
      <c r="BS38" s="205">
        <f ca="1">IF($AH38&gt;0,OFFSET(DATA!$F$6,BS$10+27*(7-$AG$8),$AG38,1,1)/OFFSET(DATA!$F$6,BS$10,$AG38,1,1),0)</f>
        <v>0.55637254901960786</v>
      </c>
      <c r="BT38" s="205">
        <f ca="1">IF($AH38&gt;0,OFFSET(DATA!$F$6,BT$10+27*(7-$AG$8),$AG38,1,1)/OFFSET(DATA!$F$6,BT$10,$AG38,1,1),0)</f>
        <v>0.6428571428571429</v>
      </c>
      <c r="BU38" s="205">
        <f ca="1">IF($AH38&gt;0,OFFSET(DATA!$F$6,BU$10+27*(7-$AG$8),$AG38,1,1)/OFFSET(DATA!$F$6,BU$10,$AG38,1,1),0)</f>
        <v>0.51761517615176156</v>
      </c>
      <c r="BV38" s="205">
        <f ca="1">IF($AH38&gt;0,OFFSET(DATA!$F$6,BV$10+27*(7-$AG$8),$AG38,1,1)/OFFSET(DATA!$F$6,BV$10,$AG38,1,1),0)</f>
        <v>0.59970887918486171</v>
      </c>
      <c r="BW38" s="205">
        <f ca="1">IF($AH38&gt;0,OFFSET(DATA!$F$6,BW$10+27*(7-$AG$8),$AG38,1,1)/OFFSET(DATA!$F$6,BW$10,$AG38,1,1),0)</f>
        <v>0.6952908587257618</v>
      </c>
      <c r="BX38" s="205">
        <f ca="1">IF($AH38&gt;0,OFFSET(DATA!$F$6,BX$10+27*(7-$AG$8),$AG38,1,1)/OFFSET(DATA!$F$6,BX$10,$AG38,1,1),0)</f>
        <v>0.63341682628554585</v>
      </c>
      <c r="BY38" s="205">
        <f ca="1">IF($AH38&gt;0,OFFSET(DATA!$F$6,BY$10+27*(7-$AG$8),$AG38,1,1)/OFFSET(DATA!$F$6,BY$10,$AG38,1,1),0)</f>
        <v>0.54434250764525993</v>
      </c>
    </row>
    <row r="39" spans="4:77" x14ac:dyDescent="0.2">
      <c r="AG39" s="1">
        <v>28</v>
      </c>
      <c r="AH39">
        <f ca="1">OFFSET(DATA!$F$6,$AG$10,$AG39,1,1)</f>
        <v>1094</v>
      </c>
      <c r="AI39" s="205">
        <f ca="1">IF($AH39&gt;0,OFFSET(DATA!$F$6,$AG$10+27*AI$10,$AG39,1,1)/$AH39,0)</f>
        <v>0.67641681901279704</v>
      </c>
      <c r="AJ39" s="205">
        <f ca="1">IF($AH39&gt;0,OFFSET(DATA!$F$6,$AG$10+27*AJ$10,$AG39,1,1)/$AH39,0)</f>
        <v>9.140767824497258E-3</v>
      </c>
      <c r="AK39" s="205">
        <f ca="1">IF($AH39&gt;0,OFFSET(DATA!$F$6,$AG$10+27*AK$10,$AG39,1,1)/$AH39,0)</f>
        <v>0.13528336380255943</v>
      </c>
      <c r="AL39" s="205">
        <f ca="1">IF($AH39&gt;0,OFFSET(DATA!$F$6,$AG$10+27*AL$10,$AG39,1,1)/$AH39,0)</f>
        <v>4.113345521023766E-2</v>
      </c>
      <c r="AM39" s="205">
        <f ca="1">IF($AH39&gt;0,OFFSET(DATA!$F$6,$AG$10+27*AM$10,$AG39,1,1)/$AH39,0)</f>
        <v>3.5648994515539302E-2</v>
      </c>
      <c r="AN39" s="205">
        <f ca="1">IF($AH39&gt;0,OFFSET(DATA!$F$6,$AG$10+27*AN$10,$AG39,1,1)/$AH39,0)</f>
        <v>5.4844606946983544E-3</v>
      </c>
      <c r="AO39" s="1">
        <f ca="1">OFFSET(DATA!$F$6,$AG$10+27*AO$10,$AG39,1,1)</f>
        <v>6</v>
      </c>
      <c r="AP39" s="1">
        <f t="shared" ca="1" si="1"/>
        <v>6</v>
      </c>
      <c r="AR39">
        <f ca="1">OFFSET(DATA!$F$6,25,$AG39,1,1)</f>
        <v>21778</v>
      </c>
      <c r="AS39" s="205">
        <f ca="1">IF($AR39&gt;0,OFFSET(DATA!$F$6,25+27*AS$10,$AG39,1,1)/$AR39,0)</f>
        <v>0.60101937735329236</v>
      </c>
      <c r="AT39" s="205">
        <f ca="1">IF($AR39&gt;0,OFFSET(DATA!$F$6,25+27*AT$10,$AG39,1,1)/$AR39,0)</f>
        <v>6.0611626411975388E-3</v>
      </c>
      <c r="AU39" s="205">
        <f ca="1">IF($AR39&gt;0,OFFSET(DATA!$F$6,25+27*AU$10,$AG39,1,1)/$AR39,0)</f>
        <v>8.2973643126090554E-2</v>
      </c>
      <c r="AV39" s="205">
        <f ca="1">IF($AR39&gt;0,OFFSET(DATA!$F$6,25+27*AV$10,$AG39,1,1)/$AR39,0)</f>
        <v>4.8535219028377263E-2</v>
      </c>
      <c r="AW39" s="205">
        <f ca="1">IF($AR39&gt;0,OFFSET(DATA!$F$6,25+27*AW$10,$AG39,1,1)/$AR39,0)</f>
        <v>0.11934061897327579</v>
      </c>
      <c r="AX39" s="205">
        <f ca="1">IF($AR39&gt;0,OFFSET(DATA!$F$6,25+27*AX$10,$AG39,1,1)/$AR39,0)</f>
        <v>4.8397465331986411E-2</v>
      </c>
      <c r="BA39" s="1">
        <f t="shared" ca="1" si="2"/>
        <v>6</v>
      </c>
      <c r="BB39" s="205">
        <f ca="1">IF($AH39&gt;0,OFFSET(DATA!$F$6,BB$10+27*(7-$AG$8),$AG39,1,1)/OFFSET(DATA!$F$6,BB$10,$AG39,1,1),0)</f>
        <v>0.57846715328467158</v>
      </c>
      <c r="BC39" s="205">
        <f ca="1">IF($AH39&gt;0,OFFSET(DATA!$F$6,BC$10+27*(7-$AG$8),$AG39,1,1)/OFFSET(DATA!$F$6,BC$10,$AG39,1,1),0)</f>
        <v>0.35849056603773582</v>
      </c>
      <c r="BD39" s="205">
        <f ca="1">IF($AH39&gt;0,OFFSET(DATA!$F$6,BD$10+27*(7-$AG$8),$AG39,1,1)/OFFSET(DATA!$F$6,BD$10,$AG39,1,1),0)</f>
        <v>0.6428571428571429</v>
      </c>
      <c r="BE39" s="205">
        <f ca="1">IF($AH39&gt;0,OFFSET(DATA!$F$6,BE$10+27*(7-$AG$8),$AG39,1,1)/OFFSET(DATA!$F$6,BE$10,$AG39,1,1),0)</f>
        <v>0.67469879518072284</v>
      </c>
      <c r="BF39" s="205">
        <f ca="1">IF($AH39&gt;0,OFFSET(DATA!$F$6,BF$10+27*(7-$AG$8),$AG39,1,1)/OFFSET(DATA!$F$6,BF$10,$AG39,1,1),0)</f>
        <v>0.65940054495912803</v>
      </c>
      <c r="BG39" s="205">
        <f ca="1">IF($AH39&gt;0,OFFSET(DATA!$F$6,BG$10+27*(7-$AG$8),$AG39,1,1)/OFFSET(DATA!$F$6,BG$10,$AG39,1,1),0)</f>
        <v>0.44036697247706424</v>
      </c>
      <c r="BH39" s="205">
        <f ca="1">IF($AH39&gt;0,OFFSET(DATA!$F$6,BH$10+27*(7-$AG$8),$AG39,1,1)/OFFSET(DATA!$F$6,BH$10,$AG39,1,1),0)</f>
        <v>0.61864406779661019</v>
      </c>
      <c r="BI39" s="205">
        <f ca="1">IF($AH39&gt;0,OFFSET(DATA!$F$6,BI$10+27*(7-$AG$8),$AG39,1,1)/OFFSET(DATA!$F$6,BI$10,$AG39,1,1),0)</f>
        <v>0.67641681901279704</v>
      </c>
      <c r="BJ39" s="205">
        <f ca="1">IF($AH39&gt;0,OFFSET(DATA!$F$6,BJ$10+27*(7-$AG$8),$AG39,1,1)/OFFSET(DATA!$F$6,BJ$10,$AG39,1,1),0)</f>
        <v>0.6875</v>
      </c>
      <c r="BK39" s="205">
        <f ca="1">IF($AH39&gt;0,OFFSET(DATA!$F$6,BK$10+27*(7-$AG$8),$AG39,1,1)/OFFSET(DATA!$F$6,BK$10,$AG39,1,1),0)</f>
        <v>0.57220708446866486</v>
      </c>
      <c r="BL39" s="205">
        <f ca="1">IF($AH39&gt;0,OFFSET(DATA!$F$6,BL$10+27*(7-$AG$8),$AG39,1,1)/OFFSET(DATA!$F$6,BL$10,$AG39,1,1),0)</f>
        <v>0.60357675111773468</v>
      </c>
      <c r="BM39" s="205">
        <f ca="1">IF($AH39&gt;0,OFFSET(DATA!$F$6,BM$10+27*(7-$AG$8),$AG39,1,1)/OFFSET(DATA!$F$6,BM$10,$AG39,1,1),0)</f>
        <v>0.3483320403413499</v>
      </c>
      <c r="BN39" s="205">
        <f ca="1">IF($AH39&gt;0,OFFSET(DATA!$F$6,BN$10+27*(7-$AG$8),$AG39,1,1)/OFFSET(DATA!$F$6,BN$10,$AG39,1,1),0)</f>
        <v>0.61071428571428577</v>
      </c>
      <c r="BO39" s="205">
        <f ca="1">IF($AH39&gt;0,OFFSET(DATA!$F$6,BO$10+27*(7-$AG$8),$AG39,1,1)/OFFSET(DATA!$F$6,BO$10,$AG39,1,1),0)</f>
        <v>0.89867841409691629</v>
      </c>
      <c r="BP39" s="205">
        <f ca="1">IF($AH39&gt;0,OFFSET(DATA!$F$6,BP$10+27*(7-$AG$8),$AG39,1,1)/OFFSET(DATA!$F$6,BP$10,$AG39,1,1),0)</f>
        <v>0.64193548387096777</v>
      </c>
      <c r="BQ39" s="205">
        <f ca="1">IF($AH39&gt;0,OFFSET(DATA!$F$6,BQ$10+27*(7-$AG$8),$AG39,1,1)/OFFSET(DATA!$F$6,BQ$10,$AG39,1,1),0)</f>
        <v>0.70167064439140814</v>
      </c>
      <c r="BR39" s="205">
        <f ca="1">IF($AH39&gt;0,OFFSET(DATA!$F$6,BR$10+27*(7-$AG$8),$AG39,1,1)/OFFSET(DATA!$F$6,BR$10,$AG39,1,1),0)</f>
        <v>0.66721044045677003</v>
      </c>
      <c r="BS39" s="205">
        <f ca="1">IF($AH39&gt;0,OFFSET(DATA!$F$6,BS$10+27*(7-$AG$8),$AG39,1,1)/OFFSET(DATA!$F$6,BS$10,$AG39,1,1),0)</f>
        <v>0.58048780487804874</v>
      </c>
      <c r="BT39" s="205">
        <f ca="1">IF($AH39&gt;0,OFFSET(DATA!$F$6,BT$10+27*(7-$AG$8),$AG39,1,1)/OFFSET(DATA!$F$6,BT$10,$AG39,1,1),0)</f>
        <v>0.73333333333333328</v>
      </c>
      <c r="BU39" s="205">
        <f ca="1">IF($AH39&gt;0,OFFSET(DATA!$F$6,BU$10+27*(7-$AG$8),$AG39,1,1)/OFFSET(DATA!$F$6,BU$10,$AG39,1,1),0)</f>
        <v>0.53324287652645863</v>
      </c>
      <c r="BV39" s="205">
        <f ca="1">IF($AH39&gt;0,OFFSET(DATA!$F$6,BV$10+27*(7-$AG$8),$AG39,1,1)/OFFSET(DATA!$F$6,BV$10,$AG39,1,1),0)</f>
        <v>0.64473684210526316</v>
      </c>
      <c r="BW39" s="205">
        <f ca="1">IF($AH39&gt;0,OFFSET(DATA!$F$6,BW$10+27*(7-$AG$8),$AG39,1,1)/OFFSET(DATA!$F$6,BW$10,$AG39,1,1),0)</f>
        <v>0.6952469711090401</v>
      </c>
      <c r="BX39" s="205">
        <f ca="1">IF($AH39&gt;0,OFFSET(DATA!$F$6,BX$10+27*(7-$AG$8),$AG39,1,1)/OFFSET(DATA!$F$6,BX$10,$AG39,1,1),0)</f>
        <v>0.62188690301787286</v>
      </c>
      <c r="BY39" s="205">
        <f ca="1">IF($AH39&gt;0,OFFSET(DATA!$F$6,BY$10+27*(7-$AG$8),$AG39,1,1)/OFFSET(DATA!$F$6,BY$10,$AG39,1,1),0)</f>
        <v>0.53273809523809523</v>
      </c>
    </row>
    <row r="40" spans="4:77" x14ac:dyDescent="0.2">
      <c r="AG40" s="1">
        <v>29</v>
      </c>
      <c r="AH40">
        <f ca="1">OFFSET(DATA!$F$6,$AG$10,$AG40,1,1)</f>
        <v>1096</v>
      </c>
      <c r="AI40" s="205">
        <f ca="1">IF($AH40&gt;0,OFFSET(DATA!$F$6,$AG$10+27*AI$10,$AG40,1,1)/$AH40,0)</f>
        <v>0.69525547445255476</v>
      </c>
      <c r="AJ40" s="205">
        <f ca="1">IF($AH40&gt;0,OFFSET(DATA!$F$6,$AG$10+27*AJ$10,$AG40,1,1)/$AH40,0)</f>
        <v>5.4744525547445258E-3</v>
      </c>
      <c r="AK40" s="205">
        <f ca="1">IF($AH40&gt;0,OFFSET(DATA!$F$6,$AG$10+27*AK$10,$AG40,1,1)/$AH40,0)</f>
        <v>0.14233576642335766</v>
      </c>
      <c r="AL40" s="205">
        <f ca="1">IF($AH40&gt;0,OFFSET(DATA!$F$6,$AG$10+27*AL$10,$AG40,1,1)/$AH40,0)</f>
        <v>5.1094890510948905E-2</v>
      </c>
      <c r="AM40" s="205">
        <f ca="1">IF($AH40&gt;0,OFFSET(DATA!$F$6,$AG$10+27*AM$10,$AG40,1,1)/$AH40,0)</f>
        <v>3.2846715328467155E-2</v>
      </c>
      <c r="AN40" s="205">
        <f ca="1">IF($AH40&gt;0,OFFSET(DATA!$F$6,$AG$10+27*AN$10,$AG40,1,1)/$AH40,0)</f>
        <v>7.2992700729927005E-3</v>
      </c>
      <c r="AO40" s="1">
        <f ca="1">OFFSET(DATA!$F$6,$AG$10+27*AO$10,$AG40,1,1)</f>
        <v>5</v>
      </c>
      <c r="AP40" s="1">
        <f t="shared" ca="1" si="1"/>
        <v>5</v>
      </c>
      <c r="AR40">
        <f ca="1">OFFSET(DATA!$F$6,25,$AG40,1,1)</f>
        <v>22198</v>
      </c>
      <c r="AS40" s="205">
        <f ca="1">IF($AR40&gt;0,OFFSET(DATA!$F$6,25+27*AS$10,$AG40,1,1)/$AR40,0)</f>
        <v>0.60325254527434902</v>
      </c>
      <c r="AT40" s="205">
        <f ca="1">IF($AR40&gt;0,OFFSET(DATA!$F$6,25+27*AT$10,$AG40,1,1)/$AR40,0)</f>
        <v>5.9915307685377058E-3</v>
      </c>
      <c r="AU40" s="205">
        <f ca="1">IF($AR40&gt;0,OFFSET(DATA!$F$6,25+27*AU$10,$AG40,1,1)/$AR40,0)</f>
        <v>8.1043337237588969E-2</v>
      </c>
      <c r="AV40" s="205">
        <f ca="1">IF($AR40&gt;0,OFFSET(DATA!$F$6,25+27*AV$10,$AG40,1,1)/$AR40,0)</f>
        <v>4.9554013875123884E-2</v>
      </c>
      <c r="AW40" s="205">
        <f ca="1">IF($AR40&gt;0,OFFSET(DATA!$F$6,25+27*AW$10,$AG40,1,1)/$AR40,0)</f>
        <v>0.12492116406883504</v>
      </c>
      <c r="AX40" s="205">
        <f ca="1">IF($AR40&gt;0,OFFSET(DATA!$F$6,25+27*AX$10,$AG40,1,1)/$AR40,0)</f>
        <v>5.1581223533651681E-2</v>
      </c>
      <c r="BA40" s="1">
        <f t="shared" ca="1" si="2"/>
        <v>5</v>
      </c>
      <c r="BB40" s="205">
        <f ca="1">IF($AH40&gt;0,OFFSET(DATA!$F$6,BB$10+27*(7-$AG$8),$AG40,1,1)/OFFSET(DATA!$F$6,BB$10,$AG40,1,1),0)</f>
        <v>0.58273381294964033</v>
      </c>
      <c r="BC40" s="205">
        <f ca="1">IF($AH40&gt;0,OFFSET(DATA!$F$6,BC$10+27*(7-$AG$8),$AG40,1,1)/OFFSET(DATA!$F$6,BC$10,$AG40,1,1),0)</f>
        <v>0.34838709677419355</v>
      </c>
      <c r="BD40" s="205">
        <f ca="1">IF($AH40&gt;0,OFFSET(DATA!$F$6,BD$10+27*(7-$AG$8),$AG40,1,1)/OFFSET(DATA!$F$6,BD$10,$AG40,1,1),0)</f>
        <v>0.72727272727272729</v>
      </c>
      <c r="BE40" s="205">
        <f ca="1">IF($AH40&gt;0,OFFSET(DATA!$F$6,BE$10+27*(7-$AG$8),$AG40,1,1)/OFFSET(DATA!$F$6,BE$10,$AG40,1,1),0)</f>
        <v>0.6900584795321637</v>
      </c>
      <c r="BF40" s="205">
        <f ca="1">IF($AH40&gt;0,OFFSET(DATA!$F$6,BF$10+27*(7-$AG$8),$AG40,1,1)/OFFSET(DATA!$F$6,BF$10,$AG40,1,1),0)</f>
        <v>0.63968668407310703</v>
      </c>
      <c r="BG40" s="205">
        <f ca="1">IF($AH40&gt;0,OFFSET(DATA!$F$6,BG$10+27*(7-$AG$8),$AG40,1,1)/OFFSET(DATA!$F$6,BG$10,$AG40,1,1),0)</f>
        <v>0.44888888888888889</v>
      </c>
      <c r="BH40" s="205">
        <f ca="1">IF($AH40&gt;0,OFFSET(DATA!$F$6,BH$10+27*(7-$AG$8),$AG40,1,1)/OFFSET(DATA!$F$6,BH$10,$AG40,1,1),0)</f>
        <v>0.63436123348017626</v>
      </c>
      <c r="BI40" s="205">
        <f ca="1">IF($AH40&gt;0,OFFSET(DATA!$F$6,BI$10+27*(7-$AG$8),$AG40,1,1)/OFFSET(DATA!$F$6,BI$10,$AG40,1,1),0)</f>
        <v>0.69525547445255476</v>
      </c>
      <c r="BJ40" s="205">
        <f ca="1">IF($AH40&gt;0,OFFSET(DATA!$F$6,BJ$10+27*(7-$AG$8),$AG40,1,1)/OFFSET(DATA!$F$6,BJ$10,$AG40,1,1),0)</f>
        <v>0.74803149606299213</v>
      </c>
      <c r="BK40" s="205">
        <f ca="1">IF($AH40&gt;0,OFFSET(DATA!$F$6,BK$10+27*(7-$AG$8),$AG40,1,1)/OFFSET(DATA!$F$6,BK$10,$AG40,1,1),0)</f>
        <v>0.56589147286821706</v>
      </c>
      <c r="BL40" s="205">
        <f ca="1">IF($AH40&gt;0,OFFSET(DATA!$F$6,BL$10+27*(7-$AG$8),$AG40,1,1)/OFFSET(DATA!$F$6,BL$10,$AG40,1,1),0)</f>
        <v>0.62848751835535976</v>
      </c>
      <c r="BM40" s="205">
        <f ca="1">IF($AH40&gt;0,OFFSET(DATA!$F$6,BM$10+27*(7-$AG$8),$AG40,1,1)/OFFSET(DATA!$F$6,BM$10,$AG40,1,1),0)</f>
        <v>0.34834032811903853</v>
      </c>
      <c r="BN40" s="205">
        <f ca="1">IF($AH40&gt;0,OFFSET(DATA!$F$6,BN$10+27*(7-$AG$8),$AG40,1,1)/OFFSET(DATA!$F$6,BN$10,$AG40,1,1),0)</f>
        <v>0.6182432432432432</v>
      </c>
      <c r="BO40" s="205">
        <f ca="1">IF($AH40&gt;0,OFFSET(DATA!$F$6,BO$10+27*(7-$AG$8),$AG40,1,1)/OFFSET(DATA!$F$6,BO$10,$AG40,1,1),0)</f>
        <v>0.90778097982708938</v>
      </c>
      <c r="BP40" s="205">
        <f ca="1">IF($AH40&gt;0,OFFSET(DATA!$F$6,BP$10+27*(7-$AG$8),$AG40,1,1)/OFFSET(DATA!$F$6,BP$10,$AG40,1,1),0)</f>
        <v>0.64135702746365109</v>
      </c>
      <c r="BQ40" s="205">
        <f ca="1">IF($AH40&gt;0,OFFSET(DATA!$F$6,BQ$10+27*(7-$AG$8),$AG40,1,1)/OFFSET(DATA!$F$6,BQ$10,$AG40,1,1),0)</f>
        <v>0.7289719626168224</v>
      </c>
      <c r="BR40" s="205">
        <f ca="1">IF($AH40&gt;0,OFFSET(DATA!$F$6,BR$10+27*(7-$AG$8),$AG40,1,1)/OFFSET(DATA!$F$6,BR$10,$AG40,1,1),0)</f>
        <v>0.63099041533546329</v>
      </c>
      <c r="BS40" s="205">
        <f ca="1">IF($AH40&gt;0,OFFSET(DATA!$F$6,BS$10+27*(7-$AG$8),$AG40,1,1)/OFFSET(DATA!$F$6,BS$10,$AG40,1,1),0)</f>
        <v>0.54823529411764704</v>
      </c>
      <c r="BT40" s="205">
        <f ca="1">IF($AH40&gt;0,OFFSET(DATA!$F$6,BT$10+27*(7-$AG$8),$AG40,1,1)/OFFSET(DATA!$F$6,BT$10,$AG40,1,1),0)</f>
        <v>0.64150943396226412</v>
      </c>
      <c r="BU40" s="205">
        <f ca="1">IF($AH40&gt;0,OFFSET(DATA!$F$6,BU$10+27*(7-$AG$8),$AG40,1,1)/OFFSET(DATA!$F$6,BU$10,$AG40,1,1),0)</f>
        <v>0.54745529573590102</v>
      </c>
      <c r="BV40" s="205">
        <f ca="1">IF($AH40&gt;0,OFFSET(DATA!$F$6,BV$10+27*(7-$AG$8),$AG40,1,1)/OFFSET(DATA!$F$6,BV$10,$AG40,1,1),0)</f>
        <v>0.67611940298507467</v>
      </c>
      <c r="BW40" s="205">
        <f ca="1">IF($AH40&gt;0,OFFSET(DATA!$F$6,BW$10+27*(7-$AG$8),$AG40,1,1)/OFFSET(DATA!$F$6,BW$10,$AG40,1,1),0)</f>
        <v>0.67387387387387387</v>
      </c>
      <c r="BX40" s="205">
        <f ca="1">IF($AH40&gt;0,OFFSET(DATA!$F$6,BX$10+27*(7-$AG$8),$AG40,1,1)/OFFSET(DATA!$F$6,BX$10,$AG40,1,1),0)</f>
        <v>0.62268158006512808</v>
      </c>
      <c r="BY40" s="205">
        <f ca="1">IF($AH40&gt;0,OFFSET(DATA!$F$6,BY$10+27*(7-$AG$8),$AG40,1,1)/OFFSET(DATA!$F$6,BY$10,$AG40,1,1),0)</f>
        <v>0.55325443786982254</v>
      </c>
    </row>
    <row r="41" spans="4:77" x14ac:dyDescent="0.2">
      <c r="AG41" s="1">
        <v>30</v>
      </c>
      <c r="AH41">
        <f ca="1">OFFSET(DATA!$F$6,$AG$10,$AG41,1,1)</f>
        <v>1126</v>
      </c>
      <c r="AI41" s="205">
        <f ca="1">IF($AH41&gt;0,OFFSET(DATA!$F$6,$AG$10+27*AI$10,$AG41,1,1)/$AH41,0)</f>
        <v>0.71136767317939609</v>
      </c>
      <c r="AJ41" s="205">
        <f ca="1">IF($AH41&gt;0,OFFSET(DATA!$F$6,$AG$10+27*AJ$10,$AG41,1,1)/$AH41,0)</f>
        <v>5.3285968028419185E-3</v>
      </c>
      <c r="AK41" s="205">
        <f ca="1">IF($AH41&gt;0,OFFSET(DATA!$F$6,$AG$10+27*AK$10,$AG41,1,1)/$AH41,0)</f>
        <v>0.13143872113676733</v>
      </c>
      <c r="AL41" s="205">
        <f ca="1">IF($AH41&gt;0,OFFSET(DATA!$F$6,$AG$10+27*AL$10,$AG41,1,1)/$AH41,0)</f>
        <v>3.2859680284191832E-2</v>
      </c>
      <c r="AM41" s="205">
        <f ca="1">IF($AH41&gt;0,OFFSET(DATA!$F$6,$AG$10+27*AM$10,$AG41,1,1)/$AH41,0)</f>
        <v>3.108348134991119E-2</v>
      </c>
      <c r="AN41" s="205">
        <f ca="1">IF($AH41&gt;0,OFFSET(DATA!$F$6,$AG$10+27*AN$10,$AG41,1,1)/$AH41,0)</f>
        <v>5.3285968028419185E-3</v>
      </c>
      <c r="AO41" s="1">
        <f ca="1">OFFSET(DATA!$F$6,$AG$10+27*AO$10,$AG41,1,1)</f>
        <v>2</v>
      </c>
      <c r="AP41" s="1">
        <f t="shared" ca="1" si="1"/>
        <v>2</v>
      </c>
      <c r="AR41">
        <f ca="1">OFFSET(DATA!$F$6,25,$AG41,1,1)</f>
        <v>22722</v>
      </c>
      <c r="AS41" s="205">
        <f ca="1">IF($AR41&gt;0,OFFSET(DATA!$F$6,25+27*AS$10,$AG41,1,1)/$AR41,0)</f>
        <v>0.60888126045242497</v>
      </c>
      <c r="AT41" s="205">
        <f ca="1">IF($AR41&gt;0,OFFSET(DATA!$F$6,25+27*AT$10,$AG41,1,1)/$AR41,0)</f>
        <v>5.5012762961006954E-3</v>
      </c>
      <c r="AU41" s="205">
        <f ca="1">IF($AR41&gt;0,OFFSET(DATA!$F$6,25+27*AU$10,$AG41,1,1)/$AR41,0)</f>
        <v>8.0670715606020599E-2</v>
      </c>
      <c r="AV41" s="205">
        <f ca="1">IF($AR41&gt;0,OFFSET(DATA!$F$6,25+27*AV$10,$AG41,1,1)/$AR41,0)</f>
        <v>5.0743772555232811E-2</v>
      </c>
      <c r="AW41" s="205">
        <f ca="1">IF($AR41&gt;0,OFFSET(DATA!$F$6,25+27*AW$10,$AG41,1,1)/$AR41,0)</f>
        <v>0.1250770178681454</v>
      </c>
      <c r="AX41" s="205">
        <f ca="1">IF($AR41&gt;0,OFFSET(DATA!$F$6,25+27*AX$10,$AG41,1,1)/$AR41,0)</f>
        <v>5.1711997183346535E-2</v>
      </c>
      <c r="BA41" s="1">
        <f t="shared" ca="1" si="2"/>
        <v>3</v>
      </c>
      <c r="BB41" s="205">
        <f ca="1">IF($AH41&gt;0,OFFSET(DATA!$F$6,BB$10+27*(7-$AG$8),$AG41,1,1)/OFFSET(DATA!$F$6,BB$10,$AG41,1,1),0)</f>
        <v>0.56660746003552398</v>
      </c>
      <c r="BC41" s="205">
        <f ca="1">IF($AH41&gt;0,OFFSET(DATA!$F$6,BC$10+27*(7-$AG$8),$AG41,1,1)/OFFSET(DATA!$F$6,BC$10,$AG41,1,1),0)</f>
        <v>0.38311688311688313</v>
      </c>
      <c r="BD41" s="205">
        <f ca="1">IF($AH41&gt;0,OFFSET(DATA!$F$6,BD$10+27*(7-$AG$8),$AG41,1,1)/OFFSET(DATA!$F$6,BD$10,$AG41,1,1),0)</f>
        <v>0.70454545454545459</v>
      </c>
      <c r="BE41" s="205">
        <f ca="1">IF($AH41&gt;0,OFFSET(DATA!$F$6,BE$10+27*(7-$AG$8),$AG41,1,1)/OFFSET(DATA!$F$6,BE$10,$AG41,1,1),0)</f>
        <v>0.68156424581005581</v>
      </c>
      <c r="BF41" s="205">
        <f ca="1">IF($AH41&gt;0,OFFSET(DATA!$F$6,BF$10+27*(7-$AG$8),$AG41,1,1)/OFFSET(DATA!$F$6,BF$10,$AG41,1,1),0)</f>
        <v>0.64122137404580148</v>
      </c>
      <c r="BG41" s="205">
        <f ca="1">IF($AH41&gt;0,OFFSET(DATA!$F$6,BG$10+27*(7-$AG$8),$AG41,1,1)/OFFSET(DATA!$F$6,BG$10,$AG41,1,1),0)</f>
        <v>0.48017621145374451</v>
      </c>
      <c r="BH41" s="205">
        <f ca="1">IF($AH41&gt;0,OFFSET(DATA!$F$6,BH$10+27*(7-$AG$8),$AG41,1,1)/OFFSET(DATA!$F$6,BH$10,$AG41,1,1),0)</f>
        <v>0.64406779661016944</v>
      </c>
      <c r="BI41" s="205">
        <f ca="1">IF($AH41&gt;0,OFFSET(DATA!$F$6,BI$10+27*(7-$AG$8),$AG41,1,1)/OFFSET(DATA!$F$6,BI$10,$AG41,1,1),0)</f>
        <v>0.71136767317939609</v>
      </c>
      <c r="BJ41" s="205">
        <f ca="1">IF($AH41&gt;0,OFFSET(DATA!$F$6,BJ$10+27*(7-$AG$8),$AG41,1,1)/OFFSET(DATA!$F$6,BJ$10,$AG41,1,1),0)</f>
        <v>0.69536423841059603</v>
      </c>
      <c r="BK41" s="205">
        <f ca="1">IF($AH41&gt;0,OFFSET(DATA!$F$6,BK$10+27*(7-$AG$8),$AG41,1,1)/OFFSET(DATA!$F$6,BK$10,$AG41,1,1),0)</f>
        <v>0.56403940886699511</v>
      </c>
      <c r="BL41" s="205">
        <f ca="1">IF($AH41&gt;0,OFFSET(DATA!$F$6,BL$10+27*(7-$AG$8),$AG41,1,1)/OFFSET(DATA!$F$6,BL$10,$AG41,1,1),0)</f>
        <v>0.62695035460992909</v>
      </c>
      <c r="BM41" s="205">
        <f ca="1">IF($AH41&gt;0,OFFSET(DATA!$F$6,BM$10+27*(7-$AG$8),$AG41,1,1)/OFFSET(DATA!$F$6,BM$10,$AG41,1,1),0)</f>
        <v>0.3522012578616352</v>
      </c>
      <c r="BN41" s="205">
        <f ca="1">IF($AH41&gt;0,OFFSET(DATA!$F$6,BN$10+27*(7-$AG$8),$AG41,1,1)/OFFSET(DATA!$F$6,BN$10,$AG41,1,1),0)</f>
        <v>0.67123287671232879</v>
      </c>
      <c r="BO41" s="205">
        <f ca="1">IF($AH41&gt;0,OFFSET(DATA!$F$6,BO$10+27*(7-$AG$8),$AG41,1,1)/OFFSET(DATA!$F$6,BO$10,$AG41,1,1),0)</f>
        <v>0.90778097982708938</v>
      </c>
      <c r="BP41" s="205">
        <f ca="1">IF($AH41&gt;0,OFFSET(DATA!$F$6,BP$10+27*(7-$AG$8),$AG41,1,1)/OFFSET(DATA!$F$6,BP$10,$AG41,1,1),0)</f>
        <v>0.64685089974293064</v>
      </c>
      <c r="BQ41" s="205">
        <f ca="1">IF($AH41&gt;0,OFFSET(DATA!$F$6,BQ$10+27*(7-$AG$8),$AG41,1,1)/OFFSET(DATA!$F$6,BQ$10,$AG41,1,1),0)</f>
        <v>0.72197309417040356</v>
      </c>
      <c r="BR41" s="205">
        <f ca="1">IF($AH41&gt;0,OFFSET(DATA!$F$6,BR$10+27*(7-$AG$8),$AG41,1,1)/OFFSET(DATA!$F$6,BR$10,$AG41,1,1),0)</f>
        <v>0.6225806451612903</v>
      </c>
      <c r="BS41" s="205">
        <f ca="1">IF($AH41&gt;0,OFFSET(DATA!$F$6,BS$10+27*(7-$AG$8),$AG41,1,1)/OFFSET(DATA!$F$6,BS$10,$AG41,1,1),0)</f>
        <v>0.53287981859410427</v>
      </c>
      <c r="BT41" s="205">
        <f ca="1">IF($AH41&gt;0,OFFSET(DATA!$F$6,BT$10+27*(7-$AG$8),$AG41,1,1)/OFFSET(DATA!$F$6,BT$10,$AG41,1,1),0)</f>
        <v>0.68627450980392157</v>
      </c>
      <c r="BU41" s="205">
        <f ca="1">IF($AH41&gt;0,OFFSET(DATA!$F$6,BU$10+27*(7-$AG$8),$AG41,1,1)/OFFSET(DATA!$F$6,BU$10,$AG41,1,1),0)</f>
        <v>0.5679542203147353</v>
      </c>
      <c r="BV41" s="205">
        <f ca="1">IF($AH41&gt;0,OFFSET(DATA!$F$6,BV$10+27*(7-$AG$8),$AG41,1,1)/OFFSET(DATA!$F$6,BV$10,$AG41,1,1),0)</f>
        <v>0.6681034482758621</v>
      </c>
      <c r="BW41" s="205">
        <f ca="1">IF($AH41&gt;0,OFFSET(DATA!$F$6,BW$10+27*(7-$AG$8),$AG41,1,1)/OFFSET(DATA!$F$6,BW$10,$AG41,1,1),0)</f>
        <v>0.69385964912280707</v>
      </c>
      <c r="BX41" s="205">
        <f ca="1">IF($AH41&gt;0,OFFSET(DATA!$F$6,BX$10+27*(7-$AG$8),$AG41,1,1)/OFFSET(DATA!$F$6,BX$10,$AG41,1,1),0)</f>
        <v>0.6300918941160335</v>
      </c>
      <c r="BY41" s="205">
        <f ca="1">IF($AH41&gt;0,OFFSET(DATA!$F$6,BY$10+27*(7-$AG$8),$AG41,1,1)/OFFSET(DATA!$F$6,BY$10,$AG41,1,1),0)</f>
        <v>0.56090651558073656</v>
      </c>
    </row>
    <row r="42" spans="4:77" x14ac:dyDescent="0.2">
      <c r="AG42" s="1">
        <v>31</v>
      </c>
      <c r="AH42">
        <f ca="1">OFFSET(DATA!$F$6,$AG$10,$AG42,1,1)</f>
        <v>1125</v>
      </c>
      <c r="AI42" s="205">
        <f ca="1">IF($AH42&gt;0,OFFSET(DATA!$F$6,$AG$10+27*AI$10,$AG42,1,1)/$AH42,0)</f>
        <v>0.71288888888888891</v>
      </c>
      <c r="AJ42" s="205">
        <f ca="1">IF($AH42&gt;0,OFFSET(DATA!$F$6,$AG$10+27*AJ$10,$AG42,1,1)/$AH42,0)</f>
        <v>3.5555555555555557E-3</v>
      </c>
      <c r="AK42" s="205">
        <f ca="1">IF($AH42&gt;0,OFFSET(DATA!$F$6,$AG$10+27*AK$10,$AG42,1,1)/$AH42,0)</f>
        <v>0.12711111111111112</v>
      </c>
      <c r="AL42" s="205">
        <f ca="1">IF($AH42&gt;0,OFFSET(DATA!$F$6,$AG$10+27*AL$10,$AG42,1,1)/$AH42,0)</f>
        <v>4.2666666666666665E-2</v>
      </c>
      <c r="AM42" s="205">
        <f ca="1">IF($AH42&gt;0,OFFSET(DATA!$F$6,$AG$10+27*AM$10,$AG42,1,1)/$AH42,0)</f>
        <v>3.111111111111111E-2</v>
      </c>
      <c r="AN42" s="205">
        <f ca="1">IF($AH42&gt;0,OFFSET(DATA!$F$6,$AG$10+27*AN$10,$AG42,1,1)/$AH42,0)</f>
        <v>5.3333333333333332E-3</v>
      </c>
      <c r="AO42" s="1">
        <f ca="1">OFFSET(DATA!$F$6,$AG$10+27*AO$10,$AG42,1,1)</f>
        <v>3</v>
      </c>
      <c r="AP42" s="1">
        <f t="shared" ca="1" si="1"/>
        <v>3</v>
      </c>
      <c r="AR42">
        <f ca="1">OFFSET(DATA!$F$6,25,$AG42,1,1)</f>
        <v>22247</v>
      </c>
      <c r="AS42" s="205">
        <f ca="1">IF($AR42&gt;0,OFFSET(DATA!$F$6,25+27*AS$10,$AG42,1,1)/$AR42,0)</f>
        <v>0.61999370701667644</v>
      </c>
      <c r="AT42" s="205">
        <f ca="1">IF($AR42&gt;0,OFFSET(DATA!$F$6,25+27*AT$10,$AG42,1,1)/$AR42,0)</f>
        <v>4.2702386838674878E-3</v>
      </c>
      <c r="AU42" s="205">
        <f ca="1">IF($AR42&gt;0,OFFSET(DATA!$F$6,25+27*AU$10,$AG42,1,1)/$AR42,0)</f>
        <v>8.3471928799388681E-2</v>
      </c>
      <c r="AV42" s="205">
        <f ca="1">IF($AR42&gt;0,OFFSET(DATA!$F$6,25+27*AV$10,$AG42,1,1)/$AR42,0)</f>
        <v>4.7107475165190815E-2</v>
      </c>
      <c r="AW42" s="205">
        <f ca="1">IF($AR42&gt;0,OFFSET(DATA!$F$6,25+27*AW$10,$AG42,1,1)/$AR42,0)</f>
        <v>0.11646514136737537</v>
      </c>
      <c r="AX42" s="205">
        <f ca="1">IF($AR42&gt;0,OFFSET(DATA!$F$6,25+27*AX$10,$AG42,1,1)/$AR42,0)</f>
        <v>4.1219040769541963E-2</v>
      </c>
      <c r="BA42" s="1">
        <f t="shared" ca="1" si="2"/>
        <v>4</v>
      </c>
      <c r="BB42" s="205">
        <f ca="1">IF($AH42&gt;0,OFFSET(DATA!$F$6,BB$10+27*(7-$AG$8),$AG42,1,1)/OFFSET(DATA!$F$6,BB$10,$AG42,1,1),0)</f>
        <v>0.5701598579040853</v>
      </c>
      <c r="BC42" s="205">
        <f ca="1">IF($AH42&gt;0,OFFSET(DATA!$F$6,BC$10+27*(7-$AG$8),$AG42,1,1)/OFFSET(DATA!$F$6,BC$10,$AG42,1,1),0)</f>
        <v>0.47096774193548385</v>
      </c>
      <c r="BD42" s="205">
        <f ca="1">IF($AH42&gt;0,OFFSET(DATA!$F$6,BD$10+27*(7-$AG$8),$AG42,1,1)/OFFSET(DATA!$F$6,BD$10,$AG42,1,1),0)</f>
        <v>0.72222222222222221</v>
      </c>
      <c r="BE42" s="205">
        <f ca="1">IF($AH42&gt;0,OFFSET(DATA!$F$6,BE$10+27*(7-$AG$8),$AG42,1,1)/OFFSET(DATA!$F$6,BE$10,$AG42,1,1),0)</f>
        <v>0.6706586826347305</v>
      </c>
      <c r="BF42" s="205">
        <f ca="1">IF($AH42&gt;0,OFFSET(DATA!$F$6,BF$10+27*(7-$AG$8),$AG42,1,1)/OFFSET(DATA!$F$6,BF$10,$AG42,1,1),0)</f>
        <v>0.64393939393939392</v>
      </c>
      <c r="BG42" s="205">
        <f ca="1">IF($AH42&gt;0,OFFSET(DATA!$F$6,BG$10+27*(7-$AG$8),$AG42,1,1)/OFFSET(DATA!$F$6,BG$10,$AG42,1,1),0)</f>
        <v>0.49532710280373832</v>
      </c>
      <c r="BH42" s="205">
        <f ca="1">IF($AH42&gt;0,OFFSET(DATA!$F$6,BH$10+27*(7-$AG$8),$AG42,1,1)/OFFSET(DATA!$F$6,BH$10,$AG42,1,1),0)</f>
        <v>0.63934426229508201</v>
      </c>
      <c r="BI42" s="205">
        <f ca="1">IF($AH42&gt;0,OFFSET(DATA!$F$6,BI$10+27*(7-$AG$8),$AG42,1,1)/OFFSET(DATA!$F$6,BI$10,$AG42,1,1),0)</f>
        <v>0.71288888888888891</v>
      </c>
      <c r="BJ42" s="205">
        <f ca="1">IF($AH42&gt;0,OFFSET(DATA!$F$6,BJ$10+27*(7-$AG$8),$AG42,1,1)/OFFSET(DATA!$F$6,BJ$10,$AG42,1,1),0)</f>
        <v>0.77631578947368418</v>
      </c>
      <c r="BK42" s="205">
        <f ca="1">IF($AH42&gt;0,OFFSET(DATA!$F$6,BK$10+27*(7-$AG$8),$AG42,1,1)/OFFSET(DATA!$F$6,BK$10,$AG42,1,1),0)</f>
        <v>0.56020942408376961</v>
      </c>
      <c r="BL42" s="205">
        <f ca="1">IF($AH42&gt;0,OFFSET(DATA!$F$6,BL$10+27*(7-$AG$8),$AG42,1,1)/OFFSET(DATA!$F$6,BL$10,$AG42,1,1),0)</f>
        <v>0.64098613251155623</v>
      </c>
      <c r="BM42" s="205">
        <f ca="1">IF($AH42&gt;0,OFFSET(DATA!$F$6,BM$10+27*(7-$AG$8),$AG42,1,1)/OFFSET(DATA!$F$6,BM$10,$AG42,1,1),0)</f>
        <v>0.35817575083426029</v>
      </c>
      <c r="BN42" s="205">
        <f ca="1">IF($AH42&gt;0,OFFSET(DATA!$F$6,BN$10+27*(7-$AG$8),$AG42,1,1)/OFFSET(DATA!$F$6,BN$10,$AG42,1,1),0)</f>
        <v>0.67808219178082196</v>
      </c>
      <c r="BO42" s="205">
        <f ca="1">IF($AH42&gt;0,OFFSET(DATA!$F$6,BO$10+27*(7-$AG$8),$AG42,1,1)/OFFSET(DATA!$F$6,BO$10,$AG42,1,1),0)</f>
        <v>0.92412746585735961</v>
      </c>
      <c r="BP42" s="205">
        <f ca="1">IF($AH42&gt;0,OFFSET(DATA!$F$6,BP$10+27*(7-$AG$8),$AG42,1,1)/OFFSET(DATA!$F$6,BP$10,$AG42,1,1),0)</f>
        <v>0.6683870967741935</v>
      </c>
      <c r="BQ42" s="205">
        <f ca="1">IF($AH42&gt;0,OFFSET(DATA!$F$6,BQ$10+27*(7-$AG$8),$AG42,1,1)/OFFSET(DATA!$F$6,BQ$10,$AG42,1,1),0)</f>
        <v>0.65931372549019607</v>
      </c>
      <c r="BR42" s="205">
        <f ca="1">IF($AH42&gt;0,OFFSET(DATA!$F$6,BR$10+27*(7-$AG$8),$AG42,1,1)/OFFSET(DATA!$F$6,BR$10,$AG42,1,1),0)</f>
        <v>0.60370994940978073</v>
      </c>
      <c r="BS42" s="205">
        <f ca="1">IF($AH42&gt;0,OFFSET(DATA!$F$6,BS$10+27*(7-$AG$8),$AG42,1,1)/OFFSET(DATA!$F$6,BS$10,$AG42,1,1),0)</f>
        <v>0.55387931034482762</v>
      </c>
      <c r="BT42" s="205">
        <f ca="1">IF($AH42&gt;0,OFFSET(DATA!$F$6,BT$10+27*(7-$AG$8),$AG42,1,1)/OFFSET(DATA!$F$6,BT$10,$AG42,1,1),0)</f>
        <v>0.68181818181818177</v>
      </c>
      <c r="BU42" s="205">
        <f ca="1">IF($AH42&gt;0,OFFSET(DATA!$F$6,BU$10+27*(7-$AG$8),$AG42,1,1)/OFFSET(DATA!$F$6,BU$10,$AG42,1,1),0)</f>
        <v>0.55524861878453036</v>
      </c>
      <c r="BV42" s="205">
        <f ca="1">IF($AH42&gt;0,OFFSET(DATA!$F$6,BV$10+27*(7-$AG$8),$AG42,1,1)/OFFSET(DATA!$F$6,BV$10,$AG42,1,1),0)</f>
        <v>0.65629629629629627</v>
      </c>
      <c r="BW42" s="205">
        <f ca="1">IF($AH42&gt;0,OFFSET(DATA!$F$6,BW$10+27*(7-$AG$8),$AG42,1,1)/OFFSET(DATA!$F$6,BW$10,$AG42,1,1),0)</f>
        <v>0.70855148342059338</v>
      </c>
      <c r="BX42" s="205">
        <f ca="1">IF($AH42&gt;0,OFFSET(DATA!$F$6,BX$10+27*(7-$AG$8),$AG42,1,1)/OFFSET(DATA!$F$6,BX$10,$AG42,1,1),0)</f>
        <v>0.65458695962334146</v>
      </c>
      <c r="BY42" s="205">
        <f ca="1">IF($AH42&gt;0,OFFSET(DATA!$F$6,BY$10+27*(7-$AG$8),$AG42,1,1)/OFFSET(DATA!$F$6,BY$10,$AG42,1,1),0)</f>
        <v>0.5382436260623229</v>
      </c>
    </row>
    <row r="43" spans="4:77" x14ac:dyDescent="0.2">
      <c r="AG43" s="1">
        <v>32</v>
      </c>
      <c r="AH43">
        <f ca="1">OFFSET(DATA!$F$6,$AG$10,$AG43,1,1)</f>
        <v>1168</v>
      </c>
      <c r="AI43" s="205">
        <f ca="1">IF($AH43&gt;0,OFFSET(DATA!$F$6,$AG$10+27*AI$10,$AG43,1,1)/$AH43,0)</f>
        <v>0.70633561643835618</v>
      </c>
      <c r="AJ43" s="205">
        <f ca="1">IF($AH43&gt;0,OFFSET(DATA!$F$6,$AG$10+27*AJ$10,$AG43,1,1)/$AH43,0)</f>
        <v>3.4246575342465752E-3</v>
      </c>
      <c r="AK43" s="205">
        <f ca="1">IF($AH43&gt;0,OFFSET(DATA!$F$6,$AG$10+27*AK$10,$AG43,1,1)/$AH43,0)</f>
        <v>0.12585616438356165</v>
      </c>
      <c r="AL43" s="205">
        <f ca="1">IF($AH43&gt;0,OFFSET(DATA!$F$6,$AG$10+27*AL$10,$AG43,1,1)/$AH43,0)</f>
        <v>3.7671232876712327E-2</v>
      </c>
      <c r="AM43" s="205">
        <f ca="1">IF($AH43&gt;0,OFFSET(DATA!$F$6,$AG$10+27*AM$10,$AG43,1,1)/$AH43,0)</f>
        <v>3.1678082191780824E-2</v>
      </c>
      <c r="AN43" s="205">
        <f ca="1">IF($AH43&gt;0,OFFSET(DATA!$F$6,$AG$10+27*AN$10,$AG43,1,1)/$AH43,0)</f>
        <v>5.9931506849315065E-3</v>
      </c>
      <c r="AO43" s="1">
        <f ca="1">OFFSET(DATA!$F$6,$AG$10+27*AO$10,$AG43,1,1)</f>
        <v>4</v>
      </c>
      <c r="AP43" s="1">
        <f t="shared" ca="1" si="1"/>
        <v>4</v>
      </c>
      <c r="AR43">
        <f ca="1">OFFSET(DATA!$F$6,25,$AG43,1,1)</f>
        <v>22789</v>
      </c>
      <c r="AS43" s="205">
        <f ca="1">IF($AR43&gt;0,OFFSET(DATA!$F$6,25+27*AS$10,$AG43,1,1)/$AR43,0)</f>
        <v>0.60937294308657686</v>
      </c>
      <c r="AT43" s="205">
        <f ca="1">IF($AR43&gt;0,OFFSET(DATA!$F$6,25+27*AT$10,$AG43,1,1)/$AR43,0)</f>
        <v>4.3880819693711878E-3</v>
      </c>
      <c r="AU43" s="205">
        <f ca="1">IF($AR43&gt;0,OFFSET(DATA!$F$6,25+27*AU$10,$AG43,1,1)/$AR43,0)</f>
        <v>8.2188775286322346E-2</v>
      </c>
      <c r="AV43" s="205">
        <f ca="1">IF($AR43&gt;0,OFFSET(DATA!$F$6,25+27*AV$10,$AG43,1,1)/$AR43,0)</f>
        <v>4.7084119531352844E-2</v>
      </c>
      <c r="AW43" s="205">
        <f ca="1">IF($AR43&gt;0,OFFSET(DATA!$F$6,25+27*AW$10,$AG43,1,1)/$AR43,0)</f>
        <v>0.11997016104260827</v>
      </c>
      <c r="AX43" s="205">
        <f ca="1">IF($AR43&gt;0,OFFSET(DATA!$F$6,25+27*AX$10,$AG43,1,1)/$AR43,0)</f>
        <v>4.8268901663083064E-2</v>
      </c>
      <c r="BA43" s="1">
        <f t="shared" ca="1" si="2"/>
        <v>4</v>
      </c>
      <c r="BB43" s="205">
        <f ca="1">IF($AH43&gt;0,OFFSET(DATA!$F$6,BB$10+27*(7-$AG$8),$AG43,1,1)/OFFSET(DATA!$F$6,BB$10,$AG43,1,1),0)</f>
        <v>0.56702898550724634</v>
      </c>
      <c r="BC43" s="205">
        <f ca="1">IF($AH43&gt;0,OFFSET(DATA!$F$6,BC$10+27*(7-$AG$8),$AG43,1,1)/OFFSET(DATA!$F$6,BC$10,$AG43,1,1),0)</f>
        <v>0.47435897435897434</v>
      </c>
      <c r="BD43" s="205">
        <f ca="1">IF($AH43&gt;0,OFFSET(DATA!$F$6,BD$10+27*(7-$AG$8),$AG43,1,1)/OFFSET(DATA!$F$6,BD$10,$AG43,1,1),0)</f>
        <v>0.74358974358974361</v>
      </c>
      <c r="BE43" s="205">
        <f ca="1">IF($AH43&gt;0,OFFSET(DATA!$F$6,BE$10+27*(7-$AG$8),$AG43,1,1)/OFFSET(DATA!$F$6,BE$10,$AG43,1,1),0)</f>
        <v>0.68208092485549132</v>
      </c>
      <c r="BF43" s="205">
        <f ca="1">IF($AH43&gt;0,OFFSET(DATA!$F$6,BF$10+27*(7-$AG$8),$AG43,1,1)/OFFSET(DATA!$F$6,BF$10,$AG43,1,1),0)</f>
        <v>0.63636363636363635</v>
      </c>
      <c r="BG43" s="205">
        <f ca="1">IF($AH43&gt;0,OFFSET(DATA!$F$6,BG$10+27*(7-$AG$8),$AG43,1,1)/OFFSET(DATA!$F$6,BG$10,$AG43,1,1),0)</f>
        <v>0.52293577981651373</v>
      </c>
      <c r="BH43" s="205">
        <f ca="1">IF($AH43&gt;0,OFFSET(DATA!$F$6,BH$10+27*(7-$AG$8),$AG43,1,1)/OFFSET(DATA!$F$6,BH$10,$AG43,1,1),0)</f>
        <v>0.6428571428571429</v>
      </c>
      <c r="BI43" s="205">
        <f ca="1">IF($AH43&gt;0,OFFSET(DATA!$F$6,BI$10+27*(7-$AG$8),$AG43,1,1)/OFFSET(DATA!$F$6,BI$10,$AG43,1,1),0)</f>
        <v>0.70633561643835618</v>
      </c>
      <c r="BJ43" s="205">
        <f ca="1">IF($AH43&gt;0,OFFSET(DATA!$F$6,BJ$10+27*(7-$AG$8),$AG43,1,1)/OFFSET(DATA!$F$6,BJ$10,$AG43,1,1),0)</f>
        <v>0.76923076923076927</v>
      </c>
      <c r="BK43" s="205">
        <f ca="1">IF($AH43&gt;0,OFFSET(DATA!$F$6,BK$10+27*(7-$AG$8),$AG43,1,1)/OFFSET(DATA!$F$6,BK$10,$AG43,1,1),0)</f>
        <v>0.5295629820051414</v>
      </c>
      <c r="BL43" s="205">
        <f ca="1">IF($AH43&gt;0,OFFSET(DATA!$F$6,BL$10+27*(7-$AG$8),$AG43,1,1)/OFFSET(DATA!$F$6,BL$10,$AG43,1,1),0)</f>
        <v>0.63525835866261393</v>
      </c>
      <c r="BM43" s="205">
        <f ca="1">IF($AH43&gt;0,OFFSET(DATA!$F$6,BM$10+27*(7-$AG$8),$AG43,1,1)/OFFSET(DATA!$F$6,BM$10,$AG43,1,1),0)</f>
        <v>0.34287734181689644</v>
      </c>
      <c r="BN43" s="205">
        <f ca="1">IF($AH43&gt;0,OFFSET(DATA!$F$6,BN$10+27*(7-$AG$8),$AG43,1,1)/OFFSET(DATA!$F$6,BN$10,$AG43,1,1),0)</f>
        <v>0.66101694915254239</v>
      </c>
      <c r="BO43" s="205">
        <f ca="1">IF($AH43&gt;0,OFFSET(DATA!$F$6,BO$10+27*(7-$AG$8),$AG43,1,1)/OFFSET(DATA!$F$6,BO$10,$AG43,1,1),0)</f>
        <v>0.91323529411764703</v>
      </c>
      <c r="BP43" s="205">
        <f ca="1">IF($AH43&gt;0,OFFSET(DATA!$F$6,BP$10+27*(7-$AG$8),$AG43,1,1)/OFFSET(DATA!$F$6,BP$10,$AG43,1,1),0)</f>
        <v>0.65997490589711416</v>
      </c>
      <c r="BQ43" s="205">
        <f ca="1">IF($AH43&gt;0,OFFSET(DATA!$F$6,BQ$10+27*(7-$AG$8),$AG43,1,1)/OFFSET(DATA!$F$6,BQ$10,$AG43,1,1),0)</f>
        <v>0.63288288288288286</v>
      </c>
      <c r="BR43" s="205">
        <f ca="1">IF($AH43&gt;0,OFFSET(DATA!$F$6,BR$10+27*(7-$AG$8),$AG43,1,1)/OFFSET(DATA!$F$6,BR$10,$AG43,1,1),0)</f>
        <v>0.56618819776714513</v>
      </c>
      <c r="BS43" s="205">
        <f ca="1">IF($AH43&gt;0,OFFSET(DATA!$F$6,BS$10+27*(7-$AG$8),$AG43,1,1)/OFFSET(DATA!$F$6,BS$10,$AG43,1,1),0)</f>
        <v>0.53459119496855345</v>
      </c>
      <c r="BT43" s="205">
        <f ca="1">IF($AH43&gt;0,OFFSET(DATA!$F$6,BT$10+27*(7-$AG$8),$AG43,1,1)/OFFSET(DATA!$F$6,BT$10,$AG43,1,1),0)</f>
        <v>0.69565217391304346</v>
      </c>
      <c r="BU43" s="205">
        <f ca="1">IF($AH43&gt;0,OFFSET(DATA!$F$6,BU$10+27*(7-$AG$8),$AG43,1,1)/OFFSET(DATA!$F$6,BU$10,$AG43,1,1),0)</f>
        <v>0.55048409405255883</v>
      </c>
      <c r="BV43" s="205">
        <f ca="1">IF($AH43&gt;0,OFFSET(DATA!$F$6,BV$10+27*(7-$AG$8),$AG43,1,1)/OFFSET(DATA!$F$6,BV$10,$AG43,1,1),0)</f>
        <v>0.64028776978417268</v>
      </c>
      <c r="BW43" s="205">
        <f ca="1">IF($AH43&gt;0,OFFSET(DATA!$F$6,BW$10+27*(7-$AG$8),$AG43,1,1)/OFFSET(DATA!$F$6,BW$10,$AG43,1,1),0)</f>
        <v>0.68452895419187554</v>
      </c>
      <c r="BX43" s="205">
        <f ca="1">IF($AH43&gt;0,OFFSET(DATA!$F$6,BX$10+27*(7-$AG$8),$AG43,1,1)/OFFSET(DATA!$F$6,BX$10,$AG43,1,1),0)</f>
        <v>0.64866002525606847</v>
      </c>
      <c r="BY43" s="205">
        <f ca="1">IF($AH43&gt;0,OFFSET(DATA!$F$6,BY$10+27*(7-$AG$8),$AG43,1,1)/OFFSET(DATA!$F$6,BY$10,$AG43,1,1),0)</f>
        <v>0.54189944134078216</v>
      </c>
    </row>
    <row r="44" spans="4:77" x14ac:dyDescent="0.2">
      <c r="AG44" s="1">
        <v>33</v>
      </c>
      <c r="AH44">
        <f ca="1">OFFSET(DATA!$F$6,$AG$10,$AG44,1,1)</f>
        <v>1193</v>
      </c>
      <c r="AI44" s="205">
        <f ca="1">IF($AH44&gt;0,OFFSET(DATA!$F$6,$AG$10+27*AI$10,$AG44,1,1)/$AH44,0)</f>
        <v>0.71584241408214588</v>
      </c>
      <c r="AJ44" s="205">
        <f ca="1">IF($AH44&gt;0,OFFSET(DATA!$F$6,$AG$10+27*AJ$10,$AG44,1,1)/$AH44,0)</f>
        <v>5.0293378038558257E-3</v>
      </c>
      <c r="AK44" s="205">
        <f ca="1">IF($AH44&gt;0,OFFSET(DATA!$F$6,$AG$10+27*AK$10,$AG44,1,1)/$AH44,0)</f>
        <v>0.1173512154233026</v>
      </c>
      <c r="AL44" s="205">
        <f ca="1">IF($AH44&gt;0,OFFSET(DATA!$F$6,$AG$10+27*AL$10,$AG44,1,1)/$AH44,0)</f>
        <v>3.9396479463537304E-2</v>
      </c>
      <c r="AM44" s="205">
        <f ca="1">IF($AH44&gt;0,OFFSET(DATA!$F$6,$AG$10+27*AM$10,$AG44,1,1)/$AH44,0)</f>
        <v>3.6043587594300083E-2</v>
      </c>
      <c r="AN44" s="205">
        <f ca="1">IF($AH44&gt;0,OFFSET(DATA!$F$6,$AG$10+27*AN$10,$AG44,1,1)/$AH44,0)</f>
        <v>8.3822296730930428E-3</v>
      </c>
      <c r="AO44" s="1">
        <f ca="1">OFFSET(DATA!$F$6,$AG$10+27*AO$10,$AG44,1,1)</f>
        <v>4</v>
      </c>
      <c r="AP44" s="1">
        <f t="shared" ca="1" si="1"/>
        <v>4</v>
      </c>
      <c r="AR44">
        <f ca="1">OFFSET(DATA!$F$6,25,$AG44,1,1)</f>
        <v>23178</v>
      </c>
      <c r="AS44" s="205">
        <f ca="1">IF($AR44&gt;0,OFFSET(DATA!$F$6,25+27*AS$10,$AG44,1,1)/$AR44,0)</f>
        <v>0.61027698679782549</v>
      </c>
      <c r="AT44" s="205">
        <f ca="1">IF($AR44&gt;0,OFFSET(DATA!$F$6,25+27*AT$10,$AG44,1,1)/$AR44,0)</f>
        <v>3.8398481318491673E-3</v>
      </c>
      <c r="AU44" s="205">
        <f ca="1">IF($AR44&gt;0,OFFSET(DATA!$F$6,25+27*AU$10,$AG44,1,1)/$AR44,0)</f>
        <v>8.2448873932177064E-2</v>
      </c>
      <c r="AV44" s="205">
        <f ca="1">IF($AR44&gt;0,OFFSET(DATA!$F$6,25+27*AV$10,$AG44,1,1)/$AR44,0)</f>
        <v>4.7588230218310469E-2</v>
      </c>
      <c r="AW44" s="205">
        <f ca="1">IF($AR44&gt;0,OFFSET(DATA!$F$6,25+27*AW$10,$AG44,1,1)/$AR44,0)</f>
        <v>0.118431271032876</v>
      </c>
      <c r="AX44" s="205">
        <f ca="1">IF($AR44&gt;0,OFFSET(DATA!$F$6,25+27*AX$10,$AG44,1,1)/$AR44,0)</f>
        <v>4.6725342997670206E-2</v>
      </c>
      <c r="BA44" s="1">
        <f t="shared" ca="1" si="2"/>
        <v>4</v>
      </c>
      <c r="BB44" s="205">
        <f ca="1">IF($AH44&gt;0,OFFSET(DATA!$F$6,BB$10+27*(7-$AG$8),$AG44,1,1)/OFFSET(DATA!$F$6,BB$10,$AG44,1,1),0)</f>
        <v>0.56227106227106227</v>
      </c>
      <c r="BC44" s="205">
        <f ca="1">IF($AH44&gt;0,OFFSET(DATA!$F$6,BC$10+27*(7-$AG$8),$AG44,1,1)/OFFSET(DATA!$F$6,BC$10,$AG44,1,1),0)</f>
        <v>0.49342105263157893</v>
      </c>
      <c r="BD44" s="205">
        <f ca="1">IF($AH44&gt;0,OFFSET(DATA!$F$6,BD$10+27*(7-$AG$8),$AG44,1,1)/OFFSET(DATA!$F$6,BD$10,$AG44,1,1),0)</f>
        <v>0.68888888888888888</v>
      </c>
      <c r="BE44" s="205">
        <f ca="1">IF($AH44&gt;0,OFFSET(DATA!$F$6,BE$10+27*(7-$AG$8),$AG44,1,1)/OFFSET(DATA!$F$6,BE$10,$AG44,1,1),0)</f>
        <v>0.64480874316939896</v>
      </c>
      <c r="BF44" s="205">
        <f ca="1">IF($AH44&gt;0,OFFSET(DATA!$F$6,BF$10+27*(7-$AG$8),$AG44,1,1)/OFFSET(DATA!$F$6,BF$10,$AG44,1,1),0)</f>
        <v>0.61425061425061422</v>
      </c>
      <c r="BG44" s="205">
        <f ca="1">IF($AH44&gt;0,OFFSET(DATA!$F$6,BG$10+27*(7-$AG$8),$AG44,1,1)/OFFSET(DATA!$F$6,BG$10,$AG44,1,1),0)</f>
        <v>0.52380952380952384</v>
      </c>
      <c r="BH44" s="205">
        <f ca="1">IF($AH44&gt;0,OFFSET(DATA!$F$6,BH$10+27*(7-$AG$8),$AG44,1,1)/OFFSET(DATA!$F$6,BH$10,$AG44,1,1),0)</f>
        <v>0.65811965811965811</v>
      </c>
      <c r="BI44" s="205">
        <f ca="1">IF($AH44&gt;0,OFFSET(DATA!$F$6,BI$10+27*(7-$AG$8),$AG44,1,1)/OFFSET(DATA!$F$6,BI$10,$AG44,1,1),0)</f>
        <v>0.71584241408214588</v>
      </c>
      <c r="BJ44" s="205">
        <f ca="1">IF($AH44&gt;0,OFFSET(DATA!$F$6,BJ$10+27*(7-$AG$8),$AG44,1,1)/OFFSET(DATA!$F$6,BJ$10,$AG44,1,1),0)</f>
        <v>0.77142857142857146</v>
      </c>
      <c r="BK44" s="205">
        <f ca="1">IF($AH44&gt;0,OFFSET(DATA!$F$6,BK$10+27*(7-$AG$8),$AG44,1,1)/OFFSET(DATA!$F$6,BK$10,$AG44,1,1),0)</f>
        <v>0.55729166666666663</v>
      </c>
      <c r="BL44" s="205">
        <f ca="1">IF($AH44&gt;0,OFFSET(DATA!$F$6,BL$10+27*(7-$AG$8),$AG44,1,1)/OFFSET(DATA!$F$6,BL$10,$AG44,1,1),0)</f>
        <v>0.64985590778097979</v>
      </c>
      <c r="BM44" s="205">
        <f ca="1">IF($AH44&gt;0,OFFSET(DATA!$F$6,BM$10+27*(7-$AG$8),$AG44,1,1)/OFFSET(DATA!$F$6,BM$10,$AG44,1,1),0)</f>
        <v>0.3427146419665123</v>
      </c>
      <c r="BN44" s="205">
        <f ca="1">IF($AH44&gt;0,OFFSET(DATA!$F$6,BN$10+27*(7-$AG$8),$AG44,1,1)/OFFSET(DATA!$F$6,BN$10,$AG44,1,1),0)</f>
        <v>0.65048543689320393</v>
      </c>
      <c r="BO44" s="205">
        <f ca="1">IF($AH44&gt;0,OFFSET(DATA!$F$6,BO$10+27*(7-$AG$8),$AG44,1,1)/OFFSET(DATA!$F$6,BO$10,$AG44,1,1),0)</f>
        <v>0.92500000000000004</v>
      </c>
      <c r="BP44" s="205">
        <f ca="1">IF($AH44&gt;0,OFFSET(DATA!$F$6,BP$10+27*(7-$AG$8),$AG44,1,1)/OFFSET(DATA!$F$6,BP$10,$AG44,1,1),0)</f>
        <v>0.6588272185638131</v>
      </c>
      <c r="BQ44" s="205">
        <f ca="1">IF($AH44&gt;0,OFFSET(DATA!$F$6,BQ$10+27*(7-$AG$8),$AG44,1,1)/OFFSET(DATA!$F$6,BQ$10,$AG44,1,1),0)</f>
        <v>0.63876651982378851</v>
      </c>
      <c r="BR44" s="205">
        <f ca="1">IF($AH44&gt;0,OFFSET(DATA!$F$6,BR$10+27*(7-$AG$8),$AG44,1,1)/OFFSET(DATA!$F$6,BR$10,$AG44,1,1),0)</f>
        <v>0.55679999999999996</v>
      </c>
      <c r="BS44" s="205">
        <f ca="1">IF($AH44&gt;0,OFFSET(DATA!$F$6,BS$10+27*(7-$AG$8),$AG44,1,1)/OFFSET(DATA!$F$6,BS$10,$AG44,1,1),0)</f>
        <v>0.52254098360655743</v>
      </c>
      <c r="BT44" s="205">
        <f ca="1">IF($AH44&gt;0,OFFSET(DATA!$F$6,BT$10+27*(7-$AG$8),$AG44,1,1)/OFFSET(DATA!$F$6,BT$10,$AG44,1,1),0)</f>
        <v>0.71739130434782605</v>
      </c>
      <c r="BU44" s="205">
        <f ca="1">IF($AH44&gt;0,OFFSET(DATA!$F$6,BU$10+27*(7-$AG$8),$AG44,1,1)/OFFSET(DATA!$F$6,BU$10,$AG44,1,1),0)</f>
        <v>0.54972375690607733</v>
      </c>
      <c r="BV44" s="205">
        <f ca="1">IF($AH44&gt;0,OFFSET(DATA!$F$6,BV$10+27*(7-$AG$8),$AG44,1,1)/OFFSET(DATA!$F$6,BV$10,$AG44,1,1),0)</f>
        <v>0.64091559370529327</v>
      </c>
      <c r="BW44" s="205">
        <f ca="1">IF($AH44&gt;0,OFFSET(DATA!$F$6,BW$10+27*(7-$AG$8),$AG44,1,1)/OFFSET(DATA!$F$6,BW$10,$AG44,1,1),0)</f>
        <v>0.69488683989941324</v>
      </c>
      <c r="BX44" s="205">
        <f ca="1">IF($AH44&gt;0,OFFSET(DATA!$F$6,BX$10+27*(7-$AG$8),$AG44,1,1)/OFFSET(DATA!$F$6,BX$10,$AG44,1,1),0)</f>
        <v>0.64407241050769026</v>
      </c>
      <c r="BY44" s="205">
        <f ca="1">IF($AH44&gt;0,OFFSET(DATA!$F$6,BY$10+27*(7-$AG$8),$AG44,1,1)/OFFSET(DATA!$F$6,BY$10,$AG44,1,1),0)</f>
        <v>0.54076086956521741</v>
      </c>
    </row>
    <row r="45" spans="4:77" x14ac:dyDescent="0.2">
      <c r="AG45" s="1">
        <v>34</v>
      </c>
      <c r="AH45">
        <f ca="1">OFFSET(DATA!$F$6,$AG$10,$AG45,1,1)</f>
        <v>1211</v>
      </c>
      <c r="AI45" s="205">
        <f ca="1">IF($AH45&gt;0,OFFSET(DATA!$F$6,$AG$10+27*AI$10,$AG45,1,1)/$AH45,0)</f>
        <v>0.7126341866226259</v>
      </c>
      <c r="AJ45" s="205">
        <f ca="1">IF($AH45&gt;0,OFFSET(DATA!$F$6,$AG$10+27*AJ$10,$AG45,1,1)/$AH45,0)</f>
        <v>5.7803468208092483E-3</v>
      </c>
      <c r="AK45" s="205">
        <f ca="1">IF($AH45&gt;0,OFFSET(DATA!$F$6,$AG$10+27*AK$10,$AG45,1,1)/$AH45,0)</f>
        <v>0.10734929810074319</v>
      </c>
      <c r="AL45" s="205">
        <f ca="1">IF($AH45&gt;0,OFFSET(DATA!$F$6,$AG$10+27*AL$10,$AG45,1,1)/$AH45,0)</f>
        <v>4.8720066061106522E-2</v>
      </c>
      <c r="AM45" s="205">
        <f ca="1">IF($AH45&gt;0,OFFSET(DATA!$F$6,$AG$10+27*AM$10,$AG45,1,1)/$AH45,0)</f>
        <v>4.5417010734929812E-2</v>
      </c>
      <c r="AN45" s="205">
        <f ca="1">IF($AH45&gt;0,OFFSET(DATA!$F$6,$AG$10+27*AN$10,$AG45,1,1)/$AH45,0)</f>
        <v>9.0834021469859624E-3</v>
      </c>
      <c r="AO45" s="1">
        <f ca="1">OFFSET(DATA!$F$6,$AG$10+27*AO$10,$AG45,1,1)</f>
        <v>4</v>
      </c>
      <c r="AP45" s="1">
        <f t="shared" ca="1" si="1"/>
        <v>4</v>
      </c>
      <c r="AR45">
        <f ca="1">OFFSET(DATA!$F$6,25,$AG45,1,1)</f>
        <v>23842</v>
      </c>
      <c r="AS45" s="205">
        <f ca="1">IF($AR45&gt;0,OFFSET(DATA!$F$6,25+27*AS$10,$AG45,1,1)/$AR45,0)</f>
        <v>0.60875765455918129</v>
      </c>
      <c r="AT45" s="205">
        <f ca="1">IF($AR45&gt;0,OFFSET(DATA!$F$6,25+27*AT$10,$AG45,1,1)/$AR45,0)</f>
        <v>3.6490227329921987E-3</v>
      </c>
      <c r="AU45" s="205">
        <f ca="1">IF($AR45&gt;0,OFFSET(DATA!$F$6,25+27*AU$10,$AG45,1,1)/$AR45,0)</f>
        <v>8.0530156866034736E-2</v>
      </c>
      <c r="AV45" s="205">
        <f ca="1">IF($AR45&gt;0,OFFSET(DATA!$F$6,25+27*AV$10,$AG45,1,1)/$AR45,0)</f>
        <v>4.6430668568073145E-2</v>
      </c>
      <c r="AW45" s="205">
        <f ca="1">IF($AR45&gt;0,OFFSET(DATA!$F$6,25+27*AW$10,$AG45,1,1)/$AR45,0)</f>
        <v>0.12352151665128765</v>
      </c>
      <c r="AX45" s="205">
        <f ca="1">IF($AR45&gt;0,OFFSET(DATA!$F$6,25+27*AX$10,$AG45,1,1)/$AR45,0)</f>
        <v>4.8947235970136733E-2</v>
      </c>
      <c r="BA45" s="1">
        <f t="shared" ca="1" si="2"/>
        <v>4</v>
      </c>
      <c r="BB45" s="205">
        <f ca="1">IF($AH45&gt;0,OFFSET(DATA!$F$6,BB$10+27*(7-$AG$8),$AG45,1,1)/OFFSET(DATA!$F$6,BB$10,$AG45,1,1),0)</f>
        <v>0.53917910447761197</v>
      </c>
      <c r="BC45" s="205">
        <f ca="1">IF($AH45&gt;0,OFFSET(DATA!$F$6,BC$10+27*(7-$AG$8),$AG45,1,1)/OFFSET(DATA!$F$6,BC$10,$AG45,1,1),0)</f>
        <v>0.49006622516556292</v>
      </c>
      <c r="BD45" s="205">
        <f ca="1">IF($AH45&gt;0,OFFSET(DATA!$F$6,BD$10+27*(7-$AG$8),$AG45,1,1)/OFFSET(DATA!$F$6,BD$10,$AG45,1,1),0)</f>
        <v>0.68085106382978722</v>
      </c>
      <c r="BE45" s="205">
        <f ca="1">IF($AH45&gt;0,OFFSET(DATA!$F$6,BE$10+27*(7-$AG$8),$AG45,1,1)/OFFSET(DATA!$F$6,BE$10,$AG45,1,1),0)</f>
        <v>0.65053763440860213</v>
      </c>
      <c r="BF45" s="205">
        <f ca="1">IF($AH45&gt;0,OFFSET(DATA!$F$6,BF$10+27*(7-$AG$8),$AG45,1,1)/OFFSET(DATA!$F$6,BF$10,$AG45,1,1),0)</f>
        <v>0.62980769230769229</v>
      </c>
      <c r="BG45" s="205">
        <f ca="1">IF($AH45&gt;0,OFFSET(DATA!$F$6,BG$10+27*(7-$AG$8),$AG45,1,1)/OFFSET(DATA!$F$6,BG$10,$AG45,1,1),0)</f>
        <v>0.49152542372881358</v>
      </c>
      <c r="BH45" s="205">
        <f ca="1">IF($AH45&gt;0,OFFSET(DATA!$F$6,BH$10+27*(7-$AG$8),$AG45,1,1)/OFFSET(DATA!$F$6,BH$10,$AG45,1,1),0)</f>
        <v>0.66386554621848737</v>
      </c>
      <c r="BI45" s="205">
        <f ca="1">IF($AH45&gt;0,OFFSET(DATA!$F$6,BI$10+27*(7-$AG$8),$AG45,1,1)/OFFSET(DATA!$F$6,BI$10,$AG45,1,1),0)</f>
        <v>0.7126341866226259</v>
      </c>
      <c r="BJ45" s="205">
        <f ca="1">IF($AH45&gt;0,OFFSET(DATA!$F$6,BJ$10+27*(7-$AG$8),$AG45,1,1)/OFFSET(DATA!$F$6,BJ$10,$AG45,1,1),0)</f>
        <v>0.7651006711409396</v>
      </c>
      <c r="BK45" s="205">
        <f ca="1">IF($AH45&gt;0,OFFSET(DATA!$F$6,BK$10+27*(7-$AG$8),$AG45,1,1)/OFFSET(DATA!$F$6,BK$10,$AG45,1,1),0)</f>
        <v>0.5575</v>
      </c>
      <c r="BL45" s="205">
        <f ca="1">IF($AH45&gt;0,OFFSET(DATA!$F$6,BL$10+27*(7-$AG$8),$AG45,1,1)/OFFSET(DATA!$F$6,BL$10,$AG45,1,1),0)</f>
        <v>0.64802182810368347</v>
      </c>
      <c r="BM45" s="205">
        <f ca="1">IF($AH45&gt;0,OFFSET(DATA!$F$6,BM$10+27*(7-$AG$8),$AG45,1,1)/OFFSET(DATA!$F$6,BM$10,$AG45,1,1),0)</f>
        <v>0.34582330697834307</v>
      </c>
      <c r="BN45" s="205">
        <f ca="1">IF($AH45&gt;0,OFFSET(DATA!$F$6,BN$10+27*(7-$AG$8),$AG45,1,1)/OFFSET(DATA!$F$6,BN$10,$AG45,1,1),0)</f>
        <v>0.6586826347305389</v>
      </c>
      <c r="BO45" s="205">
        <f ca="1">IF($AH45&gt;0,OFFSET(DATA!$F$6,BO$10+27*(7-$AG$8),$AG45,1,1)/OFFSET(DATA!$F$6,BO$10,$AG45,1,1),0)</f>
        <v>0.91858887381275445</v>
      </c>
      <c r="BP45" s="205">
        <f ca="1">IF($AH45&gt;0,OFFSET(DATA!$F$6,BP$10+27*(7-$AG$8),$AG45,1,1)/OFFSET(DATA!$F$6,BP$10,$AG45,1,1),0)</f>
        <v>0.66202844774273351</v>
      </c>
      <c r="BQ45" s="205">
        <f ca="1">IF($AH45&gt;0,OFFSET(DATA!$F$6,BQ$10+27*(7-$AG$8),$AG45,1,1)/OFFSET(DATA!$F$6,BQ$10,$AG45,1,1),0)</f>
        <v>0.63039014373716629</v>
      </c>
      <c r="BR45" s="205">
        <f ca="1">IF($AH45&gt;0,OFFSET(DATA!$F$6,BR$10+27*(7-$AG$8),$AG45,1,1)/OFFSET(DATA!$F$6,BR$10,$AG45,1,1),0)</f>
        <v>0.57728706624605675</v>
      </c>
      <c r="BS45" s="205">
        <f ca="1">IF($AH45&gt;0,OFFSET(DATA!$F$6,BS$10+27*(7-$AG$8),$AG45,1,1)/OFFSET(DATA!$F$6,BS$10,$AG45,1,1),0)</f>
        <v>0.52165354330708658</v>
      </c>
      <c r="BT45" s="205">
        <f ca="1">IF($AH45&gt;0,OFFSET(DATA!$F$6,BT$10+27*(7-$AG$8),$AG45,1,1)/OFFSET(DATA!$F$6,BT$10,$AG45,1,1),0)</f>
        <v>0.74509803921568629</v>
      </c>
      <c r="BU45" s="205">
        <f ca="1">IF($AH45&gt;0,OFFSET(DATA!$F$6,BU$10+27*(7-$AG$8),$AG45,1,1)/OFFSET(DATA!$F$6,BU$10,$AG45,1,1),0)</f>
        <v>0.53600000000000003</v>
      </c>
      <c r="BV45" s="205">
        <f ca="1">IF($AH45&gt;0,OFFSET(DATA!$F$6,BV$10+27*(7-$AG$8),$AG45,1,1)/OFFSET(DATA!$F$6,BV$10,$AG45,1,1),0)</f>
        <v>0.65829846582984664</v>
      </c>
      <c r="BW45" s="205">
        <f ca="1">IF($AH45&gt;0,OFFSET(DATA!$F$6,BW$10+27*(7-$AG$8),$AG45,1,1)/OFFSET(DATA!$F$6,BW$10,$AG45,1,1),0)</f>
        <v>0.68325041459369817</v>
      </c>
      <c r="BX45" s="205">
        <f ca="1">IF($AH45&gt;0,OFFSET(DATA!$F$6,BX$10+27*(7-$AG$8),$AG45,1,1)/OFFSET(DATA!$F$6,BX$10,$AG45,1,1),0)</f>
        <v>0.64052201423675192</v>
      </c>
      <c r="BY45" s="205">
        <f ca="1">IF($AH45&gt;0,OFFSET(DATA!$F$6,BY$10+27*(7-$AG$8),$AG45,1,1)/OFFSET(DATA!$F$6,BY$10,$AG45,1,1),0)</f>
        <v>0.54404145077720212</v>
      </c>
    </row>
    <row r="46" spans="4:77" x14ac:dyDescent="0.2">
      <c r="D46" s="416" t="s">
        <v>986</v>
      </c>
      <c r="AG46" s="1">
        <v>35</v>
      </c>
      <c r="AH46">
        <f ca="1">OFFSET(DATA!$F$6,$AG$10,$AG46,1,1)</f>
        <v>1179</v>
      </c>
      <c r="AI46" s="205">
        <f ca="1">IF($AH46&gt;0,OFFSET(DATA!$F$6,$AG$10+27*AI$10,$AG46,1,1)/$AH46,0)</f>
        <v>0.72773536895674296</v>
      </c>
      <c r="AJ46" s="205">
        <f ca="1">IF($AH46&gt;0,OFFSET(DATA!$F$6,$AG$10+27*AJ$10,$AG46,1,1)/$AH46,0)</f>
        <v>5.0890585241730284E-3</v>
      </c>
      <c r="AK46" s="205">
        <f ca="1">IF($AH46&gt;0,OFFSET(DATA!$F$6,$AG$10+27*AK$10,$AG46,1,1)/$AH46,0)</f>
        <v>0.11874469889737066</v>
      </c>
      <c r="AL46" s="205">
        <f ca="1">IF($AH46&gt;0,OFFSET(DATA!$F$6,$AG$10+27*AL$10,$AG46,1,1)/$AH46,0)</f>
        <v>4.9194232400339273E-2</v>
      </c>
      <c r="AM46" s="205">
        <f ca="1">IF($AH46&gt;0,OFFSET(DATA!$F$6,$AG$10+27*AM$10,$AG46,1,1)/$AH46,0)</f>
        <v>3.1382527565733676E-2</v>
      </c>
      <c r="AN46" s="205">
        <f ca="1">IF($AH46&gt;0,OFFSET(DATA!$F$6,$AG$10+27*AN$10,$AG46,1,1)/$AH46,0)</f>
        <v>9.3299406276505514E-3</v>
      </c>
      <c r="AO46" s="1">
        <f ca="1">OFFSET(DATA!$F$6,$AG$10+27*AO$10,$AG46,1,1)</f>
        <v>3</v>
      </c>
      <c r="AP46" s="1">
        <f t="shared" ca="1" si="1"/>
        <v>3</v>
      </c>
      <c r="AR46">
        <f ca="1">OFFSET(DATA!$F$6,25,$AG46,1,1)</f>
        <v>23778</v>
      </c>
      <c r="AS46" s="205">
        <f ca="1">IF($AR46&gt;0,OFFSET(DATA!$F$6,25+27*AS$10,$AG46,1,1)/$AR46,0)</f>
        <v>0.61249894860795695</v>
      </c>
      <c r="AT46" s="205">
        <f ca="1">IF($AR46&gt;0,OFFSET(DATA!$F$6,25+27*AT$10,$AG46,1,1)/$AR46,0)</f>
        <v>4.6261249894860796E-3</v>
      </c>
      <c r="AU46" s="205">
        <f ca="1">IF($AR46&gt;0,OFFSET(DATA!$F$6,25+27*AU$10,$AG46,1,1)/$AR46,0)</f>
        <v>8.2176802085961814E-2</v>
      </c>
      <c r="AV46" s="205">
        <f ca="1">IF($AR46&gt;0,OFFSET(DATA!$F$6,25+27*AV$10,$AG46,1,1)/$AR46,0)</f>
        <v>4.3906131718395157E-2</v>
      </c>
      <c r="AW46" s="205">
        <f ca="1">IF($AR46&gt;0,OFFSET(DATA!$F$6,25+27*AW$10,$AG46,1,1)/$AR46,0)</f>
        <v>0.11889141222979224</v>
      </c>
      <c r="AX46" s="205">
        <f ca="1">IF($AR46&gt;0,OFFSET(DATA!$F$6,25+27*AX$10,$AG46,1,1)/$AR46,0)</f>
        <v>4.6008915804525194E-2</v>
      </c>
      <c r="BA46" s="1">
        <f t="shared" ca="1" si="2"/>
        <v>3</v>
      </c>
      <c r="BB46" s="205">
        <f ca="1">IF($AH46&gt;0,OFFSET(DATA!$F$6,BB$10+27*(7-$AG$8),$AG46,1,1)/OFFSET(DATA!$F$6,BB$10,$AG46,1,1),0)</f>
        <v>0.54875717017208414</v>
      </c>
      <c r="BC46" s="205">
        <f ca="1">IF($AH46&gt;0,OFFSET(DATA!$F$6,BC$10+27*(7-$AG$8),$AG46,1,1)/OFFSET(DATA!$F$6,BC$10,$AG46,1,1),0)</f>
        <v>0.43356643356643354</v>
      </c>
      <c r="BD46" s="205">
        <f ca="1">IF($AH46&gt;0,OFFSET(DATA!$F$6,BD$10+27*(7-$AG$8),$AG46,1,1)/OFFSET(DATA!$F$6,BD$10,$AG46,1,1),0)</f>
        <v>0.70731707317073167</v>
      </c>
      <c r="BE46" s="205">
        <f ca="1">IF($AH46&gt;0,OFFSET(DATA!$F$6,BE$10+27*(7-$AG$8),$AG46,1,1)/OFFSET(DATA!$F$6,BE$10,$AG46,1,1),0)</f>
        <v>0.66473988439306353</v>
      </c>
      <c r="BF46" s="205">
        <f ca="1">IF($AH46&gt;0,OFFSET(DATA!$F$6,BF$10+27*(7-$AG$8),$AG46,1,1)/OFFSET(DATA!$F$6,BF$10,$AG46,1,1),0)</f>
        <v>0.65859564164648909</v>
      </c>
      <c r="BG46" s="205">
        <f ca="1">IF($AH46&gt;0,OFFSET(DATA!$F$6,BG$10+27*(7-$AG$8),$AG46,1,1)/OFFSET(DATA!$F$6,BG$10,$AG46,1,1),0)</f>
        <v>0.52263374485596703</v>
      </c>
      <c r="BH46" s="205">
        <f ca="1">IF($AH46&gt;0,OFFSET(DATA!$F$6,BH$10+27*(7-$AG$8),$AG46,1,1)/OFFSET(DATA!$F$6,BH$10,$AG46,1,1),0)</f>
        <v>0.59839357429718876</v>
      </c>
      <c r="BI46" s="205">
        <f ca="1">IF($AH46&gt;0,OFFSET(DATA!$F$6,BI$10+27*(7-$AG$8),$AG46,1,1)/OFFSET(DATA!$F$6,BI$10,$AG46,1,1),0)</f>
        <v>0.72773536895674296</v>
      </c>
      <c r="BJ46" s="205">
        <f ca="1">IF($AH46&gt;0,OFFSET(DATA!$F$6,BJ$10+27*(7-$AG$8),$AG46,1,1)/OFFSET(DATA!$F$6,BJ$10,$AG46,1,1),0)</f>
        <v>0.7279411764705882</v>
      </c>
      <c r="BK46" s="205">
        <f ca="1">IF($AH46&gt;0,OFFSET(DATA!$F$6,BK$10+27*(7-$AG$8),$AG46,1,1)/OFFSET(DATA!$F$6,BK$10,$AG46,1,1),0)</f>
        <v>0.55936675461741425</v>
      </c>
      <c r="BL46" s="205">
        <f ca="1">IF($AH46&gt;0,OFFSET(DATA!$F$6,BL$10+27*(7-$AG$8),$AG46,1,1)/OFFSET(DATA!$F$6,BL$10,$AG46,1,1),0)</f>
        <v>0.66761363636363635</v>
      </c>
      <c r="BM46" s="205">
        <f ca="1">IF($AH46&gt;0,OFFSET(DATA!$F$6,BM$10+27*(7-$AG$8),$AG46,1,1)/OFFSET(DATA!$F$6,BM$10,$AG46,1,1),0)</f>
        <v>0.35107816711590295</v>
      </c>
      <c r="BN46" s="205">
        <f ca="1">IF($AH46&gt;0,OFFSET(DATA!$F$6,BN$10+27*(7-$AG$8),$AG46,1,1)/OFFSET(DATA!$F$6,BN$10,$AG46,1,1),0)</f>
        <v>0.6467065868263473</v>
      </c>
      <c r="BO46" s="205">
        <f ca="1">IF($AH46&gt;0,OFFSET(DATA!$F$6,BO$10+27*(7-$AG$8),$AG46,1,1)/OFFSET(DATA!$F$6,BO$10,$AG46,1,1),0)</f>
        <v>0.89066666666666672</v>
      </c>
      <c r="BP46" s="205">
        <f ca="1">IF($AH46&gt;0,OFFSET(DATA!$F$6,BP$10+27*(7-$AG$8),$AG46,1,1)/OFFSET(DATA!$F$6,BP$10,$AG46,1,1),0)</f>
        <v>0.65646050214329454</v>
      </c>
      <c r="BQ46" s="205">
        <f ca="1">IF($AH46&gt;0,OFFSET(DATA!$F$6,BQ$10+27*(7-$AG$8),$AG46,1,1)/OFFSET(DATA!$F$6,BQ$10,$AG46,1,1),0)</f>
        <v>0.68280871670702181</v>
      </c>
      <c r="BR46" s="205">
        <f ca="1">IF($AH46&gt;0,OFFSET(DATA!$F$6,BR$10+27*(7-$AG$8),$AG46,1,1)/OFFSET(DATA!$F$6,BR$10,$AG46,1,1),0)</f>
        <v>0.57973421926910296</v>
      </c>
      <c r="BS46" s="205">
        <f ca="1">IF($AH46&gt;0,OFFSET(DATA!$F$6,BS$10+27*(7-$AG$8),$AG46,1,1)/OFFSET(DATA!$F$6,BS$10,$AG46,1,1),0)</f>
        <v>0.53653846153846152</v>
      </c>
      <c r="BT46" s="205">
        <f ca="1">IF($AH46&gt;0,OFFSET(DATA!$F$6,BT$10+27*(7-$AG$8),$AG46,1,1)/OFFSET(DATA!$F$6,BT$10,$AG46,1,1),0)</f>
        <v>0.70833333333333337</v>
      </c>
      <c r="BU46" s="205">
        <f ca="1">IF($AH46&gt;0,OFFSET(DATA!$F$6,BU$10+27*(7-$AG$8),$AG46,1,1)/OFFSET(DATA!$F$6,BU$10,$AG46,1,1),0)</f>
        <v>0.55890052356020947</v>
      </c>
      <c r="BV46" s="205">
        <f ca="1">IF($AH46&gt;0,OFFSET(DATA!$F$6,BV$10+27*(7-$AG$8),$AG46,1,1)/OFFSET(DATA!$F$6,BV$10,$AG46,1,1),0)</f>
        <v>0.6422535211267606</v>
      </c>
      <c r="BW46" s="205">
        <f ca="1">IF($AH46&gt;0,OFFSET(DATA!$F$6,BW$10+27*(7-$AG$8),$AG46,1,1)/OFFSET(DATA!$F$6,BW$10,$AG46,1,1),0)</f>
        <v>0.6930612244897959</v>
      </c>
      <c r="BX46" s="205">
        <f ca="1">IF($AH46&gt;0,OFFSET(DATA!$F$6,BX$10+27*(7-$AG$8),$AG46,1,1)/OFFSET(DATA!$F$6,BX$10,$AG46,1,1),0)</f>
        <v>0.64673413063477458</v>
      </c>
      <c r="BY46" s="205">
        <f ca="1">IF($AH46&gt;0,OFFSET(DATA!$F$6,BY$10+27*(7-$AG$8),$AG46,1,1)/OFFSET(DATA!$F$6,BY$10,$AG46,1,1),0)</f>
        <v>0.56217616580310881</v>
      </c>
    </row>
    <row r="47" spans="4:77" x14ac:dyDescent="0.2">
      <c r="AG47" s="1">
        <v>36</v>
      </c>
      <c r="AH47">
        <f ca="1">OFFSET(DATA!$F$6,$AG$10,$AG47,1,1)</f>
        <v>1213</v>
      </c>
      <c r="AI47" s="205">
        <f ca="1">IF($AH47&gt;0,OFFSET(DATA!$F$6,$AG$10+27*AI$10,$AG47,1,1)/$AH47,0)</f>
        <v>0.73248145094806261</v>
      </c>
      <c r="AJ47" s="205">
        <f ca="1">IF($AH47&gt;0,OFFSET(DATA!$F$6,$AG$10+27*AJ$10,$AG47,1,1)/$AH47,0)</f>
        <v>7.4196207749381701E-3</v>
      </c>
      <c r="AK47" s="205">
        <f ca="1">IF($AH47&gt;0,OFFSET(DATA!$F$6,$AG$10+27*AK$10,$AG47,1,1)/$AH47,0)</f>
        <v>0.11830173124484748</v>
      </c>
      <c r="AL47" s="205">
        <f ca="1">IF($AH47&gt;0,OFFSET(DATA!$F$6,$AG$10+27*AL$10,$AG47,1,1)/$AH47,0)</f>
        <v>4.4929925803792251E-2</v>
      </c>
      <c r="AM47" s="205">
        <f ca="1">IF($AH47&gt;0,OFFSET(DATA!$F$6,$AG$10+27*AM$10,$AG47,1,1)/$AH47,0)</f>
        <v>2.6380873866446827E-2</v>
      </c>
      <c r="AN47" s="205">
        <f ca="1">IF($AH47&gt;0,OFFSET(DATA!$F$6,$AG$10+27*AN$10,$AG47,1,1)/$AH47,0)</f>
        <v>9.0684253915910961E-3</v>
      </c>
      <c r="AO47" s="1">
        <f ca="1">OFFSET(DATA!$F$6,$AG$10+27*AO$10,$AG47,1,1)</f>
        <v>3</v>
      </c>
      <c r="AP47" s="1">
        <f t="shared" ca="1" si="1"/>
        <v>3</v>
      </c>
      <c r="AR47">
        <f ca="1">OFFSET(DATA!$F$6,25,$AG47,1,1)</f>
        <v>23854.5</v>
      </c>
      <c r="AS47" s="205">
        <f ca="1">IF($AR47&gt;0,OFFSET(DATA!$F$6,25+27*AS$10,$AG47,1,1)/$AR47,0)</f>
        <v>0.61470582070468882</v>
      </c>
      <c r="AT47" s="205">
        <f ca="1">IF($AR47&gt;0,OFFSET(DATA!$F$6,25+27*AT$10,$AG47,1,1)/$AR47,0)</f>
        <v>5.1981806367771277E-3</v>
      </c>
      <c r="AU47" s="205">
        <f ca="1">IF($AR47&gt;0,OFFSET(DATA!$F$6,25+27*AU$10,$AG47,1,1)/$AR47,0)</f>
        <v>8.1745582594479033E-2</v>
      </c>
      <c r="AV47" s="205">
        <f ca="1">IF($AR47&gt;0,OFFSET(DATA!$F$6,25+27*AV$10,$AG47,1,1)/$AR47,0)</f>
        <v>4.5630803412354065E-2</v>
      </c>
      <c r="AW47" s="205">
        <f ca="1">IF($AR47&gt;0,OFFSET(DATA!$F$6,25+27*AW$10,$AG47,1,1)/$AR47,0)</f>
        <v>0.11876165922572261</v>
      </c>
      <c r="AX47" s="205">
        <f ca="1">IF($AR47&gt;0,OFFSET(DATA!$F$6,25+27*AX$10,$AG47,1,1)/$AR47,0)</f>
        <v>4.7118992223689447E-2</v>
      </c>
      <c r="BA47" s="1">
        <f t="shared" ca="1" si="2"/>
        <v>3</v>
      </c>
      <c r="BB47" s="205">
        <f ca="1">IF($AH47&gt;0,OFFSET(DATA!$F$6,BB$10+27*(7-$AG$8),$AG47,1,1)/OFFSET(DATA!$F$6,BB$10,$AG47,1,1),0)</f>
        <v>0.54909437559580554</v>
      </c>
      <c r="BC47" s="205">
        <f ca="1">IF($AH47&gt;0,OFFSET(DATA!$F$6,BC$10+27*(7-$AG$8),$AG47,1,1)/OFFSET(DATA!$F$6,BC$10,$AG47,1,1),0)</f>
        <v>0.48375451263537905</v>
      </c>
      <c r="BD47" s="205">
        <f ca="1">IF($AH47&gt;0,OFFSET(DATA!$F$6,BD$10+27*(7-$AG$8),$AG47,1,1)/OFFSET(DATA!$F$6,BD$10,$AG47,1,1),0)</f>
        <v>0.72151898734177211</v>
      </c>
      <c r="BE47" s="205">
        <f ca="1">IF($AH47&gt;0,OFFSET(DATA!$F$6,BE$10+27*(7-$AG$8),$AG47,1,1)/OFFSET(DATA!$F$6,BE$10,$AG47,1,1),0)</f>
        <v>0.65662650602409633</v>
      </c>
      <c r="BF47" s="205">
        <f ca="1">IF($AH47&gt;0,OFFSET(DATA!$F$6,BF$10+27*(7-$AG$8),$AG47,1,1)/OFFSET(DATA!$F$6,BF$10,$AG47,1,1),0)</f>
        <v>0.66300366300366298</v>
      </c>
      <c r="BG47" s="205">
        <f ca="1">IF($AH47&gt;0,OFFSET(DATA!$F$6,BG$10+27*(7-$AG$8),$AG47,1,1)/OFFSET(DATA!$F$6,BG$10,$AG47,1,1),0)</f>
        <v>0.50826446280991733</v>
      </c>
      <c r="BH47" s="205">
        <f ca="1">IF($AH47&gt;0,OFFSET(DATA!$F$6,BH$10+27*(7-$AG$8),$AG47,1,1)/OFFSET(DATA!$F$6,BH$10,$AG47,1,1),0)</f>
        <v>0.60317460317460314</v>
      </c>
      <c r="BI47" s="205">
        <f ca="1">IF($AH47&gt;0,OFFSET(DATA!$F$6,BI$10+27*(7-$AG$8),$AG47,1,1)/OFFSET(DATA!$F$6,BI$10,$AG47,1,1),0)</f>
        <v>0.73248145094806261</v>
      </c>
      <c r="BJ47" s="205">
        <f ca="1">IF($AH47&gt;0,OFFSET(DATA!$F$6,BJ$10+27*(7-$AG$8),$AG47,1,1)/OFFSET(DATA!$F$6,BJ$10,$AG47,1,1),0)</f>
        <v>0.76079734219269102</v>
      </c>
      <c r="BK47" s="205">
        <f ca="1">IF($AH47&gt;0,OFFSET(DATA!$F$6,BK$10+27*(7-$AG$8),$AG47,1,1)/OFFSET(DATA!$F$6,BK$10,$AG47,1,1),0)</f>
        <v>0.54345165238678095</v>
      </c>
      <c r="BL47" s="205">
        <f ca="1">IF($AH47&gt;0,OFFSET(DATA!$F$6,BL$10+27*(7-$AG$8),$AG47,1,1)/OFFSET(DATA!$F$6,BL$10,$AG47,1,1),0)</f>
        <v>0.67476769120800573</v>
      </c>
      <c r="BM47" s="205">
        <f ca="1">IF($AH47&gt;0,OFFSET(DATA!$F$6,BM$10+27*(7-$AG$8),$AG47,1,1)/OFFSET(DATA!$F$6,BM$10,$AG47,1,1),0)</f>
        <v>0.3473684210526316</v>
      </c>
      <c r="BN47" s="205">
        <f ca="1">IF($AH47&gt;0,OFFSET(DATA!$F$6,BN$10+27*(7-$AG$8),$AG47,1,1)/OFFSET(DATA!$F$6,BN$10,$AG47,1,1),0)</f>
        <v>0.65601217656012178</v>
      </c>
      <c r="BO47" s="205">
        <f ca="1">IF($AH47&gt;0,OFFSET(DATA!$F$6,BO$10+27*(7-$AG$8),$AG47,1,1)/OFFSET(DATA!$F$6,BO$10,$AG47,1,1),0)</f>
        <v>0.89967845659163992</v>
      </c>
      <c r="BP47" s="205">
        <f ca="1">IF($AH47&gt;0,OFFSET(DATA!$F$6,BP$10+27*(7-$AG$8),$AG47,1,1)/OFFSET(DATA!$F$6,BP$10,$AG47,1,1),0)</f>
        <v>0.66192924100393102</v>
      </c>
      <c r="BQ47" s="205">
        <f ca="1">IF($AH47&gt;0,OFFSET(DATA!$F$6,BQ$10+27*(7-$AG$8),$AG47,1,1)/OFFSET(DATA!$F$6,BQ$10,$AG47,1,1),0)</f>
        <v>0.68544600938967137</v>
      </c>
      <c r="BR47" s="205">
        <f ca="1">IF($AH47&gt;0,OFFSET(DATA!$F$6,BR$10+27*(7-$AG$8),$AG47,1,1)/OFFSET(DATA!$F$6,BR$10,$AG47,1,1),0)</f>
        <v>0.5786008230452675</v>
      </c>
      <c r="BS47" s="205">
        <f ca="1">IF($AH47&gt;0,OFFSET(DATA!$F$6,BS$10+27*(7-$AG$8),$AG47,1,1)/OFFSET(DATA!$F$6,BS$10,$AG47,1,1),0)</f>
        <v>0.55072463768115942</v>
      </c>
      <c r="BT47" s="205">
        <f ca="1">IF($AH47&gt;0,OFFSET(DATA!$F$6,BT$10+27*(7-$AG$8),$AG47,1,1)/OFFSET(DATA!$F$6,BT$10,$AG47,1,1),0)</f>
        <v>0.7010309278350515</v>
      </c>
      <c r="BU47" s="205">
        <f ca="1">IF($AH47&gt;0,OFFSET(DATA!$F$6,BU$10+27*(7-$AG$8),$AG47,1,1)/OFFSET(DATA!$F$6,BU$10,$AG47,1,1),0)</f>
        <v>0.55905006418485237</v>
      </c>
      <c r="BV47" s="205">
        <f ca="1">IF($AH47&gt;0,OFFSET(DATA!$F$6,BV$10+27*(7-$AG$8),$AG47,1,1)/OFFSET(DATA!$F$6,BV$10,$AG47,1,1),0)</f>
        <v>0.62534246575342467</v>
      </c>
      <c r="BW47" s="205">
        <f ca="1">IF($AH47&gt;0,OFFSET(DATA!$F$6,BW$10+27*(7-$AG$8),$AG47,1,1)/OFFSET(DATA!$F$6,BW$10,$AG47,1,1),0)</f>
        <v>0.69215044971381845</v>
      </c>
      <c r="BX47" s="205">
        <f ca="1">IF($AH47&gt;0,OFFSET(DATA!$F$6,BX$10+27*(7-$AG$8),$AG47,1,1)/OFFSET(DATA!$F$6,BX$10,$AG47,1,1),0)</f>
        <v>0.65</v>
      </c>
      <c r="BY47" s="205">
        <f ca="1">IF($AH47&gt;0,OFFSET(DATA!$F$6,BY$10+27*(7-$AG$8),$AG47,1,1)/OFFSET(DATA!$F$6,BY$10,$AG47,1,1),0)</f>
        <v>0.56091370558375631</v>
      </c>
    </row>
    <row r="48" spans="4:77" x14ac:dyDescent="0.2">
      <c r="AG48" s="1">
        <v>37</v>
      </c>
      <c r="AH48">
        <f ca="1">OFFSET(DATA!$F$6,$AG$10,$AG48,1,1)</f>
        <v>1247</v>
      </c>
      <c r="AI48" s="205">
        <f ca="1">IF($AH48&gt;0,OFFSET(DATA!$F$6,$AG$10+27*AI$10,$AG48,1,1)/$AH48,0)</f>
        <v>0.73696872493985566</v>
      </c>
      <c r="AJ48" s="205">
        <f ca="1">IF($AH48&gt;0,OFFSET(DATA!$F$6,$AG$10+27*AJ$10,$AG48,1,1)/$AH48,0)</f>
        <v>9.6230954290296711E-3</v>
      </c>
      <c r="AK48" s="205">
        <f ca="1">IF($AH48&gt;0,OFFSET(DATA!$F$6,$AG$10+27*AK$10,$AG48,1,1)/$AH48,0)</f>
        <v>0.11788291900561347</v>
      </c>
      <c r="AL48" s="205">
        <f ca="1">IF($AH48&gt;0,OFFSET(DATA!$F$6,$AG$10+27*AL$10,$AG48,1,1)/$AH48,0)</f>
        <v>4.0898155573376102E-2</v>
      </c>
      <c r="AM48" s="205">
        <f ca="1">IF($AH48&gt;0,OFFSET(DATA!$F$6,$AG$10+27*AM$10,$AG48,1,1)/$AH48,0)</f>
        <v>2.165196471531676E-2</v>
      </c>
      <c r="AN48" s="205">
        <f ca="1">IF($AH48&gt;0,OFFSET(DATA!$F$6,$AG$10+27*AN$10,$AG48,1,1)/$AH48,0)</f>
        <v>8.8211708099438652E-3</v>
      </c>
      <c r="AO48" s="1">
        <f ca="1">OFFSET(DATA!$F$6,$AG$10+27*AO$10,$AG48,1,1)</f>
        <v>3</v>
      </c>
      <c r="AP48" s="1">
        <f t="shared" ca="1" si="1"/>
        <v>3</v>
      </c>
      <c r="AR48">
        <f ca="1">OFFSET(DATA!$F$6,25,$AG48,1,1)</f>
        <v>23931</v>
      </c>
      <c r="AS48" s="205">
        <f ca="1">IF($AR48&gt;0,OFFSET(DATA!$F$6,25+27*AS$10,$AG48,1,1)/$AR48,0)</f>
        <v>0.6168985834273536</v>
      </c>
      <c r="AT48" s="205">
        <f ca="1">IF($AR48&gt;0,OFFSET(DATA!$F$6,25+27*AT$10,$AG48,1,1)/$AR48,0)</f>
        <v>5.7665789143788388E-3</v>
      </c>
      <c r="AU48" s="205">
        <f ca="1">IF($AR48&gt;0,OFFSET(DATA!$F$6,25+27*AU$10,$AG48,1,1)/$AR48,0)</f>
        <v>8.131712005348711E-2</v>
      </c>
      <c r="AV48" s="205">
        <f ca="1">IF($AR48&gt;0,OFFSET(DATA!$F$6,25+27*AV$10,$AG48,1,1)/$AR48,0)</f>
        <v>4.734444862312482E-2</v>
      </c>
      <c r="AW48" s="205">
        <f ca="1">IF($AR48&gt;0,OFFSET(DATA!$F$6,25+27*AW$10,$AG48,1,1)/$AR48,0)</f>
        <v>0.11863273578204003</v>
      </c>
      <c r="AX48" s="205">
        <f ca="1">IF($AR48&gt;0,OFFSET(DATA!$F$6,25+27*AX$10,$AG48,1,1)/$AR48,0)</f>
        <v>4.8221971501399855E-2</v>
      </c>
      <c r="BA48" s="1">
        <f t="shared" ca="1" si="2"/>
        <v>3</v>
      </c>
      <c r="BB48" s="205">
        <f ca="1">IF($AH48&gt;0,OFFSET(DATA!$F$6,BB$10+27*(7-$AG$8),$AG48,1,1)/OFFSET(DATA!$F$6,BB$10,$AG48,1,1),0)</f>
        <v>0.54942965779467678</v>
      </c>
      <c r="BC48" s="205">
        <f ca="1">IF($AH48&gt;0,OFFSET(DATA!$F$6,BC$10+27*(7-$AG$8),$AG48,1,1)/OFFSET(DATA!$F$6,BC$10,$AG48,1,1),0)</f>
        <v>0.53731343283582089</v>
      </c>
      <c r="BD48" s="205">
        <f ca="1">IF($AH48&gt;0,OFFSET(DATA!$F$6,BD$10+27*(7-$AG$8),$AG48,1,1)/OFFSET(DATA!$F$6,BD$10,$AG48,1,1),0)</f>
        <v>0.73684210526315785</v>
      </c>
      <c r="BE48" s="205">
        <f ca="1">IF($AH48&gt;0,OFFSET(DATA!$F$6,BE$10+27*(7-$AG$8),$AG48,1,1)/OFFSET(DATA!$F$6,BE$10,$AG48,1,1),0)</f>
        <v>0.64779874213836475</v>
      </c>
      <c r="BF48" s="205">
        <f ca="1">IF($AH48&gt;0,OFFSET(DATA!$F$6,BF$10+27*(7-$AG$8),$AG48,1,1)/OFFSET(DATA!$F$6,BF$10,$AG48,1,1),0)</f>
        <v>0.66748768472906406</v>
      </c>
      <c r="BG48" s="205">
        <f ca="1">IF($AH48&gt;0,OFFSET(DATA!$F$6,BG$10+27*(7-$AG$8),$AG48,1,1)/OFFSET(DATA!$F$6,BG$10,$AG48,1,1),0)</f>
        <v>0.49377593360995853</v>
      </c>
      <c r="BH48" s="205">
        <f ca="1">IF($AH48&gt;0,OFFSET(DATA!$F$6,BH$10+27*(7-$AG$8),$AG48,1,1)/OFFSET(DATA!$F$6,BH$10,$AG48,1,1),0)</f>
        <v>0.60784313725490191</v>
      </c>
      <c r="BI48" s="205">
        <f ca="1">IF($AH48&gt;0,OFFSET(DATA!$F$6,BI$10+27*(7-$AG$8),$AG48,1,1)/OFFSET(DATA!$F$6,BI$10,$AG48,1,1),0)</f>
        <v>0.73696872493985566</v>
      </c>
      <c r="BJ48" s="205">
        <f ca="1">IF($AH48&gt;0,OFFSET(DATA!$F$6,BJ$10+27*(7-$AG$8),$AG48,1,1)/OFFSET(DATA!$F$6,BJ$10,$AG48,1,1),0)</f>
        <v>0.78787878787878785</v>
      </c>
      <c r="BK48" s="205">
        <f ca="1">IF($AH48&gt;0,OFFSET(DATA!$F$6,BK$10+27*(7-$AG$8),$AG48,1,1)/OFFSET(DATA!$F$6,BK$10,$AG48,1,1),0)</f>
        <v>0.52968036529680362</v>
      </c>
      <c r="BL48" s="205">
        <f ca="1">IF($AH48&gt;0,OFFSET(DATA!$F$6,BL$10+27*(7-$AG$8),$AG48,1,1)/OFFSET(DATA!$F$6,BL$10,$AG48,1,1),0)</f>
        <v>0.68201438848920859</v>
      </c>
      <c r="BM48" s="205">
        <f ca="1">IF($AH48&gt;0,OFFSET(DATA!$F$6,BM$10+27*(7-$AG$8),$AG48,1,1)/OFFSET(DATA!$F$6,BM$10,$AG48,1,1),0)</f>
        <v>0.34371892608551541</v>
      </c>
      <c r="BN48" s="205">
        <f ca="1">IF($AH48&gt;0,OFFSET(DATA!$F$6,BN$10+27*(7-$AG$8),$AG48,1,1)/OFFSET(DATA!$F$6,BN$10,$AG48,1,1),0)</f>
        <v>0.66563467492260064</v>
      </c>
      <c r="BO48" s="205">
        <f ca="1">IF($AH48&gt;0,OFFSET(DATA!$F$6,BO$10+27*(7-$AG$8),$AG48,1,1)/OFFSET(DATA!$F$6,BO$10,$AG48,1,1),0)</f>
        <v>0.90807453416149064</v>
      </c>
      <c r="BP48" s="205">
        <f ca="1">IF($AH48&gt;0,OFFSET(DATA!$F$6,BP$10+27*(7-$AG$8),$AG48,1,1)/OFFSET(DATA!$F$6,BP$10,$AG48,1,1),0)</f>
        <v>0.66726403823178015</v>
      </c>
      <c r="BQ48" s="205">
        <f ca="1">IF($AH48&gt;0,OFFSET(DATA!$F$6,BQ$10+27*(7-$AG$8),$AG48,1,1)/OFFSET(DATA!$F$6,BQ$10,$AG48,1,1),0)</f>
        <v>0.6879271070615034</v>
      </c>
      <c r="BR48" s="205">
        <f ca="1">IF($AH48&gt;0,OFFSET(DATA!$F$6,BR$10+27*(7-$AG$8),$AG48,1,1)/OFFSET(DATA!$F$6,BR$10,$AG48,1,1),0)</f>
        <v>0.57748776508972266</v>
      </c>
      <c r="BS48" s="205">
        <f ca="1">IF($AH48&gt;0,OFFSET(DATA!$F$6,BS$10+27*(7-$AG$8),$AG48,1,1)/OFFSET(DATA!$F$6,BS$10,$AG48,1,1),0)</f>
        <v>0.56504854368932034</v>
      </c>
      <c r="BT48" s="205">
        <f ca="1">IF($AH48&gt;0,OFFSET(DATA!$F$6,BT$10+27*(7-$AG$8),$AG48,1,1)/OFFSET(DATA!$F$6,BT$10,$AG48,1,1),0)</f>
        <v>0.69387755102040816</v>
      </c>
      <c r="BU48" s="205">
        <f ca="1">IF($AH48&gt;0,OFFSET(DATA!$F$6,BU$10+27*(7-$AG$8),$AG48,1,1)/OFFSET(DATA!$F$6,BU$10,$AG48,1,1),0)</f>
        <v>0.55919395465994959</v>
      </c>
      <c r="BV48" s="205">
        <f ca="1">IF($AH48&gt;0,OFFSET(DATA!$F$6,BV$10+27*(7-$AG$8),$AG48,1,1)/OFFSET(DATA!$F$6,BV$10,$AG48,1,1),0)</f>
        <v>0.60933333333333328</v>
      </c>
      <c r="BW48" s="205">
        <f ca="1">IF($AH48&gt;0,OFFSET(DATA!$F$6,BW$10+27*(7-$AG$8),$AG48,1,1)/OFFSET(DATA!$F$6,BW$10,$AG48,1,1),0)</f>
        <v>0.69123669123669129</v>
      </c>
      <c r="BX48" s="205">
        <f ca="1">IF($AH48&gt;0,OFFSET(DATA!$F$6,BX$10+27*(7-$AG$8),$AG48,1,1)/OFFSET(DATA!$F$6,BX$10,$AG48,1,1),0)</f>
        <v>0.65338049245000684</v>
      </c>
      <c r="BY48" s="205">
        <f ca="1">IF($AH48&gt;0,OFFSET(DATA!$F$6,BY$10+27*(7-$AG$8),$AG48,1,1)/OFFSET(DATA!$F$6,BY$10,$AG48,1,1),0)</f>
        <v>0.55970149253731338</v>
      </c>
    </row>
    <row r="49" spans="33:77" x14ac:dyDescent="0.2">
      <c r="AG49" s="1">
        <v>38</v>
      </c>
      <c r="AH49">
        <f ca="1">OFFSET(DATA!$F$6,$AG$10,$AG49,1,1)</f>
        <v>1301</v>
      </c>
      <c r="AI49" s="205">
        <f ca="1">IF($AH49&gt;0,OFFSET(DATA!$F$6,$AG$10+27*AI$10,$AG49,1,1)/$AH49,0)</f>
        <v>0.73712528823981549</v>
      </c>
      <c r="AJ49" s="205">
        <f ca="1">IF($AH49&gt;0,OFFSET(DATA!$F$6,$AG$10+27*AJ$10,$AG49,1,1)/$AH49,0)</f>
        <v>7.6863950807071479E-3</v>
      </c>
      <c r="AK49" s="205">
        <f ca="1">IF($AH49&gt;0,OFFSET(DATA!$F$6,$AG$10+27*AK$10,$AG49,1,1)/$AH49,0)</f>
        <v>0.10991544965411222</v>
      </c>
      <c r="AL49" s="205">
        <f ca="1">IF($AH49&gt;0,OFFSET(DATA!$F$6,$AG$10+27*AL$10,$AG49,1,1)/$AH49,0)</f>
        <v>3.4588777863182166E-2</v>
      </c>
      <c r="AM49" s="205">
        <f ca="1">IF($AH49&gt;0,OFFSET(DATA!$F$6,$AG$10+27*AM$10,$AG49,1,1)/$AH49,0)</f>
        <v>2.7671022290545733E-2</v>
      </c>
      <c r="AN49" s="205">
        <f ca="1">IF($AH49&gt;0,OFFSET(DATA!$F$6,$AG$10+27*AN$10,$AG49,1,1)/$AH49,0)</f>
        <v>8.4550345887778634E-3</v>
      </c>
      <c r="AO49" s="1">
        <f ca="1">OFFSET(DATA!$F$6,$AG$10+27*AO$10,$AG49,1,1)</f>
        <v>4</v>
      </c>
      <c r="AP49" s="1">
        <f t="shared" ca="1" si="1"/>
        <v>4</v>
      </c>
      <c r="AR49">
        <f ca="1">OFFSET(DATA!$F$6,25,$AG49,1,1)</f>
        <v>24772</v>
      </c>
      <c r="AS49" s="205">
        <f ca="1">IF($AR49&gt;0,OFFSET(DATA!$F$6,25+27*AS$10,$AG49,1,1)/$AR49,0)</f>
        <v>0.60685451316001937</v>
      </c>
      <c r="AT49" s="205">
        <f ca="1">IF($AR49&gt;0,OFFSET(DATA!$F$6,25+27*AT$10,$AG49,1,1)/$AR49,0)</f>
        <v>5.9744873243985147E-3</v>
      </c>
      <c r="AU49" s="205">
        <f ca="1">IF($AR49&gt;0,OFFSET(DATA!$F$6,25+27*AU$10,$AG49,1,1)/$AR49,0)</f>
        <v>7.7547230744388823E-2</v>
      </c>
      <c r="AV49" s="205">
        <f ca="1">IF($AR49&gt;0,OFFSET(DATA!$F$6,25+27*AV$10,$AG49,1,1)/$AR49,0)</f>
        <v>4.8966575165509445E-2</v>
      </c>
      <c r="AW49" s="205">
        <f ca="1">IF($AR49&gt;0,OFFSET(DATA!$F$6,25+27*AW$10,$AG49,1,1)/$AR49,0)</f>
        <v>0.12154852252543194</v>
      </c>
      <c r="AX49" s="205">
        <f ca="1">IF($AR49&gt;0,OFFSET(DATA!$F$6,25+27*AX$10,$AG49,1,1)/$AR49,0)</f>
        <v>5.0137251735830779E-2</v>
      </c>
      <c r="BA49" s="1">
        <f t="shared" ca="1" si="2"/>
        <v>4</v>
      </c>
      <c r="BB49" s="205">
        <f ca="1">IF($AH49&gt;0,OFFSET(DATA!$F$6,BB$10+27*(7-$AG$8),$AG49,1,1)/OFFSET(DATA!$F$6,BB$10,$AG49,1,1),0)</f>
        <v>0.5714285714285714</v>
      </c>
      <c r="BC49" s="205">
        <f ca="1">IF($AH49&gt;0,OFFSET(DATA!$F$6,BC$10+27*(7-$AG$8),$AG49,1,1)/OFFSET(DATA!$F$6,BC$10,$AG49,1,1),0)</f>
        <v>0.51079136690647486</v>
      </c>
      <c r="BD49" s="205">
        <f ca="1">IF($AH49&gt;0,OFFSET(DATA!$F$6,BD$10+27*(7-$AG$8),$AG49,1,1)/OFFSET(DATA!$F$6,BD$10,$AG49,1,1),0)</f>
        <v>0.75609756097560976</v>
      </c>
      <c r="BE49" s="205">
        <f ca="1">IF($AH49&gt;0,OFFSET(DATA!$F$6,BE$10+27*(7-$AG$8),$AG49,1,1)/OFFSET(DATA!$F$6,BE$10,$AG49,1,1),0)</f>
        <v>0.625</v>
      </c>
      <c r="BF49" s="205">
        <f ca="1">IF($AH49&gt;0,OFFSET(DATA!$F$6,BF$10+27*(7-$AG$8),$AG49,1,1)/OFFSET(DATA!$F$6,BF$10,$AG49,1,1),0)</f>
        <v>0.69041769041769041</v>
      </c>
      <c r="BG49" s="205">
        <f ca="1">IF($AH49&gt;0,OFFSET(DATA!$F$6,BG$10+27*(7-$AG$8),$AG49,1,1)/OFFSET(DATA!$F$6,BG$10,$AG49,1,1),0)</f>
        <v>0.496</v>
      </c>
      <c r="BH49" s="205">
        <f ca="1">IF($AH49&gt;0,OFFSET(DATA!$F$6,BH$10+27*(7-$AG$8),$AG49,1,1)/OFFSET(DATA!$F$6,BH$10,$AG49,1,1),0)</f>
        <v>0.62068965517241381</v>
      </c>
      <c r="BI49" s="205">
        <f ca="1">IF($AH49&gt;0,OFFSET(DATA!$F$6,BI$10+27*(7-$AG$8),$AG49,1,1)/OFFSET(DATA!$F$6,BI$10,$AG49,1,1),0)</f>
        <v>0.73712528823981549</v>
      </c>
      <c r="BJ49" s="205">
        <f ca="1">IF($AH49&gt;0,OFFSET(DATA!$F$6,BJ$10+27*(7-$AG$8),$AG49,1,1)/OFFSET(DATA!$F$6,BJ$10,$AG49,1,1),0)</f>
        <v>0.77483443708609268</v>
      </c>
      <c r="BK49" s="205">
        <f ca="1">IF($AH49&gt;0,OFFSET(DATA!$F$6,BK$10+27*(7-$AG$8),$AG49,1,1)/OFFSET(DATA!$F$6,BK$10,$AG49,1,1),0)</f>
        <v>0.534521158129176</v>
      </c>
      <c r="BL49" s="205">
        <f ca="1">IF($AH49&gt;0,OFFSET(DATA!$F$6,BL$10+27*(7-$AG$8),$AG49,1,1)/OFFSET(DATA!$F$6,BL$10,$AG49,1,1),0)</f>
        <v>0.68265162200282092</v>
      </c>
      <c r="BM49" s="205">
        <f ca="1">IF($AH49&gt;0,OFFSET(DATA!$F$6,BM$10+27*(7-$AG$8),$AG49,1,1)/OFFSET(DATA!$F$6,BM$10,$AG49,1,1),0)</f>
        <v>0.33806451612903227</v>
      </c>
      <c r="BN49" s="205">
        <f ca="1">IF($AH49&gt;0,OFFSET(DATA!$F$6,BN$10+27*(7-$AG$8),$AG49,1,1)/OFFSET(DATA!$F$6,BN$10,$AG49,1,1),0)</f>
        <v>0.63049853372434017</v>
      </c>
      <c r="BO49" s="205">
        <f ca="1">IF($AH49&gt;0,OFFSET(DATA!$F$6,BO$10+27*(7-$AG$8),$AG49,1,1)/OFFSET(DATA!$F$6,BO$10,$AG49,1,1),0)</f>
        <v>0.88319427890345648</v>
      </c>
      <c r="BP49" s="205">
        <f ca="1">IF($AH49&gt;0,OFFSET(DATA!$F$6,BP$10+27*(7-$AG$8),$AG49,1,1)/OFFSET(DATA!$F$6,BP$10,$AG49,1,1),0)</f>
        <v>0.6446423441539787</v>
      </c>
      <c r="BQ49" s="205">
        <f ca="1">IF($AH49&gt;0,OFFSET(DATA!$F$6,BQ$10+27*(7-$AG$8),$AG49,1,1)/OFFSET(DATA!$F$6,BQ$10,$AG49,1,1),0)</f>
        <v>0.69957983193277307</v>
      </c>
      <c r="BR49" s="205">
        <f ca="1">IF($AH49&gt;0,OFFSET(DATA!$F$6,BR$10+27*(7-$AG$8),$AG49,1,1)/OFFSET(DATA!$F$6,BR$10,$AG49,1,1),0)</f>
        <v>0.54781199351701781</v>
      </c>
      <c r="BS49" s="205">
        <f ca="1">IF($AH49&gt;0,OFFSET(DATA!$F$6,BS$10+27*(7-$AG$8),$AG49,1,1)/OFFSET(DATA!$F$6,BS$10,$AG49,1,1),0)</f>
        <v>0.59523809523809523</v>
      </c>
      <c r="BT49" s="205">
        <f ca="1">IF($AH49&gt;0,OFFSET(DATA!$F$6,BT$10+27*(7-$AG$8),$AG49,1,1)/OFFSET(DATA!$F$6,BT$10,$AG49,1,1),0)</f>
        <v>0.67924528301886788</v>
      </c>
      <c r="BU49" s="205">
        <f ca="1">IF($AH49&gt;0,OFFSET(DATA!$F$6,BU$10+27*(7-$AG$8),$AG49,1,1)/OFFSET(DATA!$F$6,BU$10,$AG49,1,1),0)</f>
        <v>0.54295942720763724</v>
      </c>
      <c r="BV49" s="205">
        <f ca="1">IF($AH49&gt;0,OFFSET(DATA!$F$6,BV$10+27*(7-$AG$8),$AG49,1,1)/OFFSET(DATA!$F$6,BV$10,$AG49,1,1),0)</f>
        <v>0.60025873221216042</v>
      </c>
      <c r="BW49" s="205">
        <f ca="1">IF($AH49&gt;0,OFFSET(DATA!$F$6,BW$10+27*(7-$AG$8),$AG49,1,1)/OFFSET(DATA!$F$6,BW$10,$AG49,1,1),0)</f>
        <v>0.67346938775510201</v>
      </c>
      <c r="BX49" s="205">
        <f ca="1">IF($AH49&gt;0,OFFSET(DATA!$F$6,BX$10+27*(7-$AG$8),$AG49,1,1)/OFFSET(DATA!$F$6,BX$10,$AG49,1,1),0)</f>
        <v>0.63785900783289817</v>
      </c>
      <c r="BY49" s="205">
        <f ca="1">IF($AH49&gt;0,OFFSET(DATA!$F$6,BY$10+27*(7-$AG$8),$AG49,1,1)/OFFSET(DATA!$F$6,BY$10,$AG49,1,1),0)</f>
        <v>0.58088235294117652</v>
      </c>
    </row>
    <row r="50" spans="33:77" x14ac:dyDescent="0.2">
      <c r="AG50" s="1">
        <v>39</v>
      </c>
      <c r="AH50">
        <f ca="1">OFFSET(DATA!$F$6,$AG$10,$AG50,1,1)</f>
        <v>1370</v>
      </c>
      <c r="AI50" s="205">
        <f ca="1">IF($AH50&gt;0,OFFSET(DATA!$F$6,$AG$10+27*AI$10,$AG50,1,1)/$AH50,0)</f>
        <v>0.74014598540145982</v>
      </c>
      <c r="AJ50" s="205">
        <f ca="1">IF($AH50&gt;0,OFFSET(DATA!$F$6,$AG$10+27*AJ$10,$AG50,1,1)/$AH50,0)</f>
        <v>7.2992700729927005E-3</v>
      </c>
      <c r="AK50" s="205">
        <f ca="1">IF($AH50&gt;0,OFFSET(DATA!$F$6,$AG$10+27*AK$10,$AG50,1,1)/$AH50,0)</f>
        <v>0.10145985401459855</v>
      </c>
      <c r="AL50" s="205">
        <f ca="1">IF($AH50&gt;0,OFFSET(DATA!$F$6,$AG$10+27*AL$10,$AG50,1,1)/$AH50,0)</f>
        <v>2.8467153284671531E-2</v>
      </c>
      <c r="AM50" s="205">
        <f ca="1">IF($AH50&gt;0,OFFSET(DATA!$F$6,$AG$10+27*AM$10,$AG50,1,1)/$AH50,0)</f>
        <v>2.4817518248175182E-2</v>
      </c>
      <c r="AN50" s="205">
        <f ca="1">IF($AH50&gt;0,OFFSET(DATA!$F$6,$AG$10+27*AN$10,$AG50,1,1)/$AH50,0)</f>
        <v>7.2992700729927005E-3</v>
      </c>
      <c r="AO50" s="1">
        <f ca="1">OFFSET(DATA!$F$6,$AG$10+27*AO$10,$AG50,1,1)</f>
        <v>4</v>
      </c>
      <c r="AP50" s="1">
        <f t="shared" ca="1" si="1"/>
        <v>4</v>
      </c>
      <c r="AR50">
        <f ca="1">OFFSET(DATA!$F$6,25,$AG50,1,1)</f>
        <v>25298</v>
      </c>
      <c r="AS50" s="205">
        <f ca="1">IF($AR50&gt;0,OFFSET(DATA!$F$6,25+27*AS$10,$AG50,1,1)/$AR50,0)</f>
        <v>0.6110759743853269</v>
      </c>
      <c r="AT50" s="205">
        <f ca="1">IF($AR50&gt;0,OFFSET(DATA!$F$6,25+27*AT$10,$AG50,1,1)/$AR50,0)</f>
        <v>5.9688512925923001E-3</v>
      </c>
      <c r="AU50" s="205">
        <f ca="1">IF($AR50&gt;0,OFFSET(DATA!$F$6,25+27*AU$10,$AG50,1,1)/$AR50,0)</f>
        <v>7.6527788758004589E-2</v>
      </c>
      <c r="AV50" s="205">
        <f ca="1">IF($AR50&gt;0,OFFSET(DATA!$F$6,25+27*AV$10,$AG50,1,1)/$AR50,0)</f>
        <v>4.7711281524231167E-2</v>
      </c>
      <c r="AW50" s="205">
        <f ca="1">IF($AR50&gt;0,OFFSET(DATA!$F$6,25+27*AW$10,$AG50,1,1)/$AR50,0)</f>
        <v>0.12111629377816428</v>
      </c>
      <c r="AX50" s="205">
        <f ca="1">IF($AR50&gt;0,OFFSET(DATA!$F$6,25+27*AX$10,$AG50,1,1)/$AR50,0)</f>
        <v>4.8383271404854142E-2</v>
      </c>
      <c r="BA50" s="1">
        <f t="shared" ca="1" si="2"/>
        <v>4</v>
      </c>
      <c r="BB50" s="205">
        <f ca="1">IF($AH50&gt;0,OFFSET(DATA!$F$6,BB$10+27*(7-$AG$8),$AG50,1,1)/OFFSET(DATA!$F$6,BB$10,$AG50,1,1),0)</f>
        <v>0.56797020484171323</v>
      </c>
      <c r="BC50" s="205">
        <f ca="1">IF($AH50&gt;0,OFFSET(DATA!$F$6,BC$10+27*(7-$AG$8),$AG50,1,1)/OFFSET(DATA!$F$6,BC$10,$AG50,1,1),0)</f>
        <v>0.49645390070921985</v>
      </c>
      <c r="BD50" s="205">
        <f ca="1">IF($AH50&gt;0,OFFSET(DATA!$F$6,BD$10+27*(7-$AG$8),$AG50,1,1)/OFFSET(DATA!$F$6,BD$10,$AG50,1,1),0)</f>
        <v>0.75</v>
      </c>
      <c r="BE50" s="205">
        <f ca="1">IF($AH50&gt;0,OFFSET(DATA!$F$6,BE$10+27*(7-$AG$8),$AG50,1,1)/OFFSET(DATA!$F$6,BE$10,$AG50,1,1),0)</f>
        <v>0.59259259259259256</v>
      </c>
      <c r="BF50" s="205">
        <f ca="1">IF($AH50&gt;0,OFFSET(DATA!$F$6,BF$10+27*(7-$AG$8),$AG50,1,1)/OFFSET(DATA!$F$6,BF$10,$AG50,1,1),0)</f>
        <v>0.69859813084112155</v>
      </c>
      <c r="BG50" s="205">
        <f ca="1">IF($AH50&gt;0,OFFSET(DATA!$F$6,BG$10+27*(7-$AG$8),$AG50,1,1)/OFFSET(DATA!$F$6,BG$10,$AG50,1,1),0)</f>
        <v>0.47560975609756095</v>
      </c>
      <c r="BH50" s="205">
        <f ca="1">IF($AH50&gt;0,OFFSET(DATA!$F$6,BH$10+27*(7-$AG$8),$AG50,1,1)/OFFSET(DATA!$F$6,BH$10,$AG50,1,1),0)</f>
        <v>0.61732851985559567</v>
      </c>
      <c r="BI50" s="205">
        <f ca="1">IF($AH50&gt;0,OFFSET(DATA!$F$6,BI$10+27*(7-$AG$8),$AG50,1,1)/OFFSET(DATA!$F$6,BI$10,$AG50,1,1),0)</f>
        <v>0.74014598540145982</v>
      </c>
      <c r="BJ50" s="205">
        <f ca="1">IF($AH50&gt;0,OFFSET(DATA!$F$6,BJ$10+27*(7-$AG$8),$AG50,1,1)/OFFSET(DATA!$F$6,BJ$10,$AG50,1,1),0)</f>
        <v>0.7466666666666667</v>
      </c>
      <c r="BK50" s="205">
        <f ca="1">IF($AH50&gt;0,OFFSET(DATA!$F$6,BK$10+27*(7-$AG$8),$AG50,1,1)/OFFSET(DATA!$F$6,BK$10,$AG50,1,1),0)</f>
        <v>0.53047404063205417</v>
      </c>
      <c r="BL50" s="205">
        <f ca="1">IF($AH50&gt;0,OFFSET(DATA!$F$6,BL$10+27*(7-$AG$8),$AG50,1,1)/OFFSET(DATA!$F$6,BL$10,$AG50,1,1),0)</f>
        <v>0.69387755102040816</v>
      </c>
      <c r="BM50" s="205">
        <f ca="1">IF($AH50&gt;0,OFFSET(DATA!$F$6,BM$10+27*(7-$AG$8),$AG50,1,1)/OFFSET(DATA!$F$6,BM$10,$AG50,1,1),0)</f>
        <v>0.34826684107259648</v>
      </c>
      <c r="BN50" s="205">
        <f ca="1">IF($AH50&gt;0,OFFSET(DATA!$F$6,BN$10+27*(7-$AG$8),$AG50,1,1)/OFFSET(DATA!$F$6,BN$10,$AG50,1,1),0)</f>
        <v>0.66666666666666663</v>
      </c>
      <c r="BO50" s="205">
        <f ca="1">IF($AH50&gt;0,OFFSET(DATA!$F$6,BO$10+27*(7-$AG$8),$AG50,1,1)/OFFSET(DATA!$F$6,BO$10,$AG50,1,1),0)</f>
        <v>0.90175438596491231</v>
      </c>
      <c r="BP50" s="205">
        <f ca="1">IF($AH50&gt;0,OFFSET(DATA!$F$6,BP$10+27*(7-$AG$8),$AG50,1,1)/OFFSET(DATA!$F$6,BP$10,$AG50,1,1),0)</f>
        <v>0.64101838755304097</v>
      </c>
      <c r="BQ50" s="205">
        <f ca="1">IF($AH50&gt;0,OFFSET(DATA!$F$6,BQ$10+27*(7-$AG$8),$AG50,1,1)/OFFSET(DATA!$F$6,BQ$10,$AG50,1,1),0)</f>
        <v>0.72421052631578953</v>
      </c>
      <c r="BR50" s="205">
        <f ca="1">IF($AH50&gt;0,OFFSET(DATA!$F$6,BR$10+27*(7-$AG$8),$AG50,1,1)/OFFSET(DATA!$F$6,BR$10,$AG50,1,1),0)</f>
        <v>0.55047318611987384</v>
      </c>
      <c r="BS50" s="205">
        <f ca="1">IF($AH50&gt;0,OFFSET(DATA!$F$6,BS$10+27*(7-$AG$8),$AG50,1,1)/OFFSET(DATA!$F$6,BS$10,$AG50,1,1),0)</f>
        <v>0.59595959595959591</v>
      </c>
      <c r="BT50" s="205">
        <f ca="1">IF($AH50&gt;0,OFFSET(DATA!$F$6,BT$10+27*(7-$AG$8),$AG50,1,1)/OFFSET(DATA!$F$6,BT$10,$AG50,1,1),0)</f>
        <v>0.67241379310344829</v>
      </c>
      <c r="BU50" s="205">
        <f ca="1">IF($AH50&gt;0,OFFSET(DATA!$F$6,BU$10+27*(7-$AG$8),$AG50,1,1)/OFFSET(DATA!$F$6,BU$10,$AG50,1,1),0)</f>
        <v>0.54773269689737469</v>
      </c>
      <c r="BV50" s="205">
        <f ca="1">IF($AH50&gt;0,OFFSET(DATA!$F$6,BV$10+27*(7-$AG$8),$AG50,1,1)/OFFSET(DATA!$F$6,BV$10,$AG50,1,1),0)</f>
        <v>0.61518987341772147</v>
      </c>
      <c r="BW50" s="205">
        <f ca="1">IF($AH50&gt;0,OFFSET(DATA!$F$6,BW$10+27*(7-$AG$8),$AG50,1,1)/OFFSET(DATA!$F$6,BW$10,$AG50,1,1),0)</f>
        <v>0.68569254185692541</v>
      </c>
      <c r="BX50" s="205">
        <f ca="1">IF($AH50&gt;0,OFFSET(DATA!$F$6,BX$10+27*(7-$AG$8),$AG50,1,1)/OFFSET(DATA!$F$6,BX$10,$AG50,1,1),0)</f>
        <v>0.63354350567465323</v>
      </c>
      <c r="BY50" s="205">
        <f ca="1">IF($AH50&gt;0,OFFSET(DATA!$F$6,BY$10+27*(7-$AG$8),$AG50,1,1)/OFFSET(DATA!$F$6,BY$10,$AG50,1,1),0)</f>
        <v>0.61352657004830913</v>
      </c>
    </row>
    <row r="51" spans="33:77" x14ac:dyDescent="0.2">
      <c r="AG51" s="1">
        <v>40</v>
      </c>
      <c r="AH51">
        <f ca="1">OFFSET(DATA!$F$6,$AG$10,$AG51,1,1)</f>
        <v>1328</v>
      </c>
      <c r="AI51" s="205">
        <f ca="1">IF($AH51&gt;0,OFFSET(DATA!$F$6,$AG$10+27*AI$10,$AG51,1,1)/$AH51,0)</f>
        <v>0.74774096385542166</v>
      </c>
      <c r="AJ51" s="205">
        <f ca="1">IF($AH51&gt;0,OFFSET(DATA!$F$6,$AG$10+27*AJ$10,$AG51,1,1)/$AH51,0)</f>
        <v>6.024096385542169E-3</v>
      </c>
      <c r="AK51" s="205">
        <f ca="1">IF($AH51&gt;0,OFFSET(DATA!$F$6,$AG$10+27*AK$10,$AG51,1,1)/$AH51,0)</f>
        <v>9.9397590361445784E-2</v>
      </c>
      <c r="AL51" s="205">
        <f ca="1">IF($AH51&gt;0,OFFSET(DATA!$F$6,$AG$10+27*AL$10,$AG51,1,1)/$AH51,0)</f>
        <v>4.0662650602409638E-2</v>
      </c>
      <c r="AM51" s="205">
        <f ca="1">IF($AH51&gt;0,OFFSET(DATA!$F$6,$AG$10+27*AM$10,$AG51,1,1)/$AH51,0)</f>
        <v>2.2590361445783132E-2</v>
      </c>
      <c r="AN51" s="205">
        <f ca="1">IF($AH51&gt;0,OFFSET(DATA!$F$6,$AG$10+27*AN$10,$AG51,1,1)/$AH51,0)</f>
        <v>9.0361445783132526E-3</v>
      </c>
      <c r="AO51" s="1">
        <f ca="1">OFFSET(DATA!$F$6,$AG$10+27*AO$10,$AG51,1,1)</f>
        <v>2</v>
      </c>
      <c r="AP51" s="1">
        <f t="shared" ca="1" si="1"/>
        <v>2</v>
      </c>
      <c r="AR51">
        <f ca="1">OFFSET(DATA!$F$6,25,$AG51,1,1)</f>
        <v>24767</v>
      </c>
      <c r="AS51" s="205">
        <f ca="1">IF($AR51&gt;0,OFFSET(DATA!$F$6,25+27*AS$10,$AG51,1,1)/$AR51,0)</f>
        <v>0.6066540154237493</v>
      </c>
      <c r="AT51" s="205">
        <f ca="1">IF($AR51&gt;0,OFFSET(DATA!$F$6,25+27*AT$10,$AG51,1,1)/$AR51,0)</f>
        <v>6.7024669923688779E-3</v>
      </c>
      <c r="AU51" s="205">
        <f ca="1">IF($AR51&gt;0,OFFSET(DATA!$F$6,25+27*AU$10,$AG51,1,1)/$AR51,0)</f>
        <v>7.7522509791254496E-2</v>
      </c>
      <c r="AV51" s="205">
        <f ca="1">IF($AR51&gt;0,OFFSET(DATA!$F$6,25+27*AV$10,$AG51,1,1)/$AR51,0)</f>
        <v>4.6028990188557356E-2</v>
      </c>
      <c r="AW51" s="205">
        <f ca="1">IF($AR51&gt;0,OFFSET(DATA!$F$6,25+27*AW$10,$AG51,1,1)/$AR51,0)</f>
        <v>0.12141155569911576</v>
      </c>
      <c r="AX51" s="205">
        <f ca="1">IF($AR51&gt;0,OFFSET(DATA!$F$6,25+27*AX$10,$AG51,1,1)/$AR51,0)</f>
        <v>5.0228126135583639E-2</v>
      </c>
      <c r="BA51" s="1">
        <f t="shared" ca="1" si="2"/>
        <v>2</v>
      </c>
      <c r="BB51" s="205">
        <f ca="1">IF($AH51&gt;0,OFFSET(DATA!$F$6,BB$10+27*(7-$AG$8),$AG51,1,1)/OFFSET(DATA!$F$6,BB$10,$AG51,1,1),0)</f>
        <v>0.56461232604373757</v>
      </c>
      <c r="BC51" s="205">
        <f ca="1">IF($AH51&gt;0,OFFSET(DATA!$F$6,BC$10+27*(7-$AG$8),$AG51,1,1)/OFFSET(DATA!$F$6,BC$10,$AG51,1,1),0)</f>
        <v>0.42028985507246375</v>
      </c>
      <c r="BD51" s="205">
        <f ca="1">IF($AH51&gt;0,OFFSET(DATA!$F$6,BD$10+27*(7-$AG$8),$AG51,1,1)/OFFSET(DATA!$F$6,BD$10,$AG51,1,1),0)</f>
        <v>0.66666666666666663</v>
      </c>
      <c r="BE51" s="205">
        <f ca="1">IF($AH51&gt;0,OFFSET(DATA!$F$6,BE$10+27*(7-$AG$8),$AG51,1,1)/OFFSET(DATA!$F$6,BE$10,$AG51,1,1),0)</f>
        <v>0.59893048128342241</v>
      </c>
      <c r="BF51" s="205">
        <f ca="1">IF($AH51&gt;0,OFFSET(DATA!$F$6,BF$10+27*(7-$AG$8),$AG51,1,1)/OFFSET(DATA!$F$6,BF$10,$AG51,1,1),0)</f>
        <v>0.67153284671532842</v>
      </c>
      <c r="BG51" s="205">
        <f ca="1">IF($AH51&gt;0,OFFSET(DATA!$F$6,BG$10+27*(7-$AG$8),$AG51,1,1)/OFFSET(DATA!$F$6,BG$10,$AG51,1,1),0)</f>
        <v>0.47154471544715448</v>
      </c>
      <c r="BH51" s="205">
        <f ca="1">IF($AH51&gt;0,OFFSET(DATA!$F$6,BH$10+27*(7-$AG$8),$AG51,1,1)/OFFSET(DATA!$F$6,BH$10,$AG51,1,1),0)</f>
        <v>0.62595419847328249</v>
      </c>
      <c r="BI51" s="205">
        <f ca="1">IF($AH51&gt;0,OFFSET(DATA!$F$6,BI$10+27*(7-$AG$8),$AG51,1,1)/OFFSET(DATA!$F$6,BI$10,$AG51,1,1),0)</f>
        <v>0.74774096385542166</v>
      </c>
      <c r="BJ51" s="205">
        <f ca="1">IF($AH51&gt;0,OFFSET(DATA!$F$6,BJ$10+27*(7-$AG$8),$AG51,1,1)/OFFSET(DATA!$F$6,BJ$10,$AG51,1,1),0)</f>
        <v>0.74468085106382975</v>
      </c>
      <c r="BK51" s="205">
        <f ca="1">IF($AH51&gt;0,OFFSET(DATA!$F$6,BK$10+27*(7-$AG$8),$AG51,1,1)/OFFSET(DATA!$F$6,BK$10,$AG51,1,1),0)</f>
        <v>0.49099099099099097</v>
      </c>
      <c r="BL51" s="205">
        <f ca="1">IF($AH51&gt;0,OFFSET(DATA!$F$6,BL$10+27*(7-$AG$8),$AG51,1,1)/OFFSET(DATA!$F$6,BL$10,$AG51,1,1),0)</f>
        <v>0.68497109826589597</v>
      </c>
      <c r="BM51" s="205">
        <f ca="1">IF($AH51&gt;0,OFFSET(DATA!$F$6,BM$10+27*(7-$AG$8),$AG51,1,1)/OFFSET(DATA!$F$6,BM$10,$AG51,1,1),0)</f>
        <v>0.34155844155844156</v>
      </c>
      <c r="BN51" s="205">
        <f ca="1">IF($AH51&gt;0,OFFSET(DATA!$F$6,BN$10+27*(7-$AG$8),$AG51,1,1)/OFFSET(DATA!$F$6,BN$10,$AG51,1,1),0)</f>
        <v>0.6430769230769231</v>
      </c>
      <c r="BO51" s="205">
        <f ca="1">IF($AH51&gt;0,OFFSET(DATA!$F$6,BO$10+27*(7-$AG$8),$AG51,1,1)/OFFSET(DATA!$F$6,BO$10,$AG51,1,1),0)</f>
        <v>0.91971664698937428</v>
      </c>
      <c r="BP51" s="205">
        <f ca="1">IF($AH51&gt;0,OFFSET(DATA!$F$6,BP$10+27*(7-$AG$8),$AG51,1,1)/OFFSET(DATA!$F$6,BP$10,$AG51,1,1),0)</f>
        <v>0.63043478260869568</v>
      </c>
      <c r="BQ51" s="205">
        <f ca="1">IF($AH51&gt;0,OFFSET(DATA!$F$6,BQ$10+27*(7-$AG$8),$AG51,1,1)/OFFSET(DATA!$F$6,BQ$10,$AG51,1,1),0)</f>
        <v>0.72048192771084341</v>
      </c>
      <c r="BR51" s="205">
        <f ca="1">IF($AH51&gt;0,OFFSET(DATA!$F$6,BR$10+27*(7-$AG$8),$AG51,1,1)/OFFSET(DATA!$F$6,BR$10,$AG51,1,1),0)</f>
        <v>0.6071428571428571</v>
      </c>
      <c r="BS51" s="205">
        <f ca="1">IF($AH51&gt;0,OFFSET(DATA!$F$6,BS$10+27*(7-$AG$8),$AG51,1,1)/OFFSET(DATA!$F$6,BS$10,$AG51,1,1),0)</f>
        <v>0.57087378640776698</v>
      </c>
      <c r="BT51" s="205">
        <f ca="1">IF($AH51&gt;0,OFFSET(DATA!$F$6,BT$10+27*(7-$AG$8),$AG51,1,1)/OFFSET(DATA!$F$6,BT$10,$AG51,1,1),0)</f>
        <v>0.71739130434782605</v>
      </c>
      <c r="BU51" s="205">
        <f ca="1">IF($AH51&gt;0,OFFSET(DATA!$F$6,BU$10+27*(7-$AG$8),$AG51,1,1)/OFFSET(DATA!$F$6,BU$10,$AG51,1,1),0)</f>
        <v>0.55172413793103448</v>
      </c>
      <c r="BV51" s="205">
        <f ca="1">IF($AH51&gt;0,OFFSET(DATA!$F$6,BV$10+27*(7-$AG$8),$AG51,1,1)/OFFSET(DATA!$F$6,BV$10,$AG51,1,1),0)</f>
        <v>0.63102998696219037</v>
      </c>
      <c r="BW51" s="205">
        <f ca="1">IF($AH51&gt;0,OFFSET(DATA!$F$6,BW$10+27*(7-$AG$8),$AG51,1,1)/OFFSET(DATA!$F$6,BW$10,$AG51,1,1),0)</f>
        <v>0.67406273909716907</v>
      </c>
      <c r="BX51" s="205">
        <f ca="1">IF($AH51&gt;0,OFFSET(DATA!$F$6,BX$10+27*(7-$AG$8),$AG51,1,1)/OFFSET(DATA!$F$6,BX$10,$AG51,1,1),0)</f>
        <v>0.63346821563764522</v>
      </c>
      <c r="BY51" s="205">
        <f ca="1">IF($AH51&gt;0,OFFSET(DATA!$F$6,BY$10+27*(7-$AG$8),$AG51,1,1)/OFFSET(DATA!$F$6,BY$10,$AG51,1,1),0)</f>
        <v>0.58937198067632846</v>
      </c>
    </row>
    <row r="52" spans="33:77" x14ac:dyDescent="0.2">
      <c r="AG52" s="1">
        <v>41</v>
      </c>
      <c r="AH52">
        <f ca="1">OFFSET(DATA!$F$6,$AG$10,$AG52,1,1)</f>
        <v>1344</v>
      </c>
      <c r="AI52" s="205">
        <f ca="1">IF($AH52&gt;0,OFFSET(DATA!$F$6,$AG$10+27*AI$10,$AG52,1,1)/$AH52,0)</f>
        <v>0.74702380952380953</v>
      </c>
      <c r="AJ52" s="205">
        <f ca="1">IF($AH52&gt;0,OFFSET(DATA!$F$6,$AG$10+27*AJ$10,$AG52,1,1)/$AH52,0)</f>
        <v>5.208333333333333E-3</v>
      </c>
      <c r="AK52" s="205">
        <f ca="1">IF($AH52&gt;0,OFFSET(DATA!$F$6,$AG$10+27*AK$10,$AG52,1,1)/$AH52,0)</f>
        <v>0.10416666666666667</v>
      </c>
      <c r="AL52" s="205">
        <f ca="1">IF($AH52&gt;0,OFFSET(DATA!$F$6,$AG$10+27*AL$10,$AG52,1,1)/$AH52,0)</f>
        <v>4.9107142857142856E-2</v>
      </c>
      <c r="AM52" s="205">
        <f ca="1">IF($AH52&gt;0,OFFSET(DATA!$F$6,$AG$10+27*AM$10,$AG52,1,1)/$AH52,0)</f>
        <v>1.636904761904762E-2</v>
      </c>
      <c r="AN52" s="205">
        <f ca="1">IF($AH52&gt;0,OFFSET(DATA!$F$6,$AG$10+27*AN$10,$AG52,1,1)/$AH52,0)</f>
        <v>7.4404761904761901E-3</v>
      </c>
      <c r="AO52" s="1">
        <f ca="1">OFFSET(DATA!$F$6,$AG$10+27*AO$10,$AG52,1,1)</f>
        <v>4</v>
      </c>
      <c r="AP52" s="1">
        <f t="shared" ca="1" si="1"/>
        <v>4</v>
      </c>
      <c r="AR52">
        <f ca="1">OFFSET(DATA!$F$6,25,$AG52,1,1)</f>
        <v>24871</v>
      </c>
      <c r="AS52" s="205">
        <f ca="1">IF($AR52&gt;0,OFFSET(DATA!$F$6,25+27*AS$10,$AG52,1,1)/$AR52,0)</f>
        <v>0.61473201720879744</v>
      </c>
      <c r="AT52" s="205">
        <f ca="1">IF($AR52&gt;0,OFFSET(DATA!$F$6,25+27*AT$10,$AG52,1,1)/$AR52,0)</f>
        <v>6.5136102287805071E-3</v>
      </c>
      <c r="AU52" s="205">
        <f ca="1">IF($AR52&gt;0,OFFSET(DATA!$F$6,25+27*AU$10,$AG52,1,1)/$AR52,0)</f>
        <v>7.792207792207792E-2</v>
      </c>
      <c r="AV52" s="205">
        <f ca="1">IF($AR52&gt;0,OFFSET(DATA!$F$6,25+27*AV$10,$AG52,1,1)/$AR52,0)</f>
        <v>4.9736641067910418E-2</v>
      </c>
      <c r="AW52" s="205">
        <f ca="1">IF($AR52&gt;0,OFFSET(DATA!$F$6,25+27*AW$10,$AG52,1,1)/$AR52,0)</f>
        <v>0.11917494270435447</v>
      </c>
      <c r="AX52" s="205">
        <f ca="1">IF($AR52&gt;0,OFFSET(DATA!$F$6,25+27*AX$10,$AG52,1,1)/$AR52,0)</f>
        <v>4.5394234248723415E-2</v>
      </c>
      <c r="BA52" s="1">
        <f t="shared" ca="1" si="2"/>
        <v>3</v>
      </c>
      <c r="BB52" s="205">
        <f ca="1">IF($AH52&gt;0,OFFSET(DATA!$F$6,BB$10+27*(7-$AG$8),$AG52,1,1)/OFFSET(DATA!$F$6,BB$10,$AG52,1,1),0)</f>
        <v>0.56603773584905659</v>
      </c>
      <c r="BC52" s="205">
        <f ca="1">IF($AH52&gt;0,OFFSET(DATA!$F$6,BC$10+27*(7-$AG$8),$AG52,1,1)/OFFSET(DATA!$F$6,BC$10,$AG52,1,1),0)</f>
        <v>0.37671232876712329</v>
      </c>
      <c r="BD52" s="205">
        <f ca="1">IF($AH52&gt;0,OFFSET(DATA!$F$6,BD$10+27*(7-$AG$8),$AG52,1,1)/OFFSET(DATA!$F$6,BD$10,$AG52,1,1),0)</f>
        <v>0.63414634146341464</v>
      </c>
      <c r="BE52" s="205">
        <f ca="1">IF($AH52&gt;0,OFFSET(DATA!$F$6,BE$10+27*(7-$AG$8),$AG52,1,1)/OFFSET(DATA!$F$6,BE$10,$AG52,1,1),0)</f>
        <v>0.64141414141414144</v>
      </c>
      <c r="BF52" s="205">
        <f ca="1">IF($AH52&gt;0,OFFSET(DATA!$F$6,BF$10+27*(7-$AG$8),$AG52,1,1)/OFFSET(DATA!$F$6,BF$10,$AG52,1,1),0)</f>
        <v>0.67237163814180934</v>
      </c>
      <c r="BG52" s="205">
        <f ca="1">IF($AH52&gt;0,OFFSET(DATA!$F$6,BG$10+27*(7-$AG$8),$AG52,1,1)/OFFSET(DATA!$F$6,BG$10,$AG52,1,1),0)</f>
        <v>0.51724137931034486</v>
      </c>
      <c r="BH52" s="205">
        <f ca="1">IF($AH52&gt;0,OFFSET(DATA!$F$6,BH$10+27*(7-$AG$8),$AG52,1,1)/OFFSET(DATA!$F$6,BH$10,$AG52,1,1),0)</f>
        <v>0.6654411764705882</v>
      </c>
      <c r="BI52" s="205">
        <f ca="1">IF($AH52&gt;0,OFFSET(DATA!$F$6,BI$10+27*(7-$AG$8),$AG52,1,1)/OFFSET(DATA!$F$6,BI$10,$AG52,1,1),0)</f>
        <v>0.74702380952380953</v>
      </c>
      <c r="BJ52" s="205">
        <f ca="1">IF($AH52&gt;0,OFFSET(DATA!$F$6,BJ$10+27*(7-$AG$8),$AG52,1,1)/OFFSET(DATA!$F$6,BJ$10,$AG52,1,1),0)</f>
        <v>0.79591836734693877</v>
      </c>
      <c r="BK52" s="205">
        <f ca="1">IF($AH52&gt;0,OFFSET(DATA!$F$6,BK$10+27*(7-$AG$8),$AG52,1,1)/OFFSET(DATA!$F$6,BK$10,$AG52,1,1),0)</f>
        <v>0.50331125827814571</v>
      </c>
      <c r="BL52" s="205">
        <f ca="1">IF($AH52&gt;0,OFFSET(DATA!$F$6,BL$10+27*(7-$AG$8),$AG52,1,1)/OFFSET(DATA!$F$6,BL$10,$AG52,1,1),0)</f>
        <v>0.69413407821229045</v>
      </c>
      <c r="BM52" s="205">
        <f ca="1">IF($AH52&gt;0,OFFSET(DATA!$F$6,BM$10+27*(7-$AG$8),$AG52,1,1)/OFFSET(DATA!$F$6,BM$10,$AG52,1,1),0)</f>
        <v>0.35756774619960346</v>
      </c>
      <c r="BN52" s="205">
        <f ca="1">IF($AH52&gt;0,OFFSET(DATA!$F$6,BN$10+27*(7-$AG$8),$AG52,1,1)/OFFSET(DATA!$F$6,BN$10,$AG52,1,1),0)</f>
        <v>0.68810289389067525</v>
      </c>
      <c r="BO52" s="205">
        <f ca="1">IF($AH52&gt;0,OFFSET(DATA!$F$6,BO$10+27*(7-$AG$8),$AG52,1,1)/OFFSET(DATA!$F$6,BO$10,$AG52,1,1),0)</f>
        <v>0.89298043728423471</v>
      </c>
      <c r="BP52" s="205">
        <f ca="1">IF($AH52&gt;0,OFFSET(DATA!$F$6,BP$10+27*(7-$AG$8),$AG52,1,1)/OFFSET(DATA!$F$6,BP$10,$AG52,1,1),0)</f>
        <v>0.65059905266090834</v>
      </c>
      <c r="BQ52" s="205">
        <f ca="1">IF($AH52&gt;0,OFFSET(DATA!$F$6,BQ$10+27*(7-$AG$8),$AG52,1,1)/OFFSET(DATA!$F$6,BQ$10,$AG52,1,1),0)</f>
        <v>0.67191011235955056</v>
      </c>
      <c r="BR52" s="205">
        <f ca="1">IF($AH52&gt;0,OFFSET(DATA!$F$6,BR$10+27*(7-$AG$8),$AG52,1,1)/OFFSET(DATA!$F$6,BR$10,$AG52,1,1),0)</f>
        <v>0.60737179487179482</v>
      </c>
      <c r="BS52" s="205">
        <f ca="1">IF($AH52&gt;0,OFFSET(DATA!$F$6,BS$10+27*(7-$AG$8),$AG52,1,1)/OFFSET(DATA!$F$6,BS$10,$AG52,1,1),0)</f>
        <v>0.59117082533589249</v>
      </c>
      <c r="BT52" s="205">
        <f ca="1">IF($AH52&gt;0,OFFSET(DATA!$F$6,BT$10+27*(7-$AG$8),$AG52,1,1)/OFFSET(DATA!$F$6,BT$10,$AG52,1,1),0)</f>
        <v>0.70454545454545459</v>
      </c>
      <c r="BU52" s="205">
        <f ca="1">IF($AH52&gt;0,OFFSET(DATA!$F$6,BU$10+27*(7-$AG$8),$AG52,1,1)/OFFSET(DATA!$F$6,BU$10,$AG52,1,1),0)</f>
        <v>0.57372986369268897</v>
      </c>
      <c r="BV52" s="205">
        <f ca="1">IF($AH52&gt;0,OFFSET(DATA!$F$6,BV$10+27*(7-$AG$8),$AG52,1,1)/OFFSET(DATA!$F$6,BV$10,$AG52,1,1),0)</f>
        <v>0.60994764397905754</v>
      </c>
      <c r="BW52" s="205">
        <f ca="1">IF($AH52&gt;0,OFFSET(DATA!$F$6,BW$10+27*(7-$AG$8),$AG52,1,1)/OFFSET(DATA!$F$6,BW$10,$AG52,1,1),0)</f>
        <v>0.68167938931297711</v>
      </c>
      <c r="BX52" s="205">
        <f ca="1">IF($AH52&gt;0,OFFSET(DATA!$F$6,BX$10+27*(7-$AG$8),$AG52,1,1)/OFFSET(DATA!$F$6,BX$10,$AG52,1,1),0)</f>
        <v>0.63540031397174257</v>
      </c>
      <c r="BY52" s="205">
        <f ca="1">IF($AH52&gt;0,OFFSET(DATA!$F$6,BY$10+27*(7-$AG$8),$AG52,1,1)/OFFSET(DATA!$F$6,BY$10,$AG52,1,1),0)</f>
        <v>0.59673659673659674</v>
      </c>
    </row>
    <row r="53" spans="33:77" x14ac:dyDescent="0.2">
      <c r="AG53" s="1">
        <v>42</v>
      </c>
      <c r="AH53">
        <f ca="1">OFFSET(DATA!$F$6,$AG$10,$AG53,1,1)</f>
        <v>1386</v>
      </c>
      <c r="AI53" s="205">
        <f ca="1">IF($AH53&gt;0,OFFSET(DATA!$F$6,$AG$10+27*AI$10,$AG53,1,1)/$AH53,0)</f>
        <v>0.74747474747474751</v>
      </c>
      <c r="AJ53" s="205">
        <f ca="1">IF($AH53&gt;0,OFFSET(DATA!$F$6,$AG$10+27*AJ$10,$AG53,1,1)/$AH53,0)</f>
        <v>5.772005772005772E-3</v>
      </c>
      <c r="AK53" s="205">
        <f ca="1">IF($AH53&gt;0,OFFSET(DATA!$F$6,$AG$10+27*AK$10,$AG53,1,1)/$AH53,0)</f>
        <v>0.10317460317460317</v>
      </c>
      <c r="AL53" s="205">
        <f ca="1">IF($AH53&gt;0,OFFSET(DATA!$F$6,$AG$10+27*AL$10,$AG53,1,1)/$AH53,0)</f>
        <v>3.823953823953824E-2</v>
      </c>
      <c r="AM53" s="205">
        <f ca="1">IF($AH53&gt;0,OFFSET(DATA!$F$6,$AG$10+27*AM$10,$AG53,1,1)/$AH53,0)</f>
        <v>1.8037518037518036E-2</v>
      </c>
      <c r="AN53" s="205">
        <f ca="1">IF($AH53&gt;0,OFFSET(DATA!$F$6,$AG$10+27*AN$10,$AG53,1,1)/$AH53,0)</f>
        <v>4.329004329004329E-3</v>
      </c>
      <c r="AO53" s="1">
        <f ca="1">OFFSET(DATA!$F$6,$AG$10+27*AO$10,$AG53,1,1)</f>
        <v>4</v>
      </c>
      <c r="AP53" s="1">
        <f t="shared" ca="1" si="1"/>
        <v>4</v>
      </c>
      <c r="AR53">
        <f ca="1">OFFSET(DATA!$F$6,25,$AG53,1,1)</f>
        <v>25222</v>
      </c>
      <c r="AS53" s="205">
        <f ca="1">IF($AR53&gt;0,OFFSET(DATA!$F$6,25+27*AS$10,$AG53,1,1)/$AR53,0)</f>
        <v>0.62512885576084376</v>
      </c>
      <c r="AT53" s="205">
        <f ca="1">IF($AR53&gt;0,OFFSET(DATA!$F$6,25+27*AT$10,$AG53,1,1)/$AR53,0)</f>
        <v>6.8590912695266036E-3</v>
      </c>
      <c r="AU53" s="205">
        <f ca="1">IF($AR53&gt;0,OFFSET(DATA!$F$6,25+27*AU$10,$AG53,1,1)/$AR53,0)</f>
        <v>7.7551344064705416E-2</v>
      </c>
      <c r="AV53" s="205">
        <f ca="1">IF($AR53&gt;0,OFFSET(DATA!$F$6,25+27*AV$10,$AG53,1,1)/$AR53,0)</f>
        <v>5.1780191895963841E-2</v>
      </c>
      <c r="AW53" s="205">
        <f ca="1">IF($AR53&gt;0,OFFSET(DATA!$F$6,25+27*AW$10,$AG53,1,1)/$AR53,0)</f>
        <v>0.11513757830465467</v>
      </c>
      <c r="AX53" s="205">
        <f ca="1">IF($AR53&gt;0,OFFSET(DATA!$F$6,25+27*AX$10,$AG53,1,1)/$AR53,0)</f>
        <v>4.7260328284830705E-2</v>
      </c>
      <c r="BA53" s="1">
        <f t="shared" ca="1" si="2"/>
        <v>4</v>
      </c>
      <c r="BB53" s="205">
        <f ca="1">IF($AH53&gt;0,OFFSET(DATA!$F$6,BB$10+27*(7-$AG$8),$AG53,1,1)/OFFSET(DATA!$F$6,BB$10,$AG53,1,1),0)</f>
        <v>0.58408679927667273</v>
      </c>
      <c r="BC53" s="205">
        <f ca="1">IF($AH53&gt;0,OFFSET(DATA!$F$6,BC$10+27*(7-$AG$8),$AG53,1,1)/OFFSET(DATA!$F$6,BC$10,$AG53,1,1),0)</f>
        <v>0.40397350993377484</v>
      </c>
      <c r="BD53" s="205">
        <f ca="1">IF($AH53&gt;0,OFFSET(DATA!$F$6,BD$10+27*(7-$AG$8),$AG53,1,1)/OFFSET(DATA!$F$6,BD$10,$AG53,1,1),0)</f>
        <v>0.6428571428571429</v>
      </c>
      <c r="BE53" s="205">
        <f ca="1">IF($AH53&gt;0,OFFSET(DATA!$F$6,BE$10+27*(7-$AG$8),$AG53,1,1)/OFFSET(DATA!$F$6,BE$10,$AG53,1,1),0)</f>
        <v>0.62441314553990612</v>
      </c>
      <c r="BF53" s="205">
        <f ca="1">IF($AH53&gt;0,OFFSET(DATA!$F$6,BF$10+27*(7-$AG$8),$AG53,1,1)/OFFSET(DATA!$F$6,BF$10,$AG53,1,1),0)</f>
        <v>0.67391304347826086</v>
      </c>
      <c r="BG53" s="205">
        <f ca="1">IF($AH53&gt;0,OFFSET(DATA!$F$6,BG$10+27*(7-$AG$8),$AG53,1,1)/OFFSET(DATA!$F$6,BG$10,$AG53,1,1),0)</f>
        <v>0.55982905982905984</v>
      </c>
      <c r="BH53" s="205">
        <f ca="1">IF($AH53&gt;0,OFFSET(DATA!$F$6,BH$10+27*(7-$AG$8),$AG53,1,1)/OFFSET(DATA!$F$6,BH$10,$AG53,1,1),0)</f>
        <v>0.65724381625441697</v>
      </c>
      <c r="BI53" s="205">
        <f ca="1">IF($AH53&gt;0,OFFSET(DATA!$F$6,BI$10+27*(7-$AG$8),$AG53,1,1)/OFFSET(DATA!$F$6,BI$10,$AG53,1,1),0)</f>
        <v>0.74747474747474751</v>
      </c>
      <c r="BJ53" s="205">
        <f ca="1">IF($AH53&gt;0,OFFSET(DATA!$F$6,BJ$10+27*(7-$AG$8),$AG53,1,1)/OFFSET(DATA!$F$6,BJ$10,$AG53,1,1),0)</f>
        <v>0.80405405405405406</v>
      </c>
      <c r="BK53" s="205">
        <f ca="1">IF($AH53&gt;0,OFFSET(DATA!$F$6,BK$10+27*(7-$AG$8),$AG53,1,1)/OFFSET(DATA!$F$6,BK$10,$AG53,1,1),0)</f>
        <v>0.53728070175438591</v>
      </c>
      <c r="BL53" s="205">
        <f ca="1">IF($AH53&gt;0,OFFSET(DATA!$F$6,BL$10+27*(7-$AG$8),$AG53,1,1)/OFFSET(DATA!$F$6,BL$10,$AG53,1,1),0)</f>
        <v>0.70173102529960052</v>
      </c>
      <c r="BM53" s="205">
        <f ca="1">IF($AH53&gt;0,OFFSET(DATA!$F$6,BM$10+27*(7-$AG$8),$AG53,1,1)/OFFSET(DATA!$F$6,BM$10,$AG53,1,1),0)</f>
        <v>0.37119476268412438</v>
      </c>
      <c r="BN53" s="205">
        <f ca="1">IF($AH53&gt;0,OFFSET(DATA!$F$6,BN$10+27*(7-$AG$8),$AG53,1,1)/OFFSET(DATA!$F$6,BN$10,$AG53,1,1),0)</f>
        <v>0.66772151898734178</v>
      </c>
      <c r="BO53" s="205">
        <f ca="1">IF($AH53&gt;0,OFFSET(DATA!$F$6,BO$10+27*(7-$AG$8),$AG53,1,1)/OFFSET(DATA!$F$6,BO$10,$AG53,1,1),0)</f>
        <v>0.90100111234705227</v>
      </c>
      <c r="BP53" s="205">
        <f ca="1">IF($AH53&gt;0,OFFSET(DATA!$F$6,BP$10+27*(7-$AG$8),$AG53,1,1)/OFFSET(DATA!$F$6,BP$10,$AG53,1,1),0)</f>
        <v>0.66159800940005531</v>
      </c>
      <c r="BQ53" s="205">
        <f ca="1">IF($AH53&gt;0,OFFSET(DATA!$F$6,BQ$10+27*(7-$AG$8),$AG53,1,1)/OFFSET(DATA!$F$6,BQ$10,$AG53,1,1),0)</f>
        <v>0.68510638297872339</v>
      </c>
      <c r="BR53" s="205">
        <f ca="1">IF($AH53&gt;0,OFFSET(DATA!$F$6,BR$10+27*(7-$AG$8),$AG53,1,1)/OFFSET(DATA!$F$6,BR$10,$AG53,1,1),0)</f>
        <v>0.61275272161741834</v>
      </c>
      <c r="BS53" s="205">
        <f ca="1">IF($AH53&gt;0,OFFSET(DATA!$F$6,BS$10+27*(7-$AG$8),$AG53,1,1)/OFFSET(DATA!$F$6,BS$10,$AG53,1,1),0)</f>
        <v>0.62345679012345678</v>
      </c>
      <c r="BT53" s="205">
        <f ca="1">IF($AH53&gt;0,OFFSET(DATA!$F$6,BT$10+27*(7-$AG$8),$AG53,1,1)/OFFSET(DATA!$F$6,BT$10,$AG53,1,1),0)</f>
        <v>0.78260869565217395</v>
      </c>
      <c r="BU53" s="205">
        <f ca="1">IF($AH53&gt;0,OFFSET(DATA!$F$6,BU$10+27*(7-$AG$8),$AG53,1,1)/OFFSET(DATA!$F$6,BU$10,$AG53,1,1),0)</f>
        <v>0.59130434782608698</v>
      </c>
      <c r="BV53" s="205">
        <f ca="1">IF($AH53&gt;0,OFFSET(DATA!$F$6,BV$10+27*(7-$AG$8),$AG53,1,1)/OFFSET(DATA!$F$6,BV$10,$AG53,1,1),0)</f>
        <v>0.63299232736572886</v>
      </c>
      <c r="BW53" s="205">
        <f ca="1">IF($AH53&gt;0,OFFSET(DATA!$F$6,BW$10+27*(7-$AG$8),$AG53,1,1)/OFFSET(DATA!$F$6,BW$10,$AG53,1,1),0)</f>
        <v>0.68042010502625661</v>
      </c>
      <c r="BX53" s="205">
        <f ca="1">IF($AH53&gt;0,OFFSET(DATA!$F$6,BX$10+27*(7-$AG$8),$AG53,1,1)/OFFSET(DATA!$F$6,BX$10,$AG53,1,1),0)</f>
        <v>0.64370946822308694</v>
      </c>
      <c r="BY53" s="205">
        <f ca="1">IF($AH53&gt;0,OFFSET(DATA!$F$6,BY$10+27*(7-$AG$8),$AG53,1,1)/OFFSET(DATA!$F$6,BY$10,$AG53,1,1),0)</f>
        <v>0.59673659673659674</v>
      </c>
    </row>
    <row r="54" spans="33:77" x14ac:dyDescent="0.2">
      <c r="AG54" s="1">
        <v>43</v>
      </c>
      <c r="AH54">
        <f ca="1">OFFSET(DATA!$F$6,$AG$10,$AG54,1,1)</f>
        <v>1424</v>
      </c>
      <c r="AI54" s="205">
        <f ca="1">IF($AH54&gt;0,OFFSET(DATA!$F$6,$AG$10+27*AI$10,$AG54,1,1)/$AH54,0)</f>
        <v>0.7521067415730337</v>
      </c>
      <c r="AJ54" s="205">
        <f ca="1">IF($AH54&gt;0,OFFSET(DATA!$F$6,$AG$10+27*AJ$10,$AG54,1,1)/$AH54,0)</f>
        <v>7.7247191011235953E-3</v>
      </c>
      <c r="AK54" s="205">
        <f ca="1">IF($AH54&gt;0,OFFSET(DATA!$F$6,$AG$10+27*AK$10,$AG54,1,1)/$AH54,0)</f>
        <v>9.9016853932584276E-2</v>
      </c>
      <c r="AL54" s="205">
        <f ca="1">IF($AH54&gt;0,OFFSET(DATA!$F$6,$AG$10+27*AL$10,$AG54,1,1)/$AH54,0)</f>
        <v>3.3005617977528087E-2</v>
      </c>
      <c r="AM54" s="205">
        <f ca="1">IF($AH54&gt;0,OFFSET(DATA!$F$6,$AG$10+27*AM$10,$AG54,1,1)/$AH54,0)</f>
        <v>2.5983146067415731E-2</v>
      </c>
      <c r="AN54" s="205">
        <f ca="1">IF($AH54&gt;0,OFFSET(DATA!$F$6,$AG$10+27*AN$10,$AG54,1,1)/$AH54,0)</f>
        <v>6.3202247191011234E-3</v>
      </c>
      <c r="AO54" s="1">
        <f ca="1">OFFSET(DATA!$F$6,$AG$10+27*AO$10,$AG54,1,1)</f>
        <v>2</v>
      </c>
      <c r="AP54" s="1">
        <f t="shared" ca="1" si="1"/>
        <v>2</v>
      </c>
      <c r="AR54">
        <f ca="1">OFFSET(DATA!$F$6,25,$AG54,1,1)</f>
        <v>25855</v>
      </c>
      <c r="AS54" s="205">
        <f ca="1">IF($AR54&gt;0,OFFSET(DATA!$F$6,25+27*AS$10,$AG54,1,1)/$AR54,0)</f>
        <v>0.62428930574356989</v>
      </c>
      <c r="AT54" s="205">
        <f ca="1">IF($AR54&gt;0,OFFSET(DATA!$F$6,25+27*AT$10,$AG54,1,1)/$AR54,0)</f>
        <v>7.5033842583639527E-3</v>
      </c>
      <c r="AU54" s="205">
        <f ca="1">IF($AR54&gt;0,OFFSET(DATA!$F$6,25+27*AU$10,$AG54,1,1)/$AR54,0)</f>
        <v>7.6735641075227234E-2</v>
      </c>
      <c r="AV54" s="205">
        <f ca="1">IF($AR54&gt;0,OFFSET(DATA!$F$6,25+27*AV$10,$AG54,1,1)/$AR54,0)</f>
        <v>4.8771997679365693E-2</v>
      </c>
      <c r="AW54" s="205">
        <f ca="1">IF($AR54&gt;0,OFFSET(DATA!$F$6,25+27*AW$10,$AG54,1,1)/$AR54,0)</f>
        <v>0.12098240185650745</v>
      </c>
      <c r="AX54" s="205">
        <f ca="1">IF($AR54&gt;0,OFFSET(DATA!$F$6,25+27*AX$10,$AG54,1,1)/$AR54,0)</f>
        <v>5.1440727132082767E-2</v>
      </c>
      <c r="BA54" s="1">
        <f t="shared" ca="1" si="2"/>
        <v>2</v>
      </c>
      <c r="BB54" s="205">
        <f ca="1">IF($AH54&gt;0,OFFSET(DATA!$F$6,BB$10+27*(7-$AG$8),$AG54,1,1)/OFFSET(DATA!$F$6,BB$10,$AG54,1,1),0)</f>
        <v>0.59233449477351918</v>
      </c>
      <c r="BC54" s="205">
        <f ca="1">IF($AH54&gt;0,OFFSET(DATA!$F$6,BC$10+27*(7-$AG$8),$AG54,1,1)/OFFSET(DATA!$F$6,BC$10,$AG54,1,1),0)</f>
        <v>0.40522875816993464</v>
      </c>
      <c r="BD54" s="205">
        <f ca="1">IF($AH54&gt;0,OFFSET(DATA!$F$6,BD$10+27*(7-$AG$8),$AG54,1,1)/OFFSET(DATA!$F$6,BD$10,$AG54,1,1),0)</f>
        <v>0.67441860465116277</v>
      </c>
      <c r="BE54" s="205">
        <f ca="1">IF($AH54&gt;0,OFFSET(DATA!$F$6,BE$10+27*(7-$AG$8),$AG54,1,1)/OFFSET(DATA!$F$6,BE$10,$AG54,1,1),0)</f>
        <v>0.6271929824561403</v>
      </c>
      <c r="BF54" s="205">
        <f ca="1">IF($AH54&gt;0,OFFSET(DATA!$F$6,BF$10+27*(7-$AG$8),$AG54,1,1)/OFFSET(DATA!$F$6,BF$10,$AG54,1,1),0)</f>
        <v>0.65296803652968038</v>
      </c>
      <c r="BG54" s="205">
        <f ca="1">IF($AH54&gt;0,OFFSET(DATA!$F$6,BG$10+27*(7-$AG$8),$AG54,1,1)/OFFSET(DATA!$F$6,BG$10,$AG54,1,1),0)</f>
        <v>0.54393305439330542</v>
      </c>
      <c r="BH54" s="205">
        <f ca="1">IF($AH54&gt;0,OFFSET(DATA!$F$6,BH$10+27*(7-$AG$8),$AG54,1,1)/OFFSET(DATA!$F$6,BH$10,$AG54,1,1),0)</f>
        <v>0.67123287671232879</v>
      </c>
      <c r="BI54" s="205">
        <f ca="1">IF($AH54&gt;0,OFFSET(DATA!$F$6,BI$10+27*(7-$AG$8),$AG54,1,1)/OFFSET(DATA!$F$6,BI$10,$AG54,1,1),0)</f>
        <v>0.7521067415730337</v>
      </c>
      <c r="BJ54" s="205">
        <f ca="1">IF($AH54&gt;0,OFFSET(DATA!$F$6,BJ$10+27*(7-$AG$8),$AG54,1,1)/OFFSET(DATA!$F$6,BJ$10,$AG54,1,1),0)</f>
        <v>0.68263473053892221</v>
      </c>
      <c r="BK54" s="205">
        <f ca="1">IF($AH54&gt;0,OFFSET(DATA!$F$6,BK$10+27*(7-$AG$8),$AG54,1,1)/OFFSET(DATA!$F$6,BK$10,$AG54,1,1),0)</f>
        <v>0.56140350877192979</v>
      </c>
      <c r="BL54" s="205">
        <f ca="1">IF($AH54&gt;0,OFFSET(DATA!$F$6,BL$10+27*(7-$AG$8),$AG54,1,1)/OFFSET(DATA!$F$6,BL$10,$AG54,1,1),0)</f>
        <v>0.68869123252858955</v>
      </c>
      <c r="BM54" s="205">
        <f ca="1">IF($AH54&gt;0,OFFSET(DATA!$F$6,BM$10+27*(7-$AG$8),$AG54,1,1)/OFFSET(DATA!$F$6,BM$10,$AG54,1,1),0)</f>
        <v>0.37722997080765486</v>
      </c>
      <c r="BN54" s="205">
        <f ca="1">IF($AH54&gt;0,OFFSET(DATA!$F$6,BN$10+27*(7-$AG$8),$AG54,1,1)/OFFSET(DATA!$F$6,BN$10,$AG54,1,1),0)</f>
        <v>0.67391304347826086</v>
      </c>
      <c r="BO54" s="205">
        <f ca="1">IF($AH54&gt;0,OFFSET(DATA!$F$6,BO$10+27*(7-$AG$8),$AG54,1,1)/OFFSET(DATA!$F$6,BO$10,$AG54,1,1),0)</f>
        <v>0.89194915254237284</v>
      </c>
      <c r="BP54" s="205">
        <f ca="1">IF($AH54&gt;0,OFFSET(DATA!$F$6,BP$10+27*(7-$AG$8),$AG54,1,1)/OFFSET(DATA!$F$6,BP$10,$AG54,1,1),0)</f>
        <v>0.64656571119524064</v>
      </c>
      <c r="BQ54" s="205">
        <f ca="1">IF($AH54&gt;0,OFFSET(DATA!$F$6,BQ$10+27*(7-$AG$8),$AG54,1,1)/OFFSET(DATA!$F$6,BQ$10,$AG54,1,1),0)</f>
        <v>0.70505050505050504</v>
      </c>
      <c r="BR54" s="205">
        <f ca="1">IF($AH54&gt;0,OFFSET(DATA!$F$6,BR$10+27*(7-$AG$8),$AG54,1,1)/OFFSET(DATA!$F$6,BR$10,$AG54,1,1),0)</f>
        <v>0.63969465648854962</v>
      </c>
      <c r="BS54" s="205">
        <f ca="1">IF($AH54&gt;0,OFFSET(DATA!$F$6,BS$10+27*(7-$AG$8),$AG54,1,1)/OFFSET(DATA!$F$6,BS$10,$AG54,1,1),0)</f>
        <v>0.61303462321792257</v>
      </c>
      <c r="BT54" s="205">
        <f ca="1">IF($AH54&gt;0,OFFSET(DATA!$F$6,BT$10+27*(7-$AG$8),$AG54,1,1)/OFFSET(DATA!$F$6,BT$10,$AG54,1,1),0)</f>
        <v>0.70370370370370372</v>
      </c>
      <c r="BU54" s="205">
        <f ca="1">IF($AH54&gt;0,OFFSET(DATA!$F$6,BU$10+27*(7-$AG$8),$AG54,1,1)/OFFSET(DATA!$F$6,BU$10,$AG54,1,1),0)</f>
        <v>0.59045226130653261</v>
      </c>
      <c r="BV54" s="205">
        <f ca="1">IF($AH54&gt;0,OFFSET(DATA!$F$6,BV$10+27*(7-$AG$8),$AG54,1,1)/OFFSET(DATA!$F$6,BV$10,$AG54,1,1),0)</f>
        <v>0.64646464646464652</v>
      </c>
      <c r="BW54" s="205">
        <f ca="1">IF($AH54&gt;0,OFFSET(DATA!$F$6,BW$10+27*(7-$AG$8),$AG54,1,1)/OFFSET(DATA!$F$6,BW$10,$AG54,1,1),0)</f>
        <v>0.67772170151405908</v>
      </c>
      <c r="BX54" s="205">
        <f ca="1">IF($AH54&gt;0,OFFSET(DATA!$F$6,BX$10+27*(7-$AG$8),$AG54,1,1)/OFFSET(DATA!$F$6,BX$10,$AG54,1,1),0)</f>
        <v>0.64031420245787407</v>
      </c>
      <c r="BY54" s="205">
        <f ca="1">IF($AH54&gt;0,OFFSET(DATA!$F$6,BY$10+27*(7-$AG$8),$AG54,1,1)/OFFSET(DATA!$F$6,BY$10,$AG54,1,1),0)</f>
        <v>0.6216216216216216</v>
      </c>
    </row>
    <row r="55" spans="33:77" x14ac:dyDescent="0.2">
      <c r="AG55" s="1">
        <v>44</v>
      </c>
      <c r="AH55">
        <f ca="1">OFFSET(DATA!$F$6,$AG$10,$AG55,1,1)</f>
        <v>1475</v>
      </c>
      <c r="AI55" s="205">
        <f ca="1">IF($AH55&gt;0,OFFSET(DATA!$F$6,$AG$10+27*AI$10,$AG55,1,1)/$AH55,0)</f>
        <v>0.73694915254237292</v>
      </c>
      <c r="AJ55" s="205">
        <f ca="1">IF($AH55&gt;0,OFFSET(DATA!$F$6,$AG$10+27*AJ$10,$AG55,1,1)/$AH55,0)</f>
        <v>6.1016949152542374E-3</v>
      </c>
      <c r="AK55" s="205">
        <f ca="1">IF($AH55&gt;0,OFFSET(DATA!$F$6,$AG$10+27*AK$10,$AG55,1,1)/$AH55,0)</f>
        <v>9.5593220338983056E-2</v>
      </c>
      <c r="AL55" s="205">
        <f ca="1">IF($AH55&gt;0,OFFSET(DATA!$F$6,$AG$10+27*AL$10,$AG55,1,1)/$AH55,0)</f>
        <v>5.4915254237288137E-2</v>
      </c>
      <c r="AM55" s="205">
        <f ca="1">IF($AH55&gt;0,OFFSET(DATA!$F$6,$AG$10+27*AM$10,$AG55,1,1)/$AH55,0)</f>
        <v>2.7118644067796609E-2</v>
      </c>
      <c r="AN55" s="205">
        <f ca="1">IF($AH55&gt;0,OFFSET(DATA!$F$6,$AG$10+27*AN$10,$AG55,1,1)/$AH55,0)</f>
        <v>6.7796610169491523E-3</v>
      </c>
      <c r="AO55" s="1">
        <f ca="1">OFFSET(DATA!$F$6,$AG$10+27*AO$10,$AG55,1,1)</f>
        <v>2</v>
      </c>
      <c r="AP55" s="1">
        <f t="shared" ca="1" si="1"/>
        <v>2</v>
      </c>
      <c r="AR55">
        <f ca="1">OFFSET(DATA!$F$6,25,$AG55,1,1)</f>
        <v>26132</v>
      </c>
      <c r="AS55" s="205">
        <f ca="1">IF($AR55&gt;0,OFFSET(DATA!$F$6,25+27*AS$10,$AG55,1,1)/$AR55,0)</f>
        <v>0.62398591764885969</v>
      </c>
      <c r="AT55" s="205">
        <f ca="1">IF($AR55&gt;0,OFFSET(DATA!$F$6,25+27*AT$10,$AG55,1,1)/$AR55,0)</f>
        <v>7.3473136384509417E-3</v>
      </c>
      <c r="AU55" s="205">
        <f ca="1">IF($AR55&gt;0,OFFSET(DATA!$F$6,25+27*AU$10,$AG55,1,1)/$AR55,0)</f>
        <v>7.6266646257462115E-2</v>
      </c>
      <c r="AV55" s="205">
        <f ca="1">IF($AR55&gt;0,OFFSET(DATA!$F$6,25+27*AV$10,$AG55,1,1)/$AR55,0)</f>
        <v>4.9517832542476659E-2</v>
      </c>
      <c r="AW55" s="205">
        <f ca="1">IF($AR55&gt;0,OFFSET(DATA!$F$6,25+27*AW$10,$AG55,1,1)/$AR55,0)</f>
        <v>0.11725088014694628</v>
      </c>
      <c r="AX55" s="205">
        <f ca="1">IF($AR55&gt;0,OFFSET(DATA!$F$6,25+27*AX$10,$AG55,1,1)/$AR55,0)</f>
        <v>5.1545997244757384E-2</v>
      </c>
      <c r="BA55" s="1">
        <f t="shared" ca="1" si="2"/>
        <v>3</v>
      </c>
      <c r="BB55" s="205">
        <f ca="1">IF($AH55&gt;0,OFFSET(DATA!$F$6,BB$10+27*(7-$AG$8),$AG55,1,1)/OFFSET(DATA!$F$6,BB$10,$AG55,1,1),0)</f>
        <v>0.62068965517241381</v>
      </c>
      <c r="BC55" s="205">
        <f ca="1">IF($AH55&gt;0,OFFSET(DATA!$F$6,BC$10+27*(7-$AG$8),$AG55,1,1)/OFFSET(DATA!$F$6,BC$10,$AG55,1,1),0)</f>
        <v>0.40740740740740738</v>
      </c>
      <c r="BD55" s="205">
        <f ca="1">IF($AH55&gt;0,OFFSET(DATA!$F$6,BD$10+27*(7-$AG$8),$AG55,1,1)/OFFSET(DATA!$F$6,BD$10,$AG55,1,1),0)</f>
        <v>0.67567567567567566</v>
      </c>
      <c r="BE55" s="205">
        <f ca="1">IF($AH55&gt;0,OFFSET(DATA!$F$6,BE$10+27*(7-$AG$8),$AG55,1,1)/OFFSET(DATA!$F$6,BE$10,$AG55,1,1),0)</f>
        <v>0.6228070175438597</v>
      </c>
      <c r="BF55" s="205">
        <f ca="1">IF($AH55&gt;0,OFFSET(DATA!$F$6,BF$10+27*(7-$AG$8),$AG55,1,1)/OFFSET(DATA!$F$6,BF$10,$AG55,1,1),0)</f>
        <v>0.65759637188208619</v>
      </c>
      <c r="BG55" s="205">
        <f ca="1">IF($AH55&gt;0,OFFSET(DATA!$F$6,BG$10+27*(7-$AG$8),$AG55,1,1)/OFFSET(DATA!$F$6,BG$10,$AG55,1,1),0)</f>
        <v>0.58723404255319145</v>
      </c>
      <c r="BH55" s="205">
        <f ca="1">IF($AH55&gt;0,OFFSET(DATA!$F$6,BH$10+27*(7-$AG$8),$AG55,1,1)/OFFSET(DATA!$F$6,BH$10,$AG55,1,1),0)</f>
        <v>0.68954248366013071</v>
      </c>
      <c r="BI55" s="205">
        <f ca="1">IF($AH55&gt;0,OFFSET(DATA!$F$6,BI$10+27*(7-$AG$8),$AG55,1,1)/OFFSET(DATA!$F$6,BI$10,$AG55,1,1),0)</f>
        <v>0.73694915254237292</v>
      </c>
      <c r="BJ55" s="205">
        <f ca="1">IF($AH55&gt;0,OFFSET(DATA!$F$6,BJ$10+27*(7-$AG$8),$AG55,1,1)/OFFSET(DATA!$F$6,BJ$10,$AG55,1,1),0)</f>
        <v>0.68131868131868134</v>
      </c>
      <c r="BK55" s="205">
        <f ca="1">IF($AH55&gt;0,OFFSET(DATA!$F$6,BK$10+27*(7-$AG$8),$AG55,1,1)/OFFSET(DATA!$F$6,BK$10,$AG55,1,1),0)</f>
        <v>0.57534246575342463</v>
      </c>
      <c r="BL55" s="205">
        <f ca="1">IF($AH55&gt;0,OFFSET(DATA!$F$6,BL$10+27*(7-$AG$8),$AG55,1,1)/OFFSET(DATA!$F$6,BL$10,$AG55,1,1),0)</f>
        <v>0.67085076708507674</v>
      </c>
      <c r="BM55" s="205">
        <f ca="1">IF($AH55&gt;0,OFFSET(DATA!$F$6,BM$10+27*(7-$AG$8),$AG55,1,1)/OFFSET(DATA!$F$6,BM$10,$AG55,1,1),0)</f>
        <v>0.3858677955063497</v>
      </c>
      <c r="BN55" s="205">
        <f ca="1">IF($AH55&gt;0,OFFSET(DATA!$F$6,BN$10+27*(7-$AG$8),$AG55,1,1)/OFFSET(DATA!$F$6,BN$10,$AG55,1,1),0)</f>
        <v>0.69565217391304346</v>
      </c>
      <c r="BO55" s="205">
        <f ca="1">IF($AH55&gt;0,OFFSET(DATA!$F$6,BO$10+27*(7-$AG$8),$AG55,1,1)/OFFSET(DATA!$F$6,BO$10,$AG55,1,1),0)</f>
        <v>0.90661070304302205</v>
      </c>
      <c r="BP55" s="205">
        <f ca="1">IF($AH55&gt;0,OFFSET(DATA!$F$6,BP$10+27*(7-$AG$8),$AG55,1,1)/OFFSET(DATA!$F$6,BP$10,$AG55,1,1),0)</f>
        <v>0.64456375838926172</v>
      </c>
      <c r="BQ55" s="205">
        <f ca="1">IF($AH55&gt;0,OFFSET(DATA!$F$6,BQ$10+27*(7-$AG$8),$AG55,1,1)/OFFSET(DATA!$F$6,BQ$10,$AG55,1,1),0)</f>
        <v>0.74137931034482762</v>
      </c>
      <c r="BR55" s="205">
        <f ca="1">IF($AH55&gt;0,OFFSET(DATA!$F$6,BR$10+27*(7-$AG$8),$AG55,1,1)/OFFSET(DATA!$F$6,BR$10,$AG55,1,1),0)</f>
        <v>0.64199395770392753</v>
      </c>
      <c r="BS55" s="205">
        <f ca="1">IF($AH55&gt;0,OFFSET(DATA!$F$6,BS$10+27*(7-$AG$8),$AG55,1,1)/OFFSET(DATA!$F$6,BS$10,$AG55,1,1),0)</f>
        <v>0.59417475728155345</v>
      </c>
      <c r="BT55" s="205">
        <f ca="1">IF($AH55&gt;0,OFFSET(DATA!$F$6,BT$10+27*(7-$AG$8),$AG55,1,1)/OFFSET(DATA!$F$6,BT$10,$AG55,1,1),0)</f>
        <v>0.68965517241379315</v>
      </c>
      <c r="BU55" s="205">
        <f ca="1">IF($AH55&gt;0,OFFSET(DATA!$F$6,BU$10+27*(7-$AG$8),$AG55,1,1)/OFFSET(DATA!$F$6,BU$10,$AG55,1,1),0)</f>
        <v>0.57246376811594202</v>
      </c>
      <c r="BV55" s="205">
        <f ca="1">IF($AH55&gt;0,OFFSET(DATA!$F$6,BV$10+27*(7-$AG$8),$AG55,1,1)/OFFSET(DATA!$F$6,BV$10,$AG55,1,1),0)</f>
        <v>0.63829787234042556</v>
      </c>
      <c r="BW55" s="205">
        <f ca="1">IF($AH55&gt;0,OFFSET(DATA!$F$6,BW$10+27*(7-$AG$8),$AG55,1,1)/OFFSET(DATA!$F$6,BW$10,$AG55,1,1),0)</f>
        <v>0.66001425516749823</v>
      </c>
      <c r="BX55" s="205">
        <f ca="1">IF($AH55&gt;0,OFFSET(DATA!$F$6,BX$10+27*(7-$AG$8),$AG55,1,1)/OFFSET(DATA!$F$6,BX$10,$AG55,1,1),0)</f>
        <v>0.63660179640718562</v>
      </c>
      <c r="BY55" s="205">
        <f ca="1">IF($AH55&gt;0,OFFSET(DATA!$F$6,BY$10+27*(7-$AG$8),$AG55,1,1)/OFFSET(DATA!$F$6,BY$10,$AG55,1,1),0)</f>
        <v>0.62363238512035013</v>
      </c>
    </row>
    <row r="56" spans="33:77" x14ac:dyDescent="0.2">
      <c r="AG56" s="1">
        <v>45</v>
      </c>
      <c r="AH56">
        <f ca="1">OFFSET(DATA!$F$6,$AG$10,$AG56,1,1)</f>
        <v>1401</v>
      </c>
      <c r="AI56" s="205">
        <f ca="1">IF($AH56&gt;0,OFFSET(DATA!$F$6,$AG$10+27*AI$10,$AG56,1,1)/$AH56,0)</f>
        <v>0.76231263383297643</v>
      </c>
      <c r="AJ56" s="205">
        <f ca="1">IF($AH56&gt;0,OFFSET(DATA!$F$6,$AG$10+27*AJ$10,$AG56,1,1)/$AH56,0)</f>
        <v>5.7102069950035689E-3</v>
      </c>
      <c r="AK56" s="205">
        <f ca="1">IF($AH56&gt;0,OFFSET(DATA!$F$6,$AG$10+27*AK$10,$AG56,1,1)/$AH56,0)</f>
        <v>0.1006423982869379</v>
      </c>
      <c r="AL56" s="205">
        <f ca="1">IF($AH56&gt;0,OFFSET(DATA!$F$6,$AG$10+27*AL$10,$AG56,1,1)/$AH56,0)</f>
        <v>4.7109207708779445E-2</v>
      </c>
      <c r="AM56" s="205">
        <f ca="1">IF($AH56&gt;0,OFFSET(DATA!$F$6,$AG$10+27*AM$10,$AG56,1,1)/$AH56,0)</f>
        <v>1.9271948608137045E-2</v>
      </c>
      <c r="AN56" s="205">
        <f ca="1">IF($AH56&gt;0,OFFSET(DATA!$F$6,$AG$10+27*AN$10,$AG56,1,1)/$AH56,0)</f>
        <v>2.8551034975017845E-3</v>
      </c>
      <c r="AO56" s="1">
        <f ca="1">OFFSET(DATA!$F$6,$AG$10+27*AO$10,$AG56,1,1)</f>
        <v>3</v>
      </c>
      <c r="AP56" s="1">
        <f t="shared" ca="1" si="1"/>
        <v>3</v>
      </c>
      <c r="AR56">
        <f ca="1">OFFSET(DATA!$F$6,25,$AG56,1,1)</f>
        <v>25235</v>
      </c>
      <c r="AS56" s="205">
        <f ca="1">IF($AR56&gt;0,OFFSET(DATA!$F$6,25+27*AS$10,$AG56,1,1)/$AR56,0)</f>
        <v>0.62603526847632252</v>
      </c>
      <c r="AT56" s="205">
        <f ca="1">IF($AR56&gt;0,OFFSET(DATA!$F$6,25+27*AT$10,$AG56,1,1)/$AR56,0)</f>
        <v>7.1329502674856351E-3</v>
      </c>
      <c r="AU56" s="205">
        <f ca="1">IF($AR56&gt;0,OFFSET(DATA!$F$6,25+27*AU$10,$AG56,1,1)/$AR56,0)</f>
        <v>7.723400039627501E-2</v>
      </c>
      <c r="AV56" s="205">
        <f ca="1">IF($AR56&gt;0,OFFSET(DATA!$F$6,25+27*AV$10,$AG56,1,1)/$AR56,0)</f>
        <v>5.1912026946701009E-2</v>
      </c>
      <c r="AW56" s="205">
        <f ca="1">IF($AR56&gt;0,OFFSET(DATA!$F$6,25+27*AW$10,$AG56,1,1)/$AR56,0)</f>
        <v>0.11880324945512186</v>
      </c>
      <c r="AX56" s="205">
        <f ca="1">IF($AR56&gt;0,OFFSET(DATA!$F$6,25+27*AX$10,$AG56,1,1)/$AR56,0)</f>
        <v>5.2981969486823856E-2</v>
      </c>
      <c r="BA56" s="1">
        <f t="shared" ca="1" si="2"/>
        <v>3</v>
      </c>
      <c r="BB56" s="205">
        <f ca="1">IF($AH56&gt;0,OFFSET(DATA!$F$6,BB$10+27*(7-$AG$8),$AG56,1,1)/OFFSET(DATA!$F$6,BB$10,$AG56,1,1),0)</f>
        <v>0.61509433962264148</v>
      </c>
      <c r="BC56" s="205">
        <f ca="1">IF($AH56&gt;0,OFFSET(DATA!$F$6,BC$10+27*(7-$AG$8),$AG56,1,1)/OFFSET(DATA!$F$6,BC$10,$AG56,1,1),0)</f>
        <v>0.39490445859872614</v>
      </c>
      <c r="BD56" s="205">
        <f ca="1">IF($AH56&gt;0,OFFSET(DATA!$F$6,BD$10+27*(7-$AG$8),$AG56,1,1)/OFFSET(DATA!$F$6,BD$10,$AG56,1,1),0)</f>
        <v>0.66666666666666663</v>
      </c>
      <c r="BE56" s="205">
        <f ca="1">IF($AH56&gt;0,OFFSET(DATA!$F$6,BE$10+27*(7-$AG$8),$AG56,1,1)/OFFSET(DATA!$F$6,BE$10,$AG56,1,1),0)</f>
        <v>0.61764705882352944</v>
      </c>
      <c r="BF56" s="205">
        <f ca="1">IF($AH56&gt;0,OFFSET(DATA!$F$6,BF$10+27*(7-$AG$8),$AG56,1,1)/OFFSET(DATA!$F$6,BF$10,$AG56,1,1),0)</f>
        <v>0.62211981566820274</v>
      </c>
      <c r="BG56" s="205">
        <f ca="1">IF($AH56&gt;0,OFFSET(DATA!$F$6,BG$10+27*(7-$AG$8),$AG56,1,1)/OFFSET(DATA!$F$6,BG$10,$AG56,1,1),0)</f>
        <v>0.57510729613733902</v>
      </c>
      <c r="BH56" s="205">
        <f ca="1">IF($AH56&gt;0,OFFSET(DATA!$F$6,BH$10+27*(7-$AG$8),$AG56,1,1)/OFFSET(DATA!$F$6,BH$10,$AG56,1,1),0)</f>
        <v>0.67142857142857137</v>
      </c>
      <c r="BI56" s="205">
        <f ca="1">IF($AH56&gt;0,OFFSET(DATA!$F$6,BI$10+27*(7-$AG$8),$AG56,1,1)/OFFSET(DATA!$F$6,BI$10,$AG56,1,1),0)</f>
        <v>0.76231263383297643</v>
      </c>
      <c r="BJ56" s="205">
        <f ca="1">IF($AH56&gt;0,OFFSET(DATA!$F$6,BJ$10+27*(7-$AG$8),$AG56,1,1)/OFFSET(DATA!$F$6,BJ$10,$AG56,1,1),0)</f>
        <v>0.71823204419889508</v>
      </c>
      <c r="BK56" s="205">
        <f ca="1">IF($AH56&gt;0,OFFSET(DATA!$F$6,BK$10+27*(7-$AG$8),$AG56,1,1)/OFFSET(DATA!$F$6,BK$10,$AG56,1,1),0)</f>
        <v>0.58333333333333337</v>
      </c>
      <c r="BL56" s="205">
        <f ca="1">IF($AH56&gt;0,OFFSET(DATA!$F$6,BL$10+27*(7-$AG$8),$AG56,1,1)/OFFSET(DATA!$F$6,BL$10,$AG56,1,1),0)</f>
        <v>0.68076398362892221</v>
      </c>
      <c r="BM56" s="205">
        <f ca="1">IF($AH56&gt;0,OFFSET(DATA!$F$6,BM$10+27*(7-$AG$8),$AG56,1,1)/OFFSET(DATA!$F$6,BM$10,$AG56,1,1),0)</f>
        <v>0.39253582139286902</v>
      </c>
      <c r="BN56" s="205">
        <f ca="1">IF($AH56&gt;0,OFFSET(DATA!$F$6,BN$10+27*(7-$AG$8),$AG56,1,1)/OFFSET(DATA!$F$6,BN$10,$AG56,1,1),0)</f>
        <v>0.67785234899328861</v>
      </c>
      <c r="BO56" s="205">
        <f ca="1">IF($AH56&gt;0,OFFSET(DATA!$F$6,BO$10+27*(7-$AG$8),$AG56,1,1)/OFFSET(DATA!$F$6,BO$10,$AG56,1,1),0)</f>
        <v>0.90032502708559048</v>
      </c>
      <c r="BP56" s="205">
        <f ca="1">IF($AH56&gt;0,OFFSET(DATA!$F$6,BP$10+27*(7-$AG$8),$AG56,1,1)/OFFSET(DATA!$F$6,BP$10,$AG56,1,1),0)</f>
        <v>0.64869938321265752</v>
      </c>
      <c r="BQ56" s="205">
        <f ca="1">IF($AH56&gt;0,OFFSET(DATA!$F$6,BQ$10+27*(7-$AG$8),$AG56,1,1)/OFFSET(DATA!$F$6,BQ$10,$AG56,1,1),0)</f>
        <v>0.76576576576576572</v>
      </c>
      <c r="BR56" s="205">
        <f ca="1">IF($AH56&gt;0,OFFSET(DATA!$F$6,BR$10+27*(7-$AG$8),$AG56,1,1)/OFFSET(DATA!$F$6,BR$10,$AG56,1,1),0)</f>
        <v>0.61787365177195686</v>
      </c>
      <c r="BS56" s="205">
        <f ca="1">IF($AH56&gt;0,OFFSET(DATA!$F$6,BS$10+27*(7-$AG$8),$AG56,1,1)/OFFSET(DATA!$F$6,BS$10,$AG56,1,1),0)</f>
        <v>0.56617647058823528</v>
      </c>
      <c r="BT56" s="205">
        <f ca="1">IF($AH56&gt;0,OFFSET(DATA!$F$6,BT$10+27*(7-$AG$8),$AG56,1,1)/OFFSET(DATA!$F$6,BT$10,$AG56,1,1),0)</f>
        <v>0.69090909090909092</v>
      </c>
      <c r="BU56" s="205">
        <f ca="1">IF($AH56&gt;0,OFFSET(DATA!$F$6,BU$10+27*(7-$AG$8),$AG56,1,1)/OFFSET(DATA!$F$6,BU$10,$AG56,1,1),0)</f>
        <v>0.56654456654456653</v>
      </c>
      <c r="BV56" s="205">
        <f ca="1">IF($AH56&gt;0,OFFSET(DATA!$F$6,BV$10+27*(7-$AG$8),$AG56,1,1)/OFFSET(DATA!$F$6,BV$10,$AG56,1,1),0)</f>
        <v>0.65329883570504532</v>
      </c>
      <c r="BW56" s="205">
        <f ca="1">IF($AH56&gt;0,OFFSET(DATA!$F$6,BW$10+27*(7-$AG$8),$AG56,1,1)/OFFSET(DATA!$F$6,BW$10,$AG56,1,1),0)</f>
        <v>0.64992614475627775</v>
      </c>
      <c r="BX56" s="205">
        <f ca="1">IF($AH56&gt;0,OFFSET(DATA!$F$6,BX$10+27*(7-$AG$8),$AG56,1,1)/OFFSET(DATA!$F$6,BX$10,$AG56,1,1),0)</f>
        <v>0.6421108319005423</v>
      </c>
      <c r="BY56" s="205">
        <f ca="1">IF($AH56&gt;0,OFFSET(DATA!$F$6,BY$10+27*(7-$AG$8),$AG56,1,1)/OFFSET(DATA!$F$6,BY$10,$AG56,1,1),0)</f>
        <v>0.64418604651162792</v>
      </c>
    </row>
    <row r="57" spans="33:77" x14ac:dyDescent="0.2">
      <c r="AG57" s="1">
        <v>46</v>
      </c>
      <c r="AH57">
        <f ca="1">OFFSET(DATA!$F$6,$AG$10,$AG57,1,1)</f>
        <v>1450</v>
      </c>
      <c r="AI57" s="205">
        <f ca="1">IF($AH57&gt;0,OFFSET(DATA!$F$6,$AG$10+27*AI$10,$AG57,1,1)/$AH57,0)</f>
        <v>0.75034482758620691</v>
      </c>
      <c r="AJ57" s="205">
        <f ca="1">IF($AH57&gt;0,OFFSET(DATA!$F$6,$AG$10+27*AJ$10,$AG57,1,1)/$AH57,0)</f>
        <v>4.827586206896552E-3</v>
      </c>
      <c r="AK57" s="205">
        <f ca="1">IF($AH57&gt;0,OFFSET(DATA!$F$6,$AG$10+27*AK$10,$AG57,1,1)/$AH57,0)</f>
        <v>0.10068965517241379</v>
      </c>
      <c r="AL57" s="205">
        <f ca="1">IF($AH57&gt;0,OFFSET(DATA!$F$6,$AG$10+27*AL$10,$AG57,1,1)/$AH57,0)</f>
        <v>5.1034482758620693E-2</v>
      </c>
      <c r="AM57" s="205">
        <f ca="1">IF($AH57&gt;0,OFFSET(DATA!$F$6,$AG$10+27*AM$10,$AG57,1,1)/$AH57,0)</f>
        <v>0.02</v>
      </c>
      <c r="AN57" s="205">
        <f ca="1">IF($AH57&gt;0,OFFSET(DATA!$F$6,$AG$10+27*AN$10,$AG57,1,1)/$AH57,0)</f>
        <v>1.3793103448275861E-3</v>
      </c>
      <c r="AO57" s="1">
        <f ca="1">OFFSET(DATA!$F$6,$AG$10+27*AO$10,$AG57,1,1)</f>
        <v>3</v>
      </c>
      <c r="AP57" s="1">
        <f t="shared" ca="1" si="1"/>
        <v>3</v>
      </c>
      <c r="AR57">
        <f ca="1">OFFSET(DATA!$F$6,25,$AG57,1,1)</f>
        <v>25509</v>
      </c>
      <c r="AS57" s="205">
        <f ca="1">IF($AR57&gt;0,OFFSET(DATA!$F$6,25+27*AS$10,$AG57,1,1)/$AR57,0)</f>
        <v>0.62883688110078795</v>
      </c>
      <c r="AT57" s="205">
        <f ca="1">IF($AR57&gt;0,OFFSET(DATA!$F$6,25+27*AT$10,$AG57,1,1)/$AR57,0)</f>
        <v>7.2131404602297231E-3</v>
      </c>
      <c r="AU57" s="205">
        <f ca="1">IF($AR57&gt;0,OFFSET(DATA!$F$6,25+27*AU$10,$AG57,1,1)/$AR57,0)</f>
        <v>7.6169195186012784E-2</v>
      </c>
      <c r="AV57" s="205">
        <f ca="1">IF($AR57&gt;0,OFFSET(DATA!$F$6,25+27*AV$10,$AG57,1,1)/$AR57,0)</f>
        <v>5.1981653534046809E-2</v>
      </c>
      <c r="AW57" s="205">
        <f ca="1">IF($AR57&gt;0,OFFSET(DATA!$F$6,25+27*AW$10,$AG57,1,1)/$AR57,0)</f>
        <v>0.12129052491277588</v>
      </c>
      <c r="AX57" s="205">
        <f ca="1">IF($AR57&gt;0,OFFSET(DATA!$F$6,25+27*AX$10,$AG57,1,1)/$AR57,0)</f>
        <v>5.7038692226273079E-2</v>
      </c>
      <c r="BA57" s="1">
        <f t="shared" ca="1" si="2"/>
        <v>3</v>
      </c>
      <c r="BB57" s="205">
        <f ca="1">IF($AH57&gt;0,OFFSET(DATA!$F$6,BB$10+27*(7-$AG$8),$AG57,1,1)/OFFSET(DATA!$F$6,BB$10,$AG57,1,1),0)</f>
        <v>0.57999999999999996</v>
      </c>
      <c r="BC57" s="205">
        <f ca="1">IF($AH57&gt;0,OFFSET(DATA!$F$6,BC$10+27*(7-$AG$8),$AG57,1,1)/OFFSET(DATA!$F$6,BC$10,$AG57,1,1),0)</f>
        <v>0.39156626506024095</v>
      </c>
      <c r="BD57" s="205">
        <f ca="1">IF($AH57&gt;0,OFFSET(DATA!$F$6,BD$10+27*(7-$AG$8),$AG57,1,1)/OFFSET(DATA!$F$6,BD$10,$AG57,1,1),0)</f>
        <v>0.63888888888888884</v>
      </c>
      <c r="BE57" s="205">
        <f ca="1">IF($AH57&gt;0,OFFSET(DATA!$F$6,BE$10+27*(7-$AG$8),$AG57,1,1)/OFFSET(DATA!$F$6,BE$10,$AG57,1,1),0)</f>
        <v>0.62605042016806722</v>
      </c>
      <c r="BF57" s="205">
        <f ca="1">IF($AH57&gt;0,OFFSET(DATA!$F$6,BF$10+27*(7-$AG$8),$AG57,1,1)/OFFSET(DATA!$F$6,BF$10,$AG57,1,1),0)</f>
        <v>0.60850111856823264</v>
      </c>
      <c r="BG57" s="205">
        <f ca="1">IF($AH57&gt;0,OFFSET(DATA!$F$6,BG$10+27*(7-$AG$8),$AG57,1,1)/OFFSET(DATA!$F$6,BG$10,$AG57,1,1),0)</f>
        <v>0.52742616033755274</v>
      </c>
      <c r="BH57" s="205">
        <f ca="1">IF($AH57&gt;0,OFFSET(DATA!$F$6,BH$10+27*(7-$AG$8),$AG57,1,1)/OFFSET(DATA!$F$6,BH$10,$AG57,1,1),0)</f>
        <v>0.68641114982578399</v>
      </c>
      <c r="BI57" s="205">
        <f ca="1">IF($AH57&gt;0,OFFSET(DATA!$F$6,BI$10+27*(7-$AG$8),$AG57,1,1)/OFFSET(DATA!$F$6,BI$10,$AG57,1,1),0)</f>
        <v>0.75034482758620691</v>
      </c>
      <c r="BJ57" s="205">
        <f ca="1">IF($AH57&gt;0,OFFSET(DATA!$F$6,BJ$10+27*(7-$AG$8),$AG57,1,1)/OFFSET(DATA!$F$6,BJ$10,$AG57,1,1),0)</f>
        <v>0.74345549738219896</v>
      </c>
      <c r="BK57" s="205">
        <f ca="1">IF($AH57&gt;0,OFFSET(DATA!$F$6,BK$10+27*(7-$AG$8),$AG57,1,1)/OFFSET(DATA!$F$6,BK$10,$AG57,1,1),0)</f>
        <v>0.5982142857142857</v>
      </c>
      <c r="BL57" s="205">
        <f ca="1">IF($AH57&gt;0,OFFSET(DATA!$F$6,BL$10+27*(7-$AG$8),$AG57,1,1)/OFFSET(DATA!$F$6,BL$10,$AG57,1,1),0)</f>
        <v>0.70302233902759526</v>
      </c>
      <c r="BM57" s="205">
        <f ca="1">IF($AH57&gt;0,OFFSET(DATA!$F$6,BM$10+27*(7-$AG$8),$AG57,1,1)/OFFSET(DATA!$F$6,BM$10,$AG57,1,1),0)</f>
        <v>0.40190411424685479</v>
      </c>
      <c r="BN57" s="205">
        <f ca="1">IF($AH57&gt;0,OFFSET(DATA!$F$6,BN$10+27*(7-$AG$8),$AG57,1,1)/OFFSET(DATA!$F$6,BN$10,$AG57,1,1),0)</f>
        <v>0.67426710097719866</v>
      </c>
      <c r="BO57" s="205">
        <f ca="1">IF($AH57&gt;0,OFFSET(DATA!$F$6,BO$10+27*(7-$AG$8),$AG57,1,1)/OFFSET(DATA!$F$6,BO$10,$AG57,1,1),0)</f>
        <v>0.89440337909186907</v>
      </c>
      <c r="BP57" s="205">
        <f ca="1">IF($AH57&gt;0,OFFSET(DATA!$F$6,BP$10+27*(7-$AG$8),$AG57,1,1)/OFFSET(DATA!$F$6,BP$10,$AG57,1,1),0)</f>
        <v>0.64176296694436974</v>
      </c>
      <c r="BQ57" s="205">
        <f ca="1">IF($AH57&gt;0,OFFSET(DATA!$F$6,BQ$10+27*(7-$AG$8),$AG57,1,1)/OFFSET(DATA!$F$6,BQ$10,$AG57,1,1),0)</f>
        <v>0.77754237288135597</v>
      </c>
      <c r="BR57" s="205">
        <f ca="1">IF($AH57&gt;0,OFFSET(DATA!$F$6,BR$10+27*(7-$AG$8),$AG57,1,1)/OFFSET(DATA!$F$6,BR$10,$AG57,1,1),0)</f>
        <v>0.62924667651403254</v>
      </c>
      <c r="BS57" s="205">
        <f ca="1">IF($AH57&gt;0,OFFSET(DATA!$F$6,BS$10+27*(7-$AG$8),$AG57,1,1)/OFFSET(DATA!$F$6,BS$10,$AG57,1,1),0)</f>
        <v>0.55700934579439254</v>
      </c>
      <c r="BT57" s="205">
        <f ca="1">IF($AH57&gt;0,OFFSET(DATA!$F$6,BT$10+27*(7-$AG$8),$AG57,1,1)/OFFSET(DATA!$F$6,BT$10,$AG57,1,1),0)</f>
        <v>0.62068965517241381</v>
      </c>
      <c r="BU57" s="205">
        <f ca="1">IF($AH57&gt;0,OFFSET(DATA!$F$6,BU$10+27*(7-$AG$8),$AG57,1,1)/OFFSET(DATA!$F$6,BU$10,$AG57,1,1),0)</f>
        <v>0.55727923627684961</v>
      </c>
      <c r="BV57" s="205">
        <f ca="1">IF($AH57&gt;0,OFFSET(DATA!$F$6,BV$10+27*(7-$AG$8),$AG57,1,1)/OFFSET(DATA!$F$6,BV$10,$AG57,1,1),0)</f>
        <v>0.67796610169491522</v>
      </c>
      <c r="BW57" s="205">
        <f ca="1">IF($AH57&gt;0,OFFSET(DATA!$F$6,BW$10+27*(7-$AG$8),$AG57,1,1)/OFFSET(DATA!$F$6,BW$10,$AG57,1,1),0)</f>
        <v>0.65384615384615385</v>
      </c>
      <c r="BX57" s="205">
        <f ca="1">IF($AH57&gt;0,OFFSET(DATA!$F$6,BX$10+27*(7-$AG$8),$AG57,1,1)/OFFSET(DATA!$F$6,BX$10,$AG57,1,1),0)</f>
        <v>0.64665703402075392</v>
      </c>
      <c r="BY57" s="205">
        <f ca="1">IF($AH57&gt;0,OFFSET(DATA!$F$6,BY$10+27*(7-$AG$8),$AG57,1,1)/OFFSET(DATA!$F$6,BY$10,$AG57,1,1),0)</f>
        <v>0.66666666666666663</v>
      </c>
    </row>
    <row r="58" spans="33:77" x14ac:dyDescent="0.2">
      <c r="AG58" s="1">
        <v>47</v>
      </c>
      <c r="AH58">
        <f ca="1">OFFSET(DATA!$F$6,$AG$10,$AG58,1,1)</f>
        <v>1460</v>
      </c>
      <c r="AI58" s="205">
        <f ca="1">IF($AH58&gt;0,OFFSET(DATA!$F$6,$AG$10+27*AI$10,$AG58,1,1)/$AH58,0)</f>
        <v>0.78219178082191776</v>
      </c>
      <c r="AJ58" s="205">
        <f ca="1">IF($AH58&gt;0,OFFSET(DATA!$F$6,$AG$10+27*AJ$10,$AG58,1,1)/$AH58,0)</f>
        <v>6.8493150684931503E-3</v>
      </c>
      <c r="AK58" s="205">
        <f ca="1">IF($AH58&gt;0,OFFSET(DATA!$F$6,$AG$10+27*AK$10,$AG58,1,1)/$AH58,0)</f>
        <v>0.10136986301369863</v>
      </c>
      <c r="AL58" s="205">
        <f ca="1">IF($AH58&gt;0,OFFSET(DATA!$F$6,$AG$10+27*AL$10,$AG58,1,1)/$AH58,0)</f>
        <v>3.9726027397260277E-2</v>
      </c>
      <c r="AM58" s="205">
        <f ca="1">IF($AH58&gt;0,OFFSET(DATA!$F$6,$AG$10+27*AM$10,$AG58,1,1)/$AH58,0)</f>
        <v>1.4383561643835616E-2</v>
      </c>
      <c r="AN58" s="205">
        <f ca="1">IF($AH58&gt;0,OFFSET(DATA!$F$6,$AG$10+27*AN$10,$AG58,1,1)/$AH58,0)</f>
        <v>2.054794520547945E-3</v>
      </c>
      <c r="AO58" s="1">
        <f ca="1">OFFSET(DATA!$F$6,$AG$10+27*AO$10,$AG58,1,1)</f>
        <v>3</v>
      </c>
      <c r="AP58" s="1">
        <f t="shared" ca="1" si="1"/>
        <v>3</v>
      </c>
      <c r="AR58">
        <f ca="1">OFFSET(DATA!$F$6,25,$AG58,1,1)</f>
        <v>25836</v>
      </c>
      <c r="AS58" s="205">
        <f ca="1">IF($AR58&gt;0,OFFSET(DATA!$F$6,25+27*AS$10,$AG58,1,1)/$AR58,0)</f>
        <v>0.62993497445424984</v>
      </c>
      <c r="AT58" s="205">
        <f ca="1">IF($AR58&gt;0,OFFSET(DATA!$F$6,25+27*AT$10,$AG58,1,1)/$AR58,0)</f>
        <v>7.5089023068586466E-3</v>
      </c>
      <c r="AU58" s="205">
        <f ca="1">IF($AR58&gt;0,OFFSET(DATA!$F$6,25+27*AU$10,$AG58,1,1)/$AR58,0)</f>
        <v>7.5785725344480567E-2</v>
      </c>
      <c r="AV58" s="205">
        <f ca="1">IF($AR58&gt;0,OFFSET(DATA!$F$6,25+27*AV$10,$AG58,1,1)/$AR58,0)</f>
        <v>5.2755844557981109E-2</v>
      </c>
      <c r="AW58" s="205">
        <f ca="1">IF($AR58&gt;0,OFFSET(DATA!$F$6,25+27*AW$10,$AG58,1,1)/$AR58,0)</f>
        <v>0.11619445734633845</v>
      </c>
      <c r="AX58" s="205">
        <f ca="1">IF($AR58&gt;0,OFFSET(DATA!$F$6,25+27*AX$10,$AG58,1,1)/$AR58,0)</f>
        <v>5.3026784331939927E-2</v>
      </c>
      <c r="BA58" s="1">
        <f t="shared" ca="1" si="2"/>
        <v>3</v>
      </c>
      <c r="BB58" s="205">
        <f ca="1">IF($AH58&gt;0,OFFSET(DATA!$F$6,BB$10+27*(7-$AG$8),$AG58,1,1)/OFFSET(DATA!$F$6,BB$10,$AG58,1,1),0)</f>
        <v>0.5985130111524164</v>
      </c>
      <c r="BC58" s="205">
        <f ca="1">IF($AH58&gt;0,OFFSET(DATA!$F$6,BC$10+27*(7-$AG$8),$AG58,1,1)/OFFSET(DATA!$F$6,BC$10,$AG58,1,1),0)</f>
        <v>0.38650306748466257</v>
      </c>
      <c r="BD58" s="205">
        <f ca="1">IF($AH58&gt;0,OFFSET(DATA!$F$6,BD$10+27*(7-$AG$8),$AG58,1,1)/OFFSET(DATA!$F$6,BD$10,$AG58,1,1),0)</f>
        <v>0.64864864864864868</v>
      </c>
      <c r="BE58" s="205">
        <f ca="1">IF($AH58&gt;0,OFFSET(DATA!$F$6,BE$10+27*(7-$AG$8),$AG58,1,1)/OFFSET(DATA!$F$6,BE$10,$AG58,1,1),0)</f>
        <v>0.63636363636363635</v>
      </c>
      <c r="BF58" s="205">
        <f ca="1">IF($AH58&gt;0,OFFSET(DATA!$F$6,BF$10+27*(7-$AG$8),$AG58,1,1)/OFFSET(DATA!$F$6,BF$10,$AG58,1,1),0)</f>
        <v>0.64429530201342278</v>
      </c>
      <c r="BG58" s="205">
        <f ca="1">IF($AH58&gt;0,OFFSET(DATA!$F$6,BG$10+27*(7-$AG$8),$AG58,1,1)/OFFSET(DATA!$F$6,BG$10,$AG58,1,1),0)</f>
        <v>0.55217391304347829</v>
      </c>
      <c r="BH58" s="205">
        <f ca="1">IF($AH58&gt;0,OFFSET(DATA!$F$6,BH$10+27*(7-$AG$8),$AG58,1,1)/OFFSET(DATA!$F$6,BH$10,$AG58,1,1),0)</f>
        <v>0.68150684931506844</v>
      </c>
      <c r="BI58" s="205">
        <f ca="1">IF($AH58&gt;0,OFFSET(DATA!$F$6,BI$10+27*(7-$AG$8),$AG58,1,1)/OFFSET(DATA!$F$6,BI$10,$AG58,1,1),0)</f>
        <v>0.78219178082191776</v>
      </c>
      <c r="BJ58" s="205">
        <f ca="1">IF($AH58&gt;0,OFFSET(DATA!$F$6,BJ$10+27*(7-$AG$8),$AG58,1,1)/OFFSET(DATA!$F$6,BJ$10,$AG58,1,1),0)</f>
        <v>0.73711340206185572</v>
      </c>
      <c r="BK58" s="205">
        <f ca="1">IF($AH58&gt;0,OFFSET(DATA!$F$6,BK$10+27*(7-$AG$8),$AG58,1,1)/OFFSET(DATA!$F$6,BK$10,$AG58,1,1),0)</f>
        <v>0.60538116591928248</v>
      </c>
      <c r="BL58" s="205">
        <f ca="1">IF($AH58&gt;0,OFFSET(DATA!$F$6,BL$10+27*(7-$AG$8),$AG58,1,1)/OFFSET(DATA!$F$6,BL$10,$AG58,1,1),0)</f>
        <v>0.69029850746268662</v>
      </c>
      <c r="BM58" s="205">
        <f ca="1">IF($AH58&gt;0,OFFSET(DATA!$F$6,BM$10+27*(7-$AG$8),$AG58,1,1)/OFFSET(DATA!$F$6,BM$10,$AG58,1,1),0)</f>
        <v>0.39874081846799581</v>
      </c>
      <c r="BN58" s="205">
        <f ca="1">IF($AH58&gt;0,OFFSET(DATA!$F$6,BN$10+27*(7-$AG$8),$AG58,1,1)/OFFSET(DATA!$F$6,BN$10,$AG58,1,1),0)</f>
        <v>0.71197411003236244</v>
      </c>
      <c r="BO58" s="205">
        <f ca="1">IF($AH58&gt;0,OFFSET(DATA!$F$6,BO$10+27*(7-$AG$8),$AG58,1,1)/OFFSET(DATA!$F$6,BO$10,$AG58,1,1),0)</f>
        <v>0.90261780104712042</v>
      </c>
      <c r="BP58" s="205">
        <f ca="1">IF($AH58&gt;0,OFFSET(DATA!$F$6,BP$10+27*(7-$AG$8),$AG58,1,1)/OFFSET(DATA!$F$6,BP$10,$AG58,1,1),0)</f>
        <v>0.6315228966986155</v>
      </c>
      <c r="BQ58" s="205">
        <f ca="1">IF($AH58&gt;0,OFFSET(DATA!$F$6,BQ$10+27*(7-$AG$8),$AG58,1,1)/OFFSET(DATA!$F$6,BQ$10,$AG58,1,1),0)</f>
        <v>0.78235294117647058</v>
      </c>
      <c r="BR58" s="205">
        <f ca="1">IF($AH58&gt;0,OFFSET(DATA!$F$6,BR$10+27*(7-$AG$8),$AG58,1,1)/OFFSET(DATA!$F$6,BR$10,$AG58,1,1),0)</f>
        <v>0.62068965517241381</v>
      </c>
      <c r="BS58" s="205">
        <f ca="1">IF($AH58&gt;0,OFFSET(DATA!$F$6,BS$10+27*(7-$AG$8),$AG58,1,1)/OFFSET(DATA!$F$6,BS$10,$AG58,1,1),0)</f>
        <v>0.55919854280510017</v>
      </c>
      <c r="BT58" s="205">
        <f ca="1">IF($AH58&gt;0,OFFSET(DATA!$F$6,BT$10+27*(7-$AG$8),$AG58,1,1)/OFFSET(DATA!$F$6,BT$10,$AG58,1,1),0)</f>
        <v>0.59677419354838712</v>
      </c>
      <c r="BU58" s="205">
        <f ca="1">IF($AH58&gt;0,OFFSET(DATA!$F$6,BU$10+27*(7-$AG$8),$AG58,1,1)/OFFSET(DATA!$F$6,BU$10,$AG58,1,1),0)</f>
        <v>0.56395348837209303</v>
      </c>
      <c r="BV58" s="205">
        <f ca="1">IF($AH58&gt;0,OFFSET(DATA!$F$6,BV$10+27*(7-$AG$8),$AG58,1,1)/OFFSET(DATA!$F$6,BV$10,$AG58,1,1),0)</f>
        <v>0.67893401015228427</v>
      </c>
      <c r="BW58" s="205">
        <f ca="1">IF($AH58&gt;0,OFFSET(DATA!$F$6,BW$10+27*(7-$AG$8),$AG58,1,1)/OFFSET(DATA!$F$6,BW$10,$AG58,1,1),0)</f>
        <v>0.63241678726483352</v>
      </c>
      <c r="BX58" s="205">
        <f ca="1">IF($AH58&gt;0,OFFSET(DATA!$F$6,BX$10+27*(7-$AG$8),$AG58,1,1)/OFFSET(DATA!$F$6,BX$10,$AG58,1,1),0)</f>
        <v>0.64343473238351945</v>
      </c>
      <c r="BY58" s="205">
        <f ca="1">IF($AH58&gt;0,OFFSET(DATA!$F$6,BY$10+27*(7-$AG$8),$AG58,1,1)/OFFSET(DATA!$F$6,BY$10,$AG58,1,1),0)</f>
        <v>0.66952789699570814</v>
      </c>
    </row>
    <row r="59" spans="33:77" x14ac:dyDescent="0.2">
      <c r="AG59" s="1">
        <v>48</v>
      </c>
      <c r="AH59">
        <f ca="1">OFFSET(DATA!$F$6,$AG$10,$AG59,1,1)</f>
        <v>1505</v>
      </c>
      <c r="AI59" s="205">
        <f ca="1">IF($AH59&gt;0,OFFSET(DATA!$F$6,$AG$10+27*AI$10,$AG59,1,1)/$AH59,0)</f>
        <v>0.77541528239202662</v>
      </c>
      <c r="AJ59" s="205">
        <f ca="1">IF($AH59&gt;0,OFFSET(DATA!$F$6,$AG$10+27*AJ$10,$AG59,1,1)/$AH59,0)</f>
        <v>5.980066445182724E-3</v>
      </c>
      <c r="AK59" s="205">
        <f ca="1">IF($AH59&gt;0,OFFSET(DATA!$F$6,$AG$10+27*AK$10,$AG59,1,1)/$AH59,0)</f>
        <v>0.10099667774086379</v>
      </c>
      <c r="AL59" s="205">
        <f ca="1">IF($AH59&gt;0,OFFSET(DATA!$F$6,$AG$10+27*AL$10,$AG59,1,1)/$AH59,0)</f>
        <v>3.5880398671096346E-2</v>
      </c>
      <c r="AM59" s="205">
        <f ca="1">IF($AH59&gt;0,OFFSET(DATA!$F$6,$AG$10+27*AM$10,$AG59,1,1)/$AH59,0)</f>
        <v>2.7906976744186046E-2</v>
      </c>
      <c r="AN59" s="205">
        <f ca="1">IF($AH59&gt;0,OFFSET(DATA!$F$6,$AG$10+27*AN$10,$AG59,1,1)/$AH59,0)</f>
        <v>4.6511627906976744E-3</v>
      </c>
      <c r="AO59" s="1">
        <f ca="1">OFFSET(DATA!$F$6,$AG$10+27*AO$10,$AG59,1,1)</f>
        <v>4</v>
      </c>
      <c r="AP59" s="1">
        <f t="shared" ca="1" si="1"/>
        <v>4</v>
      </c>
      <c r="AR59">
        <f ca="1">OFFSET(DATA!$F$6,25,$AG59,1,1)</f>
        <v>26234</v>
      </c>
      <c r="AS59" s="205">
        <f ca="1">IF($AR59&gt;0,OFFSET(DATA!$F$6,25+27*AS$10,$AG59,1,1)/$AR59,0)</f>
        <v>0.62925973926965006</v>
      </c>
      <c r="AT59" s="205">
        <f ca="1">IF($AR59&gt;0,OFFSET(DATA!$F$6,25+27*AT$10,$AG59,1,1)/$AR59,0)</f>
        <v>7.3568651368453152E-3</v>
      </c>
      <c r="AU59" s="205">
        <f ca="1">IF($AR59&gt;0,OFFSET(DATA!$F$6,25+27*AU$10,$AG59,1,1)/$AR59,0)</f>
        <v>7.5855759701151174E-2</v>
      </c>
      <c r="AV59" s="205">
        <f ca="1">IF($AR59&gt;0,OFFSET(DATA!$F$6,25+27*AV$10,$AG59,1,1)/$AR59,0)</f>
        <v>4.5132271098574372E-2</v>
      </c>
      <c r="AW59" s="205">
        <f ca="1">IF($AR59&gt;0,OFFSET(DATA!$F$6,25+27*AW$10,$AG59,1,1)/$AR59,0)</f>
        <v>0.13558740565678126</v>
      </c>
      <c r="AX59" s="205">
        <f ca="1">IF($AR59&gt;0,OFFSET(DATA!$F$6,25+27*AX$10,$AG59,1,1)/$AR59,0)</f>
        <v>6.5144469009682099E-2</v>
      </c>
      <c r="BA59" s="1">
        <f t="shared" ca="1" si="2"/>
        <v>4</v>
      </c>
      <c r="BB59" s="205">
        <f ca="1">IF($AH59&gt;0,OFFSET(DATA!$F$6,BB$10+27*(7-$AG$8),$AG59,1,1)/OFFSET(DATA!$F$6,BB$10,$AG59,1,1),0)</f>
        <v>0.60408921933085502</v>
      </c>
      <c r="BC59" s="205">
        <f ca="1">IF($AH59&gt;0,OFFSET(DATA!$F$6,BC$10+27*(7-$AG$8),$AG59,1,1)/OFFSET(DATA!$F$6,BC$10,$AG59,1,1),0)</f>
        <v>0.40606060606060607</v>
      </c>
      <c r="BD59" s="205">
        <f ca="1">IF($AH59&gt;0,OFFSET(DATA!$F$6,BD$10+27*(7-$AG$8),$AG59,1,1)/OFFSET(DATA!$F$6,BD$10,$AG59,1,1),0)</f>
        <v>0.64102564102564108</v>
      </c>
      <c r="BE59" s="205">
        <f ca="1">IF($AH59&gt;0,OFFSET(DATA!$F$6,BE$10+27*(7-$AG$8),$AG59,1,1)/OFFSET(DATA!$F$6,BE$10,$AG59,1,1),0)</f>
        <v>0.66803278688524592</v>
      </c>
      <c r="BF59" s="205">
        <f ca="1">IF($AH59&gt;0,OFFSET(DATA!$F$6,BF$10+27*(7-$AG$8),$AG59,1,1)/OFFSET(DATA!$F$6,BF$10,$AG59,1,1),0)</f>
        <v>0.65540540540540537</v>
      </c>
      <c r="BG59" s="205">
        <f ca="1">IF($AH59&gt;0,OFFSET(DATA!$F$6,BG$10+27*(7-$AG$8),$AG59,1,1)/OFFSET(DATA!$F$6,BG$10,$AG59,1,1),0)</f>
        <v>0.52340425531914891</v>
      </c>
      <c r="BH59" s="205">
        <f ca="1">IF($AH59&gt;0,OFFSET(DATA!$F$6,BH$10+27*(7-$AG$8),$AG59,1,1)/OFFSET(DATA!$F$6,BH$10,$AG59,1,1),0)</f>
        <v>0.67105263157894735</v>
      </c>
      <c r="BI59" s="205">
        <f ca="1">IF($AH59&gt;0,OFFSET(DATA!$F$6,BI$10+27*(7-$AG$8),$AG59,1,1)/OFFSET(DATA!$F$6,BI$10,$AG59,1,1),0)</f>
        <v>0.77541528239202662</v>
      </c>
      <c r="BJ59" s="205">
        <f ca="1">IF($AH59&gt;0,OFFSET(DATA!$F$6,BJ$10+27*(7-$AG$8),$AG59,1,1)/OFFSET(DATA!$F$6,BJ$10,$AG59,1,1),0)</f>
        <v>0.78109452736318408</v>
      </c>
      <c r="BK59" s="205">
        <f ca="1">IF($AH59&gt;0,OFFSET(DATA!$F$6,BK$10+27*(7-$AG$8),$AG59,1,1)/OFFSET(DATA!$F$6,BK$10,$AG59,1,1),0)</f>
        <v>0.59606986899563319</v>
      </c>
      <c r="BL59" s="205">
        <f ca="1">IF($AH59&gt;0,OFFSET(DATA!$F$6,BL$10+27*(7-$AG$8),$AG59,1,1)/OFFSET(DATA!$F$6,BL$10,$AG59,1,1),0)</f>
        <v>0.6896969696969697</v>
      </c>
      <c r="BM59" s="205">
        <f ca="1">IF($AH59&gt;0,OFFSET(DATA!$F$6,BM$10+27*(7-$AG$8),$AG59,1,1)/OFFSET(DATA!$F$6,BM$10,$AG59,1,1),0)</f>
        <v>0.40212389380530972</v>
      </c>
      <c r="BN59" s="205">
        <f ca="1">IF($AH59&gt;0,OFFSET(DATA!$F$6,BN$10+27*(7-$AG$8),$AG59,1,1)/OFFSET(DATA!$F$6,BN$10,$AG59,1,1),0)</f>
        <v>0.71612903225806457</v>
      </c>
      <c r="BO59" s="205">
        <f ca="1">IF($AH59&gt;0,OFFSET(DATA!$F$6,BO$10+27*(7-$AG$8),$AG59,1,1)/OFFSET(DATA!$F$6,BO$10,$AG59,1,1),0)</f>
        <v>0.8989795918367347</v>
      </c>
      <c r="BP59" s="205">
        <f ca="1">IF($AH59&gt;0,OFFSET(DATA!$F$6,BP$10+27*(7-$AG$8),$AG59,1,1)/OFFSET(DATA!$F$6,BP$10,$AG59,1,1),0)</f>
        <v>0.62411533420707732</v>
      </c>
      <c r="BQ59" s="205">
        <f ca="1">IF($AH59&gt;0,OFFSET(DATA!$F$6,BQ$10+27*(7-$AG$8),$AG59,1,1)/OFFSET(DATA!$F$6,BQ$10,$AG59,1,1),0)</f>
        <v>0.78612716763005785</v>
      </c>
      <c r="BR59" s="205">
        <f ca="1">IF($AH59&gt;0,OFFSET(DATA!$F$6,BR$10+27*(7-$AG$8),$AG59,1,1)/OFFSET(DATA!$F$6,BR$10,$AG59,1,1),0)</f>
        <v>0.61079545454545459</v>
      </c>
      <c r="BS59" s="205">
        <f ca="1">IF($AH59&gt;0,OFFSET(DATA!$F$6,BS$10+27*(7-$AG$8),$AG59,1,1)/OFFSET(DATA!$F$6,BS$10,$AG59,1,1),0)</f>
        <v>0.55614035087719293</v>
      </c>
      <c r="BT59" s="205">
        <f ca="1">IF($AH59&gt;0,OFFSET(DATA!$F$6,BT$10+27*(7-$AG$8),$AG59,1,1)/OFFSET(DATA!$F$6,BT$10,$AG59,1,1),0)</f>
        <v>0.6</v>
      </c>
      <c r="BU59" s="205">
        <f ca="1">IF($AH59&gt;0,OFFSET(DATA!$F$6,BU$10+27*(7-$AG$8),$AG59,1,1)/OFFSET(DATA!$F$6,BU$10,$AG59,1,1),0)</f>
        <v>0.56436781609195408</v>
      </c>
      <c r="BV59" s="205">
        <f ca="1">IF($AH59&gt;0,OFFSET(DATA!$F$6,BV$10+27*(7-$AG$8),$AG59,1,1)/OFFSET(DATA!$F$6,BV$10,$AG59,1,1),0)</f>
        <v>0.67518248175182483</v>
      </c>
      <c r="BW59" s="205">
        <f ca="1">IF($AH59&gt;0,OFFSET(DATA!$F$6,BW$10+27*(7-$AG$8),$AG59,1,1)/OFFSET(DATA!$F$6,BW$10,$AG59,1,1),0)</f>
        <v>0.63176895306859204</v>
      </c>
      <c r="BX59" s="205">
        <f ca="1">IF($AH59&gt;0,OFFSET(DATA!$F$6,BX$10+27*(7-$AG$8),$AG59,1,1)/OFFSET(DATA!$F$6,BX$10,$AG59,1,1),0)</f>
        <v>0.64212782049665951</v>
      </c>
      <c r="BY59" s="205">
        <f ca="1">IF($AH59&gt;0,OFFSET(DATA!$F$6,BY$10+27*(7-$AG$8),$AG59,1,1)/OFFSET(DATA!$F$6,BY$10,$AG59,1,1),0)</f>
        <v>0.65899581589958156</v>
      </c>
    </row>
    <row r="60" spans="33:77" x14ac:dyDescent="0.2">
      <c r="AG60" s="1">
        <v>49</v>
      </c>
      <c r="AH60">
        <f ca="1">OFFSET(DATA!$F$6,$AG$10,$AG60,1,1)</f>
        <v>1389</v>
      </c>
      <c r="AI60" s="205">
        <f ca="1">IF($AH60&gt;0,OFFSET(DATA!$F$6,$AG$10+27*AI$10,$AG60,1,1)/$AH60,0)</f>
        <v>0.7710583153347732</v>
      </c>
      <c r="AJ60" s="205">
        <f ca="1">IF($AH60&gt;0,OFFSET(DATA!$F$6,$AG$10+27*AJ$10,$AG60,1,1)/$AH60,0)</f>
        <v>5.7595392368610509E-3</v>
      </c>
      <c r="AK60" s="205">
        <f ca="1">IF($AH60&gt;0,OFFSET(DATA!$F$6,$AG$10+27*AK$10,$AG60,1,1)/$AH60,0)</f>
        <v>0.1007919366450684</v>
      </c>
      <c r="AL60" s="205">
        <f ca="1">IF($AH60&gt;0,OFFSET(DATA!$F$6,$AG$10+27*AL$10,$AG60,1,1)/$AH60,0)</f>
        <v>4.1756659467242621E-2</v>
      </c>
      <c r="AM60" s="205">
        <f ca="1">IF($AH60&gt;0,OFFSET(DATA!$F$6,$AG$10+27*AM$10,$AG60,1,1)/$AH60,0)</f>
        <v>1.9438444924406047E-2</v>
      </c>
      <c r="AN60" s="205">
        <f ca="1">IF($AH60&gt;0,OFFSET(DATA!$F$6,$AG$10+27*AN$10,$AG60,1,1)/$AH60,0)</f>
        <v>4.3196544276457886E-3</v>
      </c>
      <c r="AO60" s="1">
        <f ca="1">OFFSET(DATA!$F$6,$AG$10+27*AO$10,$AG60,1,1)</f>
        <v>3</v>
      </c>
      <c r="AP60" s="1">
        <f t="shared" ca="1" si="1"/>
        <v>3</v>
      </c>
      <c r="AR60">
        <f ca="1">OFFSET(DATA!$F$6,25,$AG60,1,1)</f>
        <v>24726</v>
      </c>
      <c r="AS60" s="205">
        <f ca="1">IF($AR60&gt;0,OFFSET(DATA!$F$6,25+27*AS$10,$AG60,1,1)/$AR60,0)</f>
        <v>0.62496966755641836</v>
      </c>
      <c r="AT60" s="205">
        <f ca="1">IF($AR60&gt;0,OFFSET(DATA!$F$6,25+27*AT$10,$AG60,1,1)/$AR60,0)</f>
        <v>7.522446008250425E-3</v>
      </c>
      <c r="AU60" s="205">
        <f ca="1">IF($AR60&gt;0,OFFSET(DATA!$F$6,25+27*AU$10,$AG60,1,1)/$AR60,0)</f>
        <v>7.9471002183935935E-2</v>
      </c>
      <c r="AV60" s="205">
        <f ca="1">IF($AR60&gt;0,OFFSET(DATA!$F$6,25+27*AV$10,$AG60,1,1)/$AR60,0)</f>
        <v>5.2374019250990861E-2</v>
      </c>
      <c r="AW60" s="205">
        <f ca="1">IF($AR60&gt;0,OFFSET(DATA!$F$6,25+27*AW$10,$AG60,1,1)/$AR60,0)</f>
        <v>0.11542505864272426</v>
      </c>
      <c r="AX60" s="205">
        <f ca="1">IF($AR60&gt;0,OFFSET(DATA!$F$6,25+27*AX$10,$AG60,1,1)/$AR60,0)</f>
        <v>5.4719728221305511E-2</v>
      </c>
      <c r="BA60" s="1">
        <f t="shared" ca="1" si="2"/>
        <v>3</v>
      </c>
      <c r="BB60" s="205">
        <f ca="1">IF($AH60&gt;0,OFFSET(DATA!$F$6,BB$10+27*(7-$AG$8),$AG60,1,1)/OFFSET(DATA!$F$6,BB$10,$AG60,1,1),0)</f>
        <v>0.64107883817427391</v>
      </c>
      <c r="BC60" s="205">
        <f ca="1">IF($AH60&gt;0,OFFSET(DATA!$F$6,BC$10+27*(7-$AG$8),$AG60,1,1)/OFFSET(DATA!$F$6,BC$10,$AG60,1,1),0)</f>
        <v>0.39644970414201186</v>
      </c>
      <c r="BD60" s="205">
        <f ca="1">IF($AH60&gt;0,OFFSET(DATA!$F$6,BD$10+27*(7-$AG$8),$AG60,1,1)/OFFSET(DATA!$F$6,BD$10,$AG60,1,1),0)</f>
        <v>0.60526315789473684</v>
      </c>
      <c r="BE60" s="205">
        <f ca="1">IF($AH60&gt;0,OFFSET(DATA!$F$6,BE$10+27*(7-$AG$8),$AG60,1,1)/OFFSET(DATA!$F$6,BE$10,$AG60,1,1),0)</f>
        <v>0.70682730923694781</v>
      </c>
      <c r="BF60" s="205">
        <f ca="1">IF($AH60&gt;0,OFFSET(DATA!$F$6,BF$10+27*(7-$AG$8),$AG60,1,1)/OFFSET(DATA!$F$6,BF$10,$AG60,1,1),0)</f>
        <v>0.63800904977375561</v>
      </c>
      <c r="BG60" s="205">
        <f ca="1">IF($AH60&gt;0,OFFSET(DATA!$F$6,BG$10+27*(7-$AG$8),$AG60,1,1)/OFFSET(DATA!$F$6,BG$10,$AG60,1,1),0)</f>
        <v>0.48458149779735682</v>
      </c>
      <c r="BH60" s="205">
        <f ca="1">IF($AH60&gt;0,OFFSET(DATA!$F$6,BH$10+27*(7-$AG$8),$AG60,1,1)/OFFSET(DATA!$F$6,BH$10,$AG60,1,1),0)</f>
        <v>0.66666666666666663</v>
      </c>
      <c r="BI60" s="205">
        <f ca="1">IF($AH60&gt;0,OFFSET(DATA!$F$6,BI$10+27*(7-$AG$8),$AG60,1,1)/OFFSET(DATA!$F$6,BI$10,$AG60,1,1),0)</f>
        <v>0.7710583153347732</v>
      </c>
      <c r="BJ60" s="205">
        <f ca="1">IF($AH60&gt;0,OFFSET(DATA!$F$6,BJ$10+27*(7-$AG$8),$AG60,1,1)/OFFSET(DATA!$F$6,BJ$10,$AG60,1,1),0)</f>
        <v>0.73076923076923073</v>
      </c>
      <c r="BK60" s="205">
        <f ca="1">IF($AH60&gt;0,OFFSET(DATA!$F$6,BK$10+27*(7-$AG$8),$AG60,1,1)/OFFSET(DATA!$F$6,BK$10,$AG60,1,1),0)</f>
        <v>0.55429864253393668</v>
      </c>
      <c r="BL60" s="205">
        <f ca="1">IF($AH60&gt;0,OFFSET(DATA!$F$6,BL$10+27*(7-$AG$8),$AG60,1,1)/OFFSET(DATA!$F$6,BL$10,$AG60,1,1),0)</f>
        <v>0.68956043956043955</v>
      </c>
      <c r="BM60" s="205">
        <f ca="1">IF($AH60&gt;0,OFFSET(DATA!$F$6,BM$10+27*(7-$AG$8),$AG60,1,1)/OFFSET(DATA!$F$6,BM$10,$AG60,1,1),0)</f>
        <v>0.40833640722980452</v>
      </c>
      <c r="BN60" s="205">
        <f ca="1">IF($AH60&gt;0,OFFSET(DATA!$F$6,BN$10+27*(7-$AG$8),$AG60,1,1)/OFFSET(DATA!$F$6,BN$10,$AG60,1,1),0)</f>
        <v>0.67235494880546076</v>
      </c>
      <c r="BO60" s="205">
        <f ca="1">IF($AH60&gt;0,OFFSET(DATA!$F$6,BO$10+27*(7-$AG$8),$AG60,1,1)/OFFSET(DATA!$F$6,BO$10,$AG60,1,1),0)</f>
        <v>0.90322580645161288</v>
      </c>
      <c r="BP60" s="205">
        <f ca="1">IF($AH60&gt;0,OFFSET(DATA!$F$6,BP$10+27*(7-$AG$8),$AG60,1,1)/OFFSET(DATA!$F$6,BP$10,$AG60,1,1),0)</f>
        <v>0.62774108322324962</v>
      </c>
      <c r="BQ60" s="205">
        <f ca="1">IF($AH60&gt;0,OFFSET(DATA!$F$6,BQ$10+27*(7-$AG$8),$AG60,1,1)/OFFSET(DATA!$F$6,BQ$10,$AG60,1,1),0)</f>
        <v>0.8035714285714286</v>
      </c>
      <c r="BR60" s="205">
        <f ca="1">IF($AH60&gt;0,OFFSET(DATA!$F$6,BR$10+27*(7-$AG$8),$AG60,1,1)/OFFSET(DATA!$F$6,BR$10,$AG60,1,1),0)</f>
        <v>0.6</v>
      </c>
      <c r="BS60" s="205">
        <f ca="1">IF($AH60&gt;0,OFFSET(DATA!$F$6,BS$10+27*(7-$AG$8),$AG60,1,1)/OFFSET(DATA!$F$6,BS$10,$AG60,1,1),0)</f>
        <v>0.54432624113475181</v>
      </c>
      <c r="BT60" s="205">
        <f ca="1">IF($AH60&gt;0,OFFSET(DATA!$F$6,BT$10+27*(7-$AG$8),$AG60,1,1)/OFFSET(DATA!$F$6,BT$10,$AG60,1,1),0)</f>
        <v>0.6</v>
      </c>
      <c r="BU60" s="205">
        <f ca="1">IF($AH60&gt;0,OFFSET(DATA!$F$6,BU$10+27*(7-$AG$8),$AG60,1,1)/OFFSET(DATA!$F$6,BU$10,$AG60,1,1),0)</f>
        <v>0.56071428571428572</v>
      </c>
      <c r="BV60" s="205">
        <f ca="1">IF($AH60&gt;0,OFFSET(DATA!$F$6,BV$10+27*(7-$AG$8),$AG60,1,1)/OFFSET(DATA!$F$6,BV$10,$AG60,1,1),0)</f>
        <v>0.64453125</v>
      </c>
      <c r="BW60" s="205">
        <f ca="1">IF($AH60&gt;0,OFFSET(DATA!$F$6,BW$10+27*(7-$AG$8),$AG60,1,1)/OFFSET(DATA!$F$6,BW$10,$AG60,1,1),0)</f>
        <v>0.63474387527839649</v>
      </c>
      <c r="BX60" s="205">
        <f ca="1">IF($AH60&gt;0,OFFSET(DATA!$F$6,BX$10+27*(7-$AG$8),$AG60,1,1)/OFFSET(DATA!$F$6,BX$10,$AG60,1,1),0)</f>
        <v>0.63677437020810512</v>
      </c>
      <c r="BY60" s="205">
        <f ca="1">IF($AH60&gt;0,OFFSET(DATA!$F$6,BY$10+27*(7-$AG$8),$AG60,1,1)/OFFSET(DATA!$F$6,BY$10,$AG60,1,1),0)</f>
        <v>0.66987951807228918</v>
      </c>
    </row>
    <row r="61" spans="33:77" x14ac:dyDescent="0.2">
      <c r="AG61" s="1">
        <v>50</v>
      </c>
      <c r="AH61">
        <f ca="1">OFFSET(DATA!$F$6,$AG$10,$AG61,1,1)</f>
        <v>1424</v>
      </c>
      <c r="AI61" s="205">
        <f ca="1">IF($AH61&gt;0,OFFSET(DATA!$F$6,$AG$10+27*AI$10,$AG61,1,1)/$AH61,0)</f>
        <v>0.7492977528089888</v>
      </c>
      <c r="AJ61" s="205">
        <f ca="1">IF($AH61&gt;0,OFFSET(DATA!$F$6,$AG$10+27*AJ$10,$AG61,1,1)/$AH61,0)</f>
        <v>4.9157303370786515E-3</v>
      </c>
      <c r="AK61" s="205">
        <f ca="1">IF($AH61&gt;0,OFFSET(DATA!$F$6,$AG$10+27*AK$10,$AG61,1,1)/$AH61,0)</f>
        <v>0.10463483146067416</v>
      </c>
      <c r="AL61" s="205">
        <f ca="1">IF($AH61&gt;0,OFFSET(DATA!$F$6,$AG$10+27*AL$10,$AG61,1,1)/$AH61,0)</f>
        <v>3.8623595505617975E-2</v>
      </c>
      <c r="AM61" s="205">
        <f ca="1">IF($AH61&gt;0,OFFSET(DATA!$F$6,$AG$10+27*AM$10,$AG61,1,1)/$AH61,0)</f>
        <v>2.1769662921348316E-2</v>
      </c>
      <c r="AN61" s="205">
        <f ca="1">IF($AH61&gt;0,OFFSET(DATA!$F$6,$AG$10+27*AN$10,$AG61,1,1)/$AH61,0)</f>
        <v>3.5112359550561797E-3</v>
      </c>
      <c r="AO61" s="1">
        <f ca="1">OFFSET(DATA!$F$6,$AG$10+27*AO$10,$AG61,1,1)</f>
        <v>3</v>
      </c>
      <c r="AP61" s="1">
        <f t="shared" ca="1" si="1"/>
        <v>3</v>
      </c>
      <c r="AR61">
        <f ca="1">OFFSET(DATA!$F$6,25,$AG61,1,1)</f>
        <v>24785</v>
      </c>
      <c r="AS61" s="205">
        <f ca="1">IF($AR61&gt;0,OFFSET(DATA!$F$6,25+27*AS$10,$AG61,1,1)/$AR61,0)</f>
        <v>0.62521686503933827</v>
      </c>
      <c r="AT61" s="205">
        <f ca="1">IF($AR61&gt;0,OFFSET(DATA!$F$6,25+27*AT$10,$AG61,1,1)/$AR61,0)</f>
        <v>7.7869679241476704E-3</v>
      </c>
      <c r="AU61" s="205">
        <f ca="1">IF($AR61&gt;0,OFFSET(DATA!$F$6,25+27*AU$10,$AG61,1,1)/$AR61,0)</f>
        <v>8.0613274157756709E-2</v>
      </c>
      <c r="AV61" s="205">
        <f ca="1">IF($AR61&gt;0,OFFSET(DATA!$F$6,25+27*AV$10,$AG61,1,1)/$AR61,0)</f>
        <v>5.6848900544684285E-2</v>
      </c>
      <c r="AW61" s="205">
        <f ca="1">IF($AR61&gt;0,OFFSET(DATA!$F$6,25+27*AW$10,$AG61,1,1)/$AR61,0)</f>
        <v>0.11018761347589268</v>
      </c>
      <c r="AX61" s="205">
        <f ca="1">IF($AR61&gt;0,OFFSET(DATA!$F$6,25+27*AX$10,$AG61,1,1)/$AR61,0)</f>
        <v>4.8335686907403669E-2</v>
      </c>
      <c r="BA61" s="1">
        <f t="shared" ca="1" si="2"/>
        <v>3</v>
      </c>
      <c r="BB61" s="205">
        <f ca="1">IF($AH61&gt;0,OFFSET(DATA!$F$6,BB$10+27*(7-$AG$8),$AG61,1,1)/OFFSET(DATA!$F$6,BB$10,$AG61,1,1),0)</f>
        <v>0.64227642276422769</v>
      </c>
      <c r="BC61" s="205">
        <f ca="1">IF($AH61&gt;0,OFFSET(DATA!$F$6,BC$10+27*(7-$AG$8),$AG61,1,1)/OFFSET(DATA!$F$6,BC$10,$AG61,1,1),0)</f>
        <v>0.38095238095238093</v>
      </c>
      <c r="BD61" s="205">
        <f ca="1">IF($AH61&gt;0,OFFSET(DATA!$F$6,BD$10+27*(7-$AG$8),$AG61,1,1)/OFFSET(DATA!$F$6,BD$10,$AG61,1,1),0)</f>
        <v>0.67500000000000004</v>
      </c>
      <c r="BE61" s="205">
        <f ca="1">IF($AH61&gt;0,OFFSET(DATA!$F$6,BE$10+27*(7-$AG$8),$AG61,1,1)/OFFSET(DATA!$F$6,BE$10,$AG61,1,1),0)</f>
        <v>0.68627450980392157</v>
      </c>
      <c r="BF61" s="205">
        <f ca="1">IF($AH61&gt;0,OFFSET(DATA!$F$6,BF$10+27*(7-$AG$8),$AG61,1,1)/OFFSET(DATA!$F$6,BF$10,$AG61,1,1),0)</f>
        <v>0.6216216216216216</v>
      </c>
      <c r="BG61" s="205">
        <f ca="1">IF($AH61&gt;0,OFFSET(DATA!$F$6,BG$10+27*(7-$AG$8),$AG61,1,1)/OFFSET(DATA!$F$6,BG$10,$AG61,1,1),0)</f>
        <v>0.52073732718894006</v>
      </c>
      <c r="BH61" s="205">
        <f ca="1">IF($AH61&gt;0,OFFSET(DATA!$F$6,BH$10+27*(7-$AG$8),$AG61,1,1)/OFFSET(DATA!$F$6,BH$10,$AG61,1,1),0)</f>
        <v>0.64575645756457567</v>
      </c>
      <c r="BI61" s="205">
        <f ca="1">IF($AH61&gt;0,OFFSET(DATA!$F$6,BI$10+27*(7-$AG$8),$AG61,1,1)/OFFSET(DATA!$F$6,BI$10,$AG61,1,1),0)</f>
        <v>0.7492977528089888</v>
      </c>
      <c r="BJ61" s="205">
        <f ca="1">IF($AH61&gt;0,OFFSET(DATA!$F$6,BJ$10+27*(7-$AG$8),$AG61,1,1)/OFFSET(DATA!$F$6,BJ$10,$AG61,1,1),0)</f>
        <v>0.73202614379084963</v>
      </c>
      <c r="BK61" s="205">
        <f ca="1">IF($AH61&gt;0,OFFSET(DATA!$F$6,BK$10+27*(7-$AG$8),$AG61,1,1)/OFFSET(DATA!$F$6,BK$10,$AG61,1,1),0)</f>
        <v>0.56682027649769584</v>
      </c>
      <c r="BL61" s="205">
        <f ca="1">IF($AH61&gt;0,OFFSET(DATA!$F$6,BL$10+27*(7-$AG$8),$AG61,1,1)/OFFSET(DATA!$F$6,BL$10,$AG61,1,1),0)</f>
        <v>0.71466314398943198</v>
      </c>
      <c r="BM61" s="205">
        <f ca="1">IF($AH61&gt;0,OFFSET(DATA!$F$6,BM$10+27*(7-$AG$8),$AG61,1,1)/OFFSET(DATA!$F$6,BM$10,$AG61,1,1),0)</f>
        <v>0.40812452543659833</v>
      </c>
      <c r="BN61" s="205">
        <f ca="1">IF($AH61&gt;0,OFFSET(DATA!$F$6,BN$10+27*(7-$AG$8),$AG61,1,1)/OFFSET(DATA!$F$6,BN$10,$AG61,1,1),0)</f>
        <v>0.68384879725085912</v>
      </c>
      <c r="BO61" s="205">
        <f ca="1">IF($AH61&gt;0,OFFSET(DATA!$F$6,BO$10+27*(7-$AG$8),$AG61,1,1)/OFFSET(DATA!$F$6,BO$10,$AG61,1,1),0)</f>
        <v>0.8871308016877637</v>
      </c>
      <c r="BP61" s="205">
        <f ca="1">IF($AH61&gt;0,OFFSET(DATA!$F$6,BP$10+27*(7-$AG$8),$AG61,1,1)/OFFSET(DATA!$F$6,BP$10,$AG61,1,1),0)</f>
        <v>0.62922230950510605</v>
      </c>
      <c r="BQ61" s="205">
        <f ca="1">IF($AH61&gt;0,OFFSET(DATA!$F$6,BQ$10+27*(7-$AG$8),$AG61,1,1)/OFFSET(DATA!$F$6,BQ$10,$AG61,1,1),0)</f>
        <v>0.8086021505376344</v>
      </c>
      <c r="BR61" s="205">
        <f ca="1">IF($AH61&gt;0,OFFSET(DATA!$F$6,BR$10+27*(7-$AG$8),$AG61,1,1)/OFFSET(DATA!$F$6,BR$10,$AG61,1,1),0)</f>
        <v>0.62427745664739887</v>
      </c>
      <c r="BS61" s="205">
        <f ca="1">IF($AH61&gt;0,OFFSET(DATA!$F$6,BS$10+27*(7-$AG$8),$AG61,1,1)/OFFSET(DATA!$F$6,BS$10,$AG61,1,1),0)</f>
        <v>0.58545454545454545</v>
      </c>
      <c r="BT61" s="205">
        <f ca="1">IF($AH61&gt;0,OFFSET(DATA!$F$6,BT$10+27*(7-$AG$8),$AG61,1,1)/OFFSET(DATA!$F$6,BT$10,$AG61,1,1),0)</f>
        <v>0.57999999999999996</v>
      </c>
      <c r="BU61" s="205">
        <f ca="1">IF($AH61&gt;0,OFFSET(DATA!$F$6,BU$10+27*(7-$AG$8),$AG61,1,1)/OFFSET(DATA!$F$6,BU$10,$AG61,1,1),0)</f>
        <v>0.55069124423963134</v>
      </c>
      <c r="BV61" s="205">
        <f ca="1">IF($AH61&gt;0,OFFSET(DATA!$F$6,BV$10+27*(7-$AG$8),$AG61,1,1)/OFFSET(DATA!$F$6,BV$10,$AG61,1,1),0)</f>
        <v>0.63117870722433456</v>
      </c>
      <c r="BW61" s="205">
        <f ca="1">IF($AH61&gt;0,OFFSET(DATA!$F$6,BW$10+27*(7-$AG$8),$AG61,1,1)/OFFSET(DATA!$F$6,BW$10,$AG61,1,1),0)</f>
        <v>0.63914373088685017</v>
      </c>
      <c r="BX61" s="205">
        <f ca="1">IF($AH61&gt;0,OFFSET(DATA!$F$6,BX$10+27*(7-$AG$8),$AG61,1,1)/OFFSET(DATA!$F$6,BX$10,$AG61,1,1),0)</f>
        <v>0.63325552656872164</v>
      </c>
      <c r="BY61" s="205">
        <f ca="1">IF($AH61&gt;0,OFFSET(DATA!$F$6,BY$10+27*(7-$AG$8),$AG61,1,1)/OFFSET(DATA!$F$6,BY$10,$AG61,1,1),0)</f>
        <v>0.6535796766743649</v>
      </c>
    </row>
    <row r="62" spans="33:77" x14ac:dyDescent="0.2">
      <c r="AG62" s="1">
        <v>51</v>
      </c>
      <c r="AH62">
        <f ca="1">OFFSET(DATA!$F$6,$AG$10,$AG62,1,1)</f>
        <v>1447</v>
      </c>
      <c r="AI62" s="205">
        <f ca="1">IF($AH62&gt;0,OFFSET(DATA!$F$6,$AG$10+27*AI$10,$AG62,1,1)/$AH62,0)</f>
        <v>0.74706288873531446</v>
      </c>
      <c r="AJ62" s="205">
        <f ca="1">IF($AH62&gt;0,OFFSET(DATA!$F$6,$AG$10+27*AJ$10,$AG62,1,1)/$AH62,0)</f>
        <v>4.8375950241879755E-3</v>
      </c>
      <c r="AK62" s="205">
        <f ca="1">IF($AH62&gt;0,OFFSET(DATA!$F$6,$AG$10+27*AK$10,$AG62,1,1)/$AH62,0)</f>
        <v>0.11195577055977886</v>
      </c>
      <c r="AL62" s="205">
        <f ca="1">IF($AH62&gt;0,OFFSET(DATA!$F$6,$AG$10+27*AL$10,$AG62,1,1)/$AH62,0)</f>
        <v>4.1465100207325502E-2</v>
      </c>
      <c r="AM62" s="205">
        <f ca="1">IF($AH62&gt;0,OFFSET(DATA!$F$6,$AG$10+27*AM$10,$AG62,1,1)/$AH62,0)</f>
        <v>2.0041465100207326E-2</v>
      </c>
      <c r="AN62" s="205">
        <f ca="1">IF($AH62&gt;0,OFFSET(DATA!$F$6,$AG$10+27*AN$10,$AG62,1,1)/$AH62,0)</f>
        <v>4.1465100207325502E-3</v>
      </c>
      <c r="AO62" s="1">
        <f ca="1">OFFSET(DATA!$F$6,$AG$10+27*AO$10,$AG62,1,1)</f>
        <v>4</v>
      </c>
      <c r="AP62" s="1">
        <f t="shared" ca="1" si="1"/>
        <v>4</v>
      </c>
      <c r="AR62">
        <f ca="1">OFFSET(DATA!$F$6,25,$AG62,1,1)</f>
        <v>25154</v>
      </c>
      <c r="AS62" s="205">
        <f ca="1">IF($AR62&gt;0,OFFSET(DATA!$F$6,25+27*AS$10,$AG62,1,1)/$AR62,0)</f>
        <v>0.62176989743181998</v>
      </c>
      <c r="AT62" s="205">
        <f ca="1">IF($AR62&gt;0,OFFSET(DATA!$F$6,25+27*AT$10,$AG62,1,1)/$AR62,0)</f>
        <v>7.1161644271288864E-3</v>
      </c>
      <c r="AU62" s="205">
        <f ca="1">IF($AR62&gt;0,OFFSET(DATA!$F$6,25+27*AU$10,$AG62,1,1)/$AR62,0)</f>
        <v>8.1537727597996337E-2</v>
      </c>
      <c r="AV62" s="205">
        <f ca="1">IF($AR62&gt;0,OFFSET(DATA!$F$6,25+27*AV$10,$AG62,1,1)/$AR62,0)</f>
        <v>5.7008825634093978E-2</v>
      </c>
      <c r="AW62" s="205">
        <f ca="1">IF($AR62&gt;0,OFFSET(DATA!$F$6,25+27*AW$10,$AG62,1,1)/$AR62,0)</f>
        <v>0.11628369245448041</v>
      </c>
      <c r="AX62" s="205">
        <f ca="1">IF($AR62&gt;0,OFFSET(DATA!$F$6,25+27*AX$10,$AG62,1,1)/$AR62,0)</f>
        <v>5.0608253160531129E-2</v>
      </c>
      <c r="BA62" s="1">
        <f t="shared" ca="1" si="2"/>
        <v>4</v>
      </c>
      <c r="BB62" s="205">
        <f ca="1">IF($AH62&gt;0,OFFSET(DATA!$F$6,BB$10+27*(7-$AG$8),$AG62,1,1)/OFFSET(DATA!$F$6,BB$10,$AG62,1,1),0)</f>
        <v>0.58399999999999996</v>
      </c>
      <c r="BC62" s="205">
        <f ca="1">IF($AH62&gt;0,OFFSET(DATA!$F$6,BC$10+27*(7-$AG$8),$AG62,1,1)/OFFSET(DATA!$F$6,BC$10,$AG62,1,1),0)</f>
        <v>0.40476190476190477</v>
      </c>
      <c r="BD62" s="205">
        <f ca="1">IF($AH62&gt;0,OFFSET(DATA!$F$6,BD$10+27*(7-$AG$8),$AG62,1,1)/OFFSET(DATA!$F$6,BD$10,$AG62,1,1),0)</f>
        <v>0.68292682926829273</v>
      </c>
      <c r="BE62" s="205">
        <f ca="1">IF($AH62&gt;0,OFFSET(DATA!$F$6,BE$10+27*(7-$AG$8),$AG62,1,1)/OFFSET(DATA!$F$6,BE$10,$AG62,1,1),0)</f>
        <v>0.66541353383458646</v>
      </c>
      <c r="BF62" s="205">
        <f ca="1">IF($AH62&gt;0,OFFSET(DATA!$F$6,BF$10+27*(7-$AG$8),$AG62,1,1)/OFFSET(DATA!$F$6,BF$10,$AG62,1,1),0)</f>
        <v>0.62231759656652363</v>
      </c>
      <c r="BG62" s="205">
        <f ca="1">IF($AH62&gt;0,OFFSET(DATA!$F$6,BG$10+27*(7-$AG$8),$AG62,1,1)/OFFSET(DATA!$F$6,BG$10,$AG62,1,1),0)</f>
        <v>0.54245283018867929</v>
      </c>
      <c r="BH62" s="205">
        <f ca="1">IF($AH62&gt;0,OFFSET(DATA!$F$6,BH$10+27*(7-$AG$8),$AG62,1,1)/OFFSET(DATA!$F$6,BH$10,$AG62,1,1),0)</f>
        <v>0.64335664335664333</v>
      </c>
      <c r="BI62" s="205">
        <f ca="1">IF($AH62&gt;0,OFFSET(DATA!$F$6,BI$10+27*(7-$AG$8),$AG62,1,1)/OFFSET(DATA!$F$6,BI$10,$AG62,1,1),0)</f>
        <v>0.74706288873531446</v>
      </c>
      <c r="BJ62" s="205">
        <f ca="1">IF($AH62&gt;0,OFFSET(DATA!$F$6,BJ$10+27*(7-$AG$8),$AG62,1,1)/OFFSET(DATA!$F$6,BJ$10,$AG62,1,1),0)</f>
        <v>0.78125</v>
      </c>
      <c r="BK62" s="205">
        <f ca="1">IF($AH62&gt;0,OFFSET(DATA!$F$6,BK$10+27*(7-$AG$8),$AG62,1,1)/OFFSET(DATA!$F$6,BK$10,$AG62,1,1),0)</f>
        <v>0.55684454756380508</v>
      </c>
      <c r="BL62" s="205">
        <f ca="1">IF($AH62&gt;0,OFFSET(DATA!$F$6,BL$10+27*(7-$AG$8),$AG62,1,1)/OFFSET(DATA!$F$6,BL$10,$AG62,1,1),0)</f>
        <v>0.7</v>
      </c>
      <c r="BM62" s="205">
        <f ca="1">IF($AH62&gt;0,OFFSET(DATA!$F$6,BM$10+27*(7-$AG$8),$AG62,1,1)/OFFSET(DATA!$F$6,BM$10,$AG62,1,1),0)</f>
        <v>0.40699029126213593</v>
      </c>
      <c r="BN62" s="205">
        <f ca="1">IF($AH62&gt;0,OFFSET(DATA!$F$6,BN$10+27*(7-$AG$8),$AG62,1,1)/OFFSET(DATA!$F$6,BN$10,$AG62,1,1),0)</f>
        <v>0.70169491525423733</v>
      </c>
      <c r="BO62" s="205">
        <f ca="1">IF($AH62&gt;0,OFFSET(DATA!$F$6,BO$10+27*(7-$AG$8),$AG62,1,1)/OFFSET(DATA!$F$6,BO$10,$AG62,1,1),0)</f>
        <v>0.88877445932028831</v>
      </c>
      <c r="BP62" s="205">
        <f ca="1">IF($AH62&gt;0,OFFSET(DATA!$F$6,BP$10+27*(7-$AG$8),$AG62,1,1)/OFFSET(DATA!$F$6,BP$10,$AG62,1,1),0)</f>
        <v>0.62630480167014613</v>
      </c>
      <c r="BQ62" s="205">
        <f ca="1">IF($AH62&gt;0,OFFSET(DATA!$F$6,BQ$10+27*(7-$AG$8),$AG62,1,1)/OFFSET(DATA!$F$6,BQ$10,$AG62,1,1),0)</f>
        <v>0.82024793388429751</v>
      </c>
      <c r="BR62" s="205">
        <f ca="1">IF($AH62&gt;0,OFFSET(DATA!$F$6,BR$10+27*(7-$AG$8),$AG62,1,1)/OFFSET(DATA!$F$6,BR$10,$AG62,1,1),0)</f>
        <v>0.611353711790393</v>
      </c>
      <c r="BS62" s="205">
        <f ca="1">IF($AH62&gt;0,OFFSET(DATA!$F$6,BS$10+27*(7-$AG$8),$AG62,1,1)/OFFSET(DATA!$F$6,BS$10,$AG62,1,1),0)</f>
        <v>0.57116788321167888</v>
      </c>
      <c r="BT62" s="205">
        <f ca="1">IF($AH62&gt;0,OFFSET(DATA!$F$6,BT$10+27*(7-$AG$8),$AG62,1,1)/OFFSET(DATA!$F$6,BT$10,$AG62,1,1),0)</f>
        <v>0.6271186440677966</v>
      </c>
      <c r="BU62" s="205">
        <f ca="1">IF($AH62&gt;0,OFFSET(DATA!$F$6,BU$10+27*(7-$AG$8),$AG62,1,1)/OFFSET(DATA!$F$6,BU$10,$AG62,1,1),0)</f>
        <v>0.5480880648899189</v>
      </c>
      <c r="BV62" s="205">
        <f ca="1">IF($AH62&gt;0,OFFSET(DATA!$F$6,BV$10+27*(7-$AG$8),$AG62,1,1)/OFFSET(DATA!$F$6,BV$10,$AG62,1,1),0)</f>
        <v>0.62686567164179108</v>
      </c>
      <c r="BW62" s="205">
        <f ca="1">IF($AH62&gt;0,OFFSET(DATA!$F$6,BW$10+27*(7-$AG$8),$AG62,1,1)/OFFSET(DATA!$F$6,BW$10,$AG62,1,1),0)</f>
        <v>0.62602230483271371</v>
      </c>
      <c r="BX62" s="205">
        <f ca="1">IF($AH62&gt;0,OFFSET(DATA!$F$6,BX$10+27*(7-$AG$8),$AG62,1,1)/OFFSET(DATA!$F$6,BX$10,$AG62,1,1),0)</f>
        <v>0.62747194013896312</v>
      </c>
      <c r="BY62" s="205">
        <f ca="1">IF($AH62&gt;0,OFFSET(DATA!$F$6,BY$10+27*(7-$AG$8),$AG62,1,1)/OFFSET(DATA!$F$6,BY$10,$AG62,1,1),0)</f>
        <v>0.65116279069767447</v>
      </c>
    </row>
    <row r="63" spans="33:77" x14ac:dyDescent="0.2">
      <c r="AG63" s="1">
        <v>52</v>
      </c>
      <c r="AH63">
        <f ca="1">OFFSET(DATA!$F$6,$AG$10,$AG63,1,1)</f>
        <v>1490</v>
      </c>
      <c r="AI63" s="205">
        <f ca="1">IF($AH63&gt;0,OFFSET(DATA!$F$6,$AG$10+27*AI$10,$AG63,1,1)/$AH63,0)</f>
        <v>0.7355704697986577</v>
      </c>
      <c r="AJ63" s="205">
        <f ca="1">IF($AH63&gt;0,OFFSET(DATA!$F$6,$AG$10+27*AJ$10,$AG63,1,1)/$AH63,0)</f>
        <v>5.3691275167785232E-3</v>
      </c>
      <c r="AK63" s="205">
        <f ca="1">IF($AH63&gt;0,OFFSET(DATA!$F$6,$AG$10+27*AK$10,$AG63,1,1)/$AH63,0)</f>
        <v>0.10805369127516778</v>
      </c>
      <c r="AL63" s="205">
        <f ca="1">IF($AH63&gt;0,OFFSET(DATA!$F$6,$AG$10+27*AL$10,$AG63,1,1)/$AH63,0)</f>
        <v>4.6979865771812082E-2</v>
      </c>
      <c r="AM63" s="205">
        <f ca="1">IF($AH63&gt;0,OFFSET(DATA!$F$6,$AG$10+27*AM$10,$AG63,1,1)/$AH63,0)</f>
        <v>3.7583892617449662E-2</v>
      </c>
      <c r="AN63" s="205">
        <f ca="1">IF($AH63&gt;0,OFFSET(DATA!$F$6,$AG$10+27*AN$10,$AG63,1,1)/$AH63,0)</f>
        <v>3.3557046979865771E-3</v>
      </c>
      <c r="AO63" s="1">
        <f ca="1">OFFSET(DATA!$F$6,$AG$10+27*AO$10,$AG63,1,1)</f>
        <v>4</v>
      </c>
      <c r="AP63" s="1">
        <f t="shared" ca="1" si="1"/>
        <v>4</v>
      </c>
      <c r="AR63">
        <f ca="1">OFFSET(DATA!$F$6,25,$AG63,1,1)</f>
        <v>25536</v>
      </c>
      <c r="AS63" s="205">
        <f ca="1">IF($AR63&gt;0,OFFSET(DATA!$F$6,25+27*AS$10,$AG63,1,1)/$AR63,0)</f>
        <v>0.62049655388471181</v>
      </c>
      <c r="AT63" s="205">
        <f ca="1">IF($AR63&gt;0,OFFSET(DATA!$F$6,25+27*AT$10,$AG63,1,1)/$AR63,0)</f>
        <v>6.8139097744360898E-3</v>
      </c>
      <c r="AU63" s="205">
        <f ca="1">IF($AR63&gt;0,OFFSET(DATA!$F$6,25+27*AU$10,$AG63,1,1)/$AR63,0)</f>
        <v>8.0905388471177939E-2</v>
      </c>
      <c r="AV63" s="205">
        <f ca="1">IF($AR63&gt;0,OFFSET(DATA!$F$6,25+27*AV$10,$AG63,1,1)/$AR63,0)</f>
        <v>5.5451127819548869E-2</v>
      </c>
      <c r="AW63" s="205">
        <f ca="1">IF($AR63&gt;0,OFFSET(DATA!$F$6,25+27*AW$10,$AG63,1,1)/$AR63,0)</f>
        <v>0.13314536340852132</v>
      </c>
      <c r="AX63" s="205">
        <f ca="1">IF($AR63&gt;0,OFFSET(DATA!$F$6,25+27*AX$10,$AG63,1,1)/$AR63,0)</f>
        <v>5.5098684210526314E-2</v>
      </c>
      <c r="BA63" s="1">
        <f t="shared" ca="1" si="2"/>
        <v>4</v>
      </c>
      <c r="BB63" s="205">
        <f ca="1">IF($AH63&gt;0,OFFSET(DATA!$F$6,BB$10+27*(7-$AG$8),$AG63,1,1)/OFFSET(DATA!$F$6,BB$10,$AG63,1,1),0)</f>
        <v>0.57558139534883723</v>
      </c>
      <c r="BC63" s="205">
        <f ca="1">IF($AH63&gt;0,OFFSET(DATA!$F$6,BC$10+27*(7-$AG$8),$AG63,1,1)/OFFSET(DATA!$F$6,BC$10,$AG63,1,1),0)</f>
        <v>0.39393939393939392</v>
      </c>
      <c r="BD63" s="205">
        <f ca="1">IF($AH63&gt;0,OFFSET(DATA!$F$6,BD$10+27*(7-$AG$8),$AG63,1,1)/OFFSET(DATA!$F$6,BD$10,$AG63,1,1),0)</f>
        <v>0.70731707317073167</v>
      </c>
      <c r="BE63" s="205">
        <f ca="1">IF($AH63&gt;0,OFFSET(DATA!$F$6,BE$10+27*(7-$AG$8),$AG63,1,1)/OFFSET(DATA!$F$6,BE$10,$AG63,1,1),0)</f>
        <v>0.67169811320754713</v>
      </c>
      <c r="BF63" s="205">
        <f ca="1">IF($AH63&gt;0,OFFSET(DATA!$F$6,BF$10+27*(7-$AG$8),$AG63,1,1)/OFFSET(DATA!$F$6,BF$10,$AG63,1,1),0)</f>
        <v>0.62184873949579833</v>
      </c>
      <c r="BG63" s="205">
        <f ca="1">IF($AH63&gt;0,OFFSET(DATA!$F$6,BG$10+27*(7-$AG$8),$AG63,1,1)/OFFSET(DATA!$F$6,BG$10,$AG63,1,1),0)</f>
        <v>0.5490196078431373</v>
      </c>
      <c r="BH63" s="205">
        <f ca="1">IF($AH63&gt;0,OFFSET(DATA!$F$6,BH$10+27*(7-$AG$8),$AG63,1,1)/OFFSET(DATA!$F$6,BH$10,$AG63,1,1),0)</f>
        <v>0.6376306620209059</v>
      </c>
      <c r="BI63" s="205">
        <f ca="1">IF($AH63&gt;0,OFFSET(DATA!$F$6,BI$10+27*(7-$AG$8),$AG63,1,1)/OFFSET(DATA!$F$6,BI$10,$AG63,1,1),0)</f>
        <v>0.7355704697986577</v>
      </c>
      <c r="BJ63" s="205">
        <f ca="1">IF($AH63&gt;0,OFFSET(DATA!$F$6,BJ$10+27*(7-$AG$8),$AG63,1,1)/OFFSET(DATA!$F$6,BJ$10,$AG63,1,1),0)</f>
        <v>0.78048780487804881</v>
      </c>
      <c r="BK63" s="205">
        <f ca="1">IF($AH63&gt;0,OFFSET(DATA!$F$6,BK$10+27*(7-$AG$8),$AG63,1,1)/OFFSET(DATA!$F$6,BK$10,$AG63,1,1),0)</f>
        <v>0.57042253521126762</v>
      </c>
      <c r="BL63" s="205">
        <f ca="1">IF($AH63&gt;0,OFFSET(DATA!$F$6,BL$10+27*(7-$AG$8),$AG63,1,1)/OFFSET(DATA!$F$6,BL$10,$AG63,1,1),0)</f>
        <v>0.68547418967587037</v>
      </c>
      <c r="BM63" s="205">
        <f ca="1">IF($AH63&gt;0,OFFSET(DATA!$F$6,BM$10+27*(7-$AG$8),$AG63,1,1)/OFFSET(DATA!$F$6,BM$10,$AG63,1,1),0)</f>
        <v>0.40986132511556239</v>
      </c>
      <c r="BN63" s="205">
        <f ca="1">IF($AH63&gt;0,OFFSET(DATA!$F$6,BN$10+27*(7-$AG$8),$AG63,1,1)/OFFSET(DATA!$F$6,BN$10,$AG63,1,1),0)</f>
        <v>0.67202572347266876</v>
      </c>
      <c r="BO63" s="205">
        <f ca="1">IF($AH63&gt;0,OFFSET(DATA!$F$6,BO$10+27*(7-$AG$8),$AG63,1,1)/OFFSET(DATA!$F$6,BO$10,$AG63,1,1),0)</f>
        <v>0.90685772773797335</v>
      </c>
      <c r="BP63" s="205">
        <f ca="1">IF($AH63&gt;0,OFFSET(DATA!$F$6,BP$10+27*(7-$AG$8),$AG63,1,1)/OFFSET(DATA!$F$6,BP$10,$AG63,1,1),0)</f>
        <v>0.62847579814624099</v>
      </c>
      <c r="BQ63" s="205">
        <f ca="1">IF($AH63&gt;0,OFFSET(DATA!$F$6,BQ$10+27*(7-$AG$8),$AG63,1,1)/OFFSET(DATA!$F$6,BQ$10,$AG63,1,1),0)</f>
        <v>0.82669322709163351</v>
      </c>
      <c r="BR63" s="205">
        <f ca="1">IF($AH63&gt;0,OFFSET(DATA!$F$6,BR$10+27*(7-$AG$8),$AG63,1,1)/OFFSET(DATA!$F$6,BR$10,$AG63,1,1),0)</f>
        <v>0.60029498525073743</v>
      </c>
      <c r="BS63" s="205">
        <f ca="1">IF($AH63&gt;0,OFFSET(DATA!$F$6,BS$10+27*(7-$AG$8),$AG63,1,1)/OFFSET(DATA!$F$6,BS$10,$AG63,1,1),0)</f>
        <v>0.56672760511883002</v>
      </c>
      <c r="BT63" s="205">
        <f ca="1">IF($AH63&gt;0,OFFSET(DATA!$F$6,BT$10+27*(7-$AG$8),$AG63,1,1)/OFFSET(DATA!$F$6,BT$10,$AG63,1,1),0)</f>
        <v>0.625</v>
      </c>
      <c r="BU63" s="205">
        <f ca="1">IF($AH63&gt;0,OFFSET(DATA!$F$6,BU$10+27*(7-$AG$8),$AG63,1,1)/OFFSET(DATA!$F$6,BU$10,$AG63,1,1),0)</f>
        <v>0.53394706559263516</v>
      </c>
      <c r="BV63" s="205">
        <f ca="1">IF($AH63&gt;0,OFFSET(DATA!$F$6,BV$10+27*(7-$AG$8),$AG63,1,1)/OFFSET(DATA!$F$6,BV$10,$AG63,1,1),0)</f>
        <v>0.62484921592279852</v>
      </c>
      <c r="BW63" s="205">
        <f ca="1">IF($AH63&gt;0,OFFSET(DATA!$F$6,BW$10+27*(7-$AG$8),$AG63,1,1)/OFFSET(DATA!$F$6,BW$10,$AG63,1,1),0)</f>
        <v>0.64382530120481929</v>
      </c>
      <c r="BX63" s="205">
        <f ca="1">IF($AH63&gt;0,OFFSET(DATA!$F$6,BX$10+27*(7-$AG$8),$AG63,1,1)/OFFSET(DATA!$F$6,BX$10,$AG63,1,1),0)</f>
        <v>0.6226563524321489</v>
      </c>
      <c r="BY63" s="205">
        <f ca="1">IF($AH63&gt;0,OFFSET(DATA!$F$6,BY$10+27*(7-$AG$8),$AG63,1,1)/OFFSET(DATA!$F$6,BY$10,$AG63,1,1),0)</f>
        <v>0.63238512035010941</v>
      </c>
    </row>
    <row r="64" spans="33:77" x14ac:dyDescent="0.2">
      <c r="AG64" s="1">
        <v>53</v>
      </c>
      <c r="AH64">
        <f ca="1">OFFSET(DATA!$F$6,$AG$10,$AG64,1,1)</f>
        <v>1448</v>
      </c>
      <c r="AI64" s="205">
        <f ca="1">IF($AH64&gt;0,OFFSET(DATA!$F$6,$AG$10+27*AI$10,$AG64,1,1)/$AH64,0)</f>
        <v>0.73204419889502759</v>
      </c>
      <c r="AJ64" s="205">
        <f ca="1">IF($AH64&gt;0,OFFSET(DATA!$F$6,$AG$10+27*AJ$10,$AG64,1,1)/$AH64,0)</f>
        <v>4.1436464088397788E-3</v>
      </c>
      <c r="AK64" s="205">
        <f ca="1">IF($AH64&gt;0,OFFSET(DATA!$F$6,$AG$10+27*AK$10,$AG64,1,1)/$AH64,0)</f>
        <v>0.11256906077348067</v>
      </c>
      <c r="AL64" s="205">
        <f ca="1">IF($AH64&gt;0,OFFSET(DATA!$F$6,$AG$10+27*AL$10,$AG64,1,1)/$AH64,0)</f>
        <v>4.5580110497237571E-2</v>
      </c>
      <c r="AM64" s="205">
        <f ca="1">IF($AH64&gt;0,OFFSET(DATA!$F$6,$AG$10+27*AM$10,$AG64,1,1)/$AH64,0)</f>
        <v>3.2458563535911603E-2</v>
      </c>
      <c r="AN64" s="205">
        <f ca="1">IF($AH64&gt;0,OFFSET(DATA!$F$6,$AG$10+27*AN$10,$AG64,1,1)/$AH64,0)</f>
        <v>8.2872928176795577E-3</v>
      </c>
      <c r="AO64" s="1">
        <f ca="1">OFFSET(DATA!$F$6,$AG$10+27*AO$10,$AG64,1,1)</f>
        <v>4</v>
      </c>
      <c r="AP64" s="1">
        <f t="shared" ca="1" si="1"/>
        <v>4</v>
      </c>
      <c r="AR64">
        <f ca="1">OFFSET(DATA!$F$6,25,$AG64,1,1)</f>
        <v>25287</v>
      </c>
      <c r="AS64" s="205">
        <f ca="1">IF($AR64&gt;0,OFFSET(DATA!$F$6,25+27*AS$10,$AG64,1,1)/$AR64,0)</f>
        <v>0.6197650966899988</v>
      </c>
      <c r="AT64" s="205">
        <f ca="1">IF($AR64&gt;0,OFFSET(DATA!$F$6,25+27*AT$10,$AG64,1,1)/$AR64,0)</f>
        <v>6.0900858148455733E-3</v>
      </c>
      <c r="AU64" s="205">
        <f ca="1">IF($AR64&gt;0,OFFSET(DATA!$F$6,25+27*AU$10,$AG64,1,1)/$AR64,0)</f>
        <v>8.2255704512199948E-2</v>
      </c>
      <c r="AV64" s="205">
        <f ca="1">IF($AR64&gt;0,OFFSET(DATA!$F$6,25+27*AV$10,$AG64,1,1)/$AR64,0)</f>
        <v>4.7692490212362083E-2</v>
      </c>
      <c r="AW64" s="205">
        <f ca="1">IF($AR64&gt;0,OFFSET(DATA!$F$6,25+27*AW$10,$AG64,1,1)/$AR64,0)</f>
        <v>0.13900423142326096</v>
      </c>
      <c r="AX64" s="205">
        <f ca="1">IF($AR64&gt;0,OFFSET(DATA!$F$6,25+27*AX$10,$AG64,1,1)/$AR64,0)</f>
        <v>6.4736821291572738E-2</v>
      </c>
      <c r="BA64" s="1">
        <f t="shared" ca="1" si="2"/>
        <v>5</v>
      </c>
      <c r="BB64" s="205">
        <f ca="1">IF($AH64&gt;0,OFFSET(DATA!$F$6,BB$10+27*(7-$AG$8),$AG64,1,1)/OFFSET(DATA!$F$6,BB$10,$AG64,1,1),0)</f>
        <v>0.61697722567287783</v>
      </c>
      <c r="BC64" s="205">
        <f ca="1">IF($AH64&gt;0,OFFSET(DATA!$F$6,BC$10+27*(7-$AG$8),$AG64,1,1)/OFFSET(DATA!$F$6,BC$10,$AG64,1,1),0)</f>
        <v>0.37423312883435583</v>
      </c>
      <c r="BD64" s="205">
        <f ca="1">IF($AH64&gt;0,OFFSET(DATA!$F$6,BD$10+27*(7-$AG$8),$AG64,1,1)/OFFSET(DATA!$F$6,BD$10,$AG64,1,1),0)</f>
        <v>0.7567567567567568</v>
      </c>
      <c r="BE64" s="205">
        <f ca="1">IF($AH64&gt;0,OFFSET(DATA!$F$6,BE$10+27*(7-$AG$8),$AG64,1,1)/OFFSET(DATA!$F$6,BE$10,$AG64,1,1),0)</f>
        <v>0.65201465201465203</v>
      </c>
      <c r="BF64" s="205">
        <f ca="1">IF($AH64&gt;0,OFFSET(DATA!$F$6,BF$10+27*(7-$AG$8),$AG64,1,1)/OFFSET(DATA!$F$6,BF$10,$AG64,1,1),0)</f>
        <v>0.61181434599156115</v>
      </c>
      <c r="BG64" s="205">
        <f ca="1">IF($AH64&gt;0,OFFSET(DATA!$F$6,BG$10+27*(7-$AG$8),$AG64,1,1)/OFFSET(DATA!$F$6,BG$10,$AG64,1,1),0)</f>
        <v>0.56097560975609762</v>
      </c>
      <c r="BH64" s="205">
        <f ca="1">IF($AH64&gt;0,OFFSET(DATA!$F$6,BH$10+27*(7-$AG$8),$AG64,1,1)/OFFSET(DATA!$F$6,BH$10,$AG64,1,1),0)</f>
        <v>0.64482758620689651</v>
      </c>
      <c r="BI64" s="205">
        <f ca="1">IF($AH64&gt;0,OFFSET(DATA!$F$6,BI$10+27*(7-$AG$8),$AG64,1,1)/OFFSET(DATA!$F$6,BI$10,$AG64,1,1),0)</f>
        <v>0.73204419889502759</v>
      </c>
      <c r="BJ64" s="205">
        <f ca="1">IF($AH64&gt;0,OFFSET(DATA!$F$6,BJ$10+27*(7-$AG$8),$AG64,1,1)/OFFSET(DATA!$F$6,BJ$10,$AG64,1,1),0)</f>
        <v>0.79012345679012341</v>
      </c>
      <c r="BK64" s="205">
        <f ca="1">IF($AH64&gt;0,OFFSET(DATA!$F$6,BK$10+27*(7-$AG$8),$AG64,1,1)/OFFSET(DATA!$F$6,BK$10,$AG64,1,1),0)</f>
        <v>0.5679012345679012</v>
      </c>
      <c r="BL64" s="205">
        <f ca="1">IF($AH64&gt;0,OFFSET(DATA!$F$6,BL$10+27*(7-$AG$8),$AG64,1,1)/OFFSET(DATA!$F$6,BL$10,$AG64,1,1),0)</f>
        <v>0.68133333333333335</v>
      </c>
      <c r="BM64" s="205">
        <f ca="1">IF($AH64&gt;0,OFFSET(DATA!$F$6,BM$10+27*(7-$AG$8),$AG64,1,1)/OFFSET(DATA!$F$6,BM$10,$AG64,1,1),0)</f>
        <v>0.41062427297402093</v>
      </c>
      <c r="BN64" s="205">
        <f ca="1">IF($AH64&gt;0,OFFSET(DATA!$F$6,BN$10+27*(7-$AG$8),$AG64,1,1)/OFFSET(DATA!$F$6,BN$10,$AG64,1,1),0)</f>
        <v>0.68354430379746833</v>
      </c>
      <c r="BO64" s="205">
        <f ca="1">IF($AH64&gt;0,OFFSET(DATA!$F$6,BO$10+27*(7-$AG$8),$AG64,1,1)/OFFSET(DATA!$F$6,BO$10,$AG64,1,1),0)</f>
        <v>0.89979550102249484</v>
      </c>
      <c r="BP64" s="205">
        <f ca="1">IF($AH64&gt;0,OFFSET(DATA!$F$6,BP$10+27*(7-$AG$8),$AG64,1,1)/OFFSET(DATA!$F$6,BP$10,$AG64,1,1),0)</f>
        <v>0.63419743388321548</v>
      </c>
      <c r="BQ64" s="205">
        <f ca="1">IF($AH64&gt;0,OFFSET(DATA!$F$6,BQ$10+27*(7-$AG$8),$AG64,1,1)/OFFSET(DATA!$F$6,BQ$10,$AG64,1,1),0)</f>
        <v>0.83750000000000002</v>
      </c>
      <c r="BR64" s="205">
        <f ca="1">IF($AH64&gt;0,OFFSET(DATA!$F$6,BR$10+27*(7-$AG$8),$AG64,1,1)/OFFSET(DATA!$F$6,BR$10,$AG64,1,1),0)</f>
        <v>0.61469265367316339</v>
      </c>
      <c r="BS64" s="205">
        <f ca="1">IF($AH64&gt;0,OFFSET(DATA!$F$6,BS$10+27*(7-$AG$8),$AG64,1,1)/OFFSET(DATA!$F$6,BS$10,$AG64,1,1),0)</f>
        <v>0.57733812949640284</v>
      </c>
      <c r="BT64" s="205">
        <f ca="1">IF($AH64&gt;0,OFFSET(DATA!$F$6,BT$10+27*(7-$AG$8),$AG64,1,1)/OFFSET(DATA!$F$6,BT$10,$AG64,1,1),0)</f>
        <v>0.6029411764705882</v>
      </c>
      <c r="BU64" s="205">
        <f ca="1">IF($AH64&gt;0,OFFSET(DATA!$F$6,BU$10+27*(7-$AG$8),$AG64,1,1)/OFFSET(DATA!$F$6,BU$10,$AG64,1,1),0)</f>
        <v>0.53828032979976448</v>
      </c>
      <c r="BV64" s="205">
        <f ca="1">IF($AH64&gt;0,OFFSET(DATA!$F$6,BV$10+27*(7-$AG$8),$AG64,1,1)/OFFSET(DATA!$F$6,BV$10,$AG64,1,1),0)</f>
        <v>0.60864485981308414</v>
      </c>
      <c r="BW64" s="205">
        <f ca="1">IF($AH64&gt;0,OFFSET(DATA!$F$6,BW$10+27*(7-$AG$8),$AG64,1,1)/OFFSET(DATA!$F$6,BW$10,$AG64,1,1),0)</f>
        <v>0.65851795263559965</v>
      </c>
      <c r="BX64" s="205">
        <f ca="1">IF($AH64&gt;0,OFFSET(DATA!$F$6,BX$10+27*(7-$AG$8),$AG64,1,1)/OFFSET(DATA!$F$6,BX$10,$AG64,1,1),0)</f>
        <v>0.6145397489539749</v>
      </c>
      <c r="BY64" s="205">
        <f ca="1">IF($AH64&gt;0,OFFSET(DATA!$F$6,BY$10+27*(7-$AG$8),$AG64,1,1)/OFFSET(DATA!$F$6,BY$10,$AG64,1,1),0)</f>
        <v>0.625</v>
      </c>
    </row>
    <row r="65" spans="33:77" x14ac:dyDescent="0.2">
      <c r="AG65" s="1">
        <v>54</v>
      </c>
      <c r="AH65">
        <f ca="1">OFFSET(DATA!$F$6,$AG$10,$AG65,1,1)</f>
        <v>1381</v>
      </c>
      <c r="AI65" s="205">
        <f ca="1">IF($AH65&gt;0,OFFSET(DATA!$F$6,$AG$10+27*AI$10,$AG65,1,1)/$AH65,0)</f>
        <v>0.7414916727009413</v>
      </c>
      <c r="AJ65" s="205">
        <f ca="1">IF($AH65&gt;0,OFFSET(DATA!$F$6,$AG$10+27*AJ$10,$AG65,1,1)/$AH65,0)</f>
        <v>5.7929036929761039E-3</v>
      </c>
      <c r="AK65" s="205">
        <f ca="1">IF($AH65&gt;0,OFFSET(DATA!$F$6,$AG$10+27*AK$10,$AG65,1,1)/$AH65,0)</f>
        <v>0.11513396089790007</v>
      </c>
      <c r="AL65" s="205">
        <f ca="1">IF($AH65&gt;0,OFFSET(DATA!$F$6,$AG$10+27*AL$10,$AG65,1,1)/$AH65,0)</f>
        <v>5.1412020275162923E-2</v>
      </c>
      <c r="AM65" s="205">
        <f ca="1">IF($AH65&gt;0,OFFSET(DATA!$F$6,$AG$10+27*AM$10,$AG65,1,1)/$AH65,0)</f>
        <v>3.0412744388124548E-2</v>
      </c>
      <c r="AN65" s="205">
        <f ca="1">IF($AH65&gt;0,OFFSET(DATA!$F$6,$AG$10+27*AN$10,$AG65,1,1)/$AH65,0)</f>
        <v>7.2411296162201303E-3</v>
      </c>
      <c r="AO65" s="1">
        <f ca="1">OFFSET(DATA!$F$6,$AG$10+27*AO$10,$AG65,1,1)</f>
        <v>4</v>
      </c>
      <c r="AP65" s="1">
        <f t="shared" ca="1" si="1"/>
        <v>4</v>
      </c>
      <c r="AR65">
        <f ca="1">OFFSET(DATA!$F$6,25,$AG65,1,1)</f>
        <v>23941</v>
      </c>
      <c r="AS65" s="205">
        <f ca="1">IF($AR65&gt;0,OFFSET(DATA!$F$6,25+27*AS$10,$AG65,1,1)/$AR65,0)</f>
        <v>0.6187293763836097</v>
      </c>
      <c r="AT65" s="205">
        <f ca="1">IF($AR65&gt;0,OFFSET(DATA!$F$6,25+27*AT$10,$AG65,1,1)/$AR65,0)</f>
        <v>6.5160185455912451E-3</v>
      </c>
      <c r="AU65" s="205">
        <f ca="1">IF($AR65&gt;0,OFFSET(DATA!$F$6,25+27*AU$10,$AG65,1,1)/$AR65,0)</f>
        <v>8.5084165239547219E-2</v>
      </c>
      <c r="AV65" s="205">
        <f ca="1">IF($AR65&gt;0,OFFSET(DATA!$F$6,25+27*AV$10,$AG65,1,1)/$AR65,0)</f>
        <v>5.2838227308800799E-2</v>
      </c>
      <c r="AW65" s="205">
        <f ca="1">IF($AR65&gt;0,OFFSET(DATA!$F$6,25+27*AW$10,$AG65,1,1)/$AR65,0)</f>
        <v>0.1196691867507623</v>
      </c>
      <c r="AX65" s="205">
        <f ca="1">IF($AR65&gt;0,OFFSET(DATA!$F$6,25+27*AX$10,$AG65,1,1)/$AR65,0)</f>
        <v>5.242053381228854E-2</v>
      </c>
      <c r="BA65" s="1">
        <f t="shared" ca="1" si="2"/>
        <v>4</v>
      </c>
      <c r="BB65" s="205">
        <f ca="1">IF($AH65&gt;0,OFFSET(DATA!$F$6,BB$10+27*(7-$AG$8),$AG65,1,1)/OFFSET(DATA!$F$6,BB$10,$AG65,1,1),0)</f>
        <v>0.60593220338983056</v>
      </c>
      <c r="BC65" s="205">
        <f ca="1">IF($AH65&gt;0,OFFSET(DATA!$F$6,BC$10+27*(7-$AG$8),$AG65,1,1)/OFFSET(DATA!$F$6,BC$10,$AG65,1,1),0)</f>
        <v>0.36942675159235666</v>
      </c>
      <c r="BD65" s="205">
        <f ca="1">IF($AH65&gt;0,OFFSET(DATA!$F$6,BD$10+27*(7-$AG$8),$AG65,1,1)/OFFSET(DATA!$F$6,BD$10,$AG65,1,1),0)</f>
        <v>0.72413793103448276</v>
      </c>
      <c r="BE65" s="205">
        <f ca="1">IF($AH65&gt;0,OFFSET(DATA!$F$6,BE$10+27*(7-$AG$8),$AG65,1,1)/OFFSET(DATA!$F$6,BE$10,$AG65,1,1),0)</f>
        <v>0.69098712446351929</v>
      </c>
      <c r="BF65" s="205">
        <f ca="1">IF($AH65&gt;0,OFFSET(DATA!$F$6,BF$10+27*(7-$AG$8),$AG65,1,1)/OFFSET(DATA!$F$6,BF$10,$AG65,1,1),0)</f>
        <v>0.59740259740259738</v>
      </c>
      <c r="BG65" s="205">
        <f ca="1">IF($AH65&gt;0,OFFSET(DATA!$F$6,BG$10+27*(7-$AG$8),$AG65,1,1)/OFFSET(DATA!$F$6,BG$10,$AG65,1,1),0)</f>
        <v>0.57870370370370372</v>
      </c>
      <c r="BH65" s="205">
        <f ca="1">IF($AH65&gt;0,OFFSET(DATA!$F$6,BH$10+27*(7-$AG$8),$AG65,1,1)/OFFSET(DATA!$F$6,BH$10,$AG65,1,1),0)</f>
        <v>0.62645914396887159</v>
      </c>
      <c r="BI65" s="205">
        <f ca="1">IF($AH65&gt;0,OFFSET(DATA!$F$6,BI$10+27*(7-$AG$8),$AG65,1,1)/OFFSET(DATA!$F$6,BI$10,$AG65,1,1),0)</f>
        <v>0.7414916727009413</v>
      </c>
      <c r="BJ65" s="205">
        <f ca="1">IF($AH65&gt;0,OFFSET(DATA!$F$6,BJ$10+27*(7-$AG$8),$AG65,1,1)/OFFSET(DATA!$F$6,BJ$10,$AG65,1,1),0)</f>
        <v>0.74657534246575341</v>
      </c>
      <c r="BK65" s="205">
        <f ca="1">IF($AH65&gt;0,OFFSET(DATA!$F$6,BK$10+27*(7-$AG$8),$AG65,1,1)/OFFSET(DATA!$F$6,BK$10,$AG65,1,1),0)</f>
        <v>0.5703125</v>
      </c>
      <c r="BL65" s="205">
        <f ca="1">IF($AH65&gt;0,OFFSET(DATA!$F$6,BL$10+27*(7-$AG$8),$AG65,1,1)/OFFSET(DATA!$F$6,BL$10,$AG65,1,1),0)</f>
        <v>0.67616580310880825</v>
      </c>
      <c r="BM65" s="205">
        <f ca="1">IF($AH65&gt;0,OFFSET(DATA!$F$6,BM$10+27*(7-$AG$8),$AG65,1,1)/OFFSET(DATA!$F$6,BM$10,$AG65,1,1),0)</f>
        <v>0.3991210547343188</v>
      </c>
      <c r="BN65" s="205">
        <f ca="1">IF($AH65&gt;0,OFFSET(DATA!$F$6,BN$10+27*(7-$AG$8),$AG65,1,1)/OFFSET(DATA!$F$6,BN$10,$AG65,1,1),0)</f>
        <v>0.70568561872909696</v>
      </c>
      <c r="BO65" s="205">
        <f ca="1">IF($AH65&gt;0,OFFSET(DATA!$F$6,BO$10+27*(7-$AG$8),$AG65,1,1)/OFFSET(DATA!$F$6,BO$10,$AG65,1,1),0)</f>
        <v>0.90043290043290047</v>
      </c>
      <c r="BP65" s="205">
        <f ca="1">IF($AH65&gt;0,OFFSET(DATA!$F$6,BP$10+27*(7-$AG$8),$AG65,1,1)/OFFSET(DATA!$F$6,BP$10,$AG65,1,1),0)</f>
        <v>0.63653234358430544</v>
      </c>
      <c r="BQ65" s="205">
        <f ca="1">IF($AH65&gt;0,OFFSET(DATA!$F$6,BQ$10+27*(7-$AG$8),$AG65,1,1)/OFFSET(DATA!$F$6,BQ$10,$AG65,1,1),0)</f>
        <v>0.87472035794183445</v>
      </c>
      <c r="BR65" s="205">
        <f ca="1">IF($AH65&gt;0,OFFSET(DATA!$F$6,BR$10+27*(7-$AG$8),$AG65,1,1)/OFFSET(DATA!$F$6,BR$10,$AG65,1,1),0)</f>
        <v>0.61889763779527562</v>
      </c>
      <c r="BS65" s="205">
        <f ca="1">IF($AH65&gt;0,OFFSET(DATA!$F$6,BS$10+27*(7-$AG$8),$AG65,1,1)/OFFSET(DATA!$F$6,BS$10,$AG65,1,1),0)</f>
        <v>0.57685009487666039</v>
      </c>
      <c r="BT65" s="205">
        <f ca="1">IF($AH65&gt;0,OFFSET(DATA!$F$6,BT$10+27*(7-$AG$8),$AG65,1,1)/OFFSET(DATA!$F$6,BT$10,$AG65,1,1),0)</f>
        <v>0.66</v>
      </c>
      <c r="BU65" s="205">
        <f ca="1">IF($AH65&gt;0,OFFSET(DATA!$F$6,BU$10+27*(7-$AG$8),$AG65,1,1)/OFFSET(DATA!$F$6,BU$10,$AG65,1,1),0)</f>
        <v>0.5178571428571429</v>
      </c>
      <c r="BV65" s="205">
        <f ca="1">IF($AH65&gt;0,OFFSET(DATA!$F$6,BV$10+27*(7-$AG$8),$AG65,1,1)/OFFSET(DATA!$F$6,BV$10,$AG65,1,1),0)</f>
        <v>0.62484472049689443</v>
      </c>
      <c r="BW65" s="205">
        <f ca="1">IF($AH65&gt;0,OFFSET(DATA!$F$6,BW$10+27*(7-$AG$8),$AG65,1,1)/OFFSET(DATA!$F$6,BW$10,$AG65,1,1),0)</f>
        <v>0.65622423742786484</v>
      </c>
      <c r="BX65" s="205">
        <f ca="1">IF($AH65&gt;0,OFFSET(DATA!$F$6,BX$10+27*(7-$AG$8),$AG65,1,1)/OFFSET(DATA!$F$6,BX$10,$AG65,1,1),0)</f>
        <v>0.61343454597536518</v>
      </c>
      <c r="BY65" s="205">
        <f ca="1">IF($AH65&gt;0,OFFSET(DATA!$F$6,BY$10+27*(7-$AG$8),$AG65,1,1)/OFFSET(DATA!$F$6,BY$10,$AG65,1,1),0)</f>
        <v>0.62068965517241381</v>
      </c>
    </row>
    <row r="66" spans="33:77" x14ac:dyDescent="0.2">
      <c r="AG66" s="1">
        <v>55</v>
      </c>
      <c r="AH66">
        <f ca="1">OFFSET(DATA!$F$6,$AG$10,$AG66,1,1)</f>
        <v>1438</v>
      </c>
      <c r="AI66" s="205">
        <f ca="1">IF($AH66&gt;0,OFFSET(DATA!$F$6,$AG$10+27*AI$10,$AG66,1,1)/$AH66,0)</f>
        <v>0.74130737134909597</v>
      </c>
      <c r="AJ66" s="205">
        <f ca="1">IF($AH66&gt;0,OFFSET(DATA!$F$6,$AG$10+27*AJ$10,$AG66,1,1)/$AH66,0)</f>
        <v>6.954102920723227E-3</v>
      </c>
      <c r="AK66" s="205">
        <f ca="1">IF($AH66&gt;0,OFFSET(DATA!$F$6,$AG$10+27*AK$10,$AG66,1,1)/$AH66,0)</f>
        <v>0.10917941585535466</v>
      </c>
      <c r="AL66" s="205">
        <f ca="1">IF($AH66&gt;0,OFFSET(DATA!$F$6,$AG$10+27*AL$10,$AG66,1,1)/$AH66,0)</f>
        <v>4.7983310152990268E-2</v>
      </c>
      <c r="AM66" s="205">
        <f ca="1">IF($AH66&gt;0,OFFSET(DATA!$F$6,$AG$10+27*AM$10,$AG66,1,1)/$AH66,0)</f>
        <v>2.1557719054242003E-2</v>
      </c>
      <c r="AN66" s="205">
        <f ca="1">IF($AH66&gt;0,OFFSET(DATA!$F$6,$AG$10+27*AN$10,$AG66,1,1)/$AH66,0)</f>
        <v>4.172461752433936E-3</v>
      </c>
      <c r="AO66" s="1">
        <f ca="1">OFFSET(DATA!$F$6,$AG$10+27*AO$10,$AG66,1,1)</f>
        <v>4</v>
      </c>
      <c r="AP66" s="1">
        <f t="shared" ca="1" si="1"/>
        <v>4</v>
      </c>
      <c r="AR66">
        <f ca="1">OFFSET(DATA!$F$6,25,$AG66,1,1)</f>
        <v>23863</v>
      </c>
      <c r="AS66" s="205">
        <f ca="1">IF($AR66&gt;0,OFFSET(DATA!$F$6,25+27*AS$10,$AG66,1,1)/$AR66,0)</f>
        <v>0.62645099107404767</v>
      </c>
      <c r="AT66" s="205">
        <f ca="1">IF($AR66&gt;0,OFFSET(DATA!$F$6,25+27*AT$10,$AG66,1,1)/$AR66,0)</f>
        <v>7.2497171353140847E-3</v>
      </c>
      <c r="AU66" s="205">
        <f ca="1">IF($AR66&gt;0,OFFSET(DATA!$F$6,25+27*AU$10,$AG66,1,1)/$AR66,0)</f>
        <v>8.4859405774630178E-2</v>
      </c>
      <c r="AV66" s="205">
        <f ca="1">IF($AR66&gt;0,OFFSET(DATA!$F$6,25+27*AV$10,$AG66,1,1)/$AR66,0)</f>
        <v>5.7830113564933158E-2</v>
      </c>
      <c r="AW66" s="205">
        <f ca="1">IF($AR66&gt;0,OFFSET(DATA!$F$6,25+27*AW$10,$AG66,1,1)/$AR66,0)</f>
        <v>0.11159535682856304</v>
      </c>
      <c r="AX66" s="205">
        <f ca="1">IF($AR66&gt;0,OFFSET(DATA!$F$6,25+27*AX$10,$AG66,1,1)/$AR66,0)</f>
        <v>5.1711855173280814E-2</v>
      </c>
      <c r="BA66" s="1">
        <f t="shared" ca="1" si="2"/>
        <v>4</v>
      </c>
      <c r="BB66" s="205">
        <f ca="1">IF($AH66&gt;0,OFFSET(DATA!$F$6,BB$10+27*(7-$AG$8),$AG66,1,1)/OFFSET(DATA!$F$6,BB$10,$AG66,1,1),0)</f>
        <v>0.60291060291060294</v>
      </c>
      <c r="BC66" s="205">
        <f ca="1">IF($AH66&gt;0,OFFSET(DATA!$F$6,BC$10+27*(7-$AG$8),$AG66,1,1)/OFFSET(DATA!$F$6,BC$10,$AG66,1,1),0)</f>
        <v>0.375</v>
      </c>
      <c r="BD66" s="205">
        <f ca="1">IF($AH66&gt;0,OFFSET(DATA!$F$6,BD$10+27*(7-$AG$8),$AG66,1,1)/OFFSET(DATA!$F$6,BD$10,$AG66,1,1),0)</f>
        <v>0.74285714285714288</v>
      </c>
      <c r="BE66" s="205">
        <f ca="1">IF($AH66&gt;0,OFFSET(DATA!$F$6,BE$10+27*(7-$AG$8),$AG66,1,1)/OFFSET(DATA!$F$6,BE$10,$AG66,1,1),0)</f>
        <v>0.68103448275862066</v>
      </c>
      <c r="BF66" s="205">
        <f ca="1">IF($AH66&gt;0,OFFSET(DATA!$F$6,BF$10+27*(7-$AG$8),$AG66,1,1)/OFFSET(DATA!$F$6,BF$10,$AG66,1,1),0)</f>
        <v>0.62444444444444447</v>
      </c>
      <c r="BG66" s="205">
        <f ca="1">IF($AH66&gt;0,OFFSET(DATA!$F$6,BG$10+27*(7-$AG$8),$AG66,1,1)/OFFSET(DATA!$F$6,BG$10,$AG66,1,1),0)</f>
        <v>0.59241706161137442</v>
      </c>
      <c r="BH66" s="205">
        <f ca="1">IF($AH66&gt;0,OFFSET(DATA!$F$6,BH$10+27*(7-$AG$8),$AG66,1,1)/OFFSET(DATA!$F$6,BH$10,$AG66,1,1),0)</f>
        <v>0.61886792452830186</v>
      </c>
      <c r="BI66" s="205">
        <f ca="1">IF($AH66&gt;0,OFFSET(DATA!$F$6,BI$10+27*(7-$AG$8),$AG66,1,1)/OFFSET(DATA!$F$6,BI$10,$AG66,1,1),0)</f>
        <v>0.74130737134909597</v>
      </c>
      <c r="BJ66" s="205">
        <f ca="1">IF($AH66&gt;0,OFFSET(DATA!$F$6,BJ$10+27*(7-$AG$8),$AG66,1,1)/OFFSET(DATA!$F$6,BJ$10,$AG66,1,1),0)</f>
        <v>0.72916666666666663</v>
      </c>
      <c r="BK66" s="205">
        <f ca="1">IF($AH66&gt;0,OFFSET(DATA!$F$6,BK$10+27*(7-$AG$8),$AG66,1,1)/OFFSET(DATA!$F$6,BK$10,$AG66,1,1),0)</f>
        <v>0.57978723404255317</v>
      </c>
      <c r="BL66" s="205">
        <f ca="1">IF($AH66&gt;0,OFFSET(DATA!$F$6,BL$10+27*(7-$AG$8),$AG66,1,1)/OFFSET(DATA!$F$6,BL$10,$AG66,1,1),0)</f>
        <v>0.68085106382978722</v>
      </c>
      <c r="BM66" s="205">
        <f ca="1">IF($AH66&gt;0,OFFSET(DATA!$F$6,BM$10+27*(7-$AG$8),$AG66,1,1)/OFFSET(DATA!$F$6,BM$10,$AG66,1,1),0)</f>
        <v>0.40489795918367349</v>
      </c>
      <c r="BN66" s="205">
        <f ca="1">IF($AH66&gt;0,OFFSET(DATA!$F$6,BN$10+27*(7-$AG$8),$AG66,1,1)/OFFSET(DATA!$F$6,BN$10,$AG66,1,1),0)</f>
        <v>0.72147651006711411</v>
      </c>
      <c r="BO66" s="205">
        <f ca="1">IF($AH66&gt;0,OFFSET(DATA!$F$6,BO$10+27*(7-$AG$8),$AG66,1,1)/OFFSET(DATA!$F$6,BO$10,$AG66,1,1),0)</f>
        <v>0.90610859728506787</v>
      </c>
      <c r="BP66" s="205">
        <f ca="1">IF($AH66&gt;0,OFFSET(DATA!$F$6,BP$10+27*(7-$AG$8),$AG66,1,1)/OFFSET(DATA!$F$6,BP$10,$AG66,1,1),0)</f>
        <v>0.64365671641791045</v>
      </c>
      <c r="BQ66" s="205">
        <f ca="1">IF($AH66&gt;0,OFFSET(DATA!$F$6,BQ$10+27*(7-$AG$8),$AG66,1,1)/OFFSET(DATA!$F$6,BQ$10,$AG66,1,1),0)</f>
        <v>0.86480686695278974</v>
      </c>
      <c r="BR66" s="205">
        <f ca="1">IF($AH66&gt;0,OFFSET(DATA!$F$6,BR$10+27*(7-$AG$8),$AG66,1,1)/OFFSET(DATA!$F$6,BR$10,$AG66,1,1),0)</f>
        <v>0.63406940063091488</v>
      </c>
      <c r="BS66" s="205">
        <f ca="1">IF($AH66&gt;0,OFFSET(DATA!$F$6,BS$10+27*(7-$AG$8),$AG66,1,1)/OFFSET(DATA!$F$6,BS$10,$AG66,1,1),0)</f>
        <v>0.61382113821138207</v>
      </c>
      <c r="BT66" s="205">
        <f ca="1">IF($AH66&gt;0,OFFSET(DATA!$F$6,BT$10+27*(7-$AG$8),$AG66,1,1)/OFFSET(DATA!$F$6,BT$10,$AG66,1,1),0)</f>
        <v>0.72</v>
      </c>
      <c r="BU66" s="205">
        <f ca="1">IF($AH66&gt;0,OFFSET(DATA!$F$6,BU$10+27*(7-$AG$8),$AG66,1,1)/OFFSET(DATA!$F$6,BU$10,$AG66,1,1),0)</f>
        <v>0.54275092936802971</v>
      </c>
      <c r="BV66" s="205">
        <f ca="1">IF($AH66&gt;0,OFFSET(DATA!$F$6,BV$10+27*(7-$AG$8),$AG66,1,1)/OFFSET(DATA!$F$6,BV$10,$AG66,1,1),0)</f>
        <v>0.64878671775223495</v>
      </c>
      <c r="BW66" s="205">
        <f ca="1">IF($AH66&gt;0,OFFSET(DATA!$F$6,BW$10+27*(7-$AG$8),$AG66,1,1)/OFFSET(DATA!$F$6,BW$10,$AG66,1,1),0)</f>
        <v>0.65213815789473684</v>
      </c>
      <c r="BX66" s="205">
        <f ca="1">IF($AH66&gt;0,OFFSET(DATA!$F$6,BX$10+27*(7-$AG$8),$AG66,1,1)/OFFSET(DATA!$F$6,BX$10,$AG66,1,1),0)</f>
        <v>0.61740370898716124</v>
      </c>
      <c r="BY66" s="205">
        <f ca="1">IF($AH66&gt;0,OFFSET(DATA!$F$6,BY$10+27*(7-$AG$8),$AG66,1,1)/OFFSET(DATA!$F$6,BY$10,$AG66,1,1),0)</f>
        <v>0.65402843601895733</v>
      </c>
    </row>
    <row r="67" spans="33:77" x14ac:dyDescent="0.2">
      <c r="AG67" s="1">
        <v>56</v>
      </c>
      <c r="AH67">
        <f ca="1">OFFSET(DATA!$F$6,$AG$10,$AG67,1,1)</f>
        <v>1440</v>
      </c>
      <c r="AI67" s="205">
        <f ca="1">IF($AH67&gt;0,OFFSET(DATA!$F$6,$AG$10+27*AI$10,$AG67,1,1)/$AH67,0)</f>
        <v>0.75208333333333333</v>
      </c>
      <c r="AJ67" s="205">
        <f ca="1">IF($AH67&gt;0,OFFSET(DATA!$F$6,$AG$10+27*AJ$10,$AG67,1,1)/$AH67,0)</f>
        <v>5.5555555555555558E-3</v>
      </c>
      <c r="AK67" s="205">
        <f ca="1">IF($AH67&gt;0,OFFSET(DATA!$F$6,$AG$10+27*AK$10,$AG67,1,1)/$AH67,0)</f>
        <v>0.10138888888888889</v>
      </c>
      <c r="AL67" s="205">
        <f ca="1">IF($AH67&gt;0,OFFSET(DATA!$F$6,$AG$10+27*AL$10,$AG67,1,1)/$AH67,0)</f>
        <v>4.3749999999999997E-2</v>
      </c>
      <c r="AM67" s="205">
        <f ca="1">IF($AH67&gt;0,OFFSET(DATA!$F$6,$AG$10+27*AM$10,$AG67,1,1)/$AH67,0)</f>
        <v>4.7222222222222221E-2</v>
      </c>
      <c r="AN67" s="205">
        <f ca="1">IF($AH67&gt;0,OFFSET(DATA!$F$6,$AG$10+27*AN$10,$AG67,1,1)/$AH67,0)</f>
        <v>7.6388888888888886E-3</v>
      </c>
      <c r="AO67" s="1">
        <f ca="1">OFFSET(DATA!$F$6,$AG$10+27*AO$10,$AG67,1,1)</f>
        <v>3</v>
      </c>
      <c r="AP67" s="1">
        <f t="shared" ca="1" si="1"/>
        <v>3</v>
      </c>
      <c r="AR67">
        <f ca="1">OFFSET(DATA!$F$6,25,$AG67,1,1)</f>
        <v>23944</v>
      </c>
      <c r="AS67" s="205">
        <f ca="1">IF($AR67&gt;0,OFFSET(DATA!$F$6,25+27*AS$10,$AG67,1,1)/$AR67,0)</f>
        <v>0.62637821583695286</v>
      </c>
      <c r="AT67" s="205">
        <f ca="1">IF($AR67&gt;0,OFFSET(DATA!$F$6,25+27*AT$10,$AG67,1,1)/$AR67,0)</f>
        <v>7.6010691613765452E-3</v>
      </c>
      <c r="AU67" s="205">
        <f ca="1">IF($AR67&gt;0,OFFSET(DATA!$F$6,25+27*AU$10,$AG67,1,1)/$AR67,0)</f>
        <v>8.2985299031072504E-2</v>
      </c>
      <c r="AV67" s="205">
        <f ca="1">IF($AR67&gt;0,OFFSET(DATA!$F$6,25+27*AV$10,$AG67,1,1)/$AR67,0)</f>
        <v>5.817741396592048E-2</v>
      </c>
      <c r="AW67" s="205">
        <f ca="1">IF($AR67&gt;0,OFFSET(DATA!$F$6,25+27*AW$10,$AG67,1,1)/$AR67,0)</f>
        <v>0.11614600735048447</v>
      </c>
      <c r="AX67" s="205">
        <f ca="1">IF($AR67&gt;0,OFFSET(DATA!$F$6,25+27*AX$10,$AG67,1,1)/$AR67,0)</f>
        <v>5.1369863013698627E-2</v>
      </c>
      <c r="BA67" s="1">
        <f t="shared" ca="1" si="2"/>
        <v>4</v>
      </c>
      <c r="BB67" s="205">
        <f ca="1">IF($AH67&gt;0,OFFSET(DATA!$F$6,BB$10+27*(7-$AG$8),$AG67,1,1)/OFFSET(DATA!$F$6,BB$10,$AG67,1,1),0)</f>
        <v>0.58995815899581594</v>
      </c>
      <c r="BC67" s="205">
        <f ca="1">IF($AH67&gt;0,OFFSET(DATA!$F$6,BC$10+27*(7-$AG$8),$AG67,1,1)/OFFSET(DATA!$F$6,BC$10,$AG67,1,1),0)</f>
        <v>0.39766081871345027</v>
      </c>
      <c r="BD67" s="205">
        <f ca="1">IF($AH67&gt;0,OFFSET(DATA!$F$6,BD$10+27*(7-$AG$8),$AG67,1,1)/OFFSET(DATA!$F$6,BD$10,$AG67,1,1),0)</f>
        <v>0.68292682926829273</v>
      </c>
      <c r="BE67" s="205">
        <f ca="1">IF($AH67&gt;0,OFFSET(DATA!$F$6,BE$10+27*(7-$AG$8),$AG67,1,1)/OFFSET(DATA!$F$6,BE$10,$AG67,1,1),0)</f>
        <v>0.62343096234309625</v>
      </c>
      <c r="BF67" s="205">
        <f ca="1">IF($AH67&gt;0,OFFSET(DATA!$F$6,BF$10+27*(7-$AG$8),$AG67,1,1)/OFFSET(DATA!$F$6,BF$10,$AG67,1,1),0)</f>
        <v>0.62389380530973448</v>
      </c>
      <c r="BG67" s="205">
        <f ca="1">IF($AH67&gt;0,OFFSET(DATA!$F$6,BG$10+27*(7-$AG$8),$AG67,1,1)/OFFSET(DATA!$F$6,BG$10,$AG67,1,1),0)</f>
        <v>0.59715639810426535</v>
      </c>
      <c r="BH67" s="205">
        <f ca="1">IF($AH67&gt;0,OFFSET(DATA!$F$6,BH$10+27*(7-$AG$8),$AG67,1,1)/OFFSET(DATA!$F$6,BH$10,$AG67,1,1),0)</f>
        <v>0.63197026022304836</v>
      </c>
      <c r="BI67" s="205">
        <f ca="1">IF($AH67&gt;0,OFFSET(DATA!$F$6,BI$10+27*(7-$AG$8),$AG67,1,1)/OFFSET(DATA!$F$6,BI$10,$AG67,1,1),0)</f>
        <v>0.75208333333333333</v>
      </c>
      <c r="BJ67" s="205">
        <f ca="1">IF($AH67&gt;0,OFFSET(DATA!$F$6,BJ$10+27*(7-$AG$8),$AG67,1,1)/OFFSET(DATA!$F$6,BJ$10,$AG67,1,1),0)</f>
        <v>0.71223021582733814</v>
      </c>
      <c r="BK67" s="205">
        <f ca="1">IF($AH67&gt;0,OFFSET(DATA!$F$6,BK$10+27*(7-$AG$8),$AG67,1,1)/OFFSET(DATA!$F$6,BK$10,$AG67,1,1),0)</f>
        <v>0.59718309859154928</v>
      </c>
      <c r="BL67" s="205">
        <f ca="1">IF($AH67&gt;0,OFFSET(DATA!$F$6,BL$10+27*(7-$AG$8),$AG67,1,1)/OFFSET(DATA!$F$6,BL$10,$AG67,1,1),0)</f>
        <v>0.69559902200488999</v>
      </c>
      <c r="BM67" s="205">
        <f ca="1">IF($AH67&gt;0,OFFSET(DATA!$F$6,BM$10+27*(7-$AG$8),$AG67,1,1)/OFFSET(DATA!$F$6,BM$10,$AG67,1,1),0)</f>
        <v>0.40916736753574434</v>
      </c>
      <c r="BN67" s="205">
        <f ca="1">IF($AH67&gt;0,OFFSET(DATA!$F$6,BN$10+27*(7-$AG$8),$AG67,1,1)/OFFSET(DATA!$F$6,BN$10,$AG67,1,1),0)</f>
        <v>0.69354838709677424</v>
      </c>
      <c r="BO67" s="205">
        <f ca="1">IF($AH67&gt;0,OFFSET(DATA!$F$6,BO$10+27*(7-$AG$8),$AG67,1,1)/OFFSET(DATA!$F$6,BO$10,$AG67,1,1),0)</f>
        <v>0.89910313901345296</v>
      </c>
      <c r="BP67" s="205">
        <f ca="1">IF($AH67&gt;0,OFFSET(DATA!$F$6,BP$10+27*(7-$AG$8),$AG67,1,1)/OFFSET(DATA!$F$6,BP$10,$AG67,1,1),0)</f>
        <v>0.65045094288056848</v>
      </c>
      <c r="BQ67" s="205">
        <f ca="1">IF($AH67&gt;0,OFFSET(DATA!$F$6,BQ$10+27*(7-$AG$8),$AG67,1,1)/OFFSET(DATA!$F$6,BQ$10,$AG67,1,1),0)</f>
        <v>0.88655462184873945</v>
      </c>
      <c r="BR67" s="205">
        <f ca="1">IF($AH67&gt;0,OFFSET(DATA!$F$6,BR$10+27*(7-$AG$8),$AG67,1,1)/OFFSET(DATA!$F$6,BR$10,$AG67,1,1),0)</f>
        <v>0.62826420890937018</v>
      </c>
      <c r="BS67" s="205">
        <f ca="1">IF($AH67&gt;0,OFFSET(DATA!$F$6,BS$10+27*(7-$AG$8),$AG67,1,1)/OFFSET(DATA!$F$6,BS$10,$AG67,1,1),0)</f>
        <v>0.61283643892339545</v>
      </c>
      <c r="BT67" s="205">
        <f ca="1">IF($AH67&gt;0,OFFSET(DATA!$F$6,BT$10+27*(7-$AG$8),$AG67,1,1)/OFFSET(DATA!$F$6,BT$10,$AG67,1,1),0)</f>
        <v>0.77083333333333337</v>
      </c>
      <c r="BU67" s="205">
        <f ca="1">IF($AH67&gt;0,OFFSET(DATA!$F$6,BU$10+27*(7-$AG$8),$AG67,1,1)/OFFSET(DATA!$F$6,BU$10,$AG67,1,1),0)</f>
        <v>0.55889724310776945</v>
      </c>
      <c r="BV67" s="205">
        <f ca="1">IF($AH67&gt;0,OFFSET(DATA!$F$6,BV$10+27*(7-$AG$8),$AG67,1,1)/OFFSET(DATA!$F$6,BV$10,$AG67,1,1),0)</f>
        <v>0.65909090909090906</v>
      </c>
      <c r="BW67" s="205">
        <f ca="1">IF($AH67&gt;0,OFFSET(DATA!$F$6,BW$10+27*(7-$AG$8),$AG67,1,1)/OFFSET(DATA!$F$6,BW$10,$AG67,1,1),0)</f>
        <v>0.62135922330097082</v>
      </c>
      <c r="BX67" s="205">
        <f ca="1">IF($AH67&gt;0,OFFSET(DATA!$F$6,BX$10+27*(7-$AG$8),$AG67,1,1)/OFFSET(DATA!$F$6,BX$10,$AG67,1,1),0)</f>
        <v>0.61011282908483078</v>
      </c>
      <c r="BY67" s="205">
        <f ca="1">IF($AH67&gt;0,OFFSET(DATA!$F$6,BY$10+27*(7-$AG$8),$AG67,1,1)/OFFSET(DATA!$F$6,BY$10,$AG67,1,1),0)</f>
        <v>0.65268065268065267</v>
      </c>
    </row>
    <row r="68" spans="33:77" x14ac:dyDescent="0.2">
      <c r="AG68" s="1">
        <v>57</v>
      </c>
      <c r="AH68">
        <f ca="1">OFFSET(DATA!$F$6,$AG$10,$AG68,1,1)</f>
        <v>1433</v>
      </c>
      <c r="AI68" s="205">
        <f ca="1">IF($AH68&gt;0,OFFSET(DATA!$F$6,$AG$10+27*AI$10,$AG68,1,1)/$AH68,0)</f>
        <v>0.77390090718771809</v>
      </c>
      <c r="AJ68" s="205">
        <f ca="1">IF($AH68&gt;0,OFFSET(DATA!$F$6,$AG$10+27*AJ$10,$AG68,1,1)/$AH68,0)</f>
        <v>4.8848569434752267E-3</v>
      </c>
      <c r="AK68" s="205">
        <f ca="1">IF($AH68&gt;0,OFFSET(DATA!$F$6,$AG$10+27*AK$10,$AG68,1,1)/$AH68,0)</f>
        <v>9.8394975575715277E-2</v>
      </c>
      <c r="AL68" s="205">
        <f ca="1">IF($AH68&gt;0,OFFSET(DATA!$F$6,$AG$10+27*AL$10,$AG68,1,1)/$AH68,0)</f>
        <v>5.0942079553384506E-2</v>
      </c>
      <c r="AM68" s="205">
        <f ca="1">IF($AH68&gt;0,OFFSET(DATA!$F$6,$AG$10+27*AM$10,$AG68,1,1)/$AH68,0)</f>
        <v>2.7215631542219121E-2</v>
      </c>
      <c r="AN68" s="205">
        <f ca="1">IF($AH68&gt;0,OFFSET(DATA!$F$6,$AG$10+27*AN$10,$AG68,1,1)/$AH68,0)</f>
        <v>6.2805303558967204E-3</v>
      </c>
      <c r="AO68" s="1">
        <f ca="1">OFFSET(DATA!$F$6,$AG$10+27*AO$10,$AG68,1,1)</f>
        <v>4</v>
      </c>
      <c r="AP68" s="1">
        <f t="shared" ca="1" si="1"/>
        <v>4</v>
      </c>
      <c r="AR68">
        <f ca="1">OFFSET(DATA!$F$6,25,$AG68,1,1)</f>
        <v>23895</v>
      </c>
      <c r="AS68" s="205">
        <f ca="1">IF($AR68&gt;0,OFFSET(DATA!$F$6,25+27*AS$10,$AG68,1,1)/$AR68,0)</f>
        <v>0.63414940364092909</v>
      </c>
      <c r="AT68" s="205">
        <f ca="1">IF($AR68&gt;0,OFFSET(DATA!$F$6,25+27*AT$10,$AG68,1,1)/$AR68,0)</f>
        <v>8.2025528353211977E-3</v>
      </c>
      <c r="AU68" s="205">
        <f ca="1">IF($AR68&gt;0,OFFSET(DATA!$F$6,25+27*AU$10,$AG68,1,1)/$AR68,0)</f>
        <v>8.3615819209039544E-2</v>
      </c>
      <c r="AV68" s="205">
        <f ca="1">IF($AR68&gt;0,OFFSET(DATA!$F$6,25+27*AV$10,$AG68,1,1)/$AR68,0)</f>
        <v>5.5534630675873616E-2</v>
      </c>
      <c r="AW68" s="205">
        <f ca="1">IF($AR68&gt;0,OFFSET(DATA!$F$6,25+27*AW$10,$AG68,1,1)/$AR68,0)</f>
        <v>0.10864197530864197</v>
      </c>
      <c r="AX68" s="205">
        <f ca="1">IF($AR68&gt;0,OFFSET(DATA!$F$6,25+27*AX$10,$AG68,1,1)/$AR68,0)</f>
        <v>4.8880518937016115E-2</v>
      </c>
      <c r="BA68" s="1">
        <f t="shared" ca="1" si="2"/>
        <v>4</v>
      </c>
      <c r="BB68" s="205">
        <f ca="1">IF($AH68&gt;0,OFFSET(DATA!$F$6,BB$10+27*(7-$AG$8),$AG68,1,1)/OFFSET(DATA!$F$6,BB$10,$AG68,1,1),0)</f>
        <v>0.60251046025104604</v>
      </c>
      <c r="BC68" s="205">
        <f ca="1">IF($AH68&gt;0,OFFSET(DATA!$F$6,BC$10+27*(7-$AG$8),$AG68,1,1)/OFFSET(DATA!$F$6,BC$10,$AG68,1,1),0)</f>
        <v>0.44897959183673469</v>
      </c>
      <c r="BD68" s="205">
        <f ca="1">IF($AH68&gt;0,OFFSET(DATA!$F$6,BD$10+27*(7-$AG$8),$AG68,1,1)/OFFSET(DATA!$F$6,BD$10,$AG68,1,1),0)</f>
        <v>0.65957446808510634</v>
      </c>
      <c r="BE68" s="205">
        <f ca="1">IF($AH68&gt;0,OFFSET(DATA!$F$6,BE$10+27*(7-$AG$8),$AG68,1,1)/OFFSET(DATA!$F$6,BE$10,$AG68,1,1),0)</f>
        <v>0.60330578512396693</v>
      </c>
      <c r="BF68" s="205">
        <f ca="1">IF($AH68&gt;0,OFFSET(DATA!$F$6,BF$10+27*(7-$AG$8),$AG68,1,1)/OFFSET(DATA!$F$6,BF$10,$AG68,1,1),0)</f>
        <v>0.65384615384615385</v>
      </c>
      <c r="BG68" s="205">
        <f ca="1">IF($AH68&gt;0,OFFSET(DATA!$F$6,BG$10+27*(7-$AG$8),$AG68,1,1)/OFFSET(DATA!$F$6,BG$10,$AG68,1,1),0)</f>
        <v>0.59154929577464788</v>
      </c>
      <c r="BH68" s="205">
        <f ca="1">IF($AH68&gt;0,OFFSET(DATA!$F$6,BH$10+27*(7-$AG$8),$AG68,1,1)/OFFSET(DATA!$F$6,BH$10,$AG68,1,1),0)</f>
        <v>0.65703971119133575</v>
      </c>
      <c r="BI68" s="205">
        <f ca="1">IF($AH68&gt;0,OFFSET(DATA!$F$6,BI$10+27*(7-$AG$8),$AG68,1,1)/OFFSET(DATA!$F$6,BI$10,$AG68,1,1),0)</f>
        <v>0.77390090718771809</v>
      </c>
      <c r="BJ68" s="205">
        <f ca="1">IF($AH68&gt;0,OFFSET(DATA!$F$6,BJ$10+27*(7-$AG$8),$AG68,1,1)/OFFSET(DATA!$F$6,BJ$10,$AG68,1,1),0)</f>
        <v>0.77611940298507465</v>
      </c>
      <c r="BK68" s="205">
        <f ca="1">IF($AH68&gt;0,OFFSET(DATA!$F$6,BK$10+27*(7-$AG$8),$AG68,1,1)/OFFSET(DATA!$F$6,BK$10,$AG68,1,1),0)</f>
        <v>0.59766763848396498</v>
      </c>
      <c r="BL68" s="205">
        <f ca="1">IF($AH68&gt;0,OFFSET(DATA!$F$6,BL$10+27*(7-$AG$8),$AG68,1,1)/OFFSET(DATA!$F$6,BL$10,$AG68,1,1),0)</f>
        <v>0.71916010498687666</v>
      </c>
      <c r="BM68" s="205">
        <f ca="1">IF($AH68&gt;0,OFFSET(DATA!$F$6,BM$10+27*(7-$AG$8),$AG68,1,1)/OFFSET(DATA!$F$6,BM$10,$AG68,1,1),0)</f>
        <v>0.42766228256257954</v>
      </c>
      <c r="BN68" s="205">
        <f ca="1">IF($AH68&gt;0,OFFSET(DATA!$F$6,BN$10+27*(7-$AG$8),$AG68,1,1)/OFFSET(DATA!$F$6,BN$10,$AG68,1,1),0)</f>
        <v>0.69523809523809521</v>
      </c>
      <c r="BO68" s="205">
        <f ca="1">IF($AH68&gt;0,OFFSET(DATA!$F$6,BO$10+27*(7-$AG$8),$AG68,1,1)/OFFSET(DATA!$F$6,BO$10,$AG68,1,1),0)</f>
        <v>0.90715883668903807</v>
      </c>
      <c r="BP68" s="205">
        <f ca="1">IF($AH68&gt;0,OFFSET(DATA!$F$6,BP$10+27*(7-$AG$8),$AG68,1,1)/OFFSET(DATA!$F$6,BP$10,$AG68,1,1),0)</f>
        <v>0.66502732240437157</v>
      </c>
      <c r="BQ68" s="205">
        <f ca="1">IF($AH68&gt;0,OFFSET(DATA!$F$6,BQ$10+27*(7-$AG$8),$AG68,1,1)/OFFSET(DATA!$F$6,BQ$10,$AG68,1,1),0)</f>
        <v>0.89613034623217924</v>
      </c>
      <c r="BR68" s="205">
        <f ca="1">IF($AH68&gt;0,OFFSET(DATA!$F$6,BR$10+27*(7-$AG$8),$AG68,1,1)/OFFSET(DATA!$F$6,BR$10,$AG68,1,1),0)</f>
        <v>0.61838006230529596</v>
      </c>
      <c r="BS68" s="205">
        <f ca="1">IF($AH68&gt;0,OFFSET(DATA!$F$6,BS$10+27*(7-$AG$8),$AG68,1,1)/OFFSET(DATA!$F$6,BS$10,$AG68,1,1),0)</f>
        <v>0.61194029850746268</v>
      </c>
      <c r="BT68" s="205">
        <f ca="1">IF($AH68&gt;0,OFFSET(DATA!$F$6,BT$10+27*(7-$AG$8),$AG68,1,1)/OFFSET(DATA!$F$6,BT$10,$AG68,1,1),0)</f>
        <v>0.75</v>
      </c>
      <c r="BU68" s="205">
        <f ca="1">IF($AH68&gt;0,OFFSET(DATA!$F$6,BU$10+27*(7-$AG$8),$AG68,1,1)/OFFSET(DATA!$F$6,BU$10,$AG68,1,1),0)</f>
        <v>0.58333333333333337</v>
      </c>
      <c r="BV68" s="205">
        <f ca="1">IF($AH68&gt;0,OFFSET(DATA!$F$6,BV$10+27*(7-$AG$8),$AG68,1,1)/OFFSET(DATA!$F$6,BV$10,$AG68,1,1),0)</f>
        <v>0.67219387755102045</v>
      </c>
      <c r="BW68" s="205">
        <f ca="1">IF($AH68&gt;0,OFFSET(DATA!$F$6,BW$10+27*(7-$AG$8),$AG68,1,1)/OFFSET(DATA!$F$6,BW$10,$AG68,1,1),0)</f>
        <v>0.64121510673234816</v>
      </c>
      <c r="BX68" s="205">
        <f ca="1">IF($AH68&gt;0,OFFSET(DATA!$F$6,BX$10+27*(7-$AG$8),$AG68,1,1)/OFFSET(DATA!$F$6,BX$10,$AG68,1,1),0)</f>
        <v>0.60221978624280625</v>
      </c>
      <c r="BY68" s="205">
        <f ca="1">IF($AH68&gt;0,OFFSET(DATA!$F$6,BY$10+27*(7-$AG$8),$AG68,1,1)/OFFSET(DATA!$F$6,BY$10,$AG68,1,1),0)</f>
        <v>0.63895486935866985</v>
      </c>
    </row>
    <row r="69" spans="33:77" x14ac:dyDescent="0.2">
      <c r="AG69" s="1">
        <v>58</v>
      </c>
      <c r="AH69">
        <f ca="1">OFFSET(DATA!$F$6,$AG$10,$AG69,1,1)</f>
        <v>1345</v>
      </c>
      <c r="AI69" s="205">
        <f ca="1">IF($AH69&gt;0,OFFSET(DATA!$F$6,$AG$10+27*AI$10,$AG69,1,1)/$AH69,0)</f>
        <v>0.77992565055762086</v>
      </c>
      <c r="AJ69" s="205">
        <f ca="1">IF($AH69&gt;0,OFFSET(DATA!$F$6,$AG$10+27*AJ$10,$AG69,1,1)/$AH69,0)</f>
        <v>8.1784386617100371E-3</v>
      </c>
      <c r="AK69" s="205">
        <f ca="1">IF($AH69&gt;0,OFFSET(DATA!$F$6,$AG$10+27*AK$10,$AG69,1,1)/$AH69,0)</f>
        <v>0.10780669144981413</v>
      </c>
      <c r="AL69" s="205">
        <f ca="1">IF($AH69&gt;0,OFFSET(DATA!$F$6,$AG$10+27*AL$10,$AG69,1,1)/$AH69,0)</f>
        <v>4.0148698884758367E-2</v>
      </c>
      <c r="AM69" s="205">
        <f ca="1">IF($AH69&gt;0,OFFSET(DATA!$F$6,$AG$10+27*AM$10,$AG69,1,1)/$AH69,0)</f>
        <v>2.0074349442379184E-2</v>
      </c>
      <c r="AN69" s="205">
        <f ca="1">IF($AH69&gt;0,OFFSET(DATA!$F$6,$AG$10+27*AN$10,$AG69,1,1)/$AH69,0)</f>
        <v>5.2044609665427505E-3</v>
      </c>
      <c r="AO69" s="1">
        <f ca="1">OFFSET(DATA!$F$6,$AG$10+27*AO$10,$AG69,1,1)</f>
        <v>3</v>
      </c>
      <c r="AP69" s="1">
        <f t="shared" ca="1" si="1"/>
        <v>3</v>
      </c>
      <c r="AR69">
        <f ca="1">OFFSET(DATA!$F$6,25,$AG69,1,1)</f>
        <v>22374</v>
      </c>
      <c r="AS69" s="205">
        <f ca="1">IF($AR69&gt;0,OFFSET(DATA!$F$6,25+27*AS$10,$AG69,1,1)/$AR69,0)</f>
        <v>0.63864306784660763</v>
      </c>
      <c r="AT69" s="205">
        <f ca="1">IF($AR69&gt;0,OFFSET(DATA!$F$6,25+27*AT$10,$AG69,1,1)/$AR69,0)</f>
        <v>8.8048627871636729E-3</v>
      </c>
      <c r="AU69" s="205">
        <f ca="1">IF($AR69&gt;0,OFFSET(DATA!$F$6,25+27*AU$10,$AG69,1,1)/$AR69,0)</f>
        <v>8.5813891123625641E-2</v>
      </c>
      <c r="AV69" s="205">
        <f ca="1">IF($AR69&gt;0,OFFSET(DATA!$F$6,25+27*AV$10,$AG69,1,1)/$AR69,0)</f>
        <v>5.8103155448288195E-2</v>
      </c>
      <c r="AW69" s="205">
        <f ca="1">IF($AR69&gt;0,OFFSET(DATA!$F$6,25+27*AW$10,$AG69,1,1)/$AR69,0)</f>
        <v>9.4261196031107539E-2</v>
      </c>
      <c r="AX69" s="205">
        <f ca="1">IF($AR69&gt;0,OFFSET(DATA!$F$6,25+27*AX$10,$AG69,1,1)/$AR69,0)</f>
        <v>3.7230714221864664E-2</v>
      </c>
      <c r="BA69" s="1">
        <f t="shared" ca="1" si="2"/>
        <v>3</v>
      </c>
      <c r="BB69" s="205">
        <f ca="1">IF($AH69&gt;0,OFFSET(DATA!$F$6,BB$10+27*(7-$AG$8),$AG69,1,1)/OFFSET(DATA!$F$6,BB$10,$AG69,1,1),0)</f>
        <v>0.63595505617977532</v>
      </c>
      <c r="BC69" s="205">
        <f ca="1">IF($AH69&gt;0,OFFSET(DATA!$F$6,BC$10+27*(7-$AG$8),$AG69,1,1)/OFFSET(DATA!$F$6,BC$10,$AG69,1,1),0)</f>
        <v>0.48872180451127817</v>
      </c>
      <c r="BD69" s="205">
        <f ca="1">IF($AH69&gt;0,OFFSET(DATA!$F$6,BD$10+27*(7-$AG$8),$AG69,1,1)/OFFSET(DATA!$F$6,BD$10,$AG69,1,1),0)</f>
        <v>0.61904761904761907</v>
      </c>
      <c r="BE69" s="205">
        <f ca="1">IF($AH69&gt;0,OFFSET(DATA!$F$6,BE$10+27*(7-$AG$8),$AG69,1,1)/OFFSET(DATA!$F$6,BE$10,$AG69,1,1),0)</f>
        <v>0.65384615384615385</v>
      </c>
      <c r="BF69" s="205">
        <f ca="1">IF($AH69&gt;0,OFFSET(DATA!$F$6,BF$10+27*(7-$AG$8),$AG69,1,1)/OFFSET(DATA!$F$6,BF$10,$AG69,1,1),0)</f>
        <v>0.66825775656324582</v>
      </c>
      <c r="BG69" s="205">
        <f ca="1">IF($AH69&gt;0,OFFSET(DATA!$F$6,BG$10+27*(7-$AG$8),$AG69,1,1)/OFFSET(DATA!$F$6,BG$10,$AG69,1,1),0)</f>
        <v>0.57407407407407407</v>
      </c>
      <c r="BH69" s="205">
        <f ca="1">IF($AH69&gt;0,OFFSET(DATA!$F$6,BH$10+27*(7-$AG$8),$AG69,1,1)/OFFSET(DATA!$F$6,BH$10,$AG69,1,1),0)</f>
        <v>0.64876033057851235</v>
      </c>
      <c r="BI69" s="205">
        <f ca="1">IF($AH69&gt;0,OFFSET(DATA!$F$6,BI$10+27*(7-$AG$8),$AG69,1,1)/OFFSET(DATA!$F$6,BI$10,$AG69,1,1),0)</f>
        <v>0.77992565055762086</v>
      </c>
      <c r="BJ69" s="205">
        <f ca="1">IF($AH69&gt;0,OFFSET(DATA!$F$6,BJ$10+27*(7-$AG$8),$AG69,1,1)/OFFSET(DATA!$F$6,BJ$10,$AG69,1,1),0)</f>
        <v>0.74796747967479671</v>
      </c>
      <c r="BK69" s="205">
        <f ca="1">IF($AH69&gt;0,OFFSET(DATA!$F$6,BK$10+27*(7-$AG$8),$AG69,1,1)/OFFSET(DATA!$F$6,BK$10,$AG69,1,1),0)</f>
        <v>0.57975460122699385</v>
      </c>
      <c r="BL69" s="205">
        <f ca="1">IF($AH69&gt;0,OFFSET(DATA!$F$6,BL$10+27*(7-$AG$8),$AG69,1,1)/OFFSET(DATA!$F$6,BL$10,$AG69,1,1),0)</f>
        <v>0.71391076115485563</v>
      </c>
      <c r="BM69" s="205">
        <f ca="1">IF($AH69&gt;0,OFFSET(DATA!$F$6,BM$10+27*(7-$AG$8),$AG69,1,1)/OFFSET(DATA!$F$6,BM$10,$AG69,1,1),0)</f>
        <v>0.42863359442993909</v>
      </c>
      <c r="BN69" s="205">
        <f ca="1">IF($AH69&gt;0,OFFSET(DATA!$F$6,BN$10+27*(7-$AG$8),$AG69,1,1)/OFFSET(DATA!$F$6,BN$10,$AG69,1,1),0)</f>
        <v>0.69968051118210861</v>
      </c>
      <c r="BO69" s="205">
        <f ca="1">IF($AH69&gt;0,OFFSET(DATA!$F$6,BO$10+27*(7-$AG$8),$AG69,1,1)/OFFSET(DATA!$F$6,BO$10,$AG69,1,1),0)</f>
        <v>0.90655339805825241</v>
      </c>
      <c r="BP69" s="205">
        <f ca="1">IF($AH69&gt;0,OFFSET(DATA!$F$6,BP$10+27*(7-$AG$8),$AG69,1,1)/OFFSET(DATA!$F$6,BP$10,$AG69,1,1),0)</f>
        <v>0.68918543230469831</v>
      </c>
      <c r="BQ69" s="205">
        <f ca="1">IF($AH69&gt;0,OFFSET(DATA!$F$6,BQ$10+27*(7-$AG$8),$AG69,1,1)/OFFSET(DATA!$F$6,BQ$10,$AG69,1,1),0)</f>
        <v>0.88019559902200484</v>
      </c>
      <c r="BR69" s="205">
        <f ca="1">IF($AH69&gt;0,OFFSET(DATA!$F$6,BR$10+27*(7-$AG$8),$AG69,1,1)/OFFSET(DATA!$F$6,BR$10,$AG69,1,1),0)</f>
        <v>0.60032362459546929</v>
      </c>
      <c r="BS69" s="205">
        <f ca="1">IF($AH69&gt;0,OFFSET(DATA!$F$6,BS$10+27*(7-$AG$8),$AG69,1,1)/OFFSET(DATA!$F$6,BS$10,$AG69,1,1),0)</f>
        <v>0.62931034482758619</v>
      </c>
      <c r="BT69" s="205">
        <f ca="1">IF($AH69&gt;0,OFFSET(DATA!$F$6,BT$10+27*(7-$AG$8),$AG69,1,1)/OFFSET(DATA!$F$6,BT$10,$AG69,1,1),0)</f>
        <v>0.66666666666666663</v>
      </c>
      <c r="BU69" s="205">
        <f ca="1">IF($AH69&gt;0,OFFSET(DATA!$F$6,BU$10+27*(7-$AG$8),$AG69,1,1)/OFFSET(DATA!$F$6,BU$10,$AG69,1,1),0)</f>
        <v>0.58839406207827261</v>
      </c>
      <c r="BV69" s="205">
        <f ca="1">IF($AH69&gt;0,OFFSET(DATA!$F$6,BV$10+27*(7-$AG$8),$AG69,1,1)/OFFSET(DATA!$F$6,BV$10,$AG69,1,1),0)</f>
        <v>0.69853917662682607</v>
      </c>
      <c r="BW69" s="205">
        <f ca="1">IF($AH69&gt;0,OFFSET(DATA!$F$6,BW$10+27*(7-$AG$8),$AG69,1,1)/OFFSET(DATA!$F$6,BW$10,$AG69,1,1),0)</f>
        <v>0.61161825726141084</v>
      </c>
      <c r="BX69" s="205">
        <f ca="1">IF($AH69&gt;0,OFFSET(DATA!$F$6,BX$10+27*(7-$AG$8),$AG69,1,1)/OFFSET(DATA!$F$6,BX$10,$AG69,1,1),0)</f>
        <v>0.6051815079118833</v>
      </c>
      <c r="BY69" s="205">
        <f ca="1">IF($AH69&gt;0,OFFSET(DATA!$F$6,BY$10+27*(7-$AG$8),$AG69,1,1)/OFFSET(DATA!$F$6,BY$10,$AG69,1,1),0)</f>
        <v>0.65251989389920428</v>
      </c>
    </row>
    <row r="70" spans="33:77" x14ac:dyDescent="0.2">
      <c r="AG70" s="1">
        <v>59</v>
      </c>
      <c r="AH70">
        <f ca="1">OFFSET(DATA!$F$6,$AG$10,$AG70,1,1)</f>
        <v>1328</v>
      </c>
      <c r="AI70" s="205">
        <f ca="1">IF($AH70&gt;0,OFFSET(DATA!$F$6,$AG$10+27*AI$10,$AG70,1,1)/$AH70,0)</f>
        <v>0.78915662650602414</v>
      </c>
      <c r="AJ70" s="205">
        <f ca="1">IF($AH70&gt;0,OFFSET(DATA!$F$6,$AG$10+27*AJ$10,$AG70,1,1)/$AH70,0)</f>
        <v>9.7891566265060244E-3</v>
      </c>
      <c r="AK70" s="205">
        <f ca="1">IF($AH70&gt;0,OFFSET(DATA!$F$6,$AG$10+27*AK$10,$AG70,1,1)/$AH70,0)</f>
        <v>0.10240963855421686</v>
      </c>
      <c r="AL70" s="205">
        <f ca="1">IF($AH70&gt;0,OFFSET(DATA!$F$6,$AG$10+27*AL$10,$AG70,1,1)/$AH70,0)</f>
        <v>4.5180722891566265E-2</v>
      </c>
      <c r="AM70" s="205">
        <f ca="1">IF($AH70&gt;0,OFFSET(DATA!$F$6,$AG$10+27*AM$10,$AG70,1,1)/$AH70,0)</f>
        <v>1.0542168674698794E-2</v>
      </c>
      <c r="AN70" s="205">
        <f ca="1">IF($AH70&gt;0,OFFSET(DATA!$F$6,$AG$10+27*AN$10,$AG70,1,1)/$AH70,0)</f>
        <v>4.5180722891566263E-3</v>
      </c>
      <c r="AO70" s="1">
        <f ca="1">OFFSET(DATA!$F$6,$AG$10+27*AO$10,$AG70,1,1)</f>
        <v>3</v>
      </c>
      <c r="AP70" s="1">
        <f t="shared" ca="1" si="1"/>
        <v>3</v>
      </c>
      <c r="AR70">
        <f ca="1">OFFSET(DATA!$F$6,25,$AG70,1,1)</f>
        <v>22405</v>
      </c>
      <c r="AS70" s="205">
        <f ca="1">IF($AR70&gt;0,OFFSET(DATA!$F$6,25+27*AS$10,$AG70,1,1)/$AR70,0)</f>
        <v>0.64088373130997545</v>
      </c>
      <c r="AT70" s="205">
        <f ca="1">IF($AR70&gt;0,OFFSET(DATA!$F$6,25+27*AT$10,$AG70,1,1)/$AR70,0)</f>
        <v>9.0158446775273383E-3</v>
      </c>
      <c r="AU70" s="205">
        <f ca="1">IF($AR70&gt;0,OFFSET(DATA!$F$6,25+27*AU$10,$AG70,1,1)/$AR70,0)</f>
        <v>8.5382727069850478E-2</v>
      </c>
      <c r="AV70" s="205">
        <f ca="1">IF($AR70&gt;0,OFFSET(DATA!$F$6,25+27*AV$10,$AG70,1,1)/$AR70,0)</f>
        <v>5.8513724615041285E-2</v>
      </c>
      <c r="AW70" s="205">
        <f ca="1">IF($AR70&gt;0,OFFSET(DATA!$F$6,25+27*AW$10,$AG70,1,1)/$AR70,0)</f>
        <v>9.4398571747377813E-2</v>
      </c>
      <c r="AX70" s="205">
        <f ca="1">IF($AR70&gt;0,OFFSET(DATA!$F$6,25+27*AX$10,$AG70,1,1)/$AR70,0)</f>
        <v>3.8741352376701628E-2</v>
      </c>
      <c r="BA70" s="1">
        <f t="shared" ca="1" si="2"/>
        <v>3</v>
      </c>
      <c r="BB70" s="205">
        <f ca="1">IF($AH70&gt;0,OFFSET(DATA!$F$6,BB$10+27*(7-$AG$8),$AG70,1,1)/OFFSET(DATA!$F$6,BB$10,$AG70,1,1),0)</f>
        <v>0.62268518518518523</v>
      </c>
      <c r="BC70" s="205">
        <f ca="1">IF($AH70&gt;0,OFFSET(DATA!$F$6,BC$10+27*(7-$AG$8),$AG70,1,1)/OFFSET(DATA!$F$6,BC$10,$AG70,1,1),0)</f>
        <v>0.46969696969696972</v>
      </c>
      <c r="BD70" s="205">
        <f ca="1">IF($AH70&gt;0,OFFSET(DATA!$F$6,BD$10+27*(7-$AG$8),$AG70,1,1)/OFFSET(DATA!$F$6,BD$10,$AG70,1,1),0)</f>
        <v>0.55813953488372092</v>
      </c>
      <c r="BE70" s="205">
        <f ca="1">IF($AH70&gt;0,OFFSET(DATA!$F$6,BE$10+27*(7-$AG$8),$AG70,1,1)/OFFSET(DATA!$F$6,BE$10,$AG70,1,1),0)</f>
        <v>0.67543859649122806</v>
      </c>
      <c r="BF70" s="205">
        <f ca="1">IF($AH70&gt;0,OFFSET(DATA!$F$6,BF$10+27*(7-$AG$8),$AG70,1,1)/OFFSET(DATA!$F$6,BF$10,$AG70,1,1),0)</f>
        <v>0.70531400966183577</v>
      </c>
      <c r="BG70" s="205">
        <f ca="1">IF($AH70&gt;0,OFFSET(DATA!$F$6,BG$10+27*(7-$AG$8),$AG70,1,1)/OFFSET(DATA!$F$6,BG$10,$AG70,1,1),0)</f>
        <v>0.58371040723981904</v>
      </c>
      <c r="BH70" s="205">
        <f ca="1">IF($AH70&gt;0,OFFSET(DATA!$F$6,BH$10+27*(7-$AG$8),$AG70,1,1)/OFFSET(DATA!$F$6,BH$10,$AG70,1,1),0)</f>
        <v>0.62068965517241381</v>
      </c>
      <c r="BI70" s="205">
        <f ca="1">IF($AH70&gt;0,OFFSET(DATA!$F$6,BI$10+27*(7-$AG$8),$AG70,1,1)/OFFSET(DATA!$F$6,BI$10,$AG70,1,1),0)</f>
        <v>0.78915662650602414</v>
      </c>
      <c r="BJ70" s="205">
        <f ca="1">IF($AH70&gt;0,OFFSET(DATA!$F$6,BJ$10+27*(7-$AG$8),$AG70,1,1)/OFFSET(DATA!$F$6,BJ$10,$AG70,1,1),0)</f>
        <v>0.74603174603174605</v>
      </c>
      <c r="BK70" s="205">
        <f ca="1">IF($AH70&gt;0,OFFSET(DATA!$F$6,BK$10+27*(7-$AG$8),$AG70,1,1)/OFFSET(DATA!$F$6,BK$10,$AG70,1,1),0)</f>
        <v>0.56598240469208216</v>
      </c>
      <c r="BL70" s="205">
        <f ca="1">IF($AH70&gt;0,OFFSET(DATA!$F$6,BL$10+27*(7-$AG$8),$AG70,1,1)/OFFSET(DATA!$F$6,BL$10,$AG70,1,1),0)</f>
        <v>0.70796460176991149</v>
      </c>
      <c r="BM70" s="205">
        <f ca="1">IF($AH70&gt;0,OFFSET(DATA!$F$6,BM$10+27*(7-$AG$8),$AG70,1,1)/OFFSET(DATA!$F$6,BM$10,$AG70,1,1),0)</f>
        <v>0.43028419182948491</v>
      </c>
      <c r="BN70" s="205">
        <f ca="1">IF($AH70&gt;0,OFFSET(DATA!$F$6,BN$10+27*(7-$AG$8),$AG70,1,1)/OFFSET(DATA!$F$6,BN$10,$AG70,1,1),0)</f>
        <v>0.70370370370370372</v>
      </c>
      <c r="BO70" s="205">
        <f ca="1">IF($AH70&gt;0,OFFSET(DATA!$F$6,BO$10+27*(7-$AG$8),$AG70,1,1)/OFFSET(DATA!$F$6,BO$10,$AG70,1,1),0)</f>
        <v>0.89473684210526316</v>
      </c>
      <c r="BP70" s="205">
        <f ca="1">IF($AH70&gt;0,OFFSET(DATA!$F$6,BP$10+27*(7-$AG$8),$AG70,1,1)/OFFSET(DATA!$F$6,BP$10,$AG70,1,1),0)</f>
        <v>0.69836803601575692</v>
      </c>
      <c r="BQ70" s="205">
        <f ca="1">IF($AH70&gt;0,OFFSET(DATA!$F$6,BQ$10+27*(7-$AG$8),$AG70,1,1)/OFFSET(DATA!$F$6,BQ$10,$AG70,1,1),0)</f>
        <v>0.86727688787185353</v>
      </c>
      <c r="BR70" s="205">
        <f ca="1">IF($AH70&gt;0,OFFSET(DATA!$F$6,BR$10+27*(7-$AG$8),$AG70,1,1)/OFFSET(DATA!$F$6,BR$10,$AG70,1,1),0)</f>
        <v>0.64356435643564358</v>
      </c>
      <c r="BS70" s="205">
        <f ca="1">IF($AH70&gt;0,OFFSET(DATA!$F$6,BS$10+27*(7-$AG$8),$AG70,1,1)/OFFSET(DATA!$F$6,BS$10,$AG70,1,1),0)</f>
        <v>0.67720090293453727</v>
      </c>
      <c r="BT70" s="205">
        <f ca="1">IF($AH70&gt;0,OFFSET(DATA!$F$6,BT$10+27*(7-$AG$8),$AG70,1,1)/OFFSET(DATA!$F$6,BT$10,$AG70,1,1),0)</f>
        <v>0.66666666666666663</v>
      </c>
      <c r="BU70" s="205">
        <f ca="1">IF($AH70&gt;0,OFFSET(DATA!$F$6,BU$10+27*(7-$AG$8),$AG70,1,1)/OFFSET(DATA!$F$6,BU$10,$AG70,1,1),0)</f>
        <v>0.59254143646408841</v>
      </c>
      <c r="BV70" s="205">
        <f ca="1">IF($AH70&gt;0,OFFSET(DATA!$F$6,BV$10+27*(7-$AG$8),$AG70,1,1)/OFFSET(DATA!$F$6,BV$10,$AG70,1,1),0)</f>
        <v>0.68617021276595747</v>
      </c>
      <c r="BW70" s="205">
        <f ca="1">IF($AH70&gt;0,OFFSET(DATA!$F$6,BW$10+27*(7-$AG$8),$AG70,1,1)/OFFSET(DATA!$F$6,BW$10,$AG70,1,1),0)</f>
        <v>0.63643926788685523</v>
      </c>
      <c r="BX70" s="205">
        <f ca="1">IF($AH70&gt;0,OFFSET(DATA!$F$6,BX$10+27*(7-$AG$8),$AG70,1,1)/OFFSET(DATA!$F$6,BX$10,$AG70,1,1),0)</f>
        <v>0.59500228554014933</v>
      </c>
      <c r="BY70" s="205">
        <f ca="1">IF($AH70&gt;0,OFFSET(DATA!$F$6,BY$10+27*(7-$AG$8),$AG70,1,1)/OFFSET(DATA!$F$6,BY$10,$AG70,1,1),0)</f>
        <v>0.66315789473684206</v>
      </c>
    </row>
    <row r="71" spans="33:77" x14ac:dyDescent="0.2">
      <c r="AG71" s="1">
        <v>60</v>
      </c>
      <c r="AH71">
        <f ca="1">OFFSET(DATA!$F$6,$AG$10,$AG71,1,1)</f>
        <v>1338</v>
      </c>
      <c r="AI71" s="205">
        <f ca="1">IF($AH71&gt;0,OFFSET(DATA!$F$6,$AG$10+27*AI$10,$AG71,1,1)/$AH71,0)</f>
        <v>0.77802690582959644</v>
      </c>
      <c r="AJ71" s="205">
        <f ca="1">IF($AH71&gt;0,OFFSET(DATA!$F$6,$AG$10+27*AJ$10,$AG71,1,1)/$AH71,0)</f>
        <v>1.0463378176382661E-2</v>
      </c>
      <c r="AK71" s="205">
        <f ca="1">IF($AH71&gt;0,OFFSET(DATA!$F$6,$AG$10+27*AK$10,$AG71,1,1)/$AH71,0)</f>
        <v>0.11061285500747384</v>
      </c>
      <c r="AL71" s="205">
        <f ca="1">IF($AH71&gt;0,OFFSET(DATA!$F$6,$AG$10+27*AL$10,$AG71,1,1)/$AH71,0)</f>
        <v>3.3632286995515695E-2</v>
      </c>
      <c r="AM71" s="205">
        <f ca="1">IF($AH71&gt;0,OFFSET(DATA!$F$6,$AG$10+27*AM$10,$AG71,1,1)/$AH71,0)</f>
        <v>1.2705530642750373E-2</v>
      </c>
      <c r="AN71" s="205">
        <f ca="1">IF($AH71&gt;0,OFFSET(DATA!$F$6,$AG$10+27*AN$10,$AG71,1,1)/$AH71,0)</f>
        <v>3.7369207772795215E-3</v>
      </c>
      <c r="AO71" s="1">
        <f ca="1">OFFSET(DATA!$F$6,$AG$10+27*AO$10,$AG71,1,1)</f>
        <v>3</v>
      </c>
      <c r="AP71" s="1">
        <f t="shared" ca="1" si="1"/>
        <v>3</v>
      </c>
      <c r="AR71">
        <f ca="1">OFFSET(DATA!$F$6,25,$AG71,1,1)</f>
        <v>22430</v>
      </c>
      <c r="AS71" s="205">
        <f ca="1">IF($AR71&gt;0,OFFSET(DATA!$F$6,25+27*AS$10,$AG71,1,1)/$AR71,0)</f>
        <v>0.639589835042354</v>
      </c>
      <c r="AT71" s="205">
        <f ca="1">IF($AR71&gt;0,OFFSET(DATA!$F$6,25+27*AT$10,$AG71,1,1)/$AR71,0)</f>
        <v>8.7382969237628175E-3</v>
      </c>
      <c r="AU71" s="205">
        <f ca="1">IF($AR71&gt;0,OFFSET(DATA!$F$6,25+27*AU$10,$AG71,1,1)/$AR71,0)</f>
        <v>8.5599643334819439E-2</v>
      </c>
      <c r="AV71" s="205">
        <f ca="1">IF($AR71&gt;0,OFFSET(DATA!$F$6,25+27*AV$10,$AG71,1,1)/$AR71,0)</f>
        <v>5.523851983950067E-2</v>
      </c>
      <c r="AW71" s="205">
        <f ca="1">IF($AR71&gt;0,OFFSET(DATA!$F$6,25+27*AW$10,$AG71,1,1)/$AR71,0)</f>
        <v>9.9242086491306281E-2</v>
      </c>
      <c r="AX71" s="205">
        <f ca="1">IF($AR71&gt;0,OFFSET(DATA!$F$6,25+27*AX$10,$AG71,1,1)/$AR71,0)</f>
        <v>3.9679001337494427E-2</v>
      </c>
      <c r="BA71" s="1">
        <f t="shared" ca="1" si="2"/>
        <v>3</v>
      </c>
      <c r="BB71" s="205">
        <f ca="1">IF($AH71&gt;0,OFFSET(DATA!$F$6,BB$10+27*(7-$AG$8),$AG71,1,1)/OFFSET(DATA!$F$6,BB$10,$AG71,1,1),0)</f>
        <v>0.60706401766004414</v>
      </c>
      <c r="BC71" s="205">
        <f ca="1">IF($AH71&gt;0,OFFSET(DATA!$F$6,BC$10+27*(7-$AG$8),$AG71,1,1)/OFFSET(DATA!$F$6,BC$10,$AG71,1,1),0)</f>
        <v>0.47863247863247865</v>
      </c>
      <c r="BD71" s="205">
        <f ca="1">IF($AH71&gt;0,OFFSET(DATA!$F$6,BD$10+27*(7-$AG$8),$AG71,1,1)/OFFSET(DATA!$F$6,BD$10,$AG71,1,1),0)</f>
        <v>0.56818181818181823</v>
      </c>
      <c r="BE71" s="205">
        <f ca="1">IF($AH71&gt;0,OFFSET(DATA!$F$6,BE$10+27*(7-$AG$8),$AG71,1,1)/OFFSET(DATA!$F$6,BE$10,$AG71,1,1),0)</f>
        <v>0.66063348416289591</v>
      </c>
      <c r="BF71" s="205">
        <f ca="1">IF($AH71&gt;0,OFFSET(DATA!$F$6,BF$10+27*(7-$AG$8),$AG71,1,1)/OFFSET(DATA!$F$6,BF$10,$AG71,1,1),0)</f>
        <v>0.67780429594272074</v>
      </c>
      <c r="BG71" s="205">
        <f ca="1">IF($AH71&gt;0,OFFSET(DATA!$F$6,BG$10+27*(7-$AG$8),$AG71,1,1)/OFFSET(DATA!$F$6,BG$10,$AG71,1,1),0)</f>
        <v>0.54929577464788737</v>
      </c>
      <c r="BH71" s="205">
        <f ca="1">IF($AH71&gt;0,OFFSET(DATA!$F$6,BH$10+27*(7-$AG$8),$AG71,1,1)/OFFSET(DATA!$F$6,BH$10,$AG71,1,1),0)</f>
        <v>0.625</v>
      </c>
      <c r="BI71" s="205">
        <f ca="1">IF($AH71&gt;0,OFFSET(DATA!$F$6,BI$10+27*(7-$AG$8),$AG71,1,1)/OFFSET(DATA!$F$6,BI$10,$AG71,1,1),0)</f>
        <v>0.77802690582959644</v>
      </c>
      <c r="BJ71" s="205">
        <f ca="1">IF($AH71&gt;0,OFFSET(DATA!$F$6,BJ$10+27*(7-$AG$8),$AG71,1,1)/OFFSET(DATA!$F$6,BJ$10,$AG71,1,1),0)</f>
        <v>0.77165354330708658</v>
      </c>
      <c r="BK71" s="205">
        <f ca="1">IF($AH71&gt;0,OFFSET(DATA!$F$6,BK$10+27*(7-$AG$8),$AG71,1,1)/OFFSET(DATA!$F$6,BK$10,$AG71,1,1),0)</f>
        <v>0.5902578796561605</v>
      </c>
      <c r="BL71" s="205">
        <f ca="1">IF($AH71&gt;0,OFFSET(DATA!$F$6,BL$10+27*(7-$AG$8),$AG71,1,1)/OFFSET(DATA!$F$6,BL$10,$AG71,1,1),0)</f>
        <v>0.71358024691358024</v>
      </c>
      <c r="BM71" s="205">
        <f ca="1">IF($AH71&gt;0,OFFSET(DATA!$F$6,BM$10+27*(7-$AG$8),$AG71,1,1)/OFFSET(DATA!$F$6,BM$10,$AG71,1,1),0)</f>
        <v>0.44259259259259259</v>
      </c>
      <c r="BN71" s="205">
        <f ca="1">IF($AH71&gt;0,OFFSET(DATA!$F$6,BN$10+27*(7-$AG$8),$AG71,1,1)/OFFSET(DATA!$F$6,BN$10,$AG71,1,1),0)</f>
        <v>0.6902356902356902</v>
      </c>
      <c r="BO71" s="205">
        <f ca="1">IF($AH71&gt;0,OFFSET(DATA!$F$6,BO$10+27*(7-$AG$8),$AG71,1,1)/OFFSET(DATA!$F$6,BO$10,$AG71,1,1),0)</f>
        <v>0.89870435806831561</v>
      </c>
      <c r="BP71" s="205">
        <f ca="1">IF($AH71&gt;0,OFFSET(DATA!$F$6,BP$10+27*(7-$AG$8),$AG71,1,1)/OFFSET(DATA!$F$6,BP$10,$AG71,1,1),0)</f>
        <v>0.69417475728155342</v>
      </c>
      <c r="BQ71" s="205">
        <f ca="1">IF($AH71&gt;0,OFFSET(DATA!$F$6,BQ$10+27*(7-$AG$8),$AG71,1,1)/OFFSET(DATA!$F$6,BQ$10,$AG71,1,1),0)</f>
        <v>0.83411214953271029</v>
      </c>
      <c r="BR71" s="205">
        <f ca="1">IF($AH71&gt;0,OFFSET(DATA!$F$6,BR$10+27*(7-$AG$8),$AG71,1,1)/OFFSET(DATA!$F$6,BR$10,$AG71,1,1),0)</f>
        <v>0.632996632996633</v>
      </c>
      <c r="BS71" s="205">
        <f ca="1">IF($AH71&gt;0,OFFSET(DATA!$F$6,BS$10+27*(7-$AG$8),$AG71,1,1)/OFFSET(DATA!$F$6,BS$10,$AG71,1,1),0)</f>
        <v>0.68149882903981263</v>
      </c>
      <c r="BT71" s="205">
        <f ca="1">IF($AH71&gt;0,OFFSET(DATA!$F$6,BT$10+27*(7-$AG$8),$AG71,1,1)/OFFSET(DATA!$F$6,BT$10,$AG71,1,1),0)</f>
        <v>0.63043478260869568</v>
      </c>
      <c r="BU71" s="205">
        <f ca="1">IF($AH71&gt;0,OFFSET(DATA!$F$6,BU$10+27*(7-$AG$8),$AG71,1,1)/OFFSET(DATA!$F$6,BU$10,$AG71,1,1),0)</f>
        <v>0.56708160442600275</v>
      </c>
      <c r="BV71" s="205">
        <f ca="1">IF($AH71&gt;0,OFFSET(DATA!$F$6,BV$10+27*(7-$AG$8),$AG71,1,1)/OFFSET(DATA!$F$6,BV$10,$AG71,1,1),0)</f>
        <v>0.69881109643328931</v>
      </c>
      <c r="BW71" s="205">
        <f ca="1">IF($AH71&gt;0,OFFSET(DATA!$F$6,BW$10+27*(7-$AG$8),$AG71,1,1)/OFFSET(DATA!$F$6,BW$10,$AG71,1,1),0)</f>
        <v>0.64827586206896548</v>
      </c>
      <c r="BX71" s="205">
        <f ca="1">IF($AH71&gt;0,OFFSET(DATA!$F$6,BX$10+27*(7-$AG$8),$AG71,1,1)/OFFSET(DATA!$F$6,BX$10,$AG71,1,1),0)</f>
        <v>0.59377777777777774</v>
      </c>
      <c r="BY71" s="205">
        <f ca="1">IF($AH71&gt;0,OFFSET(DATA!$F$6,BY$10+27*(7-$AG$8),$AG71,1,1)/OFFSET(DATA!$F$6,BY$10,$AG71,1,1),0)</f>
        <v>0.64973262032085566</v>
      </c>
    </row>
    <row r="72" spans="33:77" x14ac:dyDescent="0.2">
      <c r="AG72" s="1">
        <v>61</v>
      </c>
      <c r="AH72">
        <f ca="1">OFFSET(DATA!$F$6,$AG$10,$AG72,1,1)</f>
        <v>1330</v>
      </c>
      <c r="AI72" s="205">
        <f ca="1">IF($AH72&gt;0,OFFSET(DATA!$F$6,$AG$10+27*AI$10,$AG72,1,1)/$AH72,0)</f>
        <v>0.78872180451127816</v>
      </c>
      <c r="AJ72" s="205">
        <f ca="1">IF($AH72&gt;0,OFFSET(DATA!$F$6,$AG$10+27*AJ$10,$AG72,1,1)/$AH72,0)</f>
        <v>1.0526315789473684E-2</v>
      </c>
      <c r="AK72" s="205">
        <f ca="1">IF($AH72&gt;0,OFFSET(DATA!$F$6,$AG$10+27*AK$10,$AG72,1,1)/$AH72,0)</f>
        <v>0.11729323308270677</v>
      </c>
      <c r="AL72" s="205">
        <f ca="1">IF($AH72&gt;0,OFFSET(DATA!$F$6,$AG$10+27*AL$10,$AG72,1,1)/$AH72,0)</f>
        <v>2.7819548872180452E-2</v>
      </c>
      <c r="AM72" s="205">
        <f ca="1">IF($AH72&gt;0,OFFSET(DATA!$F$6,$AG$10+27*AM$10,$AG72,1,1)/$AH72,0)</f>
        <v>1.0526315789473684E-2</v>
      </c>
      <c r="AN72" s="205">
        <f ca="1">IF($AH72&gt;0,OFFSET(DATA!$F$6,$AG$10+27*AN$10,$AG72,1,1)/$AH72,0)</f>
        <v>1.5037593984962407E-3</v>
      </c>
      <c r="AO72" s="1">
        <f ca="1">OFFSET(DATA!$F$6,$AG$10+27*AO$10,$AG72,1,1)</f>
        <v>3</v>
      </c>
      <c r="AP72" s="1">
        <f t="shared" ca="1" si="1"/>
        <v>3</v>
      </c>
      <c r="AR72">
        <f ca="1">OFFSET(DATA!$F$6,25,$AG72,1,1)</f>
        <v>22295</v>
      </c>
      <c r="AS72" s="205">
        <f ca="1">IF($AR72&gt;0,OFFSET(DATA!$F$6,25+27*AS$10,$AG72,1,1)/$AR72,0)</f>
        <v>0.64059206100022426</v>
      </c>
      <c r="AT72" s="205">
        <f ca="1">IF($AR72&gt;0,OFFSET(DATA!$F$6,25+27*AT$10,$AG72,1,1)/$AR72,0)</f>
        <v>8.7463556851311956E-3</v>
      </c>
      <c r="AU72" s="205">
        <f ca="1">IF($AR72&gt;0,OFFSET(DATA!$F$6,25+27*AU$10,$AG72,1,1)/$AR72,0)</f>
        <v>8.7418703745234361E-2</v>
      </c>
      <c r="AV72" s="205">
        <f ca="1">IF($AR72&gt;0,OFFSET(DATA!$F$6,25+27*AV$10,$AG72,1,1)/$AR72,0)</f>
        <v>5.2747252747252747E-2</v>
      </c>
      <c r="AW72" s="205">
        <f ca="1">IF($AR72&gt;0,OFFSET(DATA!$F$6,25+27*AW$10,$AG72,1,1)/$AR72,0)</f>
        <v>9.7376093294460647E-2</v>
      </c>
      <c r="AX72" s="205">
        <f ca="1">IF($AR72&gt;0,OFFSET(DATA!$F$6,25+27*AX$10,$AG72,1,1)/$AR72,0)</f>
        <v>4.2610450773716078E-2</v>
      </c>
      <c r="BA72" s="1">
        <f t="shared" ca="1" si="2"/>
        <v>3</v>
      </c>
      <c r="BB72" s="205">
        <f ca="1">IF($AH72&gt;0,OFFSET(DATA!$F$6,BB$10+27*(7-$AG$8),$AG72,1,1)/OFFSET(DATA!$F$6,BB$10,$AG72,1,1),0)</f>
        <v>0.58974358974358976</v>
      </c>
      <c r="BC72" s="205">
        <f ca="1">IF($AH72&gt;0,OFFSET(DATA!$F$6,BC$10+27*(7-$AG$8),$AG72,1,1)/OFFSET(DATA!$F$6,BC$10,$AG72,1,1),0)</f>
        <v>0.5</v>
      </c>
      <c r="BD72" s="205">
        <f ca="1">IF($AH72&gt;0,OFFSET(DATA!$F$6,BD$10+27*(7-$AG$8),$AG72,1,1)/OFFSET(DATA!$F$6,BD$10,$AG72,1,1),0)</f>
        <v>0.55813953488372092</v>
      </c>
      <c r="BE72" s="205">
        <f ca="1">IF($AH72&gt;0,OFFSET(DATA!$F$6,BE$10+27*(7-$AG$8),$AG72,1,1)/OFFSET(DATA!$F$6,BE$10,$AG72,1,1),0)</f>
        <v>0.64593301435406703</v>
      </c>
      <c r="BF72" s="205">
        <f ca="1">IF($AH72&gt;0,OFFSET(DATA!$F$6,BF$10+27*(7-$AG$8),$AG72,1,1)/OFFSET(DATA!$F$6,BF$10,$AG72,1,1),0)</f>
        <v>0.71084337349397586</v>
      </c>
      <c r="BG72" s="205">
        <f ca="1">IF($AH72&gt;0,OFFSET(DATA!$F$6,BG$10+27*(7-$AG$8),$AG72,1,1)/OFFSET(DATA!$F$6,BG$10,$AG72,1,1),0)</f>
        <v>0.54545454545454541</v>
      </c>
      <c r="BH72" s="205">
        <f ca="1">IF($AH72&gt;0,OFFSET(DATA!$F$6,BH$10+27*(7-$AG$8),$AG72,1,1)/OFFSET(DATA!$F$6,BH$10,$AG72,1,1),0)</f>
        <v>0.62056737588652477</v>
      </c>
      <c r="BI72" s="205">
        <f ca="1">IF($AH72&gt;0,OFFSET(DATA!$F$6,BI$10+27*(7-$AG$8),$AG72,1,1)/OFFSET(DATA!$F$6,BI$10,$AG72,1,1),0)</f>
        <v>0.78872180451127816</v>
      </c>
      <c r="BJ72" s="205">
        <f ca="1">IF($AH72&gt;0,OFFSET(DATA!$F$6,BJ$10+27*(7-$AG$8),$AG72,1,1)/OFFSET(DATA!$F$6,BJ$10,$AG72,1,1),0)</f>
        <v>0.76470588235294112</v>
      </c>
      <c r="BK72" s="205">
        <f ca="1">IF($AH72&gt;0,OFFSET(DATA!$F$6,BK$10+27*(7-$AG$8),$AG72,1,1)/OFFSET(DATA!$F$6,BK$10,$AG72,1,1),0)</f>
        <v>0.56034482758620685</v>
      </c>
      <c r="BL72" s="205">
        <f ca="1">IF($AH72&gt;0,OFFSET(DATA!$F$6,BL$10+27*(7-$AG$8),$AG72,1,1)/OFFSET(DATA!$F$6,BL$10,$AG72,1,1),0)</f>
        <v>0.73092369477911645</v>
      </c>
      <c r="BM72" s="205">
        <f ca="1">IF($AH72&gt;0,OFFSET(DATA!$F$6,BM$10+27*(7-$AG$8),$AG72,1,1)/OFFSET(DATA!$F$6,BM$10,$AG72,1,1),0)</f>
        <v>0.45467489321309917</v>
      </c>
      <c r="BN72" s="205">
        <f ca="1">IF($AH72&gt;0,OFFSET(DATA!$F$6,BN$10+27*(7-$AG$8),$AG72,1,1)/OFFSET(DATA!$F$6,BN$10,$AG72,1,1),0)</f>
        <v>0.6913183279742765</v>
      </c>
      <c r="BO72" s="205">
        <f ca="1">IF($AH72&gt;0,OFFSET(DATA!$F$6,BO$10+27*(7-$AG$8),$AG72,1,1)/OFFSET(DATA!$F$6,BO$10,$AG72,1,1),0)</f>
        <v>0.90315052508751459</v>
      </c>
      <c r="BP72" s="205">
        <f ca="1">IF($AH72&gt;0,OFFSET(DATA!$F$6,BP$10+27*(7-$AG$8),$AG72,1,1)/OFFSET(DATA!$F$6,BP$10,$AG72,1,1),0)</f>
        <v>0.69739884393063589</v>
      </c>
      <c r="BQ72" s="205">
        <f ca="1">IF($AH72&gt;0,OFFSET(DATA!$F$6,BQ$10+27*(7-$AG$8),$AG72,1,1)/OFFSET(DATA!$F$6,BQ$10,$AG72,1,1),0)</f>
        <v>0.79357798165137616</v>
      </c>
      <c r="BR72" s="205">
        <f ca="1">IF($AH72&gt;0,OFFSET(DATA!$F$6,BR$10+27*(7-$AG$8),$AG72,1,1)/OFFSET(DATA!$F$6,BR$10,$AG72,1,1),0)</f>
        <v>0.61311475409836069</v>
      </c>
      <c r="BS72" s="205">
        <f ca="1">IF($AH72&gt;0,OFFSET(DATA!$F$6,BS$10+27*(7-$AG$8),$AG72,1,1)/OFFSET(DATA!$F$6,BS$10,$AG72,1,1),0)</f>
        <v>0.65831435079726652</v>
      </c>
      <c r="BT72" s="205">
        <f ca="1">IF($AH72&gt;0,OFFSET(DATA!$F$6,BT$10+27*(7-$AG$8),$AG72,1,1)/OFFSET(DATA!$F$6,BT$10,$AG72,1,1),0)</f>
        <v>0.625</v>
      </c>
      <c r="BU72" s="205">
        <f ca="1">IF($AH72&gt;0,OFFSET(DATA!$F$6,BU$10+27*(7-$AG$8),$AG72,1,1)/OFFSET(DATA!$F$6,BU$10,$AG72,1,1),0)</f>
        <v>0.57894736842105265</v>
      </c>
      <c r="BV72" s="205">
        <f ca="1">IF($AH72&gt;0,OFFSET(DATA!$F$6,BV$10+27*(7-$AG$8),$AG72,1,1)/OFFSET(DATA!$F$6,BV$10,$AG72,1,1),0)</f>
        <v>0.64753004005340453</v>
      </c>
      <c r="BW72" s="205">
        <f ca="1">IF($AH72&gt;0,OFFSET(DATA!$F$6,BW$10+27*(7-$AG$8),$AG72,1,1)/OFFSET(DATA!$F$6,BW$10,$AG72,1,1),0)</f>
        <v>0.6412948381452318</v>
      </c>
      <c r="BX72" s="205">
        <f ca="1">IF($AH72&gt;0,OFFSET(DATA!$F$6,BX$10+27*(7-$AG$8),$AG72,1,1)/OFFSET(DATA!$F$6,BX$10,$AG72,1,1),0)</f>
        <v>0.59696209998525296</v>
      </c>
      <c r="BY72" s="205">
        <f ca="1">IF($AH72&gt;0,OFFSET(DATA!$F$6,BY$10+27*(7-$AG$8),$AG72,1,1)/OFFSET(DATA!$F$6,BY$10,$AG72,1,1),0)</f>
        <v>0.68678160919540232</v>
      </c>
    </row>
    <row r="73" spans="33:77" x14ac:dyDescent="0.2">
      <c r="AG73" s="1">
        <v>62</v>
      </c>
      <c r="AH73">
        <f ca="1">OFFSET(DATA!$F$6,$AG$10,$AG73,1,1)</f>
        <v>1277</v>
      </c>
      <c r="AI73" s="205">
        <f ca="1">IF($AH73&gt;0,OFFSET(DATA!$F$6,$AG$10+27*AI$10,$AG73,1,1)/$AH73,0)</f>
        <v>0.77447141738449488</v>
      </c>
      <c r="AJ73" s="205">
        <f ca="1">IF($AH73&gt;0,OFFSET(DATA!$F$6,$AG$10+27*AJ$10,$AG73,1,1)/$AH73,0)</f>
        <v>6.2646828504306969E-3</v>
      </c>
      <c r="AK73" s="205">
        <f ca="1">IF($AH73&gt;0,OFFSET(DATA!$F$6,$AG$10+27*AK$10,$AG73,1,1)/$AH73,0)</f>
        <v>0.11746280344557557</v>
      </c>
      <c r="AL73" s="205">
        <f ca="1">IF($AH73&gt;0,OFFSET(DATA!$F$6,$AG$10+27*AL$10,$AG73,1,1)/$AH73,0)</f>
        <v>3.0540328895849646E-2</v>
      </c>
      <c r="AM73" s="205">
        <f ca="1">IF($AH73&gt;0,OFFSET(DATA!$F$6,$AG$10+27*AM$10,$AG73,1,1)/$AH73,0)</f>
        <v>9.3970242756460463E-3</v>
      </c>
      <c r="AN73" s="205">
        <f ca="1">IF($AH73&gt;0,OFFSET(DATA!$F$6,$AG$10+27*AN$10,$AG73,1,1)/$AH73,0)</f>
        <v>2.3492560689115116E-3</v>
      </c>
      <c r="AO73" s="1">
        <f ca="1">OFFSET(DATA!$F$6,$AG$10+27*AO$10,$AG73,1,1)</f>
        <v>3</v>
      </c>
      <c r="AP73" s="1">
        <f t="shared" ca="1" si="1"/>
        <v>3</v>
      </c>
      <c r="AR73">
        <f ca="1">OFFSET(DATA!$F$6,25,$AG73,1,1)</f>
        <v>20869</v>
      </c>
      <c r="AS73" s="205">
        <f ca="1">IF($AR73&gt;0,OFFSET(DATA!$F$6,25+27*AS$10,$AG73,1,1)/$AR73,0)</f>
        <v>0.63951315348124016</v>
      </c>
      <c r="AT73" s="205">
        <f ca="1">IF($AR73&gt;0,OFFSET(DATA!$F$6,25+27*AT$10,$AG73,1,1)/$AR73,0)</f>
        <v>8.7210695289664103E-3</v>
      </c>
      <c r="AU73" s="205">
        <f ca="1">IF($AR73&gt;0,OFFSET(DATA!$F$6,25+27*AU$10,$AG73,1,1)/$AR73,0)</f>
        <v>9.07566246585845E-2</v>
      </c>
      <c r="AV73" s="205">
        <f ca="1">IF($AR73&gt;0,OFFSET(DATA!$F$6,25+27*AV$10,$AG73,1,1)/$AR73,0)</f>
        <v>5.0601370453783122E-2</v>
      </c>
      <c r="AW73" s="205">
        <f ca="1">IF($AR73&gt;0,OFFSET(DATA!$F$6,25+27*AW$10,$AG73,1,1)/$AR73,0)</f>
        <v>8.7785710863002533E-2</v>
      </c>
      <c r="AX73" s="205">
        <f ca="1">IF($AR73&gt;0,OFFSET(DATA!$F$6,25+27*AX$10,$AG73,1,1)/$AR73,0)</f>
        <v>3.8526043413675784E-2</v>
      </c>
      <c r="BA73" s="1">
        <f t="shared" ca="1" si="2"/>
        <v>3</v>
      </c>
      <c r="BB73" s="205">
        <f ca="1">IF($AH73&gt;0,OFFSET(DATA!$F$6,BB$10+27*(7-$AG$8),$AG73,1,1)/OFFSET(DATA!$F$6,BB$10,$AG73,1,1),0)</f>
        <v>0.58536585365853655</v>
      </c>
      <c r="BC73" s="205">
        <f ca="1">IF($AH73&gt;0,OFFSET(DATA!$F$6,BC$10+27*(7-$AG$8),$AG73,1,1)/OFFSET(DATA!$F$6,BC$10,$AG73,1,1),0)</f>
        <v>0.46491228070175439</v>
      </c>
      <c r="BD73" s="205">
        <f ca="1">IF($AH73&gt;0,OFFSET(DATA!$F$6,BD$10+27*(7-$AG$8),$AG73,1,1)/OFFSET(DATA!$F$6,BD$10,$AG73,1,1),0)</f>
        <v>0.52173913043478259</v>
      </c>
      <c r="BE73" s="205">
        <f ca="1">IF($AH73&gt;0,OFFSET(DATA!$F$6,BE$10+27*(7-$AG$8),$AG73,1,1)/OFFSET(DATA!$F$6,BE$10,$AG73,1,1),0)</f>
        <v>0.65760869565217395</v>
      </c>
      <c r="BF73" s="205">
        <f ca="1">IF($AH73&gt;0,OFFSET(DATA!$F$6,BF$10+27*(7-$AG$8),$AG73,1,1)/OFFSET(DATA!$F$6,BF$10,$AG73,1,1),0)</f>
        <v>0.71707317073170729</v>
      </c>
      <c r="BG73" s="205">
        <f ca="1">IF($AH73&gt;0,OFFSET(DATA!$F$6,BG$10+27*(7-$AG$8),$AG73,1,1)/OFFSET(DATA!$F$6,BG$10,$AG73,1,1),0)</f>
        <v>0.48989898989898989</v>
      </c>
      <c r="BH73" s="205">
        <f ca="1">IF($AH73&gt;0,OFFSET(DATA!$F$6,BH$10+27*(7-$AG$8),$AG73,1,1)/OFFSET(DATA!$F$6,BH$10,$AG73,1,1),0)</f>
        <v>0.65217391304347827</v>
      </c>
      <c r="BI73" s="205">
        <f ca="1">IF($AH73&gt;0,OFFSET(DATA!$F$6,BI$10+27*(7-$AG$8),$AG73,1,1)/OFFSET(DATA!$F$6,BI$10,$AG73,1,1),0)</f>
        <v>0.77447141738449488</v>
      </c>
      <c r="BJ73" s="205">
        <f ca="1">IF($AH73&gt;0,OFFSET(DATA!$F$6,BJ$10+27*(7-$AG$8),$AG73,1,1)/OFFSET(DATA!$F$6,BJ$10,$AG73,1,1),0)</f>
        <v>0.78991596638655459</v>
      </c>
      <c r="BK73" s="205">
        <f ca="1">IF($AH73&gt;0,OFFSET(DATA!$F$6,BK$10+27*(7-$AG$8),$AG73,1,1)/OFFSET(DATA!$F$6,BK$10,$AG73,1,1),0)</f>
        <v>0.57401812688821752</v>
      </c>
      <c r="BL73" s="205">
        <f ca="1">IF($AH73&gt;0,OFFSET(DATA!$F$6,BL$10+27*(7-$AG$8),$AG73,1,1)/OFFSET(DATA!$F$6,BL$10,$AG73,1,1),0)</f>
        <v>0.69510489510489515</v>
      </c>
      <c r="BM73" s="205">
        <f ca="1">IF($AH73&gt;0,OFFSET(DATA!$F$6,BM$10+27*(7-$AG$8),$AG73,1,1)/OFFSET(DATA!$F$6,BM$10,$AG73,1,1),0)</f>
        <v>0.45596107055961071</v>
      </c>
      <c r="BN73" s="205">
        <f ca="1">IF($AH73&gt;0,OFFSET(DATA!$F$6,BN$10+27*(7-$AG$8),$AG73,1,1)/OFFSET(DATA!$F$6,BN$10,$AG73,1,1),0)</f>
        <v>0.66556291390728473</v>
      </c>
      <c r="BO73" s="205">
        <f ca="1">IF($AH73&gt;0,OFFSET(DATA!$F$6,BO$10+27*(7-$AG$8),$AG73,1,1)/OFFSET(DATA!$F$6,BO$10,$AG73,1,1),0)</f>
        <v>0.87684729064039413</v>
      </c>
      <c r="BP73" s="205">
        <f ca="1">IF($AH73&gt;0,OFFSET(DATA!$F$6,BP$10+27*(7-$AG$8),$AG73,1,1)/OFFSET(DATA!$F$6,BP$10,$AG73,1,1),0)</f>
        <v>0.69997087095834543</v>
      </c>
      <c r="BQ73" s="205">
        <f ca="1">IF($AH73&gt;0,OFFSET(DATA!$F$6,BQ$10+27*(7-$AG$8),$AG73,1,1)/OFFSET(DATA!$F$6,BQ$10,$AG73,1,1),0)</f>
        <v>0.71834625322997414</v>
      </c>
      <c r="BR73" s="205">
        <f ca="1">IF($AH73&gt;0,OFFSET(DATA!$F$6,BR$10+27*(7-$AG$8),$AG73,1,1)/OFFSET(DATA!$F$6,BR$10,$AG73,1,1),0)</f>
        <v>0.60701754385964912</v>
      </c>
      <c r="BS73" s="205">
        <f ca="1">IF($AH73&gt;0,OFFSET(DATA!$F$6,BS$10+27*(7-$AG$8),$AG73,1,1)/OFFSET(DATA!$F$6,BS$10,$AG73,1,1),0)</f>
        <v>0.6348448687350835</v>
      </c>
      <c r="BT73" s="205">
        <f ca="1">IF($AH73&gt;0,OFFSET(DATA!$F$6,BT$10+27*(7-$AG$8),$AG73,1,1)/OFFSET(DATA!$F$6,BT$10,$AG73,1,1),0)</f>
        <v>0.53846153846153844</v>
      </c>
      <c r="BU73" s="205">
        <f ca="1">IF($AH73&gt;0,OFFSET(DATA!$F$6,BU$10+27*(7-$AG$8),$AG73,1,1)/OFFSET(DATA!$F$6,BU$10,$AG73,1,1),0)</f>
        <v>0.58947368421052626</v>
      </c>
      <c r="BV73" s="205">
        <f ca="1">IF($AH73&gt;0,OFFSET(DATA!$F$6,BV$10+27*(7-$AG$8),$AG73,1,1)/OFFSET(DATA!$F$6,BV$10,$AG73,1,1),0)</f>
        <v>0.6795977011494253</v>
      </c>
      <c r="BW73" s="205">
        <f ca="1">IF($AH73&gt;0,OFFSET(DATA!$F$6,BW$10+27*(7-$AG$8),$AG73,1,1)/OFFSET(DATA!$F$6,BW$10,$AG73,1,1),0)</f>
        <v>0.64128440366972472</v>
      </c>
      <c r="BX73" s="205">
        <f ca="1">IF($AH73&gt;0,OFFSET(DATA!$F$6,BX$10+27*(7-$AG$8),$AG73,1,1)/OFFSET(DATA!$F$6,BX$10,$AG73,1,1),0)</f>
        <v>0.60313228923692097</v>
      </c>
      <c r="BY73" s="205">
        <f ca="1">IF($AH73&gt;0,OFFSET(DATA!$F$6,BY$10+27*(7-$AG$8),$AG73,1,1)/OFFSET(DATA!$F$6,BY$10,$AG73,1,1),0)</f>
        <v>0.69444444444444442</v>
      </c>
    </row>
    <row r="74" spans="33:77" x14ac:dyDescent="0.2">
      <c r="AG74" s="1">
        <v>63</v>
      </c>
      <c r="AH74">
        <f ca="1">OFFSET(DATA!$F$6,$AG$10,$AG74,1,1)</f>
        <v>1293</v>
      </c>
      <c r="AI74" s="205">
        <f ca="1">IF($AH74&gt;0,OFFSET(DATA!$F$6,$AG$10+27*AI$10,$AG74,1,1)/$AH74,0)</f>
        <v>0.76720804331013148</v>
      </c>
      <c r="AJ74" s="205">
        <f ca="1">IF($AH74&gt;0,OFFSET(DATA!$F$6,$AG$10+27*AJ$10,$AG74,1,1)/$AH74,0)</f>
        <v>8.5073472544470227E-3</v>
      </c>
      <c r="AK74" s="205">
        <f ca="1">IF($AH74&gt;0,OFFSET(DATA!$F$6,$AG$10+27*AK$10,$AG74,1,1)/$AH74,0)</f>
        <v>0.10904872389791183</v>
      </c>
      <c r="AL74" s="205">
        <f ca="1">IF($AH74&gt;0,OFFSET(DATA!$F$6,$AG$10+27*AL$10,$AG74,1,1)/$AH74,0)</f>
        <v>2.9389017788089715E-2</v>
      </c>
      <c r="AM74" s="205">
        <f ca="1">IF($AH74&gt;0,OFFSET(DATA!$F$6,$AG$10+27*AM$10,$AG74,1,1)/$AH74,0)</f>
        <v>1.4694508894044857E-2</v>
      </c>
      <c r="AN74" s="205">
        <f ca="1">IF($AH74&gt;0,OFFSET(DATA!$F$6,$AG$10+27*AN$10,$AG74,1,1)/$AH74,0)</f>
        <v>2.3201856148491878E-3</v>
      </c>
      <c r="AO74" s="1">
        <f ca="1">OFFSET(DATA!$F$6,$AG$10+27*AO$10,$AG74,1,1)</f>
        <v>2</v>
      </c>
      <c r="AP74" s="1">
        <f t="shared" ca="1" si="1"/>
        <v>2</v>
      </c>
      <c r="AR74">
        <f ca="1">OFFSET(DATA!$F$6,25,$AG74,1,1)</f>
        <v>20955</v>
      </c>
      <c r="AS74" s="205">
        <f ca="1">IF($AR74&gt;0,OFFSET(DATA!$F$6,25+27*AS$10,$AG74,1,1)/$AR74,0)</f>
        <v>0.63741350513004058</v>
      </c>
      <c r="AT74" s="205">
        <f ca="1">IF($AR74&gt;0,OFFSET(DATA!$F$6,25+27*AT$10,$AG74,1,1)/$AR74,0)</f>
        <v>9.2102123598186598E-3</v>
      </c>
      <c r="AU74" s="205">
        <f ca="1">IF($AR74&gt;0,OFFSET(DATA!$F$6,25+27*AU$10,$AG74,1,1)/$AR74,0)</f>
        <v>8.8666189453591032E-2</v>
      </c>
      <c r="AV74" s="205">
        <f ca="1">IF($AR74&gt;0,OFFSET(DATA!$F$6,25+27*AV$10,$AG74,1,1)/$AR74,0)</f>
        <v>5.0393700787401574E-2</v>
      </c>
      <c r="AW74" s="205">
        <f ca="1">IF($AR74&gt;0,OFFSET(DATA!$F$6,25+27*AW$10,$AG74,1,1)/$AR74,0)</f>
        <v>9.1481746599856834E-2</v>
      </c>
      <c r="AX74" s="205">
        <f ca="1">IF($AR74&gt;0,OFFSET(DATA!$F$6,25+27*AX$10,$AG74,1,1)/$AR74,0)</f>
        <v>3.4597947983774753E-2</v>
      </c>
      <c r="BA74" s="1">
        <f t="shared" ca="1" si="2"/>
        <v>2</v>
      </c>
      <c r="BB74" s="205">
        <f ca="1">IF($AH74&gt;0,OFFSET(DATA!$F$6,BB$10+27*(7-$AG$8),$AG74,1,1)/OFFSET(DATA!$F$6,BB$10,$AG74,1,1),0)</f>
        <v>0.61399548532731374</v>
      </c>
      <c r="BC74" s="205">
        <f ca="1">IF($AH74&gt;0,OFFSET(DATA!$F$6,BC$10+27*(7-$AG$8),$AG74,1,1)/OFFSET(DATA!$F$6,BC$10,$AG74,1,1),0)</f>
        <v>0.48672566371681414</v>
      </c>
      <c r="BD74" s="205">
        <f ca="1">IF($AH74&gt;0,OFFSET(DATA!$F$6,BD$10+27*(7-$AG$8),$AG74,1,1)/OFFSET(DATA!$F$6,BD$10,$AG74,1,1),0)</f>
        <v>0.56521739130434778</v>
      </c>
      <c r="BE74" s="205">
        <f ca="1">IF($AH74&gt;0,OFFSET(DATA!$F$6,BE$10+27*(7-$AG$8),$AG74,1,1)/OFFSET(DATA!$F$6,BE$10,$AG74,1,1),0)</f>
        <v>0.65921787709497204</v>
      </c>
      <c r="BF74" s="205">
        <f ca="1">IF($AH74&gt;0,OFFSET(DATA!$F$6,BF$10+27*(7-$AG$8),$AG74,1,1)/OFFSET(DATA!$F$6,BF$10,$AG74,1,1),0)</f>
        <v>0.71800947867298581</v>
      </c>
      <c r="BG74" s="205">
        <f ca="1">IF($AH74&gt;0,OFFSET(DATA!$F$6,BG$10+27*(7-$AG$8),$AG74,1,1)/OFFSET(DATA!$F$6,BG$10,$AG74,1,1),0)</f>
        <v>0.52284263959390864</v>
      </c>
      <c r="BH74" s="205">
        <f ca="1">IF($AH74&gt;0,OFFSET(DATA!$F$6,BH$10+27*(7-$AG$8),$AG74,1,1)/OFFSET(DATA!$F$6,BH$10,$AG74,1,1),0)</f>
        <v>0.66666666666666663</v>
      </c>
      <c r="BI74" s="205">
        <f ca="1">IF($AH74&gt;0,OFFSET(DATA!$F$6,BI$10+27*(7-$AG$8),$AG74,1,1)/OFFSET(DATA!$F$6,BI$10,$AG74,1,1),0)</f>
        <v>0.76720804331013148</v>
      </c>
      <c r="BJ74" s="205">
        <f ca="1">IF($AH74&gt;0,OFFSET(DATA!$F$6,BJ$10+27*(7-$AG$8),$AG74,1,1)/OFFSET(DATA!$F$6,BJ$10,$AG74,1,1),0)</f>
        <v>0.76377952755905509</v>
      </c>
      <c r="BK74" s="205">
        <f ca="1">IF($AH74&gt;0,OFFSET(DATA!$F$6,BK$10+27*(7-$AG$8),$AG74,1,1)/OFFSET(DATA!$F$6,BK$10,$AG74,1,1),0)</f>
        <v>0.57703927492447127</v>
      </c>
      <c r="BL74" s="205">
        <f ca="1">IF($AH74&gt;0,OFFSET(DATA!$F$6,BL$10+27*(7-$AG$8),$AG74,1,1)/OFFSET(DATA!$F$6,BL$10,$AG74,1,1),0)</f>
        <v>0.69385026737967914</v>
      </c>
      <c r="BM74" s="205">
        <f ca="1">IF($AH74&gt;0,OFFSET(DATA!$F$6,BM$10+27*(7-$AG$8),$AG74,1,1)/OFFSET(DATA!$F$6,BM$10,$AG74,1,1),0)</f>
        <v>0.4619188921859545</v>
      </c>
      <c r="BN74" s="205">
        <f ca="1">IF($AH74&gt;0,OFFSET(DATA!$F$6,BN$10+27*(7-$AG$8),$AG74,1,1)/OFFSET(DATA!$F$6,BN$10,$AG74,1,1),0)</f>
        <v>0.68581081081081086</v>
      </c>
      <c r="BO74" s="205">
        <f ca="1">IF($AH74&gt;0,OFFSET(DATA!$F$6,BO$10+27*(7-$AG$8),$AG74,1,1)/OFFSET(DATA!$F$6,BO$10,$AG74,1,1),0)</f>
        <v>0.90249702734839476</v>
      </c>
      <c r="BP74" s="205">
        <f ca="1">IF($AH74&gt;0,OFFSET(DATA!$F$6,BP$10+27*(7-$AG$8),$AG74,1,1)/OFFSET(DATA!$F$6,BP$10,$AG74,1,1),0)</f>
        <v>0.708445240226798</v>
      </c>
      <c r="BQ74" s="205">
        <f ca="1">IF($AH74&gt;0,OFFSET(DATA!$F$6,BQ$10+27*(7-$AG$8),$AG74,1,1)/OFFSET(DATA!$F$6,BQ$10,$AG74,1,1),0)</f>
        <v>0.70437017994858608</v>
      </c>
      <c r="BR74" s="205">
        <f ca="1">IF($AH74&gt;0,OFFSET(DATA!$F$6,BR$10+27*(7-$AG$8),$AG74,1,1)/OFFSET(DATA!$F$6,BR$10,$AG74,1,1),0)</f>
        <v>0.59052453468697119</v>
      </c>
      <c r="BS74" s="205">
        <f ca="1">IF($AH74&gt;0,OFFSET(DATA!$F$6,BS$10+27*(7-$AG$8),$AG74,1,1)/OFFSET(DATA!$F$6,BS$10,$AG74,1,1),0)</f>
        <v>0.61592505854800939</v>
      </c>
      <c r="BT74" s="205">
        <f ca="1">IF($AH74&gt;0,OFFSET(DATA!$F$6,BT$10+27*(7-$AG$8),$AG74,1,1)/OFFSET(DATA!$F$6,BT$10,$AG74,1,1),0)</f>
        <v>0.51219512195121952</v>
      </c>
      <c r="BU74" s="205">
        <f ca="1">IF($AH74&gt;0,OFFSET(DATA!$F$6,BU$10+27*(7-$AG$8),$AG74,1,1)/OFFSET(DATA!$F$6,BU$10,$AG74,1,1),0)</f>
        <v>0.5724852071005917</v>
      </c>
      <c r="BV74" s="205">
        <f ca="1">IF($AH74&gt;0,OFFSET(DATA!$F$6,BV$10+27*(7-$AG$8),$AG74,1,1)/OFFSET(DATA!$F$6,BV$10,$AG74,1,1),0)</f>
        <v>0.65406976744186052</v>
      </c>
      <c r="BW74" s="205">
        <f ca="1">IF($AH74&gt;0,OFFSET(DATA!$F$6,BW$10+27*(7-$AG$8),$AG74,1,1)/OFFSET(DATA!$F$6,BW$10,$AG74,1,1),0)</f>
        <v>0.60865561694290971</v>
      </c>
      <c r="BX74" s="205">
        <f ca="1">IF($AH74&gt;0,OFFSET(DATA!$F$6,BX$10+27*(7-$AG$8),$AG74,1,1)/OFFSET(DATA!$F$6,BX$10,$AG74,1,1),0)</f>
        <v>0.59665518937530748</v>
      </c>
      <c r="BY74" s="205">
        <f ca="1">IF($AH74&gt;0,OFFSET(DATA!$F$6,BY$10+27*(7-$AG$8),$AG74,1,1)/OFFSET(DATA!$F$6,BY$10,$AG74,1,1),0)</f>
        <v>0.66972477064220182</v>
      </c>
    </row>
    <row r="75" spans="33:77" x14ac:dyDescent="0.2">
      <c r="AG75" s="1">
        <v>64</v>
      </c>
      <c r="AH75">
        <f ca="1">OFFSET(DATA!$F$6,$AG$10,$AG75,1,1)</f>
        <v>1293</v>
      </c>
      <c r="AI75" s="205">
        <f ca="1">IF($AH75&gt;0,OFFSET(DATA!$F$6,$AG$10+27*AI$10,$AG75,1,1)/$AH75,0)</f>
        <v>0.77958236658932711</v>
      </c>
      <c r="AJ75" s="205">
        <f ca="1">IF($AH75&gt;0,OFFSET(DATA!$F$6,$AG$10+27*AJ$10,$AG75,1,1)/$AH75,0)</f>
        <v>9.2807424593967514E-3</v>
      </c>
      <c r="AK75" s="205">
        <f ca="1">IF($AH75&gt;0,OFFSET(DATA!$F$6,$AG$10+27*AK$10,$AG75,1,1)/$AH75,0)</f>
        <v>0.11214230471771075</v>
      </c>
      <c r="AL75" s="205">
        <f ca="1">IF($AH75&gt;0,OFFSET(DATA!$F$6,$AG$10+27*AL$10,$AG75,1,1)/$AH75,0)</f>
        <v>4.3310131477184842E-2</v>
      </c>
      <c r="AM75" s="205">
        <f ca="1">IF($AH75&gt;0,OFFSET(DATA!$F$6,$AG$10+27*AM$10,$AG75,1,1)/$AH75,0)</f>
        <v>1.7788089713843776E-2</v>
      </c>
      <c r="AN75" s="205">
        <f ca="1">IF($AH75&gt;0,OFFSET(DATA!$F$6,$AG$10+27*AN$10,$AG75,1,1)/$AH75,0)</f>
        <v>1.5467904098994587E-3</v>
      </c>
      <c r="AO75" s="1">
        <f ca="1">OFFSET(DATA!$F$6,$AG$10+27*AO$10,$AG75,1,1)</f>
        <v>2</v>
      </c>
      <c r="AP75" s="1">
        <f t="shared" ca="1" si="1"/>
        <v>2</v>
      </c>
      <c r="AR75">
        <f ca="1">OFFSET(DATA!$F$6,25,$AG75,1,1)</f>
        <v>21103</v>
      </c>
      <c r="AS75" s="205">
        <f ca="1">IF($AR75&gt;0,OFFSET(DATA!$F$6,25+27*AS$10,$AG75,1,1)/$AR75,0)</f>
        <v>0.64739610481922005</v>
      </c>
      <c r="AT75" s="205">
        <f ca="1">IF($AR75&gt;0,OFFSET(DATA!$F$6,25+27*AT$10,$AG75,1,1)/$AR75,0)</f>
        <v>9.3351656162630903E-3</v>
      </c>
      <c r="AU75" s="205">
        <f ca="1">IF($AR75&gt;0,OFFSET(DATA!$F$6,25+27*AU$10,$AG75,1,1)/$AR75,0)</f>
        <v>9.0224138748045302E-2</v>
      </c>
      <c r="AV75" s="205">
        <f ca="1">IF($AR75&gt;0,OFFSET(DATA!$F$6,25+27*AV$10,$AG75,1,1)/$AR75,0)</f>
        <v>5.1793583850637349E-2</v>
      </c>
      <c r="AW75" s="205">
        <f ca="1">IF($AR75&gt;0,OFFSET(DATA!$F$6,25+27*AW$10,$AG75,1,1)/$AR75,0)</f>
        <v>9.1740510827844388E-2</v>
      </c>
      <c r="AX75" s="205">
        <f ca="1">IF($AR75&gt;0,OFFSET(DATA!$F$6,25+27*AX$10,$AG75,1,1)/$AR75,0)</f>
        <v>3.5350424110316067E-2</v>
      </c>
      <c r="BA75" s="1">
        <f t="shared" ca="1" si="2"/>
        <v>2</v>
      </c>
      <c r="BB75" s="205">
        <f ca="1">IF($AH75&gt;0,OFFSET(DATA!$F$6,BB$10+27*(7-$AG$8),$AG75,1,1)/OFFSET(DATA!$F$6,BB$10,$AG75,1,1),0)</f>
        <v>0.61197339246119731</v>
      </c>
      <c r="BC75" s="205">
        <f ca="1">IF($AH75&gt;0,OFFSET(DATA!$F$6,BC$10+27*(7-$AG$8),$AG75,1,1)/OFFSET(DATA!$F$6,BC$10,$AG75,1,1),0)</f>
        <v>0.5145631067961165</v>
      </c>
      <c r="BD75" s="205">
        <f ca="1">IF($AH75&gt;0,OFFSET(DATA!$F$6,BD$10+27*(7-$AG$8),$AG75,1,1)/OFFSET(DATA!$F$6,BD$10,$AG75,1,1),0)</f>
        <v>0.55319148936170215</v>
      </c>
      <c r="BE75" s="205">
        <f ca="1">IF($AH75&gt;0,OFFSET(DATA!$F$6,BE$10+27*(7-$AG$8),$AG75,1,1)/OFFSET(DATA!$F$6,BE$10,$AG75,1,1),0)</f>
        <v>0.61748633879781423</v>
      </c>
      <c r="BF75" s="205">
        <f ca="1">IF($AH75&gt;0,OFFSET(DATA!$F$6,BF$10+27*(7-$AG$8),$AG75,1,1)/OFFSET(DATA!$F$6,BF$10,$AG75,1,1),0)</f>
        <v>0.74644549763033174</v>
      </c>
      <c r="BG75" s="205">
        <f ca="1">IF($AH75&gt;0,OFFSET(DATA!$F$6,BG$10+27*(7-$AG$8),$AG75,1,1)/OFFSET(DATA!$F$6,BG$10,$AG75,1,1),0)</f>
        <v>0.5145631067961165</v>
      </c>
      <c r="BH75" s="205">
        <f ca="1">IF($AH75&gt;0,OFFSET(DATA!$F$6,BH$10+27*(7-$AG$8),$AG75,1,1)/OFFSET(DATA!$F$6,BH$10,$AG75,1,1),0)</f>
        <v>0.66239316239316237</v>
      </c>
      <c r="BI75" s="205">
        <f ca="1">IF($AH75&gt;0,OFFSET(DATA!$F$6,BI$10+27*(7-$AG$8),$AG75,1,1)/OFFSET(DATA!$F$6,BI$10,$AG75,1,1),0)</f>
        <v>0.77958236658932711</v>
      </c>
      <c r="BJ75" s="205">
        <f ca="1">IF($AH75&gt;0,OFFSET(DATA!$F$6,BJ$10+27*(7-$AG$8),$AG75,1,1)/OFFSET(DATA!$F$6,BJ$10,$AG75,1,1),0)</f>
        <v>0.75939849624060152</v>
      </c>
      <c r="BK75" s="205">
        <f ca="1">IF($AH75&gt;0,OFFSET(DATA!$F$6,BK$10+27*(7-$AG$8),$AG75,1,1)/OFFSET(DATA!$F$6,BK$10,$AG75,1,1),0)</f>
        <v>0.6</v>
      </c>
      <c r="BL75" s="205">
        <f ca="1">IF($AH75&gt;0,OFFSET(DATA!$F$6,BL$10+27*(7-$AG$8),$AG75,1,1)/OFFSET(DATA!$F$6,BL$10,$AG75,1,1),0)</f>
        <v>0.7167553191489362</v>
      </c>
      <c r="BM75" s="205">
        <f ca="1">IF($AH75&gt;0,OFFSET(DATA!$F$6,BM$10+27*(7-$AG$8),$AG75,1,1)/OFFSET(DATA!$F$6,BM$10,$AG75,1,1),0)</f>
        <v>0.48325837081459272</v>
      </c>
      <c r="BN75" s="205">
        <f ca="1">IF($AH75&gt;0,OFFSET(DATA!$F$6,BN$10+27*(7-$AG$8),$AG75,1,1)/OFFSET(DATA!$F$6,BN$10,$AG75,1,1),0)</f>
        <v>0.71024734982332161</v>
      </c>
      <c r="BO75" s="205">
        <f ca="1">IF($AH75&gt;0,OFFSET(DATA!$F$6,BO$10+27*(7-$AG$8),$AG75,1,1)/OFFSET(DATA!$F$6,BO$10,$AG75,1,1),0)</f>
        <v>0.91397849462365588</v>
      </c>
      <c r="BP75" s="205">
        <f ca="1">IF($AH75&gt;0,OFFSET(DATA!$F$6,BP$10+27*(7-$AG$8),$AG75,1,1)/OFFSET(DATA!$F$6,BP$10,$AG75,1,1),0)</f>
        <v>0.71615980918306499</v>
      </c>
      <c r="BQ75" s="205">
        <f ca="1">IF($AH75&gt;0,OFFSET(DATA!$F$6,BQ$10+27*(7-$AG$8),$AG75,1,1)/OFFSET(DATA!$F$6,BQ$10,$AG75,1,1),0)</f>
        <v>0.68622448979591832</v>
      </c>
      <c r="BR75" s="205">
        <f ca="1">IF($AH75&gt;0,OFFSET(DATA!$F$6,BR$10+27*(7-$AG$8),$AG75,1,1)/OFFSET(DATA!$F$6,BR$10,$AG75,1,1),0)</f>
        <v>0.61082910321489003</v>
      </c>
      <c r="BS75" s="205">
        <f ca="1">IF($AH75&gt;0,OFFSET(DATA!$F$6,BS$10+27*(7-$AG$8),$AG75,1,1)/OFFSET(DATA!$F$6,BS$10,$AG75,1,1),0)</f>
        <v>0.61057692307692313</v>
      </c>
      <c r="BT75" s="205">
        <f ca="1">IF($AH75&gt;0,OFFSET(DATA!$F$6,BT$10+27*(7-$AG$8),$AG75,1,1)/OFFSET(DATA!$F$6,BT$10,$AG75,1,1),0)</f>
        <v>0.52500000000000002</v>
      </c>
      <c r="BU75" s="205">
        <f ca="1">IF($AH75&gt;0,OFFSET(DATA!$F$6,BU$10+27*(7-$AG$8),$AG75,1,1)/OFFSET(DATA!$F$6,BU$10,$AG75,1,1),0)</f>
        <v>0.58256880733944949</v>
      </c>
      <c r="BV75" s="205">
        <f ca="1">IF($AH75&gt;0,OFFSET(DATA!$F$6,BV$10+27*(7-$AG$8),$AG75,1,1)/OFFSET(DATA!$F$6,BV$10,$AG75,1,1),0)</f>
        <v>0.67489114658925975</v>
      </c>
      <c r="BW75" s="205">
        <f ca="1">IF($AH75&gt;0,OFFSET(DATA!$F$6,BW$10+27*(7-$AG$8),$AG75,1,1)/OFFSET(DATA!$F$6,BW$10,$AG75,1,1),0)</f>
        <v>0.62056414922656966</v>
      </c>
      <c r="BX75" s="205">
        <f ca="1">IF($AH75&gt;0,OFFSET(DATA!$F$6,BX$10+27*(7-$AG$8),$AG75,1,1)/OFFSET(DATA!$F$6,BX$10,$AG75,1,1),0)</f>
        <v>0.60260482846251584</v>
      </c>
      <c r="BY75" s="205">
        <f ca="1">IF($AH75&gt;0,OFFSET(DATA!$F$6,BY$10+27*(7-$AG$8),$AG75,1,1)/OFFSET(DATA!$F$6,BY$10,$AG75,1,1),0)</f>
        <v>0.69875776397515532</v>
      </c>
    </row>
    <row r="76" spans="33:77" x14ac:dyDescent="0.2">
      <c r="AG76" s="1">
        <v>65</v>
      </c>
      <c r="AH76">
        <f ca="1">OFFSET(DATA!$F$6,$AG$10,$AG76,1,1)</f>
        <v>1326</v>
      </c>
      <c r="AI76" s="205">
        <f ca="1">IF($AH76&gt;0,OFFSET(DATA!$F$6,$AG$10+27*AI$10,$AG76,1,1)/$AH76,0)</f>
        <v>0.77677224736048267</v>
      </c>
      <c r="AJ76" s="205">
        <f ca="1">IF($AH76&gt;0,OFFSET(DATA!$F$6,$AG$10+27*AJ$10,$AG76,1,1)/$AH76,0)</f>
        <v>8.2956259426847662E-3</v>
      </c>
      <c r="AK76" s="205">
        <f ca="1">IF($AH76&gt;0,OFFSET(DATA!$F$6,$AG$10+27*AK$10,$AG76,1,1)/$AH76,0)</f>
        <v>0.10784313725490197</v>
      </c>
      <c r="AL76" s="205">
        <f ca="1">IF($AH76&gt;0,OFFSET(DATA!$F$6,$AG$10+27*AL$10,$AG76,1,1)/$AH76,0)</f>
        <v>3.2428355957767725E-2</v>
      </c>
      <c r="AM76" s="205">
        <f ca="1">IF($AH76&gt;0,OFFSET(DATA!$F$6,$AG$10+27*AM$10,$AG76,1,1)/$AH76,0)</f>
        <v>1.5837104072398189E-2</v>
      </c>
      <c r="AN76" s="205">
        <f ca="1">IF($AH76&gt;0,OFFSET(DATA!$F$6,$AG$10+27*AN$10,$AG76,1,1)/$AH76,0)</f>
        <v>1.885369532428356E-3</v>
      </c>
      <c r="AO76" s="1">
        <f ca="1">OFFSET(DATA!$F$6,$AG$10+27*AO$10,$AG76,1,1)</f>
        <v>2</v>
      </c>
      <c r="AP76" s="1">
        <f t="shared" ca="1" si="1"/>
        <v>2</v>
      </c>
      <c r="AR76">
        <f ca="1">OFFSET(DATA!$F$6,25,$AG76,1,1)</f>
        <v>21625</v>
      </c>
      <c r="AS76" s="205">
        <f ca="1">IF($AR76&gt;0,OFFSET(DATA!$F$6,25+27*AS$10,$AG76,1,1)/$AR76,0)</f>
        <v>0.63986127167630058</v>
      </c>
      <c r="AT76" s="205">
        <f ca="1">IF($AR76&gt;0,OFFSET(DATA!$F$6,25+27*AT$10,$AG76,1,1)/$AR76,0)</f>
        <v>9.1560693641618493E-3</v>
      </c>
      <c r="AU76" s="205">
        <f ca="1">IF($AR76&gt;0,OFFSET(DATA!$F$6,25+27*AU$10,$AG76,1,1)/$AR76,0)</f>
        <v>8.6982658959537579E-2</v>
      </c>
      <c r="AV76" s="205">
        <f ca="1">IF($AR76&gt;0,OFFSET(DATA!$F$6,25+27*AV$10,$AG76,1,1)/$AR76,0)</f>
        <v>4.8786127167630061E-2</v>
      </c>
      <c r="AW76" s="205">
        <f ca="1">IF($AR76&gt;0,OFFSET(DATA!$F$6,25+27*AW$10,$AG76,1,1)/$AR76,0)</f>
        <v>8.9086705202312141E-2</v>
      </c>
      <c r="AX76" s="205">
        <f ca="1">IF($AR76&gt;0,OFFSET(DATA!$F$6,25+27*AX$10,$AG76,1,1)/$AR76,0)</f>
        <v>3.401156069364162E-2</v>
      </c>
      <c r="BA76" s="1">
        <f t="shared" ca="1" si="2"/>
        <v>2</v>
      </c>
      <c r="BB76" s="205">
        <f ca="1">IF($AH76&gt;0,OFFSET(DATA!$F$6,BB$10+27*(7-$AG$8),$AG76,1,1)/OFFSET(DATA!$F$6,BB$10,$AG76,1,1),0)</f>
        <v>0.57684210526315793</v>
      </c>
      <c r="BC76" s="205">
        <f ca="1">IF($AH76&gt;0,OFFSET(DATA!$F$6,BC$10+27*(7-$AG$8),$AG76,1,1)/OFFSET(DATA!$F$6,BC$10,$AG76,1,1),0)</f>
        <v>0.48598130841121495</v>
      </c>
      <c r="BD76" s="205">
        <f ca="1">IF($AH76&gt;0,OFFSET(DATA!$F$6,BD$10+27*(7-$AG$8),$AG76,1,1)/OFFSET(DATA!$F$6,BD$10,$AG76,1,1),0)</f>
        <v>0.5957446808510638</v>
      </c>
      <c r="BE76" s="205">
        <f ca="1">IF($AH76&gt;0,OFFSET(DATA!$F$6,BE$10+27*(7-$AG$8),$AG76,1,1)/OFFSET(DATA!$F$6,BE$10,$AG76,1,1),0)</f>
        <v>0.59562841530054644</v>
      </c>
      <c r="BF76" s="205">
        <f ca="1">IF($AH76&gt;0,OFFSET(DATA!$F$6,BF$10+27*(7-$AG$8),$AG76,1,1)/OFFSET(DATA!$F$6,BF$10,$AG76,1,1),0)</f>
        <v>0.72621809744779586</v>
      </c>
      <c r="BG76" s="205">
        <f ca="1">IF($AH76&gt;0,OFFSET(DATA!$F$6,BG$10+27*(7-$AG$8),$AG76,1,1)/OFFSET(DATA!$F$6,BG$10,$AG76,1,1),0)</f>
        <v>0.51184834123222744</v>
      </c>
      <c r="BH76" s="205">
        <f ca="1">IF($AH76&gt;0,OFFSET(DATA!$F$6,BH$10+27*(7-$AG$8),$AG76,1,1)/OFFSET(DATA!$F$6,BH$10,$AG76,1,1),0)</f>
        <v>0.66108786610878656</v>
      </c>
      <c r="BI76" s="205">
        <f ca="1">IF($AH76&gt;0,OFFSET(DATA!$F$6,BI$10+27*(7-$AG$8),$AG76,1,1)/OFFSET(DATA!$F$6,BI$10,$AG76,1,1),0)</f>
        <v>0.77677224736048267</v>
      </c>
      <c r="BJ76" s="205">
        <f ca="1">IF($AH76&gt;0,OFFSET(DATA!$F$6,BJ$10+27*(7-$AG$8),$AG76,1,1)/OFFSET(DATA!$F$6,BJ$10,$AG76,1,1),0)</f>
        <v>0.72058823529411764</v>
      </c>
      <c r="BK76" s="205">
        <f ca="1">IF($AH76&gt;0,OFFSET(DATA!$F$6,BK$10+27*(7-$AG$8),$AG76,1,1)/OFFSET(DATA!$F$6,BK$10,$AG76,1,1),0)</f>
        <v>0.61129568106312293</v>
      </c>
      <c r="BL76" s="205">
        <f ca="1">IF($AH76&gt;0,OFFSET(DATA!$F$6,BL$10+27*(7-$AG$8),$AG76,1,1)/OFFSET(DATA!$F$6,BL$10,$AG76,1,1),0)</f>
        <v>0.70625000000000004</v>
      </c>
      <c r="BM76" s="205">
        <f ca="1">IF($AH76&gt;0,OFFSET(DATA!$F$6,BM$10+27*(7-$AG$8),$AG76,1,1)/OFFSET(DATA!$F$6,BM$10,$AG76,1,1),0)</f>
        <v>0.48113669769720724</v>
      </c>
      <c r="BN76" s="205">
        <f ca="1">IF($AH76&gt;0,OFFSET(DATA!$F$6,BN$10+27*(7-$AG$8),$AG76,1,1)/OFFSET(DATA!$F$6,BN$10,$AG76,1,1),0)</f>
        <v>0.72438162544169615</v>
      </c>
      <c r="BO76" s="205">
        <f ca="1">IF($AH76&gt;0,OFFSET(DATA!$F$6,BO$10+27*(7-$AG$8),$AG76,1,1)/OFFSET(DATA!$F$6,BO$10,$AG76,1,1),0)</f>
        <v>0.90311418685121103</v>
      </c>
      <c r="BP76" s="205">
        <f ca="1">IF($AH76&gt;0,OFFSET(DATA!$F$6,BP$10+27*(7-$AG$8),$AG76,1,1)/OFFSET(DATA!$F$6,BP$10,$AG76,1,1),0)</f>
        <v>0.70449172576832153</v>
      </c>
      <c r="BQ76" s="205">
        <f ca="1">IF($AH76&gt;0,OFFSET(DATA!$F$6,BQ$10+27*(7-$AG$8),$AG76,1,1)/OFFSET(DATA!$F$6,BQ$10,$AG76,1,1),0)</f>
        <v>0.68316831683168322</v>
      </c>
      <c r="BR76" s="205">
        <f ca="1">IF($AH76&gt;0,OFFSET(DATA!$F$6,BR$10+27*(7-$AG$8),$AG76,1,1)/OFFSET(DATA!$F$6,BR$10,$AG76,1,1),0)</f>
        <v>0.59966216216216217</v>
      </c>
      <c r="BS76" s="205">
        <f ca="1">IF($AH76&gt;0,OFFSET(DATA!$F$6,BS$10+27*(7-$AG$8),$AG76,1,1)/OFFSET(DATA!$F$6,BS$10,$AG76,1,1),0)</f>
        <v>0.59810874704491723</v>
      </c>
      <c r="BT76" s="205">
        <f ca="1">IF($AH76&gt;0,OFFSET(DATA!$F$6,BT$10+27*(7-$AG$8),$AG76,1,1)/OFFSET(DATA!$F$6,BT$10,$AG76,1,1),0)</f>
        <v>0.52500000000000002</v>
      </c>
      <c r="BU76" s="205">
        <f ca="1">IF($AH76&gt;0,OFFSET(DATA!$F$6,BU$10+27*(7-$AG$8),$AG76,1,1)/OFFSET(DATA!$F$6,BU$10,$AG76,1,1),0)</f>
        <v>0.56387665198237891</v>
      </c>
      <c r="BV76" s="205">
        <f ca="1">IF($AH76&gt;0,OFFSET(DATA!$F$6,BV$10+27*(7-$AG$8),$AG76,1,1)/OFFSET(DATA!$F$6,BV$10,$AG76,1,1),0)</f>
        <v>0.67617689015691873</v>
      </c>
      <c r="BW76" s="205">
        <f ca="1">IF($AH76&gt;0,OFFSET(DATA!$F$6,BW$10+27*(7-$AG$8),$AG76,1,1)/OFFSET(DATA!$F$6,BW$10,$AG76,1,1),0)</f>
        <v>0.6155890168290522</v>
      </c>
      <c r="BX76" s="205">
        <f ca="1">IF($AH76&gt;0,OFFSET(DATA!$F$6,BX$10+27*(7-$AG$8),$AG76,1,1)/OFFSET(DATA!$F$6,BX$10,$AG76,1,1),0)</f>
        <v>0.59817985500539872</v>
      </c>
      <c r="BY76" s="205">
        <f ca="1">IF($AH76&gt;0,OFFSET(DATA!$F$6,BY$10+27*(7-$AG$8),$AG76,1,1)/OFFSET(DATA!$F$6,BY$10,$AG76,1,1),0)</f>
        <v>0.66862170087976536</v>
      </c>
    </row>
    <row r="77" spans="33:77" x14ac:dyDescent="0.2">
      <c r="AG77" s="1">
        <v>66</v>
      </c>
      <c r="AH77">
        <f ca="1">OFFSET(DATA!$F$6,$AG$10,$AG77,1,1)</f>
        <v>1269</v>
      </c>
      <c r="AI77" s="205">
        <f ca="1">IF($AH77&gt;0,OFFSET(DATA!$F$6,$AG$10+27*AI$10,$AG77,1,1)/$AH77,0)</f>
        <v>0.75256107171000786</v>
      </c>
      <c r="AJ77" s="205">
        <f ca="1">IF($AH77&gt;0,OFFSET(DATA!$F$6,$AG$10+27*AJ$10,$AG77,1,1)/$AH77,0)</f>
        <v>7.0921985815602835E-3</v>
      </c>
      <c r="AK77" s="205">
        <f ca="1">IF($AH77&gt;0,OFFSET(DATA!$F$6,$AG$10+27*AK$10,$AG77,1,1)/$AH77,0)</f>
        <v>0.1095350669818755</v>
      </c>
      <c r="AL77" s="205">
        <f ca="1">IF($AH77&gt;0,OFFSET(DATA!$F$6,$AG$10+27*AL$10,$AG77,1,1)/$AH77,0)</f>
        <v>3.6249014972419225E-2</v>
      </c>
      <c r="AM77" s="205">
        <f ca="1">IF($AH77&gt;0,OFFSET(DATA!$F$6,$AG$10+27*AM$10,$AG77,1,1)/$AH77,0)</f>
        <v>2.7580772261623327E-2</v>
      </c>
      <c r="AN77" s="205">
        <f ca="1">IF($AH77&gt;0,OFFSET(DATA!$F$6,$AG$10+27*AN$10,$AG77,1,1)/$AH77,0)</f>
        <v>3.1520882584712374E-3</v>
      </c>
      <c r="AO77" s="1">
        <f ca="1">OFFSET(DATA!$F$6,$AG$10+27*AO$10,$AG77,1,1)</f>
        <v>2</v>
      </c>
      <c r="AP77" s="1">
        <f t="shared" ref="AP77:AP140" ca="1" si="3">IF($AP$8=1,$AO77,$BA77)</f>
        <v>2</v>
      </c>
      <c r="AR77">
        <f ca="1">OFFSET(DATA!$F$6,25,$AG77,1,1)</f>
        <v>20220</v>
      </c>
      <c r="AS77" s="205">
        <f ca="1">IF($AR77&gt;0,OFFSET(DATA!$F$6,25+27*AS$10,$AG77,1,1)/$AR77,0)</f>
        <v>0.64406528189910983</v>
      </c>
      <c r="AT77" s="205">
        <f ca="1">IF($AR77&gt;0,OFFSET(DATA!$F$6,25+27*AT$10,$AG77,1,1)/$AR77,0)</f>
        <v>8.5558852621167164E-3</v>
      </c>
      <c r="AU77" s="205">
        <f ca="1">IF($AR77&gt;0,OFFSET(DATA!$F$6,25+27*AU$10,$AG77,1,1)/$AR77,0)</f>
        <v>9.3175074183976261E-2</v>
      </c>
      <c r="AV77" s="205">
        <f ca="1">IF($AR77&gt;0,OFFSET(DATA!$F$6,25+27*AV$10,$AG77,1,1)/$AR77,0)</f>
        <v>4.6933728981206728E-2</v>
      </c>
      <c r="AW77" s="205">
        <f ca="1">IF($AR77&gt;0,OFFSET(DATA!$F$6,25+27*AW$10,$AG77,1,1)/$AR77,0)</f>
        <v>9.9307616221562811E-2</v>
      </c>
      <c r="AX77" s="205">
        <f ca="1">IF($AR77&gt;0,OFFSET(DATA!$F$6,25+27*AX$10,$AG77,1,1)/$AR77,0)</f>
        <v>3.9268051434223544E-2</v>
      </c>
      <c r="BA77" s="1">
        <f t="shared" ref="BA77:BA140" ca="1" si="4">RANK(OFFSET($BA76,$AG$12,$AG$10,1,1),$BB77:$BY77,OFFSET($AZ$21,7-$AG$8,0,1,1))</f>
        <v>2</v>
      </c>
      <c r="BB77" s="205">
        <f ca="1">IF($AH77&gt;0,OFFSET(DATA!$F$6,BB$10+27*(7-$AG$8),$AG77,1,1)/OFFSET(DATA!$F$6,BB$10,$AG77,1,1),0)</f>
        <v>0.55369928400954649</v>
      </c>
      <c r="BC77" s="205">
        <f ca="1">IF($AH77&gt;0,OFFSET(DATA!$F$6,BC$10+27*(7-$AG$8),$AG77,1,1)/OFFSET(DATA!$F$6,BC$10,$AG77,1,1),0)</f>
        <v>0.44642857142857145</v>
      </c>
      <c r="BD77" s="205">
        <f ca="1">IF($AH77&gt;0,OFFSET(DATA!$F$6,BD$10+27*(7-$AG$8),$AG77,1,1)/OFFSET(DATA!$F$6,BD$10,$AG77,1,1),0)</f>
        <v>0.66666666666666663</v>
      </c>
      <c r="BE77" s="205">
        <f ca="1">IF($AH77&gt;0,OFFSET(DATA!$F$6,BE$10+27*(7-$AG$8),$AG77,1,1)/OFFSET(DATA!$F$6,BE$10,$AG77,1,1),0)</f>
        <v>0.55974842767295596</v>
      </c>
      <c r="BF77" s="205">
        <f ca="1">IF($AH77&gt;0,OFFSET(DATA!$F$6,BF$10+27*(7-$AG$8),$AG77,1,1)/OFFSET(DATA!$F$6,BF$10,$AG77,1,1),0)</f>
        <v>0.72748815165876779</v>
      </c>
      <c r="BG77" s="205">
        <f ca="1">IF($AH77&gt;0,OFFSET(DATA!$F$6,BG$10+27*(7-$AG$8),$AG77,1,1)/OFFSET(DATA!$F$6,BG$10,$AG77,1,1),0)</f>
        <v>0.48076923076923078</v>
      </c>
      <c r="BH77" s="205">
        <f ca="1">IF($AH77&gt;0,OFFSET(DATA!$F$6,BH$10+27*(7-$AG$8),$AG77,1,1)/OFFSET(DATA!$F$6,BH$10,$AG77,1,1),0)</f>
        <v>0.6834862385321101</v>
      </c>
      <c r="BI77" s="205">
        <f ca="1">IF($AH77&gt;0,OFFSET(DATA!$F$6,BI$10+27*(7-$AG$8),$AG77,1,1)/OFFSET(DATA!$F$6,BI$10,$AG77,1,1),0)</f>
        <v>0.75256107171000786</v>
      </c>
      <c r="BJ77" s="205">
        <f ca="1">IF($AH77&gt;0,OFFSET(DATA!$F$6,BJ$10+27*(7-$AG$8),$AG77,1,1)/OFFSET(DATA!$F$6,BJ$10,$AG77,1,1),0)</f>
        <v>0.68571428571428572</v>
      </c>
      <c r="BK77" s="205">
        <f ca="1">IF($AH77&gt;0,OFFSET(DATA!$F$6,BK$10+27*(7-$AG$8),$AG77,1,1)/OFFSET(DATA!$F$6,BK$10,$AG77,1,1),0)</f>
        <v>0.60416666666666663</v>
      </c>
      <c r="BL77" s="205">
        <f ca="1">IF($AH77&gt;0,OFFSET(DATA!$F$6,BL$10+27*(7-$AG$8),$AG77,1,1)/OFFSET(DATA!$F$6,BL$10,$AG77,1,1),0)</f>
        <v>0.73125884016973131</v>
      </c>
      <c r="BM77" s="205">
        <f ca="1">IF($AH77&gt;0,OFFSET(DATA!$F$6,BM$10+27*(7-$AG$8),$AG77,1,1)/OFFSET(DATA!$F$6,BM$10,$AG77,1,1),0)</f>
        <v>0.47296614451743307</v>
      </c>
      <c r="BN77" s="205">
        <f ca="1">IF($AH77&gt;0,OFFSET(DATA!$F$6,BN$10+27*(7-$AG$8),$AG77,1,1)/OFFSET(DATA!$F$6,BN$10,$AG77,1,1),0)</f>
        <v>0.70588235294117652</v>
      </c>
      <c r="BO77" s="205">
        <f ca="1">IF($AH77&gt;0,OFFSET(DATA!$F$6,BO$10+27*(7-$AG$8),$AG77,1,1)/OFFSET(DATA!$F$6,BO$10,$AG77,1,1),0)</f>
        <v>0.91686746987951806</v>
      </c>
      <c r="BP77" s="205">
        <f ca="1">IF($AH77&gt;0,OFFSET(DATA!$F$6,BP$10+27*(7-$AG$8),$AG77,1,1)/OFFSET(DATA!$F$6,BP$10,$AG77,1,1),0)</f>
        <v>0.71658078205516829</v>
      </c>
      <c r="BQ77" s="205">
        <f ca="1">IF($AH77&gt;0,OFFSET(DATA!$F$6,BQ$10+27*(7-$AG$8),$AG77,1,1)/OFFSET(DATA!$F$6,BQ$10,$AG77,1,1),0)</f>
        <v>0.72031662269129293</v>
      </c>
      <c r="BR77" s="205">
        <f ca="1">IF($AH77&gt;0,OFFSET(DATA!$F$6,BR$10+27*(7-$AG$8),$AG77,1,1)/OFFSET(DATA!$F$6,BR$10,$AG77,1,1),0)</f>
        <v>0.56887298747763859</v>
      </c>
      <c r="BS77" s="205">
        <f ca="1">IF($AH77&gt;0,OFFSET(DATA!$F$6,BS$10+27*(7-$AG$8),$AG77,1,1)/OFFSET(DATA!$F$6,BS$10,$AG77,1,1),0)</f>
        <v>0.60817307692307687</v>
      </c>
      <c r="BT77" s="205">
        <f ca="1">IF($AH77&gt;0,OFFSET(DATA!$F$6,BT$10+27*(7-$AG$8),$AG77,1,1)/OFFSET(DATA!$F$6,BT$10,$AG77,1,1),0)</f>
        <v>0.55882352941176472</v>
      </c>
      <c r="BU77" s="205">
        <f ca="1">IF($AH77&gt;0,OFFSET(DATA!$F$6,BU$10+27*(7-$AG$8),$AG77,1,1)/OFFSET(DATA!$F$6,BU$10,$AG77,1,1),0)</f>
        <v>0.56335877862595418</v>
      </c>
      <c r="BV77" s="205">
        <f ca="1">IF($AH77&gt;0,OFFSET(DATA!$F$6,BV$10+27*(7-$AG$8),$AG77,1,1)/OFFSET(DATA!$F$6,BV$10,$AG77,1,1),0)</f>
        <v>0.64540059347181011</v>
      </c>
      <c r="BW77" s="205">
        <f ca="1">IF($AH77&gt;0,OFFSET(DATA!$F$6,BW$10+27*(7-$AG$8),$AG77,1,1)/OFFSET(DATA!$F$6,BW$10,$AG77,1,1),0)</f>
        <v>0.6718146718146718</v>
      </c>
      <c r="BX77" s="205">
        <f ca="1">IF($AH77&gt;0,OFFSET(DATA!$F$6,BX$10+27*(7-$AG$8),$AG77,1,1)/OFFSET(DATA!$F$6,BX$10,$AG77,1,1),0)</f>
        <v>0.60628974050524143</v>
      </c>
      <c r="BY77" s="205">
        <f ca="1">IF($AH77&gt;0,OFFSET(DATA!$F$6,BY$10+27*(7-$AG$8),$AG77,1,1)/OFFSET(DATA!$F$6,BY$10,$AG77,1,1),0)</f>
        <v>0.64516129032258063</v>
      </c>
    </row>
    <row r="78" spans="33:77" x14ac:dyDescent="0.2">
      <c r="AG78" s="1">
        <v>67</v>
      </c>
      <c r="AH78">
        <f ca="1">OFFSET(DATA!$F$6,$AG$10,$AG78,1,1)</f>
        <v>1265</v>
      </c>
      <c r="AI78" s="205">
        <f ca="1">IF($AH78&gt;0,OFFSET(DATA!$F$6,$AG$10+27*AI$10,$AG78,1,1)/$AH78,0)</f>
        <v>0.76363636363636367</v>
      </c>
      <c r="AJ78" s="205">
        <f ca="1">IF($AH78&gt;0,OFFSET(DATA!$F$6,$AG$10+27*AJ$10,$AG78,1,1)/$AH78,0)</f>
        <v>6.3241106719367588E-3</v>
      </c>
      <c r="AK78" s="205">
        <f ca="1">IF($AH78&gt;0,OFFSET(DATA!$F$6,$AG$10+27*AK$10,$AG78,1,1)/$AH78,0)</f>
        <v>0.11304347826086956</v>
      </c>
      <c r="AL78" s="205">
        <f ca="1">IF($AH78&gt;0,OFFSET(DATA!$F$6,$AG$10+27*AL$10,$AG78,1,1)/$AH78,0)</f>
        <v>4.6640316205533598E-2</v>
      </c>
      <c r="AM78" s="205">
        <f ca="1">IF($AH78&gt;0,OFFSET(DATA!$F$6,$AG$10+27*AM$10,$AG78,1,1)/$AH78,0)</f>
        <v>1.5810276679841896E-2</v>
      </c>
      <c r="AN78" s="205">
        <f ca="1">IF($AH78&gt;0,OFFSET(DATA!$F$6,$AG$10+27*AN$10,$AG78,1,1)/$AH78,0)</f>
        <v>1.5810276679841897E-3</v>
      </c>
      <c r="AO78" s="1">
        <f ca="1">OFFSET(DATA!$F$6,$AG$10+27*AO$10,$AG78,1,1)</f>
        <v>2</v>
      </c>
      <c r="AP78" s="1">
        <f t="shared" ca="1" si="3"/>
        <v>2</v>
      </c>
      <c r="AR78">
        <f ca="1">OFFSET(DATA!$F$6,25,$AG78,1,1)</f>
        <v>20257</v>
      </c>
      <c r="AS78" s="205">
        <f ca="1">IF($AR78&gt;0,OFFSET(DATA!$F$6,25+27*AS$10,$AG78,1,1)/$AR78,0)</f>
        <v>0.63824850668904576</v>
      </c>
      <c r="AT78" s="205">
        <f ca="1">IF($AR78&gt;0,OFFSET(DATA!$F$6,25+27*AT$10,$AG78,1,1)/$AR78,0)</f>
        <v>8.5896233400799722E-3</v>
      </c>
      <c r="AU78" s="205">
        <f ca="1">IF($AR78&gt;0,OFFSET(DATA!$F$6,25+27*AU$10,$AG78,1,1)/$AR78,0)</f>
        <v>9.231376808016982E-2</v>
      </c>
      <c r="AV78" s="205">
        <f ca="1">IF($AR78&gt;0,OFFSET(DATA!$F$6,25+27*AV$10,$AG78,1,1)/$AR78,0)</f>
        <v>5.0056770499086738E-2</v>
      </c>
      <c r="AW78" s="205">
        <f ca="1">IF($AR78&gt;0,OFFSET(DATA!$F$6,25+27*AW$10,$AG78,1,1)/$AR78,0)</f>
        <v>9.9323690576097148E-2</v>
      </c>
      <c r="AX78" s="205">
        <f ca="1">IF($AR78&gt;0,OFFSET(DATA!$F$6,25+27*AX$10,$AG78,1,1)/$AR78,0)</f>
        <v>3.9986177617613666E-2</v>
      </c>
      <c r="BA78" s="1">
        <f t="shared" ca="1" si="4"/>
        <v>2</v>
      </c>
      <c r="BB78" s="205">
        <f ca="1">IF($AH78&gt;0,OFFSET(DATA!$F$6,BB$10+27*(7-$AG$8),$AG78,1,1)/OFFSET(DATA!$F$6,BB$10,$AG78,1,1),0)</f>
        <v>0.55369928400954649</v>
      </c>
      <c r="BC78" s="205">
        <f ca="1">IF($AH78&gt;0,OFFSET(DATA!$F$6,BC$10+27*(7-$AG$8),$AG78,1,1)/OFFSET(DATA!$F$6,BC$10,$AG78,1,1),0)</f>
        <v>0.48076923076923078</v>
      </c>
      <c r="BD78" s="205">
        <f ca="1">IF($AH78&gt;0,OFFSET(DATA!$F$6,BD$10+27*(7-$AG$8),$AG78,1,1)/OFFSET(DATA!$F$6,BD$10,$AG78,1,1),0)</f>
        <v>0.55882352941176472</v>
      </c>
      <c r="BE78" s="205">
        <f ca="1">IF($AH78&gt;0,OFFSET(DATA!$F$6,BE$10+27*(7-$AG$8),$AG78,1,1)/OFFSET(DATA!$F$6,BE$10,$AG78,1,1),0)</f>
        <v>0.5714285714285714</v>
      </c>
      <c r="BF78" s="205">
        <f ca="1">IF($AH78&gt;0,OFFSET(DATA!$F$6,BF$10+27*(7-$AG$8),$AG78,1,1)/OFFSET(DATA!$F$6,BF$10,$AG78,1,1),0)</f>
        <v>0.72422062350119909</v>
      </c>
      <c r="BG78" s="205">
        <f ca="1">IF($AH78&gt;0,OFFSET(DATA!$F$6,BG$10+27*(7-$AG$8),$AG78,1,1)/OFFSET(DATA!$F$6,BG$10,$AG78,1,1),0)</f>
        <v>0.45248868778280543</v>
      </c>
      <c r="BH78" s="205">
        <f ca="1">IF($AH78&gt;0,OFFSET(DATA!$F$6,BH$10+27*(7-$AG$8),$AG78,1,1)/OFFSET(DATA!$F$6,BH$10,$AG78,1,1),0)</f>
        <v>0.65919282511210764</v>
      </c>
      <c r="BI78" s="205">
        <f ca="1">IF($AH78&gt;0,OFFSET(DATA!$F$6,BI$10+27*(7-$AG$8),$AG78,1,1)/OFFSET(DATA!$F$6,BI$10,$AG78,1,1),0)</f>
        <v>0.76363636363636367</v>
      </c>
      <c r="BJ78" s="205">
        <f ca="1">IF($AH78&gt;0,OFFSET(DATA!$F$6,BJ$10+27*(7-$AG$8),$AG78,1,1)/OFFSET(DATA!$F$6,BJ$10,$AG78,1,1),0)</f>
        <v>0.65517241379310343</v>
      </c>
      <c r="BK78" s="205">
        <f ca="1">IF($AH78&gt;0,OFFSET(DATA!$F$6,BK$10+27*(7-$AG$8),$AG78,1,1)/OFFSET(DATA!$F$6,BK$10,$AG78,1,1),0)</f>
        <v>0.58305084745762714</v>
      </c>
      <c r="BL78" s="205">
        <f ca="1">IF($AH78&gt;0,OFFSET(DATA!$F$6,BL$10+27*(7-$AG$8),$AG78,1,1)/OFFSET(DATA!$F$6,BL$10,$AG78,1,1),0)</f>
        <v>0.72980501392757657</v>
      </c>
      <c r="BM78" s="205">
        <f ca="1">IF($AH78&gt;0,OFFSET(DATA!$F$6,BM$10+27*(7-$AG$8),$AG78,1,1)/OFFSET(DATA!$F$6,BM$10,$AG78,1,1),0)</f>
        <v>0.46757164404223228</v>
      </c>
      <c r="BN78" s="205">
        <f ca="1">IF($AH78&gt;0,OFFSET(DATA!$F$6,BN$10+27*(7-$AG$8),$AG78,1,1)/OFFSET(DATA!$F$6,BN$10,$AG78,1,1),0)</f>
        <v>0.67578125</v>
      </c>
      <c r="BO78" s="205">
        <f ca="1">IF($AH78&gt;0,OFFSET(DATA!$F$6,BO$10+27*(7-$AG$8),$AG78,1,1)/OFFSET(DATA!$F$6,BO$10,$AG78,1,1),0)</f>
        <v>0.89755529685681024</v>
      </c>
      <c r="BP78" s="205">
        <f ca="1">IF($AH78&gt;0,OFFSET(DATA!$F$6,BP$10+27*(7-$AG$8),$AG78,1,1)/OFFSET(DATA!$F$6,BP$10,$AG78,1,1),0)</f>
        <v>0.70233114166168564</v>
      </c>
      <c r="BQ78" s="205">
        <f ca="1">IF($AH78&gt;0,OFFSET(DATA!$F$6,BQ$10+27*(7-$AG$8),$AG78,1,1)/OFFSET(DATA!$F$6,BQ$10,$AG78,1,1),0)</f>
        <v>0.72395833333333337</v>
      </c>
      <c r="BR78" s="205">
        <f ca="1">IF($AH78&gt;0,OFFSET(DATA!$F$6,BR$10+27*(7-$AG$8),$AG78,1,1)/OFFSET(DATA!$F$6,BR$10,$AG78,1,1),0)</f>
        <v>0.565587734241908</v>
      </c>
      <c r="BS78" s="205">
        <f ca="1">IF($AH78&gt;0,OFFSET(DATA!$F$6,BS$10+27*(7-$AG$8),$AG78,1,1)/OFFSET(DATA!$F$6,BS$10,$AG78,1,1),0)</f>
        <v>0.59478672985781988</v>
      </c>
      <c r="BT78" s="205">
        <f ca="1">IF($AH78&gt;0,OFFSET(DATA!$F$6,BT$10+27*(7-$AG$8),$AG78,1,1)/OFFSET(DATA!$F$6,BT$10,$AG78,1,1),0)</f>
        <v>0.52941176470588236</v>
      </c>
      <c r="BU78" s="205">
        <f ca="1">IF($AH78&gt;0,OFFSET(DATA!$F$6,BU$10+27*(7-$AG$8),$AG78,1,1)/OFFSET(DATA!$F$6,BU$10,$AG78,1,1),0)</f>
        <v>0.55386949924127471</v>
      </c>
      <c r="BV78" s="205">
        <f ca="1">IF($AH78&gt;0,OFFSET(DATA!$F$6,BV$10+27*(7-$AG$8),$AG78,1,1)/OFFSET(DATA!$F$6,BV$10,$AG78,1,1),0)</f>
        <v>0.64978292329956588</v>
      </c>
      <c r="BW78" s="205">
        <f ca="1">IF($AH78&gt;0,OFFSET(DATA!$F$6,BW$10+27*(7-$AG$8),$AG78,1,1)/OFFSET(DATA!$F$6,BW$10,$AG78,1,1),0)</f>
        <v>0.66346153846153844</v>
      </c>
      <c r="BX78" s="205">
        <f ca="1">IF($AH78&gt;0,OFFSET(DATA!$F$6,BX$10+27*(7-$AG$8),$AG78,1,1)/OFFSET(DATA!$F$6,BX$10,$AG78,1,1),0)</f>
        <v>0.60218656321636399</v>
      </c>
      <c r="BY78" s="205">
        <f ca="1">IF($AH78&gt;0,OFFSET(DATA!$F$6,BY$10+27*(7-$AG$8),$AG78,1,1)/OFFSET(DATA!$F$6,BY$10,$AG78,1,1),0)</f>
        <v>0.65615141955835965</v>
      </c>
    </row>
    <row r="79" spans="33:77" x14ac:dyDescent="0.2">
      <c r="AG79" s="1">
        <v>68</v>
      </c>
      <c r="AH79">
        <f ca="1">OFFSET(DATA!$F$6,$AG$10,$AG79,1,1)</f>
        <v>1265</v>
      </c>
      <c r="AI79" s="205">
        <f ca="1">IF($AH79&gt;0,OFFSET(DATA!$F$6,$AG$10+27*AI$10,$AG79,1,1)/$AH79,0)</f>
        <v>0.75573122529644265</v>
      </c>
      <c r="AJ79" s="205">
        <f ca="1">IF($AH79&gt;0,OFFSET(DATA!$F$6,$AG$10+27*AJ$10,$AG79,1,1)/$AH79,0)</f>
        <v>5.5335968379446642E-3</v>
      </c>
      <c r="AK79" s="205">
        <f ca="1">IF($AH79&gt;0,OFFSET(DATA!$F$6,$AG$10+27*AK$10,$AG79,1,1)/$AH79,0)</f>
        <v>0.11304347826086956</v>
      </c>
      <c r="AL79" s="205">
        <f ca="1">IF($AH79&gt;0,OFFSET(DATA!$F$6,$AG$10+27*AL$10,$AG79,1,1)/$AH79,0)</f>
        <v>4.9802371541501973E-2</v>
      </c>
      <c r="AM79" s="205">
        <f ca="1">IF($AH79&gt;0,OFFSET(DATA!$F$6,$AG$10+27*AM$10,$AG79,1,1)/$AH79,0)</f>
        <v>1.5810276679841896E-2</v>
      </c>
      <c r="AN79" s="205">
        <f ca="1">IF($AH79&gt;0,OFFSET(DATA!$F$6,$AG$10+27*AN$10,$AG79,1,1)/$AH79,0)</f>
        <v>3.1620553359683794E-3</v>
      </c>
      <c r="AO79" s="1">
        <f ca="1">OFFSET(DATA!$F$6,$AG$10+27*AO$10,$AG79,1,1)</f>
        <v>3</v>
      </c>
      <c r="AP79" s="1">
        <f t="shared" ca="1" si="3"/>
        <v>3</v>
      </c>
      <c r="AR79">
        <f ca="1">OFFSET(DATA!$F$6,25,$AG79,1,1)</f>
        <v>20655</v>
      </c>
      <c r="AS79" s="205">
        <f ca="1">IF($AR79&gt;0,OFFSET(DATA!$F$6,25+27*AS$10,$AG79,1,1)/$AR79,0)</f>
        <v>0.63069474703461637</v>
      </c>
      <c r="AT79" s="205">
        <f ca="1">IF($AR79&gt;0,OFFSET(DATA!$F$6,25+27*AT$10,$AG79,1,1)/$AR79,0)</f>
        <v>8.9082546598886463E-3</v>
      </c>
      <c r="AU79" s="205">
        <f ca="1">IF($AR79&gt;0,OFFSET(DATA!$F$6,25+27*AU$10,$AG79,1,1)/$AR79,0)</f>
        <v>9.0486564996368923E-2</v>
      </c>
      <c r="AV79" s="205">
        <f ca="1">IF($AR79&gt;0,OFFSET(DATA!$F$6,25+27*AV$10,$AG79,1,1)/$AR79,0)</f>
        <v>4.9673202614379082E-2</v>
      </c>
      <c r="AW79" s="205">
        <f ca="1">IF($AR79&gt;0,OFFSET(DATA!$F$6,25+27*AW$10,$AG79,1,1)/$AR79,0)</f>
        <v>9.8087630113773902E-2</v>
      </c>
      <c r="AX79" s="205">
        <f ca="1">IF($AR79&gt;0,OFFSET(DATA!$F$6,25+27*AX$10,$AG79,1,1)/$AR79,0)</f>
        <v>3.7908496732026141E-2</v>
      </c>
      <c r="BA79" s="1">
        <f t="shared" ca="1" si="4"/>
        <v>2</v>
      </c>
      <c r="BB79" s="205">
        <f ca="1">IF($AH79&gt;0,OFFSET(DATA!$F$6,BB$10+27*(7-$AG$8),$AG79,1,1)/OFFSET(DATA!$F$6,BB$10,$AG79,1,1),0)</f>
        <v>0.55555555555555558</v>
      </c>
      <c r="BC79" s="205">
        <f ca="1">IF($AH79&gt;0,OFFSET(DATA!$F$6,BC$10+27*(7-$AG$8),$AG79,1,1)/OFFSET(DATA!$F$6,BC$10,$AG79,1,1),0)</f>
        <v>0.5714285714285714</v>
      </c>
      <c r="BD79" s="205">
        <f ca="1">IF($AH79&gt;0,OFFSET(DATA!$F$6,BD$10+27*(7-$AG$8),$AG79,1,1)/OFFSET(DATA!$F$6,BD$10,$AG79,1,1),0)</f>
        <v>0.58823529411764708</v>
      </c>
      <c r="BE79" s="205">
        <f ca="1">IF($AH79&gt;0,OFFSET(DATA!$F$6,BE$10+27*(7-$AG$8),$AG79,1,1)/OFFSET(DATA!$F$6,BE$10,$AG79,1,1),0)</f>
        <v>0.53164556962025311</v>
      </c>
      <c r="BF79" s="205">
        <f ca="1">IF($AH79&gt;0,OFFSET(DATA!$F$6,BF$10+27*(7-$AG$8),$AG79,1,1)/OFFSET(DATA!$F$6,BF$10,$AG79,1,1),0)</f>
        <v>0.69411764705882351</v>
      </c>
      <c r="BG79" s="205">
        <f ca="1">IF($AH79&gt;0,OFFSET(DATA!$F$6,BG$10+27*(7-$AG$8),$AG79,1,1)/OFFSET(DATA!$F$6,BG$10,$AG79,1,1),0)</f>
        <v>0.42857142857142855</v>
      </c>
      <c r="BH79" s="205">
        <f ca="1">IF($AH79&gt;0,OFFSET(DATA!$F$6,BH$10+27*(7-$AG$8),$AG79,1,1)/OFFSET(DATA!$F$6,BH$10,$AG79,1,1),0)</f>
        <v>0.6371308016877637</v>
      </c>
      <c r="BI79" s="205">
        <f ca="1">IF($AH79&gt;0,OFFSET(DATA!$F$6,BI$10+27*(7-$AG$8),$AG79,1,1)/OFFSET(DATA!$F$6,BI$10,$AG79,1,1),0)</f>
        <v>0.75573122529644265</v>
      </c>
      <c r="BJ79" s="205">
        <f ca="1">IF($AH79&gt;0,OFFSET(DATA!$F$6,BJ$10+27*(7-$AG$8),$AG79,1,1)/OFFSET(DATA!$F$6,BJ$10,$AG79,1,1),0)</f>
        <v>0.66666666666666663</v>
      </c>
      <c r="BK79" s="205">
        <f ca="1">IF($AH79&gt;0,OFFSET(DATA!$F$6,BK$10+27*(7-$AG$8),$AG79,1,1)/OFFSET(DATA!$F$6,BK$10,$AG79,1,1),0)</f>
        <v>0.57980456026058635</v>
      </c>
      <c r="BL79" s="205">
        <f ca="1">IF($AH79&gt;0,OFFSET(DATA!$F$6,BL$10+27*(7-$AG$8),$AG79,1,1)/OFFSET(DATA!$F$6,BL$10,$AG79,1,1),0)</f>
        <v>0.71542553191489366</v>
      </c>
      <c r="BM79" s="205">
        <f ca="1">IF($AH79&gt;0,OFFSET(DATA!$F$6,BM$10+27*(7-$AG$8),$AG79,1,1)/OFFSET(DATA!$F$6,BM$10,$AG79,1,1),0)</f>
        <v>0.47253834735279565</v>
      </c>
      <c r="BN79" s="205">
        <f ca="1">IF($AH79&gt;0,OFFSET(DATA!$F$6,BN$10+27*(7-$AG$8),$AG79,1,1)/OFFSET(DATA!$F$6,BN$10,$AG79,1,1),0)</f>
        <v>0.67063492063492058</v>
      </c>
      <c r="BO79" s="205">
        <f ca="1">IF($AH79&gt;0,OFFSET(DATA!$F$6,BO$10+27*(7-$AG$8),$AG79,1,1)/OFFSET(DATA!$F$6,BO$10,$AG79,1,1),0)</f>
        <v>0.89814814814814814</v>
      </c>
      <c r="BP79" s="205">
        <f ca="1">IF($AH79&gt;0,OFFSET(DATA!$F$6,BP$10+27*(7-$AG$8),$AG79,1,1)/OFFSET(DATA!$F$6,BP$10,$AG79,1,1),0)</f>
        <v>0.70253164556962022</v>
      </c>
      <c r="BQ79" s="205">
        <f ca="1">IF($AH79&gt;0,OFFSET(DATA!$F$6,BQ$10+27*(7-$AG$8),$AG79,1,1)/OFFSET(DATA!$F$6,BQ$10,$AG79,1,1),0)</f>
        <v>0.72303921568627449</v>
      </c>
      <c r="BR79" s="205">
        <f ca="1">IF($AH79&gt;0,OFFSET(DATA!$F$6,BR$10+27*(7-$AG$8),$AG79,1,1)/OFFSET(DATA!$F$6,BR$10,$AG79,1,1),0)</f>
        <v>0.5735785953177257</v>
      </c>
      <c r="BS79" s="205">
        <f ca="1">IF($AH79&gt;0,OFFSET(DATA!$F$6,BS$10+27*(7-$AG$8),$AG79,1,1)/OFFSET(DATA!$F$6,BS$10,$AG79,1,1),0)</f>
        <v>0.61290322580645162</v>
      </c>
      <c r="BT79" s="205">
        <f ca="1">IF($AH79&gt;0,OFFSET(DATA!$F$6,BT$10+27*(7-$AG$8),$AG79,1,1)/OFFSET(DATA!$F$6,BT$10,$AG79,1,1),0)</f>
        <v>0.59459459459459463</v>
      </c>
      <c r="BU79" s="205">
        <f ca="1">IF($AH79&gt;0,OFFSET(DATA!$F$6,BU$10+27*(7-$AG$8),$AG79,1,1)/OFFSET(DATA!$F$6,BU$10,$AG79,1,1),0)</f>
        <v>0.52623688155922044</v>
      </c>
      <c r="BV79" s="205">
        <f ca="1">IF($AH79&gt;0,OFFSET(DATA!$F$6,BV$10+27*(7-$AG$8),$AG79,1,1)/OFFSET(DATA!$F$6,BV$10,$AG79,1,1),0)</f>
        <v>0.63829787234042556</v>
      </c>
      <c r="BW79" s="205">
        <f ca="1">IF($AH79&gt;0,OFFSET(DATA!$F$6,BW$10+27*(7-$AG$8),$AG79,1,1)/OFFSET(DATA!$F$6,BW$10,$AG79,1,1),0)</f>
        <v>0.6391184573002755</v>
      </c>
      <c r="BX79" s="205">
        <f ca="1">IF($AH79&gt;0,OFFSET(DATA!$F$6,BX$10+27*(7-$AG$8),$AG79,1,1)/OFFSET(DATA!$F$6,BX$10,$AG79,1,1),0)</f>
        <v>0.58984375</v>
      </c>
      <c r="BY79" s="205">
        <f ca="1">IF($AH79&gt;0,OFFSET(DATA!$F$6,BY$10+27*(7-$AG$8),$AG79,1,1)/OFFSET(DATA!$F$6,BY$10,$AG79,1,1),0)</f>
        <v>0.63975155279503104</v>
      </c>
    </row>
    <row r="80" spans="33:77" x14ac:dyDescent="0.2">
      <c r="AG80" s="1">
        <v>69</v>
      </c>
      <c r="AH80">
        <f ca="1">OFFSET(DATA!$F$6,$AG$10,$AG80,1,1)</f>
        <v>1279</v>
      </c>
      <c r="AI80" s="205">
        <f ca="1">IF($AH80&gt;0,OFFSET(DATA!$F$6,$AG$10+27*AI$10,$AG80,1,1)/$AH80,0)</f>
        <v>0.77404222048475368</v>
      </c>
      <c r="AJ80" s="205">
        <f ca="1">IF($AH80&gt;0,OFFSET(DATA!$F$6,$AG$10+27*AJ$10,$AG80,1,1)/$AH80,0)</f>
        <v>6.2548866301798279E-3</v>
      </c>
      <c r="AK80" s="205">
        <f ca="1">IF($AH80&gt;0,OFFSET(DATA!$F$6,$AG$10+27*AK$10,$AG80,1,1)/$AH80,0)</f>
        <v>0.11102423768569195</v>
      </c>
      <c r="AL80" s="205">
        <f ca="1">IF($AH80&gt;0,OFFSET(DATA!$F$6,$AG$10+27*AL$10,$AG80,1,1)/$AH80,0)</f>
        <v>3.4401876465989051E-2</v>
      </c>
      <c r="AM80" s="205">
        <f ca="1">IF($AH80&gt;0,OFFSET(DATA!$F$6,$AG$10+27*AM$10,$AG80,1,1)/$AH80,0)</f>
        <v>1.7200938232994525E-2</v>
      </c>
      <c r="AN80" s="205">
        <f ca="1">IF($AH80&gt;0,OFFSET(DATA!$F$6,$AG$10+27*AN$10,$AG80,1,1)/$AH80,0)</f>
        <v>2.3455824863174357E-3</v>
      </c>
      <c r="AO80" s="1">
        <f ca="1">OFFSET(DATA!$F$6,$AG$10+27*AO$10,$AG80,1,1)</f>
        <v>2</v>
      </c>
      <c r="AP80" s="1">
        <f t="shared" ca="1" si="3"/>
        <v>2</v>
      </c>
      <c r="AR80">
        <f ca="1">OFFSET(DATA!$F$6,25,$AG80,1,1)</f>
        <v>21133</v>
      </c>
      <c r="AS80" s="205">
        <f ca="1">IF($AR80&gt;0,OFFSET(DATA!$F$6,25+27*AS$10,$AG80,1,1)/$AR80,0)</f>
        <v>0.63322765343301946</v>
      </c>
      <c r="AT80" s="205">
        <f ca="1">IF($AR80&gt;0,OFFSET(DATA!$F$6,25+27*AT$10,$AG80,1,1)/$AR80,0)</f>
        <v>8.7540812946576441E-3</v>
      </c>
      <c r="AU80" s="205">
        <f ca="1">IF($AR80&gt;0,OFFSET(DATA!$F$6,25+27*AU$10,$AG80,1,1)/$AR80,0)</f>
        <v>8.9102351772109969E-2</v>
      </c>
      <c r="AV80" s="205">
        <f ca="1">IF($AR80&gt;0,OFFSET(DATA!$F$6,25+27*AV$10,$AG80,1,1)/$AR80,0)</f>
        <v>4.7272038991151281E-2</v>
      </c>
      <c r="AW80" s="205">
        <f ca="1">IF($AR80&gt;0,OFFSET(DATA!$F$6,25+27*AW$10,$AG80,1,1)/$AR80,0)</f>
        <v>0.10495433681919274</v>
      </c>
      <c r="AX80" s="205">
        <f ca="1">IF($AR80&gt;0,OFFSET(DATA!$F$6,25+27*AX$10,$AG80,1,1)/$AR80,0)</f>
        <v>3.8328680263095632E-2</v>
      </c>
      <c r="BA80" s="1">
        <f t="shared" ca="1" si="4"/>
        <v>2</v>
      </c>
      <c r="BB80" s="205">
        <f ca="1">IF($AH80&gt;0,OFFSET(DATA!$F$6,BB$10+27*(7-$AG$8),$AG80,1,1)/OFFSET(DATA!$F$6,BB$10,$AG80,1,1),0)</f>
        <v>0.55707762557077622</v>
      </c>
      <c r="BC80" s="205">
        <f ca="1">IF($AH80&gt;0,OFFSET(DATA!$F$6,BC$10+27*(7-$AG$8),$AG80,1,1)/OFFSET(DATA!$F$6,BC$10,$AG80,1,1),0)</f>
        <v>0.580952380952381</v>
      </c>
      <c r="BD80" s="205">
        <f ca="1">IF($AH80&gt;0,OFFSET(DATA!$F$6,BD$10+27*(7-$AG$8),$AG80,1,1)/OFFSET(DATA!$F$6,BD$10,$AG80,1,1),0)</f>
        <v>0.63636363636363635</v>
      </c>
      <c r="BE80" s="205">
        <f ca="1">IF($AH80&gt;0,OFFSET(DATA!$F$6,BE$10+27*(7-$AG$8),$AG80,1,1)/OFFSET(DATA!$F$6,BE$10,$AG80,1,1),0)</f>
        <v>0.50574712643678166</v>
      </c>
      <c r="BF80" s="205">
        <f ca="1">IF($AH80&gt;0,OFFSET(DATA!$F$6,BF$10+27*(7-$AG$8),$AG80,1,1)/OFFSET(DATA!$F$6,BF$10,$AG80,1,1),0)</f>
        <v>0.70990566037735847</v>
      </c>
      <c r="BG80" s="205">
        <f ca="1">IF($AH80&gt;0,OFFSET(DATA!$F$6,BG$10+27*(7-$AG$8),$AG80,1,1)/OFFSET(DATA!$F$6,BG$10,$AG80,1,1),0)</f>
        <v>0.43981481481481483</v>
      </c>
      <c r="BH80" s="205">
        <f ca="1">IF($AH80&gt;0,OFFSET(DATA!$F$6,BH$10+27*(7-$AG$8),$AG80,1,1)/OFFSET(DATA!$F$6,BH$10,$AG80,1,1),0)</f>
        <v>0.66935483870967738</v>
      </c>
      <c r="BI80" s="205">
        <f ca="1">IF($AH80&gt;0,OFFSET(DATA!$F$6,BI$10+27*(7-$AG$8),$AG80,1,1)/OFFSET(DATA!$F$6,BI$10,$AG80,1,1),0)</f>
        <v>0.77404222048475368</v>
      </c>
      <c r="BJ80" s="205">
        <f ca="1">IF($AH80&gt;0,OFFSET(DATA!$F$6,BJ$10+27*(7-$AG$8),$AG80,1,1)/OFFSET(DATA!$F$6,BJ$10,$AG80,1,1),0)</f>
        <v>0.71621621621621623</v>
      </c>
      <c r="BK80" s="205">
        <f ca="1">IF($AH80&gt;0,OFFSET(DATA!$F$6,BK$10+27*(7-$AG$8),$AG80,1,1)/OFFSET(DATA!$F$6,BK$10,$AG80,1,1),0)</f>
        <v>0.58199356913183276</v>
      </c>
      <c r="BL80" s="205">
        <f ca="1">IF($AH80&gt;0,OFFSET(DATA!$F$6,BL$10+27*(7-$AG$8),$AG80,1,1)/OFFSET(DATA!$F$6,BL$10,$AG80,1,1),0)</f>
        <v>0.71501925545571243</v>
      </c>
      <c r="BM80" s="205">
        <f ca="1">IF($AH80&gt;0,OFFSET(DATA!$F$6,BM$10+27*(7-$AG$8),$AG80,1,1)/OFFSET(DATA!$F$6,BM$10,$AG80,1,1),0)</f>
        <v>0.47378640776699027</v>
      </c>
      <c r="BN80" s="205">
        <f ca="1">IF($AH80&gt;0,OFFSET(DATA!$F$6,BN$10+27*(7-$AG$8),$AG80,1,1)/OFFSET(DATA!$F$6,BN$10,$AG80,1,1),0)</f>
        <v>0.68164794007490637</v>
      </c>
      <c r="BO80" s="205">
        <f ca="1">IF($AH80&gt;0,OFFSET(DATA!$F$6,BO$10+27*(7-$AG$8),$AG80,1,1)/OFFSET(DATA!$F$6,BO$10,$AG80,1,1),0)</f>
        <v>0.888646288209607</v>
      </c>
      <c r="BP80" s="205">
        <f ca="1">IF($AH80&gt;0,OFFSET(DATA!$F$6,BP$10+27*(7-$AG$8),$AG80,1,1)/OFFSET(DATA!$F$6,BP$10,$AG80,1,1),0)</f>
        <v>0.69775112443778109</v>
      </c>
      <c r="BQ80" s="205">
        <f ca="1">IF($AH80&gt;0,OFFSET(DATA!$F$6,BQ$10+27*(7-$AG$8),$AG80,1,1)/OFFSET(DATA!$F$6,BQ$10,$AG80,1,1),0)</f>
        <v>0.71853546910755151</v>
      </c>
      <c r="BR80" s="205">
        <f ca="1">IF($AH80&gt;0,OFFSET(DATA!$F$6,BR$10+27*(7-$AG$8),$AG80,1,1)/OFFSET(DATA!$F$6,BR$10,$AG80,1,1),0)</f>
        <v>0.61073825503355705</v>
      </c>
      <c r="BS80" s="205">
        <f ca="1">IF($AH80&gt;0,OFFSET(DATA!$F$6,BS$10+27*(7-$AG$8),$AG80,1,1)/OFFSET(DATA!$F$6,BS$10,$AG80,1,1),0)</f>
        <v>0.60381861575178997</v>
      </c>
      <c r="BT80" s="205">
        <f ca="1">IF($AH80&gt;0,OFFSET(DATA!$F$6,BT$10+27*(7-$AG$8),$AG80,1,1)/OFFSET(DATA!$F$6,BT$10,$AG80,1,1),0)</f>
        <v>0.53658536585365857</v>
      </c>
      <c r="BU80" s="205">
        <f ca="1">IF($AH80&gt;0,OFFSET(DATA!$F$6,BU$10+27*(7-$AG$8),$AG80,1,1)/OFFSET(DATA!$F$6,BU$10,$AG80,1,1),0)</f>
        <v>0.53383458646616544</v>
      </c>
      <c r="BV80" s="205">
        <f ca="1">IF($AH80&gt;0,OFFSET(DATA!$F$6,BV$10+27*(7-$AG$8),$AG80,1,1)/OFFSET(DATA!$F$6,BV$10,$AG80,1,1),0)</f>
        <v>0.63611111111111107</v>
      </c>
      <c r="BW80" s="205">
        <f ca="1">IF($AH80&gt;0,OFFSET(DATA!$F$6,BW$10+27*(7-$AG$8),$AG80,1,1)/OFFSET(DATA!$F$6,BW$10,$AG80,1,1),0)</f>
        <v>0.62993572084481175</v>
      </c>
      <c r="BX80" s="205">
        <f ca="1">IF($AH80&gt;0,OFFSET(DATA!$F$6,BX$10+27*(7-$AG$8),$AG80,1,1)/OFFSET(DATA!$F$6,BX$10,$AG80,1,1),0)</f>
        <v>0.59150541161036407</v>
      </c>
      <c r="BY80" s="205">
        <f ca="1">IF($AH80&gt;0,OFFSET(DATA!$F$6,BY$10+27*(7-$AG$8),$AG80,1,1)/OFFSET(DATA!$F$6,BY$10,$AG80,1,1),0)</f>
        <v>0.63880597014925378</v>
      </c>
    </row>
    <row r="81" spans="33:77" x14ac:dyDescent="0.2">
      <c r="AG81" s="1">
        <v>70</v>
      </c>
      <c r="AH81">
        <f ca="1">OFFSET(DATA!$F$6,$AG$10,$AG81,1,1)</f>
        <v>1299</v>
      </c>
      <c r="AI81" s="205">
        <f ca="1">IF($AH81&gt;0,OFFSET(DATA!$F$6,$AG$10+27*AI$10,$AG81,1,1)/$AH81,0)</f>
        <v>0.74518860662047726</v>
      </c>
      <c r="AJ81" s="205">
        <f ca="1">IF($AH81&gt;0,OFFSET(DATA!$F$6,$AG$10+27*AJ$10,$AG81,1,1)/$AH81,0)</f>
        <v>1.0007698229407237E-2</v>
      </c>
      <c r="AK81" s="205">
        <f ca="1">IF($AH81&gt;0,OFFSET(DATA!$F$6,$AG$10+27*AK$10,$AG81,1,1)/$AH81,0)</f>
        <v>0.10238645111624327</v>
      </c>
      <c r="AL81" s="205">
        <f ca="1">IF($AH81&gt;0,OFFSET(DATA!$F$6,$AG$10+27*AL$10,$AG81,1,1)/$AH81,0)</f>
        <v>3.9260969976905313E-2</v>
      </c>
      <c r="AM81" s="205">
        <f ca="1">IF($AH81&gt;0,OFFSET(DATA!$F$6,$AG$10+27*AM$10,$AG81,1,1)/$AH81,0)</f>
        <v>2.6173979984603541E-2</v>
      </c>
      <c r="AN81" s="205">
        <f ca="1">IF($AH81&gt;0,OFFSET(DATA!$F$6,$AG$10+27*AN$10,$AG81,1,1)/$AH81,0)</f>
        <v>5.3887605850654347E-3</v>
      </c>
      <c r="AO81" s="1">
        <f ca="1">OFFSET(DATA!$F$6,$AG$10+27*AO$10,$AG81,1,1)</f>
        <v>3</v>
      </c>
      <c r="AP81" s="1">
        <f t="shared" ca="1" si="3"/>
        <v>3</v>
      </c>
      <c r="AR81">
        <f ca="1">OFFSET(DATA!$F$6,25,$AG81,1,1)</f>
        <v>21301</v>
      </c>
      <c r="AS81" s="205">
        <f ca="1">IF($AR81&gt;0,OFFSET(DATA!$F$6,25+27*AS$10,$AG81,1,1)/$AR81,0)</f>
        <v>0.62950096239613162</v>
      </c>
      <c r="AT81" s="205">
        <f ca="1">IF($AR81&gt;0,OFFSET(DATA!$F$6,25+27*AT$10,$AG81,1,1)/$AR81,0)</f>
        <v>8.9667151776911883E-3</v>
      </c>
      <c r="AU81" s="205">
        <f ca="1">IF($AR81&gt;0,OFFSET(DATA!$F$6,25+27*AU$10,$AG81,1,1)/$AR81,0)</f>
        <v>8.8211821041265667E-2</v>
      </c>
      <c r="AV81" s="205">
        <f ca="1">IF($AR81&gt;0,OFFSET(DATA!$F$6,25+27*AV$10,$AG81,1,1)/$AR81,0)</f>
        <v>4.6054175860288246E-2</v>
      </c>
      <c r="AW81" s="205">
        <f ca="1">IF($AR81&gt;0,OFFSET(DATA!$F$6,25+27*AW$10,$AG81,1,1)/$AR81,0)</f>
        <v>0.10060560537063988</v>
      </c>
      <c r="AX81" s="205">
        <f ca="1">IF($AR81&gt;0,OFFSET(DATA!$F$6,25+27*AX$10,$AG81,1,1)/$AR81,0)</f>
        <v>4.1171775972959013E-2</v>
      </c>
      <c r="BA81" s="1">
        <f t="shared" ca="1" si="4"/>
        <v>3</v>
      </c>
      <c r="BB81" s="205">
        <f ca="1">IF($AH81&gt;0,OFFSET(DATA!$F$6,BB$10+27*(7-$AG$8),$AG81,1,1)/OFFSET(DATA!$F$6,BB$10,$AG81,1,1),0)</f>
        <v>0.550561797752809</v>
      </c>
      <c r="BC81" s="205">
        <f ca="1">IF($AH81&gt;0,OFFSET(DATA!$F$6,BC$10+27*(7-$AG$8),$AG81,1,1)/OFFSET(DATA!$F$6,BC$10,$AG81,1,1),0)</f>
        <v>0.53</v>
      </c>
      <c r="BD81" s="205">
        <f ca="1">IF($AH81&gt;0,OFFSET(DATA!$F$6,BD$10+27*(7-$AG$8),$AG81,1,1)/OFFSET(DATA!$F$6,BD$10,$AG81,1,1),0)</f>
        <v>0.5714285714285714</v>
      </c>
      <c r="BE81" s="205">
        <f ca="1">IF($AH81&gt;0,OFFSET(DATA!$F$6,BE$10+27*(7-$AG$8),$AG81,1,1)/OFFSET(DATA!$F$6,BE$10,$AG81,1,1),0)</f>
        <v>0.56140350877192979</v>
      </c>
      <c r="BF81" s="205">
        <f ca="1">IF($AH81&gt;0,OFFSET(DATA!$F$6,BF$10+27*(7-$AG$8),$AG81,1,1)/OFFSET(DATA!$F$6,BF$10,$AG81,1,1),0)</f>
        <v>0.71462829736211031</v>
      </c>
      <c r="BG81" s="205">
        <f ca="1">IF($AH81&gt;0,OFFSET(DATA!$F$6,BG$10+27*(7-$AG$8),$AG81,1,1)/OFFSET(DATA!$F$6,BG$10,$AG81,1,1),0)</f>
        <v>0.43181818181818182</v>
      </c>
      <c r="BH81" s="205">
        <f ca="1">IF($AH81&gt;0,OFFSET(DATA!$F$6,BH$10+27*(7-$AG$8),$AG81,1,1)/OFFSET(DATA!$F$6,BH$10,$AG81,1,1),0)</f>
        <v>0.69918699186991873</v>
      </c>
      <c r="BI81" s="205">
        <f ca="1">IF($AH81&gt;0,OFFSET(DATA!$F$6,BI$10+27*(7-$AG$8),$AG81,1,1)/OFFSET(DATA!$F$6,BI$10,$AG81,1,1),0)</f>
        <v>0.74518860662047726</v>
      </c>
      <c r="BJ81" s="205">
        <f ca="1">IF($AH81&gt;0,OFFSET(DATA!$F$6,BJ$10+27*(7-$AG$8),$AG81,1,1)/OFFSET(DATA!$F$6,BJ$10,$AG81,1,1),0)</f>
        <v>0.72258064516129028</v>
      </c>
      <c r="BK81" s="205">
        <f ca="1">IF($AH81&gt;0,OFFSET(DATA!$F$6,BK$10+27*(7-$AG$8),$AG81,1,1)/OFFSET(DATA!$F$6,BK$10,$AG81,1,1),0)</f>
        <v>0.55149501661129563</v>
      </c>
      <c r="BL81" s="205">
        <f ca="1">IF($AH81&gt;0,OFFSET(DATA!$F$6,BL$10+27*(7-$AG$8),$AG81,1,1)/OFFSET(DATA!$F$6,BL$10,$AG81,1,1),0)</f>
        <v>0.69820971867007675</v>
      </c>
      <c r="BM81" s="205">
        <f ca="1">IF($AH81&gt;0,OFFSET(DATA!$F$6,BM$10+27*(7-$AG$8),$AG81,1,1)/OFFSET(DATA!$F$6,BM$10,$AG81,1,1),0)</f>
        <v>0.46558317399617588</v>
      </c>
      <c r="BN81" s="205">
        <f ca="1">IF($AH81&gt;0,OFFSET(DATA!$F$6,BN$10+27*(7-$AG$8),$AG81,1,1)/OFFSET(DATA!$F$6,BN$10,$AG81,1,1),0)</f>
        <v>0.66058394160583944</v>
      </c>
      <c r="BO81" s="205">
        <f ca="1">IF($AH81&gt;0,OFFSET(DATA!$F$6,BO$10+27*(7-$AG$8),$AG81,1,1)/OFFSET(DATA!$F$6,BO$10,$AG81,1,1),0)</f>
        <v>0.87658227848101267</v>
      </c>
      <c r="BP81" s="205">
        <f ca="1">IF($AH81&gt;0,OFFSET(DATA!$F$6,BP$10+27*(7-$AG$8),$AG81,1,1)/OFFSET(DATA!$F$6,BP$10,$AG81,1,1),0)</f>
        <v>0.68926214757048587</v>
      </c>
      <c r="BQ81" s="205">
        <f ca="1">IF($AH81&gt;0,OFFSET(DATA!$F$6,BQ$10+27*(7-$AG$8),$AG81,1,1)/OFFSET(DATA!$F$6,BQ$10,$AG81,1,1),0)</f>
        <v>0.75846501128668176</v>
      </c>
      <c r="BR81" s="205">
        <f ca="1">IF($AH81&gt;0,OFFSET(DATA!$F$6,BR$10+27*(7-$AG$8),$AG81,1,1)/OFFSET(DATA!$F$6,BR$10,$AG81,1,1),0)</f>
        <v>0.63636363636363635</v>
      </c>
      <c r="BS81" s="205">
        <f ca="1">IF($AH81&gt;0,OFFSET(DATA!$F$6,BS$10+27*(7-$AG$8),$AG81,1,1)/OFFSET(DATA!$F$6,BS$10,$AG81,1,1),0)</f>
        <v>0.62019230769230771</v>
      </c>
      <c r="BT81" s="205">
        <f ca="1">IF($AH81&gt;0,OFFSET(DATA!$F$6,BT$10+27*(7-$AG$8),$AG81,1,1)/OFFSET(DATA!$F$6,BT$10,$AG81,1,1),0)</f>
        <v>0.57499999999999996</v>
      </c>
      <c r="BU81" s="205">
        <f ca="1">IF($AH81&gt;0,OFFSET(DATA!$F$6,BU$10+27*(7-$AG$8),$AG81,1,1)/OFFSET(DATA!$F$6,BU$10,$AG81,1,1),0)</f>
        <v>0.51266766020864385</v>
      </c>
      <c r="BV81" s="205">
        <f ca="1">IF($AH81&gt;0,OFFSET(DATA!$F$6,BV$10+27*(7-$AG$8),$AG81,1,1)/OFFSET(DATA!$F$6,BV$10,$AG81,1,1),0)</f>
        <v>0.63223140495867769</v>
      </c>
      <c r="BW81" s="205">
        <f ca="1">IF($AH81&gt;0,OFFSET(DATA!$F$6,BW$10+27*(7-$AG$8),$AG81,1,1)/OFFSET(DATA!$F$6,BW$10,$AG81,1,1),0)</f>
        <v>0.62811387900355875</v>
      </c>
      <c r="BX81" s="205">
        <f ca="1">IF($AH81&gt;0,OFFSET(DATA!$F$6,BX$10+27*(7-$AG$8),$AG81,1,1)/OFFSET(DATA!$F$6,BX$10,$AG81,1,1),0)</f>
        <v>0.59160429547673288</v>
      </c>
      <c r="BY81" s="205">
        <f ca="1">IF($AH81&gt;0,OFFSET(DATA!$F$6,BY$10+27*(7-$AG$8),$AG81,1,1)/OFFSET(DATA!$F$6,BY$10,$AG81,1,1),0)</f>
        <v>0.66366366366366369</v>
      </c>
    </row>
    <row r="82" spans="33:77" x14ac:dyDescent="0.2">
      <c r="AG82" s="1">
        <v>71</v>
      </c>
      <c r="AH82">
        <f ca="1">OFFSET(DATA!$F$6,$AG$10,$AG82,1,1)</f>
        <v>1307</v>
      </c>
      <c r="AI82" s="205">
        <f ca="1">IF($AH82&gt;0,OFFSET(DATA!$F$6,$AG$10+27*AI$10,$AG82,1,1)/$AH82,0)</f>
        <v>0.72915072685539406</v>
      </c>
      <c r="AJ82" s="205">
        <f ca="1">IF($AH82&gt;0,OFFSET(DATA!$F$6,$AG$10+27*AJ$10,$AG82,1,1)/$AH82,0)</f>
        <v>8.4162203519510329E-3</v>
      </c>
      <c r="AK82" s="205">
        <f ca="1">IF($AH82&gt;0,OFFSET(DATA!$F$6,$AG$10+27*AK$10,$AG82,1,1)/$AH82,0)</f>
        <v>9.6403978576893645E-2</v>
      </c>
      <c r="AL82" s="205">
        <f ca="1">IF($AH82&gt;0,OFFSET(DATA!$F$6,$AG$10+27*AL$10,$AG82,1,1)/$AH82,0)</f>
        <v>4.3611323641928081E-2</v>
      </c>
      <c r="AM82" s="205">
        <f ca="1">IF($AH82&gt;0,OFFSET(DATA!$F$6,$AG$10+27*AM$10,$AG82,1,1)/$AH82,0)</f>
        <v>3.6725325172149964E-2</v>
      </c>
      <c r="AN82" s="205">
        <f ca="1">IF($AH82&gt;0,OFFSET(DATA!$F$6,$AG$10+27*AN$10,$AG82,1,1)/$AH82,0)</f>
        <v>6.1208875286916601E-3</v>
      </c>
      <c r="AO82" s="1">
        <f ca="1">OFFSET(DATA!$F$6,$AG$10+27*AO$10,$AG82,1,1)</f>
        <v>4</v>
      </c>
      <c r="AP82" s="1">
        <f t="shared" ca="1" si="3"/>
        <v>4</v>
      </c>
      <c r="AR82">
        <f ca="1">OFFSET(DATA!$F$6,25,$AG82,1,1)</f>
        <v>20512</v>
      </c>
      <c r="AS82" s="205">
        <f ca="1">IF($AR82&gt;0,OFFSET(DATA!$F$6,25+27*AS$10,$AG82,1,1)/$AR82,0)</f>
        <v>0.62695007800312008</v>
      </c>
      <c r="AT82" s="205">
        <f ca="1">IF($AR82&gt;0,OFFSET(DATA!$F$6,25+27*AT$10,$AG82,1,1)/$AR82,0)</f>
        <v>9.0678627145085802E-3</v>
      </c>
      <c r="AU82" s="205">
        <f ca="1">IF($AR82&gt;0,OFFSET(DATA!$F$6,25+27*AU$10,$AG82,1,1)/$AR82,0)</f>
        <v>8.8631045241809675E-2</v>
      </c>
      <c r="AV82" s="205">
        <f ca="1">IF($AR82&gt;0,OFFSET(DATA!$F$6,25+27*AV$10,$AG82,1,1)/$AR82,0)</f>
        <v>4.6411856474258974E-2</v>
      </c>
      <c r="AW82" s="205">
        <f ca="1">IF($AR82&gt;0,OFFSET(DATA!$F$6,25+27*AW$10,$AG82,1,1)/$AR82,0)</f>
        <v>9.8235179407176285E-2</v>
      </c>
      <c r="AX82" s="205">
        <f ca="1">IF($AR82&gt;0,OFFSET(DATA!$F$6,25+27*AX$10,$AG82,1,1)/$AR82,0)</f>
        <v>3.7100234009360376E-2</v>
      </c>
      <c r="BA82" s="1">
        <f t="shared" ca="1" si="4"/>
        <v>4</v>
      </c>
      <c r="BB82" s="205">
        <f ca="1">IF($AH82&gt;0,OFFSET(DATA!$F$6,BB$10+27*(7-$AG$8),$AG82,1,1)/OFFSET(DATA!$F$6,BB$10,$AG82,1,1),0)</f>
        <v>0.50577367205542723</v>
      </c>
      <c r="BC82" s="205">
        <f ca="1">IF($AH82&gt;0,OFFSET(DATA!$F$6,BC$10+27*(7-$AG$8),$AG82,1,1)/OFFSET(DATA!$F$6,BC$10,$AG82,1,1),0)</f>
        <v>0.58762886597938147</v>
      </c>
      <c r="BD82" s="205">
        <f ca="1">IF($AH82&gt;0,OFFSET(DATA!$F$6,BD$10+27*(7-$AG$8),$AG82,1,1)/OFFSET(DATA!$F$6,BD$10,$AG82,1,1),0)</f>
        <v>0.54838709677419351</v>
      </c>
      <c r="BE82" s="205">
        <f ca="1">IF($AH82&gt;0,OFFSET(DATA!$F$6,BE$10+27*(7-$AG$8),$AG82,1,1)/OFFSET(DATA!$F$6,BE$10,$AG82,1,1),0)</f>
        <v>0.58974358974358976</v>
      </c>
      <c r="BF82" s="205">
        <f ca="1">IF($AH82&gt;0,OFFSET(DATA!$F$6,BF$10+27*(7-$AG$8),$AG82,1,1)/OFFSET(DATA!$F$6,BF$10,$AG82,1,1),0)</f>
        <v>0.73299748110831231</v>
      </c>
      <c r="BG82" s="205">
        <f ca="1">IF($AH82&gt;0,OFFSET(DATA!$F$6,BG$10+27*(7-$AG$8),$AG82,1,1)/OFFSET(DATA!$F$6,BG$10,$AG82,1,1),0)</f>
        <v>0.46666666666666667</v>
      </c>
      <c r="BH82" s="205">
        <f ca="1">IF($AH82&gt;0,OFFSET(DATA!$F$6,BH$10+27*(7-$AG$8),$AG82,1,1)/OFFSET(DATA!$F$6,BH$10,$AG82,1,1),0)</f>
        <v>0.66812227074235808</v>
      </c>
      <c r="BI82" s="205">
        <f ca="1">IF($AH82&gt;0,OFFSET(DATA!$F$6,BI$10+27*(7-$AG$8),$AG82,1,1)/OFFSET(DATA!$F$6,BI$10,$AG82,1,1),0)</f>
        <v>0.72915072685539406</v>
      </c>
      <c r="BJ82" s="205">
        <f ca="1">IF($AH82&gt;0,OFFSET(DATA!$F$6,BJ$10+27*(7-$AG$8),$AG82,1,1)/OFFSET(DATA!$F$6,BJ$10,$AG82,1,1),0)</f>
        <v>0.72535211267605637</v>
      </c>
      <c r="BK82" s="205">
        <f ca="1">IF($AH82&gt;0,OFFSET(DATA!$F$6,BK$10+27*(7-$AG$8),$AG82,1,1)/OFFSET(DATA!$F$6,BK$10,$AG82,1,1),0)</f>
        <v>0.53691275167785235</v>
      </c>
      <c r="BL82" s="205">
        <f ca="1">IF($AH82&gt;0,OFFSET(DATA!$F$6,BL$10+27*(7-$AG$8),$AG82,1,1)/OFFSET(DATA!$F$6,BL$10,$AG82,1,1),0)</f>
        <v>0.71070931849791374</v>
      </c>
      <c r="BM82" s="205">
        <f ca="1">IF($AH82&gt;0,OFFSET(DATA!$F$6,BM$10+27*(7-$AG$8),$AG82,1,1)/OFFSET(DATA!$F$6,BM$10,$AG82,1,1),0)</f>
        <v>0.44655344655344653</v>
      </c>
      <c r="BN82" s="205">
        <f ca="1">IF($AH82&gt;0,OFFSET(DATA!$F$6,BN$10+27*(7-$AG$8),$AG82,1,1)/OFFSET(DATA!$F$6,BN$10,$AG82,1,1),0)</f>
        <v>0.61940298507462688</v>
      </c>
      <c r="BO82" s="205">
        <f ca="1">IF($AH82&gt;0,OFFSET(DATA!$F$6,BO$10+27*(7-$AG$8),$AG82,1,1)/OFFSET(DATA!$F$6,BO$10,$AG82,1,1),0)</f>
        <v>0.89105504587155959</v>
      </c>
      <c r="BP82" s="205">
        <f ca="1">IF($AH82&gt;0,OFFSET(DATA!$F$6,BP$10+27*(7-$AG$8),$AG82,1,1)/OFFSET(DATA!$F$6,BP$10,$AG82,1,1),0)</f>
        <v>0.69021739130434778</v>
      </c>
      <c r="BQ82" s="205">
        <f ca="1">IF($AH82&gt;0,OFFSET(DATA!$F$6,BQ$10+27*(7-$AG$8),$AG82,1,1)/OFFSET(DATA!$F$6,BQ$10,$AG82,1,1),0)</f>
        <v>0.73931623931623935</v>
      </c>
      <c r="BR82" s="205">
        <f ca="1">IF($AH82&gt;0,OFFSET(DATA!$F$6,BR$10+27*(7-$AG$8),$AG82,1,1)/OFFSET(DATA!$F$6,BR$10,$AG82,1,1),0)</f>
        <v>0.59658119658119657</v>
      </c>
      <c r="BS82" s="205">
        <f ca="1">IF($AH82&gt;0,OFFSET(DATA!$F$6,BS$10+27*(7-$AG$8),$AG82,1,1)/OFFSET(DATA!$F$6,BS$10,$AG82,1,1),0)</f>
        <v>0.59359605911330049</v>
      </c>
      <c r="BT82" s="205">
        <f ca="1">IF($AH82&gt;0,OFFSET(DATA!$F$6,BT$10+27*(7-$AG$8),$AG82,1,1)/OFFSET(DATA!$F$6,BT$10,$AG82,1,1),0)</f>
        <v>0.625</v>
      </c>
      <c r="BU82" s="205">
        <f ca="1">IF($AH82&gt;0,OFFSET(DATA!$F$6,BU$10+27*(7-$AG$8),$AG82,1,1)/OFFSET(DATA!$F$6,BU$10,$AG82,1,1),0)</f>
        <v>0.50759878419452886</v>
      </c>
      <c r="BV82" s="205">
        <f ca="1">IF($AH82&gt;0,OFFSET(DATA!$F$6,BV$10+27*(7-$AG$8),$AG82,1,1)/OFFSET(DATA!$F$6,BV$10,$AG82,1,1),0)</f>
        <v>0.64958448753462605</v>
      </c>
      <c r="BW82" s="205">
        <f ca="1">IF($AH82&gt;0,OFFSET(DATA!$F$6,BW$10+27*(7-$AG$8),$AG82,1,1)/OFFSET(DATA!$F$6,BW$10,$AG82,1,1),0)</f>
        <v>0.62130707251566697</v>
      </c>
      <c r="BX82" s="205">
        <f ca="1">IF($AH82&gt;0,OFFSET(DATA!$F$6,BX$10+27*(7-$AG$8),$AG82,1,1)/OFFSET(DATA!$F$6,BX$10,$AG82,1,1),0)</f>
        <v>0.59874389392882066</v>
      </c>
      <c r="BY82" s="205">
        <f ca="1">IF($AH82&gt;0,OFFSET(DATA!$F$6,BY$10+27*(7-$AG$8),$AG82,1,1)/OFFSET(DATA!$F$6,BY$10,$AG82,1,1),0)</f>
        <v>0.62068965517241381</v>
      </c>
    </row>
    <row r="83" spans="33:77" x14ac:dyDescent="0.2">
      <c r="AG83" s="1">
        <v>72</v>
      </c>
      <c r="AH83">
        <f ca="1">OFFSET(DATA!$F$6,$AG$10,$AG83,1,1)</f>
        <v>1292</v>
      </c>
      <c r="AI83" s="205">
        <f ca="1">IF($AH83&gt;0,OFFSET(DATA!$F$6,$AG$10+27*AI$10,$AG83,1,1)/$AH83,0)</f>
        <v>0.72445820433436536</v>
      </c>
      <c r="AJ83" s="205">
        <f ca="1">IF($AH83&gt;0,OFFSET(DATA!$F$6,$AG$10+27*AJ$10,$AG83,1,1)/$AH83,0)</f>
        <v>1.0835913312693499E-2</v>
      </c>
      <c r="AK83" s="205">
        <f ca="1">IF($AH83&gt;0,OFFSET(DATA!$F$6,$AG$10+27*AK$10,$AG83,1,1)/$AH83,0)</f>
        <v>0.10139318885448917</v>
      </c>
      <c r="AL83" s="205">
        <f ca="1">IF($AH83&gt;0,OFFSET(DATA!$F$6,$AG$10+27*AL$10,$AG83,1,1)/$AH83,0)</f>
        <v>5.0309597523219812E-2</v>
      </c>
      <c r="AM83" s="205">
        <f ca="1">IF($AH83&gt;0,OFFSET(DATA!$F$6,$AG$10+27*AM$10,$AG83,1,1)/$AH83,0)</f>
        <v>4.4117647058823532E-2</v>
      </c>
      <c r="AN83" s="205">
        <f ca="1">IF($AH83&gt;0,OFFSET(DATA!$F$6,$AG$10+27*AN$10,$AG83,1,1)/$AH83,0)</f>
        <v>7.7399380804953561E-3</v>
      </c>
      <c r="AO83" s="1">
        <f ca="1">OFFSET(DATA!$F$6,$AG$10+27*AO$10,$AG83,1,1)</f>
        <v>3</v>
      </c>
      <c r="AP83" s="1">
        <f t="shared" ca="1" si="3"/>
        <v>3</v>
      </c>
      <c r="AR83">
        <f ca="1">OFFSET(DATA!$F$6,25,$AG83,1,1)</f>
        <v>20349</v>
      </c>
      <c r="AS83" s="205">
        <f ca="1">IF($AR83&gt;0,OFFSET(DATA!$F$6,25+27*AS$10,$AG83,1,1)/$AR83,0)</f>
        <v>0.63762347044080792</v>
      </c>
      <c r="AT83" s="205">
        <f ca="1">IF($AR83&gt;0,OFFSET(DATA!$F$6,25+27*AT$10,$AG83,1,1)/$AR83,0)</f>
        <v>9.7302078726227339E-3</v>
      </c>
      <c r="AU83" s="205">
        <f ca="1">IF($AR83&gt;0,OFFSET(DATA!$F$6,25+27*AU$10,$AG83,1,1)/$AR83,0)</f>
        <v>9.0962700869821611E-2</v>
      </c>
      <c r="AV83" s="205">
        <f ca="1">IF($AR83&gt;0,OFFSET(DATA!$F$6,25+27*AV$10,$AG83,1,1)/$AR83,0)</f>
        <v>5.0813307779252054E-2</v>
      </c>
      <c r="AW83" s="205">
        <f ca="1">IF($AR83&gt;0,OFFSET(DATA!$F$6,25+27*AW$10,$AG83,1,1)/$AR83,0)</f>
        <v>0.10084033613445378</v>
      </c>
      <c r="AX83" s="205">
        <f ca="1">IF($AR83&gt;0,OFFSET(DATA!$F$6,25+27*AX$10,$AG83,1,1)/$AR83,0)</f>
        <v>3.7888839746424888E-2</v>
      </c>
      <c r="BA83" s="1">
        <f t="shared" ca="1" si="4"/>
        <v>3</v>
      </c>
      <c r="BB83" s="205">
        <f ca="1">IF($AH83&gt;0,OFFSET(DATA!$F$6,BB$10+27*(7-$AG$8),$AG83,1,1)/OFFSET(DATA!$F$6,BB$10,$AG83,1,1),0)</f>
        <v>0.52594339622641506</v>
      </c>
      <c r="BC83" s="205">
        <f ca="1">IF($AH83&gt;0,OFFSET(DATA!$F$6,BC$10+27*(7-$AG$8),$AG83,1,1)/OFFSET(DATA!$F$6,BC$10,$AG83,1,1),0)</f>
        <v>0.61956521739130432</v>
      </c>
      <c r="BD83" s="205">
        <f ca="1">IF($AH83&gt;0,OFFSET(DATA!$F$6,BD$10+27*(7-$AG$8),$AG83,1,1)/OFFSET(DATA!$F$6,BD$10,$AG83,1,1),0)</f>
        <v>0.54545454545454541</v>
      </c>
      <c r="BE83" s="205">
        <f ca="1">IF($AH83&gt;0,OFFSET(DATA!$F$6,BE$10+27*(7-$AG$8),$AG83,1,1)/OFFSET(DATA!$F$6,BE$10,$AG83,1,1),0)</f>
        <v>0.60759493670886078</v>
      </c>
      <c r="BF83" s="205">
        <f ca="1">IF($AH83&gt;0,OFFSET(DATA!$F$6,BF$10+27*(7-$AG$8),$AG83,1,1)/OFFSET(DATA!$F$6,BF$10,$AG83,1,1),0)</f>
        <v>0.72139303482587069</v>
      </c>
      <c r="BG83" s="205">
        <f ca="1">IF($AH83&gt;0,OFFSET(DATA!$F$6,BG$10+27*(7-$AG$8),$AG83,1,1)/OFFSET(DATA!$F$6,BG$10,$AG83,1,1),0)</f>
        <v>0.50510204081632648</v>
      </c>
      <c r="BH83" s="205">
        <f ca="1">IF($AH83&gt;0,OFFSET(DATA!$F$6,BH$10+27*(7-$AG$8),$AG83,1,1)/OFFSET(DATA!$F$6,BH$10,$AG83,1,1),0)</f>
        <v>0.6875</v>
      </c>
      <c r="BI83" s="205">
        <f ca="1">IF($AH83&gt;0,OFFSET(DATA!$F$6,BI$10+27*(7-$AG$8),$AG83,1,1)/OFFSET(DATA!$F$6,BI$10,$AG83,1,1),0)</f>
        <v>0.72445820433436536</v>
      </c>
      <c r="BJ83" s="205">
        <f ca="1">IF($AH83&gt;0,OFFSET(DATA!$F$6,BJ$10+27*(7-$AG$8),$AG83,1,1)/OFFSET(DATA!$F$6,BJ$10,$AG83,1,1),0)</f>
        <v>0.67785234899328861</v>
      </c>
      <c r="BK83" s="205">
        <f ca="1">IF($AH83&gt;0,OFFSET(DATA!$F$6,BK$10+27*(7-$AG$8),$AG83,1,1)/OFFSET(DATA!$F$6,BK$10,$AG83,1,1),0)</f>
        <v>0.55518394648829428</v>
      </c>
      <c r="BL83" s="205">
        <f ca="1">IF($AH83&gt;0,OFFSET(DATA!$F$6,BL$10+27*(7-$AG$8),$AG83,1,1)/OFFSET(DATA!$F$6,BL$10,$AG83,1,1),0)</f>
        <v>0.71330589849108372</v>
      </c>
      <c r="BM83" s="205">
        <f ca="1">IF($AH83&gt;0,OFFSET(DATA!$F$6,BM$10+27*(7-$AG$8),$AG83,1,1)/OFFSET(DATA!$F$6,BM$10,$AG83,1,1),0)</f>
        <v>0.4498448810754912</v>
      </c>
      <c r="BN83" s="205">
        <f ca="1">IF($AH83&gt;0,OFFSET(DATA!$F$6,BN$10+27*(7-$AG$8),$AG83,1,1)/OFFSET(DATA!$F$6,BN$10,$AG83,1,1),0)</f>
        <v>0.62692307692307692</v>
      </c>
      <c r="BO83" s="205">
        <f ca="1">IF($AH83&gt;0,OFFSET(DATA!$F$6,BO$10+27*(7-$AG$8),$AG83,1,1)/OFFSET(DATA!$F$6,BO$10,$AG83,1,1),0)</f>
        <v>0.8995433789954338</v>
      </c>
      <c r="BP83" s="205">
        <f ca="1">IF($AH83&gt;0,OFFSET(DATA!$F$6,BP$10+27*(7-$AG$8),$AG83,1,1)/OFFSET(DATA!$F$6,BP$10,$AG83,1,1),0)</f>
        <v>0.70250231696014831</v>
      </c>
      <c r="BQ83" s="205">
        <f ca="1">IF($AH83&gt;0,OFFSET(DATA!$F$6,BQ$10+27*(7-$AG$8),$AG83,1,1)/OFFSET(DATA!$F$6,BQ$10,$AG83,1,1),0)</f>
        <v>0.78464818763326227</v>
      </c>
      <c r="BR83" s="205">
        <f ca="1">IF($AH83&gt;0,OFFSET(DATA!$F$6,BR$10+27*(7-$AG$8),$AG83,1,1)/OFFSET(DATA!$F$6,BR$10,$AG83,1,1),0)</f>
        <v>0.61627906976744184</v>
      </c>
      <c r="BS83" s="205">
        <f ca="1">IF($AH83&gt;0,OFFSET(DATA!$F$6,BS$10+27*(7-$AG$8),$AG83,1,1)/OFFSET(DATA!$F$6,BS$10,$AG83,1,1),0)</f>
        <v>0.59079283887468026</v>
      </c>
      <c r="BT83" s="205">
        <f ca="1">IF($AH83&gt;0,OFFSET(DATA!$F$6,BT$10+27*(7-$AG$8),$AG83,1,1)/OFFSET(DATA!$F$6,BT$10,$AG83,1,1),0)</f>
        <v>0.60606060606060608</v>
      </c>
      <c r="BU83" s="205">
        <f ca="1">IF($AH83&gt;0,OFFSET(DATA!$F$6,BU$10+27*(7-$AG$8),$AG83,1,1)/OFFSET(DATA!$F$6,BU$10,$AG83,1,1),0)</f>
        <v>0.50451807228915657</v>
      </c>
      <c r="BV83" s="205">
        <f ca="1">IF($AH83&gt;0,OFFSET(DATA!$F$6,BV$10+27*(7-$AG$8),$AG83,1,1)/OFFSET(DATA!$F$6,BV$10,$AG83,1,1),0)</f>
        <v>0.65192582025677603</v>
      </c>
      <c r="BW83" s="205">
        <f ca="1">IF($AH83&gt;0,OFFSET(DATA!$F$6,BW$10+27*(7-$AG$8),$AG83,1,1)/OFFSET(DATA!$F$6,BW$10,$AG83,1,1),0)</f>
        <v>0.65495495495495493</v>
      </c>
      <c r="BX83" s="205">
        <f ca="1">IF($AH83&gt;0,OFFSET(DATA!$F$6,BX$10+27*(7-$AG$8),$AG83,1,1)/OFFSET(DATA!$F$6,BX$10,$AG83,1,1),0)</f>
        <v>0.60911145887671714</v>
      </c>
      <c r="BY83" s="205">
        <f ca="1">IF($AH83&gt;0,OFFSET(DATA!$F$6,BY$10+27*(7-$AG$8),$AG83,1,1)/OFFSET(DATA!$F$6,BY$10,$AG83,1,1),0)</f>
        <v>0.64396284829721362</v>
      </c>
    </row>
    <row r="84" spans="33:77" x14ac:dyDescent="0.2">
      <c r="AG84" s="1">
        <v>73</v>
      </c>
      <c r="AH84">
        <f ca="1">OFFSET(DATA!$F$6,$AG$10,$AG84,1,1)</f>
        <v>1344</v>
      </c>
      <c r="AI84" s="205">
        <f ca="1">IF($AH84&gt;0,OFFSET(DATA!$F$6,$AG$10+27*AI$10,$AG84,1,1)/$AH84,0)</f>
        <v>0.703125</v>
      </c>
      <c r="AJ84" s="205">
        <f ca="1">IF($AH84&gt;0,OFFSET(DATA!$F$6,$AG$10+27*AJ$10,$AG84,1,1)/$AH84,0)</f>
        <v>8.9285714285714281E-3</v>
      </c>
      <c r="AK84" s="205">
        <f ca="1">IF($AH84&gt;0,OFFSET(DATA!$F$6,$AG$10+27*AK$10,$AG84,1,1)/$AH84,0)</f>
        <v>9.8958333333333329E-2</v>
      </c>
      <c r="AL84" s="205">
        <f ca="1">IF($AH84&gt;0,OFFSET(DATA!$F$6,$AG$10+27*AL$10,$AG84,1,1)/$AH84,0)</f>
        <v>5.3571428571428568E-2</v>
      </c>
      <c r="AM84" s="205">
        <f ca="1">IF($AH84&gt;0,OFFSET(DATA!$F$6,$AG$10+27*AM$10,$AG84,1,1)/$AH84,0)</f>
        <v>2.8273809523809524E-2</v>
      </c>
      <c r="AN84" s="205">
        <f ca="1">IF($AH84&gt;0,OFFSET(DATA!$F$6,$AG$10+27*AN$10,$AG84,1,1)/$AH84,0)</f>
        <v>8.9285714285714281E-3</v>
      </c>
      <c r="AO84" s="1">
        <f ca="1">OFFSET(DATA!$F$6,$AG$10+27*AO$10,$AG84,1,1)</f>
        <v>10</v>
      </c>
      <c r="AP84" s="1">
        <f t="shared" ca="1" si="3"/>
        <v>10</v>
      </c>
      <c r="AR84">
        <f ca="1">OFFSET(DATA!$F$6,25,$AG84,1,1)</f>
        <v>21212</v>
      </c>
      <c r="AS84" s="205">
        <f ca="1">IF($AR84&gt;0,OFFSET(DATA!$F$6,25+27*AS$10,$AG84,1,1)/$AR84,0)</f>
        <v>0.62271355836319064</v>
      </c>
      <c r="AT84" s="205">
        <f ca="1">IF($AR84&gt;0,OFFSET(DATA!$F$6,25+27*AT$10,$AG84,1,1)/$AR84,0)</f>
        <v>9.0986234207052607E-3</v>
      </c>
      <c r="AU84" s="205">
        <f ca="1">IF($AR84&gt;0,OFFSET(DATA!$F$6,25+27*AU$10,$AG84,1,1)/$AR84,0)</f>
        <v>8.8676221006977182E-2</v>
      </c>
      <c r="AV84" s="205">
        <f ca="1">IF($AR84&gt;0,OFFSET(DATA!$F$6,25+27*AV$10,$AG84,1,1)/$AR84,0)</f>
        <v>4.8180275315858945E-2</v>
      </c>
      <c r="AW84" s="205">
        <f ca="1">IF($AR84&gt;0,OFFSET(DATA!$F$6,25+27*AW$10,$AG84,1,1)/$AR84,0)</f>
        <v>8.8157646615123514E-2</v>
      </c>
      <c r="AX84" s="205">
        <f ca="1">IF($AR84&gt;0,OFFSET(DATA!$F$6,25+27*AX$10,$AG84,1,1)/$AR84,0)</f>
        <v>3.710164058080332E-2</v>
      </c>
      <c r="BA84" s="1">
        <f t="shared" ca="1" si="4"/>
        <v>5</v>
      </c>
      <c r="BB84" s="205">
        <f ca="1">IF($AH84&gt;0,OFFSET(DATA!$F$6,BB$10+27*(7-$AG$8),$AG84,1,1)/OFFSET(DATA!$F$6,BB$10,$AG84,1,1),0)</f>
        <v>0.5021186440677966</v>
      </c>
      <c r="BC84" s="205">
        <f ca="1">IF($AH84&gt;0,OFFSET(DATA!$F$6,BC$10+27*(7-$AG$8),$AG84,1,1)/OFFSET(DATA!$F$6,BC$10,$AG84,1,1),0)</f>
        <v>0.55102040816326525</v>
      </c>
      <c r="BD84" s="205">
        <f ca="1">IF($AH84&gt;0,OFFSET(DATA!$F$6,BD$10+27*(7-$AG$8),$AG84,1,1)/OFFSET(DATA!$F$6,BD$10,$AG84,1,1),0)</f>
        <v>0.59375</v>
      </c>
      <c r="BE84" s="205">
        <f ca="1">IF($AH84&gt;0,OFFSET(DATA!$F$6,BE$10+27*(7-$AG$8),$AG84,1,1)/OFFSET(DATA!$F$6,BE$10,$AG84,1,1),0)</f>
        <v>0.5679012345679012</v>
      </c>
      <c r="BF84" s="205">
        <f ca="1">IF($AH84&gt;0,OFFSET(DATA!$F$6,BF$10+27*(7-$AG$8),$AG84,1,1)/OFFSET(DATA!$F$6,BF$10,$AG84,1,1),0)</f>
        <v>0.65740740740740744</v>
      </c>
      <c r="BG84" s="205">
        <f ca="1">IF($AH84&gt;0,OFFSET(DATA!$F$6,BG$10+27*(7-$AG$8),$AG84,1,1)/OFFSET(DATA!$F$6,BG$10,$AG84,1,1),0)</f>
        <v>0.52061855670103097</v>
      </c>
      <c r="BH84" s="205">
        <f ca="1">IF($AH84&gt;0,OFFSET(DATA!$F$6,BH$10+27*(7-$AG$8),$AG84,1,1)/OFFSET(DATA!$F$6,BH$10,$AG84,1,1),0)</f>
        <v>0.68200836820083677</v>
      </c>
      <c r="BI84" s="205">
        <f ca="1">IF($AH84&gt;0,OFFSET(DATA!$F$6,BI$10+27*(7-$AG$8),$AG84,1,1)/OFFSET(DATA!$F$6,BI$10,$AG84,1,1),0)</f>
        <v>0.703125</v>
      </c>
      <c r="BJ84" s="205">
        <f ca="1">IF($AH84&gt;0,OFFSET(DATA!$F$6,BJ$10+27*(7-$AG$8),$AG84,1,1)/OFFSET(DATA!$F$6,BJ$10,$AG84,1,1),0)</f>
        <v>0.70629370629370625</v>
      </c>
      <c r="BK84" s="205">
        <f ca="1">IF($AH84&gt;0,OFFSET(DATA!$F$6,BK$10+27*(7-$AG$8),$AG84,1,1)/OFFSET(DATA!$F$6,BK$10,$AG84,1,1),0)</f>
        <v>0.54807692307692313</v>
      </c>
      <c r="BL84" s="205">
        <f ca="1">IF($AH84&gt;0,OFFSET(DATA!$F$6,BL$10+27*(7-$AG$8),$AG84,1,1)/OFFSET(DATA!$F$6,BL$10,$AG84,1,1),0)</f>
        <v>0.70380078636959376</v>
      </c>
      <c r="BM84" s="205">
        <f ca="1">IF($AH84&gt;0,OFFSET(DATA!$F$6,BM$10+27*(7-$AG$8),$AG84,1,1)/OFFSET(DATA!$F$6,BM$10,$AG84,1,1),0)</f>
        <v>0.44427934621099552</v>
      </c>
      <c r="BN84" s="205">
        <f ca="1">IF($AH84&gt;0,OFFSET(DATA!$F$6,BN$10+27*(7-$AG$8),$AG84,1,1)/OFFSET(DATA!$F$6,BN$10,$AG84,1,1),0)</f>
        <v>0.63503649635036497</v>
      </c>
      <c r="BO84" s="205">
        <f ca="1">IF($AH84&gt;0,OFFSET(DATA!$F$6,BO$10+27*(7-$AG$8),$AG84,1,1)/OFFSET(DATA!$F$6,BO$10,$AG84,1,1),0)</f>
        <v>0.87942477876106195</v>
      </c>
      <c r="BP84" s="205">
        <f ca="1">IF($AH84&gt;0,OFFSET(DATA!$F$6,BP$10+27*(7-$AG$8),$AG84,1,1)/OFFSET(DATA!$F$6,BP$10,$AG84,1,1),0)</f>
        <v>0.68679817905918061</v>
      </c>
      <c r="BQ84" s="205">
        <f ca="1">IF($AH84&gt;0,OFFSET(DATA!$F$6,BQ$10+27*(7-$AG$8),$AG84,1,1)/OFFSET(DATA!$F$6,BQ$10,$AG84,1,1),0)</f>
        <v>0.7880658436213992</v>
      </c>
      <c r="BR84" s="205">
        <f ca="1">IF($AH84&gt;0,OFFSET(DATA!$F$6,BR$10+27*(7-$AG$8),$AG84,1,1)/OFFSET(DATA!$F$6,BR$10,$AG84,1,1),0)</f>
        <v>0.60601265822784811</v>
      </c>
      <c r="BS84" s="205">
        <f ca="1">IF($AH84&gt;0,OFFSET(DATA!$F$6,BS$10+27*(7-$AG$8),$AG84,1,1)/OFFSET(DATA!$F$6,BS$10,$AG84,1,1),0)</f>
        <v>0.61458333333333337</v>
      </c>
      <c r="BT84" s="205">
        <f ca="1">IF($AH84&gt;0,OFFSET(DATA!$F$6,BT$10+27*(7-$AG$8),$AG84,1,1)/OFFSET(DATA!$F$6,BT$10,$AG84,1,1),0)</f>
        <v>0.66666666666666663</v>
      </c>
      <c r="BU84" s="205">
        <f ca="1">IF($AH84&gt;0,OFFSET(DATA!$F$6,BU$10+27*(7-$AG$8),$AG84,1,1)/OFFSET(DATA!$F$6,BU$10,$AG84,1,1),0)</f>
        <v>0.5</v>
      </c>
      <c r="BV84" s="205">
        <f ca="1">IF($AH84&gt;0,OFFSET(DATA!$F$6,BV$10+27*(7-$AG$8),$AG84,1,1)/OFFSET(DATA!$F$6,BV$10,$AG84,1,1),0)</f>
        <v>0.64551724137931032</v>
      </c>
      <c r="BW84" s="205">
        <f ca="1">IF($AH84&gt;0,OFFSET(DATA!$F$6,BW$10+27*(7-$AG$8),$AG84,1,1)/OFFSET(DATA!$F$6,BW$10,$AG84,1,1),0)</f>
        <v>0.62489270386266094</v>
      </c>
      <c r="BX84" s="205">
        <f ca="1">IF($AH84&gt;0,OFFSET(DATA!$F$6,BX$10+27*(7-$AG$8),$AG84,1,1)/OFFSET(DATA!$F$6,BX$10,$AG84,1,1),0)</f>
        <v>0.5926291543270813</v>
      </c>
      <c r="BY84" s="205">
        <f ca="1">IF($AH84&gt;0,OFFSET(DATA!$F$6,BY$10+27*(7-$AG$8),$AG84,1,1)/OFFSET(DATA!$F$6,BY$10,$AG84,1,1),0)</f>
        <v>0.61218836565096957</v>
      </c>
    </row>
    <row r="85" spans="33:77" x14ac:dyDescent="0.2">
      <c r="AG85" s="1">
        <v>74</v>
      </c>
      <c r="AH85">
        <f ca="1">OFFSET(DATA!$F$6,$AG$10,$AG85,1,1)</f>
        <v>1368</v>
      </c>
      <c r="AI85" s="205">
        <f ca="1">IF($AH85&gt;0,OFFSET(DATA!$F$6,$AG$10+27*AI$10,$AG85,1,1)/$AH85,0)</f>
        <v>0.68859649122807021</v>
      </c>
      <c r="AJ85" s="205">
        <f ca="1">IF($AH85&gt;0,OFFSET(DATA!$F$6,$AG$10+27*AJ$10,$AG85,1,1)/$AH85,0)</f>
        <v>1.6812865497076022E-2</v>
      </c>
      <c r="AK85" s="205">
        <f ca="1">IF($AH85&gt;0,OFFSET(DATA!$F$6,$AG$10+27*AK$10,$AG85,1,1)/$AH85,0)</f>
        <v>9.7953216374269E-2</v>
      </c>
      <c r="AL85" s="205">
        <f ca="1">IF($AH85&gt;0,OFFSET(DATA!$F$6,$AG$10+27*AL$10,$AG85,1,1)/$AH85,0)</f>
        <v>4.6783625730994149E-2</v>
      </c>
      <c r="AM85" s="205">
        <f ca="1">IF($AH85&gt;0,OFFSET(DATA!$F$6,$AG$10+27*AM$10,$AG85,1,1)/$AH85,0)</f>
        <v>4.0935672514619881E-2</v>
      </c>
      <c r="AN85" s="205">
        <f ca="1">IF($AH85&gt;0,OFFSET(DATA!$F$6,$AG$10+27*AN$10,$AG85,1,1)/$AH85,0)</f>
        <v>1.1695906432748537E-2</v>
      </c>
      <c r="AO85" s="1">
        <f ca="1">OFFSET(DATA!$F$6,$AG$10+27*AO$10,$AG85,1,1)</f>
        <v>5</v>
      </c>
      <c r="AP85" s="1">
        <f t="shared" ca="1" si="3"/>
        <v>5</v>
      </c>
      <c r="AR85">
        <f ca="1">OFFSET(DATA!$F$6,25,$AG85,1,1)</f>
        <v>21636</v>
      </c>
      <c r="AS85" s="205">
        <f ca="1">IF($AR85&gt;0,OFFSET(DATA!$F$6,25+27*AS$10,$AG85,1,1)/$AR85,0)</f>
        <v>0.6226659271584396</v>
      </c>
      <c r="AT85" s="205">
        <f ca="1">IF($AR85&gt;0,OFFSET(DATA!$F$6,25+27*AT$10,$AG85,1,1)/$AR85,0)</f>
        <v>9.4287298946200779E-3</v>
      </c>
      <c r="AU85" s="205">
        <f ca="1">IF($AR85&gt;0,OFFSET(DATA!$F$6,25+27*AU$10,$AG85,1,1)/$AR85,0)</f>
        <v>8.4766130523202074E-2</v>
      </c>
      <c r="AV85" s="205">
        <f ca="1">IF($AR85&gt;0,OFFSET(DATA!$F$6,25+27*AV$10,$AG85,1,1)/$AR85,0)</f>
        <v>4.571085228323165E-2</v>
      </c>
      <c r="AW85" s="205">
        <f ca="1">IF($AR85&gt;0,OFFSET(DATA!$F$6,25+27*AW$10,$AG85,1,1)/$AR85,0)</f>
        <v>0.10408578295433536</v>
      </c>
      <c r="AX85" s="205">
        <f ca="1">IF($AR85&gt;0,OFFSET(DATA!$F$6,25+27*AX$10,$AG85,1,1)/$AR85,0)</f>
        <v>4.2521723054168979E-2</v>
      </c>
      <c r="BA85" s="1">
        <f t="shared" ca="1" si="4"/>
        <v>6</v>
      </c>
      <c r="BB85" s="205">
        <f ca="1">IF($AH85&gt;0,OFFSET(DATA!$F$6,BB$10+27*(7-$AG$8),$AG85,1,1)/OFFSET(DATA!$F$6,BB$10,$AG85,1,1),0)</f>
        <v>0.53030303030303028</v>
      </c>
      <c r="BC85" s="205">
        <f ca="1">IF($AH85&gt;0,OFFSET(DATA!$F$6,BC$10+27*(7-$AG$8),$AG85,1,1)/OFFSET(DATA!$F$6,BC$10,$AG85,1,1),0)</f>
        <v>0.51546391752577314</v>
      </c>
      <c r="BD85" s="205">
        <f ca="1">IF($AH85&gt;0,OFFSET(DATA!$F$6,BD$10+27*(7-$AG$8),$AG85,1,1)/OFFSET(DATA!$F$6,BD$10,$AG85,1,1),0)</f>
        <v>0.6785714285714286</v>
      </c>
      <c r="BE85" s="205">
        <f ca="1">IF($AH85&gt;0,OFFSET(DATA!$F$6,BE$10+27*(7-$AG$8),$AG85,1,1)/OFFSET(DATA!$F$6,BE$10,$AG85,1,1),0)</f>
        <v>0.5636363636363636</v>
      </c>
      <c r="BF85" s="205">
        <f ca="1">IF($AH85&gt;0,OFFSET(DATA!$F$6,BF$10+27*(7-$AG$8),$AG85,1,1)/OFFSET(DATA!$F$6,BF$10,$AG85,1,1),0)</f>
        <v>0.65462753950338604</v>
      </c>
      <c r="BG85" s="205">
        <f ca="1">IF($AH85&gt;0,OFFSET(DATA!$F$6,BG$10+27*(7-$AG$8),$AG85,1,1)/OFFSET(DATA!$F$6,BG$10,$AG85,1,1),0)</f>
        <v>0.53092783505154639</v>
      </c>
      <c r="BH85" s="205">
        <f ca="1">IF($AH85&gt;0,OFFSET(DATA!$F$6,BH$10+27*(7-$AG$8),$AG85,1,1)/OFFSET(DATA!$F$6,BH$10,$AG85,1,1),0)</f>
        <v>0.68548387096774188</v>
      </c>
      <c r="BI85" s="205">
        <f ca="1">IF($AH85&gt;0,OFFSET(DATA!$F$6,BI$10+27*(7-$AG$8),$AG85,1,1)/OFFSET(DATA!$F$6,BI$10,$AG85,1,1),0)</f>
        <v>0.68859649122807021</v>
      </c>
      <c r="BJ85" s="205">
        <f ca="1">IF($AH85&gt;0,OFFSET(DATA!$F$6,BJ$10+27*(7-$AG$8),$AG85,1,1)/OFFSET(DATA!$F$6,BJ$10,$AG85,1,1),0)</f>
        <v>0.76470588235294112</v>
      </c>
      <c r="BK85" s="205">
        <f ca="1">IF($AH85&gt;0,OFFSET(DATA!$F$6,BK$10+27*(7-$AG$8),$AG85,1,1)/OFFSET(DATA!$F$6,BK$10,$AG85,1,1),0)</f>
        <v>0.57475083056478404</v>
      </c>
      <c r="BL85" s="205">
        <f ca="1">IF($AH85&gt;0,OFFSET(DATA!$F$6,BL$10+27*(7-$AG$8),$AG85,1,1)/OFFSET(DATA!$F$6,BL$10,$AG85,1,1),0)</f>
        <v>0.70193548387096771</v>
      </c>
      <c r="BM85" s="205">
        <f ca="1">IF($AH85&gt;0,OFFSET(DATA!$F$6,BM$10+27*(7-$AG$8),$AG85,1,1)/OFFSET(DATA!$F$6,BM$10,$AG85,1,1),0)</f>
        <v>0.45714285714285713</v>
      </c>
      <c r="BN85" s="205">
        <f ca="1">IF($AH85&gt;0,OFFSET(DATA!$F$6,BN$10+27*(7-$AG$8),$AG85,1,1)/OFFSET(DATA!$F$6,BN$10,$AG85,1,1),0)</f>
        <v>0.64745762711864407</v>
      </c>
      <c r="BO85" s="205">
        <f ca="1">IF($AH85&gt;0,OFFSET(DATA!$F$6,BO$10+27*(7-$AG$8),$AG85,1,1)/OFFSET(DATA!$F$6,BO$10,$AG85,1,1),0)</f>
        <v>0.88336933045356369</v>
      </c>
      <c r="BP85" s="205">
        <f ca="1">IF($AH85&gt;0,OFFSET(DATA!$F$6,BP$10+27*(7-$AG$8),$AG85,1,1)/OFFSET(DATA!$F$6,BP$10,$AG85,1,1),0)</f>
        <v>0.67349970291146766</v>
      </c>
      <c r="BQ85" s="205">
        <f ca="1">IF($AH85&gt;0,OFFSET(DATA!$F$6,BQ$10+27*(7-$AG$8),$AG85,1,1)/OFFSET(DATA!$F$6,BQ$10,$AG85,1,1),0)</f>
        <v>0.79374999999999996</v>
      </c>
      <c r="BR85" s="205">
        <f ca="1">IF($AH85&gt;0,OFFSET(DATA!$F$6,BR$10+27*(7-$AG$8),$AG85,1,1)/OFFSET(DATA!$F$6,BR$10,$AG85,1,1),0)</f>
        <v>0.62047244094488185</v>
      </c>
      <c r="BS85" s="205">
        <f ca="1">IF($AH85&gt;0,OFFSET(DATA!$F$6,BS$10+27*(7-$AG$8),$AG85,1,1)/OFFSET(DATA!$F$6,BS$10,$AG85,1,1),0)</f>
        <v>0.64599483204134367</v>
      </c>
      <c r="BT85" s="205">
        <f ca="1">IF($AH85&gt;0,OFFSET(DATA!$F$6,BT$10+27*(7-$AG$8),$AG85,1,1)/OFFSET(DATA!$F$6,BT$10,$AG85,1,1),0)</f>
        <v>0.7</v>
      </c>
      <c r="BU85" s="205">
        <f ca="1">IF($AH85&gt;0,OFFSET(DATA!$F$6,BU$10+27*(7-$AG$8),$AG85,1,1)/OFFSET(DATA!$F$6,BU$10,$AG85,1,1),0)</f>
        <v>0.5</v>
      </c>
      <c r="BV85" s="205">
        <f ca="1">IF($AH85&gt;0,OFFSET(DATA!$F$6,BV$10+27*(7-$AG$8),$AG85,1,1)/OFFSET(DATA!$F$6,BV$10,$AG85,1,1),0)</f>
        <v>0.65040650406504064</v>
      </c>
      <c r="BW85" s="205">
        <f ca="1">IF($AH85&gt;0,OFFSET(DATA!$F$6,BW$10+27*(7-$AG$8),$AG85,1,1)/OFFSET(DATA!$F$6,BW$10,$AG85,1,1),0)</f>
        <v>0.62489557226399328</v>
      </c>
      <c r="BX85" s="205">
        <f ca="1">IF($AH85&gt;0,OFFSET(DATA!$F$6,BX$10+27*(7-$AG$8),$AG85,1,1)/OFFSET(DATA!$F$6,BX$10,$AG85,1,1),0)</f>
        <v>0.58603174603174601</v>
      </c>
      <c r="BY85" s="205">
        <f ca="1">IF($AH85&gt;0,OFFSET(DATA!$F$6,BY$10+27*(7-$AG$8),$AG85,1,1)/OFFSET(DATA!$F$6,BY$10,$AG85,1,1),0)</f>
        <v>0.63414634146341464</v>
      </c>
    </row>
    <row r="86" spans="33:77" x14ac:dyDescent="0.2">
      <c r="AG86" s="1">
        <v>75</v>
      </c>
      <c r="AH86">
        <f ca="1">OFFSET(DATA!$F$6,$AG$10,$AG86,1,1)</f>
        <v>1334</v>
      </c>
      <c r="AI86" s="205">
        <f ca="1">IF($AH86&gt;0,OFFSET(DATA!$F$6,$AG$10+27*AI$10,$AG86,1,1)/$AH86,0)</f>
        <v>0.67991004497751129</v>
      </c>
      <c r="AJ86" s="205">
        <f ca="1">IF($AH86&gt;0,OFFSET(DATA!$F$6,$AG$10+27*AJ$10,$AG86,1,1)/$AH86,0)</f>
        <v>1.9490254872563718E-2</v>
      </c>
      <c r="AK86" s="205">
        <f ca="1">IF($AH86&gt;0,OFFSET(DATA!$F$6,$AG$10+27*AK$10,$AG86,1,1)/$AH86,0)</f>
        <v>9.5202398800599705E-2</v>
      </c>
      <c r="AL86" s="205">
        <f ca="1">IF($AH86&gt;0,OFFSET(DATA!$F$6,$AG$10+27*AL$10,$AG86,1,1)/$AH86,0)</f>
        <v>5.1724137931034482E-2</v>
      </c>
      <c r="AM86" s="205">
        <f ca="1">IF($AH86&gt;0,OFFSET(DATA!$F$6,$AG$10+27*AM$10,$AG86,1,1)/$AH86,0)</f>
        <v>5.2473763118440778E-2</v>
      </c>
      <c r="AN86" s="205">
        <f ca="1">IF($AH86&gt;0,OFFSET(DATA!$F$6,$AG$10+27*AN$10,$AG86,1,1)/$AH86,0)</f>
        <v>1.1994002998500749E-2</v>
      </c>
      <c r="AO86" s="1">
        <f ca="1">OFFSET(DATA!$F$6,$AG$10+27*AO$10,$AG86,1,1)</f>
        <v>9</v>
      </c>
      <c r="AP86" s="1">
        <f t="shared" ca="1" si="3"/>
        <v>9</v>
      </c>
      <c r="AR86">
        <f ca="1">OFFSET(DATA!$F$6,25,$AG86,1,1)</f>
        <v>20550</v>
      </c>
      <c r="AS86" s="205">
        <f ca="1">IF($AR86&gt;0,OFFSET(DATA!$F$6,25+27*AS$10,$AG86,1,1)/$AR86,0)</f>
        <v>0.61416058394160589</v>
      </c>
      <c r="AT86" s="205">
        <f ca="1">IF($AR86&gt;0,OFFSET(DATA!$F$6,25+27*AT$10,$AG86,1,1)/$AR86,0)</f>
        <v>9.4890510948905105E-3</v>
      </c>
      <c r="AU86" s="205">
        <f ca="1">IF($AR86&gt;0,OFFSET(DATA!$F$6,25+27*AU$10,$AG86,1,1)/$AR86,0)</f>
        <v>8.6763990267639909E-2</v>
      </c>
      <c r="AV86" s="205">
        <f ca="1">IF($AR86&gt;0,OFFSET(DATA!$F$6,25+27*AV$10,$AG86,1,1)/$AR86,0)</f>
        <v>4.8418491484184915E-2</v>
      </c>
      <c r="AW86" s="205">
        <f ca="1">IF($AR86&gt;0,OFFSET(DATA!$F$6,25+27*AW$10,$AG86,1,1)/$AR86,0)</f>
        <v>0.11041362530413626</v>
      </c>
      <c r="AX86" s="205">
        <f ca="1">IF($AR86&gt;0,OFFSET(DATA!$F$6,25+27*AX$10,$AG86,1,1)/$AR86,0)</f>
        <v>4.54014598540146E-2</v>
      </c>
      <c r="BA86" s="1">
        <f t="shared" ca="1" si="4"/>
        <v>5</v>
      </c>
      <c r="BB86" s="205">
        <f ca="1">IF($AH86&gt;0,OFFSET(DATA!$F$6,BB$10+27*(7-$AG$8),$AG86,1,1)/OFFSET(DATA!$F$6,BB$10,$AG86,1,1),0)</f>
        <v>0.53117782909930711</v>
      </c>
      <c r="BC86" s="205">
        <f ca="1">IF($AH86&gt;0,OFFSET(DATA!$F$6,BC$10+27*(7-$AG$8),$AG86,1,1)/OFFSET(DATA!$F$6,BC$10,$AG86,1,1),0)</f>
        <v>0.48958333333333331</v>
      </c>
      <c r="BD86" s="205">
        <f ca="1">IF($AH86&gt;0,OFFSET(DATA!$F$6,BD$10+27*(7-$AG$8),$AG86,1,1)/OFFSET(DATA!$F$6,BD$10,$AG86,1,1),0)</f>
        <v>0.5357142857142857</v>
      </c>
      <c r="BE86" s="205">
        <f ca="1">IF($AH86&gt;0,OFFSET(DATA!$F$6,BE$10+27*(7-$AG$8),$AG86,1,1)/OFFSET(DATA!$F$6,BE$10,$AG86,1,1),0)</f>
        <v>0.55757575757575761</v>
      </c>
      <c r="BF86" s="205">
        <f ca="1">IF($AH86&gt;0,OFFSET(DATA!$F$6,BF$10+27*(7-$AG$8),$AG86,1,1)/OFFSET(DATA!$F$6,BF$10,$AG86,1,1),0)</f>
        <v>0.62045454545454548</v>
      </c>
      <c r="BG86" s="205">
        <f ca="1">IF($AH86&gt;0,OFFSET(DATA!$F$6,BG$10+27*(7-$AG$8),$AG86,1,1)/OFFSET(DATA!$F$6,BG$10,$AG86,1,1),0)</f>
        <v>0.51871657754010692</v>
      </c>
      <c r="BH86" s="205">
        <f ca="1">IF($AH86&gt;0,OFFSET(DATA!$F$6,BH$10+27*(7-$AG$8),$AG86,1,1)/OFFSET(DATA!$F$6,BH$10,$AG86,1,1),0)</f>
        <v>0.64251207729468596</v>
      </c>
      <c r="BI86" s="205">
        <f ca="1">IF($AH86&gt;0,OFFSET(DATA!$F$6,BI$10+27*(7-$AG$8),$AG86,1,1)/OFFSET(DATA!$F$6,BI$10,$AG86,1,1),0)</f>
        <v>0.67991004497751129</v>
      </c>
      <c r="BJ86" s="205">
        <f ca="1">IF($AH86&gt;0,OFFSET(DATA!$F$6,BJ$10+27*(7-$AG$8),$AG86,1,1)/OFFSET(DATA!$F$6,BJ$10,$AG86,1,1),0)</f>
        <v>0.7416666666666667</v>
      </c>
      <c r="BK86" s="205">
        <f ca="1">IF($AH86&gt;0,OFFSET(DATA!$F$6,BK$10+27*(7-$AG$8),$AG86,1,1)/OFFSET(DATA!$F$6,BK$10,$AG86,1,1),0)</f>
        <v>0.56206896551724139</v>
      </c>
      <c r="BL86" s="205">
        <f ca="1">IF($AH86&gt;0,OFFSET(DATA!$F$6,BL$10+27*(7-$AG$8),$AG86,1,1)/OFFSET(DATA!$F$6,BL$10,$AG86,1,1),0)</f>
        <v>0.70543806646525675</v>
      </c>
      <c r="BM86" s="205">
        <f ca="1">IF($AH86&gt;0,OFFSET(DATA!$F$6,BM$10+27*(7-$AG$8),$AG86,1,1)/OFFSET(DATA!$F$6,BM$10,$AG86,1,1),0)</f>
        <v>0.44427934621099552</v>
      </c>
      <c r="BN86" s="205">
        <f ca="1">IF($AH86&gt;0,OFFSET(DATA!$F$6,BN$10+27*(7-$AG$8),$AG86,1,1)/OFFSET(DATA!$F$6,BN$10,$AG86,1,1),0)</f>
        <v>0.66095890410958902</v>
      </c>
      <c r="BO86" s="205">
        <f ca="1">IF($AH86&gt;0,OFFSET(DATA!$F$6,BO$10+27*(7-$AG$8),$AG86,1,1)/OFFSET(DATA!$F$6,BO$10,$AG86,1,1),0)</f>
        <v>0.87910798122065725</v>
      </c>
      <c r="BP86" s="205">
        <f ca="1">IF($AH86&gt;0,OFFSET(DATA!$F$6,BP$10+27*(7-$AG$8),$AG86,1,1)/OFFSET(DATA!$F$6,BP$10,$AG86,1,1),0)</f>
        <v>0.66962699822380112</v>
      </c>
      <c r="BQ86" s="205">
        <f ca="1">IF($AH86&gt;0,OFFSET(DATA!$F$6,BQ$10+27*(7-$AG$8),$AG86,1,1)/OFFSET(DATA!$F$6,BQ$10,$AG86,1,1),0)</f>
        <v>0.76431718061674003</v>
      </c>
      <c r="BR86" s="205">
        <f ca="1">IF($AH86&gt;0,OFFSET(DATA!$F$6,BR$10+27*(7-$AG$8),$AG86,1,1)/OFFSET(DATA!$F$6,BR$10,$AG86,1,1),0)</f>
        <v>0.62362204724409454</v>
      </c>
      <c r="BS86" s="205">
        <f ca="1">IF($AH86&gt;0,OFFSET(DATA!$F$6,BS$10+27*(7-$AG$8),$AG86,1,1)/OFFSET(DATA!$F$6,BS$10,$AG86,1,1),0)</f>
        <v>0.64457831325301207</v>
      </c>
      <c r="BT86" s="205">
        <f ca="1">IF($AH86&gt;0,OFFSET(DATA!$F$6,BT$10+27*(7-$AG$8),$AG86,1,1)/OFFSET(DATA!$F$6,BT$10,$AG86,1,1),0)</f>
        <v>0.64102564102564108</v>
      </c>
      <c r="BU86" s="205">
        <f ca="1">IF($AH86&gt;0,OFFSET(DATA!$F$6,BU$10+27*(7-$AG$8),$AG86,1,1)/OFFSET(DATA!$F$6,BU$10,$AG86,1,1),0)</f>
        <v>0.48064516129032259</v>
      </c>
      <c r="BV86" s="205">
        <f ca="1">IF($AH86&gt;0,OFFSET(DATA!$F$6,BV$10+27*(7-$AG$8),$AG86,1,1)/OFFSET(DATA!$F$6,BV$10,$AG86,1,1),0)</f>
        <v>0.61263736263736268</v>
      </c>
      <c r="BW86" s="205">
        <f ca="1">IF($AH86&gt;0,OFFSET(DATA!$F$6,BW$10+27*(7-$AG$8),$AG86,1,1)/OFFSET(DATA!$F$6,BW$10,$AG86,1,1),0)</f>
        <v>0.62869565217391299</v>
      </c>
      <c r="BX86" s="205">
        <f ca="1">IF($AH86&gt;0,OFFSET(DATA!$F$6,BX$10+27*(7-$AG$8),$AG86,1,1)/OFFSET(DATA!$F$6,BX$10,$AG86,1,1),0)</f>
        <v>0.58197006613296209</v>
      </c>
      <c r="BY86" s="205">
        <f ca="1">IF($AH86&gt;0,OFFSET(DATA!$F$6,BY$10+27*(7-$AG$8),$AG86,1,1)/OFFSET(DATA!$F$6,BY$10,$AG86,1,1),0)</f>
        <v>0.62390670553935856</v>
      </c>
    </row>
    <row r="87" spans="33:77" x14ac:dyDescent="0.2">
      <c r="AG87" s="1">
        <v>76</v>
      </c>
      <c r="AH87">
        <f ca="1">OFFSET(DATA!$F$6,$AG$10,$AG87,1,1)</f>
        <v>1326</v>
      </c>
      <c r="AI87" s="205">
        <f ca="1">IF($AH87&gt;0,OFFSET(DATA!$F$6,$AG$10+27*AI$10,$AG87,1,1)/$AH87,0)</f>
        <v>0.69155354449472095</v>
      </c>
      <c r="AJ87" s="205">
        <f ca="1">IF($AH87&gt;0,OFFSET(DATA!$F$6,$AG$10+27*AJ$10,$AG87,1,1)/$AH87,0)</f>
        <v>1.5837104072398189E-2</v>
      </c>
      <c r="AK87" s="205">
        <f ca="1">IF($AH87&gt;0,OFFSET(DATA!$F$6,$AG$10+27*AK$10,$AG87,1,1)/$AH87,0)</f>
        <v>0.1033182503770739</v>
      </c>
      <c r="AL87" s="205">
        <f ca="1">IF($AH87&gt;0,OFFSET(DATA!$F$6,$AG$10+27*AL$10,$AG87,1,1)/$AH87,0)</f>
        <v>5.7315233785822019E-2</v>
      </c>
      <c r="AM87" s="205">
        <f ca="1">IF($AH87&gt;0,OFFSET(DATA!$F$6,$AG$10+27*AM$10,$AG87,1,1)/$AH87,0)</f>
        <v>3.6199095022624438E-2</v>
      </c>
      <c r="AN87" s="205">
        <f ca="1">IF($AH87&gt;0,OFFSET(DATA!$F$6,$AG$10+27*AN$10,$AG87,1,1)/$AH87,0)</f>
        <v>8.2956259426847662E-3</v>
      </c>
      <c r="AO87" s="1">
        <f ca="1">OFFSET(DATA!$F$6,$AG$10+27*AO$10,$AG87,1,1)</f>
        <v>9</v>
      </c>
      <c r="AP87" s="1">
        <f t="shared" ca="1" si="3"/>
        <v>9</v>
      </c>
      <c r="AR87">
        <f ca="1">OFFSET(DATA!$F$6,25,$AG87,1,1)</f>
        <v>20759</v>
      </c>
      <c r="AS87" s="205">
        <f ca="1">IF($AR87&gt;0,OFFSET(DATA!$F$6,25+27*AS$10,$AG87,1,1)/$AR87,0)</f>
        <v>0.6133725131268366</v>
      </c>
      <c r="AT87" s="205">
        <f ca="1">IF($AR87&gt;0,OFFSET(DATA!$F$6,25+27*AT$10,$AG87,1,1)/$AR87,0)</f>
        <v>8.4300785201599313E-3</v>
      </c>
      <c r="AU87" s="205">
        <f ca="1">IF($AR87&gt;0,OFFSET(DATA!$F$6,25+27*AU$10,$AG87,1,1)/$AR87,0)</f>
        <v>8.6179488414663524E-2</v>
      </c>
      <c r="AV87" s="205">
        <f ca="1">IF($AR87&gt;0,OFFSET(DATA!$F$6,25+27*AV$10,$AG87,1,1)/$AR87,0)</f>
        <v>4.9809721084830678E-2</v>
      </c>
      <c r="AW87" s="205">
        <f ca="1">IF($AR87&gt;0,OFFSET(DATA!$F$6,25+27*AW$10,$AG87,1,1)/$AR87,0)</f>
        <v>0.1084830675851438</v>
      </c>
      <c r="AX87" s="205">
        <f ca="1">IF($AR87&gt;0,OFFSET(DATA!$F$6,25+27*AX$10,$AG87,1,1)/$AR87,0)</f>
        <v>4.3788236427573582E-2</v>
      </c>
      <c r="BA87" s="1">
        <f t="shared" ca="1" si="4"/>
        <v>5</v>
      </c>
      <c r="BB87" s="205">
        <f ca="1">IF($AH87&gt;0,OFFSET(DATA!$F$6,BB$10+27*(7-$AG$8),$AG87,1,1)/OFFSET(DATA!$F$6,BB$10,$AG87,1,1),0)</f>
        <v>0.5280373831775701</v>
      </c>
      <c r="BC87" s="205">
        <f ca="1">IF($AH87&gt;0,OFFSET(DATA!$F$6,BC$10+27*(7-$AG$8),$AG87,1,1)/OFFSET(DATA!$F$6,BC$10,$AG87,1,1),0)</f>
        <v>0.49473684210526314</v>
      </c>
      <c r="BD87" s="205">
        <f ca="1">IF($AH87&gt;0,OFFSET(DATA!$F$6,BD$10+27*(7-$AG$8),$AG87,1,1)/OFFSET(DATA!$F$6,BD$10,$AG87,1,1),0)</f>
        <v>0.6333333333333333</v>
      </c>
      <c r="BE87" s="205">
        <f ca="1">IF($AH87&gt;0,OFFSET(DATA!$F$6,BE$10+27*(7-$AG$8),$AG87,1,1)/OFFSET(DATA!$F$6,BE$10,$AG87,1,1),0)</f>
        <v>0.55555555555555558</v>
      </c>
      <c r="BF87" s="205">
        <f ca="1">IF($AH87&gt;0,OFFSET(DATA!$F$6,BF$10+27*(7-$AG$8),$AG87,1,1)/OFFSET(DATA!$F$6,BF$10,$AG87,1,1),0)</f>
        <v>0.6216216216216216</v>
      </c>
      <c r="BG87" s="205">
        <f ca="1">IF($AH87&gt;0,OFFSET(DATA!$F$6,BG$10+27*(7-$AG$8),$AG87,1,1)/OFFSET(DATA!$F$6,BG$10,$AG87,1,1),0)</f>
        <v>0.52879581151832455</v>
      </c>
      <c r="BH87" s="205">
        <f ca="1">IF($AH87&gt;0,OFFSET(DATA!$F$6,BH$10+27*(7-$AG$8),$AG87,1,1)/OFFSET(DATA!$F$6,BH$10,$AG87,1,1),0)</f>
        <v>0.6517857142857143</v>
      </c>
      <c r="BI87" s="205">
        <f ca="1">IF($AH87&gt;0,OFFSET(DATA!$F$6,BI$10+27*(7-$AG$8),$AG87,1,1)/OFFSET(DATA!$F$6,BI$10,$AG87,1,1),0)</f>
        <v>0.69155354449472095</v>
      </c>
      <c r="BJ87" s="205">
        <f ca="1">IF($AH87&gt;0,OFFSET(DATA!$F$6,BJ$10+27*(7-$AG$8),$AG87,1,1)/OFFSET(DATA!$F$6,BJ$10,$AG87,1,1),0)</f>
        <v>0.72727272727272729</v>
      </c>
      <c r="BK87" s="205">
        <f ca="1">IF($AH87&gt;0,OFFSET(DATA!$F$6,BK$10+27*(7-$AG$8),$AG87,1,1)/OFFSET(DATA!$F$6,BK$10,$AG87,1,1),0)</f>
        <v>0.56944444444444442</v>
      </c>
      <c r="BL87" s="205">
        <f ca="1">IF($AH87&gt;0,OFFSET(DATA!$F$6,BL$10+27*(7-$AG$8),$AG87,1,1)/OFFSET(DATA!$F$6,BL$10,$AG87,1,1),0)</f>
        <v>0.70408163265306123</v>
      </c>
      <c r="BM87" s="205">
        <f ca="1">IF($AH87&gt;0,OFFSET(DATA!$F$6,BM$10+27*(7-$AG$8),$AG87,1,1)/OFFSET(DATA!$F$6,BM$10,$AG87,1,1),0)</f>
        <v>0.43277723258096173</v>
      </c>
      <c r="BN87" s="205">
        <f ca="1">IF($AH87&gt;0,OFFSET(DATA!$F$6,BN$10+27*(7-$AG$8),$AG87,1,1)/OFFSET(DATA!$F$6,BN$10,$AG87,1,1),0)</f>
        <v>0.63961038961038963</v>
      </c>
      <c r="BO87" s="205">
        <f ca="1">IF($AH87&gt;0,OFFSET(DATA!$F$6,BO$10+27*(7-$AG$8),$AG87,1,1)/OFFSET(DATA!$F$6,BO$10,$AG87,1,1),0)</f>
        <v>0.87360178970917224</v>
      </c>
      <c r="BP87" s="205">
        <f ca="1">IF($AH87&gt;0,OFFSET(DATA!$F$6,BP$10+27*(7-$AG$8),$AG87,1,1)/OFFSET(DATA!$F$6,BP$10,$AG87,1,1),0)</f>
        <v>0.66647041507212246</v>
      </c>
      <c r="BQ87" s="205">
        <f ca="1">IF($AH87&gt;0,OFFSET(DATA!$F$6,BQ$10+27*(7-$AG$8),$AG87,1,1)/OFFSET(DATA!$F$6,BQ$10,$AG87,1,1),0)</f>
        <v>0.76367614879649892</v>
      </c>
      <c r="BR87" s="205">
        <f ca="1">IF($AH87&gt;0,OFFSET(DATA!$F$6,BR$10+27*(7-$AG$8),$AG87,1,1)/OFFSET(DATA!$F$6,BR$10,$AG87,1,1),0)</f>
        <v>0.61310452418096728</v>
      </c>
      <c r="BS87" s="205">
        <f ca="1">IF($AH87&gt;0,OFFSET(DATA!$F$6,BS$10+27*(7-$AG$8),$AG87,1,1)/OFFSET(DATA!$F$6,BS$10,$AG87,1,1),0)</f>
        <v>0.62721893491124259</v>
      </c>
      <c r="BT87" s="205">
        <f ca="1">IF($AH87&gt;0,OFFSET(DATA!$F$6,BT$10+27*(7-$AG$8),$AG87,1,1)/OFFSET(DATA!$F$6,BT$10,$AG87,1,1),0)</f>
        <v>0.65853658536585369</v>
      </c>
      <c r="BU87" s="205">
        <f ca="1">IF($AH87&gt;0,OFFSET(DATA!$F$6,BU$10+27*(7-$AG$8),$AG87,1,1)/OFFSET(DATA!$F$6,BU$10,$AG87,1,1),0)</f>
        <v>0.4589905362776025</v>
      </c>
      <c r="BV87" s="205">
        <f ca="1">IF($AH87&gt;0,OFFSET(DATA!$F$6,BV$10+27*(7-$AG$8),$AG87,1,1)/OFFSET(DATA!$F$6,BV$10,$AG87,1,1),0)</f>
        <v>0.61016949152542377</v>
      </c>
      <c r="BW87" s="205">
        <f ca="1">IF($AH87&gt;0,OFFSET(DATA!$F$6,BW$10+27*(7-$AG$8),$AG87,1,1)/OFFSET(DATA!$F$6,BW$10,$AG87,1,1),0)</f>
        <v>0.61908931698774083</v>
      </c>
      <c r="BX87" s="205">
        <f ca="1">IF($AH87&gt;0,OFFSET(DATA!$F$6,BX$10+27*(7-$AG$8),$AG87,1,1)/OFFSET(DATA!$F$6,BX$10,$AG87,1,1),0)</f>
        <v>0.58763244745527188</v>
      </c>
      <c r="BY87" s="205">
        <f ca="1">IF($AH87&gt;0,OFFSET(DATA!$F$6,BY$10+27*(7-$AG$8),$AG87,1,1)/OFFSET(DATA!$F$6,BY$10,$AG87,1,1),0)</f>
        <v>0.62931034482758619</v>
      </c>
    </row>
    <row r="88" spans="33:77" x14ac:dyDescent="0.2">
      <c r="AG88" s="1">
        <v>77</v>
      </c>
      <c r="AH88">
        <f ca="1">OFFSET(DATA!$F$6,$AG$10,$AG88,1,1)</f>
        <v>1368</v>
      </c>
      <c r="AI88" s="205">
        <f ca="1">IF($AH88&gt;0,OFFSET(DATA!$F$6,$AG$10+27*AI$10,$AG88,1,1)/$AH88,0)</f>
        <v>0.66666666666666663</v>
      </c>
      <c r="AJ88" s="205">
        <f ca="1">IF($AH88&gt;0,OFFSET(DATA!$F$6,$AG$10+27*AJ$10,$AG88,1,1)/$AH88,0)</f>
        <v>1.3157894736842105E-2</v>
      </c>
      <c r="AK88" s="205">
        <f ca="1">IF($AH88&gt;0,OFFSET(DATA!$F$6,$AG$10+27*AK$10,$AG88,1,1)/$AH88,0)</f>
        <v>9.9415204678362568E-2</v>
      </c>
      <c r="AL88" s="205">
        <f ca="1">IF($AH88&gt;0,OFFSET(DATA!$F$6,$AG$10+27*AL$10,$AG88,1,1)/$AH88,0)</f>
        <v>4.6052631578947366E-2</v>
      </c>
      <c r="AM88" s="205">
        <f ca="1">IF($AH88&gt;0,OFFSET(DATA!$F$6,$AG$10+27*AM$10,$AG88,1,1)/$AH88,0)</f>
        <v>4.0935672514619881E-2</v>
      </c>
      <c r="AN88" s="205">
        <f ca="1">IF($AH88&gt;0,OFFSET(DATA!$F$6,$AG$10+27*AN$10,$AG88,1,1)/$AH88,0)</f>
        <v>6.5789473684210523E-3</v>
      </c>
      <c r="AO88" s="1">
        <f ca="1">OFFSET(DATA!$F$6,$AG$10+27*AO$10,$AG88,1,1)</f>
        <v>5</v>
      </c>
      <c r="AP88" s="1">
        <f t="shared" ca="1" si="3"/>
        <v>5</v>
      </c>
      <c r="AR88">
        <f ca="1">OFFSET(DATA!$F$6,25,$AG88,1,1)</f>
        <v>21060</v>
      </c>
      <c r="AS88" s="205">
        <f ca="1">IF($AR88&gt;0,OFFSET(DATA!$F$6,25+27*AS$10,$AG88,1,1)/$AR88,0)</f>
        <v>0.61500474833808172</v>
      </c>
      <c r="AT88" s="205">
        <f ca="1">IF($AR88&gt;0,OFFSET(DATA!$F$6,25+27*AT$10,$AG88,1,1)/$AR88,0)</f>
        <v>7.3599240265906935E-3</v>
      </c>
      <c r="AU88" s="205">
        <f ca="1">IF($AR88&gt;0,OFFSET(DATA!$F$6,25+27*AU$10,$AG88,1,1)/$AR88,0)</f>
        <v>8.594491927825261E-2</v>
      </c>
      <c r="AV88" s="205">
        <f ca="1">IF($AR88&gt;0,OFFSET(DATA!$F$6,25+27*AV$10,$AG88,1,1)/$AR88,0)</f>
        <v>4.8765432098765431E-2</v>
      </c>
      <c r="AW88" s="205">
        <f ca="1">IF($AR88&gt;0,OFFSET(DATA!$F$6,25+27*AW$10,$AG88,1,1)/$AR88,0)</f>
        <v>0.11372269705603039</v>
      </c>
      <c r="AX88" s="205">
        <f ca="1">IF($AR88&gt;0,OFFSET(DATA!$F$6,25+27*AX$10,$AG88,1,1)/$AR88,0)</f>
        <v>5.0664767331433998E-2</v>
      </c>
      <c r="BA88" s="1">
        <f t="shared" ca="1" si="4"/>
        <v>7</v>
      </c>
      <c r="BB88" s="205">
        <f ca="1">IF($AH88&gt;0,OFFSET(DATA!$F$6,BB$10+27*(7-$AG$8),$AG88,1,1)/OFFSET(DATA!$F$6,BB$10,$AG88,1,1),0)</f>
        <v>0.53935185185185186</v>
      </c>
      <c r="BC88" s="205">
        <f ca="1">IF($AH88&gt;0,OFFSET(DATA!$F$6,BC$10+27*(7-$AG$8),$AG88,1,1)/OFFSET(DATA!$F$6,BC$10,$AG88,1,1),0)</f>
        <v>0.52873563218390807</v>
      </c>
      <c r="BD88" s="205">
        <f ca="1">IF($AH88&gt;0,OFFSET(DATA!$F$6,BD$10+27*(7-$AG$8),$AG88,1,1)/OFFSET(DATA!$F$6,BD$10,$AG88,1,1),0)</f>
        <v>0.52941176470588236</v>
      </c>
      <c r="BE88" s="205">
        <f ca="1">IF($AH88&gt;0,OFFSET(DATA!$F$6,BE$10+27*(7-$AG$8),$AG88,1,1)/OFFSET(DATA!$F$6,BE$10,$AG88,1,1),0)</f>
        <v>0.57718120805369133</v>
      </c>
      <c r="BF88" s="205">
        <f ca="1">IF($AH88&gt;0,OFFSET(DATA!$F$6,BF$10+27*(7-$AG$8),$AG88,1,1)/OFFSET(DATA!$F$6,BF$10,$AG88,1,1),0)</f>
        <v>0.60538116591928248</v>
      </c>
      <c r="BG88" s="205">
        <f ca="1">IF($AH88&gt;0,OFFSET(DATA!$F$6,BG$10+27*(7-$AG$8),$AG88,1,1)/OFFSET(DATA!$F$6,BG$10,$AG88,1,1),0)</f>
        <v>0.52284263959390864</v>
      </c>
      <c r="BH88" s="205">
        <f ca="1">IF($AH88&gt;0,OFFSET(DATA!$F$6,BH$10+27*(7-$AG$8),$AG88,1,1)/OFFSET(DATA!$F$6,BH$10,$AG88,1,1),0)</f>
        <v>0.63755458515283847</v>
      </c>
      <c r="BI88" s="205">
        <f ca="1">IF($AH88&gt;0,OFFSET(DATA!$F$6,BI$10+27*(7-$AG$8),$AG88,1,1)/OFFSET(DATA!$F$6,BI$10,$AG88,1,1),0)</f>
        <v>0.66666666666666663</v>
      </c>
      <c r="BJ88" s="205">
        <f ca="1">IF($AH88&gt;0,OFFSET(DATA!$F$6,BJ$10+27*(7-$AG$8),$AG88,1,1)/OFFSET(DATA!$F$6,BJ$10,$AG88,1,1),0)</f>
        <v>0.72592592592592597</v>
      </c>
      <c r="BK88" s="205">
        <f ca="1">IF($AH88&gt;0,OFFSET(DATA!$F$6,BK$10+27*(7-$AG$8),$AG88,1,1)/OFFSET(DATA!$F$6,BK$10,$AG88,1,1),0)</f>
        <v>0.53103448275862064</v>
      </c>
      <c r="BL88" s="205">
        <f ca="1">IF($AH88&gt;0,OFFSET(DATA!$F$6,BL$10+27*(7-$AG$8),$AG88,1,1)/OFFSET(DATA!$F$6,BL$10,$AG88,1,1),0)</f>
        <v>0.71082621082621078</v>
      </c>
      <c r="BM88" s="205">
        <f ca="1">IF($AH88&gt;0,OFFSET(DATA!$F$6,BM$10+27*(7-$AG$8),$AG88,1,1)/OFFSET(DATA!$F$6,BM$10,$AG88,1,1),0)</f>
        <v>0.42554194156456171</v>
      </c>
      <c r="BN88" s="205">
        <f ca="1">IF($AH88&gt;0,OFFSET(DATA!$F$6,BN$10+27*(7-$AG$8),$AG88,1,1)/OFFSET(DATA!$F$6,BN$10,$AG88,1,1),0)</f>
        <v>0.64779874213836475</v>
      </c>
      <c r="BO88" s="205">
        <f ca="1">IF($AH88&gt;0,OFFSET(DATA!$F$6,BO$10+27*(7-$AG$8),$AG88,1,1)/OFFSET(DATA!$F$6,BO$10,$AG88,1,1),0)</f>
        <v>0.90271493212669685</v>
      </c>
      <c r="BP88" s="205">
        <f ca="1">IF($AH88&gt;0,OFFSET(DATA!$F$6,BP$10+27*(7-$AG$8),$AG88,1,1)/OFFSET(DATA!$F$6,BP$10,$AG88,1,1),0)</f>
        <v>0.66873339238263951</v>
      </c>
      <c r="BQ88" s="205">
        <f ca="1">IF($AH88&gt;0,OFFSET(DATA!$F$6,BQ$10+27*(7-$AG$8),$AG88,1,1)/OFFSET(DATA!$F$6,BQ$10,$AG88,1,1),0)</f>
        <v>0.75583864118895971</v>
      </c>
      <c r="BR88" s="205">
        <f ca="1">IF($AH88&gt;0,OFFSET(DATA!$F$6,BR$10+27*(7-$AG$8),$AG88,1,1)/OFFSET(DATA!$F$6,BR$10,$AG88,1,1),0)</f>
        <v>0.64511041009463721</v>
      </c>
      <c r="BS88" s="205">
        <f ca="1">IF($AH88&gt;0,OFFSET(DATA!$F$6,BS$10+27*(7-$AG$8),$AG88,1,1)/OFFSET(DATA!$F$6,BS$10,$AG88,1,1),0)</f>
        <v>0.61079545454545459</v>
      </c>
      <c r="BT88" s="205">
        <f ca="1">IF($AH88&gt;0,OFFSET(DATA!$F$6,BT$10+27*(7-$AG$8),$AG88,1,1)/OFFSET(DATA!$F$6,BT$10,$AG88,1,1),0)</f>
        <v>0.72093023255813948</v>
      </c>
      <c r="BU88" s="205">
        <f ca="1">IF($AH88&gt;0,OFFSET(DATA!$F$6,BU$10+27*(7-$AG$8),$AG88,1,1)/OFFSET(DATA!$F$6,BU$10,$AG88,1,1),0)</f>
        <v>0.46165644171779141</v>
      </c>
      <c r="BV88" s="205">
        <f ca="1">IF($AH88&gt;0,OFFSET(DATA!$F$6,BV$10+27*(7-$AG$8),$AG88,1,1)/OFFSET(DATA!$F$6,BV$10,$AG88,1,1),0)</f>
        <v>0.58980891719745221</v>
      </c>
      <c r="BW88" s="205">
        <f ca="1">IF($AH88&gt;0,OFFSET(DATA!$F$6,BW$10+27*(7-$AG$8),$AG88,1,1)/OFFSET(DATA!$F$6,BW$10,$AG88,1,1),0)</f>
        <v>0.6385751520417029</v>
      </c>
      <c r="BX88" s="205">
        <f ca="1">IF($AH88&gt;0,OFFSET(DATA!$F$6,BX$10+27*(7-$AG$8),$AG88,1,1)/OFFSET(DATA!$F$6,BX$10,$AG88,1,1),0)</f>
        <v>0.59629566112159149</v>
      </c>
      <c r="BY88" s="205">
        <f ca="1">IF($AH88&gt;0,OFFSET(DATA!$F$6,BY$10+27*(7-$AG$8),$AG88,1,1)/OFFSET(DATA!$F$6,BY$10,$AG88,1,1),0)</f>
        <v>0.63157894736842102</v>
      </c>
    </row>
    <row r="89" spans="33:77" x14ac:dyDescent="0.2">
      <c r="AG89" s="1">
        <v>78</v>
      </c>
      <c r="AH89">
        <f ca="1">OFFSET(DATA!$F$6,$AG$10,$AG89,1,1)</f>
        <v>1418</v>
      </c>
      <c r="AI89" s="205">
        <f ca="1">IF($AH89&gt;0,OFFSET(DATA!$F$6,$AG$10+27*AI$10,$AG89,1,1)/$AH89,0)</f>
        <v>0.68617771509167846</v>
      </c>
      <c r="AJ89" s="205">
        <f ca="1">IF($AH89&gt;0,OFFSET(DATA!$F$6,$AG$10+27*AJ$10,$AG89,1,1)/$AH89,0)</f>
        <v>1.622002820874471E-2</v>
      </c>
      <c r="AK89" s="205">
        <f ca="1">IF($AH89&gt;0,OFFSET(DATA!$F$6,$AG$10+27*AK$10,$AG89,1,1)/$AH89,0)</f>
        <v>9.8025387870239775E-2</v>
      </c>
      <c r="AL89" s="205">
        <f ca="1">IF($AH89&gt;0,OFFSET(DATA!$F$6,$AG$10+27*AL$10,$AG89,1,1)/$AH89,0)</f>
        <v>4.7954866008462625E-2</v>
      </c>
      <c r="AM89" s="205">
        <f ca="1">IF($AH89&gt;0,OFFSET(DATA!$F$6,$AG$10+27*AM$10,$AG89,1,1)/$AH89,0)</f>
        <v>4.7249647390691117E-2</v>
      </c>
      <c r="AN89" s="205">
        <f ca="1">IF($AH89&gt;0,OFFSET(DATA!$F$6,$AG$10+27*AN$10,$AG89,1,1)/$AH89,0)</f>
        <v>4.2313117066290554E-3</v>
      </c>
      <c r="AO89" s="1">
        <f ca="1">OFFSET(DATA!$F$6,$AG$10+27*AO$10,$AG89,1,1)</f>
        <v>5</v>
      </c>
      <c r="AP89" s="1">
        <f t="shared" ca="1" si="3"/>
        <v>5</v>
      </c>
      <c r="AR89">
        <f ca="1">OFFSET(DATA!$F$6,25,$AG89,1,1)</f>
        <v>21418</v>
      </c>
      <c r="AS89" s="205">
        <f ca="1">IF($AR89&gt;0,OFFSET(DATA!$F$6,25+27*AS$10,$AG89,1,1)/$AR89,0)</f>
        <v>0.61653749182930251</v>
      </c>
      <c r="AT89" s="205">
        <f ca="1">IF($AR89&gt;0,OFFSET(DATA!$F$6,25+27*AT$10,$AG89,1,1)/$AR89,0)</f>
        <v>6.9567653375665331E-3</v>
      </c>
      <c r="AU89" s="205">
        <f ca="1">IF($AR89&gt;0,OFFSET(DATA!$F$6,25+27*AU$10,$AG89,1,1)/$AR89,0)</f>
        <v>8.5068633859370621E-2</v>
      </c>
      <c r="AV89" s="205">
        <f ca="1">IF($AR89&gt;0,OFFSET(DATA!$F$6,25+27*AV$10,$AG89,1,1)/$AR89,0)</f>
        <v>4.3234662433467179E-2</v>
      </c>
      <c r="AW89" s="205">
        <f ca="1">IF($AR89&gt;0,OFFSET(DATA!$F$6,25+27*AW$10,$AG89,1,1)/$AR89,0)</f>
        <v>0.12405453356989449</v>
      </c>
      <c r="AX89" s="205">
        <f ca="1">IF($AR89&gt;0,OFFSET(DATA!$F$6,25+27*AX$10,$AG89,1,1)/$AR89,0)</f>
        <v>5.8922401718180972E-2</v>
      </c>
      <c r="BA89" s="1">
        <f t="shared" ca="1" si="4"/>
        <v>6</v>
      </c>
      <c r="BB89" s="205">
        <f ca="1">IF($AH89&gt;0,OFFSET(DATA!$F$6,BB$10+27*(7-$AG$8),$AG89,1,1)/OFFSET(DATA!$F$6,BB$10,$AG89,1,1),0)</f>
        <v>0.54588235294117649</v>
      </c>
      <c r="BC89" s="205">
        <f ca="1">IF($AH89&gt;0,OFFSET(DATA!$F$6,BC$10+27*(7-$AG$8),$AG89,1,1)/OFFSET(DATA!$F$6,BC$10,$AG89,1,1),0)</f>
        <v>0.51851851851851849</v>
      </c>
      <c r="BD89" s="205">
        <f ca="1">IF($AH89&gt;0,OFFSET(DATA!$F$6,BD$10+27*(7-$AG$8),$AG89,1,1)/OFFSET(DATA!$F$6,BD$10,$AG89,1,1),0)</f>
        <v>0.54054054054054057</v>
      </c>
      <c r="BE89" s="205">
        <f ca="1">IF($AH89&gt;0,OFFSET(DATA!$F$6,BE$10+27*(7-$AG$8),$AG89,1,1)/OFFSET(DATA!$F$6,BE$10,$AG89,1,1),0)</f>
        <v>0.51020408163265307</v>
      </c>
      <c r="BF89" s="205">
        <f ca="1">IF($AH89&gt;0,OFFSET(DATA!$F$6,BF$10+27*(7-$AG$8),$AG89,1,1)/OFFSET(DATA!$F$6,BF$10,$AG89,1,1),0)</f>
        <v>0.61674008810572689</v>
      </c>
      <c r="BG89" s="205">
        <f ca="1">IF($AH89&gt;0,OFFSET(DATA!$F$6,BG$10+27*(7-$AG$8),$AG89,1,1)/OFFSET(DATA!$F$6,BG$10,$AG89,1,1),0)</f>
        <v>0.52083333333333337</v>
      </c>
      <c r="BH89" s="205">
        <f ca="1">IF($AH89&gt;0,OFFSET(DATA!$F$6,BH$10+27*(7-$AG$8),$AG89,1,1)/OFFSET(DATA!$F$6,BH$10,$AG89,1,1),0)</f>
        <v>0.67796610169491522</v>
      </c>
      <c r="BI89" s="205">
        <f ca="1">IF($AH89&gt;0,OFFSET(DATA!$F$6,BI$10+27*(7-$AG$8),$AG89,1,1)/OFFSET(DATA!$F$6,BI$10,$AG89,1,1),0)</f>
        <v>0.68617771509167846</v>
      </c>
      <c r="BJ89" s="205">
        <f ca="1">IF($AH89&gt;0,OFFSET(DATA!$F$6,BJ$10+27*(7-$AG$8),$AG89,1,1)/OFFSET(DATA!$F$6,BJ$10,$AG89,1,1),0)</f>
        <v>0.72992700729927007</v>
      </c>
      <c r="BK89" s="205">
        <f ca="1">IF($AH89&gt;0,OFFSET(DATA!$F$6,BK$10+27*(7-$AG$8),$AG89,1,1)/OFFSET(DATA!$F$6,BK$10,$AG89,1,1),0)</f>
        <v>0.53819444444444442</v>
      </c>
      <c r="BL89" s="205">
        <f ca="1">IF($AH89&gt;0,OFFSET(DATA!$F$6,BL$10+27*(7-$AG$8),$AG89,1,1)/OFFSET(DATA!$F$6,BL$10,$AG89,1,1),0)</f>
        <v>0.70694444444444449</v>
      </c>
      <c r="BM89" s="205">
        <f ca="1">IF($AH89&gt;0,OFFSET(DATA!$F$6,BM$10+27*(7-$AG$8),$AG89,1,1)/OFFSET(DATA!$F$6,BM$10,$AG89,1,1),0)</f>
        <v>0.41844983357108895</v>
      </c>
      <c r="BN89" s="205">
        <f ca="1">IF($AH89&gt;0,OFFSET(DATA!$F$6,BN$10+27*(7-$AG$8),$AG89,1,1)/OFFSET(DATA!$F$6,BN$10,$AG89,1,1),0)</f>
        <v>0.63836477987421381</v>
      </c>
      <c r="BO89" s="205">
        <f ca="1">IF($AH89&gt;0,OFFSET(DATA!$F$6,BO$10+27*(7-$AG$8),$AG89,1,1)/OFFSET(DATA!$F$6,BO$10,$AG89,1,1),0)</f>
        <v>0.8973214285714286</v>
      </c>
      <c r="BP89" s="205">
        <f ca="1">IF($AH89&gt;0,OFFSET(DATA!$F$6,BP$10+27*(7-$AG$8),$AG89,1,1)/OFFSET(DATA!$F$6,BP$10,$AG89,1,1),0)</f>
        <v>0.66266119577960136</v>
      </c>
      <c r="BQ89" s="205">
        <f ca="1">IF($AH89&gt;0,OFFSET(DATA!$F$6,BQ$10+27*(7-$AG$8),$AG89,1,1)/OFFSET(DATA!$F$6,BQ$10,$AG89,1,1),0)</f>
        <v>0.7282377919320594</v>
      </c>
      <c r="BR89" s="205">
        <f ca="1">IF($AH89&gt;0,OFFSET(DATA!$F$6,BR$10+27*(7-$AG$8),$AG89,1,1)/OFFSET(DATA!$F$6,BR$10,$AG89,1,1),0)</f>
        <v>0.65</v>
      </c>
      <c r="BS89" s="205">
        <f ca="1">IF($AH89&gt;0,OFFSET(DATA!$F$6,BS$10+27*(7-$AG$8),$AG89,1,1)/OFFSET(DATA!$F$6,BS$10,$AG89,1,1),0)</f>
        <v>0.60734463276836159</v>
      </c>
      <c r="BT89" s="205">
        <f ca="1">IF($AH89&gt;0,OFFSET(DATA!$F$6,BT$10+27*(7-$AG$8),$AG89,1,1)/OFFSET(DATA!$F$6,BT$10,$AG89,1,1),0)</f>
        <v>0.73333333333333328</v>
      </c>
      <c r="BU89" s="205">
        <f ca="1">IF($AH89&gt;0,OFFSET(DATA!$F$6,BU$10+27*(7-$AG$8),$AG89,1,1)/OFFSET(DATA!$F$6,BU$10,$AG89,1,1),0)</f>
        <v>0.45454545454545453</v>
      </c>
      <c r="BV89" s="205">
        <f ca="1">IF($AH89&gt;0,OFFSET(DATA!$F$6,BV$10+27*(7-$AG$8),$AG89,1,1)/OFFSET(DATA!$F$6,BV$10,$AG89,1,1),0)</f>
        <v>0.60327455919395467</v>
      </c>
      <c r="BW89" s="205">
        <f ca="1">IF($AH89&gt;0,OFFSET(DATA!$F$6,BW$10+27*(7-$AG$8),$AG89,1,1)/OFFSET(DATA!$F$6,BW$10,$AG89,1,1),0)</f>
        <v>0.66080402010050254</v>
      </c>
      <c r="BX89" s="205">
        <f ca="1">IF($AH89&gt;0,OFFSET(DATA!$F$6,BX$10+27*(7-$AG$8),$AG89,1,1)/OFFSET(DATA!$F$6,BX$10,$AG89,1,1),0)</f>
        <v>0.5962815405046481</v>
      </c>
      <c r="BY89" s="205">
        <f ca="1">IF($AH89&gt;0,OFFSET(DATA!$F$6,BY$10+27*(7-$AG$8),$AG89,1,1)/OFFSET(DATA!$F$6,BY$10,$AG89,1,1),0)</f>
        <v>0.66204986149584488</v>
      </c>
    </row>
    <row r="90" spans="33:77" x14ac:dyDescent="0.2">
      <c r="AG90" s="1">
        <v>79</v>
      </c>
      <c r="AH90">
        <f ca="1">OFFSET(DATA!$F$6,$AG$10,$AG90,1,1)</f>
        <v>1364</v>
      </c>
      <c r="AI90" s="205">
        <f ca="1">IF($AH90&gt;0,OFFSET(DATA!$F$6,$AG$10+27*AI$10,$AG90,1,1)/$AH90,0)</f>
        <v>0.68548387096774188</v>
      </c>
      <c r="AJ90" s="205">
        <f ca="1">IF($AH90&gt;0,OFFSET(DATA!$F$6,$AG$10+27*AJ$10,$AG90,1,1)/$AH90,0)</f>
        <v>1.5395894428152493E-2</v>
      </c>
      <c r="AK90" s="205">
        <f ca="1">IF($AH90&gt;0,OFFSET(DATA!$F$6,$AG$10+27*AK$10,$AG90,1,1)/$AH90,0)</f>
        <v>0.10117302052785923</v>
      </c>
      <c r="AL90" s="205">
        <f ca="1">IF($AH90&gt;0,OFFSET(DATA!$F$6,$AG$10+27*AL$10,$AG90,1,1)/$AH90,0)</f>
        <v>5.7917888563049851E-2</v>
      </c>
      <c r="AM90" s="205">
        <f ca="1">IF($AH90&gt;0,OFFSET(DATA!$F$6,$AG$10+27*AM$10,$AG90,1,1)/$AH90,0)</f>
        <v>4.1055718475073312E-2</v>
      </c>
      <c r="AN90" s="205">
        <f ca="1">IF($AH90&gt;0,OFFSET(DATA!$F$6,$AG$10+27*AN$10,$AG90,1,1)/$AH90,0)</f>
        <v>4.3988269794721412E-3</v>
      </c>
      <c r="AO90" s="1">
        <f ca="1">OFFSET(DATA!$F$6,$AG$10+27*AO$10,$AG90,1,1)</f>
        <v>4</v>
      </c>
      <c r="AP90" s="1">
        <f t="shared" ca="1" si="3"/>
        <v>4</v>
      </c>
      <c r="AR90">
        <f ca="1">OFFSET(DATA!$F$6,25,$AG90,1,1)</f>
        <v>20788</v>
      </c>
      <c r="AS90" s="205">
        <f ca="1">IF($AR90&gt;0,OFFSET(DATA!$F$6,25+27*AS$10,$AG90,1,1)/$AR90,0)</f>
        <v>0.60424283240330956</v>
      </c>
      <c r="AT90" s="205">
        <f ca="1">IF($AR90&gt;0,OFFSET(DATA!$F$6,25+27*AT$10,$AG90,1,1)/$AR90,0)</f>
        <v>6.8789686357513952E-3</v>
      </c>
      <c r="AU90" s="205">
        <f ca="1">IF($AR90&gt;0,OFFSET(DATA!$F$6,25+27*AU$10,$AG90,1,1)/$AR90,0)</f>
        <v>8.7646719261112185E-2</v>
      </c>
      <c r="AV90" s="205">
        <f ca="1">IF($AR90&gt;0,OFFSET(DATA!$F$6,25+27*AV$10,$AG90,1,1)/$AR90,0)</f>
        <v>3.9109101404656531E-2</v>
      </c>
      <c r="AW90" s="205">
        <f ca="1">IF($AR90&gt;0,OFFSET(DATA!$F$6,25+27*AW$10,$AG90,1,1)/$AR90,0)</f>
        <v>0.12877621704829709</v>
      </c>
      <c r="AX90" s="205">
        <f ca="1">IF($AR90&gt;0,OFFSET(DATA!$F$6,25+27*AX$10,$AG90,1,1)/$AR90,0)</f>
        <v>6.5807196459495856E-2</v>
      </c>
      <c r="BA90" s="1">
        <f t="shared" ca="1" si="4"/>
        <v>5</v>
      </c>
      <c r="BB90" s="205">
        <f ca="1">IF($AH90&gt;0,OFFSET(DATA!$F$6,BB$10+27*(7-$AG$8),$AG90,1,1)/OFFSET(DATA!$F$6,BB$10,$AG90,1,1),0)</f>
        <v>0.53</v>
      </c>
      <c r="BC90" s="205">
        <f ca="1">IF($AH90&gt;0,OFFSET(DATA!$F$6,BC$10+27*(7-$AG$8),$AG90,1,1)/OFFSET(DATA!$F$6,BC$10,$AG90,1,1),0)</f>
        <v>0.46835443037974683</v>
      </c>
      <c r="BD90" s="205">
        <f ca="1">IF($AH90&gt;0,OFFSET(DATA!$F$6,BD$10+27*(7-$AG$8),$AG90,1,1)/OFFSET(DATA!$F$6,BD$10,$AG90,1,1),0)</f>
        <v>0.45945945945945948</v>
      </c>
      <c r="BE90" s="205">
        <f ca="1">IF($AH90&gt;0,OFFSET(DATA!$F$6,BE$10+27*(7-$AG$8),$AG90,1,1)/OFFSET(DATA!$F$6,BE$10,$AG90,1,1),0)</f>
        <v>0.50757575757575757</v>
      </c>
      <c r="BF90" s="205">
        <f ca="1">IF($AH90&gt;0,OFFSET(DATA!$F$6,BF$10+27*(7-$AG$8),$AG90,1,1)/OFFSET(DATA!$F$6,BF$10,$AG90,1,1),0)</f>
        <v>0.65330188679245282</v>
      </c>
      <c r="BG90" s="205">
        <f ca="1">IF($AH90&gt;0,OFFSET(DATA!$F$6,BG$10+27*(7-$AG$8),$AG90,1,1)/OFFSET(DATA!$F$6,BG$10,$AG90,1,1),0)</f>
        <v>0.5133689839572193</v>
      </c>
      <c r="BH90" s="205">
        <f ca="1">IF($AH90&gt;0,OFFSET(DATA!$F$6,BH$10+27*(7-$AG$8),$AG90,1,1)/OFFSET(DATA!$F$6,BH$10,$AG90,1,1),0)</f>
        <v>0.63551401869158874</v>
      </c>
      <c r="BI90" s="205">
        <f ca="1">IF($AH90&gt;0,OFFSET(DATA!$F$6,BI$10+27*(7-$AG$8),$AG90,1,1)/OFFSET(DATA!$F$6,BI$10,$AG90,1,1),0)</f>
        <v>0.68548387096774188</v>
      </c>
      <c r="BJ90" s="205">
        <f ca="1">IF($AH90&gt;0,OFFSET(DATA!$F$6,BJ$10+27*(7-$AG$8),$AG90,1,1)/OFFSET(DATA!$F$6,BJ$10,$AG90,1,1),0)</f>
        <v>0.72727272727272729</v>
      </c>
      <c r="BK90" s="205">
        <f ca="1">IF($AH90&gt;0,OFFSET(DATA!$F$6,BK$10+27*(7-$AG$8),$AG90,1,1)/OFFSET(DATA!$F$6,BK$10,$AG90,1,1),0)</f>
        <v>0.52577319587628868</v>
      </c>
      <c r="BL90" s="205">
        <f ca="1">IF($AH90&gt;0,OFFSET(DATA!$F$6,BL$10+27*(7-$AG$8),$AG90,1,1)/OFFSET(DATA!$F$6,BL$10,$AG90,1,1),0)</f>
        <v>0.71748878923766812</v>
      </c>
      <c r="BM90" s="205">
        <f ca="1">IF($AH90&gt;0,OFFSET(DATA!$F$6,BM$10+27*(7-$AG$8),$AG90,1,1)/OFFSET(DATA!$F$6,BM$10,$AG90,1,1),0)</f>
        <v>0.40138568129330254</v>
      </c>
      <c r="BN90" s="205">
        <f ca="1">IF($AH90&gt;0,OFFSET(DATA!$F$6,BN$10+27*(7-$AG$8),$AG90,1,1)/OFFSET(DATA!$F$6,BN$10,$AG90,1,1),0)</f>
        <v>0.64423076923076927</v>
      </c>
      <c r="BO90" s="205">
        <f ca="1">IF($AH90&gt;0,OFFSET(DATA!$F$6,BO$10+27*(7-$AG$8),$AG90,1,1)/OFFSET(DATA!$F$6,BO$10,$AG90,1,1),0)</f>
        <v>0.89107763615295477</v>
      </c>
      <c r="BP90" s="205">
        <f ca="1">IF($AH90&gt;0,OFFSET(DATA!$F$6,BP$10+27*(7-$AG$8),$AG90,1,1)/OFFSET(DATA!$F$6,BP$10,$AG90,1,1),0)</f>
        <v>0.6572104018912529</v>
      </c>
      <c r="BQ90" s="205">
        <f ca="1">IF($AH90&gt;0,OFFSET(DATA!$F$6,BQ$10+27*(7-$AG$8),$AG90,1,1)/OFFSET(DATA!$F$6,BQ$10,$AG90,1,1),0)</f>
        <v>0.6645161290322581</v>
      </c>
      <c r="BR90" s="205">
        <f ca="1">IF($AH90&gt;0,OFFSET(DATA!$F$6,BR$10+27*(7-$AG$8),$AG90,1,1)/OFFSET(DATA!$F$6,BR$10,$AG90,1,1),0)</f>
        <v>0.6468699839486356</v>
      </c>
      <c r="BS90" s="205">
        <f ca="1">IF($AH90&gt;0,OFFSET(DATA!$F$6,BS$10+27*(7-$AG$8),$AG90,1,1)/OFFSET(DATA!$F$6,BS$10,$AG90,1,1),0)</f>
        <v>0.58011049723756902</v>
      </c>
      <c r="BT90" s="205">
        <f ca="1">IF($AH90&gt;0,OFFSET(DATA!$F$6,BT$10+27*(7-$AG$8),$AG90,1,1)/OFFSET(DATA!$F$6,BT$10,$AG90,1,1),0)</f>
        <v>0.78048780487804881</v>
      </c>
      <c r="BU90" s="205">
        <f ca="1">IF($AH90&gt;0,OFFSET(DATA!$F$6,BU$10+27*(7-$AG$8),$AG90,1,1)/OFFSET(DATA!$F$6,BU$10,$AG90,1,1),0)</f>
        <v>0.44175491679273826</v>
      </c>
      <c r="BV90" s="205">
        <f ca="1">IF($AH90&gt;0,OFFSET(DATA!$F$6,BV$10+27*(7-$AG$8),$AG90,1,1)/OFFSET(DATA!$F$6,BV$10,$AG90,1,1),0)</f>
        <v>0.57471264367816088</v>
      </c>
      <c r="BW90" s="205">
        <f ca="1">IF($AH90&gt;0,OFFSET(DATA!$F$6,BW$10+27*(7-$AG$8),$AG90,1,1)/OFFSET(DATA!$F$6,BW$10,$AG90,1,1),0)</f>
        <v>0.63429054054054057</v>
      </c>
      <c r="BX90" s="205">
        <f ca="1">IF($AH90&gt;0,OFFSET(DATA!$F$6,BX$10+27*(7-$AG$8),$AG90,1,1)/OFFSET(DATA!$F$6,BX$10,$AG90,1,1),0)</f>
        <v>0.58498233215547701</v>
      </c>
      <c r="BY90" s="205">
        <f ca="1">IF($AH90&gt;0,OFFSET(DATA!$F$6,BY$10+27*(7-$AG$8),$AG90,1,1)/OFFSET(DATA!$F$6,BY$10,$AG90,1,1),0)</f>
        <v>0.6550724637681159</v>
      </c>
    </row>
    <row r="91" spans="33:77" x14ac:dyDescent="0.2">
      <c r="AG91" s="1">
        <v>80</v>
      </c>
      <c r="AH91">
        <f ca="1">OFFSET(DATA!$F$6,$AG$10,$AG91,1,1)</f>
        <v>1346</v>
      </c>
      <c r="AI91" s="205">
        <f ca="1">IF($AH91&gt;0,OFFSET(DATA!$F$6,$AG$10+27*AI$10,$AG91,1,1)/$AH91,0)</f>
        <v>0.68647845468053492</v>
      </c>
      <c r="AJ91" s="205">
        <f ca="1">IF($AH91&gt;0,OFFSET(DATA!$F$6,$AG$10+27*AJ$10,$AG91,1,1)/$AH91,0)</f>
        <v>1.8573551263001486E-2</v>
      </c>
      <c r="AK91" s="205">
        <f ca="1">IF($AH91&gt;0,OFFSET(DATA!$F$6,$AG$10+27*AK$10,$AG91,1,1)/$AH91,0)</f>
        <v>0.1025260029717682</v>
      </c>
      <c r="AL91" s="205">
        <f ca="1">IF($AH91&gt;0,OFFSET(DATA!$F$6,$AG$10+27*AL$10,$AG91,1,1)/$AH91,0)</f>
        <v>5.2005943536404163E-2</v>
      </c>
      <c r="AM91" s="205">
        <f ca="1">IF($AH91&gt;0,OFFSET(DATA!$F$6,$AG$10+27*AM$10,$AG91,1,1)/$AH91,0)</f>
        <v>5.8692421991084695E-2</v>
      </c>
      <c r="AN91" s="205">
        <f ca="1">IF($AH91&gt;0,OFFSET(DATA!$F$6,$AG$10+27*AN$10,$AG91,1,1)/$AH91,0)</f>
        <v>5.9435364041604752E-3</v>
      </c>
      <c r="AO91" s="1">
        <f ca="1">OFFSET(DATA!$F$6,$AG$10+27*AO$10,$AG91,1,1)</f>
        <v>5</v>
      </c>
      <c r="AP91" s="1">
        <f t="shared" ca="1" si="3"/>
        <v>5</v>
      </c>
      <c r="AR91">
        <f ca="1">OFFSET(DATA!$F$6,25,$AG91,1,1)</f>
        <v>20926</v>
      </c>
      <c r="AS91" s="205">
        <f ca="1">IF($AR91&gt;0,OFFSET(DATA!$F$6,25+27*AS$10,$AG91,1,1)/$AR91,0)</f>
        <v>0.60040141450826723</v>
      </c>
      <c r="AT91" s="205">
        <f ca="1">IF($AR91&gt;0,OFFSET(DATA!$F$6,25+27*AT$10,$AG91,1,1)/$AR91,0)</f>
        <v>6.9769664532160951E-3</v>
      </c>
      <c r="AU91" s="205">
        <f ca="1">IF($AR91&gt;0,OFFSET(DATA!$F$6,25+27*AU$10,$AG91,1,1)/$AR91,0)</f>
        <v>8.6256331835993502E-2</v>
      </c>
      <c r="AV91" s="205">
        <f ca="1">IF($AR91&gt;0,OFFSET(DATA!$F$6,25+27*AV$10,$AG91,1,1)/$AR91,0)</f>
        <v>4.2483035458281561E-2</v>
      </c>
      <c r="AW91" s="205">
        <f ca="1">IF($AR91&gt;0,OFFSET(DATA!$F$6,25+27*AW$10,$AG91,1,1)/$AR91,0)</f>
        <v>0.14078180254229189</v>
      </c>
      <c r="AX91" s="205">
        <f ca="1">IF($AR91&gt;0,OFFSET(DATA!$F$6,25+27*AX$10,$AG91,1,1)/$AR91,0)</f>
        <v>7.1872311956417856E-2</v>
      </c>
      <c r="BA91" s="1">
        <f t="shared" ca="1" si="4"/>
        <v>5</v>
      </c>
      <c r="BB91" s="205">
        <f ca="1">IF($AH91&gt;0,OFFSET(DATA!$F$6,BB$10+27*(7-$AG$8),$AG91,1,1)/OFFSET(DATA!$F$6,BB$10,$AG91,1,1),0)</f>
        <v>0.5310880829015544</v>
      </c>
      <c r="BC91" s="205">
        <f ca="1">IF($AH91&gt;0,OFFSET(DATA!$F$6,BC$10+27*(7-$AG$8),$AG91,1,1)/OFFSET(DATA!$F$6,BC$10,$AG91,1,1),0)</f>
        <v>0.47058823529411764</v>
      </c>
      <c r="BD91" s="205">
        <f ca="1">IF($AH91&gt;0,OFFSET(DATA!$F$6,BD$10+27*(7-$AG$8),$AG91,1,1)/OFFSET(DATA!$F$6,BD$10,$AG91,1,1),0)</f>
        <v>0.67741935483870963</v>
      </c>
      <c r="BE91" s="205">
        <f ca="1">IF($AH91&gt;0,OFFSET(DATA!$F$6,BE$10+27*(7-$AG$8),$AG91,1,1)/OFFSET(DATA!$F$6,BE$10,$AG91,1,1),0)</f>
        <v>0.51063829787234039</v>
      </c>
      <c r="BF91" s="205">
        <f ca="1">IF($AH91&gt;0,OFFSET(DATA!$F$6,BF$10+27*(7-$AG$8),$AG91,1,1)/OFFSET(DATA!$F$6,BF$10,$AG91,1,1),0)</f>
        <v>0.67365967365967361</v>
      </c>
      <c r="BG91" s="205">
        <f ca="1">IF($AH91&gt;0,OFFSET(DATA!$F$6,BG$10+27*(7-$AG$8),$AG91,1,1)/OFFSET(DATA!$F$6,BG$10,$AG91,1,1),0)</f>
        <v>0.53968253968253965</v>
      </c>
      <c r="BH91" s="205">
        <f ca="1">IF($AH91&gt;0,OFFSET(DATA!$F$6,BH$10+27*(7-$AG$8),$AG91,1,1)/OFFSET(DATA!$F$6,BH$10,$AG91,1,1),0)</f>
        <v>0.64678899082568808</v>
      </c>
      <c r="BI91" s="205">
        <f ca="1">IF($AH91&gt;0,OFFSET(DATA!$F$6,BI$10+27*(7-$AG$8),$AG91,1,1)/OFFSET(DATA!$F$6,BI$10,$AG91,1,1),0)</f>
        <v>0.68647845468053492</v>
      </c>
      <c r="BJ91" s="205">
        <f ca="1">IF($AH91&gt;0,OFFSET(DATA!$F$6,BJ$10+27*(7-$AG$8),$AG91,1,1)/OFFSET(DATA!$F$6,BJ$10,$AG91,1,1),0)</f>
        <v>0.69172932330827064</v>
      </c>
      <c r="BK91" s="205">
        <f ca="1">IF($AH91&gt;0,OFFSET(DATA!$F$6,BK$10+27*(7-$AG$8),$AG91,1,1)/OFFSET(DATA!$F$6,BK$10,$AG91,1,1),0)</f>
        <v>0.54220779220779225</v>
      </c>
      <c r="BL91" s="205">
        <f ca="1">IF($AH91&gt;0,OFFSET(DATA!$F$6,BL$10+27*(7-$AG$8),$AG91,1,1)/OFFSET(DATA!$F$6,BL$10,$AG91,1,1),0)</f>
        <v>0.72839506172839508</v>
      </c>
      <c r="BM91" s="205">
        <f ca="1">IF($AH91&gt;0,OFFSET(DATA!$F$6,BM$10+27*(7-$AG$8),$AG91,1,1)/OFFSET(DATA!$F$6,BM$10,$AG91,1,1),0)</f>
        <v>0.38419369575148471</v>
      </c>
      <c r="BN91" s="205">
        <f ca="1">IF($AH91&gt;0,OFFSET(DATA!$F$6,BN$10+27*(7-$AG$8),$AG91,1,1)/OFFSET(DATA!$F$6,BN$10,$AG91,1,1),0)</f>
        <v>0.64900662251655628</v>
      </c>
      <c r="BO91" s="205">
        <f ca="1">IF($AH91&gt;0,OFFSET(DATA!$F$6,BO$10+27*(7-$AG$8),$AG91,1,1)/OFFSET(DATA!$F$6,BO$10,$AG91,1,1),0)</f>
        <v>0.8843995510662177</v>
      </c>
      <c r="BP91" s="205">
        <f ca="1">IF($AH91&gt;0,OFFSET(DATA!$F$6,BP$10+27*(7-$AG$8),$AG91,1,1)/OFFSET(DATA!$F$6,BP$10,$AG91,1,1),0)</f>
        <v>0.63722397476340698</v>
      </c>
      <c r="BQ91" s="205">
        <f ca="1">IF($AH91&gt;0,OFFSET(DATA!$F$6,BQ$10+27*(7-$AG$8),$AG91,1,1)/OFFSET(DATA!$F$6,BQ$10,$AG91,1,1),0)</f>
        <v>0.66371681415929207</v>
      </c>
      <c r="BR91" s="205">
        <f ca="1">IF($AH91&gt;0,OFFSET(DATA!$F$6,BR$10+27*(7-$AG$8),$AG91,1,1)/OFFSET(DATA!$F$6,BR$10,$AG91,1,1),0)</f>
        <v>0.65182829888712246</v>
      </c>
      <c r="BS91" s="205">
        <f ca="1">IF($AH91&gt;0,OFFSET(DATA!$F$6,BS$10+27*(7-$AG$8),$AG91,1,1)/OFFSET(DATA!$F$6,BS$10,$AG91,1,1),0)</f>
        <v>0.54794520547945202</v>
      </c>
      <c r="BT91" s="205">
        <f ca="1">IF($AH91&gt;0,OFFSET(DATA!$F$6,BT$10+27*(7-$AG$8),$AG91,1,1)/OFFSET(DATA!$F$6,BT$10,$AG91,1,1),0)</f>
        <v>0.70731707317073167</v>
      </c>
      <c r="BU91" s="205">
        <f ca="1">IF($AH91&gt;0,OFFSET(DATA!$F$6,BU$10+27*(7-$AG$8),$AG91,1,1)/OFFSET(DATA!$F$6,BU$10,$AG91,1,1),0)</f>
        <v>0.43</v>
      </c>
      <c r="BV91" s="205">
        <f ca="1">IF($AH91&gt;0,OFFSET(DATA!$F$6,BV$10+27*(7-$AG$8),$AG91,1,1)/OFFSET(DATA!$F$6,BV$10,$AG91,1,1),0)</f>
        <v>0.58205128205128209</v>
      </c>
      <c r="BW91" s="205">
        <f ca="1">IF($AH91&gt;0,OFFSET(DATA!$F$6,BW$10+27*(7-$AG$8),$AG91,1,1)/OFFSET(DATA!$F$6,BW$10,$AG91,1,1),0)</f>
        <v>0.65033783783783783</v>
      </c>
      <c r="BX91" s="205">
        <f ca="1">IF($AH91&gt;0,OFFSET(DATA!$F$6,BX$10+27*(7-$AG$8),$AG91,1,1)/OFFSET(DATA!$F$6,BX$10,$AG91,1,1),0)</f>
        <v>0.58287537670625778</v>
      </c>
      <c r="BY91" s="205">
        <f ca="1">IF($AH91&gt;0,OFFSET(DATA!$F$6,BY$10+27*(7-$AG$8),$AG91,1,1)/OFFSET(DATA!$F$6,BY$10,$AG91,1,1),0)</f>
        <v>0.68376068376068377</v>
      </c>
    </row>
    <row r="92" spans="33:77" x14ac:dyDescent="0.2">
      <c r="AG92" s="1">
        <v>81</v>
      </c>
      <c r="AH92">
        <f ca="1">OFFSET(DATA!$F$6,$AG$10,$AG92,1,1)</f>
        <v>1351</v>
      </c>
      <c r="AI92" s="205">
        <f ca="1">IF($AH92&gt;0,OFFSET(DATA!$F$6,$AG$10+27*AI$10,$AG92,1,1)/$AH92,0)</f>
        <v>0.68837897853441898</v>
      </c>
      <c r="AJ92" s="205">
        <f ca="1">IF($AH92&gt;0,OFFSET(DATA!$F$6,$AG$10+27*AJ$10,$AG92,1,1)/$AH92,0)</f>
        <v>2.072538860103627E-2</v>
      </c>
      <c r="AK92" s="205">
        <f ca="1">IF($AH92&gt;0,OFFSET(DATA!$F$6,$AG$10+27*AK$10,$AG92,1,1)/$AH92,0)</f>
        <v>0.1080680977054034</v>
      </c>
      <c r="AL92" s="205">
        <f ca="1">IF($AH92&gt;0,OFFSET(DATA!$F$6,$AG$10+27*AL$10,$AG92,1,1)/$AH92,0)</f>
        <v>4.3671354552183565E-2</v>
      </c>
      <c r="AM92" s="205">
        <f ca="1">IF($AH92&gt;0,OFFSET(DATA!$F$6,$AG$10+27*AM$10,$AG92,1,1)/$AH92,0)</f>
        <v>5.0333086602516654E-2</v>
      </c>
      <c r="AN92" s="205">
        <f ca="1">IF($AH92&gt;0,OFFSET(DATA!$F$6,$AG$10+27*AN$10,$AG92,1,1)/$AH92,0)</f>
        <v>3.7009622501850479E-3</v>
      </c>
      <c r="AO92" s="1">
        <f ca="1">OFFSET(DATA!$F$6,$AG$10+27*AO$10,$AG92,1,1)</f>
        <v>3</v>
      </c>
      <c r="AP92" s="1">
        <f t="shared" ca="1" si="3"/>
        <v>3</v>
      </c>
      <c r="AR92">
        <f ca="1">OFFSET(DATA!$F$6,25,$AG92,1,1)</f>
        <v>21218</v>
      </c>
      <c r="AS92" s="205">
        <f ca="1">IF($AR92&gt;0,OFFSET(DATA!$F$6,25+27*AS$10,$AG92,1,1)/$AR92,0)</f>
        <v>0.59529644641342261</v>
      </c>
      <c r="AT92" s="205">
        <f ca="1">IF($AR92&gt;0,OFFSET(DATA!$F$6,25+27*AT$10,$AG92,1,1)/$AR92,0)</f>
        <v>6.8809501366764066E-3</v>
      </c>
      <c r="AU92" s="205">
        <f ca="1">IF($AR92&gt;0,OFFSET(DATA!$F$6,25+27*AU$10,$AG92,1,1)/$AR92,0)</f>
        <v>8.5587708549344901E-2</v>
      </c>
      <c r="AV92" s="205">
        <f ca="1">IF($AR92&gt;0,OFFSET(DATA!$F$6,25+27*AV$10,$AG92,1,1)/$AR92,0)</f>
        <v>4.6234329343010652E-2</v>
      </c>
      <c r="AW92" s="205">
        <f ca="1">IF($AR92&gt;0,OFFSET(DATA!$F$6,25+27*AW$10,$AG92,1,1)/$AR92,0)</f>
        <v>0.13285889339240267</v>
      </c>
      <c r="AX92" s="205">
        <f ca="1">IF($AR92&gt;0,OFFSET(DATA!$F$6,25+27*AX$10,$AG92,1,1)/$AR92,0)</f>
        <v>7.074182298048827E-2</v>
      </c>
      <c r="BA92" s="1">
        <f t="shared" ca="1" si="4"/>
        <v>4</v>
      </c>
      <c r="BB92" s="205">
        <f ca="1">IF($AH92&gt;0,OFFSET(DATA!$F$6,BB$10+27*(7-$AG$8),$AG92,1,1)/OFFSET(DATA!$F$6,BB$10,$AG92,1,1),0)</f>
        <v>0.52291105121293802</v>
      </c>
      <c r="BC92" s="205">
        <f ca="1">IF($AH92&gt;0,OFFSET(DATA!$F$6,BC$10+27*(7-$AG$8),$AG92,1,1)/OFFSET(DATA!$F$6,BC$10,$AG92,1,1),0)</f>
        <v>0.47560975609756095</v>
      </c>
      <c r="BD92" s="205">
        <f ca="1">IF($AH92&gt;0,OFFSET(DATA!$F$6,BD$10+27*(7-$AG$8),$AG92,1,1)/OFFSET(DATA!$F$6,BD$10,$AG92,1,1),0)</f>
        <v>0.65517241379310343</v>
      </c>
      <c r="BE92" s="205">
        <f ca="1">IF($AH92&gt;0,OFFSET(DATA!$F$6,BE$10+27*(7-$AG$8),$AG92,1,1)/OFFSET(DATA!$F$6,BE$10,$AG92,1,1),0)</f>
        <v>0.47096774193548385</v>
      </c>
      <c r="BF92" s="205">
        <f ca="1">IF($AH92&gt;0,OFFSET(DATA!$F$6,BF$10+27*(7-$AG$8),$AG92,1,1)/OFFSET(DATA!$F$6,BF$10,$AG92,1,1),0)</f>
        <v>0.68457943925233644</v>
      </c>
      <c r="BG92" s="205">
        <f ca="1">IF($AH92&gt;0,OFFSET(DATA!$F$6,BG$10+27*(7-$AG$8),$AG92,1,1)/OFFSET(DATA!$F$6,BG$10,$AG92,1,1),0)</f>
        <v>0.52486187845303867</v>
      </c>
      <c r="BH92" s="205">
        <f ca="1">IF($AH92&gt;0,OFFSET(DATA!$F$6,BH$10+27*(7-$AG$8),$AG92,1,1)/OFFSET(DATA!$F$6,BH$10,$AG92,1,1),0)</f>
        <v>0.61842105263157898</v>
      </c>
      <c r="BI92" s="205">
        <f ca="1">IF($AH92&gt;0,OFFSET(DATA!$F$6,BI$10+27*(7-$AG$8),$AG92,1,1)/OFFSET(DATA!$F$6,BI$10,$AG92,1,1),0)</f>
        <v>0.68837897853441898</v>
      </c>
      <c r="BJ92" s="205">
        <f ca="1">IF($AH92&gt;0,OFFSET(DATA!$F$6,BJ$10+27*(7-$AG$8),$AG92,1,1)/OFFSET(DATA!$F$6,BJ$10,$AG92,1,1),0)</f>
        <v>0.6811594202898551</v>
      </c>
      <c r="BK92" s="205">
        <f ca="1">IF($AH92&gt;0,OFFSET(DATA!$F$6,BK$10+27*(7-$AG$8),$AG92,1,1)/OFFSET(DATA!$F$6,BK$10,$AG92,1,1),0)</f>
        <v>0.56230031948881787</v>
      </c>
      <c r="BL92" s="205">
        <f ca="1">IF($AH92&gt;0,OFFSET(DATA!$F$6,BL$10+27*(7-$AG$8),$AG92,1,1)/OFFSET(DATA!$F$6,BL$10,$AG92,1,1),0)</f>
        <v>0.70262390670553931</v>
      </c>
      <c r="BM92" s="205">
        <f ca="1">IF($AH92&gt;0,OFFSET(DATA!$F$6,BM$10+27*(7-$AG$8),$AG92,1,1)/OFFSET(DATA!$F$6,BM$10,$AG92,1,1),0)</f>
        <v>0.36300093196644923</v>
      </c>
      <c r="BN92" s="205">
        <f ca="1">IF($AH92&gt;0,OFFSET(DATA!$F$6,BN$10+27*(7-$AG$8),$AG92,1,1)/OFFSET(DATA!$F$6,BN$10,$AG92,1,1),0)</f>
        <v>0.64784053156146182</v>
      </c>
      <c r="BO92" s="205">
        <f ca="1">IF($AH92&gt;0,OFFSET(DATA!$F$6,BO$10+27*(7-$AG$8),$AG92,1,1)/OFFSET(DATA!$F$6,BO$10,$AG92,1,1),0)</f>
        <v>0.87678767876787678</v>
      </c>
      <c r="BP92" s="205">
        <f ca="1">IF($AH92&gt;0,OFFSET(DATA!$F$6,BP$10+27*(7-$AG$8),$AG92,1,1)/OFFSET(DATA!$F$6,BP$10,$AG92,1,1),0)</f>
        <v>0.63252314814814814</v>
      </c>
      <c r="BQ92" s="205">
        <f ca="1">IF($AH92&gt;0,OFFSET(DATA!$F$6,BQ$10+27*(7-$AG$8),$AG92,1,1)/OFFSET(DATA!$F$6,BQ$10,$AG92,1,1),0)</f>
        <v>0.64025695931477511</v>
      </c>
      <c r="BR92" s="205">
        <f ca="1">IF($AH92&gt;0,OFFSET(DATA!$F$6,BR$10+27*(7-$AG$8),$AG92,1,1)/OFFSET(DATA!$F$6,BR$10,$AG92,1,1),0)</f>
        <v>0.64465408805031443</v>
      </c>
      <c r="BS92" s="205">
        <f ca="1">IF($AH92&gt;0,OFFSET(DATA!$F$6,BS$10+27*(7-$AG$8),$AG92,1,1)/OFFSET(DATA!$F$6,BS$10,$AG92,1,1),0)</f>
        <v>0.579088471849866</v>
      </c>
      <c r="BT92" s="205">
        <f ca="1">IF($AH92&gt;0,OFFSET(DATA!$F$6,BT$10+27*(7-$AG$8),$AG92,1,1)/OFFSET(DATA!$F$6,BT$10,$AG92,1,1),0)</f>
        <v>0.77272727272727271</v>
      </c>
      <c r="BU92" s="205">
        <f ca="1">IF($AH92&gt;0,OFFSET(DATA!$F$6,BU$10+27*(7-$AG$8),$AG92,1,1)/OFFSET(DATA!$F$6,BU$10,$AG92,1,1),0)</f>
        <v>0.41450068399452805</v>
      </c>
      <c r="BV92" s="205">
        <f ca="1">IF($AH92&gt;0,OFFSET(DATA!$F$6,BV$10+27*(7-$AG$8),$AG92,1,1)/OFFSET(DATA!$F$6,BV$10,$AG92,1,1),0)</f>
        <v>0.56334563345633459</v>
      </c>
      <c r="BW92" s="205">
        <f ca="1">IF($AH92&gt;0,OFFSET(DATA!$F$6,BW$10+27*(7-$AG$8),$AG92,1,1)/OFFSET(DATA!$F$6,BW$10,$AG92,1,1),0)</f>
        <v>0.64492155243600335</v>
      </c>
      <c r="BX92" s="205">
        <f ca="1">IF($AH92&gt;0,OFFSET(DATA!$F$6,BX$10+27*(7-$AG$8),$AG92,1,1)/OFFSET(DATA!$F$6,BX$10,$AG92,1,1),0)</f>
        <v>0.58446468465372059</v>
      </c>
      <c r="BY92" s="205">
        <f ca="1">IF($AH92&gt;0,OFFSET(DATA!$F$6,BY$10+27*(7-$AG$8),$AG92,1,1)/OFFSET(DATA!$F$6,BY$10,$AG92,1,1),0)</f>
        <v>0.67428571428571427</v>
      </c>
    </row>
    <row r="93" spans="33:77" x14ac:dyDescent="0.2">
      <c r="AG93" s="1">
        <v>82</v>
      </c>
      <c r="AH93">
        <f ca="1">OFFSET(DATA!$F$6,$AG$10,$AG93,1,1)</f>
        <v>1404</v>
      </c>
      <c r="AI93" s="205">
        <f ca="1">IF($AH93&gt;0,OFFSET(DATA!$F$6,$AG$10+27*AI$10,$AG93,1,1)/$AH93,0)</f>
        <v>0.67307692307692313</v>
      </c>
      <c r="AJ93" s="205">
        <f ca="1">IF($AH93&gt;0,OFFSET(DATA!$F$6,$AG$10+27*AJ$10,$AG93,1,1)/$AH93,0)</f>
        <v>9.9715099715099714E-3</v>
      </c>
      <c r="AK93" s="205">
        <f ca="1">IF($AH93&gt;0,OFFSET(DATA!$F$6,$AG$10+27*AK$10,$AG93,1,1)/$AH93,0)</f>
        <v>0.11467236467236468</v>
      </c>
      <c r="AL93" s="205">
        <f ca="1">IF($AH93&gt;0,OFFSET(DATA!$F$6,$AG$10+27*AL$10,$AG93,1,1)/$AH93,0)</f>
        <v>4.7008547008547008E-2</v>
      </c>
      <c r="AM93" s="205">
        <f ca="1">IF($AH93&gt;0,OFFSET(DATA!$F$6,$AG$10+27*AM$10,$AG93,1,1)/$AH93,0)</f>
        <v>2.9914529914529916E-2</v>
      </c>
      <c r="AN93" s="205">
        <f ca="1">IF($AH93&gt;0,OFFSET(DATA!$F$6,$AG$10+27*AN$10,$AG93,1,1)/$AH93,0)</f>
        <v>3.5612535612535613E-3</v>
      </c>
      <c r="AO93" s="1">
        <f ca="1">OFFSET(DATA!$F$6,$AG$10+27*AO$10,$AG93,1,1)</f>
        <v>5</v>
      </c>
      <c r="AP93" s="1">
        <f t="shared" ca="1" si="3"/>
        <v>5</v>
      </c>
      <c r="AR93">
        <f ca="1">OFFSET(DATA!$F$6,25,$AG93,1,1)</f>
        <v>21718</v>
      </c>
      <c r="AS93" s="205">
        <f ca="1">IF($AR93&gt;0,OFFSET(DATA!$F$6,25+27*AS$10,$AG93,1,1)/$AR93,0)</f>
        <v>0.59489824109033984</v>
      </c>
      <c r="AT93" s="205">
        <f ca="1">IF($AR93&gt;0,OFFSET(DATA!$F$6,25+27*AT$10,$AG93,1,1)/$AR93,0)</f>
        <v>5.5253706602817936E-3</v>
      </c>
      <c r="AU93" s="205">
        <f ca="1">IF($AR93&gt;0,OFFSET(DATA!$F$6,25+27*AU$10,$AG93,1,1)/$AR93,0)</f>
        <v>8.5090708168339621E-2</v>
      </c>
      <c r="AV93" s="205">
        <f ca="1">IF($AR93&gt;0,OFFSET(DATA!$F$6,25+27*AV$10,$AG93,1,1)/$AR93,0)</f>
        <v>4.9544156920526751E-2</v>
      </c>
      <c r="AW93" s="205">
        <f ca="1">IF($AR93&gt;0,OFFSET(DATA!$F$6,25+27*AW$10,$AG93,1,1)/$AR93,0)</f>
        <v>0.13670687908647206</v>
      </c>
      <c r="AX93" s="205">
        <f ca="1">IF($AR93&gt;0,OFFSET(DATA!$F$6,25+27*AX$10,$AG93,1,1)/$AR93,0)</f>
        <v>6.994198360806704E-2</v>
      </c>
      <c r="BA93" s="1">
        <f t="shared" ca="1" si="4"/>
        <v>7</v>
      </c>
      <c r="BB93" s="205">
        <f ca="1">IF($AH93&gt;0,OFFSET(DATA!$F$6,BB$10+27*(7-$AG$8),$AG93,1,1)/OFFSET(DATA!$F$6,BB$10,$AG93,1,1),0)</f>
        <v>0.53506493506493502</v>
      </c>
      <c r="BC93" s="205">
        <f ca="1">IF($AH93&gt;0,OFFSET(DATA!$F$6,BC$10+27*(7-$AG$8),$AG93,1,1)/OFFSET(DATA!$F$6,BC$10,$AG93,1,1),0)</f>
        <v>0.5</v>
      </c>
      <c r="BD93" s="205">
        <f ca="1">IF($AH93&gt;0,OFFSET(DATA!$F$6,BD$10+27*(7-$AG$8),$AG93,1,1)/OFFSET(DATA!$F$6,BD$10,$AG93,1,1),0)</f>
        <v>0.61290322580645162</v>
      </c>
      <c r="BE93" s="205">
        <f ca="1">IF($AH93&gt;0,OFFSET(DATA!$F$6,BE$10+27*(7-$AG$8),$AG93,1,1)/OFFSET(DATA!$F$6,BE$10,$AG93,1,1),0)</f>
        <v>0.56129032258064515</v>
      </c>
      <c r="BF93" s="205">
        <f ca="1">IF($AH93&gt;0,OFFSET(DATA!$F$6,BF$10+27*(7-$AG$8),$AG93,1,1)/OFFSET(DATA!$F$6,BF$10,$AG93,1,1),0)</f>
        <v>0.68721461187214616</v>
      </c>
      <c r="BG93" s="205">
        <f ca="1">IF($AH93&gt;0,OFFSET(DATA!$F$6,BG$10+27*(7-$AG$8),$AG93,1,1)/OFFSET(DATA!$F$6,BG$10,$AG93,1,1),0)</f>
        <v>0.61538461538461542</v>
      </c>
      <c r="BH93" s="205">
        <f ca="1">IF($AH93&gt;0,OFFSET(DATA!$F$6,BH$10+27*(7-$AG$8),$AG93,1,1)/OFFSET(DATA!$F$6,BH$10,$AG93,1,1),0)</f>
        <v>0.61965811965811968</v>
      </c>
      <c r="BI93" s="205">
        <f ca="1">IF($AH93&gt;0,OFFSET(DATA!$F$6,BI$10+27*(7-$AG$8),$AG93,1,1)/OFFSET(DATA!$F$6,BI$10,$AG93,1,1),0)</f>
        <v>0.67307692307692313</v>
      </c>
      <c r="BJ93" s="205">
        <f ca="1">IF($AH93&gt;0,OFFSET(DATA!$F$6,BJ$10+27*(7-$AG$8),$AG93,1,1)/OFFSET(DATA!$F$6,BJ$10,$AG93,1,1),0)</f>
        <v>0.6875</v>
      </c>
      <c r="BK93" s="205">
        <f ca="1">IF($AH93&gt;0,OFFSET(DATA!$F$6,BK$10+27*(7-$AG$8),$AG93,1,1)/OFFSET(DATA!$F$6,BK$10,$AG93,1,1),0)</f>
        <v>0.5696969696969697</v>
      </c>
      <c r="BL93" s="205">
        <f ca="1">IF($AH93&gt;0,OFFSET(DATA!$F$6,BL$10+27*(7-$AG$8),$AG93,1,1)/OFFSET(DATA!$F$6,BL$10,$AG93,1,1),0)</f>
        <v>0.6827586206896552</v>
      </c>
      <c r="BM93" s="205">
        <f ca="1">IF($AH93&gt;0,OFFSET(DATA!$F$6,BM$10+27*(7-$AG$8),$AG93,1,1)/OFFSET(DATA!$F$6,BM$10,$AG93,1,1),0)</f>
        <v>0.34320639398213448</v>
      </c>
      <c r="BN93" s="205">
        <f ca="1">IF($AH93&gt;0,OFFSET(DATA!$F$6,BN$10+27*(7-$AG$8),$AG93,1,1)/OFFSET(DATA!$F$6,BN$10,$AG93,1,1),0)</f>
        <v>0.63311688311688308</v>
      </c>
      <c r="BO93" s="205">
        <f ca="1">IF($AH93&gt;0,OFFSET(DATA!$F$6,BO$10+27*(7-$AG$8),$AG93,1,1)/OFFSET(DATA!$F$6,BO$10,$AG93,1,1),0)</f>
        <v>0.88689217758985206</v>
      </c>
      <c r="BP93" s="205">
        <f ca="1">IF($AH93&gt;0,OFFSET(DATA!$F$6,BP$10+27*(7-$AG$8),$AG93,1,1)/OFFSET(DATA!$F$6,BP$10,$AG93,1,1),0)</f>
        <v>0.63633754305396095</v>
      </c>
      <c r="BQ93" s="205">
        <f ca="1">IF($AH93&gt;0,OFFSET(DATA!$F$6,BQ$10+27*(7-$AG$8),$AG93,1,1)/OFFSET(DATA!$F$6,BQ$10,$AG93,1,1),0)</f>
        <v>0.61290322580645162</v>
      </c>
      <c r="BR93" s="205">
        <f ca="1">IF($AH93&gt;0,OFFSET(DATA!$F$6,BR$10+27*(7-$AG$8),$AG93,1,1)/OFFSET(DATA!$F$6,BR$10,$AG93,1,1),0)</f>
        <v>0.62442748091603051</v>
      </c>
      <c r="BS93" s="205">
        <f ca="1">IF($AH93&gt;0,OFFSET(DATA!$F$6,BS$10+27*(7-$AG$8),$AG93,1,1)/OFFSET(DATA!$F$6,BS$10,$AG93,1,1),0)</f>
        <v>0.54135338345864659</v>
      </c>
      <c r="BT93" s="205">
        <f ca="1">IF($AH93&gt;0,OFFSET(DATA!$F$6,BT$10+27*(7-$AG$8),$AG93,1,1)/OFFSET(DATA!$F$6,BT$10,$AG93,1,1),0)</f>
        <v>0.6875</v>
      </c>
      <c r="BU93" s="205">
        <f ca="1">IF($AH93&gt;0,OFFSET(DATA!$F$6,BU$10+27*(7-$AG$8),$AG93,1,1)/OFFSET(DATA!$F$6,BU$10,$AG93,1,1),0)</f>
        <v>0.41700404858299595</v>
      </c>
      <c r="BV93" s="205">
        <f ca="1">IF($AH93&gt;0,OFFSET(DATA!$F$6,BV$10+27*(7-$AG$8),$AG93,1,1)/OFFSET(DATA!$F$6,BV$10,$AG93,1,1),0)</f>
        <v>0.57978075517661387</v>
      </c>
      <c r="BW93" s="205">
        <f ca="1">IF($AH93&gt;0,OFFSET(DATA!$F$6,BW$10+27*(7-$AG$8),$AG93,1,1)/OFFSET(DATA!$F$6,BW$10,$AG93,1,1),0)</f>
        <v>0.6395443449959316</v>
      </c>
      <c r="BX93" s="205">
        <f ca="1">IF($AH93&gt;0,OFFSET(DATA!$F$6,BX$10+27*(7-$AG$8),$AG93,1,1)/OFFSET(DATA!$F$6,BX$10,$AG93,1,1),0)</f>
        <v>0.58662462661798875</v>
      </c>
      <c r="BY93" s="205">
        <f ca="1">IF($AH93&gt;0,OFFSET(DATA!$F$6,BY$10+27*(7-$AG$8),$AG93,1,1)/OFFSET(DATA!$F$6,BY$10,$AG93,1,1),0)</f>
        <v>0.70136986301369864</v>
      </c>
    </row>
    <row r="94" spans="33:77" x14ac:dyDescent="0.2">
      <c r="AG94" s="1">
        <v>83</v>
      </c>
      <c r="AH94">
        <f ca="1">OFFSET(DATA!$F$6,$AG$10,$AG94,1,1)</f>
        <v>1421</v>
      </c>
      <c r="AI94" s="205">
        <f ca="1">IF($AH94&gt;0,OFFSET(DATA!$F$6,$AG$10+27*AI$10,$AG94,1,1)/$AH94,0)</f>
        <v>0.66643209007741022</v>
      </c>
      <c r="AJ94" s="205">
        <f ca="1">IF($AH94&gt;0,OFFSET(DATA!$F$6,$AG$10+27*AJ$10,$AG94,1,1)/$AH94,0)</f>
        <v>1.1963406052076003E-2</v>
      </c>
      <c r="AK94" s="205">
        <f ca="1">IF($AH94&gt;0,OFFSET(DATA!$F$6,$AG$10+27*AK$10,$AG94,1,1)/$AH94,0)</f>
        <v>0.11118930330752991</v>
      </c>
      <c r="AL94" s="205">
        <f ca="1">IF($AH94&gt;0,OFFSET(DATA!$F$6,$AG$10+27*AL$10,$AG94,1,1)/$AH94,0)</f>
        <v>3.3075299085151305E-2</v>
      </c>
      <c r="AM94" s="205">
        <f ca="1">IF($AH94&gt;0,OFFSET(DATA!$F$6,$AG$10+27*AM$10,$AG94,1,1)/$AH94,0)</f>
        <v>3.6593947923997186E-2</v>
      </c>
      <c r="AN94" s="205">
        <f ca="1">IF($AH94&gt;0,OFFSET(DATA!$F$6,$AG$10+27*AN$10,$AG94,1,1)/$AH94,0)</f>
        <v>4.22237860661506E-3</v>
      </c>
      <c r="AO94" s="1">
        <f ca="1">OFFSET(DATA!$F$6,$AG$10+27*AO$10,$AG94,1,1)</f>
        <v>4</v>
      </c>
      <c r="AP94" s="1">
        <f t="shared" ca="1" si="3"/>
        <v>4</v>
      </c>
      <c r="AR94">
        <f ca="1">OFFSET(DATA!$F$6,25,$AG94,1,1)</f>
        <v>22189</v>
      </c>
      <c r="AS94" s="205">
        <f ca="1">IF($AR94&gt;0,OFFSET(DATA!$F$6,25+27*AS$10,$AG94,1,1)/$AR94,0)</f>
        <v>0.58560548019288838</v>
      </c>
      <c r="AT94" s="205">
        <f ca="1">IF($AR94&gt;0,OFFSET(DATA!$F$6,25+27*AT$10,$AG94,1,1)/$AR94,0)</f>
        <v>5.1827482085718152E-3</v>
      </c>
      <c r="AU94" s="205">
        <f ca="1">IF($AR94&gt;0,OFFSET(DATA!$F$6,25+27*AU$10,$AG94,1,1)/$AR94,0)</f>
        <v>8.5357609626391454E-2</v>
      </c>
      <c r="AV94" s="205">
        <f ca="1">IF($AR94&gt;0,OFFSET(DATA!$F$6,25+27*AV$10,$AG94,1,1)/$AR94,0)</f>
        <v>4.754608139168056E-2</v>
      </c>
      <c r="AW94" s="205">
        <f ca="1">IF($AR94&gt;0,OFFSET(DATA!$F$6,25+27*AW$10,$AG94,1,1)/$AR94,0)</f>
        <v>0.13407544278696651</v>
      </c>
      <c r="AX94" s="205">
        <f ca="1">IF($AR94&gt;0,OFFSET(DATA!$F$6,25+27*AX$10,$AG94,1,1)/$AR94,0)</f>
        <v>7.1026184145297225E-2</v>
      </c>
      <c r="BA94" s="1">
        <f t="shared" ca="1" si="4"/>
        <v>5</v>
      </c>
      <c r="BB94" s="205">
        <f ca="1">IF($AH94&gt;0,OFFSET(DATA!$F$6,BB$10+27*(7-$AG$8),$AG94,1,1)/OFFSET(DATA!$F$6,BB$10,$AG94,1,1),0)</f>
        <v>0.52380952380952384</v>
      </c>
      <c r="BC94" s="205">
        <f ca="1">IF($AH94&gt;0,OFFSET(DATA!$F$6,BC$10+27*(7-$AG$8),$AG94,1,1)/OFFSET(DATA!$F$6,BC$10,$AG94,1,1),0)</f>
        <v>0.4777777777777778</v>
      </c>
      <c r="BD94" s="205">
        <f ca="1">IF($AH94&gt;0,OFFSET(DATA!$F$6,BD$10+27*(7-$AG$8),$AG94,1,1)/OFFSET(DATA!$F$6,BD$10,$AG94,1,1),0)</f>
        <v>0.55172413793103448</v>
      </c>
      <c r="BE94" s="205">
        <f ca="1">IF($AH94&gt;0,OFFSET(DATA!$F$6,BE$10+27*(7-$AG$8),$AG94,1,1)/OFFSET(DATA!$F$6,BE$10,$AG94,1,1),0)</f>
        <v>0.58333333333333337</v>
      </c>
      <c r="BF94" s="205">
        <f ca="1">IF($AH94&gt;0,OFFSET(DATA!$F$6,BF$10+27*(7-$AG$8),$AG94,1,1)/OFFSET(DATA!$F$6,BF$10,$AG94,1,1),0)</f>
        <v>0.68397291196388266</v>
      </c>
      <c r="BG94" s="205">
        <f ca="1">IF($AH94&gt;0,OFFSET(DATA!$F$6,BG$10+27*(7-$AG$8),$AG94,1,1)/OFFSET(DATA!$F$6,BG$10,$AG94,1,1),0)</f>
        <v>0.61363636363636365</v>
      </c>
      <c r="BH94" s="205">
        <f ca="1">IF($AH94&gt;0,OFFSET(DATA!$F$6,BH$10+27*(7-$AG$8),$AG94,1,1)/OFFSET(DATA!$F$6,BH$10,$AG94,1,1),0)</f>
        <v>0.63436123348017626</v>
      </c>
      <c r="BI94" s="205">
        <f ca="1">IF($AH94&gt;0,OFFSET(DATA!$F$6,BI$10+27*(7-$AG$8),$AG94,1,1)/OFFSET(DATA!$F$6,BI$10,$AG94,1,1),0)</f>
        <v>0.66643209007741022</v>
      </c>
      <c r="BJ94" s="205">
        <f ca="1">IF($AH94&gt;0,OFFSET(DATA!$F$6,BJ$10+27*(7-$AG$8),$AG94,1,1)/OFFSET(DATA!$F$6,BJ$10,$AG94,1,1),0)</f>
        <v>0.73825503355704702</v>
      </c>
      <c r="BK94" s="205">
        <f ca="1">IF($AH94&gt;0,OFFSET(DATA!$F$6,BK$10+27*(7-$AG$8),$AG94,1,1)/OFFSET(DATA!$F$6,BK$10,$AG94,1,1),0)</f>
        <v>0.5331412103746398</v>
      </c>
      <c r="BL94" s="205">
        <f ca="1">IF($AH94&gt;0,OFFSET(DATA!$F$6,BL$10+27*(7-$AG$8),$AG94,1,1)/OFFSET(DATA!$F$6,BL$10,$AG94,1,1),0)</f>
        <v>0.65749656121045397</v>
      </c>
      <c r="BM94" s="205">
        <f ca="1">IF($AH94&gt;0,OFFSET(DATA!$F$6,BM$10+27*(7-$AG$8),$AG94,1,1)/OFFSET(DATA!$F$6,BM$10,$AG94,1,1),0)</f>
        <v>0.32911985018726592</v>
      </c>
      <c r="BN94" s="205">
        <f ca="1">IF($AH94&gt;0,OFFSET(DATA!$F$6,BN$10+27*(7-$AG$8),$AG94,1,1)/OFFSET(DATA!$F$6,BN$10,$AG94,1,1),0)</f>
        <v>0.59190031152647971</v>
      </c>
      <c r="BO94" s="205">
        <f ca="1">IF($AH94&gt;0,OFFSET(DATA!$F$6,BO$10+27*(7-$AG$8),$AG94,1,1)/OFFSET(DATA!$F$6,BO$10,$AG94,1,1),0)</f>
        <v>0.87346938775510208</v>
      </c>
      <c r="BP94" s="205">
        <f ca="1">IF($AH94&gt;0,OFFSET(DATA!$F$6,BP$10+27*(7-$AG$8),$AG94,1,1)/OFFSET(DATA!$F$6,BP$10,$AG94,1,1),0)</f>
        <v>0.62436691052335391</v>
      </c>
      <c r="BQ94" s="205">
        <f ca="1">IF($AH94&gt;0,OFFSET(DATA!$F$6,BQ$10+27*(7-$AG$8),$AG94,1,1)/OFFSET(DATA!$F$6,BQ$10,$AG94,1,1),0)</f>
        <v>0.57358490566037734</v>
      </c>
      <c r="BR94" s="205">
        <f ca="1">IF($AH94&gt;0,OFFSET(DATA!$F$6,BR$10+27*(7-$AG$8),$AG94,1,1)/OFFSET(DATA!$F$6,BR$10,$AG94,1,1),0)</f>
        <v>0.64437689969604861</v>
      </c>
      <c r="BS94" s="205">
        <f ca="1">IF($AH94&gt;0,OFFSET(DATA!$F$6,BS$10+27*(7-$AG$8),$AG94,1,1)/OFFSET(DATA!$F$6,BS$10,$AG94,1,1),0)</f>
        <v>0.5140845070422535</v>
      </c>
      <c r="BT94" s="205">
        <f ca="1">IF($AH94&gt;0,OFFSET(DATA!$F$6,BT$10+27*(7-$AG$8),$AG94,1,1)/OFFSET(DATA!$F$6,BT$10,$AG94,1,1),0)</f>
        <v>0.68</v>
      </c>
      <c r="BU94" s="205">
        <f ca="1">IF($AH94&gt;0,OFFSET(DATA!$F$6,BU$10+27*(7-$AG$8),$AG94,1,1)/OFFSET(DATA!$F$6,BU$10,$AG94,1,1),0)</f>
        <v>0.41599999999999998</v>
      </c>
      <c r="BV94" s="205">
        <f ca="1">IF($AH94&gt;0,OFFSET(DATA!$F$6,BV$10+27*(7-$AG$8),$AG94,1,1)/OFFSET(DATA!$F$6,BV$10,$AG94,1,1),0)</f>
        <v>0.55023923444976075</v>
      </c>
      <c r="BW94" s="205">
        <f ca="1">IF($AH94&gt;0,OFFSET(DATA!$F$6,BW$10+27*(7-$AG$8),$AG94,1,1)/OFFSET(DATA!$F$6,BW$10,$AG94,1,1),0)</f>
        <v>0.64246682279469169</v>
      </c>
      <c r="BX94" s="205">
        <f ca="1">IF($AH94&gt;0,OFFSET(DATA!$F$6,BX$10+27*(7-$AG$8),$AG94,1,1)/OFFSET(DATA!$F$6,BX$10,$AG94,1,1),0)</f>
        <v>0.58232347713685573</v>
      </c>
      <c r="BY94" s="205">
        <f ca="1">IF($AH94&gt;0,OFFSET(DATA!$F$6,BY$10+27*(7-$AG$8),$AG94,1,1)/OFFSET(DATA!$F$6,BY$10,$AG94,1,1),0)</f>
        <v>0.66486486486486485</v>
      </c>
    </row>
    <row r="95" spans="33:77" x14ac:dyDescent="0.2">
      <c r="AG95" s="1">
        <v>84</v>
      </c>
      <c r="AH95">
        <f ca="1">OFFSET(DATA!$F$6,$AG$10,$AG95,1,1)</f>
        <v>1403</v>
      </c>
      <c r="AI95" s="205">
        <f ca="1">IF($AH95&gt;0,OFFSET(DATA!$F$6,$AG$10+27*AI$10,$AG95,1,1)/$AH95,0)</f>
        <v>0.68068424803991445</v>
      </c>
      <c r="AJ95" s="205">
        <f ca="1">IF($AH95&gt;0,OFFSET(DATA!$F$6,$AG$10+27*AJ$10,$AG95,1,1)/$AH95,0)</f>
        <v>7.8403421240199576E-3</v>
      </c>
      <c r="AK95" s="205">
        <f ca="1">IF($AH95&gt;0,OFFSET(DATA!$F$6,$AG$10+27*AK$10,$AG95,1,1)/$AH95,0)</f>
        <v>0.11332858161083392</v>
      </c>
      <c r="AL95" s="205">
        <f ca="1">IF($AH95&gt;0,OFFSET(DATA!$F$6,$AG$10+27*AL$10,$AG95,1,1)/$AH95,0)</f>
        <v>3.5637918745545262E-2</v>
      </c>
      <c r="AM95" s="205">
        <f ca="1">IF($AH95&gt;0,OFFSET(DATA!$F$6,$AG$10+27*AM$10,$AG95,1,1)/$AH95,0)</f>
        <v>4.8467569493941556E-2</v>
      </c>
      <c r="AN95" s="205">
        <f ca="1">IF($AH95&gt;0,OFFSET(DATA!$F$6,$AG$10+27*AN$10,$AG95,1,1)/$AH95,0)</f>
        <v>5.7020669992872419E-3</v>
      </c>
      <c r="AO95" s="1">
        <f ca="1">OFFSET(DATA!$F$6,$AG$10+27*AO$10,$AG95,1,1)</f>
        <v>4</v>
      </c>
      <c r="AP95" s="1">
        <f t="shared" ca="1" si="3"/>
        <v>4</v>
      </c>
      <c r="AR95">
        <f ca="1">OFFSET(DATA!$F$6,25,$AG95,1,1)</f>
        <v>21568</v>
      </c>
      <c r="AS95" s="205">
        <f ca="1">IF($AR95&gt;0,OFFSET(DATA!$F$6,25+27*AS$10,$AG95,1,1)/$AR95,0)</f>
        <v>0.58076780415430262</v>
      </c>
      <c r="AT95" s="205">
        <f ca="1">IF($AR95&gt;0,OFFSET(DATA!$F$6,25+27*AT$10,$AG95,1,1)/$AR95,0)</f>
        <v>4.1728486646884274E-3</v>
      </c>
      <c r="AU95" s="205">
        <f ca="1">IF($AR95&gt;0,OFFSET(DATA!$F$6,25+27*AU$10,$AG95,1,1)/$AR95,0)</f>
        <v>8.6748887240356079E-2</v>
      </c>
      <c r="AV95" s="205">
        <f ca="1">IF($AR95&gt;0,OFFSET(DATA!$F$6,25+27*AV$10,$AG95,1,1)/$AR95,0)</f>
        <v>4.7570474777448073E-2</v>
      </c>
      <c r="AW95" s="205">
        <f ca="1">IF($AR95&gt;0,OFFSET(DATA!$F$6,25+27*AW$10,$AG95,1,1)/$AR95,0)</f>
        <v>0.14043954005934717</v>
      </c>
      <c r="AX95" s="205">
        <f ca="1">IF($AR95&gt;0,OFFSET(DATA!$F$6,25+27*AX$10,$AG95,1,1)/$AR95,0)</f>
        <v>6.658011869436202E-2</v>
      </c>
      <c r="BA95" s="1">
        <f t="shared" ca="1" si="4"/>
        <v>5</v>
      </c>
      <c r="BB95" s="205">
        <f ca="1">IF($AH95&gt;0,OFFSET(DATA!$F$6,BB$10+27*(7-$AG$8),$AG95,1,1)/OFFSET(DATA!$F$6,BB$10,$AG95,1,1),0)</f>
        <v>0.52072538860103623</v>
      </c>
      <c r="BC95" s="205">
        <f ca="1">IF($AH95&gt;0,OFFSET(DATA!$F$6,BC$10+27*(7-$AG$8),$AG95,1,1)/OFFSET(DATA!$F$6,BC$10,$AG95,1,1),0)</f>
        <v>0.30263157894736842</v>
      </c>
      <c r="BD95" s="205">
        <f ca="1">IF($AH95&gt;0,OFFSET(DATA!$F$6,BD$10+27*(7-$AG$8),$AG95,1,1)/OFFSET(DATA!$F$6,BD$10,$AG95,1,1),0)</f>
        <v>0.55555555555555558</v>
      </c>
      <c r="BE95" s="205">
        <f ca="1">IF($AH95&gt;0,OFFSET(DATA!$F$6,BE$10+27*(7-$AG$8),$AG95,1,1)/OFFSET(DATA!$F$6,BE$10,$AG95,1,1),0)</f>
        <v>0.54037267080745344</v>
      </c>
      <c r="BF95" s="205">
        <f ca="1">IF($AH95&gt;0,OFFSET(DATA!$F$6,BF$10+27*(7-$AG$8),$AG95,1,1)/OFFSET(DATA!$F$6,BF$10,$AG95,1,1),0)</f>
        <v>0.65137614678899081</v>
      </c>
      <c r="BG95" s="205">
        <f ca="1">IF($AH95&gt;0,OFFSET(DATA!$F$6,BG$10+27*(7-$AG$8),$AG95,1,1)/OFFSET(DATA!$F$6,BG$10,$AG95,1,1),0)</f>
        <v>0.6171875</v>
      </c>
      <c r="BH95" s="205">
        <f ca="1">IF($AH95&gt;0,OFFSET(DATA!$F$6,BH$10+27*(7-$AG$8),$AG95,1,1)/OFFSET(DATA!$F$6,BH$10,$AG95,1,1),0)</f>
        <v>0.67980295566502458</v>
      </c>
      <c r="BI95" s="205">
        <f ca="1">IF($AH95&gt;0,OFFSET(DATA!$F$6,BI$10+27*(7-$AG$8),$AG95,1,1)/OFFSET(DATA!$F$6,BI$10,$AG95,1,1),0)</f>
        <v>0.68068424803991445</v>
      </c>
      <c r="BJ95" s="205">
        <f ca="1">IF($AH95&gt;0,OFFSET(DATA!$F$6,BJ$10+27*(7-$AG$8),$AG95,1,1)/OFFSET(DATA!$F$6,BJ$10,$AG95,1,1),0)</f>
        <v>0.71942446043165464</v>
      </c>
      <c r="BK95" s="205">
        <f ca="1">IF($AH95&gt;0,OFFSET(DATA!$F$6,BK$10+27*(7-$AG$8),$AG95,1,1)/OFFSET(DATA!$F$6,BK$10,$AG95,1,1),0)</f>
        <v>0.48338368580060426</v>
      </c>
      <c r="BL95" s="205">
        <f ca="1">IF($AH95&gt;0,OFFSET(DATA!$F$6,BL$10+27*(7-$AG$8),$AG95,1,1)/OFFSET(DATA!$F$6,BL$10,$AG95,1,1),0)</f>
        <v>0.68786127167630062</v>
      </c>
      <c r="BM95" s="205">
        <f ca="1">IF($AH95&gt;0,OFFSET(DATA!$F$6,BM$10+27*(7-$AG$8),$AG95,1,1)/OFFSET(DATA!$F$6,BM$10,$AG95,1,1),0)</f>
        <v>0.32310553231055322</v>
      </c>
      <c r="BN95" s="205">
        <f ca="1">IF($AH95&gt;0,OFFSET(DATA!$F$6,BN$10+27*(7-$AG$8),$AG95,1,1)/OFFSET(DATA!$F$6,BN$10,$AG95,1,1),0)</f>
        <v>0.55942028985507242</v>
      </c>
      <c r="BO95" s="205">
        <f ca="1">IF($AH95&gt;0,OFFSET(DATA!$F$6,BO$10+27*(7-$AG$8),$AG95,1,1)/OFFSET(DATA!$F$6,BO$10,$AG95,1,1),0)</f>
        <v>0.87249736564805058</v>
      </c>
      <c r="BP95" s="205">
        <f ca="1">IF($AH95&gt;0,OFFSET(DATA!$F$6,BP$10+27*(7-$AG$8),$AG95,1,1)/OFFSET(DATA!$F$6,BP$10,$AG95,1,1),0)</f>
        <v>0.61329561527581333</v>
      </c>
      <c r="BQ95" s="205">
        <f ca="1">IF($AH95&gt;0,OFFSET(DATA!$F$6,BQ$10+27*(7-$AG$8),$AG95,1,1)/OFFSET(DATA!$F$6,BQ$10,$AG95,1,1),0)</f>
        <v>0.52371916508538896</v>
      </c>
      <c r="BR95" s="205">
        <f ca="1">IF($AH95&gt;0,OFFSET(DATA!$F$6,BR$10+27*(7-$AG$8),$AG95,1,1)/OFFSET(DATA!$F$6,BR$10,$AG95,1,1),0)</f>
        <v>0.64599092284417547</v>
      </c>
      <c r="BS95" s="205">
        <f ca="1">IF($AH95&gt;0,OFFSET(DATA!$F$6,BS$10+27*(7-$AG$8),$AG95,1,1)/OFFSET(DATA!$F$6,BS$10,$AG95,1,1),0)</f>
        <v>0.50707547169811318</v>
      </c>
      <c r="BT95" s="205">
        <f ca="1">IF($AH95&gt;0,OFFSET(DATA!$F$6,BT$10+27*(7-$AG$8),$AG95,1,1)/OFFSET(DATA!$F$6,BT$10,$AG95,1,1),0)</f>
        <v>0.68888888888888888</v>
      </c>
      <c r="BU95" s="205">
        <f ca="1">IF($AH95&gt;0,OFFSET(DATA!$F$6,BU$10+27*(7-$AG$8),$AG95,1,1)/OFFSET(DATA!$F$6,BU$10,$AG95,1,1),0)</f>
        <v>0.39974293059125965</v>
      </c>
      <c r="BV95" s="205">
        <f ca="1">IF($AH95&gt;0,OFFSET(DATA!$F$6,BV$10+27*(7-$AG$8),$AG95,1,1)/OFFSET(DATA!$F$6,BV$10,$AG95,1,1),0)</f>
        <v>0.53846153846153844</v>
      </c>
      <c r="BW95" s="205">
        <f ca="1">IF($AH95&gt;0,OFFSET(DATA!$F$6,BW$10+27*(7-$AG$8),$AG95,1,1)/OFFSET(DATA!$F$6,BW$10,$AG95,1,1),0)</f>
        <v>0.63236449332285938</v>
      </c>
      <c r="BX95" s="205">
        <f ca="1">IF($AH95&gt;0,OFFSET(DATA!$F$6,BX$10+27*(7-$AG$8),$AG95,1,1)/OFFSET(DATA!$F$6,BX$10,$AG95,1,1),0)</f>
        <v>0.59291572151456984</v>
      </c>
      <c r="BY95" s="205">
        <f ca="1">IF($AH95&gt;0,OFFSET(DATA!$F$6,BY$10+27*(7-$AG$8),$AG95,1,1)/OFFSET(DATA!$F$6,BY$10,$AG95,1,1),0)</f>
        <v>0.62566844919786091</v>
      </c>
    </row>
    <row r="96" spans="33:77" x14ac:dyDescent="0.2">
      <c r="AG96" s="1">
        <v>85</v>
      </c>
      <c r="AH96">
        <f ca="1">OFFSET(DATA!$F$6,$AG$10,$AG96,1,1)</f>
        <v>1426</v>
      </c>
      <c r="AI96" s="205">
        <f ca="1">IF($AH96&gt;0,OFFSET(DATA!$F$6,$AG$10+27*AI$10,$AG96,1,1)/$AH96,0)</f>
        <v>0.68162692847124828</v>
      </c>
      <c r="AJ96" s="205">
        <f ca="1">IF($AH96&gt;0,OFFSET(DATA!$F$6,$AG$10+27*AJ$10,$AG96,1,1)/$AH96,0)</f>
        <v>1.0518934081346423E-2</v>
      </c>
      <c r="AK96" s="205">
        <f ca="1">IF($AH96&gt;0,OFFSET(DATA!$F$6,$AG$10+27*AK$10,$AG96,1,1)/$AH96,0)</f>
        <v>0.10869565217391304</v>
      </c>
      <c r="AL96" s="205">
        <f ca="1">IF($AH96&gt;0,OFFSET(DATA!$F$6,$AG$10+27*AL$10,$AG96,1,1)/$AH96,0)</f>
        <v>5.3997194950911639E-2</v>
      </c>
      <c r="AM96" s="205">
        <f ca="1">IF($AH96&gt;0,OFFSET(DATA!$F$6,$AG$10+27*AM$10,$AG96,1,1)/$AH96,0)</f>
        <v>4.4880785413744739E-2</v>
      </c>
      <c r="AN96" s="205">
        <f ca="1">IF($AH96&gt;0,OFFSET(DATA!$F$6,$AG$10+27*AN$10,$AG96,1,1)/$AH96,0)</f>
        <v>5.6100981767180924E-3</v>
      </c>
      <c r="AO96" s="1">
        <f ca="1">OFFSET(DATA!$F$6,$AG$10+27*AO$10,$AG96,1,1)</f>
        <v>3</v>
      </c>
      <c r="AP96" s="1">
        <f t="shared" ca="1" si="3"/>
        <v>3</v>
      </c>
      <c r="AR96">
        <f ca="1">OFFSET(DATA!$F$6,25,$AG96,1,1)</f>
        <v>21938</v>
      </c>
      <c r="AS96" s="205">
        <f ca="1">IF($AR96&gt;0,OFFSET(DATA!$F$6,25+27*AS$10,$AG96,1,1)/$AR96,0)</f>
        <v>0.58204941197921412</v>
      </c>
      <c r="AT96" s="205">
        <f ca="1">IF($AR96&gt;0,OFFSET(DATA!$F$6,25+27*AT$10,$AG96,1,1)/$AR96,0)</f>
        <v>4.1936366122709455E-3</v>
      </c>
      <c r="AU96" s="205">
        <f ca="1">IF($AR96&gt;0,OFFSET(DATA!$F$6,25+27*AU$10,$AG96,1,1)/$AR96,0)</f>
        <v>8.5285805451727592E-2</v>
      </c>
      <c r="AV96" s="205">
        <f ca="1">IF($AR96&gt;0,OFFSET(DATA!$F$6,25+27*AV$10,$AG96,1,1)/$AR96,0)</f>
        <v>5.1326465493663959E-2</v>
      </c>
      <c r="AW96" s="205">
        <f ca="1">IF($AR96&gt;0,OFFSET(DATA!$F$6,25+27*AW$10,$AG96,1,1)/$AR96,0)</f>
        <v>0.1364755219254262</v>
      </c>
      <c r="AX96" s="205">
        <f ca="1">IF($AR96&gt;0,OFFSET(DATA!$F$6,25+27*AX$10,$AG96,1,1)/$AR96,0)</f>
        <v>6.3998541343787033E-2</v>
      </c>
      <c r="BA96" s="1">
        <f t="shared" ca="1" si="4"/>
        <v>3</v>
      </c>
      <c r="BB96" s="205">
        <f ca="1">IF($AH96&gt;0,OFFSET(DATA!$F$6,BB$10+27*(7-$AG$8),$AG96,1,1)/OFFSET(DATA!$F$6,BB$10,$AG96,1,1),0)</f>
        <v>0.53174603174603174</v>
      </c>
      <c r="BC96" s="205">
        <f ca="1">IF($AH96&gt;0,OFFSET(DATA!$F$6,BC$10+27*(7-$AG$8),$AG96,1,1)/OFFSET(DATA!$F$6,BC$10,$AG96,1,1),0)</f>
        <v>0.35</v>
      </c>
      <c r="BD96" s="205">
        <f ca="1">IF($AH96&gt;0,OFFSET(DATA!$F$6,BD$10+27*(7-$AG$8),$AG96,1,1)/OFFSET(DATA!$F$6,BD$10,$AG96,1,1),0)</f>
        <v>0.48571428571428571</v>
      </c>
      <c r="BE96" s="205">
        <f ca="1">IF($AH96&gt;0,OFFSET(DATA!$F$6,BE$10+27*(7-$AG$8),$AG96,1,1)/OFFSET(DATA!$F$6,BE$10,$AG96,1,1),0)</f>
        <v>0.54487179487179482</v>
      </c>
      <c r="BF96" s="205">
        <f ca="1">IF($AH96&gt;0,OFFSET(DATA!$F$6,BF$10+27*(7-$AG$8),$AG96,1,1)/OFFSET(DATA!$F$6,BF$10,$AG96,1,1),0)</f>
        <v>0.62806236080178168</v>
      </c>
      <c r="BG96" s="205">
        <f ca="1">IF($AH96&gt;0,OFFSET(DATA!$F$6,BG$10+27*(7-$AG$8),$AG96,1,1)/OFFSET(DATA!$F$6,BG$10,$AG96,1,1),0)</f>
        <v>0.62307692307692308</v>
      </c>
      <c r="BH96" s="205">
        <f ca="1">IF($AH96&gt;0,OFFSET(DATA!$F$6,BH$10+27*(7-$AG$8),$AG96,1,1)/OFFSET(DATA!$F$6,BH$10,$AG96,1,1),0)</f>
        <v>0.65566037735849059</v>
      </c>
      <c r="BI96" s="205">
        <f ca="1">IF($AH96&gt;0,OFFSET(DATA!$F$6,BI$10+27*(7-$AG$8),$AG96,1,1)/OFFSET(DATA!$F$6,BI$10,$AG96,1,1),0)</f>
        <v>0.68162692847124828</v>
      </c>
      <c r="BJ96" s="205">
        <f ca="1">IF($AH96&gt;0,OFFSET(DATA!$F$6,BJ$10+27*(7-$AG$8),$AG96,1,1)/OFFSET(DATA!$F$6,BJ$10,$AG96,1,1),0)</f>
        <v>0.70198675496688745</v>
      </c>
      <c r="BK96" s="205">
        <f ca="1">IF($AH96&gt;0,OFFSET(DATA!$F$6,BK$10+27*(7-$AG$8),$AG96,1,1)/OFFSET(DATA!$F$6,BK$10,$AG96,1,1),0)</f>
        <v>0.49855072463768119</v>
      </c>
      <c r="BL96" s="205">
        <f ca="1">IF($AH96&gt;0,OFFSET(DATA!$F$6,BL$10+27*(7-$AG$8),$AG96,1,1)/OFFSET(DATA!$F$6,BL$10,$AG96,1,1),0)</f>
        <v>0.68088033012379645</v>
      </c>
      <c r="BM96" s="205">
        <f ca="1">IF($AH96&gt;0,OFFSET(DATA!$F$6,BM$10+27*(7-$AG$8),$AG96,1,1)/OFFSET(DATA!$F$6,BM$10,$AG96,1,1),0)</f>
        <v>0.31931608133086875</v>
      </c>
      <c r="BN96" s="205">
        <f ca="1">IF($AH96&gt;0,OFFSET(DATA!$F$6,BN$10+27*(7-$AG$8),$AG96,1,1)/OFFSET(DATA!$F$6,BN$10,$AG96,1,1),0)</f>
        <v>0.52225519287833833</v>
      </c>
      <c r="BO96" s="205">
        <f ca="1">IF($AH96&gt;0,OFFSET(DATA!$F$6,BO$10+27*(7-$AG$8),$AG96,1,1)/OFFSET(DATA!$F$6,BO$10,$AG96,1,1),0)</f>
        <v>0.90506329113924056</v>
      </c>
      <c r="BP96" s="205">
        <f ca="1">IF($AH96&gt;0,OFFSET(DATA!$F$6,BP$10+27*(7-$AG$8),$AG96,1,1)/OFFSET(DATA!$F$6,BP$10,$AG96,1,1),0)</f>
        <v>0.62609202096680261</v>
      </c>
      <c r="BQ96" s="205">
        <f ca="1">IF($AH96&gt;0,OFFSET(DATA!$F$6,BQ$10+27*(7-$AG$8),$AG96,1,1)/OFFSET(DATA!$F$6,BQ$10,$AG96,1,1),0)</f>
        <v>0.5684007707129094</v>
      </c>
      <c r="BR96" s="205">
        <f ca="1">IF($AH96&gt;0,OFFSET(DATA!$F$6,BR$10+27*(7-$AG$8),$AG96,1,1)/OFFSET(DATA!$F$6,BR$10,$AG96,1,1),0)</f>
        <v>0.63802816901408455</v>
      </c>
      <c r="BS96" s="205">
        <f ca="1">IF($AH96&gt;0,OFFSET(DATA!$F$6,BS$10+27*(7-$AG$8),$AG96,1,1)/OFFSET(DATA!$F$6,BS$10,$AG96,1,1),0)</f>
        <v>0.46712018140589567</v>
      </c>
      <c r="BT96" s="205">
        <f ca="1">IF($AH96&gt;0,OFFSET(DATA!$F$6,BT$10+27*(7-$AG$8),$AG96,1,1)/OFFSET(DATA!$F$6,BT$10,$AG96,1,1),0)</f>
        <v>0.68085106382978722</v>
      </c>
      <c r="BU96" s="205">
        <f ca="1">IF($AH96&gt;0,OFFSET(DATA!$F$6,BU$10+27*(7-$AG$8),$AG96,1,1)/OFFSET(DATA!$F$6,BU$10,$AG96,1,1),0)</f>
        <v>0.39676616915422885</v>
      </c>
      <c r="BV96" s="205">
        <f ca="1">IF($AH96&gt;0,OFFSET(DATA!$F$6,BV$10+27*(7-$AG$8),$AG96,1,1)/OFFSET(DATA!$F$6,BV$10,$AG96,1,1),0)</f>
        <v>0.53874092009685226</v>
      </c>
      <c r="BW96" s="205">
        <f ca="1">IF($AH96&gt;0,OFFSET(DATA!$F$6,BW$10+27*(7-$AG$8),$AG96,1,1)/OFFSET(DATA!$F$6,BW$10,$AG96,1,1),0)</f>
        <v>0.62490508731966588</v>
      </c>
      <c r="BX96" s="205">
        <f ca="1">IF($AH96&gt;0,OFFSET(DATA!$F$6,BX$10+27*(7-$AG$8),$AG96,1,1)/OFFSET(DATA!$F$6,BX$10,$AG96,1,1),0)</f>
        <v>0.58887197699983085</v>
      </c>
      <c r="BY96" s="205">
        <f ca="1">IF($AH96&gt;0,OFFSET(DATA!$F$6,BY$10+27*(7-$AG$8),$AG96,1,1)/OFFSET(DATA!$F$6,BY$10,$AG96,1,1),0)</f>
        <v>0.6709511568123393</v>
      </c>
    </row>
    <row r="97" spans="33:77" x14ac:dyDescent="0.2">
      <c r="AG97" s="1">
        <v>86</v>
      </c>
      <c r="AH97">
        <f ca="1">OFFSET(DATA!$F$6,$AG$10,$AG97,1,1)</f>
        <v>1432</v>
      </c>
      <c r="AI97" s="205">
        <f ca="1">IF($AH97&gt;0,OFFSET(DATA!$F$6,$AG$10+27*AI$10,$AG97,1,1)/$AH97,0)</f>
        <v>0.67877094972067042</v>
      </c>
      <c r="AJ97" s="205">
        <f ca="1">IF($AH97&gt;0,OFFSET(DATA!$F$6,$AG$10+27*AJ$10,$AG97,1,1)/$AH97,0)</f>
        <v>1.047486033519553E-2</v>
      </c>
      <c r="AK97" s="205">
        <f ca="1">IF($AH97&gt;0,OFFSET(DATA!$F$6,$AG$10+27*AK$10,$AG97,1,1)/$AH97,0)</f>
        <v>0.11941340782122906</v>
      </c>
      <c r="AL97" s="205">
        <f ca="1">IF($AH97&gt;0,OFFSET(DATA!$F$6,$AG$10+27*AL$10,$AG97,1,1)/$AH97,0)</f>
        <v>5.027932960893855E-2</v>
      </c>
      <c r="AM97" s="205">
        <f ca="1">IF($AH97&gt;0,OFFSET(DATA!$F$6,$AG$10+27*AM$10,$AG97,1,1)/$AH97,0)</f>
        <v>4.189944134078212E-2</v>
      </c>
      <c r="AN97" s="205">
        <f ca="1">IF($AH97&gt;0,OFFSET(DATA!$F$6,$AG$10+27*AN$10,$AG97,1,1)/$AH97,0)</f>
        <v>7.6815642458100556E-3</v>
      </c>
      <c r="AO97" s="1">
        <f ca="1">OFFSET(DATA!$F$6,$AG$10+27*AO$10,$AG97,1,1)</f>
        <v>4</v>
      </c>
      <c r="AP97" s="1">
        <f t="shared" ca="1" si="3"/>
        <v>4</v>
      </c>
      <c r="AR97">
        <f ca="1">OFFSET(DATA!$F$6,25,$AG97,1,1)</f>
        <v>22339</v>
      </c>
      <c r="AS97" s="205">
        <f ca="1">IF($AR97&gt;0,OFFSET(DATA!$F$6,25+27*AS$10,$AG97,1,1)/$AR97,0)</f>
        <v>0.58552307623438826</v>
      </c>
      <c r="AT97" s="205">
        <f ca="1">IF($AR97&gt;0,OFFSET(DATA!$F$6,25+27*AT$10,$AG97,1,1)/$AR97,0)</f>
        <v>4.2526523120999154E-3</v>
      </c>
      <c r="AU97" s="205">
        <f ca="1">IF($AR97&gt;0,OFFSET(DATA!$F$6,25+27*AU$10,$AG97,1,1)/$AR97,0)</f>
        <v>8.523210528671829E-2</v>
      </c>
      <c r="AV97" s="205">
        <f ca="1">IF($AR97&gt;0,OFFSET(DATA!$F$6,25+27*AV$10,$AG97,1,1)/$AR97,0)</f>
        <v>5.1300416312278975E-2</v>
      </c>
      <c r="AW97" s="205">
        <f ca="1">IF($AR97&gt;0,OFFSET(DATA!$F$6,25+27*AW$10,$AG97,1,1)/$AR97,0)</f>
        <v>0.13478669591297732</v>
      </c>
      <c r="AX97" s="205">
        <f ca="1">IF($AR97&gt;0,OFFSET(DATA!$F$6,25+27*AX$10,$AG97,1,1)/$AR97,0)</f>
        <v>6.0074309503558798E-2</v>
      </c>
      <c r="BA97" s="1">
        <f t="shared" ca="1" si="4"/>
        <v>5</v>
      </c>
      <c r="BB97" s="205">
        <f ca="1">IF($AH97&gt;0,OFFSET(DATA!$F$6,BB$10+27*(7-$AG$8),$AG97,1,1)/OFFSET(DATA!$F$6,BB$10,$AG97,1,1),0)</f>
        <v>0.54838709677419351</v>
      </c>
      <c r="BC97" s="205">
        <f ca="1">IF($AH97&gt;0,OFFSET(DATA!$F$6,BC$10+27*(7-$AG$8),$AG97,1,1)/OFFSET(DATA!$F$6,BC$10,$AG97,1,1),0)</f>
        <v>0.38372093023255816</v>
      </c>
      <c r="BD97" s="205">
        <f ca="1">IF($AH97&gt;0,OFFSET(DATA!$F$6,BD$10+27*(7-$AG$8),$AG97,1,1)/OFFSET(DATA!$F$6,BD$10,$AG97,1,1),0)</f>
        <v>0.52500000000000002</v>
      </c>
      <c r="BE97" s="205">
        <f ca="1">IF($AH97&gt;0,OFFSET(DATA!$F$6,BE$10+27*(7-$AG$8),$AG97,1,1)/OFFSET(DATA!$F$6,BE$10,$AG97,1,1),0)</f>
        <v>0.59060402684563762</v>
      </c>
      <c r="BF97" s="205">
        <f ca="1">IF($AH97&gt;0,OFFSET(DATA!$F$6,BF$10+27*(7-$AG$8),$AG97,1,1)/OFFSET(DATA!$F$6,BF$10,$AG97,1,1),0)</f>
        <v>0.61674008810572689</v>
      </c>
      <c r="BG97" s="205">
        <f ca="1">IF($AH97&gt;0,OFFSET(DATA!$F$6,BG$10+27*(7-$AG$8),$AG97,1,1)/OFFSET(DATA!$F$6,BG$10,$AG97,1,1),0)</f>
        <v>0.63503649635036497</v>
      </c>
      <c r="BH97" s="205">
        <f ca="1">IF($AH97&gt;0,OFFSET(DATA!$F$6,BH$10+27*(7-$AG$8),$AG97,1,1)/OFFSET(DATA!$F$6,BH$10,$AG97,1,1),0)</f>
        <v>0.63111111111111107</v>
      </c>
      <c r="BI97" s="205">
        <f ca="1">IF($AH97&gt;0,OFFSET(DATA!$F$6,BI$10+27*(7-$AG$8),$AG97,1,1)/OFFSET(DATA!$F$6,BI$10,$AG97,1,1),0)</f>
        <v>0.67877094972067042</v>
      </c>
      <c r="BJ97" s="205">
        <f ca="1">IF($AH97&gt;0,OFFSET(DATA!$F$6,BJ$10+27*(7-$AG$8),$AG97,1,1)/OFFSET(DATA!$F$6,BJ$10,$AG97,1,1),0)</f>
        <v>0.71698113207547165</v>
      </c>
      <c r="BK97" s="205">
        <f ca="1">IF($AH97&gt;0,OFFSET(DATA!$F$6,BK$10+27*(7-$AG$8),$AG97,1,1)/OFFSET(DATA!$F$6,BK$10,$AG97,1,1),0)</f>
        <v>0.50148367952522255</v>
      </c>
      <c r="BL97" s="205">
        <f ca="1">IF($AH97&gt;0,OFFSET(DATA!$F$6,BL$10+27*(7-$AG$8),$AG97,1,1)/OFFSET(DATA!$F$6,BL$10,$AG97,1,1),0)</f>
        <v>0.68187744458930899</v>
      </c>
      <c r="BM97" s="205">
        <f ca="1">IF($AH97&gt;0,OFFSET(DATA!$F$6,BM$10+27*(7-$AG$8),$AG97,1,1)/OFFSET(DATA!$F$6,BM$10,$AG97,1,1),0)</f>
        <v>0.33197831978319781</v>
      </c>
      <c r="BN97" s="205">
        <f ca="1">IF($AH97&gt;0,OFFSET(DATA!$F$6,BN$10+27*(7-$AG$8),$AG97,1,1)/OFFSET(DATA!$F$6,BN$10,$AG97,1,1),0)</f>
        <v>0.56034482758620685</v>
      </c>
      <c r="BO97" s="205">
        <f ca="1">IF($AH97&gt;0,OFFSET(DATA!$F$6,BO$10+27*(7-$AG$8),$AG97,1,1)/OFFSET(DATA!$F$6,BO$10,$AG97,1,1),0)</f>
        <v>0.91286307053941906</v>
      </c>
      <c r="BP97" s="205">
        <f ca="1">IF($AH97&gt;0,OFFSET(DATA!$F$6,BP$10+27*(7-$AG$8),$AG97,1,1)/OFFSET(DATA!$F$6,BP$10,$AG97,1,1),0)</f>
        <v>0.62992125984251968</v>
      </c>
      <c r="BQ97" s="205">
        <f ca="1">IF($AH97&gt;0,OFFSET(DATA!$F$6,BQ$10+27*(7-$AG$8),$AG97,1,1)/OFFSET(DATA!$F$6,BQ$10,$AG97,1,1),0)</f>
        <v>0.58891013384321222</v>
      </c>
      <c r="BR97" s="205">
        <f ca="1">IF($AH97&gt;0,OFFSET(DATA!$F$6,BR$10+27*(7-$AG$8),$AG97,1,1)/OFFSET(DATA!$F$6,BR$10,$AG97,1,1),0)</f>
        <v>0.63437926330150063</v>
      </c>
      <c r="BS97" s="205">
        <f ca="1">IF($AH97&gt;0,OFFSET(DATA!$F$6,BS$10+27*(7-$AG$8),$AG97,1,1)/OFFSET(DATA!$F$6,BS$10,$AG97,1,1),0)</f>
        <v>0.46770601336302897</v>
      </c>
      <c r="BT97" s="205">
        <f ca="1">IF($AH97&gt;0,OFFSET(DATA!$F$6,BT$10+27*(7-$AG$8),$AG97,1,1)/OFFSET(DATA!$F$6,BT$10,$AG97,1,1),0)</f>
        <v>0.67391304347826086</v>
      </c>
      <c r="BU97" s="205">
        <f ca="1">IF($AH97&gt;0,OFFSET(DATA!$F$6,BU$10+27*(7-$AG$8),$AG97,1,1)/OFFSET(DATA!$F$6,BU$10,$AG97,1,1),0)</f>
        <v>0.39397590361445783</v>
      </c>
      <c r="BV97" s="205">
        <f ca="1">IF($AH97&gt;0,OFFSET(DATA!$F$6,BV$10+27*(7-$AG$8),$AG97,1,1)/OFFSET(DATA!$F$6,BV$10,$AG97,1,1),0)</f>
        <v>0.55938242280285033</v>
      </c>
      <c r="BW97" s="205">
        <f ca="1">IF($AH97&gt;0,OFFSET(DATA!$F$6,BW$10+27*(7-$AG$8),$AG97,1,1)/OFFSET(DATA!$F$6,BW$10,$AG97,1,1),0)</f>
        <v>0.61589403973509937</v>
      </c>
      <c r="BX97" s="205">
        <f ca="1">IF($AH97&gt;0,OFFSET(DATA!$F$6,BX$10+27*(7-$AG$8),$AG97,1,1)/OFFSET(DATA!$F$6,BX$10,$AG97,1,1),0)</f>
        <v>0.58805031446540879</v>
      </c>
      <c r="BY97" s="205">
        <f ca="1">IF($AH97&gt;0,OFFSET(DATA!$F$6,BY$10+27*(7-$AG$8),$AG97,1,1)/OFFSET(DATA!$F$6,BY$10,$AG97,1,1),0)</f>
        <v>0.6840796019900498</v>
      </c>
    </row>
    <row r="98" spans="33:77" x14ac:dyDescent="0.2">
      <c r="AG98" s="1">
        <v>87</v>
      </c>
      <c r="AH98">
        <f ca="1">OFFSET(DATA!$F$6,$AG$10,$AG98,1,1)</f>
        <v>1483</v>
      </c>
      <c r="AI98" s="205">
        <f ca="1">IF($AH98&gt;0,OFFSET(DATA!$F$6,$AG$10+27*AI$10,$AG98,1,1)/$AH98,0)</f>
        <v>0.66891436277815242</v>
      </c>
      <c r="AJ98" s="205">
        <f ca="1">IF($AH98&gt;0,OFFSET(DATA!$F$6,$AG$10+27*AJ$10,$AG98,1,1)/$AH98,0)</f>
        <v>1.1463250168577209E-2</v>
      </c>
      <c r="AK98" s="205">
        <f ca="1">IF($AH98&gt;0,OFFSET(DATA!$F$6,$AG$10+27*AK$10,$AG98,1,1)/$AH98,0)</f>
        <v>0.11193526635198921</v>
      </c>
      <c r="AL98" s="205">
        <f ca="1">IF($AH98&gt;0,OFFSET(DATA!$F$6,$AG$10+27*AL$10,$AG98,1,1)/$AH98,0)</f>
        <v>4.3830074173971681E-2</v>
      </c>
      <c r="AM98" s="205">
        <f ca="1">IF($AH98&gt;0,OFFSET(DATA!$F$6,$AG$10+27*AM$10,$AG98,1,1)/$AH98,0)</f>
        <v>4.5178691840863115E-2</v>
      </c>
      <c r="AN98" s="205">
        <f ca="1">IF($AH98&gt;0,OFFSET(DATA!$F$6,$AG$10+27*AN$10,$AG98,1,1)/$AH98,0)</f>
        <v>1.0114632501685773E-2</v>
      </c>
      <c r="AO98" s="1">
        <f ca="1">OFFSET(DATA!$F$6,$AG$10+27*AO$10,$AG98,1,1)</f>
        <v>4</v>
      </c>
      <c r="AP98" s="1">
        <f t="shared" ca="1" si="3"/>
        <v>4</v>
      </c>
      <c r="AR98">
        <f ca="1">OFFSET(DATA!$F$6,25,$AG98,1,1)</f>
        <v>22735</v>
      </c>
      <c r="AS98" s="205">
        <f ca="1">IF($AR98&gt;0,OFFSET(DATA!$F$6,25+27*AS$10,$AG98,1,1)/$AR98,0)</f>
        <v>0.59190675170442053</v>
      </c>
      <c r="AT98" s="205">
        <f ca="1">IF($AR98&gt;0,OFFSET(DATA!$F$6,25+27*AT$10,$AG98,1,1)/$AR98,0)</f>
        <v>4.6184297338904773E-3</v>
      </c>
      <c r="AU98" s="205">
        <f ca="1">IF($AR98&gt;0,OFFSET(DATA!$F$6,25+27*AU$10,$AG98,1,1)/$AR98,0)</f>
        <v>8.4759181878161421E-2</v>
      </c>
      <c r="AV98" s="205">
        <f ca="1">IF($AR98&gt;0,OFFSET(DATA!$F$6,25+27*AV$10,$AG98,1,1)/$AR98,0)</f>
        <v>5.0186936441609854E-2</v>
      </c>
      <c r="AW98" s="205">
        <f ca="1">IF($AR98&gt;0,OFFSET(DATA!$F$6,25+27*AW$10,$AG98,1,1)/$AR98,0)</f>
        <v>0.13380250714756983</v>
      </c>
      <c r="AX98" s="205">
        <f ca="1">IF($AR98&gt;0,OFFSET(DATA!$F$6,25+27*AX$10,$AG98,1,1)/$AR98,0)</f>
        <v>6.2370793930063777E-2</v>
      </c>
      <c r="BA98" s="1">
        <f t="shared" ca="1" si="4"/>
        <v>5</v>
      </c>
      <c r="BB98" s="205">
        <f ca="1">IF($AH98&gt;0,OFFSET(DATA!$F$6,BB$10+27*(7-$AG$8),$AG98,1,1)/OFFSET(DATA!$F$6,BB$10,$AG98,1,1),0)</f>
        <v>0.54987212276214836</v>
      </c>
      <c r="BC98" s="205">
        <f ca="1">IF($AH98&gt;0,OFFSET(DATA!$F$6,BC$10+27*(7-$AG$8),$AG98,1,1)/OFFSET(DATA!$F$6,BC$10,$AG98,1,1),0)</f>
        <v>0.42696629213483145</v>
      </c>
      <c r="BD98" s="205">
        <f ca="1">IF($AH98&gt;0,OFFSET(DATA!$F$6,BD$10+27*(7-$AG$8),$AG98,1,1)/OFFSET(DATA!$F$6,BD$10,$AG98,1,1),0)</f>
        <v>0.59523809523809523</v>
      </c>
      <c r="BE98" s="205">
        <f ca="1">IF($AH98&gt;0,OFFSET(DATA!$F$6,BE$10+27*(7-$AG$8),$AG98,1,1)/OFFSET(DATA!$F$6,BE$10,$AG98,1,1),0)</f>
        <v>0.59740259740259738</v>
      </c>
      <c r="BF98" s="205">
        <f ca="1">IF($AH98&gt;0,OFFSET(DATA!$F$6,BF$10+27*(7-$AG$8),$AG98,1,1)/OFFSET(DATA!$F$6,BF$10,$AG98,1,1),0)</f>
        <v>0.64</v>
      </c>
      <c r="BG98" s="205">
        <f ca="1">IF($AH98&gt;0,OFFSET(DATA!$F$6,BG$10+27*(7-$AG$8),$AG98,1,1)/OFFSET(DATA!$F$6,BG$10,$AG98,1,1),0)</f>
        <v>0.62589928057553956</v>
      </c>
      <c r="BH98" s="205">
        <f ca="1">IF($AH98&gt;0,OFFSET(DATA!$F$6,BH$10+27*(7-$AG$8),$AG98,1,1)/OFFSET(DATA!$F$6,BH$10,$AG98,1,1),0)</f>
        <v>0.62605042016806722</v>
      </c>
      <c r="BI98" s="205">
        <f ca="1">IF($AH98&gt;0,OFFSET(DATA!$F$6,BI$10+27*(7-$AG$8),$AG98,1,1)/OFFSET(DATA!$F$6,BI$10,$AG98,1,1),0)</f>
        <v>0.66891436277815242</v>
      </c>
      <c r="BJ98" s="205">
        <f ca="1">IF($AH98&gt;0,OFFSET(DATA!$F$6,BJ$10+27*(7-$AG$8),$AG98,1,1)/OFFSET(DATA!$F$6,BJ$10,$AG98,1,1),0)</f>
        <v>0.72499999999999998</v>
      </c>
      <c r="BK98" s="205">
        <f ca="1">IF($AH98&gt;0,OFFSET(DATA!$F$6,BK$10+27*(7-$AG$8),$AG98,1,1)/OFFSET(DATA!$F$6,BK$10,$AG98,1,1),0)</f>
        <v>0.54113924050632911</v>
      </c>
      <c r="BL98" s="205">
        <f ca="1">IF($AH98&gt;0,OFFSET(DATA!$F$6,BL$10+27*(7-$AG$8),$AG98,1,1)/OFFSET(DATA!$F$6,BL$10,$AG98,1,1),0)</f>
        <v>0.68527918781725883</v>
      </c>
      <c r="BM98" s="205">
        <f ca="1">IF($AH98&gt;0,OFFSET(DATA!$F$6,BM$10+27*(7-$AG$8),$AG98,1,1)/OFFSET(DATA!$F$6,BM$10,$AG98,1,1),0)</f>
        <v>0.34294727354664262</v>
      </c>
      <c r="BN98" s="205">
        <f ca="1">IF($AH98&gt;0,OFFSET(DATA!$F$6,BN$10+27*(7-$AG$8),$AG98,1,1)/OFFSET(DATA!$F$6,BN$10,$AG98,1,1),0)</f>
        <v>0.58309859154929577</v>
      </c>
      <c r="BO98" s="205">
        <f ca="1">IF($AH98&gt;0,OFFSET(DATA!$F$6,BO$10+27*(7-$AG$8),$AG98,1,1)/OFFSET(DATA!$F$6,BO$10,$AG98,1,1),0)</f>
        <v>0.88565697091273821</v>
      </c>
      <c r="BP98" s="205">
        <f ca="1">IF($AH98&gt;0,OFFSET(DATA!$F$6,BP$10+27*(7-$AG$8),$AG98,1,1)/OFFSET(DATA!$F$6,BP$10,$AG98,1,1),0)</f>
        <v>0.6472320376914017</v>
      </c>
      <c r="BQ98" s="205">
        <f ca="1">IF($AH98&gt;0,OFFSET(DATA!$F$6,BQ$10+27*(7-$AG$8),$AG98,1,1)/OFFSET(DATA!$F$6,BQ$10,$AG98,1,1),0)</f>
        <v>0.64176245210727967</v>
      </c>
      <c r="BR98" s="205">
        <f ca="1">IF($AH98&gt;0,OFFSET(DATA!$F$6,BR$10+27*(7-$AG$8),$AG98,1,1)/OFFSET(DATA!$F$6,BR$10,$AG98,1,1),0)</f>
        <v>0.65395095367847411</v>
      </c>
      <c r="BS98" s="205">
        <f ca="1">IF($AH98&gt;0,OFFSET(DATA!$F$6,BS$10+27*(7-$AG$8),$AG98,1,1)/OFFSET(DATA!$F$6,BS$10,$AG98,1,1),0)</f>
        <v>0.44210526315789472</v>
      </c>
      <c r="BT98" s="205">
        <f ca="1">IF($AH98&gt;0,OFFSET(DATA!$F$6,BT$10+27*(7-$AG$8),$AG98,1,1)/OFFSET(DATA!$F$6,BT$10,$AG98,1,1),0)</f>
        <v>0.6470588235294118</v>
      </c>
      <c r="BU98" s="205">
        <f ca="1">IF($AH98&gt;0,OFFSET(DATA!$F$6,BU$10+27*(7-$AG$8),$AG98,1,1)/OFFSET(DATA!$F$6,BU$10,$AG98,1,1),0)</f>
        <v>0.39051094890510951</v>
      </c>
      <c r="BV98" s="205">
        <f ca="1">IF($AH98&gt;0,OFFSET(DATA!$F$6,BV$10+27*(7-$AG$8),$AG98,1,1)/OFFSET(DATA!$F$6,BV$10,$AG98,1,1),0)</f>
        <v>0.5432801822323462</v>
      </c>
      <c r="BW98" s="205">
        <f ca="1">IF($AH98&gt;0,OFFSET(DATA!$F$6,BW$10+27*(7-$AG$8),$AG98,1,1)/OFFSET(DATA!$F$6,BW$10,$AG98,1,1),0)</f>
        <v>0.63354931605471565</v>
      </c>
      <c r="BX98" s="205">
        <f ca="1">IF($AH98&gt;0,OFFSET(DATA!$F$6,BX$10+27*(7-$AG$8),$AG98,1,1)/OFFSET(DATA!$F$6,BX$10,$AG98,1,1),0)</f>
        <v>0.58756609517705494</v>
      </c>
      <c r="BY98" s="205">
        <f ca="1">IF($AH98&gt;0,OFFSET(DATA!$F$6,BY$10+27*(7-$AG$8),$AG98,1,1)/OFFSET(DATA!$F$6,BY$10,$AG98,1,1),0)</f>
        <v>0.71921182266009853</v>
      </c>
    </row>
    <row r="99" spans="33:77" x14ac:dyDescent="0.2">
      <c r="AG99" s="1">
        <v>88</v>
      </c>
      <c r="AH99">
        <f ca="1">OFFSET(DATA!$F$6,$AG$10,$AG99,1,1)</f>
        <v>1416</v>
      </c>
      <c r="AI99" s="205">
        <f ca="1">IF($AH99&gt;0,OFFSET(DATA!$F$6,$AG$10+27*AI$10,$AG99,1,1)/$AH99,0)</f>
        <v>0.69562146892655363</v>
      </c>
      <c r="AJ99" s="205">
        <f ca="1">IF($AH99&gt;0,OFFSET(DATA!$F$6,$AG$10+27*AJ$10,$AG99,1,1)/$AH99,0)</f>
        <v>7.7683615819209044E-3</v>
      </c>
      <c r="AK99" s="205">
        <f ca="1">IF($AH99&gt;0,OFFSET(DATA!$F$6,$AG$10+27*AK$10,$AG99,1,1)/$AH99,0)</f>
        <v>0.1193502824858757</v>
      </c>
      <c r="AL99" s="205">
        <f ca="1">IF($AH99&gt;0,OFFSET(DATA!$F$6,$AG$10+27*AL$10,$AG99,1,1)/$AH99,0)</f>
        <v>3.5310734463276837E-2</v>
      </c>
      <c r="AM99" s="205">
        <f ca="1">IF($AH99&gt;0,OFFSET(DATA!$F$6,$AG$10+27*AM$10,$AG99,1,1)/$AH99,0)</f>
        <v>4.8022598870056499E-2</v>
      </c>
      <c r="AN99" s="205">
        <f ca="1">IF($AH99&gt;0,OFFSET(DATA!$F$6,$AG$10+27*AN$10,$AG99,1,1)/$AH99,0)</f>
        <v>1.2005649717514125E-2</v>
      </c>
      <c r="AO99" s="1">
        <f ca="1">OFFSET(DATA!$F$6,$AG$10+27*AO$10,$AG99,1,1)</f>
        <v>3</v>
      </c>
      <c r="AP99" s="1">
        <f t="shared" ca="1" si="3"/>
        <v>3</v>
      </c>
      <c r="AR99">
        <f ca="1">OFFSET(DATA!$F$6,25,$AG99,1,1)</f>
        <v>21881</v>
      </c>
      <c r="AS99" s="205">
        <f ca="1">IF($AR99&gt;0,OFFSET(DATA!$F$6,25+27*AS$10,$AG99,1,1)/$AR99,0)</f>
        <v>0.59284310589095557</v>
      </c>
      <c r="AT99" s="205">
        <f ca="1">IF($AR99&gt;0,OFFSET(DATA!$F$6,25+27*AT$10,$AG99,1,1)/$AR99,0)</f>
        <v>4.8443855399661808E-3</v>
      </c>
      <c r="AU99" s="205">
        <f ca="1">IF($AR99&gt;0,OFFSET(DATA!$F$6,25+27*AU$10,$AG99,1,1)/$AR99,0)</f>
        <v>8.7381746720899406E-2</v>
      </c>
      <c r="AV99" s="205">
        <f ca="1">IF($AR99&gt;0,OFFSET(DATA!$F$6,25+27*AV$10,$AG99,1,1)/$AR99,0)</f>
        <v>4.9906311411727071E-2</v>
      </c>
      <c r="AW99" s="205">
        <f ca="1">IF($AR99&gt;0,OFFSET(DATA!$F$6,25+27*AW$10,$AG99,1,1)/$AR99,0)</f>
        <v>0.12741648005118597</v>
      </c>
      <c r="AX99" s="205">
        <f ca="1">IF($AR99&gt;0,OFFSET(DATA!$F$6,25+27*AX$10,$AG99,1,1)/$AR99,0)</f>
        <v>5.9914994744298705E-2</v>
      </c>
      <c r="BA99" s="1">
        <f t="shared" ca="1" si="4"/>
        <v>3</v>
      </c>
      <c r="BB99" s="205">
        <f ca="1">IF($AH99&gt;0,OFFSET(DATA!$F$6,BB$10+27*(7-$AG$8),$AG99,1,1)/OFFSET(DATA!$F$6,BB$10,$AG99,1,1),0)</f>
        <v>0.51648351648351654</v>
      </c>
      <c r="BC99" s="205">
        <f ca="1">IF($AH99&gt;0,OFFSET(DATA!$F$6,BC$10+27*(7-$AG$8),$AG99,1,1)/OFFSET(DATA!$F$6,BC$10,$AG99,1,1),0)</f>
        <v>0.40860215053763443</v>
      </c>
      <c r="BD99" s="205">
        <f ca="1">IF($AH99&gt;0,OFFSET(DATA!$F$6,BD$10+27*(7-$AG$8),$AG99,1,1)/OFFSET(DATA!$F$6,BD$10,$AG99,1,1),0)</f>
        <v>0.54285714285714282</v>
      </c>
      <c r="BE99" s="205">
        <f ca="1">IF($AH99&gt;0,OFFSET(DATA!$F$6,BE$10+27*(7-$AG$8),$AG99,1,1)/OFFSET(DATA!$F$6,BE$10,$AG99,1,1),0)</f>
        <v>0.54140127388535031</v>
      </c>
      <c r="BF99" s="205">
        <f ca="1">IF($AH99&gt;0,OFFSET(DATA!$F$6,BF$10+27*(7-$AG$8),$AG99,1,1)/OFFSET(DATA!$F$6,BF$10,$AG99,1,1),0)</f>
        <v>0.61674008810572689</v>
      </c>
      <c r="BG99" s="205">
        <f ca="1">IF($AH99&gt;0,OFFSET(DATA!$F$6,BG$10+27*(7-$AG$8),$AG99,1,1)/OFFSET(DATA!$F$6,BG$10,$AG99,1,1),0)</f>
        <v>0.58955223880597019</v>
      </c>
      <c r="BH99" s="205">
        <f ca="1">IF($AH99&gt;0,OFFSET(DATA!$F$6,BH$10+27*(7-$AG$8),$AG99,1,1)/OFFSET(DATA!$F$6,BH$10,$AG99,1,1),0)</f>
        <v>0.62790697674418605</v>
      </c>
      <c r="BI99" s="205">
        <f ca="1">IF($AH99&gt;0,OFFSET(DATA!$F$6,BI$10+27*(7-$AG$8),$AG99,1,1)/OFFSET(DATA!$F$6,BI$10,$AG99,1,1),0)</f>
        <v>0.69562146892655363</v>
      </c>
      <c r="BJ99" s="205">
        <f ca="1">IF($AH99&gt;0,OFFSET(DATA!$F$6,BJ$10+27*(7-$AG$8),$AG99,1,1)/OFFSET(DATA!$F$6,BJ$10,$AG99,1,1),0)</f>
        <v>0.71328671328671334</v>
      </c>
      <c r="BK99" s="205">
        <f ca="1">IF($AH99&gt;0,OFFSET(DATA!$F$6,BK$10+27*(7-$AG$8),$AG99,1,1)/OFFSET(DATA!$F$6,BK$10,$AG99,1,1),0)</f>
        <v>0.52145214521452143</v>
      </c>
      <c r="BL99" s="205">
        <f ca="1">IF($AH99&gt;0,OFFSET(DATA!$F$6,BL$10+27*(7-$AG$8),$AG99,1,1)/OFFSET(DATA!$F$6,BL$10,$AG99,1,1),0)</f>
        <v>0.69329529243937238</v>
      </c>
      <c r="BM99" s="205">
        <f ca="1">IF($AH99&gt;0,OFFSET(DATA!$F$6,BM$10+27*(7-$AG$8),$AG99,1,1)/OFFSET(DATA!$F$6,BM$10,$AG99,1,1),0)</f>
        <v>0.34322986954565904</v>
      </c>
      <c r="BN99" s="205">
        <f ca="1">IF($AH99&gt;0,OFFSET(DATA!$F$6,BN$10+27*(7-$AG$8),$AG99,1,1)/OFFSET(DATA!$F$6,BN$10,$AG99,1,1),0)</f>
        <v>0.59610027855153203</v>
      </c>
      <c r="BO99" s="205">
        <f ca="1">IF($AH99&gt;0,OFFSET(DATA!$F$6,BO$10+27*(7-$AG$8),$AG99,1,1)/OFFSET(DATA!$F$6,BO$10,$AG99,1,1),0)</f>
        <v>0.88785046728971961</v>
      </c>
      <c r="BP99" s="205">
        <f ca="1">IF($AH99&gt;0,OFFSET(DATA!$F$6,BP$10+27*(7-$AG$8),$AG99,1,1)/OFFSET(DATA!$F$6,BP$10,$AG99,1,1),0)</f>
        <v>0.6575851393188854</v>
      </c>
      <c r="BQ99" s="205">
        <f ca="1">IF($AH99&gt;0,OFFSET(DATA!$F$6,BQ$10+27*(7-$AG$8),$AG99,1,1)/OFFSET(DATA!$F$6,BQ$10,$AG99,1,1),0)</f>
        <v>0.61553030303030298</v>
      </c>
      <c r="BR99" s="205">
        <f ca="1">IF($AH99&gt;0,OFFSET(DATA!$F$6,BR$10+27*(7-$AG$8),$AG99,1,1)/OFFSET(DATA!$F$6,BR$10,$AG99,1,1),0)</f>
        <v>0.62253521126760558</v>
      </c>
      <c r="BS99" s="205">
        <f ca="1">IF($AH99&gt;0,OFFSET(DATA!$F$6,BS$10+27*(7-$AG$8),$AG99,1,1)/OFFSET(DATA!$F$6,BS$10,$AG99,1,1),0)</f>
        <v>0.44008264462809915</v>
      </c>
      <c r="BT99" s="205">
        <f ca="1">IF($AH99&gt;0,OFFSET(DATA!$F$6,BT$10+27*(7-$AG$8),$AG99,1,1)/OFFSET(DATA!$F$6,BT$10,$AG99,1,1),0)</f>
        <v>0.67441860465116277</v>
      </c>
      <c r="BU99" s="205">
        <f ca="1">IF($AH99&gt;0,OFFSET(DATA!$F$6,BU$10+27*(7-$AG$8),$AG99,1,1)/OFFSET(DATA!$F$6,BU$10,$AG99,1,1),0)</f>
        <v>0.39631901840490796</v>
      </c>
      <c r="BV99" s="205">
        <f ca="1">IF($AH99&gt;0,OFFSET(DATA!$F$6,BV$10+27*(7-$AG$8),$AG99,1,1)/OFFSET(DATA!$F$6,BV$10,$AG99,1,1),0)</f>
        <v>0.53466509988249122</v>
      </c>
      <c r="BW99" s="205">
        <f ca="1">IF($AH99&gt;0,OFFSET(DATA!$F$6,BW$10+27*(7-$AG$8),$AG99,1,1)/OFFSET(DATA!$F$6,BW$10,$AG99,1,1),0)</f>
        <v>0.63569321533923306</v>
      </c>
      <c r="BX99" s="205">
        <f ca="1">IF($AH99&gt;0,OFFSET(DATA!$F$6,BX$10+27*(7-$AG$8),$AG99,1,1)/OFFSET(DATA!$F$6,BX$10,$AG99,1,1),0)</f>
        <v>0.6003044654939107</v>
      </c>
      <c r="BY99" s="205">
        <f ca="1">IF($AH99&gt;0,OFFSET(DATA!$F$6,BY$10+27*(7-$AG$8),$AG99,1,1)/OFFSET(DATA!$F$6,BY$10,$AG99,1,1),0)</f>
        <v>0.67091836734693877</v>
      </c>
    </row>
    <row r="100" spans="33:77" x14ac:dyDescent="0.2">
      <c r="AG100" s="1">
        <v>89</v>
      </c>
      <c r="AH100">
        <f ca="1">OFFSET(DATA!$F$6,$AG$10,$AG100,1,1)</f>
        <v>1408</v>
      </c>
      <c r="AI100" s="205">
        <f ca="1">IF($AH100&gt;0,OFFSET(DATA!$F$6,$AG$10+27*AI$10,$AG100,1,1)/$AH100,0)</f>
        <v>0.68110795454545459</v>
      </c>
      <c r="AJ100" s="205">
        <f ca="1">IF($AH100&gt;0,OFFSET(DATA!$F$6,$AG$10+27*AJ$10,$AG100,1,1)/$AH100,0)</f>
        <v>9.2329545454545459E-3</v>
      </c>
      <c r="AK100" s="205">
        <f ca="1">IF($AH100&gt;0,OFFSET(DATA!$F$6,$AG$10+27*AK$10,$AG100,1,1)/$AH100,0)</f>
        <v>0.12002840909090909</v>
      </c>
      <c r="AL100" s="205">
        <f ca="1">IF($AH100&gt;0,OFFSET(DATA!$F$6,$AG$10+27*AL$10,$AG100,1,1)/$AH100,0)</f>
        <v>3.480113636363636E-2</v>
      </c>
      <c r="AM100" s="205">
        <f ca="1">IF($AH100&gt;0,OFFSET(DATA!$F$6,$AG$10+27*AM$10,$AG100,1,1)/$AH100,0)</f>
        <v>4.6164772727272728E-2</v>
      </c>
      <c r="AN100" s="205">
        <f ca="1">IF($AH100&gt;0,OFFSET(DATA!$F$6,$AG$10+27*AN$10,$AG100,1,1)/$AH100,0)</f>
        <v>1.2073863636363636E-2</v>
      </c>
      <c r="AO100" s="1">
        <f ca="1">OFFSET(DATA!$F$6,$AG$10+27*AO$10,$AG100,1,1)</f>
        <v>5</v>
      </c>
      <c r="AP100" s="1">
        <f t="shared" ca="1" si="3"/>
        <v>5</v>
      </c>
      <c r="AR100">
        <f ca="1">OFFSET(DATA!$F$6,25,$AG100,1,1)</f>
        <v>21827</v>
      </c>
      <c r="AS100" s="205">
        <f ca="1">IF($AR100&gt;0,OFFSET(DATA!$F$6,25+27*AS$10,$AG100,1,1)/$AR100,0)</f>
        <v>0.59669217024785814</v>
      </c>
      <c r="AT100" s="205">
        <f ca="1">IF($AR100&gt;0,OFFSET(DATA!$F$6,25+27*AT$10,$AG100,1,1)/$AR100,0)</f>
        <v>5.910111330004123E-3</v>
      </c>
      <c r="AU100" s="205">
        <f ca="1">IF($AR100&gt;0,OFFSET(DATA!$F$6,25+27*AU$10,$AG100,1,1)/$AR100,0)</f>
        <v>8.7414669904247039E-2</v>
      </c>
      <c r="AV100" s="205">
        <f ca="1">IF($AR100&gt;0,OFFSET(DATA!$F$6,25+27*AV$10,$AG100,1,1)/$AR100,0)</f>
        <v>5.245796490585055E-2</v>
      </c>
      <c r="AW100" s="205">
        <f ca="1">IF($AR100&gt;0,OFFSET(DATA!$F$6,25+27*AW$10,$AG100,1,1)/$AR100,0)</f>
        <v>0.13148852338846384</v>
      </c>
      <c r="AX100" s="205">
        <f ca="1">IF($AR100&gt;0,OFFSET(DATA!$F$6,25+27*AX$10,$AG100,1,1)/$AR100,0)</f>
        <v>5.9146928116552894E-2</v>
      </c>
      <c r="BA100" s="1">
        <f t="shared" ca="1" si="4"/>
        <v>5</v>
      </c>
      <c r="BB100" s="205">
        <f ca="1">IF($AH100&gt;0,OFFSET(DATA!$F$6,BB$10+27*(7-$AG$8),$AG100,1,1)/OFFSET(DATA!$F$6,BB$10,$AG100,1,1),0)</f>
        <v>0.51679586563307489</v>
      </c>
      <c r="BC100" s="205">
        <f ca="1">IF($AH100&gt;0,OFFSET(DATA!$F$6,BC$10+27*(7-$AG$8),$AG100,1,1)/OFFSET(DATA!$F$6,BC$10,$AG100,1,1),0)</f>
        <v>0.41379310344827586</v>
      </c>
      <c r="BD100" s="205">
        <f ca="1">IF($AH100&gt;0,OFFSET(DATA!$F$6,BD$10+27*(7-$AG$8),$AG100,1,1)/OFFSET(DATA!$F$6,BD$10,$AG100,1,1),0)</f>
        <v>0.625</v>
      </c>
      <c r="BE100" s="205">
        <f ca="1">IF($AH100&gt;0,OFFSET(DATA!$F$6,BE$10+27*(7-$AG$8),$AG100,1,1)/OFFSET(DATA!$F$6,BE$10,$AG100,1,1),0)</f>
        <v>0.51572327044025157</v>
      </c>
      <c r="BF100" s="205">
        <f ca="1">IF($AH100&gt;0,OFFSET(DATA!$F$6,BF$10+27*(7-$AG$8),$AG100,1,1)/OFFSET(DATA!$F$6,BF$10,$AG100,1,1),0)</f>
        <v>0.64142538975501118</v>
      </c>
      <c r="BG100" s="205">
        <f ca="1">IF($AH100&gt;0,OFFSET(DATA!$F$6,BG$10+27*(7-$AG$8),$AG100,1,1)/OFFSET(DATA!$F$6,BG$10,$AG100,1,1),0)</f>
        <v>0.57553956834532372</v>
      </c>
      <c r="BH100" s="205">
        <f ca="1">IF($AH100&gt;0,OFFSET(DATA!$F$6,BH$10+27*(7-$AG$8),$AG100,1,1)/OFFSET(DATA!$F$6,BH$10,$AG100,1,1),0)</f>
        <v>0.62612612612612617</v>
      </c>
      <c r="BI100" s="205">
        <f ca="1">IF($AH100&gt;0,OFFSET(DATA!$F$6,BI$10+27*(7-$AG$8),$AG100,1,1)/OFFSET(DATA!$F$6,BI$10,$AG100,1,1),0)</f>
        <v>0.68110795454545459</v>
      </c>
      <c r="BJ100" s="205">
        <f ca="1">IF($AH100&gt;0,OFFSET(DATA!$F$6,BJ$10+27*(7-$AG$8),$AG100,1,1)/OFFSET(DATA!$F$6,BJ$10,$AG100,1,1),0)</f>
        <v>0.72847682119205293</v>
      </c>
      <c r="BK100" s="205">
        <f ca="1">IF($AH100&gt;0,OFFSET(DATA!$F$6,BK$10+27*(7-$AG$8),$AG100,1,1)/OFFSET(DATA!$F$6,BK$10,$AG100,1,1),0)</f>
        <v>0.55298013245033117</v>
      </c>
      <c r="BL100" s="205">
        <f ca="1">IF($AH100&gt;0,OFFSET(DATA!$F$6,BL$10+27*(7-$AG$8),$AG100,1,1)/OFFSET(DATA!$F$6,BL$10,$AG100,1,1),0)</f>
        <v>0.70426409903713894</v>
      </c>
      <c r="BM100" s="205">
        <f ca="1">IF($AH100&gt;0,OFFSET(DATA!$F$6,BM$10+27*(7-$AG$8),$AG100,1,1)/OFFSET(DATA!$F$6,BM$10,$AG100,1,1),0)</f>
        <v>0.33705357142857145</v>
      </c>
      <c r="BN100" s="205">
        <f ca="1">IF($AH100&gt;0,OFFSET(DATA!$F$6,BN$10+27*(7-$AG$8),$AG100,1,1)/OFFSET(DATA!$F$6,BN$10,$AG100,1,1),0)</f>
        <v>0.61095100864553309</v>
      </c>
      <c r="BO100" s="205">
        <f ca="1">IF($AH100&gt;0,OFFSET(DATA!$F$6,BO$10+27*(7-$AG$8),$AG100,1,1)/OFFSET(DATA!$F$6,BO$10,$AG100,1,1),0)</f>
        <v>0.88188188188188188</v>
      </c>
      <c r="BP100" s="205">
        <f ca="1">IF($AH100&gt;0,OFFSET(DATA!$F$6,BP$10+27*(7-$AG$8),$AG100,1,1)/OFFSET(DATA!$F$6,BP$10,$AG100,1,1),0)</f>
        <v>0.65782079300655638</v>
      </c>
      <c r="BQ100" s="205">
        <f ca="1">IF($AH100&gt;0,OFFSET(DATA!$F$6,BQ$10+27*(7-$AG$8),$AG100,1,1)/OFFSET(DATA!$F$6,BQ$10,$AG100,1,1),0)</f>
        <v>0.63414634146341464</v>
      </c>
      <c r="BR100" s="205">
        <f ca="1">IF($AH100&gt;0,OFFSET(DATA!$F$6,BR$10+27*(7-$AG$8),$AG100,1,1)/OFFSET(DATA!$F$6,BR$10,$AG100,1,1),0)</f>
        <v>0.63445378151260501</v>
      </c>
      <c r="BS100" s="205">
        <f ca="1">IF($AH100&gt;0,OFFSET(DATA!$F$6,BS$10+27*(7-$AG$8),$AG100,1,1)/OFFSET(DATA!$F$6,BS$10,$AG100,1,1),0)</f>
        <v>0.43459915611814348</v>
      </c>
      <c r="BT100" s="205">
        <f ca="1">IF($AH100&gt;0,OFFSET(DATA!$F$6,BT$10+27*(7-$AG$8),$AG100,1,1)/OFFSET(DATA!$F$6,BT$10,$AG100,1,1),0)</f>
        <v>0.5957446808510638</v>
      </c>
      <c r="BU100" s="205">
        <f ca="1">IF($AH100&gt;0,OFFSET(DATA!$F$6,BU$10+27*(7-$AG$8),$AG100,1,1)/OFFSET(DATA!$F$6,BU$10,$AG100,1,1),0)</f>
        <v>0.4143920595533499</v>
      </c>
      <c r="BV100" s="205">
        <f ca="1">IF($AH100&gt;0,OFFSET(DATA!$F$6,BV$10+27*(7-$AG$8),$AG100,1,1)/OFFSET(DATA!$F$6,BV$10,$AG100,1,1),0)</f>
        <v>0.54619883040935668</v>
      </c>
      <c r="BW100" s="205">
        <f ca="1">IF($AH100&gt;0,OFFSET(DATA!$F$6,BW$10+27*(7-$AG$8),$AG100,1,1)/OFFSET(DATA!$F$6,BW$10,$AG100,1,1),0)</f>
        <v>0.63736263736263732</v>
      </c>
      <c r="BX100" s="205">
        <f ca="1">IF($AH100&gt;0,OFFSET(DATA!$F$6,BX$10+27*(7-$AG$8),$AG100,1,1)/OFFSET(DATA!$F$6,BX$10,$AG100,1,1),0)</f>
        <v>0.6067415730337079</v>
      </c>
      <c r="BY100" s="205">
        <f ca="1">IF($AH100&gt;0,OFFSET(DATA!$F$6,BY$10+27*(7-$AG$8),$AG100,1,1)/OFFSET(DATA!$F$6,BY$10,$AG100,1,1),0)</f>
        <v>0.68181818181818177</v>
      </c>
    </row>
    <row r="101" spans="33:77" x14ac:dyDescent="0.2">
      <c r="AG101" s="1">
        <v>90</v>
      </c>
      <c r="AH101">
        <f ca="1">OFFSET(DATA!$F$6,$AG$10,$AG101,1,1)</f>
        <v>1429</v>
      </c>
      <c r="AI101" s="205">
        <f ca="1">IF($AH101&gt;0,OFFSET(DATA!$F$6,$AG$10+27*AI$10,$AG101,1,1)/$AH101,0)</f>
        <v>0.68089573128061587</v>
      </c>
      <c r="AJ101" s="205">
        <f ca="1">IF($AH101&gt;0,OFFSET(DATA!$F$6,$AG$10+27*AJ$10,$AG101,1,1)/$AH101,0)</f>
        <v>7.6976906927921623E-3</v>
      </c>
      <c r="AK101" s="205">
        <f ca="1">IF($AH101&gt;0,OFFSET(DATA!$F$6,$AG$10+27*AK$10,$AG101,1,1)/$AH101,0)</f>
        <v>0.11686494051784464</v>
      </c>
      <c r="AL101" s="205">
        <f ca="1">IF($AH101&gt;0,OFFSET(DATA!$F$6,$AG$10+27*AL$10,$AG101,1,1)/$AH101,0)</f>
        <v>3.5689293212036392E-2</v>
      </c>
      <c r="AM101" s="205">
        <f ca="1">IF($AH101&gt;0,OFFSET(DATA!$F$6,$AG$10+27*AM$10,$AG101,1,1)/$AH101,0)</f>
        <v>4.7585724282715187E-2</v>
      </c>
      <c r="AN101" s="205">
        <f ca="1">IF($AH101&gt;0,OFFSET(DATA!$F$6,$AG$10+27*AN$10,$AG101,1,1)/$AH101,0)</f>
        <v>1.609517144856543E-2</v>
      </c>
      <c r="AO101" s="1">
        <f ca="1">OFFSET(DATA!$F$6,$AG$10+27*AO$10,$AG101,1,1)</f>
        <v>3</v>
      </c>
      <c r="AP101" s="1">
        <f t="shared" ca="1" si="3"/>
        <v>3</v>
      </c>
      <c r="AR101">
        <f ca="1">OFFSET(DATA!$F$6,25,$AG101,1,1)</f>
        <v>22398</v>
      </c>
      <c r="AS101" s="205">
        <f ca="1">IF($AR101&gt;0,OFFSET(DATA!$F$6,25+27*AS$10,$AG101,1,1)/$AR101,0)</f>
        <v>0.59518707027413165</v>
      </c>
      <c r="AT101" s="205">
        <f ca="1">IF($AR101&gt;0,OFFSET(DATA!$F$6,25+27*AT$10,$AG101,1,1)/$AR101,0)</f>
        <v>6.1612643986070185E-3</v>
      </c>
      <c r="AU101" s="205">
        <f ca="1">IF($AR101&gt;0,OFFSET(DATA!$F$6,25+27*AU$10,$AG101,1,1)/$AR101,0)</f>
        <v>8.7150638449861595E-2</v>
      </c>
      <c r="AV101" s="205">
        <f ca="1">IF($AR101&gt;0,OFFSET(DATA!$F$6,25+27*AV$10,$AG101,1,1)/$AR101,0)</f>
        <v>5.0450933119028485E-2</v>
      </c>
      <c r="AW101" s="205">
        <f ca="1">IF($AR101&gt;0,OFFSET(DATA!$F$6,25+27*AW$10,$AG101,1,1)/$AR101,0)</f>
        <v>0.12201982319849987</v>
      </c>
      <c r="AX101" s="205">
        <f ca="1">IF($AR101&gt;0,OFFSET(DATA!$F$6,25+27*AX$10,$AG101,1,1)/$AR101,0)</f>
        <v>5.5094204839717831E-2</v>
      </c>
      <c r="BA101" s="1">
        <f t="shared" ca="1" si="4"/>
        <v>4</v>
      </c>
      <c r="BB101" s="205">
        <f ca="1">IF($AH101&gt;0,OFFSET(DATA!$F$6,BB$10+27*(7-$AG$8),$AG101,1,1)/OFFSET(DATA!$F$6,BB$10,$AG101,1,1),0)</f>
        <v>0.51870324189526185</v>
      </c>
      <c r="BC101" s="205">
        <f ca="1">IF($AH101&gt;0,OFFSET(DATA!$F$6,BC$10+27*(7-$AG$8),$AG101,1,1)/OFFSET(DATA!$F$6,BC$10,$AG101,1,1),0)</f>
        <v>0.44444444444444442</v>
      </c>
      <c r="BD101" s="205">
        <f ca="1">IF($AH101&gt;0,OFFSET(DATA!$F$6,BD$10+27*(7-$AG$8),$AG101,1,1)/OFFSET(DATA!$F$6,BD$10,$AG101,1,1),0)</f>
        <v>0.53846153846153844</v>
      </c>
      <c r="BE101" s="205">
        <f ca="1">IF($AH101&gt;0,OFFSET(DATA!$F$6,BE$10+27*(7-$AG$8),$AG101,1,1)/OFFSET(DATA!$F$6,BE$10,$AG101,1,1),0)</f>
        <v>0.53703703703703709</v>
      </c>
      <c r="BF101" s="205">
        <f ca="1">IF($AH101&gt;0,OFFSET(DATA!$F$6,BF$10+27*(7-$AG$8),$AG101,1,1)/OFFSET(DATA!$F$6,BF$10,$AG101,1,1),0)</f>
        <v>0.65359477124183007</v>
      </c>
      <c r="BG101" s="205">
        <f ca="1">IF($AH101&gt;0,OFFSET(DATA!$F$6,BG$10+27*(7-$AG$8),$AG101,1,1)/OFFSET(DATA!$F$6,BG$10,$AG101,1,1),0)</f>
        <v>0.54729729729729726</v>
      </c>
      <c r="BH101" s="205">
        <f ca="1">IF($AH101&gt;0,OFFSET(DATA!$F$6,BH$10+27*(7-$AG$8),$AG101,1,1)/OFFSET(DATA!$F$6,BH$10,$AG101,1,1),0)</f>
        <v>0.63913043478260867</v>
      </c>
      <c r="BI101" s="205">
        <f ca="1">IF($AH101&gt;0,OFFSET(DATA!$F$6,BI$10+27*(7-$AG$8),$AG101,1,1)/OFFSET(DATA!$F$6,BI$10,$AG101,1,1),0)</f>
        <v>0.68089573128061587</v>
      </c>
      <c r="BJ101" s="205">
        <f ca="1">IF($AH101&gt;0,OFFSET(DATA!$F$6,BJ$10+27*(7-$AG$8),$AG101,1,1)/OFFSET(DATA!$F$6,BJ$10,$AG101,1,1),0)</f>
        <v>0.75624999999999998</v>
      </c>
      <c r="BK101" s="205">
        <f ca="1">IF($AH101&gt;0,OFFSET(DATA!$F$6,BK$10+27*(7-$AG$8),$AG101,1,1)/OFFSET(DATA!$F$6,BK$10,$AG101,1,1),0)</f>
        <v>0.55115511551155116</v>
      </c>
      <c r="BL101" s="205">
        <f ca="1">IF($AH101&gt;0,OFFSET(DATA!$F$6,BL$10+27*(7-$AG$8),$AG101,1,1)/OFFSET(DATA!$F$6,BL$10,$AG101,1,1),0)</f>
        <v>0.68101265822784807</v>
      </c>
      <c r="BM101" s="205">
        <f ca="1">IF($AH101&gt;0,OFFSET(DATA!$F$6,BM$10+27*(7-$AG$8),$AG101,1,1)/OFFSET(DATA!$F$6,BM$10,$AG101,1,1),0)</f>
        <v>0.33333333333333331</v>
      </c>
      <c r="BN101" s="205">
        <f ca="1">IF($AH101&gt;0,OFFSET(DATA!$F$6,BN$10+27*(7-$AG$8),$AG101,1,1)/OFFSET(DATA!$F$6,BN$10,$AG101,1,1),0)</f>
        <v>0.62941176470588234</v>
      </c>
      <c r="BO101" s="205">
        <f ca="1">IF($AH101&gt;0,OFFSET(DATA!$F$6,BO$10+27*(7-$AG$8),$AG101,1,1)/OFFSET(DATA!$F$6,BO$10,$AG101,1,1),0)</f>
        <v>0.89447731755424065</v>
      </c>
      <c r="BP101" s="205">
        <f ca="1">IF($AH101&gt;0,OFFSET(DATA!$F$6,BP$10+27*(7-$AG$8),$AG101,1,1)/OFFSET(DATA!$F$6,BP$10,$AG101,1,1),0)</f>
        <v>0.65446153846153843</v>
      </c>
      <c r="BQ101" s="205">
        <f ca="1">IF($AH101&gt;0,OFFSET(DATA!$F$6,BQ$10+27*(7-$AG$8),$AG101,1,1)/OFFSET(DATA!$F$6,BQ$10,$AG101,1,1),0)</f>
        <v>0.65298507462686572</v>
      </c>
      <c r="BR101" s="205">
        <f ca="1">IF($AH101&gt;0,OFFSET(DATA!$F$6,BR$10+27*(7-$AG$8),$AG101,1,1)/OFFSET(DATA!$F$6,BR$10,$AG101,1,1),0)</f>
        <v>0.63464140730717189</v>
      </c>
      <c r="BS101" s="205">
        <f ca="1">IF($AH101&gt;0,OFFSET(DATA!$F$6,BS$10+27*(7-$AG$8),$AG101,1,1)/OFFSET(DATA!$F$6,BS$10,$AG101,1,1),0)</f>
        <v>0.44099378881987578</v>
      </c>
      <c r="BT101" s="205">
        <f ca="1">IF($AH101&gt;0,OFFSET(DATA!$F$6,BT$10+27*(7-$AG$8),$AG101,1,1)/OFFSET(DATA!$F$6,BT$10,$AG101,1,1),0)</f>
        <v>0.63829787234042556</v>
      </c>
      <c r="BU101" s="205">
        <f ca="1">IF($AH101&gt;0,OFFSET(DATA!$F$6,BU$10+27*(7-$AG$8),$AG101,1,1)/OFFSET(DATA!$F$6,BU$10,$AG101,1,1),0)</f>
        <v>0.43373493975903615</v>
      </c>
      <c r="BV101" s="205">
        <f ca="1">IF($AH101&gt;0,OFFSET(DATA!$F$6,BV$10+27*(7-$AG$8),$AG101,1,1)/OFFSET(DATA!$F$6,BV$10,$AG101,1,1),0)</f>
        <v>0.55336426914153136</v>
      </c>
      <c r="BW101" s="205">
        <f ca="1">IF($AH101&gt;0,OFFSET(DATA!$F$6,BW$10+27*(7-$AG$8),$AG101,1,1)/OFFSET(DATA!$F$6,BW$10,$AG101,1,1),0)</f>
        <v>0.6406803685329554</v>
      </c>
      <c r="BX101" s="205">
        <f ca="1">IF($AH101&gt;0,OFFSET(DATA!$F$6,BX$10+27*(7-$AG$8),$AG101,1,1)/OFFSET(DATA!$F$6,BX$10,$AG101,1,1),0)</f>
        <v>0.59354731415266926</v>
      </c>
      <c r="BY101" s="205">
        <f ca="1">IF($AH101&gt;0,OFFSET(DATA!$F$6,BY$10+27*(7-$AG$8),$AG101,1,1)/OFFSET(DATA!$F$6,BY$10,$AG101,1,1),0)</f>
        <v>0.6772616136919315</v>
      </c>
    </row>
    <row r="102" spans="33:77" x14ac:dyDescent="0.2">
      <c r="AG102" s="1">
        <v>91</v>
      </c>
      <c r="AH102">
        <f ca="1">OFFSET(DATA!$F$6,$AG$10,$AG102,1,1)</f>
        <v>1478</v>
      </c>
      <c r="AI102" s="205">
        <f ca="1">IF($AH102&gt;0,OFFSET(DATA!$F$6,$AG$10+27*AI$10,$AG102,1,1)/$AH102,0)</f>
        <v>0.67794316644113672</v>
      </c>
      <c r="AJ102" s="205">
        <f ca="1">IF($AH102&gt;0,OFFSET(DATA!$F$6,$AG$10+27*AJ$10,$AG102,1,1)/$AH102,0)</f>
        <v>8.7956698240866035E-3</v>
      </c>
      <c r="AK102" s="205">
        <f ca="1">IF($AH102&gt;0,OFFSET(DATA!$F$6,$AG$10+27*AK$10,$AG102,1,1)/$AH102,0)</f>
        <v>0.12246278755074425</v>
      </c>
      <c r="AL102" s="205">
        <f ca="1">IF($AH102&gt;0,OFFSET(DATA!$F$6,$AG$10+27*AL$10,$AG102,1,1)/$AH102,0)</f>
        <v>3.3829499323410013E-2</v>
      </c>
      <c r="AM102" s="205">
        <f ca="1">IF($AH102&gt;0,OFFSET(DATA!$F$6,$AG$10+27*AM$10,$AG102,1,1)/$AH102,0)</f>
        <v>5.4803788903924219E-2</v>
      </c>
      <c r="AN102" s="205">
        <f ca="1">IF($AH102&gt;0,OFFSET(DATA!$F$6,$AG$10+27*AN$10,$AG102,1,1)/$AH102,0)</f>
        <v>1.6238159675236806E-2</v>
      </c>
      <c r="AO102" s="1">
        <f ca="1">OFFSET(DATA!$F$6,$AG$10+27*AO$10,$AG102,1,1)</f>
        <v>4</v>
      </c>
      <c r="AP102" s="1">
        <f t="shared" ca="1" si="3"/>
        <v>4</v>
      </c>
      <c r="AR102">
        <f ca="1">OFFSET(DATA!$F$6,25,$AG102,1,1)</f>
        <v>23060</v>
      </c>
      <c r="AS102" s="205">
        <f ca="1">IF($AR102&gt;0,OFFSET(DATA!$F$6,25+27*AS$10,$AG102,1,1)/$AR102,0)</f>
        <v>0.60351257588898521</v>
      </c>
      <c r="AT102" s="205">
        <f ca="1">IF($AR102&gt;0,OFFSET(DATA!$F$6,25+27*AT$10,$AG102,1,1)/$AR102,0)</f>
        <v>6.11448395490026E-3</v>
      </c>
      <c r="AU102" s="205">
        <f ca="1">IF($AR102&gt;0,OFFSET(DATA!$F$6,25+27*AU$10,$AG102,1,1)/$AR102,0)</f>
        <v>8.560277536860364E-2</v>
      </c>
      <c r="AV102" s="205">
        <f ca="1">IF($AR102&gt;0,OFFSET(DATA!$F$6,25+27*AV$10,$AG102,1,1)/$AR102,0)</f>
        <v>5.1127493495229832E-2</v>
      </c>
      <c r="AW102" s="205">
        <f ca="1">IF($AR102&gt;0,OFFSET(DATA!$F$6,25+27*AW$10,$AG102,1,1)/$AR102,0)</f>
        <v>0.12883781439722464</v>
      </c>
      <c r="AX102" s="205">
        <f ca="1">IF($AR102&gt;0,OFFSET(DATA!$F$6,25+27*AX$10,$AG102,1,1)/$AR102,0)</f>
        <v>5.3902862098872503E-2</v>
      </c>
      <c r="BA102" s="1">
        <f t="shared" ca="1" si="4"/>
        <v>5</v>
      </c>
      <c r="BB102" s="205">
        <f ca="1">IF($AH102&gt;0,OFFSET(DATA!$F$6,BB$10+27*(7-$AG$8),$AG102,1,1)/OFFSET(DATA!$F$6,BB$10,$AG102,1,1),0)</f>
        <v>0.53395784543325531</v>
      </c>
      <c r="BC102" s="205">
        <f ca="1">IF($AH102&gt;0,OFFSET(DATA!$F$6,BC$10+27*(7-$AG$8),$AG102,1,1)/OFFSET(DATA!$F$6,BC$10,$AG102,1,1),0)</f>
        <v>0.46938775510204084</v>
      </c>
      <c r="BD102" s="205">
        <f ca="1">IF($AH102&gt;0,OFFSET(DATA!$F$6,BD$10+27*(7-$AG$8),$AG102,1,1)/OFFSET(DATA!$F$6,BD$10,$AG102,1,1),0)</f>
        <v>0.625</v>
      </c>
      <c r="BE102" s="205">
        <f ca="1">IF($AH102&gt;0,OFFSET(DATA!$F$6,BE$10+27*(7-$AG$8),$AG102,1,1)/OFFSET(DATA!$F$6,BE$10,$AG102,1,1),0)</f>
        <v>0.57377049180327866</v>
      </c>
      <c r="BF102" s="205">
        <f ca="1">IF($AH102&gt;0,OFFSET(DATA!$F$6,BF$10+27*(7-$AG$8),$AG102,1,1)/OFFSET(DATA!$F$6,BF$10,$AG102,1,1),0)</f>
        <v>0.66950959488272921</v>
      </c>
      <c r="BG102" s="205">
        <f ca="1">IF($AH102&gt;0,OFFSET(DATA!$F$6,BG$10+27*(7-$AG$8),$AG102,1,1)/OFFSET(DATA!$F$6,BG$10,$AG102,1,1),0)</f>
        <v>0.51234567901234573</v>
      </c>
      <c r="BH102" s="205">
        <f ca="1">IF($AH102&gt;0,OFFSET(DATA!$F$6,BH$10+27*(7-$AG$8),$AG102,1,1)/OFFSET(DATA!$F$6,BH$10,$AG102,1,1),0)</f>
        <v>0.62601626016260159</v>
      </c>
      <c r="BI102" s="205">
        <f ca="1">IF($AH102&gt;0,OFFSET(DATA!$F$6,BI$10+27*(7-$AG$8),$AG102,1,1)/OFFSET(DATA!$F$6,BI$10,$AG102,1,1),0)</f>
        <v>0.67794316644113672</v>
      </c>
      <c r="BJ102" s="205">
        <f ca="1">IF($AH102&gt;0,OFFSET(DATA!$F$6,BJ$10+27*(7-$AG$8),$AG102,1,1)/OFFSET(DATA!$F$6,BJ$10,$AG102,1,1),0)</f>
        <v>0.74556213017751483</v>
      </c>
      <c r="BK102" s="205">
        <f ca="1">IF($AH102&gt;0,OFFSET(DATA!$F$6,BK$10+27*(7-$AG$8),$AG102,1,1)/OFFSET(DATA!$F$6,BK$10,$AG102,1,1),0)</f>
        <v>0.5591054313099042</v>
      </c>
      <c r="BL102" s="205">
        <f ca="1">IF($AH102&gt;0,OFFSET(DATA!$F$6,BL$10+27*(7-$AG$8),$AG102,1,1)/OFFSET(DATA!$F$6,BL$10,$AG102,1,1),0)</f>
        <v>0.67922235722964763</v>
      </c>
      <c r="BM102" s="205">
        <f ca="1">IF($AH102&gt;0,OFFSET(DATA!$F$6,BM$10+27*(7-$AG$8),$AG102,1,1)/OFFSET(DATA!$F$6,BM$10,$AG102,1,1),0)</f>
        <v>0.33216322948661692</v>
      </c>
      <c r="BN102" s="205">
        <f ca="1">IF($AH102&gt;0,OFFSET(DATA!$F$6,BN$10+27*(7-$AG$8),$AG102,1,1)/OFFSET(DATA!$F$6,BN$10,$AG102,1,1),0)</f>
        <v>0.64841498559077815</v>
      </c>
      <c r="BO102" s="205">
        <f ca="1">IF($AH102&gt;0,OFFSET(DATA!$F$6,BO$10+27*(7-$AG$8),$AG102,1,1)/OFFSET(DATA!$F$6,BO$10,$AG102,1,1),0)</f>
        <v>0.9028571428571428</v>
      </c>
      <c r="BP102" s="205">
        <f ca="1">IF($AH102&gt;0,OFFSET(DATA!$F$6,BP$10+27*(7-$AG$8),$AG102,1,1)/OFFSET(DATA!$F$6,BP$10,$AG102,1,1),0)</f>
        <v>0.65896656534954412</v>
      </c>
      <c r="BQ102" s="205">
        <f ca="1">IF($AH102&gt;0,OFFSET(DATA!$F$6,BQ$10+27*(7-$AG$8),$AG102,1,1)/OFFSET(DATA!$F$6,BQ$10,$AG102,1,1),0)</f>
        <v>0.67518248175182483</v>
      </c>
      <c r="BR102" s="205">
        <f ca="1">IF($AH102&gt;0,OFFSET(DATA!$F$6,BR$10+27*(7-$AG$8),$AG102,1,1)/OFFSET(DATA!$F$6,BR$10,$AG102,1,1),0)</f>
        <v>0.67204301075268813</v>
      </c>
      <c r="BS102" s="205">
        <f ca="1">IF($AH102&gt;0,OFFSET(DATA!$F$6,BS$10+27*(7-$AG$8),$AG102,1,1)/OFFSET(DATA!$F$6,BS$10,$AG102,1,1),0)</f>
        <v>0.46421267893660534</v>
      </c>
      <c r="BT102" s="205">
        <f ca="1">IF($AH102&gt;0,OFFSET(DATA!$F$6,BT$10+27*(7-$AG$8),$AG102,1,1)/OFFSET(DATA!$F$6,BT$10,$AG102,1,1),0)</f>
        <v>0.65306122448979587</v>
      </c>
      <c r="BU102" s="205">
        <f ca="1">IF($AH102&gt;0,OFFSET(DATA!$F$6,BU$10+27*(7-$AG$8),$AG102,1,1)/OFFSET(DATA!$F$6,BU$10,$AG102,1,1),0)</f>
        <v>0.44128113879003561</v>
      </c>
      <c r="BV102" s="205">
        <f ca="1">IF($AH102&gt;0,OFFSET(DATA!$F$6,BV$10+27*(7-$AG$8),$AG102,1,1)/OFFSET(DATA!$F$6,BV$10,$AG102,1,1),0)</f>
        <v>0.54078212290502792</v>
      </c>
      <c r="BW102" s="205">
        <f ca="1">IF($AH102&gt;0,OFFSET(DATA!$F$6,BW$10+27*(7-$AG$8),$AG102,1,1)/OFFSET(DATA!$F$6,BW$10,$AG102,1,1),0)</f>
        <v>0.64364640883977897</v>
      </c>
      <c r="BX102" s="205">
        <f ca="1">IF($AH102&gt;0,OFFSET(DATA!$F$6,BX$10+27*(7-$AG$8),$AG102,1,1)/OFFSET(DATA!$F$6,BX$10,$AG102,1,1),0)</f>
        <v>0.60552362707535123</v>
      </c>
      <c r="BY102" s="205">
        <f ca="1">IF($AH102&gt;0,OFFSET(DATA!$F$6,BY$10+27*(7-$AG$8),$AG102,1,1)/OFFSET(DATA!$F$6,BY$10,$AG102,1,1),0)</f>
        <v>0.71921182266009853</v>
      </c>
    </row>
    <row r="103" spans="33:77" x14ac:dyDescent="0.2">
      <c r="AG103" s="1">
        <v>92</v>
      </c>
      <c r="AH103">
        <f ca="1">OFFSET(DATA!$F$6,$AG$10,$AG103,1,1)</f>
        <v>1528</v>
      </c>
      <c r="AI103" s="205">
        <f ca="1">IF($AH103&gt;0,OFFSET(DATA!$F$6,$AG$10+27*AI$10,$AG103,1,1)/$AH103,0)</f>
        <v>0.67866492146596857</v>
      </c>
      <c r="AJ103" s="205">
        <f ca="1">IF($AH103&gt;0,OFFSET(DATA!$F$6,$AG$10+27*AJ$10,$AG103,1,1)/$AH103,0)</f>
        <v>8.5078534031413616E-3</v>
      </c>
      <c r="AK103" s="205">
        <f ca="1">IF($AH103&gt;0,OFFSET(DATA!$F$6,$AG$10+27*AK$10,$AG103,1,1)/$AH103,0)</f>
        <v>0.10536649214659685</v>
      </c>
      <c r="AL103" s="205">
        <f ca="1">IF($AH103&gt;0,OFFSET(DATA!$F$6,$AG$10+27*AL$10,$AG103,1,1)/$AH103,0)</f>
        <v>4.1230366492146599E-2</v>
      </c>
      <c r="AM103" s="205">
        <f ca="1">IF($AH103&gt;0,OFFSET(DATA!$F$6,$AG$10+27*AM$10,$AG103,1,1)/$AH103,0)</f>
        <v>4.1230366492146599E-2</v>
      </c>
      <c r="AN103" s="205">
        <f ca="1">IF($AH103&gt;0,OFFSET(DATA!$F$6,$AG$10+27*AN$10,$AG103,1,1)/$AH103,0)</f>
        <v>1.5052356020942409E-2</v>
      </c>
      <c r="AO103" s="1">
        <f ca="1">OFFSET(DATA!$F$6,$AG$10+27*AO$10,$AG103,1,1)</f>
        <v>5</v>
      </c>
      <c r="AP103" s="1">
        <f t="shared" ca="1" si="3"/>
        <v>5</v>
      </c>
      <c r="AR103">
        <f ca="1">OFFSET(DATA!$F$6,25,$AG103,1,1)</f>
        <v>22197</v>
      </c>
      <c r="AS103" s="205">
        <f ca="1">IF($AR103&gt;0,OFFSET(DATA!$F$6,25+27*AS$10,$AG103,1,1)/$AR103,0)</f>
        <v>0.60147767716358069</v>
      </c>
      <c r="AT103" s="205">
        <f ca="1">IF($AR103&gt;0,OFFSET(DATA!$F$6,25+27*AT$10,$AG103,1,1)/$AR103,0)</f>
        <v>6.7576699553993785E-3</v>
      </c>
      <c r="AU103" s="205">
        <f ca="1">IF($AR103&gt;0,OFFSET(DATA!$F$6,25+27*AU$10,$AG103,1,1)/$AR103,0)</f>
        <v>8.658827769518404E-2</v>
      </c>
      <c r="AV103" s="205">
        <f ca="1">IF($AR103&gt;0,OFFSET(DATA!$F$6,25+27*AV$10,$AG103,1,1)/$AR103,0)</f>
        <v>4.9826553137811418E-2</v>
      </c>
      <c r="AW103" s="205">
        <f ca="1">IF($AR103&gt;0,OFFSET(DATA!$F$6,25+27*AW$10,$AG103,1,1)/$AR103,0)</f>
        <v>0.12713429742758031</v>
      </c>
      <c r="AX103" s="205">
        <f ca="1">IF($AR103&gt;0,OFFSET(DATA!$F$6,25+27*AX$10,$AG103,1,1)/$AR103,0)</f>
        <v>5.0727575798531335E-2</v>
      </c>
      <c r="BA103" s="1">
        <f t="shared" ca="1" si="4"/>
        <v>6</v>
      </c>
      <c r="BB103" s="205">
        <f ca="1">IF($AH103&gt;0,OFFSET(DATA!$F$6,BB$10+27*(7-$AG$8),$AG103,1,1)/OFFSET(DATA!$F$6,BB$10,$AG103,1,1),0)</f>
        <v>0.53255813953488373</v>
      </c>
      <c r="BC103" s="205">
        <f ca="1">IF($AH103&gt;0,OFFSET(DATA!$F$6,BC$10+27*(7-$AG$8),$AG103,1,1)/OFFSET(DATA!$F$6,BC$10,$AG103,1,1),0)</f>
        <v>0.46875</v>
      </c>
      <c r="BD103" s="205">
        <f ca="1">IF($AH103&gt;0,OFFSET(DATA!$F$6,BD$10+27*(7-$AG$8),$AG103,1,1)/OFFSET(DATA!$F$6,BD$10,$AG103,1,1),0)</f>
        <v>0.70967741935483875</v>
      </c>
      <c r="BE103" s="205">
        <f ca="1">IF($AH103&gt;0,OFFSET(DATA!$F$6,BE$10+27*(7-$AG$8),$AG103,1,1)/OFFSET(DATA!$F$6,BE$10,$AG103,1,1),0)</f>
        <v>0.59890109890109888</v>
      </c>
      <c r="BF103" s="205">
        <f ca="1">IF($AH103&gt;0,OFFSET(DATA!$F$6,BF$10+27*(7-$AG$8),$AG103,1,1)/OFFSET(DATA!$F$6,BF$10,$AG103,1,1),0)</f>
        <v>0.67272727272727273</v>
      </c>
      <c r="BG103" s="205">
        <f ca="1">IF($AH103&gt;0,OFFSET(DATA!$F$6,BG$10+27*(7-$AG$8),$AG103,1,1)/OFFSET(DATA!$F$6,BG$10,$AG103,1,1),0)</f>
        <v>0.53048780487804881</v>
      </c>
      <c r="BH103" s="205">
        <f ca="1">IF($AH103&gt;0,OFFSET(DATA!$F$6,BH$10+27*(7-$AG$8),$AG103,1,1)/OFFSET(DATA!$F$6,BH$10,$AG103,1,1),0)</f>
        <v>0.63485477178423233</v>
      </c>
      <c r="BI103" s="205">
        <f ca="1">IF($AH103&gt;0,OFFSET(DATA!$F$6,BI$10+27*(7-$AG$8),$AG103,1,1)/OFFSET(DATA!$F$6,BI$10,$AG103,1,1),0)</f>
        <v>0.67866492146596857</v>
      </c>
      <c r="BJ103" s="205">
        <f ca="1">IF($AH103&gt;0,OFFSET(DATA!$F$6,BJ$10+27*(7-$AG$8),$AG103,1,1)/OFFSET(DATA!$F$6,BJ$10,$AG103,1,1),0)</f>
        <v>0.73750000000000004</v>
      </c>
      <c r="BK103" s="205">
        <f ca="1">IF($AH103&gt;0,OFFSET(DATA!$F$6,BK$10+27*(7-$AG$8),$AG103,1,1)/OFFSET(DATA!$F$6,BK$10,$AG103,1,1),0)</f>
        <v>0.48623853211009177</v>
      </c>
      <c r="BL103" s="205">
        <f ca="1">IF($AH103&gt;0,OFFSET(DATA!$F$6,BL$10+27*(7-$AG$8),$AG103,1,1)/OFFSET(DATA!$F$6,BL$10,$AG103,1,1),0)</f>
        <v>0.70478723404255317</v>
      </c>
      <c r="BM103" s="205">
        <f ca="1">IF($AH103&gt;0,OFFSET(DATA!$F$6,BM$10+27*(7-$AG$8),$AG103,1,1)/OFFSET(DATA!$F$6,BM$10,$AG103,1,1),0)</f>
        <v>0.34053815615350685</v>
      </c>
      <c r="BN103" s="205">
        <f ca="1">IF($AH103&gt;0,OFFSET(DATA!$F$6,BN$10+27*(7-$AG$8),$AG103,1,1)/OFFSET(DATA!$F$6,BN$10,$AG103,1,1),0)</f>
        <v>0.59826589595375723</v>
      </c>
      <c r="BO103" s="205">
        <f ca="1">IF($AH103&gt;0,OFFSET(DATA!$F$6,BO$10+27*(7-$AG$8),$AG103,1,1)/OFFSET(DATA!$F$6,BO$10,$AG103,1,1),0)</f>
        <v>0.90029041626331074</v>
      </c>
      <c r="BP103" s="205">
        <f ca="1">IF($AH103&gt;0,OFFSET(DATA!$F$6,BP$10+27*(7-$AG$8),$AG103,1,1)/OFFSET(DATA!$F$6,BP$10,$AG103,1,1),0)</f>
        <v>0.6626221772834513</v>
      </c>
      <c r="BQ103" s="205">
        <f ca="1">IF($AH103&gt;0,OFFSET(DATA!$F$6,BQ$10+27*(7-$AG$8),$AG103,1,1)/OFFSET(DATA!$F$6,BQ$10,$AG103,1,1),0)</f>
        <v>0.65192307692307694</v>
      </c>
      <c r="BR103" s="205">
        <f ca="1">IF($AH103&gt;0,OFFSET(DATA!$F$6,BR$10+27*(7-$AG$8),$AG103,1,1)/OFFSET(DATA!$F$6,BR$10,$AG103,1,1),0)</f>
        <v>0.66005665722379603</v>
      </c>
      <c r="BS103" s="205">
        <f ca="1">IF($AH103&gt;0,OFFSET(DATA!$F$6,BS$10+27*(7-$AG$8),$AG103,1,1)/OFFSET(DATA!$F$6,BS$10,$AG103,1,1),0)</f>
        <v>0.50100200400801598</v>
      </c>
      <c r="BT103" s="205">
        <f ca="1">IF($AH103&gt;0,OFFSET(DATA!$F$6,BT$10+27*(7-$AG$8),$AG103,1,1)/OFFSET(DATA!$F$6,BT$10,$AG103,1,1),0)</f>
        <v>0.66666666666666663</v>
      </c>
      <c r="BU103" s="205">
        <f ca="1">IF($AH103&gt;0,OFFSET(DATA!$F$6,BU$10+27*(7-$AG$8),$AG103,1,1)/OFFSET(DATA!$F$6,BU$10,$AG103,1,1),0)</f>
        <v>0.4765625</v>
      </c>
      <c r="BV103" s="205">
        <f ca="1">IF($AH103&gt;0,OFFSET(DATA!$F$6,BV$10+27*(7-$AG$8),$AG103,1,1)/OFFSET(DATA!$F$6,BV$10,$AG103,1,1),0)</f>
        <v>0.5187224669603524</v>
      </c>
      <c r="BW103" s="205">
        <f ca="1">IF($AH103&gt;0,OFFSET(DATA!$F$6,BW$10+27*(7-$AG$8),$AG103,1,1)/OFFSET(DATA!$F$6,BW$10,$AG103,1,1),0)</f>
        <v>0.64709993011879807</v>
      </c>
      <c r="BX103" s="205">
        <f ca="1">IF($AH103&gt;0,OFFSET(DATA!$F$6,BX$10+27*(7-$AG$8),$AG103,1,1)/OFFSET(DATA!$F$6,BX$10,$AG103,1,1),0)</f>
        <v>0.59801780614816058</v>
      </c>
      <c r="BY103" s="205">
        <f ca="1">IF($AH103&gt;0,OFFSET(DATA!$F$6,BY$10+27*(7-$AG$8),$AG103,1,1)/OFFSET(DATA!$F$6,BY$10,$AG103,1,1),0)</f>
        <v>0.70223325062034736</v>
      </c>
    </row>
    <row r="104" spans="33:77" x14ac:dyDescent="0.2">
      <c r="AG104" s="1">
        <v>93</v>
      </c>
      <c r="AH104">
        <f ca="1">OFFSET(DATA!$F$6,$AG$10,$AG104,1,1)</f>
        <v>1480</v>
      </c>
      <c r="AI104" s="205">
        <f ca="1">IF($AH104&gt;0,OFFSET(DATA!$F$6,$AG$10+27*AI$10,$AG104,1,1)/$AH104,0)</f>
        <v>0.68175675675675673</v>
      </c>
      <c r="AJ104" s="205">
        <f ca="1">IF($AH104&gt;0,OFFSET(DATA!$F$6,$AG$10+27*AJ$10,$AG104,1,1)/$AH104,0)</f>
        <v>1.0135135135135136E-2</v>
      </c>
      <c r="AK104" s="205">
        <f ca="1">IF($AH104&gt;0,OFFSET(DATA!$F$6,$AG$10+27*AK$10,$AG104,1,1)/$AH104,0)</f>
        <v>0.11148648648648649</v>
      </c>
      <c r="AL104" s="205">
        <f ca="1">IF($AH104&gt;0,OFFSET(DATA!$F$6,$AG$10+27*AL$10,$AG104,1,1)/$AH104,0)</f>
        <v>5.202702702702703E-2</v>
      </c>
      <c r="AM104" s="205">
        <f ca="1">IF($AH104&gt;0,OFFSET(DATA!$F$6,$AG$10+27*AM$10,$AG104,1,1)/$AH104,0)</f>
        <v>4.6621621621621624E-2</v>
      </c>
      <c r="AN104" s="205">
        <f ca="1">IF($AH104&gt;0,OFFSET(DATA!$F$6,$AG$10+27*AN$10,$AG104,1,1)/$AH104,0)</f>
        <v>9.45945945945946E-3</v>
      </c>
      <c r="AO104" s="1">
        <f ca="1">OFFSET(DATA!$F$6,$AG$10+27*AO$10,$AG104,1,1)</f>
        <v>5</v>
      </c>
      <c r="AP104" s="1">
        <f t="shared" ca="1" si="3"/>
        <v>5</v>
      </c>
      <c r="AR104">
        <f ca="1">OFFSET(DATA!$F$6,25,$AG104,1,1)</f>
        <v>21807</v>
      </c>
      <c r="AS104" s="205">
        <f ca="1">IF($AR104&gt;0,OFFSET(DATA!$F$6,25+27*AS$10,$AG104,1,1)/$AR104,0)</f>
        <v>0.60310909341037278</v>
      </c>
      <c r="AT104" s="205">
        <f ca="1">IF($AR104&gt;0,OFFSET(DATA!$F$6,25+27*AT$10,$AG104,1,1)/$AR104,0)</f>
        <v>6.6950979043426421E-3</v>
      </c>
      <c r="AU104" s="205">
        <f ca="1">IF($AR104&gt;0,OFFSET(DATA!$F$6,25+27*AU$10,$AG104,1,1)/$AR104,0)</f>
        <v>8.8136836795524379E-2</v>
      </c>
      <c r="AV104" s="205">
        <f ca="1">IF($AR104&gt;0,OFFSET(DATA!$F$6,25+27*AV$10,$AG104,1,1)/$AR104,0)</f>
        <v>5.3652496904663644E-2</v>
      </c>
      <c r="AW104" s="205">
        <f ca="1">IF($AR104&gt;0,OFFSET(DATA!$F$6,25+27*AW$10,$AG104,1,1)/$AR104,0)</f>
        <v>0.12665657816297518</v>
      </c>
      <c r="AX104" s="205">
        <f ca="1">IF($AR104&gt;0,OFFSET(DATA!$F$6,25+27*AX$10,$AG104,1,1)/$AR104,0)</f>
        <v>4.9158527078461044E-2</v>
      </c>
      <c r="BA104" s="1">
        <f t="shared" ca="1" si="4"/>
        <v>5</v>
      </c>
      <c r="BB104" s="205">
        <f ca="1">IF($AH104&gt;0,OFFSET(DATA!$F$6,BB$10+27*(7-$AG$8),$AG104,1,1)/OFFSET(DATA!$F$6,BB$10,$AG104,1,1),0)</f>
        <v>0.52843601895734593</v>
      </c>
      <c r="BC104" s="205">
        <f ca="1">IF($AH104&gt;0,OFFSET(DATA!$F$6,BC$10+27*(7-$AG$8),$AG104,1,1)/OFFSET(DATA!$F$6,BC$10,$AG104,1,1),0)</f>
        <v>0.4838709677419355</v>
      </c>
      <c r="BD104" s="205">
        <f ca="1">IF($AH104&gt;0,OFFSET(DATA!$F$6,BD$10+27*(7-$AG$8),$AG104,1,1)/OFFSET(DATA!$F$6,BD$10,$AG104,1,1),0)</f>
        <v>0.65714285714285714</v>
      </c>
      <c r="BE104" s="205">
        <f ca="1">IF($AH104&gt;0,OFFSET(DATA!$F$6,BE$10+27*(7-$AG$8),$AG104,1,1)/OFFSET(DATA!$F$6,BE$10,$AG104,1,1),0)</f>
        <v>0.54644808743169404</v>
      </c>
      <c r="BF104" s="205">
        <f ca="1">IF($AH104&gt;0,OFFSET(DATA!$F$6,BF$10+27*(7-$AG$8),$AG104,1,1)/OFFSET(DATA!$F$6,BF$10,$AG104,1,1),0)</f>
        <v>0.68109339407744873</v>
      </c>
      <c r="BG104" s="205">
        <f ca="1">IF($AH104&gt;0,OFFSET(DATA!$F$6,BG$10+27*(7-$AG$8),$AG104,1,1)/OFFSET(DATA!$F$6,BG$10,$AG104,1,1),0)</f>
        <v>0.52095808383233533</v>
      </c>
      <c r="BH104" s="205">
        <f ca="1">IF($AH104&gt;0,OFFSET(DATA!$F$6,BH$10+27*(7-$AG$8),$AG104,1,1)/OFFSET(DATA!$F$6,BH$10,$AG104,1,1),0)</f>
        <v>0.62809917355371903</v>
      </c>
      <c r="BI104" s="205">
        <f ca="1">IF($AH104&gt;0,OFFSET(DATA!$F$6,BI$10+27*(7-$AG$8),$AG104,1,1)/OFFSET(DATA!$F$6,BI$10,$AG104,1,1),0)</f>
        <v>0.68175675675675673</v>
      </c>
      <c r="BJ104" s="205">
        <f ca="1">IF($AH104&gt;0,OFFSET(DATA!$F$6,BJ$10+27*(7-$AG$8),$AG104,1,1)/OFFSET(DATA!$F$6,BJ$10,$AG104,1,1),0)</f>
        <v>0.72413793103448276</v>
      </c>
      <c r="BK104" s="205">
        <f ca="1">IF($AH104&gt;0,OFFSET(DATA!$F$6,BK$10+27*(7-$AG$8),$AG104,1,1)/OFFSET(DATA!$F$6,BK$10,$AG104,1,1),0)</f>
        <v>0.43790849673202614</v>
      </c>
      <c r="BL104" s="205">
        <f ca="1">IF($AH104&gt;0,OFFSET(DATA!$F$6,BL$10+27*(7-$AG$8),$AG104,1,1)/OFFSET(DATA!$F$6,BL$10,$AG104,1,1),0)</f>
        <v>0.68992248062015504</v>
      </c>
      <c r="BM104" s="205">
        <f ca="1">IF($AH104&gt;0,OFFSET(DATA!$F$6,BM$10+27*(7-$AG$8),$AG104,1,1)/OFFSET(DATA!$F$6,BM$10,$AG104,1,1),0)</f>
        <v>0.33848190644307147</v>
      </c>
      <c r="BN104" s="205">
        <f ca="1">IF($AH104&gt;0,OFFSET(DATA!$F$6,BN$10+27*(7-$AG$8),$AG104,1,1)/OFFSET(DATA!$F$6,BN$10,$AG104,1,1),0)</f>
        <v>0.55786350148367958</v>
      </c>
      <c r="BO104" s="205">
        <f ca="1">IF($AH104&gt;0,OFFSET(DATA!$F$6,BO$10+27*(7-$AG$8),$AG104,1,1)/OFFSET(DATA!$F$6,BO$10,$AG104,1,1),0)</f>
        <v>0.88931297709923662</v>
      </c>
      <c r="BP104" s="205">
        <f ca="1">IF($AH104&gt;0,OFFSET(DATA!$F$6,BP$10+27*(7-$AG$8),$AG104,1,1)/OFFSET(DATA!$F$6,BP$10,$AG104,1,1),0)</f>
        <v>0.67072322670375517</v>
      </c>
      <c r="BQ104" s="205">
        <f ca="1">IF($AH104&gt;0,OFFSET(DATA!$F$6,BQ$10+27*(7-$AG$8),$AG104,1,1)/OFFSET(DATA!$F$6,BQ$10,$AG104,1,1),0)</f>
        <v>0.61003861003861004</v>
      </c>
      <c r="BR104" s="205">
        <f ca="1">IF($AH104&gt;0,OFFSET(DATA!$F$6,BR$10+27*(7-$AG$8),$AG104,1,1)/OFFSET(DATA!$F$6,BR$10,$AG104,1,1),0)</f>
        <v>0.67514124293785316</v>
      </c>
      <c r="BS104" s="205">
        <f ca="1">IF($AH104&gt;0,OFFSET(DATA!$F$6,BS$10+27*(7-$AG$8),$AG104,1,1)/OFFSET(DATA!$F$6,BS$10,$AG104,1,1),0)</f>
        <v>0.49404761904761907</v>
      </c>
      <c r="BT104" s="205">
        <f ca="1">IF($AH104&gt;0,OFFSET(DATA!$F$6,BT$10+27*(7-$AG$8),$AG104,1,1)/OFFSET(DATA!$F$6,BT$10,$AG104,1,1),0)</f>
        <v>0.65957446808510634</v>
      </c>
      <c r="BU104" s="205">
        <f ca="1">IF($AH104&gt;0,OFFSET(DATA!$F$6,BU$10+27*(7-$AG$8),$AG104,1,1)/OFFSET(DATA!$F$6,BU$10,$AG104,1,1),0)</f>
        <v>0.49459459459459459</v>
      </c>
      <c r="BV104" s="205">
        <f ca="1">IF($AH104&gt;0,OFFSET(DATA!$F$6,BV$10+27*(7-$AG$8),$AG104,1,1)/OFFSET(DATA!$F$6,BV$10,$AG104,1,1),0)</f>
        <v>0.53931339977851611</v>
      </c>
      <c r="BW104" s="205">
        <f ca="1">IF($AH104&gt;0,OFFSET(DATA!$F$6,BW$10+27*(7-$AG$8),$AG104,1,1)/OFFSET(DATA!$F$6,BW$10,$AG104,1,1),0)</f>
        <v>0.65640307907627715</v>
      </c>
      <c r="BX104" s="205">
        <f ca="1">IF($AH104&gt;0,OFFSET(DATA!$F$6,BX$10+27*(7-$AG$8),$AG104,1,1)/OFFSET(DATA!$F$6,BX$10,$AG104,1,1),0)</f>
        <v>0.60584836280861498</v>
      </c>
      <c r="BY104" s="205">
        <f ca="1">IF($AH104&gt;0,OFFSET(DATA!$F$6,BY$10+27*(7-$AG$8),$AG104,1,1)/OFFSET(DATA!$F$6,BY$10,$AG104,1,1),0)</f>
        <v>0.68888888888888888</v>
      </c>
    </row>
    <row r="105" spans="33:77" x14ac:dyDescent="0.2">
      <c r="AG105" s="1">
        <v>94</v>
      </c>
      <c r="AH105">
        <f ca="1">OFFSET(DATA!$F$6,$AG$10,$AG105,1,1)</f>
        <v>1495</v>
      </c>
      <c r="AI105" s="205">
        <f ca="1">IF($AH105&gt;0,OFFSET(DATA!$F$6,$AG$10+27*AI$10,$AG105,1,1)/$AH105,0)</f>
        <v>0.70903010033444813</v>
      </c>
      <c r="AJ105" s="205">
        <f ca="1">IF($AH105&gt;0,OFFSET(DATA!$F$6,$AG$10+27*AJ$10,$AG105,1,1)/$AH105,0)</f>
        <v>8.0267558528428085E-3</v>
      </c>
      <c r="AK105" s="205">
        <f ca="1">IF($AH105&gt;0,OFFSET(DATA!$F$6,$AG$10+27*AK$10,$AG105,1,1)/$AH105,0)</f>
        <v>0.10702341137123746</v>
      </c>
      <c r="AL105" s="205">
        <f ca="1">IF($AH105&gt;0,OFFSET(DATA!$F$6,$AG$10+27*AL$10,$AG105,1,1)/$AH105,0)</f>
        <v>4.8160535117056855E-2</v>
      </c>
      <c r="AM105" s="205">
        <f ca="1">IF($AH105&gt;0,OFFSET(DATA!$F$6,$AG$10+27*AM$10,$AG105,1,1)/$AH105,0)</f>
        <v>3.4113712374581939E-2</v>
      </c>
      <c r="AN105" s="205">
        <f ca="1">IF($AH105&gt;0,OFFSET(DATA!$F$6,$AG$10+27*AN$10,$AG105,1,1)/$AH105,0)</f>
        <v>4.0133779264214043E-3</v>
      </c>
      <c r="AO105" s="1">
        <f ca="1">OFFSET(DATA!$F$6,$AG$10+27*AO$10,$AG105,1,1)</f>
        <v>4</v>
      </c>
      <c r="AP105" s="1">
        <f t="shared" ca="1" si="3"/>
        <v>4</v>
      </c>
      <c r="AR105">
        <f ca="1">OFFSET(DATA!$F$6,25,$AG105,1,1)</f>
        <v>21947</v>
      </c>
      <c r="AS105" s="205">
        <f ca="1">IF($AR105&gt;0,OFFSET(DATA!$F$6,25+27*AS$10,$AG105,1,1)/$AR105,0)</f>
        <v>0.61366018134596989</v>
      </c>
      <c r="AT105" s="205">
        <f ca="1">IF($AR105&gt;0,OFFSET(DATA!$F$6,25+27*AT$10,$AG105,1,1)/$AR105,0)</f>
        <v>6.3790039640953203E-3</v>
      </c>
      <c r="AU105" s="205">
        <f ca="1">IF($AR105&gt;0,OFFSET(DATA!$F$6,25+27*AU$10,$AG105,1,1)/$AR105,0)</f>
        <v>8.9078233927188222E-2</v>
      </c>
      <c r="AV105" s="205">
        <f ca="1">IF($AR105&gt;0,OFFSET(DATA!$F$6,25+27*AV$10,$AG105,1,1)/$AR105,0)</f>
        <v>5.6408620768214332E-2</v>
      </c>
      <c r="AW105" s="205">
        <f ca="1">IF($AR105&gt;0,OFFSET(DATA!$F$6,25+27*AW$10,$AG105,1,1)/$AR105,0)</f>
        <v>0.11810270196382193</v>
      </c>
      <c r="AX105" s="205">
        <f ca="1">IF($AR105&gt;0,OFFSET(DATA!$F$6,25+27*AX$10,$AG105,1,1)/$AR105,0)</f>
        <v>4.6748986194012847E-2</v>
      </c>
      <c r="BA105" s="1">
        <f t="shared" ca="1" si="4"/>
        <v>4</v>
      </c>
      <c r="BB105" s="205">
        <f ca="1">IF($AH105&gt;0,OFFSET(DATA!$F$6,BB$10+27*(7-$AG$8),$AG105,1,1)/OFFSET(DATA!$F$6,BB$10,$AG105,1,1),0)</f>
        <v>0.57894736842105265</v>
      </c>
      <c r="BC105" s="205">
        <f ca="1">IF($AH105&gt;0,OFFSET(DATA!$F$6,BC$10+27*(7-$AG$8),$AG105,1,1)/OFFSET(DATA!$F$6,BC$10,$AG105,1,1),0)</f>
        <v>0.47368421052631576</v>
      </c>
      <c r="BD105" s="205">
        <f ca="1">IF($AH105&gt;0,OFFSET(DATA!$F$6,BD$10+27*(7-$AG$8),$AG105,1,1)/OFFSET(DATA!$F$6,BD$10,$AG105,1,1),0)</f>
        <v>0.70270270270270274</v>
      </c>
      <c r="BE105" s="205">
        <f ca="1">IF($AH105&gt;0,OFFSET(DATA!$F$6,BE$10+27*(7-$AG$8),$AG105,1,1)/OFFSET(DATA!$F$6,BE$10,$AG105,1,1),0)</f>
        <v>0.52061855670103097</v>
      </c>
      <c r="BF105" s="205">
        <f ca="1">IF($AH105&gt;0,OFFSET(DATA!$F$6,BF$10+27*(7-$AG$8),$AG105,1,1)/OFFSET(DATA!$F$6,BF$10,$AG105,1,1),0)</f>
        <v>0.6741573033707865</v>
      </c>
      <c r="BG105" s="205">
        <f ca="1">IF($AH105&gt;0,OFFSET(DATA!$F$6,BG$10+27*(7-$AG$8),$AG105,1,1)/OFFSET(DATA!$F$6,BG$10,$AG105,1,1),0)</f>
        <v>0.52</v>
      </c>
      <c r="BH105" s="205">
        <f ca="1">IF($AH105&gt;0,OFFSET(DATA!$F$6,BH$10+27*(7-$AG$8),$AG105,1,1)/OFFSET(DATA!$F$6,BH$10,$AG105,1,1),0)</f>
        <v>0.65612648221343872</v>
      </c>
      <c r="BI105" s="205">
        <f ca="1">IF($AH105&gt;0,OFFSET(DATA!$F$6,BI$10+27*(7-$AG$8),$AG105,1,1)/OFFSET(DATA!$F$6,BI$10,$AG105,1,1),0)</f>
        <v>0.70903010033444813</v>
      </c>
      <c r="BJ105" s="205">
        <f ca="1">IF($AH105&gt;0,OFFSET(DATA!$F$6,BJ$10+27*(7-$AG$8),$AG105,1,1)/OFFSET(DATA!$F$6,BJ$10,$AG105,1,1),0)</f>
        <v>0.77011494252873558</v>
      </c>
      <c r="BK105" s="205">
        <f ca="1">IF($AH105&gt;0,OFFSET(DATA!$F$6,BK$10+27*(7-$AG$8),$AG105,1,1)/OFFSET(DATA!$F$6,BK$10,$AG105,1,1),0)</f>
        <v>0.50168350168350173</v>
      </c>
      <c r="BL105" s="205">
        <f ca="1">IF($AH105&gt;0,OFFSET(DATA!$F$6,BL$10+27*(7-$AG$8),$AG105,1,1)/OFFSET(DATA!$F$6,BL$10,$AG105,1,1),0)</f>
        <v>0.705955334987593</v>
      </c>
      <c r="BM105" s="205">
        <f ca="1">IF($AH105&gt;0,OFFSET(DATA!$F$6,BM$10+27*(7-$AG$8),$AG105,1,1)/OFFSET(DATA!$F$6,BM$10,$AG105,1,1),0)</f>
        <v>0.33685136323658749</v>
      </c>
      <c r="BN105" s="205">
        <f ca="1">IF($AH105&gt;0,OFFSET(DATA!$F$6,BN$10+27*(7-$AG$8),$AG105,1,1)/OFFSET(DATA!$F$6,BN$10,$AG105,1,1),0)</f>
        <v>0.60550458715596334</v>
      </c>
      <c r="BO105" s="205">
        <f ca="1">IF($AH105&gt;0,OFFSET(DATA!$F$6,BO$10+27*(7-$AG$8),$AG105,1,1)/OFFSET(DATA!$F$6,BO$10,$AG105,1,1),0)</f>
        <v>0.90190476190476188</v>
      </c>
      <c r="BP105" s="205">
        <f ca="1">IF($AH105&gt;0,OFFSET(DATA!$F$6,BP$10+27*(7-$AG$8),$AG105,1,1)/OFFSET(DATA!$F$6,BP$10,$AG105,1,1),0)</f>
        <v>0.67434328895286078</v>
      </c>
      <c r="BQ105" s="205">
        <f ca="1">IF($AH105&gt;0,OFFSET(DATA!$F$6,BQ$10+27*(7-$AG$8),$AG105,1,1)/OFFSET(DATA!$F$6,BQ$10,$AG105,1,1),0)</f>
        <v>0.63742690058479534</v>
      </c>
      <c r="BR105" s="205">
        <f ca="1">IF($AH105&gt;0,OFFSET(DATA!$F$6,BR$10+27*(7-$AG$8),$AG105,1,1)/OFFSET(DATA!$F$6,BR$10,$AG105,1,1),0)</f>
        <v>0.68435754189944131</v>
      </c>
      <c r="BS105" s="205">
        <f ca="1">IF($AH105&gt;0,OFFSET(DATA!$F$6,BS$10+27*(7-$AG$8),$AG105,1,1)/OFFSET(DATA!$F$6,BS$10,$AG105,1,1),0)</f>
        <v>0.53088803088803094</v>
      </c>
      <c r="BT105" s="205">
        <f ca="1">IF($AH105&gt;0,OFFSET(DATA!$F$6,BT$10+27*(7-$AG$8),$AG105,1,1)/OFFSET(DATA!$F$6,BT$10,$AG105,1,1),0)</f>
        <v>0.69565217391304346</v>
      </c>
      <c r="BU105" s="205">
        <f ca="1">IF($AH105&gt;0,OFFSET(DATA!$F$6,BU$10+27*(7-$AG$8),$AG105,1,1)/OFFSET(DATA!$F$6,BU$10,$AG105,1,1),0)</f>
        <v>0.48303934871099052</v>
      </c>
      <c r="BV105" s="205">
        <f ca="1">IF($AH105&gt;0,OFFSET(DATA!$F$6,BV$10+27*(7-$AG$8),$AG105,1,1)/OFFSET(DATA!$F$6,BV$10,$AG105,1,1),0)</f>
        <v>0.54627539503386002</v>
      </c>
      <c r="BW105" s="205">
        <f ca="1">IF($AH105&gt;0,OFFSET(DATA!$F$6,BW$10+27*(7-$AG$8),$AG105,1,1)/OFFSET(DATA!$F$6,BW$10,$AG105,1,1),0)</f>
        <v>0.66146202980837476</v>
      </c>
      <c r="BX105" s="205">
        <f ca="1">IF($AH105&gt;0,OFFSET(DATA!$F$6,BX$10+27*(7-$AG$8),$AG105,1,1)/OFFSET(DATA!$F$6,BX$10,$AG105,1,1),0)</f>
        <v>0.6124872751951137</v>
      </c>
      <c r="BY105" s="205">
        <f ca="1">IF($AH105&gt;0,OFFSET(DATA!$F$6,BY$10+27*(7-$AG$8),$AG105,1,1)/OFFSET(DATA!$F$6,BY$10,$AG105,1,1),0)</f>
        <v>0.71882640586797064</v>
      </c>
    </row>
    <row r="106" spans="33:77" x14ac:dyDescent="0.2">
      <c r="AG106" s="1">
        <v>95</v>
      </c>
      <c r="AH106">
        <f ca="1">OFFSET(DATA!$F$6,$AG$10,$AG106,1,1)</f>
        <v>1481</v>
      </c>
      <c r="AI106" s="205">
        <f ca="1">IF($AH106&gt;0,OFFSET(DATA!$F$6,$AG$10+27*AI$10,$AG106,1,1)/$AH106,0)</f>
        <v>0.69952734638757597</v>
      </c>
      <c r="AJ106" s="205">
        <f ca="1">IF($AH106&gt;0,OFFSET(DATA!$F$6,$AG$10+27*AJ$10,$AG106,1,1)/$AH106,0)</f>
        <v>9.4530722484807567E-3</v>
      </c>
      <c r="AK106" s="205">
        <f ca="1">IF($AH106&gt;0,OFFSET(DATA!$F$6,$AG$10+27*AK$10,$AG106,1,1)/$AH106,0)</f>
        <v>0.10938555030384875</v>
      </c>
      <c r="AL106" s="205">
        <f ca="1">IF($AH106&gt;0,OFFSET(DATA!$F$6,$AG$10+27*AL$10,$AG106,1,1)/$AH106,0)</f>
        <v>5.2667116812964217E-2</v>
      </c>
      <c r="AM106" s="205">
        <f ca="1">IF($AH106&gt;0,OFFSET(DATA!$F$6,$AG$10+27*AM$10,$AG106,1,1)/$AH106,0)</f>
        <v>3.6461850101282917E-2</v>
      </c>
      <c r="AN106" s="205">
        <f ca="1">IF($AH106&gt;0,OFFSET(DATA!$F$6,$AG$10+27*AN$10,$AG106,1,1)/$AH106,0)</f>
        <v>7.4274139095205942E-3</v>
      </c>
      <c r="AO106" s="1">
        <f ca="1">OFFSET(DATA!$F$6,$AG$10+27*AO$10,$AG106,1,1)</f>
        <v>6</v>
      </c>
      <c r="AP106" s="1">
        <f t="shared" ca="1" si="3"/>
        <v>6</v>
      </c>
      <c r="AR106">
        <f ca="1">OFFSET(DATA!$F$6,25,$AG106,1,1)</f>
        <v>21997</v>
      </c>
      <c r="AS106" s="205">
        <f ca="1">IF($AR106&gt;0,OFFSET(DATA!$F$6,25+27*AS$10,$AG106,1,1)/$AR106,0)</f>
        <v>0.60426421784788831</v>
      </c>
      <c r="AT106" s="205">
        <f ca="1">IF($AR106&gt;0,OFFSET(DATA!$F$6,25+27*AT$10,$AG106,1,1)/$AR106,0)</f>
        <v>6.5463472291676138E-3</v>
      </c>
      <c r="AU106" s="205">
        <f ca="1">IF($AR106&gt;0,OFFSET(DATA!$F$6,25+27*AU$10,$AG106,1,1)/$AR106,0)</f>
        <v>8.8148383870527799E-2</v>
      </c>
      <c r="AV106" s="205">
        <f ca="1">IF($AR106&gt;0,OFFSET(DATA!$F$6,25+27*AV$10,$AG106,1,1)/$AR106,0)</f>
        <v>5.700777378733464E-2</v>
      </c>
      <c r="AW106" s="205">
        <f ca="1">IF($AR106&gt;0,OFFSET(DATA!$F$6,25+27*AW$10,$AG106,1,1)/$AR106,0)</f>
        <v>0.12388052916306769</v>
      </c>
      <c r="AX106" s="205">
        <f ca="1">IF($AR106&gt;0,OFFSET(DATA!$F$6,25+27*AX$10,$AG106,1,1)/$AR106,0)</f>
        <v>5.2052552620811932E-2</v>
      </c>
      <c r="BA106" s="1">
        <f t="shared" ca="1" si="4"/>
        <v>6</v>
      </c>
      <c r="BB106" s="205">
        <f ca="1">IF($AH106&gt;0,OFFSET(DATA!$F$6,BB$10+27*(7-$AG$8),$AG106,1,1)/OFFSET(DATA!$F$6,BB$10,$AG106,1,1),0)</f>
        <v>0.55140186915887845</v>
      </c>
      <c r="BC106" s="205">
        <f ca="1">IF($AH106&gt;0,OFFSET(DATA!$F$6,BC$10+27*(7-$AG$8),$AG106,1,1)/OFFSET(DATA!$F$6,BC$10,$AG106,1,1),0)</f>
        <v>0.47422680412371132</v>
      </c>
      <c r="BD106" s="205">
        <f ca="1">IF($AH106&gt;0,OFFSET(DATA!$F$6,BD$10+27*(7-$AG$8),$AG106,1,1)/OFFSET(DATA!$F$6,BD$10,$AG106,1,1),0)</f>
        <v>0.72222222222222221</v>
      </c>
      <c r="BE106" s="205">
        <f ca="1">IF($AH106&gt;0,OFFSET(DATA!$F$6,BE$10+27*(7-$AG$8),$AG106,1,1)/OFFSET(DATA!$F$6,BE$10,$AG106,1,1),0)</f>
        <v>0.50515463917525771</v>
      </c>
      <c r="BF106" s="205">
        <f ca="1">IF($AH106&gt;0,OFFSET(DATA!$F$6,BF$10+27*(7-$AG$8),$AG106,1,1)/OFFSET(DATA!$F$6,BF$10,$AG106,1,1),0)</f>
        <v>0.67792792792792789</v>
      </c>
      <c r="BG106" s="205">
        <f ca="1">IF($AH106&gt;0,OFFSET(DATA!$F$6,BG$10+27*(7-$AG$8),$AG106,1,1)/OFFSET(DATA!$F$6,BG$10,$AG106,1,1),0)</f>
        <v>0.51428571428571423</v>
      </c>
      <c r="BH106" s="205">
        <f ca="1">IF($AH106&gt;0,OFFSET(DATA!$F$6,BH$10+27*(7-$AG$8),$AG106,1,1)/OFFSET(DATA!$F$6,BH$10,$AG106,1,1),0)</f>
        <v>0.6506024096385542</v>
      </c>
      <c r="BI106" s="205">
        <f ca="1">IF($AH106&gt;0,OFFSET(DATA!$F$6,BI$10+27*(7-$AG$8),$AG106,1,1)/OFFSET(DATA!$F$6,BI$10,$AG106,1,1),0)</f>
        <v>0.69952734638757597</v>
      </c>
      <c r="BJ106" s="205">
        <f ca="1">IF($AH106&gt;0,OFFSET(DATA!$F$6,BJ$10+27*(7-$AG$8),$AG106,1,1)/OFFSET(DATA!$F$6,BJ$10,$AG106,1,1),0)</f>
        <v>0.77714285714285714</v>
      </c>
      <c r="BK106" s="205">
        <f ca="1">IF($AH106&gt;0,OFFSET(DATA!$F$6,BK$10+27*(7-$AG$8),$AG106,1,1)/OFFSET(DATA!$F$6,BK$10,$AG106,1,1),0)</f>
        <v>0.47157190635451507</v>
      </c>
      <c r="BL106" s="205">
        <f ca="1">IF($AH106&gt;0,OFFSET(DATA!$F$6,BL$10+27*(7-$AG$8),$AG106,1,1)/OFFSET(DATA!$F$6,BL$10,$AG106,1,1),0)</f>
        <v>0.69413233458177281</v>
      </c>
      <c r="BM106" s="205">
        <f ca="1">IF($AH106&gt;0,OFFSET(DATA!$F$6,BM$10+27*(7-$AG$8),$AG106,1,1)/OFFSET(DATA!$F$6,BM$10,$AG106,1,1),0)</f>
        <v>0.33362560280578696</v>
      </c>
      <c r="BN106" s="205">
        <f ca="1">IF($AH106&gt;0,OFFSET(DATA!$F$6,BN$10+27*(7-$AG$8),$AG106,1,1)/OFFSET(DATA!$F$6,BN$10,$AG106,1,1),0)</f>
        <v>0.58231707317073167</v>
      </c>
      <c r="BO106" s="205">
        <f ca="1">IF($AH106&gt;0,OFFSET(DATA!$F$6,BO$10+27*(7-$AG$8),$AG106,1,1)/OFFSET(DATA!$F$6,BO$10,$AG106,1,1),0)</f>
        <v>0.89971883786316775</v>
      </c>
      <c r="BP106" s="205">
        <f ca="1">IF($AH106&gt;0,OFFSET(DATA!$F$6,BP$10+27*(7-$AG$8),$AG106,1,1)/OFFSET(DATA!$F$6,BP$10,$AG106,1,1),0)</f>
        <v>0.67200284596229098</v>
      </c>
      <c r="BQ106" s="205">
        <f ca="1">IF($AH106&gt;0,OFFSET(DATA!$F$6,BQ$10+27*(7-$AG$8),$AG106,1,1)/OFFSET(DATA!$F$6,BQ$10,$AG106,1,1),0)</f>
        <v>0.63157894736842102</v>
      </c>
      <c r="BR106" s="205">
        <f ca="1">IF($AH106&gt;0,OFFSET(DATA!$F$6,BR$10+27*(7-$AG$8),$AG106,1,1)/OFFSET(DATA!$F$6,BR$10,$AG106,1,1),0)</f>
        <v>0.67773167358229602</v>
      </c>
      <c r="BS106" s="205">
        <f ca="1">IF($AH106&gt;0,OFFSET(DATA!$F$6,BS$10+27*(7-$AG$8),$AG106,1,1)/OFFSET(DATA!$F$6,BS$10,$AG106,1,1),0)</f>
        <v>0.50489236790606651</v>
      </c>
      <c r="BT106" s="205">
        <f ca="1">IF($AH106&gt;0,OFFSET(DATA!$F$6,BT$10+27*(7-$AG$8),$AG106,1,1)/OFFSET(DATA!$F$6,BT$10,$AG106,1,1),0)</f>
        <v>0.7021276595744681</v>
      </c>
      <c r="BU106" s="205">
        <f ca="1">IF($AH106&gt;0,OFFSET(DATA!$F$6,BU$10+27*(7-$AG$8),$AG106,1,1)/OFFSET(DATA!$F$6,BU$10,$AG106,1,1),0)</f>
        <v>0.48326639892904955</v>
      </c>
      <c r="BV106" s="205">
        <f ca="1">IF($AH106&gt;0,OFFSET(DATA!$F$6,BV$10+27*(7-$AG$8),$AG106,1,1)/OFFSET(DATA!$F$6,BV$10,$AG106,1,1),0)</f>
        <v>0.53153153153153154</v>
      </c>
      <c r="BW106" s="205">
        <f ca="1">IF($AH106&gt;0,OFFSET(DATA!$F$6,BW$10+27*(7-$AG$8),$AG106,1,1)/OFFSET(DATA!$F$6,BW$10,$AG106,1,1),0)</f>
        <v>0.64859154929577467</v>
      </c>
      <c r="BX106" s="205">
        <f ca="1">IF($AH106&gt;0,OFFSET(DATA!$F$6,BX$10+27*(7-$AG$8),$AG106,1,1)/OFFSET(DATA!$F$6,BX$10,$AG106,1,1),0)</f>
        <v>0.59863713798977858</v>
      </c>
      <c r="BY106" s="205">
        <f ca="1">IF($AH106&gt;0,OFFSET(DATA!$F$6,BY$10+27*(7-$AG$8),$AG106,1,1)/OFFSET(DATA!$F$6,BY$10,$AG106,1,1),0)</f>
        <v>0.70388349514563109</v>
      </c>
    </row>
    <row r="107" spans="33:77" x14ac:dyDescent="0.2">
      <c r="AG107" s="1">
        <v>96</v>
      </c>
      <c r="AH107">
        <f ca="1">OFFSET(DATA!$F$6,$AG$10,$AG107,1,1)</f>
        <v>1540</v>
      </c>
      <c r="AI107" s="205">
        <f ca="1">IF($AH107&gt;0,OFFSET(DATA!$F$6,$AG$10+27*AI$10,$AG107,1,1)/$AH107,0)</f>
        <v>0.71298701298701295</v>
      </c>
      <c r="AJ107" s="205">
        <f ca="1">IF($AH107&gt;0,OFFSET(DATA!$F$6,$AG$10+27*AJ$10,$AG107,1,1)/$AH107,0)</f>
        <v>1.2337662337662338E-2</v>
      </c>
      <c r="AK107" s="205">
        <f ca="1">IF($AH107&gt;0,OFFSET(DATA!$F$6,$AG$10+27*AK$10,$AG107,1,1)/$AH107,0)</f>
        <v>0.10714285714285714</v>
      </c>
      <c r="AL107" s="205">
        <f ca="1">IF($AH107&gt;0,OFFSET(DATA!$F$6,$AG$10+27*AL$10,$AG107,1,1)/$AH107,0)</f>
        <v>3.5714285714285712E-2</v>
      </c>
      <c r="AM107" s="205">
        <f ca="1">IF($AH107&gt;0,OFFSET(DATA!$F$6,$AG$10+27*AM$10,$AG107,1,1)/$AH107,0)</f>
        <v>3.7662337662337661E-2</v>
      </c>
      <c r="AN107" s="205">
        <f ca="1">IF($AH107&gt;0,OFFSET(DATA!$F$6,$AG$10+27*AN$10,$AG107,1,1)/$AH107,0)</f>
        <v>5.1948051948051948E-3</v>
      </c>
      <c r="AO107" s="1">
        <f ca="1">OFFSET(DATA!$F$6,$AG$10+27*AO$10,$AG107,1,1)</f>
        <v>4</v>
      </c>
      <c r="AP107" s="1">
        <f t="shared" ca="1" si="3"/>
        <v>4</v>
      </c>
      <c r="AR107">
        <f ca="1">OFFSET(DATA!$F$6,25,$AG107,1,1)</f>
        <v>22589</v>
      </c>
      <c r="AS107" s="205">
        <f ca="1">IF($AR107&gt;0,OFFSET(DATA!$F$6,25+27*AS$10,$AG107,1,1)/$AR107,0)</f>
        <v>0.60985435388906106</v>
      </c>
      <c r="AT107" s="205">
        <f ca="1">IF($AR107&gt;0,OFFSET(DATA!$F$6,25+27*AT$10,$AG107,1,1)/$AR107,0)</f>
        <v>7.1716322103678783E-3</v>
      </c>
      <c r="AU107" s="205">
        <f ca="1">IF($AR107&gt;0,OFFSET(DATA!$F$6,25+27*AU$10,$AG107,1,1)/$AR107,0)</f>
        <v>8.8007437248218162E-2</v>
      </c>
      <c r="AV107" s="205">
        <f ca="1">IF($AR107&gt;0,OFFSET(DATA!$F$6,25+27*AV$10,$AG107,1,1)/$AR107,0)</f>
        <v>4.6172916021072201E-2</v>
      </c>
      <c r="AW107" s="205">
        <f ca="1">IF($AR107&gt;0,OFFSET(DATA!$F$6,25+27*AW$10,$AG107,1,1)/$AR107,0)</f>
        <v>0.12320155828057905</v>
      </c>
      <c r="AX107" s="205">
        <f ca="1">IF($AR107&gt;0,OFFSET(DATA!$F$6,25+27*AX$10,$AG107,1,1)/$AR107,0)</f>
        <v>5.4008588250918588E-2</v>
      </c>
      <c r="BA107" s="1">
        <f t="shared" ca="1" si="4"/>
        <v>5</v>
      </c>
      <c r="BB107" s="205">
        <f ca="1">IF($AH107&gt;0,OFFSET(DATA!$F$6,BB$10+27*(7-$AG$8),$AG107,1,1)/OFFSET(DATA!$F$6,BB$10,$AG107,1,1),0)</f>
        <v>0.5605381165919282</v>
      </c>
      <c r="BC107" s="205">
        <f ca="1">IF($AH107&gt;0,OFFSET(DATA!$F$6,BC$10+27*(7-$AG$8),$AG107,1,1)/OFFSET(DATA!$F$6,BC$10,$AG107,1,1),0)</f>
        <v>0.40170940170940173</v>
      </c>
      <c r="BD107" s="205">
        <f ca="1">IF($AH107&gt;0,OFFSET(DATA!$F$6,BD$10+27*(7-$AG$8),$AG107,1,1)/OFFSET(DATA!$F$6,BD$10,$AG107,1,1),0)</f>
        <v>0.65625</v>
      </c>
      <c r="BE107" s="205">
        <f ca="1">IF($AH107&gt;0,OFFSET(DATA!$F$6,BE$10+27*(7-$AG$8),$AG107,1,1)/OFFSET(DATA!$F$6,BE$10,$AG107,1,1),0)</f>
        <v>0.5706806282722513</v>
      </c>
      <c r="BF107" s="205">
        <f ca="1">IF($AH107&gt;0,OFFSET(DATA!$F$6,BF$10+27*(7-$AG$8),$AG107,1,1)/OFFSET(DATA!$F$6,BF$10,$AG107,1,1),0)</f>
        <v>0.64668094218415417</v>
      </c>
      <c r="BG107" s="205">
        <f ca="1">IF($AH107&gt;0,OFFSET(DATA!$F$6,BG$10+27*(7-$AG$8),$AG107,1,1)/OFFSET(DATA!$F$6,BG$10,$AG107,1,1),0)</f>
        <v>0.4887640449438202</v>
      </c>
      <c r="BH107" s="205">
        <f ca="1">IF($AH107&gt;0,OFFSET(DATA!$F$6,BH$10+27*(7-$AG$8),$AG107,1,1)/OFFSET(DATA!$F$6,BH$10,$AG107,1,1),0)</f>
        <v>0.65283018867924525</v>
      </c>
      <c r="BI107" s="205">
        <f ca="1">IF($AH107&gt;0,OFFSET(DATA!$F$6,BI$10+27*(7-$AG$8),$AG107,1,1)/OFFSET(DATA!$F$6,BI$10,$AG107,1,1),0)</f>
        <v>0.71298701298701295</v>
      </c>
      <c r="BJ107" s="205">
        <f ca="1">IF($AH107&gt;0,OFFSET(DATA!$F$6,BJ$10+27*(7-$AG$8),$AG107,1,1)/OFFSET(DATA!$F$6,BJ$10,$AG107,1,1),0)</f>
        <v>0.81720430107526887</v>
      </c>
      <c r="BK107" s="205">
        <f ca="1">IF($AH107&gt;0,OFFSET(DATA!$F$6,BK$10+27*(7-$AG$8),$AG107,1,1)/OFFSET(DATA!$F$6,BK$10,$AG107,1,1),0)</f>
        <v>0.50505050505050508</v>
      </c>
      <c r="BL107" s="205">
        <f ca="1">IF($AH107&gt;0,OFFSET(DATA!$F$6,BL$10+27*(7-$AG$8),$AG107,1,1)/OFFSET(DATA!$F$6,BL$10,$AG107,1,1),0)</f>
        <v>0.71558441558441555</v>
      </c>
      <c r="BM107" s="205">
        <f ca="1">IF($AH107&gt;0,OFFSET(DATA!$F$6,BM$10+27*(7-$AG$8),$AG107,1,1)/OFFSET(DATA!$F$6,BM$10,$AG107,1,1),0)</f>
        <v>0.33831940167179936</v>
      </c>
      <c r="BN107" s="205">
        <f ca="1">IF($AH107&gt;0,OFFSET(DATA!$F$6,BN$10+27*(7-$AG$8),$AG107,1,1)/OFFSET(DATA!$F$6,BN$10,$AG107,1,1),0)</f>
        <v>0.59411764705882353</v>
      </c>
      <c r="BO107" s="205">
        <f ca="1">IF($AH107&gt;0,OFFSET(DATA!$F$6,BO$10+27*(7-$AG$8),$AG107,1,1)/OFFSET(DATA!$F$6,BO$10,$AG107,1,1),0)</f>
        <v>0.8968325791855204</v>
      </c>
      <c r="BP107" s="205">
        <f ca="1">IF($AH107&gt;0,OFFSET(DATA!$F$6,BP$10+27*(7-$AG$8),$AG107,1,1)/OFFSET(DATA!$F$6,BP$10,$AG107,1,1),0)</f>
        <v>0.67130307467057104</v>
      </c>
      <c r="BQ107" s="205">
        <f ca="1">IF($AH107&gt;0,OFFSET(DATA!$F$6,BQ$10+27*(7-$AG$8),$AG107,1,1)/OFFSET(DATA!$F$6,BQ$10,$AG107,1,1),0)</f>
        <v>0.62267657992565051</v>
      </c>
      <c r="BR107" s="205">
        <f ca="1">IF($AH107&gt;0,OFFSET(DATA!$F$6,BR$10+27*(7-$AG$8),$AG107,1,1)/OFFSET(DATA!$F$6,BR$10,$AG107,1,1),0)</f>
        <v>0.70738255033557051</v>
      </c>
      <c r="BS107" s="205">
        <f ca="1">IF($AH107&gt;0,OFFSET(DATA!$F$6,BS$10+27*(7-$AG$8),$AG107,1,1)/OFFSET(DATA!$F$6,BS$10,$AG107,1,1),0)</f>
        <v>0.51252408477842004</v>
      </c>
      <c r="BT107" s="205">
        <f ca="1">IF($AH107&gt;0,OFFSET(DATA!$F$6,BT$10+27*(7-$AG$8),$AG107,1,1)/OFFSET(DATA!$F$6,BT$10,$AG107,1,1),0)</f>
        <v>0.6</v>
      </c>
      <c r="BU107" s="205">
        <f ca="1">IF($AH107&gt;0,OFFSET(DATA!$F$6,BU$10+27*(7-$AG$8),$AG107,1,1)/OFFSET(DATA!$F$6,BU$10,$AG107,1,1),0)</f>
        <v>0.46928104575163399</v>
      </c>
      <c r="BV107" s="205">
        <f ca="1">IF($AH107&gt;0,OFFSET(DATA!$F$6,BV$10+27*(7-$AG$8),$AG107,1,1)/OFFSET(DATA!$F$6,BV$10,$AG107,1,1),0)</f>
        <v>0.544973544973545</v>
      </c>
      <c r="BW107" s="205">
        <f ca="1">IF($AH107&gt;0,OFFSET(DATA!$F$6,BW$10+27*(7-$AG$8),$AG107,1,1)/OFFSET(DATA!$F$6,BW$10,$AG107,1,1),0)</f>
        <v>0.6479166666666667</v>
      </c>
      <c r="BX107" s="205">
        <f ca="1">IF($AH107&gt;0,OFFSET(DATA!$F$6,BX$10+27*(7-$AG$8),$AG107,1,1)/OFFSET(DATA!$F$6,BX$10,$AG107,1,1),0)</f>
        <v>0.60477411086190325</v>
      </c>
      <c r="BY107" s="205">
        <f ca="1">IF($AH107&gt;0,OFFSET(DATA!$F$6,BY$10+27*(7-$AG$8),$AG107,1,1)/OFFSET(DATA!$F$6,BY$10,$AG107,1,1),0)</f>
        <v>0.74064837905236913</v>
      </c>
    </row>
    <row r="108" spans="33:77" x14ac:dyDescent="0.2">
      <c r="AG108" s="1">
        <v>97</v>
      </c>
      <c r="AH108">
        <f ca="1">OFFSET(DATA!$F$6,$AG$10,$AG108,1,1)</f>
        <v>1479</v>
      </c>
      <c r="AI108" s="205">
        <f ca="1">IF($AH108&gt;0,OFFSET(DATA!$F$6,$AG$10+27*AI$10,$AG108,1,1)/$AH108,0)</f>
        <v>0.70858688302907369</v>
      </c>
      <c r="AJ108" s="205">
        <f ca="1">IF($AH108&gt;0,OFFSET(DATA!$F$6,$AG$10+27*AJ$10,$AG108,1,1)/$AH108,0)</f>
        <v>9.4658553076402974E-3</v>
      </c>
      <c r="AK108" s="205">
        <f ca="1">IF($AH108&gt;0,OFFSET(DATA!$F$6,$AG$10+27*AK$10,$AG108,1,1)/$AH108,0)</f>
        <v>0.10953346855983773</v>
      </c>
      <c r="AL108" s="205">
        <f ca="1">IF($AH108&gt;0,OFFSET(DATA!$F$6,$AG$10+27*AL$10,$AG108,1,1)/$AH108,0)</f>
        <v>5.1386071670047329E-2</v>
      </c>
      <c r="AM108" s="205">
        <f ca="1">IF($AH108&gt;0,OFFSET(DATA!$F$6,$AG$10+27*AM$10,$AG108,1,1)/$AH108,0)</f>
        <v>2.434077079107505E-2</v>
      </c>
      <c r="AN108" s="205">
        <f ca="1">IF($AH108&gt;0,OFFSET(DATA!$F$6,$AG$10+27*AN$10,$AG108,1,1)/$AH108,0)</f>
        <v>3.3806626098715348E-3</v>
      </c>
      <c r="AO108" s="1">
        <f ca="1">OFFSET(DATA!$F$6,$AG$10+27*AO$10,$AG108,1,1)</f>
        <v>4</v>
      </c>
      <c r="AP108" s="1">
        <f t="shared" ca="1" si="3"/>
        <v>4</v>
      </c>
      <c r="AR108">
        <f ca="1">OFFSET(DATA!$F$6,25,$AG108,1,1)</f>
        <v>21251</v>
      </c>
      <c r="AS108" s="205">
        <f ca="1">IF($AR108&gt;0,OFFSET(DATA!$F$6,25+27*AS$10,$AG108,1,1)/$AR108,0)</f>
        <v>0.60326572867159189</v>
      </c>
      <c r="AT108" s="205">
        <f ca="1">IF($AR108&gt;0,OFFSET(DATA!$F$6,25+27*AT$10,$AG108,1,1)/$AR108,0)</f>
        <v>7.3408310197167195E-3</v>
      </c>
      <c r="AU108" s="205">
        <f ca="1">IF($AR108&gt;0,OFFSET(DATA!$F$6,25+27*AU$10,$AG108,1,1)/$AR108,0)</f>
        <v>9.086631217354478E-2</v>
      </c>
      <c r="AV108" s="205">
        <f ca="1">IF($AR108&gt;0,OFFSET(DATA!$F$6,25+27*AV$10,$AG108,1,1)/$AR108,0)</f>
        <v>4.7950684673662418E-2</v>
      </c>
      <c r="AW108" s="205">
        <f ca="1">IF($AR108&gt;0,OFFSET(DATA!$F$6,25+27*AW$10,$AG108,1,1)/$AR108,0)</f>
        <v>0.12860571267234483</v>
      </c>
      <c r="AX108" s="205">
        <f ca="1">IF($AR108&gt;0,OFFSET(DATA!$F$6,25+27*AX$10,$AG108,1,1)/$AR108,0)</f>
        <v>5.7503176321114298E-2</v>
      </c>
      <c r="BA108" s="1">
        <f t="shared" ca="1" si="4"/>
        <v>4</v>
      </c>
      <c r="BB108" s="205">
        <f ca="1">IF($AH108&gt;0,OFFSET(DATA!$F$6,BB$10+27*(7-$AG$8),$AG108,1,1)/OFFSET(DATA!$F$6,BB$10,$AG108,1,1),0)</f>
        <v>0.51741293532338306</v>
      </c>
      <c r="BC108" s="205">
        <f ca="1">IF($AH108&gt;0,OFFSET(DATA!$F$6,BC$10+27*(7-$AG$8),$AG108,1,1)/OFFSET(DATA!$F$6,BC$10,$AG108,1,1),0)</f>
        <v>0.40350877192982454</v>
      </c>
      <c r="BD108" s="205">
        <f ca="1">IF($AH108&gt;0,OFFSET(DATA!$F$6,BD$10+27*(7-$AG$8),$AG108,1,1)/OFFSET(DATA!$F$6,BD$10,$AG108,1,1),0)</f>
        <v>0.60606060606060608</v>
      </c>
      <c r="BE108" s="205">
        <f ca="1">IF($AH108&gt;0,OFFSET(DATA!$F$6,BE$10+27*(7-$AG$8),$AG108,1,1)/OFFSET(DATA!$F$6,BE$10,$AG108,1,1),0)</f>
        <v>0.57954545454545459</v>
      </c>
      <c r="BF108" s="205">
        <f ca="1">IF($AH108&gt;0,OFFSET(DATA!$F$6,BF$10+27*(7-$AG$8),$AG108,1,1)/OFFSET(DATA!$F$6,BF$10,$AG108,1,1),0)</f>
        <v>0.6458797327394209</v>
      </c>
      <c r="BG108" s="205">
        <f ca="1">IF($AH108&gt;0,OFFSET(DATA!$F$6,BG$10+27*(7-$AG$8),$AG108,1,1)/OFFSET(DATA!$F$6,BG$10,$AG108,1,1),0)</f>
        <v>0.5</v>
      </c>
      <c r="BH108" s="205">
        <f ca="1">IF($AH108&gt;0,OFFSET(DATA!$F$6,BH$10+27*(7-$AG$8),$AG108,1,1)/OFFSET(DATA!$F$6,BH$10,$AG108,1,1),0)</f>
        <v>0.65948275862068961</v>
      </c>
      <c r="BI108" s="205">
        <f ca="1">IF($AH108&gt;0,OFFSET(DATA!$F$6,BI$10+27*(7-$AG$8),$AG108,1,1)/OFFSET(DATA!$F$6,BI$10,$AG108,1,1),0)</f>
        <v>0.70858688302907369</v>
      </c>
      <c r="BJ108" s="205">
        <f ca="1">IF($AH108&gt;0,OFFSET(DATA!$F$6,BJ$10+27*(7-$AG$8),$AG108,1,1)/OFFSET(DATA!$F$6,BJ$10,$AG108,1,1),0)</f>
        <v>0.80769230769230771</v>
      </c>
      <c r="BK108" s="205">
        <f ca="1">IF($AH108&gt;0,OFFSET(DATA!$F$6,BK$10+27*(7-$AG$8),$AG108,1,1)/OFFSET(DATA!$F$6,BK$10,$AG108,1,1),0)</f>
        <v>0.49484536082474229</v>
      </c>
      <c r="BL108" s="205">
        <f ca="1">IF($AH108&gt;0,OFFSET(DATA!$F$6,BL$10+27*(7-$AG$8),$AG108,1,1)/OFFSET(DATA!$F$6,BL$10,$AG108,1,1),0)</f>
        <v>0.7060478199718706</v>
      </c>
      <c r="BM108" s="205">
        <f ca="1">IF($AH108&gt;0,OFFSET(DATA!$F$6,BM$10+27*(7-$AG$8),$AG108,1,1)/OFFSET(DATA!$F$6,BM$10,$AG108,1,1),0)</f>
        <v>0.31904161412358134</v>
      </c>
      <c r="BN108" s="205">
        <f ca="1">IF($AH108&gt;0,OFFSET(DATA!$F$6,BN$10+27*(7-$AG$8),$AG108,1,1)/OFFSET(DATA!$F$6,BN$10,$AG108,1,1),0)</f>
        <v>0.58309037900874638</v>
      </c>
      <c r="BO108" s="205">
        <f ca="1">IF($AH108&gt;0,OFFSET(DATA!$F$6,BO$10+27*(7-$AG$8),$AG108,1,1)/OFFSET(DATA!$F$6,BO$10,$AG108,1,1),0)</f>
        <v>0.88320463320463316</v>
      </c>
      <c r="BP108" s="205">
        <f ca="1">IF($AH108&gt;0,OFFSET(DATA!$F$6,BP$10+27*(7-$AG$8),$AG108,1,1)/OFFSET(DATA!$F$6,BP$10,$AG108,1,1),0)</f>
        <v>0.64063745019920315</v>
      </c>
      <c r="BQ108" s="205">
        <f ca="1">IF($AH108&gt;0,OFFSET(DATA!$F$6,BQ$10+27*(7-$AG$8),$AG108,1,1)/OFFSET(DATA!$F$6,BQ$10,$AG108,1,1),0)</f>
        <v>0.59919028340080971</v>
      </c>
      <c r="BR108" s="205">
        <f ca="1">IF($AH108&gt;0,OFFSET(DATA!$F$6,BR$10+27*(7-$AG$8),$AG108,1,1)/OFFSET(DATA!$F$6,BR$10,$AG108,1,1),0)</f>
        <v>0.68271954674220958</v>
      </c>
      <c r="BS108" s="205">
        <f ca="1">IF($AH108&gt;0,OFFSET(DATA!$F$6,BS$10+27*(7-$AG$8),$AG108,1,1)/OFFSET(DATA!$F$6,BS$10,$AG108,1,1),0)</f>
        <v>0.52952755905511806</v>
      </c>
      <c r="BT108" s="205">
        <f ca="1">IF($AH108&gt;0,OFFSET(DATA!$F$6,BT$10+27*(7-$AG$8),$AG108,1,1)/OFFSET(DATA!$F$6,BT$10,$AG108,1,1),0)</f>
        <v>0.55102040816326525</v>
      </c>
      <c r="BU108" s="205">
        <f ca="1">IF($AH108&gt;0,OFFSET(DATA!$F$6,BU$10+27*(7-$AG$8),$AG108,1,1)/OFFSET(DATA!$F$6,BU$10,$AG108,1,1),0)</f>
        <v>0.45503355704697984</v>
      </c>
      <c r="BV108" s="205">
        <f ca="1">IF($AH108&gt;0,OFFSET(DATA!$F$6,BV$10+27*(7-$AG$8),$AG108,1,1)/OFFSET(DATA!$F$6,BV$10,$AG108,1,1),0)</f>
        <v>0.5658482142857143</v>
      </c>
      <c r="BW108" s="205">
        <f ca="1">IF($AH108&gt;0,OFFSET(DATA!$F$6,BW$10+27*(7-$AG$8),$AG108,1,1)/OFFSET(DATA!$F$6,BW$10,$AG108,1,1),0)</f>
        <v>0.64457392571012384</v>
      </c>
      <c r="BX108" s="205">
        <f ca="1">IF($AH108&gt;0,OFFSET(DATA!$F$6,BX$10+27*(7-$AG$8),$AG108,1,1)/OFFSET(DATA!$F$6,BX$10,$AG108,1,1),0)</f>
        <v>0.62882174146254244</v>
      </c>
      <c r="BY108" s="205">
        <f ca="1">IF($AH108&gt;0,OFFSET(DATA!$F$6,BY$10+27*(7-$AG$8),$AG108,1,1)/OFFSET(DATA!$F$6,BY$10,$AG108,1,1),0)</f>
        <v>0.71542553191489366</v>
      </c>
    </row>
    <row r="109" spans="33:77" x14ac:dyDescent="0.2">
      <c r="AG109" s="1">
        <v>98</v>
      </c>
      <c r="AH109">
        <f ca="1">OFFSET(DATA!$F$6,$AG$10,$AG109,1,1)</f>
        <v>1492</v>
      </c>
      <c r="AI109" s="205">
        <f ca="1">IF($AH109&gt;0,OFFSET(DATA!$F$6,$AG$10+27*AI$10,$AG109,1,1)/$AH109,0)</f>
        <v>0.73391420911528149</v>
      </c>
      <c r="AJ109" s="205">
        <f ca="1">IF($AH109&gt;0,OFFSET(DATA!$F$6,$AG$10+27*AJ$10,$AG109,1,1)/$AH109,0)</f>
        <v>1.0723860589812333E-2</v>
      </c>
      <c r="AK109" s="205">
        <f ca="1">IF($AH109&gt;0,OFFSET(DATA!$F$6,$AG$10+27*AK$10,$AG109,1,1)/$AH109,0)</f>
        <v>0.10723860589812333</v>
      </c>
      <c r="AL109" s="205">
        <f ca="1">IF($AH109&gt;0,OFFSET(DATA!$F$6,$AG$10+27*AL$10,$AG109,1,1)/$AH109,0)</f>
        <v>5.3619302949061663E-2</v>
      </c>
      <c r="AM109" s="205">
        <f ca="1">IF($AH109&gt;0,OFFSET(DATA!$F$6,$AG$10+27*AM$10,$AG109,1,1)/$AH109,0)</f>
        <v>2.6809651474530832E-2</v>
      </c>
      <c r="AN109" s="205">
        <f ca="1">IF($AH109&gt;0,OFFSET(DATA!$F$6,$AG$10+27*AN$10,$AG109,1,1)/$AH109,0)</f>
        <v>2.6809651474530832E-3</v>
      </c>
      <c r="AO109" s="1">
        <f ca="1">OFFSET(DATA!$F$6,$AG$10+27*AO$10,$AG109,1,1)</f>
        <v>3</v>
      </c>
      <c r="AP109" s="1">
        <f t="shared" ca="1" si="3"/>
        <v>3</v>
      </c>
      <c r="AR109">
        <f ca="1">OFFSET(DATA!$F$6,25,$AG109,1,1)</f>
        <v>21163</v>
      </c>
      <c r="AS109" s="205">
        <f ca="1">IF($AR109&gt;0,OFFSET(DATA!$F$6,25+27*AS$10,$AG109,1,1)/$AR109,0)</f>
        <v>0.62080045362188729</v>
      </c>
      <c r="AT109" s="205">
        <f ca="1">IF($AR109&gt;0,OFFSET(DATA!$F$6,25+27*AT$10,$AG109,1,1)/$AR109,0)</f>
        <v>7.4658602277559889E-3</v>
      </c>
      <c r="AU109" s="205">
        <f ca="1">IF($AR109&gt;0,OFFSET(DATA!$F$6,25+27*AU$10,$AG109,1,1)/$AR109,0)</f>
        <v>9.1055143410669559E-2</v>
      </c>
      <c r="AV109" s="205">
        <f ca="1">IF($AR109&gt;0,OFFSET(DATA!$F$6,25+27*AV$10,$AG109,1,1)/$AR109,0)</f>
        <v>5.221376931436942E-2</v>
      </c>
      <c r="AW109" s="205">
        <f ca="1">IF($AR109&gt;0,OFFSET(DATA!$F$6,25+27*AW$10,$AG109,1,1)/$AR109,0)</f>
        <v>0.11954826820394084</v>
      </c>
      <c r="AX109" s="205">
        <f ca="1">IF($AR109&gt;0,OFFSET(DATA!$F$6,25+27*AX$10,$AG109,1,1)/$AR109,0)</f>
        <v>5.2119264754524407E-2</v>
      </c>
      <c r="BA109" s="1">
        <f t="shared" ca="1" si="4"/>
        <v>3</v>
      </c>
      <c r="BB109" s="205">
        <f ca="1">IF($AH109&gt;0,OFFSET(DATA!$F$6,BB$10+27*(7-$AG$8),$AG109,1,1)/OFFSET(DATA!$F$6,BB$10,$AG109,1,1),0)</f>
        <v>0.49876543209876545</v>
      </c>
      <c r="BC109" s="205">
        <f ca="1">IF($AH109&gt;0,OFFSET(DATA!$F$6,BC$10+27*(7-$AG$8),$AG109,1,1)/OFFSET(DATA!$F$6,BC$10,$AG109,1,1),0)</f>
        <v>0.48672566371681414</v>
      </c>
      <c r="BD109" s="205">
        <f ca="1">IF($AH109&gt;0,OFFSET(DATA!$F$6,BD$10+27*(7-$AG$8),$AG109,1,1)/OFFSET(DATA!$F$6,BD$10,$AG109,1,1),0)</f>
        <v>0.65625</v>
      </c>
      <c r="BE109" s="205">
        <f ca="1">IF($AH109&gt;0,OFFSET(DATA!$F$6,BE$10+27*(7-$AG$8),$AG109,1,1)/OFFSET(DATA!$F$6,BE$10,$AG109,1,1),0)</f>
        <v>0.61676646706586824</v>
      </c>
      <c r="BF109" s="205">
        <f ca="1">IF($AH109&gt;0,OFFSET(DATA!$F$6,BF$10+27*(7-$AG$8),$AG109,1,1)/OFFSET(DATA!$F$6,BF$10,$AG109,1,1),0)</f>
        <v>0.65350877192982459</v>
      </c>
      <c r="BG109" s="205">
        <f ca="1">IF($AH109&gt;0,OFFSET(DATA!$F$6,BG$10+27*(7-$AG$8),$AG109,1,1)/OFFSET(DATA!$F$6,BG$10,$AG109,1,1),0)</f>
        <v>0.52976190476190477</v>
      </c>
      <c r="BH109" s="205">
        <f ca="1">IF($AH109&gt;0,OFFSET(DATA!$F$6,BH$10+27*(7-$AG$8),$AG109,1,1)/OFFSET(DATA!$F$6,BH$10,$AG109,1,1),0)</f>
        <v>0.65400843881856541</v>
      </c>
      <c r="BI109" s="205">
        <f ca="1">IF($AH109&gt;0,OFFSET(DATA!$F$6,BI$10+27*(7-$AG$8),$AG109,1,1)/OFFSET(DATA!$F$6,BI$10,$AG109,1,1),0)</f>
        <v>0.73391420911528149</v>
      </c>
      <c r="BJ109" s="205">
        <f ca="1">IF($AH109&gt;0,OFFSET(DATA!$F$6,BJ$10+27*(7-$AG$8),$AG109,1,1)/OFFSET(DATA!$F$6,BJ$10,$AG109,1,1),0)</f>
        <v>0.8125</v>
      </c>
      <c r="BK109" s="205">
        <f ca="1">IF($AH109&gt;0,OFFSET(DATA!$F$6,BK$10+27*(7-$AG$8),$AG109,1,1)/OFFSET(DATA!$F$6,BK$10,$AG109,1,1),0)</f>
        <v>0.52280701754385961</v>
      </c>
      <c r="BL109" s="205">
        <f ca="1">IF($AH109&gt;0,OFFSET(DATA!$F$6,BL$10+27*(7-$AG$8),$AG109,1,1)/OFFSET(DATA!$F$6,BL$10,$AG109,1,1),0)</f>
        <v>0.72199730094466941</v>
      </c>
      <c r="BM109" s="205">
        <f ca="1">IF($AH109&gt;0,OFFSET(DATA!$F$6,BM$10+27*(7-$AG$8),$AG109,1,1)/OFFSET(DATA!$F$6,BM$10,$AG109,1,1),0)</f>
        <v>0.34507640067911716</v>
      </c>
      <c r="BN109" s="205">
        <f ca="1">IF($AH109&gt;0,OFFSET(DATA!$F$6,BN$10+27*(7-$AG$8),$AG109,1,1)/OFFSET(DATA!$F$6,BN$10,$AG109,1,1),0)</f>
        <v>0.6099071207430341</v>
      </c>
      <c r="BO109" s="205">
        <f ca="1">IF($AH109&gt;0,OFFSET(DATA!$F$6,BO$10+27*(7-$AG$8),$AG109,1,1)/OFFSET(DATA!$F$6,BO$10,$AG109,1,1),0)</f>
        <v>0.91616766467065869</v>
      </c>
      <c r="BP109" s="205">
        <f ca="1">IF($AH109&gt;0,OFFSET(DATA!$F$6,BP$10+27*(7-$AG$8),$AG109,1,1)/OFFSET(DATA!$F$6,BP$10,$AG109,1,1),0)</f>
        <v>0.65423591406566683</v>
      </c>
      <c r="BQ109" s="205">
        <f ca="1">IF($AH109&gt;0,OFFSET(DATA!$F$6,BQ$10+27*(7-$AG$8),$AG109,1,1)/OFFSET(DATA!$F$6,BQ$10,$AG109,1,1),0)</f>
        <v>0.61420345489443373</v>
      </c>
      <c r="BR109" s="205">
        <f ca="1">IF($AH109&gt;0,OFFSET(DATA!$F$6,BR$10+27*(7-$AG$8),$AG109,1,1)/OFFSET(DATA!$F$6,BR$10,$AG109,1,1),0)</f>
        <v>0.69917582417582413</v>
      </c>
      <c r="BS109" s="205">
        <f ca="1">IF($AH109&gt;0,OFFSET(DATA!$F$6,BS$10+27*(7-$AG$8),$AG109,1,1)/OFFSET(DATA!$F$6,BS$10,$AG109,1,1),0)</f>
        <v>0.55381604696673192</v>
      </c>
      <c r="BT109" s="205">
        <f ca="1">IF($AH109&gt;0,OFFSET(DATA!$F$6,BT$10+27*(7-$AG$8),$AG109,1,1)/OFFSET(DATA!$F$6,BT$10,$AG109,1,1),0)</f>
        <v>0.60869565217391308</v>
      </c>
      <c r="BU109" s="205">
        <f ca="1">IF($AH109&gt;0,OFFSET(DATA!$F$6,BU$10+27*(7-$AG$8),$AG109,1,1)/OFFSET(DATA!$F$6,BU$10,$AG109,1,1),0)</f>
        <v>0.47249647390691113</v>
      </c>
      <c r="BV109" s="205">
        <f ca="1">IF($AH109&gt;0,OFFSET(DATA!$F$6,BV$10+27*(7-$AG$8),$AG109,1,1)/OFFSET(DATA!$F$6,BV$10,$AG109,1,1),0)</f>
        <v>0.58407079646017701</v>
      </c>
      <c r="BW109" s="205">
        <f ca="1">IF($AH109&gt;0,OFFSET(DATA!$F$6,BW$10+27*(7-$AG$8),$AG109,1,1)/OFFSET(DATA!$F$6,BW$10,$AG109,1,1),0)</f>
        <v>0.64839181286549707</v>
      </c>
      <c r="BX109" s="205">
        <f ca="1">IF($AH109&gt;0,OFFSET(DATA!$F$6,BX$10+27*(7-$AG$8),$AG109,1,1)/OFFSET(DATA!$F$6,BX$10,$AG109,1,1),0)</f>
        <v>0.64371525909987448</v>
      </c>
      <c r="BY109" s="205">
        <f ca="1">IF($AH109&gt;0,OFFSET(DATA!$F$6,BY$10+27*(7-$AG$8),$AG109,1,1)/OFFSET(DATA!$F$6,BY$10,$AG109,1,1),0)</f>
        <v>0.71503957783641159</v>
      </c>
    </row>
    <row r="110" spans="33:77" x14ac:dyDescent="0.2">
      <c r="AG110" s="1">
        <v>99</v>
      </c>
      <c r="AH110">
        <f ca="1">OFFSET(DATA!$F$6,$AG$10,$AG110,1,1)</f>
        <v>1517</v>
      </c>
      <c r="AI110" s="205">
        <f ca="1">IF($AH110&gt;0,OFFSET(DATA!$F$6,$AG$10+27*AI$10,$AG110,1,1)/$AH110,0)</f>
        <v>0.74950560316413972</v>
      </c>
      <c r="AJ110" s="205">
        <f ca="1">IF($AH110&gt;0,OFFSET(DATA!$F$6,$AG$10+27*AJ$10,$AG110,1,1)/$AH110,0)</f>
        <v>9.8879367172050106E-3</v>
      </c>
      <c r="AK110" s="205">
        <f ca="1">IF($AH110&gt;0,OFFSET(DATA!$F$6,$AG$10+27*AK$10,$AG110,1,1)/$AH110,0)</f>
        <v>0.11074489123269611</v>
      </c>
      <c r="AL110" s="205">
        <f ca="1">IF($AH110&gt;0,OFFSET(DATA!$F$6,$AG$10+27*AL$10,$AG110,1,1)/$AH110,0)</f>
        <v>3.5596572181938034E-2</v>
      </c>
      <c r="AM110" s="205">
        <f ca="1">IF($AH110&gt;0,OFFSET(DATA!$F$6,$AG$10+27*AM$10,$AG110,1,1)/$AH110,0)</f>
        <v>2.4390243902439025E-2</v>
      </c>
      <c r="AN110" s="205">
        <f ca="1">IF($AH110&gt;0,OFFSET(DATA!$F$6,$AG$10+27*AN$10,$AG110,1,1)/$AH110,0)</f>
        <v>2.6367831245880024E-3</v>
      </c>
      <c r="AO110" s="1">
        <f ca="1">OFFSET(DATA!$F$6,$AG$10+27*AO$10,$AG110,1,1)</f>
        <v>3</v>
      </c>
      <c r="AP110" s="1">
        <f t="shared" ca="1" si="3"/>
        <v>3</v>
      </c>
      <c r="AR110">
        <f ca="1">OFFSET(DATA!$F$6,25,$AG110,1,1)</f>
        <v>21585</v>
      </c>
      <c r="AS110" s="205">
        <f ca="1">IF($AR110&gt;0,OFFSET(DATA!$F$6,25+27*AS$10,$AG110,1,1)/$AR110,0)</f>
        <v>0.61589066481352794</v>
      </c>
      <c r="AT110" s="205">
        <f ca="1">IF($AR110&gt;0,OFFSET(DATA!$F$6,25+27*AT$10,$AG110,1,1)/$AR110,0)</f>
        <v>7.319898077368543E-3</v>
      </c>
      <c r="AU110" s="205">
        <f ca="1">IF($AR110&gt;0,OFFSET(DATA!$F$6,25+27*AU$10,$AG110,1,1)/$AR110,0)</f>
        <v>9.131341209173037E-2</v>
      </c>
      <c r="AV110" s="205">
        <f ca="1">IF($AR110&gt;0,OFFSET(DATA!$F$6,25+27*AV$10,$AG110,1,1)/$AR110,0)</f>
        <v>5.0776001853138755E-2</v>
      </c>
      <c r="AW110" s="205">
        <f ca="1">IF($AR110&gt;0,OFFSET(DATA!$F$6,25+27*AW$10,$AG110,1,1)/$AR110,0)</f>
        <v>0.1181839240213111</v>
      </c>
      <c r="AX110" s="205">
        <f ca="1">IF($AR110&gt;0,OFFSET(DATA!$F$6,25+27*AX$10,$AG110,1,1)/$AR110,0)</f>
        <v>5.0266388695853599E-2</v>
      </c>
      <c r="BA110" s="1">
        <f t="shared" ca="1" si="4"/>
        <v>3</v>
      </c>
      <c r="BB110" s="205">
        <f ca="1">IF($AH110&gt;0,OFFSET(DATA!$F$6,BB$10+27*(7-$AG$8),$AG110,1,1)/OFFSET(DATA!$F$6,BB$10,$AG110,1,1),0)</f>
        <v>0.51842751842751844</v>
      </c>
      <c r="BC110" s="205">
        <f ca="1">IF($AH110&gt;0,OFFSET(DATA!$F$6,BC$10+27*(7-$AG$8),$AG110,1,1)/OFFSET(DATA!$F$6,BC$10,$AG110,1,1),0)</f>
        <v>0.50943396226415094</v>
      </c>
      <c r="BD110" s="205">
        <f ca="1">IF($AH110&gt;0,OFFSET(DATA!$F$6,BD$10+27*(7-$AG$8),$AG110,1,1)/OFFSET(DATA!$F$6,BD$10,$AG110,1,1),0)</f>
        <v>0.59375</v>
      </c>
      <c r="BE110" s="205">
        <f ca="1">IF($AH110&gt;0,OFFSET(DATA!$F$6,BE$10+27*(7-$AG$8),$AG110,1,1)/OFFSET(DATA!$F$6,BE$10,$AG110,1,1),0)</f>
        <v>0.5842696629213483</v>
      </c>
      <c r="BF110" s="205">
        <f ca="1">IF($AH110&gt;0,OFFSET(DATA!$F$6,BF$10+27*(7-$AG$8),$AG110,1,1)/OFFSET(DATA!$F$6,BF$10,$AG110,1,1),0)</f>
        <v>0.65645514223194745</v>
      </c>
      <c r="BG110" s="205">
        <f ca="1">IF($AH110&gt;0,OFFSET(DATA!$F$6,BG$10+27*(7-$AG$8),$AG110,1,1)/OFFSET(DATA!$F$6,BG$10,$AG110,1,1),0)</f>
        <v>0.52727272727272723</v>
      </c>
      <c r="BH110" s="205">
        <f ca="1">IF($AH110&gt;0,OFFSET(DATA!$F$6,BH$10+27*(7-$AG$8),$AG110,1,1)/OFFSET(DATA!$F$6,BH$10,$AG110,1,1),0)</f>
        <v>0.64462809917355368</v>
      </c>
      <c r="BI110" s="205">
        <f ca="1">IF($AH110&gt;0,OFFSET(DATA!$F$6,BI$10+27*(7-$AG$8),$AG110,1,1)/OFFSET(DATA!$F$6,BI$10,$AG110,1,1),0)</f>
        <v>0.74950560316413972</v>
      </c>
      <c r="BJ110" s="205">
        <f ca="1">IF($AH110&gt;0,OFFSET(DATA!$F$6,BJ$10+27*(7-$AG$8),$AG110,1,1)/OFFSET(DATA!$F$6,BJ$10,$AG110,1,1),0)</f>
        <v>0.79005524861878451</v>
      </c>
      <c r="BK110" s="205">
        <f ca="1">IF($AH110&gt;0,OFFSET(DATA!$F$6,BK$10+27*(7-$AG$8),$AG110,1,1)/OFFSET(DATA!$F$6,BK$10,$AG110,1,1),0)</f>
        <v>0.56043956043956045</v>
      </c>
      <c r="BL110" s="205">
        <f ca="1">IF($AH110&gt;0,OFFSET(DATA!$F$6,BL$10+27*(7-$AG$8),$AG110,1,1)/OFFSET(DATA!$F$6,BL$10,$AG110,1,1),0)</f>
        <v>0.70466321243523311</v>
      </c>
      <c r="BM110" s="205">
        <f ca="1">IF($AH110&gt;0,OFFSET(DATA!$F$6,BM$10+27*(7-$AG$8),$AG110,1,1)/OFFSET(DATA!$F$6,BM$10,$AG110,1,1),0)</f>
        <v>0.33947583947583948</v>
      </c>
      <c r="BN110" s="205">
        <f ca="1">IF($AH110&gt;0,OFFSET(DATA!$F$6,BN$10+27*(7-$AG$8),$AG110,1,1)/OFFSET(DATA!$F$6,BN$10,$AG110,1,1),0)</f>
        <v>0.64687499999999998</v>
      </c>
      <c r="BO110" s="205">
        <f ca="1">IF($AH110&gt;0,OFFSET(DATA!$F$6,BO$10+27*(7-$AG$8),$AG110,1,1)/OFFSET(DATA!$F$6,BO$10,$AG110,1,1),0)</f>
        <v>0.9081133919843597</v>
      </c>
      <c r="BP110" s="205">
        <f ca="1">IF($AH110&gt;0,OFFSET(DATA!$F$6,BP$10+27*(7-$AG$8),$AG110,1,1)/OFFSET(DATA!$F$6,BP$10,$AG110,1,1),0)</f>
        <v>0.64818508177104106</v>
      </c>
      <c r="BQ110" s="205">
        <f ca="1">IF($AH110&gt;0,OFFSET(DATA!$F$6,BQ$10+27*(7-$AG$8),$AG110,1,1)/OFFSET(DATA!$F$6,BQ$10,$AG110,1,1),0)</f>
        <v>0.61538461538461542</v>
      </c>
      <c r="BR110" s="205">
        <f ca="1">IF($AH110&gt;0,OFFSET(DATA!$F$6,BR$10+27*(7-$AG$8),$AG110,1,1)/OFFSET(DATA!$F$6,BR$10,$AG110,1,1),0)</f>
        <v>0.69067796610169496</v>
      </c>
      <c r="BS110" s="205">
        <f ca="1">IF($AH110&gt;0,OFFSET(DATA!$F$6,BS$10+27*(7-$AG$8),$AG110,1,1)/OFFSET(DATA!$F$6,BS$10,$AG110,1,1),0)</f>
        <v>0.56646216768916158</v>
      </c>
      <c r="BT110" s="205">
        <f ca="1">IF($AH110&gt;0,OFFSET(DATA!$F$6,BT$10+27*(7-$AG$8),$AG110,1,1)/OFFSET(DATA!$F$6,BT$10,$AG110,1,1),0)</f>
        <v>0.62</v>
      </c>
      <c r="BU110" s="205">
        <f ca="1">IF($AH110&gt;0,OFFSET(DATA!$F$6,BU$10+27*(7-$AG$8),$AG110,1,1)/OFFSET(DATA!$F$6,BU$10,$AG110,1,1),0)</f>
        <v>0.47434119278779474</v>
      </c>
      <c r="BV110" s="205">
        <f ca="1">IF($AH110&gt;0,OFFSET(DATA!$F$6,BV$10+27*(7-$AG$8),$AG110,1,1)/OFFSET(DATA!$F$6,BV$10,$AG110,1,1),0)</f>
        <v>0.58370044052863435</v>
      </c>
      <c r="BW110" s="205">
        <f ca="1">IF($AH110&gt;0,OFFSET(DATA!$F$6,BW$10+27*(7-$AG$8),$AG110,1,1)/OFFSET(DATA!$F$6,BW$10,$AG110,1,1),0)</f>
        <v>0.64213564213564212</v>
      </c>
      <c r="BX110" s="205">
        <f ca="1">IF($AH110&gt;0,OFFSET(DATA!$F$6,BX$10+27*(7-$AG$8),$AG110,1,1)/OFFSET(DATA!$F$6,BX$10,$AG110,1,1),0)</f>
        <v>0.62791501122819138</v>
      </c>
      <c r="BY110" s="205">
        <f ca="1">IF($AH110&gt;0,OFFSET(DATA!$F$6,BY$10+27*(7-$AG$8),$AG110,1,1)/OFFSET(DATA!$F$6,BY$10,$AG110,1,1),0)</f>
        <v>0.72295514511873349</v>
      </c>
    </row>
    <row r="111" spans="33:77" x14ac:dyDescent="0.2">
      <c r="AG111" s="1">
        <v>100</v>
      </c>
      <c r="AH111">
        <f ca="1">OFFSET(DATA!$F$6,$AG$10,$AG111,1,1)</f>
        <v>1558</v>
      </c>
      <c r="AI111" s="205">
        <f ca="1">IF($AH111&gt;0,OFFSET(DATA!$F$6,$AG$10+27*AI$10,$AG111,1,1)/$AH111,0)</f>
        <v>0.7259306803594352</v>
      </c>
      <c r="AJ111" s="205">
        <f ca="1">IF($AH111&gt;0,OFFSET(DATA!$F$6,$AG$10+27*AJ$10,$AG111,1,1)/$AH111,0)</f>
        <v>8.9858793324775355E-3</v>
      </c>
      <c r="AK111" s="205">
        <f ca="1">IF($AH111&gt;0,OFFSET(DATA!$F$6,$AG$10+27*AK$10,$AG111,1,1)/$AH111,0)</f>
        <v>0.10397946084724005</v>
      </c>
      <c r="AL111" s="205">
        <f ca="1">IF($AH111&gt;0,OFFSET(DATA!$F$6,$AG$10+27*AL$10,$AG111,1,1)/$AH111,0)</f>
        <v>4.6213093709884467E-2</v>
      </c>
      <c r="AM111" s="205">
        <f ca="1">IF($AH111&gt;0,OFFSET(DATA!$F$6,$AG$10+27*AM$10,$AG111,1,1)/$AH111,0)</f>
        <v>3.5301668806161743E-2</v>
      </c>
      <c r="AN111" s="205">
        <f ca="1">IF($AH111&gt;0,OFFSET(DATA!$F$6,$AG$10+27*AN$10,$AG111,1,1)/$AH111,0)</f>
        <v>6.4184852374839542E-3</v>
      </c>
      <c r="AO111" s="1">
        <f ca="1">OFFSET(DATA!$F$6,$AG$10+27*AO$10,$AG111,1,1)</f>
        <v>4</v>
      </c>
      <c r="AP111" s="1">
        <f t="shared" ca="1" si="3"/>
        <v>4</v>
      </c>
      <c r="AR111">
        <f ca="1">OFFSET(DATA!$F$6,25,$AG111,1,1)</f>
        <v>22118</v>
      </c>
      <c r="AS111" s="205">
        <f ca="1">IF($AR111&gt;0,OFFSET(DATA!$F$6,25+27*AS$10,$AG111,1,1)/$AR111,0)</f>
        <v>0.61203544624287909</v>
      </c>
      <c r="AT111" s="205">
        <f ca="1">IF($AR111&gt;0,OFFSET(DATA!$F$6,25+27*AT$10,$AG111,1,1)/$AR111,0)</f>
        <v>6.8722307622750703E-3</v>
      </c>
      <c r="AU111" s="205">
        <f ca="1">IF($AR111&gt;0,OFFSET(DATA!$F$6,25+27*AU$10,$AG111,1,1)/$AR111,0)</f>
        <v>8.9791120354462434E-2</v>
      </c>
      <c r="AV111" s="205">
        <f ca="1">IF($AR111&gt;0,OFFSET(DATA!$F$6,25+27*AV$10,$AG111,1,1)/$AR111,0)</f>
        <v>5.0094945293426167E-2</v>
      </c>
      <c r="AW111" s="205">
        <f ca="1">IF($AR111&gt;0,OFFSET(DATA!$F$6,25+27*AW$10,$AG111,1,1)/$AR111,0)</f>
        <v>0.12912559905958948</v>
      </c>
      <c r="AX111" s="205">
        <f ca="1">IF($AR111&gt;0,OFFSET(DATA!$F$6,25+27*AX$10,$AG111,1,1)/$AR111,0)</f>
        <v>5.7600144678542367E-2</v>
      </c>
      <c r="BA111" s="1">
        <f t="shared" ca="1" si="4"/>
        <v>4</v>
      </c>
      <c r="BB111" s="205">
        <f ca="1">IF($AH111&gt;0,OFFSET(DATA!$F$6,BB$10+27*(7-$AG$8),$AG111,1,1)/OFFSET(DATA!$F$6,BB$10,$AG111,1,1),0)</f>
        <v>0.51773049645390068</v>
      </c>
      <c r="BC111" s="205">
        <f ca="1">IF($AH111&gt;0,OFFSET(DATA!$F$6,BC$10+27*(7-$AG$8),$AG111,1,1)/OFFSET(DATA!$F$6,BC$10,$AG111,1,1),0)</f>
        <v>0.51886792452830188</v>
      </c>
      <c r="BD111" s="205">
        <f ca="1">IF($AH111&gt;0,OFFSET(DATA!$F$6,BD$10+27*(7-$AG$8),$AG111,1,1)/OFFSET(DATA!$F$6,BD$10,$AG111,1,1),0)</f>
        <v>0.60606060606060608</v>
      </c>
      <c r="BE111" s="205">
        <f ca="1">IF($AH111&gt;0,OFFSET(DATA!$F$6,BE$10+27*(7-$AG$8),$AG111,1,1)/OFFSET(DATA!$F$6,BE$10,$AG111,1,1),0)</f>
        <v>0.58378378378378382</v>
      </c>
      <c r="BF111" s="205">
        <f ca="1">IF($AH111&gt;0,OFFSET(DATA!$F$6,BF$10+27*(7-$AG$8),$AG111,1,1)/OFFSET(DATA!$F$6,BF$10,$AG111,1,1),0)</f>
        <v>0.65408805031446537</v>
      </c>
      <c r="BG111" s="205">
        <f ca="1">IF($AH111&gt;0,OFFSET(DATA!$F$6,BG$10+27*(7-$AG$8),$AG111,1,1)/OFFSET(DATA!$F$6,BG$10,$AG111,1,1),0)</f>
        <v>0.52976190476190477</v>
      </c>
      <c r="BH111" s="205">
        <f ca="1">IF($AH111&gt;0,OFFSET(DATA!$F$6,BH$10+27*(7-$AG$8),$AG111,1,1)/OFFSET(DATA!$F$6,BH$10,$AG111,1,1),0)</f>
        <v>0.63070539419087135</v>
      </c>
      <c r="BI111" s="205">
        <f ca="1">IF($AH111&gt;0,OFFSET(DATA!$F$6,BI$10+27*(7-$AG$8),$AG111,1,1)/OFFSET(DATA!$F$6,BI$10,$AG111,1,1),0)</f>
        <v>0.7259306803594352</v>
      </c>
      <c r="BJ111" s="205">
        <f ca="1">IF($AH111&gt;0,OFFSET(DATA!$F$6,BJ$10+27*(7-$AG$8),$AG111,1,1)/OFFSET(DATA!$F$6,BJ$10,$AG111,1,1),0)</f>
        <v>0.79679144385026734</v>
      </c>
      <c r="BK111" s="205">
        <f ca="1">IF($AH111&gt;0,OFFSET(DATA!$F$6,BK$10+27*(7-$AG$8),$AG111,1,1)/OFFSET(DATA!$F$6,BK$10,$AG111,1,1),0)</f>
        <v>0.53633217993079585</v>
      </c>
      <c r="BL111" s="205">
        <f ca="1">IF($AH111&gt;0,OFFSET(DATA!$F$6,BL$10+27*(7-$AG$8),$AG111,1,1)/OFFSET(DATA!$F$6,BL$10,$AG111,1,1),0)</f>
        <v>0.70765370138017569</v>
      </c>
      <c r="BM111" s="205">
        <f ca="1">IF($AH111&gt;0,OFFSET(DATA!$F$6,BM$10+27*(7-$AG$8),$AG111,1,1)/OFFSET(DATA!$F$6,BM$10,$AG111,1,1),0)</f>
        <v>0.33778857837181048</v>
      </c>
      <c r="BN111" s="205">
        <f ca="1">IF($AH111&gt;0,OFFSET(DATA!$F$6,BN$10+27*(7-$AG$8),$AG111,1,1)/OFFSET(DATA!$F$6,BN$10,$AG111,1,1),0)</f>
        <v>0.63888888888888884</v>
      </c>
      <c r="BO111" s="205">
        <f ca="1">IF($AH111&gt;0,OFFSET(DATA!$F$6,BO$10+27*(7-$AG$8),$AG111,1,1)/OFFSET(DATA!$F$6,BO$10,$AG111,1,1),0)</f>
        <v>0.88983855650522314</v>
      </c>
      <c r="BP111" s="205">
        <f ca="1">IF($AH111&gt;0,OFFSET(DATA!$F$6,BP$10+27*(7-$AG$8),$AG111,1,1)/OFFSET(DATA!$F$6,BP$10,$AG111,1,1),0)</f>
        <v>0.63341158059467917</v>
      </c>
      <c r="BQ111" s="205">
        <f ca="1">IF($AH111&gt;0,OFFSET(DATA!$F$6,BQ$10+27*(7-$AG$8),$AG111,1,1)/OFFSET(DATA!$F$6,BQ$10,$AG111,1,1),0)</f>
        <v>0.63919413919413914</v>
      </c>
      <c r="BR111" s="205">
        <f ca="1">IF($AH111&gt;0,OFFSET(DATA!$F$6,BR$10+27*(7-$AG$8),$AG111,1,1)/OFFSET(DATA!$F$6,BR$10,$AG111,1,1),0)</f>
        <v>0.70718232044198892</v>
      </c>
      <c r="BS111" s="205">
        <f ca="1">IF($AH111&gt;0,OFFSET(DATA!$F$6,BS$10+27*(7-$AG$8),$AG111,1,1)/OFFSET(DATA!$F$6,BS$10,$AG111,1,1),0)</f>
        <v>0.5731225296442688</v>
      </c>
      <c r="BT111" s="205">
        <f ca="1">IF($AH111&gt;0,OFFSET(DATA!$F$6,BT$10+27*(7-$AG$8),$AG111,1,1)/OFFSET(DATA!$F$6,BT$10,$AG111,1,1),0)</f>
        <v>0.6428571428571429</v>
      </c>
      <c r="BU111" s="205">
        <f ca="1">IF($AH111&gt;0,OFFSET(DATA!$F$6,BU$10+27*(7-$AG$8),$AG111,1,1)/OFFSET(DATA!$F$6,BU$10,$AG111,1,1),0)</f>
        <v>0.47237569060773482</v>
      </c>
      <c r="BV111" s="205">
        <f ca="1">IF($AH111&gt;0,OFFSET(DATA!$F$6,BV$10+27*(7-$AG$8),$AG111,1,1)/OFFSET(DATA!$F$6,BV$10,$AG111,1,1),0)</f>
        <v>0.5933476394849786</v>
      </c>
      <c r="BW111" s="205">
        <f ca="1">IF($AH111&gt;0,OFFSET(DATA!$F$6,BW$10+27*(7-$AG$8),$AG111,1,1)/OFFSET(DATA!$F$6,BW$10,$AG111,1,1),0)</f>
        <v>0.64718460441910197</v>
      </c>
      <c r="BX111" s="205">
        <f ca="1">IF($AH111&gt;0,OFFSET(DATA!$F$6,BX$10+27*(7-$AG$8),$AG111,1,1)/OFFSET(DATA!$F$6,BX$10,$AG111,1,1),0)</f>
        <v>0.62063200133756902</v>
      </c>
      <c r="BY111" s="205">
        <f ca="1">IF($AH111&gt;0,OFFSET(DATA!$F$6,BY$10+27*(7-$AG$8),$AG111,1,1)/OFFSET(DATA!$F$6,BY$10,$AG111,1,1),0)</f>
        <v>0.74736842105263157</v>
      </c>
    </row>
    <row r="112" spans="33:77" x14ac:dyDescent="0.2">
      <c r="AG112" s="1">
        <v>101</v>
      </c>
      <c r="AH112">
        <f ca="1">OFFSET(DATA!$F$6,$AG$10,$AG112,1,1)</f>
        <v>1460</v>
      </c>
      <c r="AI112" s="205">
        <f ca="1">IF($AH112&gt;0,OFFSET(DATA!$F$6,$AG$10+27*AI$10,$AG112,1,1)/$AH112,0)</f>
        <v>0.7171232876712329</v>
      </c>
      <c r="AJ112" s="205">
        <f ca="1">IF($AH112&gt;0,OFFSET(DATA!$F$6,$AG$10+27*AJ$10,$AG112,1,1)/$AH112,0)</f>
        <v>1.0273972602739725E-2</v>
      </c>
      <c r="AK112" s="205">
        <f ca="1">IF($AH112&gt;0,OFFSET(DATA!$F$6,$AG$10+27*AK$10,$AG112,1,1)/$AH112,0)</f>
        <v>0.10616438356164383</v>
      </c>
      <c r="AL112" s="205">
        <f ca="1">IF($AH112&gt;0,OFFSET(DATA!$F$6,$AG$10+27*AL$10,$AG112,1,1)/$AH112,0)</f>
        <v>4.726027397260274E-2</v>
      </c>
      <c r="AM112" s="205">
        <f ca="1">IF($AH112&gt;0,OFFSET(DATA!$F$6,$AG$10+27*AM$10,$AG112,1,1)/$AH112,0)</f>
        <v>3.5616438356164383E-2</v>
      </c>
      <c r="AN112" s="205">
        <f ca="1">IF($AH112&gt;0,OFFSET(DATA!$F$6,$AG$10+27*AN$10,$AG112,1,1)/$AH112,0)</f>
        <v>7.534246575342466E-3</v>
      </c>
      <c r="AO112" s="1">
        <f ca="1">OFFSET(DATA!$F$6,$AG$10+27*AO$10,$AG112,1,1)</f>
        <v>3</v>
      </c>
      <c r="AP112" s="1">
        <f t="shared" ca="1" si="3"/>
        <v>3</v>
      </c>
      <c r="AR112">
        <f ca="1">OFFSET(DATA!$F$6,25,$AG112,1,1)</f>
        <v>20788</v>
      </c>
      <c r="AS112" s="205">
        <f ca="1">IF($AR112&gt;0,OFFSET(DATA!$F$6,25+27*AS$10,$AG112,1,1)/$AR112,0)</f>
        <v>0.60708100827400424</v>
      </c>
      <c r="AT112" s="205">
        <f ca="1">IF($AR112&gt;0,OFFSET(DATA!$F$6,25+27*AT$10,$AG112,1,1)/$AR112,0)</f>
        <v>8.0815855301135265E-3</v>
      </c>
      <c r="AU112" s="205">
        <f ca="1">IF($AR112&gt;0,OFFSET(DATA!$F$6,25+27*AU$10,$AG112,1,1)/$AR112,0)</f>
        <v>9.5006734654608432E-2</v>
      </c>
      <c r="AV112" s="205">
        <f ca="1">IF($AR112&gt;0,OFFSET(DATA!$F$6,25+27*AV$10,$AG112,1,1)/$AR112,0)</f>
        <v>4.9451606696170866E-2</v>
      </c>
      <c r="AW112" s="205">
        <f ca="1">IF($AR112&gt;0,OFFSET(DATA!$F$6,25+27*AW$10,$AG112,1,1)/$AR112,0)</f>
        <v>0.11737540888974408</v>
      </c>
      <c r="AX112" s="205">
        <f ca="1">IF($AR112&gt;0,OFFSET(DATA!$F$6,25+27*AX$10,$AG112,1,1)/$AR112,0)</f>
        <v>5.267461997306138E-2</v>
      </c>
      <c r="BA112" s="1">
        <f t="shared" ca="1" si="4"/>
        <v>4</v>
      </c>
      <c r="BB112" s="205">
        <f ca="1">IF($AH112&gt;0,OFFSET(DATA!$F$6,BB$10+27*(7-$AG$8),$AG112,1,1)/OFFSET(DATA!$F$6,BB$10,$AG112,1,1),0)</f>
        <v>0.49744897959183676</v>
      </c>
      <c r="BC112" s="205">
        <f ca="1">IF($AH112&gt;0,OFFSET(DATA!$F$6,BC$10+27*(7-$AG$8),$AG112,1,1)/OFFSET(DATA!$F$6,BC$10,$AG112,1,1),0)</f>
        <v>0.56097560975609762</v>
      </c>
      <c r="BD112" s="205">
        <f ca="1">IF($AH112&gt;0,OFFSET(DATA!$F$6,BD$10+27*(7-$AG$8),$AG112,1,1)/OFFSET(DATA!$F$6,BD$10,$AG112,1,1),0)</f>
        <v>0.56000000000000005</v>
      </c>
      <c r="BE112" s="205">
        <f ca="1">IF($AH112&gt;0,OFFSET(DATA!$F$6,BE$10+27*(7-$AG$8),$AG112,1,1)/OFFSET(DATA!$F$6,BE$10,$AG112,1,1),0)</f>
        <v>0.54913294797687862</v>
      </c>
      <c r="BF112" s="205">
        <f ca="1">IF($AH112&gt;0,OFFSET(DATA!$F$6,BF$10+27*(7-$AG$8),$AG112,1,1)/OFFSET(DATA!$F$6,BF$10,$AG112,1,1),0)</f>
        <v>0.643956043956044</v>
      </c>
      <c r="BG112" s="205">
        <f ca="1">IF($AH112&gt;0,OFFSET(DATA!$F$6,BG$10+27*(7-$AG$8),$AG112,1,1)/OFFSET(DATA!$F$6,BG$10,$AG112,1,1),0)</f>
        <v>0.52229299363057324</v>
      </c>
      <c r="BH112" s="205">
        <f ca="1">IF($AH112&gt;0,OFFSET(DATA!$F$6,BH$10+27*(7-$AG$8),$AG112,1,1)/OFFSET(DATA!$F$6,BH$10,$AG112,1,1),0)</f>
        <v>0.69801980198019797</v>
      </c>
      <c r="BI112" s="205">
        <f ca="1">IF($AH112&gt;0,OFFSET(DATA!$F$6,BI$10+27*(7-$AG$8),$AG112,1,1)/OFFSET(DATA!$F$6,BI$10,$AG112,1,1),0)</f>
        <v>0.7171232876712329</v>
      </c>
      <c r="BJ112" s="205">
        <f ca="1">IF($AH112&gt;0,OFFSET(DATA!$F$6,BJ$10+27*(7-$AG$8),$AG112,1,1)/OFFSET(DATA!$F$6,BJ$10,$AG112,1,1),0)</f>
        <v>0.79761904761904767</v>
      </c>
      <c r="BK112" s="205">
        <f ca="1">IF($AH112&gt;0,OFFSET(DATA!$F$6,BK$10+27*(7-$AG$8),$AG112,1,1)/OFFSET(DATA!$F$6,BK$10,$AG112,1,1),0)</f>
        <v>0.52083333333333337</v>
      </c>
      <c r="BL112" s="205">
        <f ca="1">IF($AH112&gt;0,OFFSET(DATA!$F$6,BL$10+27*(7-$AG$8),$AG112,1,1)/OFFSET(DATA!$F$6,BL$10,$AG112,1,1),0)</f>
        <v>0.72524407252440726</v>
      </c>
      <c r="BM112" s="205">
        <f ca="1">IF($AH112&gt;0,OFFSET(DATA!$F$6,BM$10+27*(7-$AG$8),$AG112,1,1)/OFFSET(DATA!$F$6,BM$10,$AG112,1,1),0)</f>
        <v>0.32965165675446051</v>
      </c>
      <c r="BN112" s="205">
        <f ca="1">IF($AH112&gt;0,OFFSET(DATA!$F$6,BN$10+27*(7-$AG$8),$AG112,1,1)/OFFSET(DATA!$F$6,BN$10,$AG112,1,1),0)</f>
        <v>0.63461538461538458</v>
      </c>
      <c r="BO112" s="205">
        <f ca="1">IF($AH112&gt;0,OFFSET(DATA!$F$6,BO$10+27*(7-$AG$8),$AG112,1,1)/OFFSET(DATA!$F$6,BO$10,$AG112,1,1),0)</f>
        <v>0.88900203665987776</v>
      </c>
      <c r="BP112" s="205">
        <f ca="1">IF($AH112&gt;0,OFFSET(DATA!$F$6,BP$10+27*(7-$AG$8),$AG112,1,1)/OFFSET(DATA!$F$6,BP$10,$AG112,1,1),0)</f>
        <v>0.62224073302790506</v>
      </c>
      <c r="BQ112" s="205">
        <f ca="1">IF($AH112&gt;0,OFFSET(DATA!$F$6,BQ$10+27*(7-$AG$8),$AG112,1,1)/OFFSET(DATA!$F$6,BQ$10,$AG112,1,1),0)</f>
        <v>0.61657032755298646</v>
      </c>
      <c r="BR112" s="205">
        <f ca="1">IF($AH112&gt;0,OFFSET(DATA!$F$6,BR$10+27*(7-$AG$8),$AG112,1,1)/OFFSET(DATA!$F$6,BR$10,$AG112,1,1),0)</f>
        <v>0.66242937853107342</v>
      </c>
      <c r="BS112" s="205">
        <f ca="1">IF($AH112&gt;0,OFFSET(DATA!$F$6,BS$10+27*(7-$AG$8),$AG112,1,1)/OFFSET(DATA!$F$6,BS$10,$AG112,1,1),0)</f>
        <v>0.56767676767676767</v>
      </c>
      <c r="BT112" s="205">
        <f ca="1">IF($AH112&gt;0,OFFSET(DATA!$F$6,BT$10+27*(7-$AG$8),$AG112,1,1)/OFFSET(DATA!$F$6,BT$10,$AG112,1,1),0)</f>
        <v>0.63636363636363635</v>
      </c>
      <c r="BU112" s="205">
        <f ca="1">IF($AH112&gt;0,OFFSET(DATA!$F$6,BU$10+27*(7-$AG$8),$AG112,1,1)/OFFSET(DATA!$F$6,BU$10,$AG112,1,1),0)</f>
        <v>0.48652482269503544</v>
      </c>
      <c r="BV112" s="205">
        <f ca="1">IF($AH112&gt;0,OFFSET(DATA!$F$6,BV$10+27*(7-$AG$8),$AG112,1,1)/OFFSET(DATA!$F$6,BV$10,$AG112,1,1),0)</f>
        <v>0.58239277652370203</v>
      </c>
      <c r="BW112" s="205">
        <f ca="1">IF($AH112&gt;0,OFFSET(DATA!$F$6,BW$10+27*(7-$AG$8),$AG112,1,1)/OFFSET(DATA!$F$6,BW$10,$AG112,1,1),0)</f>
        <v>0.63662790697674421</v>
      </c>
      <c r="BX112" s="205">
        <f ca="1">IF($AH112&gt;0,OFFSET(DATA!$F$6,BX$10+27*(7-$AG$8),$AG112,1,1)/OFFSET(DATA!$F$6,BX$10,$AG112,1,1),0)</f>
        <v>0.62868511484897815</v>
      </c>
      <c r="BY112" s="205">
        <f ca="1">IF($AH112&gt;0,OFFSET(DATA!$F$6,BY$10+27*(7-$AG$8),$AG112,1,1)/OFFSET(DATA!$F$6,BY$10,$AG112,1,1),0)</f>
        <v>0.70670391061452509</v>
      </c>
    </row>
    <row r="113" spans="33:77" x14ac:dyDescent="0.2">
      <c r="AG113" s="1">
        <v>102</v>
      </c>
      <c r="AH113">
        <f ca="1">OFFSET(DATA!$F$6,$AG$10,$AG113,1,1)</f>
        <v>1464</v>
      </c>
      <c r="AI113" s="205">
        <f ca="1">IF($AH113&gt;0,OFFSET(DATA!$F$6,$AG$10+27*AI$10,$AG113,1,1)/$AH113,0)</f>
        <v>0.71857923497267762</v>
      </c>
      <c r="AJ113" s="205">
        <f ca="1">IF($AH113&gt;0,OFFSET(DATA!$F$6,$AG$10+27*AJ$10,$AG113,1,1)/$AH113,0)</f>
        <v>1.5710382513661202E-2</v>
      </c>
      <c r="AK113" s="205">
        <f ca="1">IF($AH113&gt;0,OFFSET(DATA!$F$6,$AG$10+27*AK$10,$AG113,1,1)/$AH113,0)</f>
        <v>0.10382513661202186</v>
      </c>
      <c r="AL113" s="205">
        <f ca="1">IF($AH113&gt;0,OFFSET(DATA!$F$6,$AG$10+27*AL$10,$AG113,1,1)/$AH113,0)</f>
        <v>4.7131147540983603E-2</v>
      </c>
      <c r="AM113" s="205">
        <f ca="1">IF($AH113&gt;0,OFFSET(DATA!$F$6,$AG$10+27*AM$10,$AG113,1,1)/$AH113,0)</f>
        <v>2.5273224043715847E-2</v>
      </c>
      <c r="AN113" s="205">
        <f ca="1">IF($AH113&gt;0,OFFSET(DATA!$F$6,$AG$10+27*AN$10,$AG113,1,1)/$AH113,0)</f>
        <v>4.0983606557377051E-3</v>
      </c>
      <c r="AO113" s="1">
        <f ca="1">OFFSET(DATA!$F$6,$AG$10+27*AO$10,$AG113,1,1)</f>
        <v>3</v>
      </c>
      <c r="AP113" s="1">
        <f t="shared" ca="1" si="3"/>
        <v>3</v>
      </c>
      <c r="AR113">
        <f ca="1">OFFSET(DATA!$F$6,25,$AG113,1,1)</f>
        <v>20872</v>
      </c>
      <c r="AS113" s="205">
        <f ca="1">IF($AR113&gt;0,OFFSET(DATA!$F$6,25+27*AS$10,$AG113,1,1)/$AR113,0)</f>
        <v>0.60703334610962056</v>
      </c>
      <c r="AT113" s="205">
        <f ca="1">IF($AR113&gt;0,OFFSET(DATA!$F$6,25+27*AT$10,$AG113,1,1)/$AR113,0)</f>
        <v>8.4323495592180907E-3</v>
      </c>
      <c r="AU113" s="205">
        <f ca="1">IF($AR113&gt;0,OFFSET(DATA!$F$6,25+27*AU$10,$AG113,1,1)/$AR113,0)</f>
        <v>9.4720199310080494E-2</v>
      </c>
      <c r="AV113" s="205">
        <f ca="1">IF($AR113&gt;0,OFFSET(DATA!$F$6,25+27*AV$10,$AG113,1,1)/$AR113,0)</f>
        <v>5.2941740130318132E-2</v>
      </c>
      <c r="AW113" s="205">
        <f ca="1">IF($AR113&gt;0,OFFSET(DATA!$F$6,25+27*AW$10,$AG113,1,1)/$AR113,0)</f>
        <v>0.11690302798006899</v>
      </c>
      <c r="AX113" s="205">
        <f ca="1">IF($AR113&gt;0,OFFSET(DATA!$F$6,25+27*AX$10,$AG113,1,1)/$AR113,0)</f>
        <v>4.8581832119586048E-2</v>
      </c>
      <c r="BA113" s="1">
        <f t="shared" ca="1" si="4"/>
        <v>3</v>
      </c>
      <c r="BB113" s="205">
        <f ca="1">IF($AH113&gt;0,OFFSET(DATA!$F$6,BB$10+27*(7-$AG$8),$AG113,1,1)/OFFSET(DATA!$F$6,BB$10,$AG113,1,1),0)</f>
        <v>0.51015228426395942</v>
      </c>
      <c r="BC113" s="205">
        <f ca="1">IF($AH113&gt;0,OFFSET(DATA!$F$6,BC$10+27*(7-$AG$8),$AG113,1,1)/OFFSET(DATA!$F$6,BC$10,$AG113,1,1),0)</f>
        <v>0.51111111111111107</v>
      </c>
      <c r="BD113" s="205">
        <f ca="1">IF($AH113&gt;0,OFFSET(DATA!$F$6,BD$10+27*(7-$AG$8),$AG113,1,1)/OFFSET(DATA!$F$6,BD$10,$AG113,1,1),0)</f>
        <v>0.58620689655172409</v>
      </c>
      <c r="BE113" s="205">
        <f ca="1">IF($AH113&gt;0,OFFSET(DATA!$F$6,BE$10+27*(7-$AG$8),$AG113,1,1)/OFFSET(DATA!$F$6,BE$10,$AG113,1,1),0)</f>
        <v>0.56140350877192979</v>
      </c>
      <c r="BF113" s="205">
        <f ca="1">IF($AH113&gt;0,OFFSET(DATA!$F$6,BF$10+27*(7-$AG$8),$AG113,1,1)/OFFSET(DATA!$F$6,BF$10,$AG113,1,1),0)</f>
        <v>0.62888888888888894</v>
      </c>
      <c r="BG113" s="205">
        <f ca="1">IF($AH113&gt;0,OFFSET(DATA!$F$6,BG$10+27*(7-$AG$8),$AG113,1,1)/OFFSET(DATA!$F$6,BG$10,$AG113,1,1),0)</f>
        <v>0.52500000000000002</v>
      </c>
      <c r="BH113" s="205">
        <f ca="1">IF($AH113&gt;0,OFFSET(DATA!$F$6,BH$10+27*(7-$AG$8),$AG113,1,1)/OFFSET(DATA!$F$6,BH$10,$AG113,1,1),0)</f>
        <v>0.67942583732057416</v>
      </c>
      <c r="BI113" s="205">
        <f ca="1">IF($AH113&gt;0,OFFSET(DATA!$F$6,BI$10+27*(7-$AG$8),$AG113,1,1)/OFFSET(DATA!$F$6,BI$10,$AG113,1,1),0)</f>
        <v>0.71857923497267762</v>
      </c>
      <c r="BJ113" s="205">
        <f ca="1">IF($AH113&gt;0,OFFSET(DATA!$F$6,BJ$10+27*(7-$AG$8),$AG113,1,1)/OFFSET(DATA!$F$6,BJ$10,$AG113,1,1),0)</f>
        <v>0.81065088757396453</v>
      </c>
      <c r="BK113" s="205">
        <f ca="1">IF($AH113&gt;0,OFFSET(DATA!$F$6,BK$10+27*(7-$AG$8),$AG113,1,1)/OFFSET(DATA!$F$6,BK$10,$AG113,1,1),0)</f>
        <v>0.50163934426229506</v>
      </c>
      <c r="BL113" s="205">
        <f ca="1">IF($AH113&gt;0,OFFSET(DATA!$F$6,BL$10+27*(7-$AG$8),$AG113,1,1)/OFFSET(DATA!$F$6,BL$10,$AG113,1,1),0)</f>
        <v>0.70906630581867391</v>
      </c>
      <c r="BM113" s="205">
        <f ca="1">IF($AH113&gt;0,OFFSET(DATA!$F$6,BM$10+27*(7-$AG$8),$AG113,1,1)/OFFSET(DATA!$F$6,BM$10,$AG113,1,1),0)</f>
        <v>0.32395566922421143</v>
      </c>
      <c r="BN113" s="205">
        <f ca="1">IF($AH113&gt;0,OFFSET(DATA!$F$6,BN$10+27*(7-$AG$8),$AG113,1,1)/OFFSET(DATA!$F$6,BN$10,$AG113,1,1),0)</f>
        <v>0.64590163934426226</v>
      </c>
      <c r="BO113" s="205">
        <f ca="1">IF($AH113&gt;0,OFFSET(DATA!$F$6,BO$10+27*(7-$AG$8),$AG113,1,1)/OFFSET(DATA!$F$6,BO$10,$AG113,1,1),0)</f>
        <v>0.88711288711288716</v>
      </c>
      <c r="BP113" s="205">
        <f ca="1">IF($AH113&gt;0,OFFSET(DATA!$F$6,BP$10+27*(7-$AG$8),$AG113,1,1)/OFFSET(DATA!$F$6,BP$10,$AG113,1,1),0)</f>
        <v>0.61173533083645448</v>
      </c>
      <c r="BQ113" s="205">
        <f ca="1">IF($AH113&gt;0,OFFSET(DATA!$F$6,BQ$10+27*(7-$AG$8),$AG113,1,1)/OFFSET(DATA!$F$6,BQ$10,$AG113,1,1),0)</f>
        <v>0.62332695984703634</v>
      </c>
      <c r="BR113" s="205">
        <f ca="1">IF($AH113&gt;0,OFFSET(DATA!$F$6,BR$10+27*(7-$AG$8),$AG113,1,1)/OFFSET(DATA!$F$6,BR$10,$AG113,1,1),0)</f>
        <v>0.65612104539202198</v>
      </c>
      <c r="BS113" s="205">
        <f ca="1">IF($AH113&gt;0,OFFSET(DATA!$F$6,BS$10+27*(7-$AG$8),$AG113,1,1)/OFFSET(DATA!$F$6,BS$10,$AG113,1,1),0)</f>
        <v>0.54989816700610994</v>
      </c>
      <c r="BT113" s="205">
        <f ca="1">IF($AH113&gt;0,OFFSET(DATA!$F$6,BT$10+27*(7-$AG$8),$AG113,1,1)/OFFSET(DATA!$F$6,BT$10,$AG113,1,1),0)</f>
        <v>0.61363636363636365</v>
      </c>
      <c r="BU113" s="205">
        <f ca="1">IF($AH113&gt;0,OFFSET(DATA!$F$6,BU$10+27*(7-$AG$8),$AG113,1,1)/OFFSET(DATA!$F$6,BU$10,$AG113,1,1),0)</f>
        <v>0.49072753209700426</v>
      </c>
      <c r="BV113" s="205">
        <f ca="1">IF($AH113&gt;0,OFFSET(DATA!$F$6,BV$10+27*(7-$AG$8),$AG113,1,1)/OFFSET(DATA!$F$6,BV$10,$AG113,1,1),0)</f>
        <v>0.60183066361556059</v>
      </c>
      <c r="BW113" s="205">
        <f ca="1">IF($AH113&gt;0,OFFSET(DATA!$F$6,BW$10+27*(7-$AG$8),$AG113,1,1)/OFFSET(DATA!$F$6,BW$10,$AG113,1,1),0)</f>
        <v>0.63473909935668338</v>
      </c>
      <c r="BX113" s="205">
        <f ca="1">IF($AH113&gt;0,OFFSET(DATA!$F$6,BX$10+27*(7-$AG$8),$AG113,1,1)/OFFSET(DATA!$F$6,BX$10,$AG113,1,1),0)</f>
        <v>0.63651226158038143</v>
      </c>
      <c r="BY113" s="205">
        <f ca="1">IF($AH113&gt;0,OFFSET(DATA!$F$6,BY$10+27*(7-$AG$8),$AG113,1,1)/OFFSET(DATA!$F$6,BY$10,$AG113,1,1),0)</f>
        <v>0.69168900804289546</v>
      </c>
    </row>
    <row r="114" spans="33:77" x14ac:dyDescent="0.2">
      <c r="AG114" s="1">
        <v>103</v>
      </c>
      <c r="AH114">
        <f ca="1">OFFSET(DATA!$F$6,$AG$10,$AG114,1,1)</f>
        <v>1529</v>
      </c>
      <c r="AI114" s="205">
        <f ca="1">IF($AH114&gt;0,OFFSET(DATA!$F$6,$AG$10+27*AI$10,$AG114,1,1)/$AH114,0)</f>
        <v>0.6991497710922171</v>
      </c>
      <c r="AJ114" s="205">
        <f ca="1">IF($AH114&gt;0,OFFSET(DATA!$F$6,$AG$10+27*AJ$10,$AG114,1,1)/$AH114,0)</f>
        <v>1.5696533682145193E-2</v>
      </c>
      <c r="AK114" s="205">
        <f ca="1">IF($AH114&gt;0,OFFSET(DATA!$F$6,$AG$10+27*AK$10,$AG114,1,1)/$AH114,0)</f>
        <v>0.1079136690647482</v>
      </c>
      <c r="AL114" s="205">
        <f ca="1">IF($AH114&gt;0,OFFSET(DATA!$F$6,$AG$10+27*AL$10,$AG114,1,1)/$AH114,0)</f>
        <v>4.1857423152387184E-2</v>
      </c>
      <c r="AM114" s="205">
        <f ca="1">IF($AH114&gt;0,OFFSET(DATA!$F$6,$AG$10+27*AM$10,$AG114,1,1)/$AH114,0)</f>
        <v>4.3165467625899283E-2</v>
      </c>
      <c r="AN114" s="205">
        <f ca="1">IF($AH114&gt;0,OFFSET(DATA!$F$6,$AG$10+27*AN$10,$AG114,1,1)/$AH114,0)</f>
        <v>8.502289077828646E-3</v>
      </c>
      <c r="AO114" s="1">
        <f ca="1">OFFSET(DATA!$F$6,$AG$10+27*AO$10,$AG114,1,1)</f>
        <v>4</v>
      </c>
      <c r="AP114" s="1">
        <f t="shared" ca="1" si="3"/>
        <v>4</v>
      </c>
      <c r="AR114">
        <f ca="1">OFFSET(DATA!$F$6,25,$AG114,1,1)</f>
        <v>21333</v>
      </c>
      <c r="AS114" s="205">
        <f ca="1">IF($AR114&gt;0,OFFSET(DATA!$F$6,25+27*AS$10,$AG114,1,1)/$AR114,0)</f>
        <v>0.60094688979515309</v>
      </c>
      <c r="AT114" s="205">
        <f ca="1">IF($AR114&gt;0,OFFSET(DATA!$F$6,25+27*AT$10,$AG114,1,1)/$AR114,0)</f>
        <v>8.0157502460975957E-3</v>
      </c>
      <c r="AU114" s="205">
        <f ca="1">IF($AR114&gt;0,OFFSET(DATA!$F$6,25+27*AU$10,$AG114,1,1)/$AR114,0)</f>
        <v>9.5392115501804722E-2</v>
      </c>
      <c r="AV114" s="205">
        <f ca="1">IF($AR114&gt;0,OFFSET(DATA!$F$6,25+27*AV$10,$AG114,1,1)/$AR114,0)</f>
        <v>5.0953921155018046E-2</v>
      </c>
      <c r="AW114" s="205">
        <f ca="1">IF($AR114&gt;0,OFFSET(DATA!$F$6,25+27*AW$10,$AG114,1,1)/$AR114,0)</f>
        <v>0.12375193362396288</v>
      </c>
      <c r="AX114" s="205">
        <f ca="1">IF($AR114&gt;0,OFFSET(DATA!$F$6,25+27*AX$10,$AG114,1,1)/$AR114,0)</f>
        <v>5.3860216565883842E-2</v>
      </c>
      <c r="BA114" s="1">
        <f t="shared" ca="1" si="4"/>
        <v>4</v>
      </c>
      <c r="BB114" s="205">
        <f ca="1">IF($AH114&gt;0,OFFSET(DATA!$F$6,BB$10+27*(7-$AG$8),$AG114,1,1)/OFFSET(DATA!$F$6,BB$10,$AG114,1,1),0)</f>
        <v>0.48292682926829267</v>
      </c>
      <c r="BC114" s="205">
        <f ca="1">IF($AH114&gt;0,OFFSET(DATA!$F$6,BC$10+27*(7-$AG$8),$AG114,1,1)/OFFSET(DATA!$F$6,BC$10,$AG114,1,1),0)</f>
        <v>0.51136363636363635</v>
      </c>
      <c r="BD114" s="205">
        <f ca="1">IF($AH114&gt;0,OFFSET(DATA!$F$6,BD$10+27*(7-$AG$8),$AG114,1,1)/OFFSET(DATA!$F$6,BD$10,$AG114,1,1),0)</f>
        <v>0.54545454545454541</v>
      </c>
      <c r="BE114" s="205">
        <f ca="1">IF($AH114&gt;0,OFFSET(DATA!$F$6,BE$10+27*(7-$AG$8),$AG114,1,1)/OFFSET(DATA!$F$6,BE$10,$AG114,1,1),0)</f>
        <v>0.56976744186046513</v>
      </c>
      <c r="BF114" s="205">
        <f ca="1">IF($AH114&gt;0,OFFSET(DATA!$F$6,BF$10+27*(7-$AG$8),$AG114,1,1)/OFFSET(DATA!$F$6,BF$10,$AG114,1,1),0)</f>
        <v>0.63815789473684215</v>
      </c>
      <c r="BG114" s="205">
        <f ca="1">IF($AH114&gt;0,OFFSET(DATA!$F$6,BG$10+27*(7-$AG$8),$AG114,1,1)/OFFSET(DATA!$F$6,BG$10,$AG114,1,1),0)</f>
        <v>0.50609756097560976</v>
      </c>
      <c r="BH114" s="205">
        <f ca="1">IF($AH114&gt;0,OFFSET(DATA!$F$6,BH$10+27*(7-$AG$8),$AG114,1,1)/OFFSET(DATA!$F$6,BH$10,$AG114,1,1),0)</f>
        <v>0.66666666666666663</v>
      </c>
      <c r="BI114" s="205">
        <f ca="1">IF($AH114&gt;0,OFFSET(DATA!$F$6,BI$10+27*(7-$AG$8),$AG114,1,1)/OFFSET(DATA!$F$6,BI$10,$AG114,1,1),0)</f>
        <v>0.6991497710922171</v>
      </c>
      <c r="BJ114" s="205">
        <f ca="1">IF($AH114&gt;0,OFFSET(DATA!$F$6,BJ$10+27*(7-$AG$8),$AG114,1,1)/OFFSET(DATA!$F$6,BJ$10,$AG114,1,1),0)</f>
        <v>0.79347826086956519</v>
      </c>
      <c r="BK114" s="205">
        <f ca="1">IF($AH114&gt;0,OFFSET(DATA!$F$6,BK$10+27*(7-$AG$8),$AG114,1,1)/OFFSET(DATA!$F$6,BK$10,$AG114,1,1),0)</f>
        <v>0.49511400651465798</v>
      </c>
      <c r="BL114" s="205">
        <f ca="1">IF($AH114&gt;0,OFFSET(DATA!$F$6,BL$10+27*(7-$AG$8),$AG114,1,1)/OFFSET(DATA!$F$6,BL$10,$AG114,1,1),0)</f>
        <v>0.68352788586251623</v>
      </c>
      <c r="BM114" s="205">
        <f ca="1">IF($AH114&gt;0,OFFSET(DATA!$F$6,BM$10+27*(7-$AG$8),$AG114,1,1)/OFFSET(DATA!$F$6,BM$10,$AG114,1,1),0)</f>
        <v>0.31092783505154636</v>
      </c>
      <c r="BN114" s="205">
        <f ca="1">IF($AH114&gt;0,OFFSET(DATA!$F$6,BN$10+27*(7-$AG$8),$AG114,1,1)/OFFSET(DATA!$F$6,BN$10,$AG114,1,1),0)</f>
        <v>0.63258785942492013</v>
      </c>
      <c r="BO114" s="205">
        <f ca="1">IF($AH114&gt;0,OFFSET(DATA!$F$6,BO$10+27*(7-$AG$8),$AG114,1,1)/OFFSET(DATA!$F$6,BO$10,$AG114,1,1),0)</f>
        <v>0.88329979879275655</v>
      </c>
      <c r="BP114" s="205">
        <f ca="1">IF($AH114&gt;0,OFFSET(DATA!$F$6,BP$10+27*(7-$AG$8),$AG114,1,1)/OFFSET(DATA!$F$6,BP$10,$AG114,1,1),0)</f>
        <v>0.62038955656858685</v>
      </c>
      <c r="BQ114" s="205">
        <f ca="1">IF($AH114&gt;0,OFFSET(DATA!$F$6,BQ$10+27*(7-$AG$8),$AG114,1,1)/OFFSET(DATA!$F$6,BQ$10,$AG114,1,1),0)</f>
        <v>0.63005780346820806</v>
      </c>
      <c r="BR114" s="205">
        <f ca="1">IF($AH114&gt;0,OFFSET(DATA!$F$6,BR$10+27*(7-$AG$8),$AG114,1,1)/OFFSET(DATA!$F$6,BR$10,$AG114,1,1),0)</f>
        <v>0.63936591809775434</v>
      </c>
      <c r="BS114" s="205">
        <f ca="1">IF($AH114&gt;0,OFFSET(DATA!$F$6,BS$10+27*(7-$AG$8),$AG114,1,1)/OFFSET(DATA!$F$6,BS$10,$AG114,1,1),0)</f>
        <v>0.55483870967741933</v>
      </c>
      <c r="BT114" s="205">
        <f ca="1">IF($AH114&gt;0,OFFSET(DATA!$F$6,BT$10+27*(7-$AG$8),$AG114,1,1)/OFFSET(DATA!$F$6,BT$10,$AG114,1,1),0)</f>
        <v>0.64583333333333337</v>
      </c>
      <c r="BU114" s="205">
        <f ca="1">IF($AH114&gt;0,OFFSET(DATA!$F$6,BU$10+27*(7-$AG$8),$AG114,1,1)/OFFSET(DATA!$F$6,BU$10,$AG114,1,1),0)</f>
        <v>0.47397260273972602</v>
      </c>
      <c r="BV114" s="205">
        <f ca="1">IF($AH114&gt;0,OFFSET(DATA!$F$6,BV$10+27*(7-$AG$8),$AG114,1,1)/OFFSET(DATA!$F$6,BV$10,$AG114,1,1),0)</f>
        <v>0.6071428571428571</v>
      </c>
      <c r="BW114" s="205">
        <f ca="1">IF($AH114&gt;0,OFFSET(DATA!$F$6,BW$10+27*(7-$AG$8),$AG114,1,1)/OFFSET(DATA!$F$6,BW$10,$AG114,1,1),0)</f>
        <v>0.620253164556962</v>
      </c>
      <c r="BX114" s="205">
        <f ca="1">IF($AH114&gt;0,OFFSET(DATA!$F$6,BX$10+27*(7-$AG$8),$AG114,1,1)/OFFSET(DATA!$F$6,BX$10,$AG114,1,1),0)</f>
        <v>0.63524229074889871</v>
      </c>
      <c r="BY114" s="205">
        <f ca="1">IF($AH114&gt;0,OFFSET(DATA!$F$6,BY$10+27*(7-$AG$8),$AG114,1,1)/OFFSET(DATA!$F$6,BY$10,$AG114,1,1),0)</f>
        <v>0.70026525198938994</v>
      </c>
    </row>
    <row r="115" spans="33:77" x14ac:dyDescent="0.2">
      <c r="AG115" s="1">
        <v>104</v>
      </c>
      <c r="AH115">
        <f ca="1">OFFSET(DATA!$F$6,$AG$10,$AG115,1,1)</f>
        <v>1535.5</v>
      </c>
      <c r="AI115" s="205">
        <f ca="1">IF($AH115&gt;0,OFFSET(DATA!$F$6,$AG$10+27*AI$10,$AG115,1,1)/$AH115,0)</f>
        <v>0.70856398567241941</v>
      </c>
      <c r="AJ115" s="205">
        <f ca="1">IF($AH115&gt;0,OFFSET(DATA!$F$6,$AG$10+27*AJ$10,$AG115,1,1)/$AH115,0)</f>
        <v>1.4978834255942689E-2</v>
      </c>
      <c r="AK115" s="205">
        <f ca="1">IF($AH115&gt;0,OFFSET(DATA!$F$6,$AG$10+27*AK$10,$AG115,1,1)/$AH115,0)</f>
        <v>0.10908498860306089</v>
      </c>
      <c r="AL115" s="205">
        <f ca="1">IF($AH115&gt;0,OFFSET(DATA!$F$6,$AG$10+27*AL$10,$AG115,1,1)/$AH115,0)</f>
        <v>4.1680234451318791E-2</v>
      </c>
      <c r="AM115" s="205">
        <f ca="1">IF($AH115&gt;0,OFFSET(DATA!$F$6,$AG$10+27*AM$10,$AG115,1,1)/$AH115,0)</f>
        <v>4.3633995441224357E-2</v>
      </c>
      <c r="AN115" s="205">
        <f ca="1">IF($AH115&gt;0,OFFSET(DATA!$F$6,$AG$10+27*AN$10,$AG115,1,1)/$AH115,0)</f>
        <v>6.5125366330185605E-3</v>
      </c>
      <c r="AO115" s="1">
        <f ca="1">OFFSET(DATA!$F$6,$AG$10+27*AO$10,$AG115,1,1)</f>
        <v>3</v>
      </c>
      <c r="AP115" s="1">
        <f t="shared" ca="1" si="3"/>
        <v>3</v>
      </c>
      <c r="AR115">
        <f ca="1">OFFSET(DATA!$F$6,25,$AG115,1,1)</f>
        <v>21478</v>
      </c>
      <c r="AS115" s="205">
        <f ca="1">IF($AR115&gt;0,OFFSET(DATA!$F$6,25+27*AS$10,$AG115,1,1)/$AR115,0)</f>
        <v>0.59053450041903344</v>
      </c>
      <c r="AT115" s="205">
        <f ca="1">IF($AR115&gt;0,OFFSET(DATA!$F$6,25+27*AT$10,$AG115,1,1)/$AR115,0)</f>
        <v>7.2399664773256352E-3</v>
      </c>
      <c r="AU115" s="205">
        <f ca="1">IF($AR115&gt;0,OFFSET(DATA!$F$6,25+27*AU$10,$AG115,1,1)/$AR115,0)</f>
        <v>9.3956606760406E-2</v>
      </c>
      <c r="AV115" s="205">
        <f ca="1">IF($AR115&gt;0,OFFSET(DATA!$F$6,25+27*AV$10,$AG115,1,1)/$AR115,0)</f>
        <v>5.0260731911723623E-2</v>
      </c>
      <c r="AW115" s="205">
        <f ca="1">IF($AR115&gt;0,OFFSET(DATA!$F$6,25+27*AW$10,$AG115,1,1)/$AR115,0)</f>
        <v>0.12855014433373685</v>
      </c>
      <c r="AX115" s="205">
        <f ca="1">IF($AR115&gt;0,OFFSET(DATA!$F$6,25+27*AX$10,$AG115,1,1)/$AR115,0)</f>
        <v>5.7780054008753141E-2</v>
      </c>
      <c r="BA115" s="1">
        <f t="shared" ca="1" si="4"/>
        <v>3</v>
      </c>
      <c r="BB115" s="205">
        <f ca="1">IF($AH115&gt;0,OFFSET(DATA!$F$6,BB$10+27*(7-$AG$8),$AG115,1,1)/OFFSET(DATA!$F$6,BB$10,$AG115,1,1),0)</f>
        <v>0.47919143876337694</v>
      </c>
      <c r="BC115" s="205">
        <f ca="1">IF($AH115&gt;0,OFFSET(DATA!$F$6,BC$10+27*(7-$AG$8),$AG115,1,1)/OFFSET(DATA!$F$6,BC$10,$AG115,1,1),0)</f>
        <v>0.5</v>
      </c>
      <c r="BD115" s="205">
        <f ca="1">IF($AH115&gt;0,OFFSET(DATA!$F$6,BD$10+27*(7-$AG$8),$AG115,1,1)/OFFSET(DATA!$F$6,BD$10,$AG115,1,1),0)</f>
        <v>0.53731343283582089</v>
      </c>
      <c r="BE115" s="205">
        <f ca="1">IF($AH115&gt;0,OFFSET(DATA!$F$6,BE$10+27*(7-$AG$8),$AG115,1,1)/OFFSET(DATA!$F$6,BE$10,$AG115,1,1),0)</f>
        <v>0.55277777777777781</v>
      </c>
      <c r="BF115" s="205">
        <f ca="1">IF($AH115&gt;0,OFFSET(DATA!$F$6,BF$10+27*(7-$AG$8),$AG115,1,1)/OFFSET(DATA!$F$6,BF$10,$AG115,1,1),0)</f>
        <v>0.64347826086956517</v>
      </c>
      <c r="BG115" s="205">
        <f ca="1">IF($AH115&gt;0,OFFSET(DATA!$F$6,BG$10+27*(7-$AG$8),$AG115,1,1)/OFFSET(DATA!$F$6,BG$10,$AG115,1,1),0)</f>
        <v>0.5152439024390244</v>
      </c>
      <c r="BH115" s="205">
        <f ca="1">IF($AH115&gt;0,OFFSET(DATA!$F$6,BH$10+27*(7-$AG$8),$AG115,1,1)/OFFSET(DATA!$F$6,BH$10,$AG115,1,1),0)</f>
        <v>0.66359447004608296</v>
      </c>
      <c r="BI115" s="205">
        <f ca="1">IF($AH115&gt;0,OFFSET(DATA!$F$6,BI$10+27*(7-$AG$8),$AG115,1,1)/OFFSET(DATA!$F$6,BI$10,$AG115,1,1),0)</f>
        <v>0.70856398567241941</v>
      </c>
      <c r="BJ115" s="205">
        <f ca="1">IF($AH115&gt;0,OFFSET(DATA!$F$6,BJ$10+27*(7-$AG$8),$AG115,1,1)/OFFSET(DATA!$F$6,BJ$10,$AG115,1,1),0)</f>
        <v>0.79281767955801108</v>
      </c>
      <c r="BK115" s="205">
        <f ca="1">IF($AH115&gt;0,OFFSET(DATA!$F$6,BK$10+27*(7-$AG$8),$AG115,1,1)/OFFSET(DATA!$F$6,BK$10,$AG115,1,1),0)</f>
        <v>0.48837209302325579</v>
      </c>
      <c r="BL115" s="205">
        <f ca="1">IF($AH115&gt;0,OFFSET(DATA!$F$6,BL$10+27*(7-$AG$8),$AG115,1,1)/OFFSET(DATA!$F$6,BL$10,$AG115,1,1),0)</f>
        <v>0.69562334217506627</v>
      </c>
      <c r="BM115" s="205">
        <f ca="1">IF($AH115&gt;0,OFFSET(DATA!$F$6,BM$10+27*(7-$AG$8),$AG115,1,1)/OFFSET(DATA!$F$6,BM$10,$AG115,1,1),0)</f>
        <v>0.31505154639175259</v>
      </c>
      <c r="BN115" s="205">
        <f ca="1">IF($AH115&gt;0,OFFSET(DATA!$F$6,BN$10+27*(7-$AG$8),$AG115,1,1)/OFFSET(DATA!$F$6,BN$10,$AG115,1,1),0)</f>
        <v>0.62225705329153602</v>
      </c>
      <c r="BO115" s="205">
        <f ca="1">IF($AH115&gt;0,OFFSET(DATA!$F$6,BO$10+27*(7-$AG$8),$AG115,1,1)/OFFSET(DATA!$F$6,BO$10,$AG115,1,1),0)</f>
        <v>0.89759036144578308</v>
      </c>
      <c r="BP115" s="205">
        <f ca="1">IF($AH115&gt;0,OFFSET(DATA!$F$6,BP$10+27*(7-$AG$8),$AG115,1,1)/OFFSET(DATA!$F$6,BP$10,$AG115,1,1),0)</f>
        <v>0.61924342105263153</v>
      </c>
      <c r="BQ115" s="205">
        <f ca="1">IF($AH115&gt;0,OFFSET(DATA!$F$6,BQ$10+27*(7-$AG$8),$AG115,1,1)/OFFSET(DATA!$F$6,BQ$10,$AG115,1,1),0)</f>
        <v>0.63421550094517953</v>
      </c>
      <c r="BR115" s="205">
        <f ca="1">IF($AH115&gt;0,OFFSET(DATA!$F$6,BR$10+27*(7-$AG$8),$AG115,1,1)/OFFSET(DATA!$F$6,BR$10,$AG115,1,1),0)</f>
        <v>0.65096217650962174</v>
      </c>
      <c r="BS115" s="205">
        <f ca="1">IF($AH115&gt;0,OFFSET(DATA!$F$6,BS$10+27*(7-$AG$8),$AG115,1,1)/OFFSET(DATA!$F$6,BS$10,$AG115,1,1),0)</f>
        <v>0.56489361702127661</v>
      </c>
      <c r="BT115" s="205">
        <f ca="1">IF($AH115&gt;0,OFFSET(DATA!$F$6,BT$10+27*(7-$AG$8),$AG115,1,1)/OFFSET(DATA!$F$6,BT$10,$AG115,1,1),0)</f>
        <v>0.68041237113402064</v>
      </c>
      <c r="BU115" s="205">
        <f ca="1">IF($AH115&gt;0,OFFSET(DATA!$F$6,BU$10+27*(7-$AG$8),$AG115,1,1)/OFFSET(DATA!$F$6,BU$10,$AG115,1,1),0)</f>
        <v>0.4659400544959128</v>
      </c>
      <c r="BV115" s="205">
        <f ca="1">IF($AH115&gt;0,OFFSET(DATA!$F$6,BV$10+27*(7-$AG$8),$AG115,1,1)/OFFSET(DATA!$F$6,BV$10,$AG115,1,1),0)</f>
        <v>0.6039488966318235</v>
      </c>
      <c r="BW115" s="205">
        <f ca="1">IF($AH115&gt;0,OFFSET(DATA!$F$6,BW$10+27*(7-$AG$8),$AG115,1,1)/OFFSET(DATA!$F$6,BW$10,$AG115,1,1),0)</f>
        <v>0.62302006335797255</v>
      </c>
      <c r="BX115" s="205">
        <f ca="1">IF($AH115&gt;0,OFFSET(DATA!$F$6,BX$10+27*(7-$AG$8),$AG115,1,1)/OFFSET(DATA!$F$6,BX$10,$AG115,1,1),0)</f>
        <v>0.63258426966292136</v>
      </c>
      <c r="BY115" s="205">
        <f ca="1">IF($AH115&gt;0,OFFSET(DATA!$F$6,BY$10+27*(7-$AG$8),$AG115,1,1)/OFFSET(DATA!$F$6,BY$10,$AG115,1,1),0)</f>
        <v>0</v>
      </c>
    </row>
    <row r="116" spans="33:77" x14ac:dyDescent="0.2">
      <c r="AG116" s="1">
        <v>105</v>
      </c>
      <c r="AH116">
        <f ca="1">OFFSET(DATA!$F$6,$AG$10,$AG116,1,1)</f>
        <v>1542</v>
      </c>
      <c r="AI116" s="205">
        <f ca="1">IF($AH116&gt;0,OFFSET(DATA!$F$6,$AG$10+27*AI$10,$AG116,1,1)/$AH116,0)</f>
        <v>0.71789883268482491</v>
      </c>
      <c r="AJ116" s="205">
        <f ca="1">IF($AH116&gt;0,OFFSET(DATA!$F$6,$AG$10+27*AJ$10,$AG116,1,1)/$AH116,0)</f>
        <v>1.4267185473411154E-2</v>
      </c>
      <c r="AK116" s="205">
        <f ca="1">IF($AH116&gt;0,OFFSET(DATA!$F$6,$AG$10+27*AK$10,$AG116,1,1)/$AH116,0)</f>
        <v>0.11024643320363164</v>
      </c>
      <c r="AL116" s="205">
        <f ca="1">IF($AH116&gt;0,OFFSET(DATA!$F$6,$AG$10+27*AL$10,$AG116,1,1)/$AH116,0)</f>
        <v>4.1504539559014265E-2</v>
      </c>
      <c r="AM116" s="205">
        <f ca="1">IF($AH116&gt;0,OFFSET(DATA!$F$6,$AG$10+27*AM$10,$AG116,1,1)/$AH116,0)</f>
        <v>4.4098573281452662E-2</v>
      </c>
      <c r="AN116" s="205">
        <f ca="1">IF($AH116&gt;0,OFFSET(DATA!$F$6,$AG$10+27*AN$10,$AG116,1,1)/$AH116,0)</f>
        <v>4.5395590142671858E-3</v>
      </c>
      <c r="AO116" s="1">
        <f ca="1">OFFSET(DATA!$F$6,$AG$10+27*AO$10,$AG116,1,1)</f>
        <v>3</v>
      </c>
      <c r="AP116" s="1">
        <f t="shared" ca="1" si="3"/>
        <v>3</v>
      </c>
      <c r="AR116">
        <f ca="1">OFFSET(DATA!$F$6,25,$AG116,1,1)</f>
        <v>21623</v>
      </c>
      <c r="AS116" s="205">
        <f ca="1">IF($AR116&gt;0,OFFSET(DATA!$F$6,25+27*AS$10,$AG116,1,1)/$AR116,0)</f>
        <v>0.60458770753364477</v>
      </c>
      <c r="AT116" s="205">
        <f ca="1">IF($AR116&gt;0,OFFSET(DATA!$F$6,25+27*AT$10,$AG116,1,1)/$AR116,0)</f>
        <v>6.4745872450631273E-3</v>
      </c>
      <c r="AU116" s="205">
        <f ca="1">IF($AR116&gt;0,OFFSET(DATA!$F$6,25+27*AU$10,$AG116,1,1)/$AR116,0)</f>
        <v>9.2540350552652265E-2</v>
      </c>
      <c r="AV116" s="205">
        <f ca="1">IF($AR116&gt;0,OFFSET(DATA!$F$6,25+27*AV$10,$AG116,1,1)/$AR116,0)</f>
        <v>4.9576839476483371E-2</v>
      </c>
      <c r="AW116" s="205">
        <f ca="1">IF($AR116&gt;0,OFFSET(DATA!$F$6,25+27*AW$10,$AG116,1,1)/$AR116,0)</f>
        <v>0.13328400314479952</v>
      </c>
      <c r="AX116" s="205">
        <f ca="1">IF($AR116&gt;0,OFFSET(DATA!$F$6,25+27*AX$10,$AG116,1,1)/$AR116,0)</f>
        <v>6.1647319983351059E-2</v>
      </c>
      <c r="BA116" s="1">
        <f t="shared" ca="1" si="4"/>
        <v>3</v>
      </c>
      <c r="BB116" s="205">
        <f ca="1">IF($AH116&gt;0,OFFSET(DATA!$F$6,BB$10+27*(7-$AG$8),$AG116,1,1)/OFFSET(DATA!$F$6,BB$10,$AG116,1,1),0)</f>
        <v>0.47563805104408352</v>
      </c>
      <c r="BC116" s="205">
        <f ca="1">IF($AH116&gt;0,OFFSET(DATA!$F$6,BC$10+27*(7-$AG$8),$AG116,1,1)/OFFSET(DATA!$F$6,BC$10,$AG116,1,1),0)</f>
        <v>0.48837209302325579</v>
      </c>
      <c r="BD116" s="205">
        <f ca="1">IF($AH116&gt;0,OFFSET(DATA!$F$6,BD$10+27*(7-$AG$8),$AG116,1,1)/OFFSET(DATA!$F$6,BD$10,$AG116,1,1),0)</f>
        <v>0.52941176470588236</v>
      </c>
      <c r="BE116" s="205">
        <f ca="1">IF($AH116&gt;0,OFFSET(DATA!$F$6,BE$10+27*(7-$AG$8),$AG116,1,1)/OFFSET(DATA!$F$6,BE$10,$AG116,1,1),0)</f>
        <v>0.53723404255319152</v>
      </c>
      <c r="BF116" s="205">
        <f ca="1">IF($AH116&gt;0,OFFSET(DATA!$F$6,BF$10+27*(7-$AG$8),$AG116,1,1)/OFFSET(DATA!$F$6,BF$10,$AG116,1,1),0)</f>
        <v>0.64870689655172409</v>
      </c>
      <c r="BG116" s="205">
        <f ca="1">IF($AH116&gt;0,OFFSET(DATA!$F$6,BG$10+27*(7-$AG$8),$AG116,1,1)/OFFSET(DATA!$F$6,BG$10,$AG116,1,1),0)</f>
        <v>0.52439024390243905</v>
      </c>
      <c r="BH116" s="205">
        <f ca="1">IF($AH116&gt;0,OFFSET(DATA!$F$6,BH$10+27*(7-$AG$8),$AG116,1,1)/OFFSET(DATA!$F$6,BH$10,$AG116,1,1),0)</f>
        <v>0.66063348416289591</v>
      </c>
      <c r="BI116" s="205">
        <f ca="1">IF($AH116&gt;0,OFFSET(DATA!$F$6,BI$10+27*(7-$AG$8),$AG116,1,1)/OFFSET(DATA!$F$6,BI$10,$AG116,1,1),0)</f>
        <v>0.71789883268482491</v>
      </c>
      <c r="BJ116" s="205">
        <f ca="1">IF($AH116&gt;0,OFFSET(DATA!$F$6,BJ$10+27*(7-$AG$8),$AG116,1,1)/OFFSET(DATA!$F$6,BJ$10,$AG116,1,1),0)</f>
        <v>0.7921348314606742</v>
      </c>
      <c r="BK116" s="205">
        <f ca="1">IF($AH116&gt;0,OFFSET(DATA!$F$6,BK$10+27*(7-$AG$8),$AG116,1,1)/OFFSET(DATA!$F$6,BK$10,$AG116,1,1),0)</f>
        <v>0.48135593220338985</v>
      </c>
      <c r="BL116" s="205">
        <f ca="1">IF($AH116&gt;0,OFFSET(DATA!$F$6,BL$10+27*(7-$AG$8),$AG116,1,1)/OFFSET(DATA!$F$6,BL$10,$AG116,1,1),0)</f>
        <v>0.70827679782903663</v>
      </c>
      <c r="BM116" s="205">
        <f ca="1">IF($AH116&gt;0,OFFSET(DATA!$F$6,BM$10+27*(7-$AG$8),$AG116,1,1)/OFFSET(DATA!$F$6,BM$10,$AG116,1,1),0)</f>
        <v>0.31917525773195876</v>
      </c>
      <c r="BN116" s="205">
        <f ca="1">IF($AH116&gt;0,OFFSET(DATA!$F$6,BN$10+27*(7-$AG$8),$AG116,1,1)/OFFSET(DATA!$F$6,BN$10,$AG116,1,1),0)</f>
        <v>0.61230769230769233</v>
      </c>
      <c r="BO116" s="205">
        <f ca="1">IF($AH116&gt;0,OFFSET(DATA!$F$6,BO$10+27*(7-$AG$8),$AG116,1,1)/OFFSET(DATA!$F$6,BO$10,$AG116,1,1),0)</f>
        <v>0.9118236472945892</v>
      </c>
      <c r="BP116" s="205">
        <f ca="1">IF($AH116&gt;0,OFFSET(DATA!$F$6,BP$10+27*(7-$AG$8),$AG116,1,1)/OFFSET(DATA!$F$6,BP$10,$AG116,1,1),0)</f>
        <v>0.61811505507955933</v>
      </c>
      <c r="BQ116" s="205">
        <f ca="1">IF($AH116&gt;0,OFFSET(DATA!$F$6,BQ$10+27*(7-$AG$8),$AG116,1,1)/OFFSET(DATA!$F$6,BQ$10,$AG116,1,1),0)</f>
        <v>0.63821892393320967</v>
      </c>
      <c r="BR116" s="205">
        <f ca="1">IF($AH116&gt;0,OFFSET(DATA!$F$6,BR$10+27*(7-$AG$8),$AG116,1,1)/OFFSET(DATA!$F$6,BR$10,$AG116,1,1),0)</f>
        <v>0.66266666666666663</v>
      </c>
      <c r="BS116" s="205">
        <f ca="1">IF($AH116&gt;0,OFFSET(DATA!$F$6,BS$10+27*(7-$AG$8),$AG116,1,1)/OFFSET(DATA!$F$6,BS$10,$AG116,1,1),0)</f>
        <v>0.57473684210526321</v>
      </c>
      <c r="BT116" s="205">
        <f ca="1">IF($AH116&gt;0,OFFSET(DATA!$F$6,BT$10+27*(7-$AG$8),$AG116,1,1)/OFFSET(DATA!$F$6,BT$10,$AG116,1,1),0)</f>
        <v>0.7142857142857143</v>
      </c>
      <c r="BU116" s="205">
        <f ca="1">IF($AH116&gt;0,OFFSET(DATA!$F$6,BU$10+27*(7-$AG$8),$AG116,1,1)/OFFSET(DATA!$F$6,BU$10,$AG116,1,1),0)</f>
        <v>0.45799457994579945</v>
      </c>
      <c r="BV116" s="205">
        <f ca="1">IF($AH116&gt;0,OFFSET(DATA!$F$6,BV$10+27*(7-$AG$8),$AG116,1,1)/OFFSET(DATA!$F$6,BV$10,$AG116,1,1),0)</f>
        <v>0.60070257611241218</v>
      </c>
      <c r="BW116" s="205">
        <f ca="1">IF($AH116&gt;0,OFFSET(DATA!$F$6,BW$10+27*(7-$AG$8),$AG116,1,1)/OFFSET(DATA!$F$6,BW$10,$AG116,1,1),0)</f>
        <v>0.62579281183932345</v>
      </c>
      <c r="BX116" s="205">
        <f ca="1">IF($AH116&gt;0,OFFSET(DATA!$F$6,BX$10+27*(7-$AG$8),$AG116,1,1)/OFFSET(DATA!$F$6,BX$10,$AG116,1,1),0)</f>
        <v>0.63002544529262083</v>
      </c>
      <c r="BY116" s="205">
        <f ca="1">IF($AH116&gt;0,OFFSET(DATA!$F$6,BY$10+27*(7-$AG$8),$AG116,1,1)/OFFSET(DATA!$F$6,BY$10,$AG116,1,1),0)</f>
        <v>0.71780821917808224</v>
      </c>
    </row>
    <row r="117" spans="33:77" x14ac:dyDescent="0.2">
      <c r="AG117" s="1">
        <v>106</v>
      </c>
      <c r="AH117">
        <f ca="1">OFFSET(DATA!$F$6,$AG$10,$AG117,1,1)</f>
        <v>1496</v>
      </c>
      <c r="AI117" s="205">
        <f ca="1">IF($AH117&gt;0,OFFSET(DATA!$F$6,$AG$10+27*AI$10,$AG117,1,1)/$AH117,0)</f>
        <v>0.68917112299465244</v>
      </c>
      <c r="AJ117" s="205">
        <f ca="1">IF($AH117&gt;0,OFFSET(DATA!$F$6,$AG$10+27*AJ$10,$AG117,1,1)/$AH117,0)</f>
        <v>1.06951871657754E-2</v>
      </c>
      <c r="AK117" s="205">
        <f ca="1">IF($AH117&gt;0,OFFSET(DATA!$F$6,$AG$10+27*AK$10,$AG117,1,1)/$AH117,0)</f>
        <v>0.10628342245989304</v>
      </c>
      <c r="AL117" s="205">
        <f ca="1">IF($AH117&gt;0,OFFSET(DATA!$F$6,$AG$10+27*AL$10,$AG117,1,1)/$AH117,0)</f>
        <v>3.1417112299465241E-2</v>
      </c>
      <c r="AM117" s="205">
        <f ca="1">IF($AH117&gt;0,OFFSET(DATA!$F$6,$AG$10+27*AM$10,$AG117,1,1)/$AH117,0)</f>
        <v>4.077540106951872E-2</v>
      </c>
      <c r="AN117" s="205">
        <f ca="1">IF($AH117&gt;0,OFFSET(DATA!$F$6,$AG$10+27*AN$10,$AG117,1,1)/$AH117,0)</f>
        <v>1.0026737967914439E-2</v>
      </c>
      <c r="AO117" s="1">
        <f ca="1">OFFSET(DATA!$F$6,$AG$10+27*AO$10,$AG117,1,1)</f>
        <v>4</v>
      </c>
      <c r="AP117" s="1">
        <f t="shared" ca="1" si="3"/>
        <v>4</v>
      </c>
      <c r="AR117">
        <f ca="1">OFFSET(DATA!$F$6,25,$AG117,1,1)</f>
        <v>20383</v>
      </c>
      <c r="AS117" s="205">
        <f ca="1">IF($AR117&gt;0,OFFSET(DATA!$F$6,25+27*AS$10,$AG117,1,1)/$AR117,0)</f>
        <v>0.59799833194328611</v>
      </c>
      <c r="AT117" s="205">
        <f ca="1">IF($AR117&gt;0,OFFSET(DATA!$F$6,25+27*AT$10,$AG117,1,1)/$AR117,0)</f>
        <v>6.8684688220575973E-3</v>
      </c>
      <c r="AU117" s="205">
        <f ca="1">IF($AR117&gt;0,OFFSET(DATA!$F$6,25+27*AU$10,$AG117,1,1)/$AR117,0)</f>
        <v>9.5030172202325472E-2</v>
      </c>
      <c r="AV117" s="205">
        <f ca="1">IF($AR117&gt;0,OFFSET(DATA!$F$6,25+27*AV$10,$AG117,1,1)/$AR117,0)</f>
        <v>4.8177402737575432E-2</v>
      </c>
      <c r="AW117" s="205">
        <f ca="1">IF($AR117&gt;0,OFFSET(DATA!$F$6,25+27*AW$10,$AG117,1,1)/$AR117,0)</f>
        <v>0.12260216847372811</v>
      </c>
      <c r="AX117" s="205">
        <f ca="1">IF($AR117&gt;0,OFFSET(DATA!$F$6,25+27*AX$10,$AG117,1,1)/$AR117,0)</f>
        <v>6.2650247755482516E-2</v>
      </c>
      <c r="BA117" s="1">
        <f t="shared" ca="1" si="4"/>
        <v>5</v>
      </c>
      <c r="BB117" s="205">
        <f ca="1">IF($AH117&gt;0,OFFSET(DATA!$F$6,BB$10+27*(7-$AG$8),$AG117,1,1)/OFFSET(DATA!$F$6,BB$10,$AG117,1,1),0)</f>
        <v>0.4605911330049261</v>
      </c>
      <c r="BC117" s="205">
        <f ca="1">IF($AH117&gt;0,OFFSET(DATA!$F$6,BC$10+27*(7-$AG$8),$AG117,1,1)/OFFSET(DATA!$F$6,BC$10,$AG117,1,1),0)</f>
        <v>0.48275862068965519</v>
      </c>
      <c r="BD117" s="205">
        <f ca="1">IF($AH117&gt;0,OFFSET(DATA!$F$6,BD$10+27*(7-$AG$8),$AG117,1,1)/OFFSET(DATA!$F$6,BD$10,$AG117,1,1),0)</f>
        <v>0.43333333333333335</v>
      </c>
      <c r="BE117" s="205">
        <f ca="1">IF($AH117&gt;0,OFFSET(DATA!$F$6,BE$10+27*(7-$AG$8),$AG117,1,1)/OFFSET(DATA!$F$6,BE$10,$AG117,1,1),0)</f>
        <v>0.51764705882352946</v>
      </c>
      <c r="BF117" s="205">
        <f ca="1">IF($AH117&gt;0,OFFSET(DATA!$F$6,BF$10+27*(7-$AG$8),$AG117,1,1)/OFFSET(DATA!$F$6,BF$10,$AG117,1,1),0)</f>
        <v>0.65333333333333332</v>
      </c>
      <c r="BG117" s="205">
        <f ca="1">IF($AH117&gt;0,OFFSET(DATA!$F$6,BG$10+27*(7-$AG$8),$AG117,1,1)/OFFSET(DATA!$F$6,BG$10,$AG117,1,1),0)</f>
        <v>0.53164556962025311</v>
      </c>
      <c r="BH117" s="205">
        <f ca="1">IF($AH117&gt;0,OFFSET(DATA!$F$6,BH$10+27*(7-$AG$8),$AG117,1,1)/OFFSET(DATA!$F$6,BH$10,$AG117,1,1),0)</f>
        <v>0.66666666666666663</v>
      </c>
      <c r="BI117" s="205">
        <f ca="1">IF($AH117&gt;0,OFFSET(DATA!$F$6,BI$10+27*(7-$AG$8),$AG117,1,1)/OFFSET(DATA!$F$6,BI$10,$AG117,1,1),0)</f>
        <v>0.68917112299465244</v>
      </c>
      <c r="BJ117" s="205">
        <f ca="1">IF($AH117&gt;0,OFFSET(DATA!$F$6,BJ$10+27*(7-$AG$8),$AG117,1,1)/OFFSET(DATA!$F$6,BJ$10,$AG117,1,1),0)</f>
        <v>0.75144508670520227</v>
      </c>
      <c r="BK117" s="205">
        <f ca="1">IF($AH117&gt;0,OFFSET(DATA!$F$6,BK$10+27*(7-$AG$8),$AG117,1,1)/OFFSET(DATA!$F$6,BK$10,$AG117,1,1),0)</f>
        <v>0.49013157894736842</v>
      </c>
      <c r="BL117" s="205">
        <f ca="1">IF($AH117&gt;0,OFFSET(DATA!$F$6,BL$10+27*(7-$AG$8),$AG117,1,1)/OFFSET(DATA!$F$6,BL$10,$AG117,1,1),0)</f>
        <v>0.71932299012693934</v>
      </c>
      <c r="BM117" s="205">
        <f ca="1">IF($AH117&gt;0,OFFSET(DATA!$F$6,BM$10+27*(7-$AG$8),$AG117,1,1)/OFFSET(DATA!$F$6,BM$10,$AG117,1,1),0)</f>
        <v>0.32025316455696201</v>
      </c>
      <c r="BN117" s="205">
        <f ca="1">IF($AH117&gt;0,OFFSET(DATA!$F$6,BN$10+27*(7-$AG$8),$AG117,1,1)/OFFSET(DATA!$F$6,BN$10,$AG117,1,1),0)</f>
        <v>0.64983164983164987</v>
      </c>
      <c r="BO117" s="205">
        <f ca="1">IF($AH117&gt;0,OFFSET(DATA!$F$6,BO$10+27*(7-$AG$8),$AG117,1,1)/OFFSET(DATA!$F$6,BO$10,$AG117,1,1),0)</f>
        <v>0.86298342541436468</v>
      </c>
      <c r="BP117" s="205">
        <f ca="1">IF($AH117&gt;0,OFFSET(DATA!$F$6,BP$10+27*(7-$AG$8),$AG117,1,1)/OFFSET(DATA!$F$6,BP$10,$AG117,1,1),0)</f>
        <v>0.60327022375215145</v>
      </c>
      <c r="BQ117" s="205">
        <f ca="1">IF($AH117&gt;0,OFFSET(DATA!$F$6,BQ$10+27*(7-$AG$8),$AG117,1,1)/OFFSET(DATA!$F$6,BQ$10,$AG117,1,1),0)</f>
        <v>0.62820512820512819</v>
      </c>
      <c r="BR117" s="205">
        <f ca="1">IF($AH117&gt;0,OFFSET(DATA!$F$6,BR$10+27*(7-$AG$8),$AG117,1,1)/OFFSET(DATA!$F$6,BR$10,$AG117,1,1),0)</f>
        <v>0.63271162123385938</v>
      </c>
      <c r="BS117" s="205">
        <f ca="1">IF($AH117&gt;0,OFFSET(DATA!$F$6,BS$10+27*(7-$AG$8),$AG117,1,1)/OFFSET(DATA!$F$6,BS$10,$AG117,1,1),0)</f>
        <v>0.56334841628959276</v>
      </c>
      <c r="BT117" s="205">
        <f ca="1">IF($AH117&gt;0,OFFSET(DATA!$F$6,BT$10+27*(7-$AG$8),$AG117,1,1)/OFFSET(DATA!$F$6,BT$10,$AG117,1,1),0)</f>
        <v>0.625</v>
      </c>
      <c r="BU117" s="205">
        <f ca="1">IF($AH117&gt;0,OFFSET(DATA!$F$6,BU$10+27*(7-$AG$8),$AG117,1,1)/OFFSET(DATA!$F$6,BU$10,$AG117,1,1),0)</f>
        <v>0.46090534979423869</v>
      </c>
      <c r="BV117" s="205">
        <f ca="1">IF($AH117&gt;0,OFFSET(DATA!$F$6,BV$10+27*(7-$AG$8),$AG117,1,1)/OFFSET(DATA!$F$6,BV$10,$AG117,1,1),0)</f>
        <v>0.6042183622828784</v>
      </c>
      <c r="BW117" s="205">
        <f ca="1">IF($AH117&gt;0,OFFSET(DATA!$F$6,BW$10+27*(7-$AG$8),$AG117,1,1)/OFFSET(DATA!$F$6,BW$10,$AG117,1,1),0)</f>
        <v>0.63663440059568133</v>
      </c>
      <c r="BX117" s="205">
        <f ca="1">IF($AH117&gt;0,OFFSET(DATA!$F$6,BX$10+27*(7-$AG$8),$AG117,1,1)/OFFSET(DATA!$F$6,BX$10,$AG117,1,1),0)</f>
        <v>0.63678034470113676</v>
      </c>
      <c r="BY117" s="205">
        <f ca="1">IF($AH117&gt;0,OFFSET(DATA!$F$6,BY$10+27*(7-$AG$8),$AG117,1,1)/OFFSET(DATA!$F$6,BY$10,$AG117,1,1),0)</f>
        <v>0.71651090342679125</v>
      </c>
    </row>
    <row r="118" spans="33:77" x14ac:dyDescent="0.2">
      <c r="AG118" s="1">
        <v>107</v>
      </c>
      <c r="AH118">
        <f ca="1">OFFSET(DATA!$F$6,$AG$10,$AG118,1,1)</f>
        <v>1501</v>
      </c>
      <c r="AI118" s="205">
        <f ca="1">IF($AH118&gt;0,OFFSET(DATA!$F$6,$AG$10+27*AI$10,$AG118,1,1)/$AH118,0)</f>
        <v>0.71352431712191877</v>
      </c>
      <c r="AJ118" s="205">
        <f ca="1">IF($AH118&gt;0,OFFSET(DATA!$F$6,$AG$10+27*AJ$10,$AG118,1,1)/$AH118,0)</f>
        <v>1.7321785476349102E-2</v>
      </c>
      <c r="AK118" s="205">
        <f ca="1">IF($AH118&gt;0,OFFSET(DATA!$F$6,$AG$10+27*AK$10,$AG118,1,1)/$AH118,0)</f>
        <v>0.10193204530313124</v>
      </c>
      <c r="AL118" s="205">
        <f ca="1">IF($AH118&gt;0,OFFSET(DATA!$F$6,$AG$10+27*AL$10,$AG118,1,1)/$AH118,0)</f>
        <v>7.061958694203864E-2</v>
      </c>
      <c r="AM118" s="205">
        <f ca="1">IF($AH118&gt;0,OFFSET(DATA!$F$6,$AG$10+27*AM$10,$AG118,1,1)/$AH118,0)</f>
        <v>2.4650233177881412E-2</v>
      </c>
      <c r="AN118" s="205">
        <f ca="1">IF($AH118&gt;0,OFFSET(DATA!$F$6,$AG$10+27*AN$10,$AG118,1,1)/$AH118,0)</f>
        <v>6.6622251832111927E-3</v>
      </c>
      <c r="AO118" s="1">
        <f ca="1">OFFSET(DATA!$F$6,$AG$10+27*AO$10,$AG118,1,1)</f>
        <v>3</v>
      </c>
      <c r="AP118" s="1">
        <f t="shared" ca="1" si="3"/>
        <v>3</v>
      </c>
      <c r="AR118">
        <f ca="1">OFFSET(DATA!$F$6,25,$AG118,1,1)</f>
        <v>20423</v>
      </c>
      <c r="AS118" s="205">
        <f ca="1">IF($AR118&gt;0,OFFSET(DATA!$F$6,25+27*AS$10,$AG118,1,1)/$AR118,0)</f>
        <v>0.61626597463643928</v>
      </c>
      <c r="AT118" s="205">
        <f ca="1">IF($AR118&gt;0,OFFSET(DATA!$F$6,25+27*AT$10,$AG118,1,1)/$AR118,0)</f>
        <v>8.2749840865690635E-3</v>
      </c>
      <c r="AU118" s="205">
        <f ca="1">IF($AR118&gt;0,OFFSET(DATA!$F$6,25+27*AU$10,$AG118,1,1)/$AR118,0)</f>
        <v>9.4256475542280768E-2</v>
      </c>
      <c r="AV118" s="205">
        <f ca="1">IF($AR118&gt;0,OFFSET(DATA!$F$6,25+27*AV$10,$AG118,1,1)/$AR118,0)</f>
        <v>6.5955050678156976E-2</v>
      </c>
      <c r="AW118" s="205">
        <f ca="1">IF($AR118&gt;0,OFFSET(DATA!$F$6,25+27*AW$10,$AG118,1,1)/$AR118,0)</f>
        <v>0.10850511678010087</v>
      </c>
      <c r="AX118" s="205">
        <f ca="1">IF($AR118&gt;0,OFFSET(DATA!$F$6,25+27*AX$10,$AG118,1,1)/$AR118,0)</f>
        <v>5.1657445037457769E-2</v>
      </c>
      <c r="BA118" s="1">
        <f t="shared" ca="1" si="4"/>
        <v>4</v>
      </c>
      <c r="BB118" s="205">
        <f ca="1">IF($AH118&gt;0,OFFSET(DATA!$F$6,BB$10+27*(7-$AG$8),$AG118,1,1)/OFFSET(DATA!$F$6,BB$10,$AG118,1,1),0)</f>
        <v>0.53282828282828287</v>
      </c>
      <c r="BC118" s="205">
        <f ca="1">IF($AH118&gt;0,OFFSET(DATA!$F$6,BC$10+27*(7-$AG$8),$AG118,1,1)/OFFSET(DATA!$F$6,BC$10,$AG118,1,1),0)</f>
        <v>0.39784946236559138</v>
      </c>
      <c r="BD118" s="205">
        <f ca="1">IF($AH118&gt;0,OFFSET(DATA!$F$6,BD$10+27*(7-$AG$8),$AG118,1,1)/OFFSET(DATA!$F$6,BD$10,$AG118,1,1),0)</f>
        <v>0.44444444444444442</v>
      </c>
      <c r="BE118" s="205">
        <f ca="1">IF($AH118&gt;0,OFFSET(DATA!$F$6,BE$10+27*(7-$AG$8),$AG118,1,1)/OFFSET(DATA!$F$6,BE$10,$AG118,1,1),0)</f>
        <v>0.62179487179487181</v>
      </c>
      <c r="BF118" s="205">
        <f ca="1">IF($AH118&gt;0,OFFSET(DATA!$F$6,BF$10+27*(7-$AG$8),$AG118,1,1)/OFFSET(DATA!$F$6,BF$10,$AG118,1,1),0)</f>
        <v>0.68693693693693691</v>
      </c>
      <c r="BG118" s="205">
        <f ca="1">IF($AH118&gt;0,OFFSET(DATA!$F$6,BG$10+27*(7-$AG$8),$AG118,1,1)/OFFSET(DATA!$F$6,BG$10,$AG118,1,1),0)</f>
        <v>0.53333333333333333</v>
      </c>
      <c r="BH118" s="205">
        <f ca="1">IF($AH118&gt;0,OFFSET(DATA!$F$6,BH$10+27*(7-$AG$8),$AG118,1,1)/OFFSET(DATA!$F$6,BH$10,$AG118,1,1),0)</f>
        <v>0.66976744186046511</v>
      </c>
      <c r="BI118" s="205">
        <f ca="1">IF($AH118&gt;0,OFFSET(DATA!$F$6,BI$10+27*(7-$AG$8),$AG118,1,1)/OFFSET(DATA!$F$6,BI$10,$AG118,1,1),0)</f>
        <v>0.71352431712191877</v>
      </c>
      <c r="BJ118" s="205">
        <f ca="1">IF($AH118&gt;0,OFFSET(DATA!$F$6,BJ$10+27*(7-$AG$8),$AG118,1,1)/OFFSET(DATA!$F$6,BJ$10,$AG118,1,1),0)</f>
        <v>0.75438596491228072</v>
      </c>
      <c r="BK118" s="205">
        <f ca="1">IF($AH118&gt;0,OFFSET(DATA!$F$6,BK$10+27*(7-$AG$8),$AG118,1,1)/OFFSET(DATA!$F$6,BK$10,$AG118,1,1),0)</f>
        <v>0.56656346749226005</v>
      </c>
      <c r="BL118" s="205">
        <f ca="1">IF($AH118&gt;0,OFFSET(DATA!$F$6,BL$10+27*(7-$AG$8),$AG118,1,1)/OFFSET(DATA!$F$6,BL$10,$AG118,1,1),0)</f>
        <v>0.72146739130434778</v>
      </c>
      <c r="BM118" s="205">
        <f ca="1">IF($AH118&gt;0,OFFSET(DATA!$F$6,BM$10+27*(7-$AG$8),$AG118,1,1)/OFFSET(DATA!$F$6,BM$10,$AG118,1,1),0)</f>
        <v>0.32887354337505392</v>
      </c>
      <c r="BN118" s="205">
        <f ca="1">IF($AH118&gt;0,OFFSET(DATA!$F$6,BN$10+27*(7-$AG$8),$AG118,1,1)/OFFSET(DATA!$F$6,BN$10,$AG118,1,1),0)</f>
        <v>0.61661341853035145</v>
      </c>
      <c r="BO118" s="205">
        <f ca="1">IF($AH118&gt;0,OFFSET(DATA!$F$6,BO$10+27*(7-$AG$8),$AG118,1,1)/OFFSET(DATA!$F$6,BO$10,$AG118,1,1),0)</f>
        <v>0.87812840043525575</v>
      </c>
      <c r="BP118" s="205">
        <f ca="1">IF($AH118&gt;0,OFFSET(DATA!$F$6,BP$10+27*(7-$AG$8),$AG118,1,1)/OFFSET(DATA!$F$6,BP$10,$AG118,1,1),0)</f>
        <v>0.63438992618323931</v>
      </c>
      <c r="BQ118" s="205">
        <f ca="1">IF($AH118&gt;0,OFFSET(DATA!$F$6,BQ$10+27*(7-$AG$8),$AG118,1,1)/OFFSET(DATA!$F$6,BQ$10,$AG118,1,1),0)</f>
        <v>0.66735966735966734</v>
      </c>
      <c r="BR118" s="205">
        <f ca="1">IF($AH118&gt;0,OFFSET(DATA!$F$6,BR$10+27*(7-$AG$8),$AG118,1,1)/OFFSET(DATA!$F$6,BR$10,$AG118,1,1),0)</f>
        <v>0.69101978691019783</v>
      </c>
      <c r="BS118" s="205">
        <f ca="1">IF($AH118&gt;0,OFFSET(DATA!$F$6,BS$10+27*(7-$AG$8),$AG118,1,1)/OFFSET(DATA!$F$6,BS$10,$AG118,1,1),0)</f>
        <v>0.56440281030444961</v>
      </c>
      <c r="BT118" s="205">
        <f ca="1">IF($AH118&gt;0,OFFSET(DATA!$F$6,BT$10+27*(7-$AG$8),$AG118,1,1)/OFFSET(DATA!$F$6,BT$10,$AG118,1,1),0)</f>
        <v>0.66666666666666663</v>
      </c>
      <c r="BU118" s="205">
        <f ca="1">IF($AH118&gt;0,OFFSET(DATA!$F$6,BU$10+27*(7-$AG$8),$AG118,1,1)/OFFSET(DATA!$F$6,BU$10,$AG118,1,1),0)</f>
        <v>0.48579545454545453</v>
      </c>
      <c r="BV118" s="205">
        <f ca="1">IF($AH118&gt;0,OFFSET(DATA!$F$6,BV$10+27*(7-$AG$8),$AG118,1,1)/OFFSET(DATA!$F$6,BV$10,$AG118,1,1),0)</f>
        <v>0.60687960687960685</v>
      </c>
      <c r="BW118" s="205">
        <f ca="1">IF($AH118&gt;0,OFFSET(DATA!$F$6,BW$10+27*(7-$AG$8),$AG118,1,1)/OFFSET(DATA!$F$6,BW$10,$AG118,1,1),0)</f>
        <v>0.63275613275613274</v>
      </c>
      <c r="BX118" s="205">
        <f ca="1">IF($AH118&gt;0,OFFSET(DATA!$F$6,BX$10+27*(7-$AG$8),$AG118,1,1)/OFFSET(DATA!$F$6,BX$10,$AG118,1,1),0)</f>
        <v>0.64728260869565213</v>
      </c>
      <c r="BY118" s="205">
        <f ca="1">IF($AH118&gt;0,OFFSET(DATA!$F$6,BY$10+27*(7-$AG$8),$AG118,1,1)/OFFSET(DATA!$F$6,BY$10,$AG118,1,1),0)</f>
        <v>0.70996978851963743</v>
      </c>
    </row>
    <row r="119" spans="33:77" x14ac:dyDescent="0.2">
      <c r="AG119" s="1">
        <v>108</v>
      </c>
      <c r="AH119">
        <f ca="1">OFFSET(DATA!$F$6,$AG$10,$AG119,1,1)</f>
        <v>1507</v>
      </c>
      <c r="AI119" s="205">
        <f ca="1">IF($AH119&gt;0,OFFSET(DATA!$F$6,$AG$10+27*AI$10,$AG119,1,1)/$AH119,0)</f>
        <v>0.70869276708692763</v>
      </c>
      <c r="AJ119" s="205">
        <f ca="1">IF($AH119&gt;0,OFFSET(DATA!$F$6,$AG$10+27*AJ$10,$AG119,1,1)/$AH119,0)</f>
        <v>1.7916390179163903E-2</v>
      </c>
      <c r="AK119" s="205">
        <f ca="1">IF($AH119&gt;0,OFFSET(DATA!$F$6,$AG$10+27*AK$10,$AG119,1,1)/$AH119,0)</f>
        <v>0.10019907100199071</v>
      </c>
      <c r="AL119" s="205">
        <f ca="1">IF($AH119&gt;0,OFFSET(DATA!$F$6,$AG$10+27*AL$10,$AG119,1,1)/$AH119,0)</f>
        <v>6.83477106834771E-2</v>
      </c>
      <c r="AM119" s="205">
        <f ca="1">IF($AH119&gt;0,OFFSET(DATA!$F$6,$AG$10+27*AM$10,$AG119,1,1)/$AH119,0)</f>
        <v>2.5879230258792303E-2</v>
      </c>
      <c r="AN119" s="205">
        <f ca="1">IF($AH119&gt;0,OFFSET(DATA!$F$6,$AG$10+27*AN$10,$AG119,1,1)/$AH119,0)</f>
        <v>7.2992700729927005E-3</v>
      </c>
      <c r="AO119" s="1">
        <f ca="1">OFFSET(DATA!$F$6,$AG$10+27*AO$10,$AG119,1,1)</f>
        <v>3</v>
      </c>
      <c r="AP119" s="1">
        <f t="shared" ca="1" si="3"/>
        <v>3</v>
      </c>
      <c r="AR119">
        <f ca="1">OFFSET(DATA!$F$6,25,$AG119,1,1)</f>
        <v>20547</v>
      </c>
      <c r="AS119" s="205">
        <f ca="1">IF($AR119&gt;0,OFFSET(DATA!$F$6,25+27*AS$10,$AG119,1,1)/$AR119,0)</f>
        <v>0.61025940526597555</v>
      </c>
      <c r="AT119" s="205">
        <f ca="1">IF($AR119&gt;0,OFFSET(DATA!$F$6,25+27*AT$10,$AG119,1,1)/$AR119,0)</f>
        <v>8.4683895459191118E-3</v>
      </c>
      <c r="AU119" s="205">
        <f ca="1">IF($AR119&gt;0,OFFSET(DATA!$F$6,25+27*AU$10,$AG119,1,1)/$AR119,0)</f>
        <v>9.3054947194237597E-2</v>
      </c>
      <c r="AV119" s="205">
        <f ca="1">IF($AR119&gt;0,OFFSET(DATA!$F$6,25+27*AV$10,$AG119,1,1)/$AR119,0)</f>
        <v>6.1663503187813308E-2</v>
      </c>
      <c r="AW119" s="205">
        <f ca="1">IF($AR119&gt;0,OFFSET(DATA!$F$6,25+27*AW$10,$AG119,1,1)/$AR119,0)</f>
        <v>0.11519929916776171</v>
      </c>
      <c r="AX119" s="205">
        <f ca="1">IF($AR119&gt;0,OFFSET(DATA!$F$6,25+27*AX$10,$AG119,1,1)/$AR119,0)</f>
        <v>5.3827809412566312E-2</v>
      </c>
      <c r="BA119" s="1">
        <f t="shared" ca="1" si="4"/>
        <v>4</v>
      </c>
      <c r="BB119" s="205">
        <f ca="1">IF($AH119&gt;0,OFFSET(DATA!$F$6,BB$10+27*(7-$AG$8),$AG119,1,1)/OFFSET(DATA!$F$6,BB$10,$AG119,1,1),0)</f>
        <v>0.53282828282828287</v>
      </c>
      <c r="BC119" s="205">
        <f ca="1">IF($AH119&gt;0,OFFSET(DATA!$F$6,BC$10+27*(7-$AG$8),$AG119,1,1)/OFFSET(DATA!$F$6,BC$10,$AG119,1,1),0)</f>
        <v>0.43617021276595747</v>
      </c>
      <c r="BD119" s="205">
        <f ca="1">IF($AH119&gt;0,OFFSET(DATA!$F$6,BD$10+27*(7-$AG$8),$AG119,1,1)/OFFSET(DATA!$F$6,BD$10,$AG119,1,1),0)</f>
        <v>0.42857142857142855</v>
      </c>
      <c r="BE119" s="205">
        <f ca="1">IF($AH119&gt;0,OFFSET(DATA!$F$6,BE$10+27*(7-$AG$8),$AG119,1,1)/OFFSET(DATA!$F$6,BE$10,$AG119,1,1),0)</f>
        <v>0.61783439490445857</v>
      </c>
      <c r="BF119" s="205">
        <f ca="1">IF($AH119&gt;0,OFFSET(DATA!$F$6,BF$10+27*(7-$AG$8),$AG119,1,1)/OFFSET(DATA!$F$6,BF$10,$AG119,1,1),0)</f>
        <v>0.67699115044247793</v>
      </c>
      <c r="BG119" s="205">
        <f ca="1">IF($AH119&gt;0,OFFSET(DATA!$F$6,BG$10+27*(7-$AG$8),$AG119,1,1)/OFFSET(DATA!$F$6,BG$10,$AG119,1,1),0)</f>
        <v>0.53424657534246578</v>
      </c>
      <c r="BH119" s="205">
        <f ca="1">IF($AH119&gt;0,OFFSET(DATA!$F$6,BH$10+27*(7-$AG$8),$AG119,1,1)/OFFSET(DATA!$F$6,BH$10,$AG119,1,1),0)</f>
        <v>0.65596330275229353</v>
      </c>
      <c r="BI119" s="205">
        <f ca="1">IF($AH119&gt;0,OFFSET(DATA!$F$6,BI$10+27*(7-$AG$8),$AG119,1,1)/OFFSET(DATA!$F$6,BI$10,$AG119,1,1),0)</f>
        <v>0.70869276708692763</v>
      </c>
      <c r="BJ119" s="205">
        <f ca="1">IF($AH119&gt;0,OFFSET(DATA!$F$6,BJ$10+27*(7-$AG$8),$AG119,1,1)/OFFSET(DATA!$F$6,BJ$10,$AG119,1,1),0)</f>
        <v>0.7558139534883721</v>
      </c>
      <c r="BK119" s="205">
        <f ca="1">IF($AH119&gt;0,OFFSET(DATA!$F$6,BK$10+27*(7-$AG$8),$AG119,1,1)/OFFSET(DATA!$F$6,BK$10,$AG119,1,1),0)</f>
        <v>0.56000000000000005</v>
      </c>
      <c r="BL119" s="205">
        <f ca="1">IF($AH119&gt;0,OFFSET(DATA!$F$6,BL$10+27*(7-$AG$8),$AG119,1,1)/OFFSET(DATA!$F$6,BL$10,$AG119,1,1),0)</f>
        <v>0.71583220568335593</v>
      </c>
      <c r="BM119" s="205">
        <f ca="1">IF($AH119&gt;0,OFFSET(DATA!$F$6,BM$10+27*(7-$AG$8),$AG119,1,1)/OFFSET(DATA!$F$6,BM$10,$AG119,1,1),0)</f>
        <v>0.32489270386266095</v>
      </c>
      <c r="BN119" s="205">
        <f ca="1">IF($AH119&gt;0,OFFSET(DATA!$F$6,BN$10+27*(7-$AG$8),$AG119,1,1)/OFFSET(DATA!$F$6,BN$10,$AG119,1,1),0)</f>
        <v>0.6132075471698113</v>
      </c>
      <c r="BO119" s="205">
        <f ca="1">IF($AH119&gt;0,OFFSET(DATA!$F$6,BO$10+27*(7-$AG$8),$AG119,1,1)/OFFSET(DATA!$F$6,BO$10,$AG119,1,1),0)</f>
        <v>0.86225596529284165</v>
      </c>
      <c r="BP119" s="205">
        <f ca="1">IF($AH119&gt;0,OFFSET(DATA!$F$6,BP$10+27*(7-$AG$8),$AG119,1,1)/OFFSET(DATA!$F$6,BP$10,$AG119,1,1),0)</f>
        <v>0.63031343924431082</v>
      </c>
      <c r="BQ119" s="205">
        <f ca="1">IF($AH119&gt;0,OFFSET(DATA!$F$6,BQ$10+27*(7-$AG$8),$AG119,1,1)/OFFSET(DATA!$F$6,BQ$10,$AG119,1,1),0)</f>
        <v>0.65384615384615385</v>
      </c>
      <c r="BR119" s="205">
        <f ca="1">IF($AH119&gt;0,OFFSET(DATA!$F$6,BR$10+27*(7-$AG$8),$AG119,1,1)/OFFSET(DATA!$F$6,BR$10,$AG119,1,1),0)</f>
        <v>0.675187969924812</v>
      </c>
      <c r="BS119" s="205">
        <f ca="1">IF($AH119&gt;0,OFFSET(DATA!$F$6,BS$10+27*(7-$AG$8),$AG119,1,1)/OFFSET(DATA!$F$6,BS$10,$AG119,1,1),0)</f>
        <v>0.55580865603644647</v>
      </c>
      <c r="BT119" s="205">
        <f ca="1">IF($AH119&gt;0,OFFSET(DATA!$F$6,BT$10+27*(7-$AG$8),$AG119,1,1)/OFFSET(DATA!$F$6,BT$10,$AG119,1,1),0)</f>
        <v>0.66666666666666663</v>
      </c>
      <c r="BU119" s="205">
        <f ca="1">IF($AH119&gt;0,OFFSET(DATA!$F$6,BU$10+27*(7-$AG$8),$AG119,1,1)/OFFSET(DATA!$F$6,BU$10,$AG119,1,1),0)</f>
        <v>0.48373408769448373</v>
      </c>
      <c r="BV119" s="205">
        <f ca="1">IF($AH119&gt;0,OFFSET(DATA!$F$6,BV$10+27*(7-$AG$8),$AG119,1,1)/OFFSET(DATA!$F$6,BV$10,$AG119,1,1),0)</f>
        <v>0.6021765417170496</v>
      </c>
      <c r="BW119" s="205">
        <f ca="1">IF($AH119&gt;0,OFFSET(DATA!$F$6,BW$10+27*(7-$AG$8),$AG119,1,1)/OFFSET(DATA!$F$6,BW$10,$AG119,1,1),0)</f>
        <v>0.62607449856733521</v>
      </c>
      <c r="BX119" s="205">
        <f ca="1">IF($AH119&gt;0,OFFSET(DATA!$F$6,BX$10+27*(7-$AG$8),$AG119,1,1)/OFFSET(DATA!$F$6,BX$10,$AG119,1,1),0)</f>
        <v>0.64122552574329228</v>
      </c>
      <c r="BY119" s="205">
        <f ca="1">IF($AH119&gt;0,OFFSET(DATA!$F$6,BY$10+27*(7-$AG$8),$AG119,1,1)/OFFSET(DATA!$F$6,BY$10,$AG119,1,1),0)</f>
        <v>0.70694864048338368</v>
      </c>
    </row>
    <row r="120" spans="33:77" x14ac:dyDescent="0.2">
      <c r="AG120" s="1">
        <v>109</v>
      </c>
      <c r="AH120">
        <f ca="1">OFFSET(DATA!$F$6,$AG$10,$AG120,1,1)</f>
        <v>1527</v>
      </c>
      <c r="AI120" s="205">
        <f ca="1">IF($AH120&gt;0,OFFSET(DATA!$F$6,$AG$10+27*AI$10,$AG120,1,1)/$AH120,0)</f>
        <v>0.69810085134250166</v>
      </c>
      <c r="AJ120" s="205">
        <f ca="1">IF($AH120&gt;0,OFFSET(DATA!$F$6,$AG$10+27*AJ$10,$AG120,1,1)/$AH120,0)</f>
        <v>1.6371971185330715E-2</v>
      </c>
      <c r="AK120" s="205">
        <f ca="1">IF($AH120&gt;0,OFFSET(DATA!$F$6,$AG$10+27*AK$10,$AG120,1,1)/$AH120,0)</f>
        <v>9.3647675180091677E-2</v>
      </c>
      <c r="AL120" s="205">
        <f ca="1">IF($AH120&gt;0,OFFSET(DATA!$F$6,$AG$10+27*AL$10,$AG120,1,1)/$AH120,0)</f>
        <v>9.3647675180091677E-2</v>
      </c>
      <c r="AM120" s="205">
        <f ca="1">IF($AH120&gt;0,OFFSET(DATA!$F$6,$AG$10+27*AM$10,$AG120,1,1)/$AH120,0)</f>
        <v>3.994760969220694E-2</v>
      </c>
      <c r="AN120" s="205">
        <f ca="1">IF($AH120&gt;0,OFFSET(DATA!$F$6,$AG$10+27*AN$10,$AG120,1,1)/$AH120,0)</f>
        <v>6.5487884741322853E-3</v>
      </c>
      <c r="AO120" s="1">
        <f ca="1">OFFSET(DATA!$F$6,$AG$10+27*AO$10,$AG120,1,1)</f>
        <v>2</v>
      </c>
      <c r="AP120" s="1">
        <f t="shared" ca="1" si="3"/>
        <v>2</v>
      </c>
      <c r="AR120">
        <f ca="1">OFFSET(DATA!$F$6,25,$AG120,1,1)</f>
        <v>20572</v>
      </c>
      <c r="AS120" s="205">
        <f ca="1">IF($AR120&gt;0,OFFSET(DATA!$F$6,25+27*AS$10,$AG120,1,1)/$AR120,0)</f>
        <v>0.61758701147190354</v>
      </c>
      <c r="AT120" s="205">
        <f ca="1">IF($AR120&gt;0,OFFSET(DATA!$F$6,25+27*AT$10,$AG120,1,1)/$AR120,0)</f>
        <v>8.7011471903558242E-3</v>
      </c>
      <c r="AU120" s="205">
        <f ca="1">IF($AR120&gt;0,OFFSET(DATA!$F$6,25+27*AU$10,$AG120,1,1)/$AR120,0)</f>
        <v>9.2747423682675481E-2</v>
      </c>
      <c r="AV120" s="205">
        <f ca="1">IF($AR120&gt;0,OFFSET(DATA!$F$6,25+27*AV$10,$AG120,1,1)/$AR120,0)</f>
        <v>9.2747423682675481E-2</v>
      </c>
      <c r="AW120" s="205">
        <f ca="1">IF($AR120&gt;0,OFFSET(DATA!$F$6,25+27*AW$10,$AG120,1,1)/$AR120,0)</f>
        <v>0.1137468403655454</v>
      </c>
      <c r="AX120" s="205">
        <f ca="1">IF($AR120&gt;0,OFFSET(DATA!$F$6,25+27*AX$10,$AG120,1,1)/$AR120,0)</f>
        <v>5.2012444098775035E-2</v>
      </c>
      <c r="BA120" s="1">
        <f t="shared" ca="1" si="4"/>
        <v>4</v>
      </c>
      <c r="BB120" s="205">
        <f ca="1">IF($AH120&gt;0,OFFSET(DATA!$F$6,BB$10+27*(7-$AG$8),$AG120,1,1)/OFFSET(DATA!$F$6,BB$10,$AG120,1,1),0)</f>
        <v>0.578125</v>
      </c>
      <c r="BC120" s="205">
        <f ca="1">IF($AH120&gt;0,OFFSET(DATA!$F$6,BC$10+27*(7-$AG$8),$AG120,1,1)/OFFSET(DATA!$F$6,BC$10,$AG120,1,1),0)</f>
        <v>0.45977011494252873</v>
      </c>
      <c r="BD120" s="205">
        <f ca="1">IF($AH120&gt;0,OFFSET(DATA!$F$6,BD$10+27*(7-$AG$8),$AG120,1,1)/OFFSET(DATA!$F$6,BD$10,$AG120,1,1),0)</f>
        <v>0.43333333333333335</v>
      </c>
      <c r="BE120" s="205">
        <f ca="1">IF($AH120&gt;0,OFFSET(DATA!$F$6,BE$10+27*(7-$AG$8),$AG120,1,1)/OFFSET(DATA!$F$6,BE$10,$AG120,1,1),0)</f>
        <v>0.59354838709677415</v>
      </c>
      <c r="BF120" s="205">
        <f ca="1">IF($AH120&gt;0,OFFSET(DATA!$F$6,BF$10+27*(7-$AG$8),$AG120,1,1)/OFFSET(DATA!$F$6,BF$10,$AG120,1,1),0)</f>
        <v>0.69401330376940129</v>
      </c>
      <c r="BG120" s="205">
        <f ca="1">IF($AH120&gt;0,OFFSET(DATA!$F$6,BG$10+27*(7-$AG$8),$AG120,1,1)/OFFSET(DATA!$F$6,BG$10,$AG120,1,1),0)</f>
        <v>0.53333333333333333</v>
      </c>
      <c r="BH120" s="205">
        <f ca="1">IF($AH120&gt;0,OFFSET(DATA!$F$6,BH$10+27*(7-$AG$8),$AG120,1,1)/OFFSET(DATA!$F$6,BH$10,$AG120,1,1),0)</f>
        <v>0.67592592592592593</v>
      </c>
      <c r="BI120" s="205">
        <f ca="1">IF($AH120&gt;0,OFFSET(DATA!$F$6,BI$10+27*(7-$AG$8),$AG120,1,1)/OFFSET(DATA!$F$6,BI$10,$AG120,1,1),0)</f>
        <v>0.69810085134250166</v>
      </c>
      <c r="BJ120" s="205">
        <f ca="1">IF($AH120&gt;0,OFFSET(DATA!$F$6,BJ$10+27*(7-$AG$8),$AG120,1,1)/OFFSET(DATA!$F$6,BJ$10,$AG120,1,1),0)</f>
        <v>0.74698795180722888</v>
      </c>
      <c r="BK120" s="205">
        <f ca="1">IF($AH120&gt;0,OFFSET(DATA!$F$6,BK$10+27*(7-$AG$8),$AG120,1,1)/OFFSET(DATA!$F$6,BK$10,$AG120,1,1),0)</f>
        <v>0.61128526645768022</v>
      </c>
      <c r="BL120" s="205">
        <f ca="1">IF($AH120&gt;0,OFFSET(DATA!$F$6,BL$10+27*(7-$AG$8),$AG120,1,1)/OFFSET(DATA!$F$6,BL$10,$AG120,1,1),0)</f>
        <v>0.71540469973890342</v>
      </c>
      <c r="BM120" s="205">
        <f ca="1">IF($AH120&gt;0,OFFSET(DATA!$F$6,BM$10+27*(7-$AG$8),$AG120,1,1)/OFFSET(DATA!$F$6,BM$10,$AG120,1,1),0)</f>
        <v>0.31987847222222221</v>
      </c>
      <c r="BN120" s="205">
        <f ca="1">IF($AH120&gt;0,OFFSET(DATA!$F$6,BN$10+27*(7-$AG$8),$AG120,1,1)/OFFSET(DATA!$F$6,BN$10,$AG120,1,1),0)</f>
        <v>0.62145110410094639</v>
      </c>
      <c r="BO120" s="205">
        <f ca="1">IF($AH120&gt;0,OFFSET(DATA!$F$6,BO$10+27*(7-$AG$8),$AG120,1,1)/OFFSET(DATA!$F$6,BO$10,$AG120,1,1),0)</f>
        <v>0.85729729729729731</v>
      </c>
      <c r="BP120" s="205">
        <f ca="1">IF($AH120&gt;0,OFFSET(DATA!$F$6,BP$10+27*(7-$AG$8),$AG120,1,1)/OFFSET(DATA!$F$6,BP$10,$AG120,1,1),0)</f>
        <v>0.63664055700609223</v>
      </c>
      <c r="BQ120" s="205">
        <f ca="1">IF($AH120&gt;0,OFFSET(DATA!$F$6,BQ$10+27*(7-$AG$8),$AG120,1,1)/OFFSET(DATA!$F$6,BQ$10,$AG120,1,1),0)</f>
        <v>0.68106995884773658</v>
      </c>
      <c r="BR120" s="205">
        <f ca="1">IF($AH120&gt;0,OFFSET(DATA!$F$6,BR$10+27*(7-$AG$8),$AG120,1,1)/OFFSET(DATA!$F$6,BR$10,$AG120,1,1),0)</f>
        <v>0.69300911854103342</v>
      </c>
      <c r="BS120" s="205">
        <f ca="1">IF($AH120&gt;0,OFFSET(DATA!$F$6,BS$10+27*(7-$AG$8),$AG120,1,1)/OFFSET(DATA!$F$6,BS$10,$AG120,1,1),0)</f>
        <v>0.59027777777777779</v>
      </c>
      <c r="BT120" s="205">
        <f ca="1">IF($AH120&gt;0,OFFSET(DATA!$F$6,BT$10+27*(7-$AG$8),$AG120,1,1)/OFFSET(DATA!$F$6,BT$10,$AG120,1,1),0)</f>
        <v>0.67441860465116277</v>
      </c>
      <c r="BU120" s="205">
        <f ca="1">IF($AH120&gt;0,OFFSET(DATA!$F$6,BU$10+27*(7-$AG$8),$AG120,1,1)/OFFSET(DATA!$F$6,BU$10,$AG120,1,1),0)</f>
        <v>0.48099415204678364</v>
      </c>
      <c r="BV120" s="205">
        <f ca="1">IF($AH120&gt;0,OFFSET(DATA!$F$6,BV$10+27*(7-$AG$8),$AG120,1,1)/OFFSET(DATA!$F$6,BV$10,$AG120,1,1),0)</f>
        <v>0.61968408262454433</v>
      </c>
      <c r="BW120" s="205">
        <f ca="1">IF($AH120&gt;0,OFFSET(DATA!$F$6,BW$10+27*(7-$AG$8),$AG120,1,1)/OFFSET(DATA!$F$6,BW$10,$AG120,1,1),0)</f>
        <v>0.63551401869158874</v>
      </c>
      <c r="BX120" s="205">
        <f ca="1">IF($AH120&gt;0,OFFSET(DATA!$F$6,BX$10+27*(7-$AG$8),$AG120,1,1)/OFFSET(DATA!$F$6,BX$10,$AG120,1,1),0)</f>
        <v>0.64888888888888885</v>
      </c>
      <c r="BY120" s="205">
        <f ca="1">IF($AH120&gt;0,OFFSET(DATA!$F$6,BY$10+27*(7-$AG$8),$AG120,1,1)/OFFSET(DATA!$F$6,BY$10,$AG120,1,1),0)</f>
        <v>0.69253731343283587</v>
      </c>
    </row>
    <row r="121" spans="33:77" x14ac:dyDescent="0.2">
      <c r="AG121" s="1">
        <v>110</v>
      </c>
      <c r="AH121">
        <f ca="1">OFFSET(DATA!$F$6,$AG$10,$AG121,1,1)</f>
        <v>1434</v>
      </c>
      <c r="AI121" s="205">
        <f ca="1">IF($AH121&gt;0,OFFSET(DATA!$F$6,$AG$10+27*AI$10,$AG121,1,1)/$AH121,0)</f>
        <v>0.69735006973500702</v>
      </c>
      <c r="AJ121" s="205">
        <f ca="1">IF($AH121&gt;0,OFFSET(DATA!$F$6,$AG$10+27*AJ$10,$AG121,1,1)/$AH121,0)</f>
        <v>1.9525801952580194E-2</v>
      </c>
      <c r="AK121" s="205">
        <f ca="1">IF($AH121&gt;0,OFFSET(DATA!$F$6,$AG$10+27*AK$10,$AG121,1,1)/$AH121,0)</f>
        <v>9.9023709902370985E-2</v>
      </c>
      <c r="AL121" s="205">
        <f ca="1">IF($AH121&gt;0,OFFSET(DATA!$F$6,$AG$10+27*AL$10,$AG121,1,1)/$AH121,0)</f>
        <v>9.9721059972105994E-2</v>
      </c>
      <c r="AM121" s="205">
        <f ca="1">IF($AH121&gt;0,OFFSET(DATA!$F$6,$AG$10+27*AM$10,$AG121,1,1)/$AH121,0)</f>
        <v>3.5564853556485358E-2</v>
      </c>
      <c r="AN121" s="205">
        <f ca="1">IF($AH121&gt;0,OFFSET(DATA!$F$6,$AG$10+27*AN$10,$AG121,1,1)/$AH121,0)</f>
        <v>6.2761506276150627E-3</v>
      </c>
      <c r="AO121" s="1">
        <f ca="1">OFFSET(DATA!$F$6,$AG$10+27*AO$10,$AG121,1,1)</f>
        <v>3</v>
      </c>
      <c r="AP121" s="1">
        <f t="shared" ca="1" si="3"/>
        <v>3</v>
      </c>
      <c r="AR121">
        <f ca="1">OFFSET(DATA!$F$6,25,$AG121,1,1)</f>
        <v>18999</v>
      </c>
      <c r="AS121" s="205">
        <f ca="1">IF($AR121&gt;0,OFFSET(DATA!$F$6,25+27*AS$10,$AG121,1,1)/$AR121,0)</f>
        <v>0.61929575240802148</v>
      </c>
      <c r="AT121" s="205">
        <f ca="1">IF($AR121&gt;0,OFFSET(DATA!$F$6,25+27*AT$10,$AG121,1,1)/$AR121,0)</f>
        <v>9.3162798042002205E-3</v>
      </c>
      <c r="AU121" s="205">
        <f ca="1">IF($AR121&gt;0,OFFSET(DATA!$F$6,25+27*AU$10,$AG121,1,1)/$AR121,0)</f>
        <v>9.7689352071161639E-2</v>
      </c>
      <c r="AV121" s="205">
        <f ca="1">IF($AR121&gt;0,OFFSET(DATA!$F$6,25+27*AV$10,$AG121,1,1)/$AR121,0)</f>
        <v>0.1004263382283278</v>
      </c>
      <c r="AW121" s="205">
        <f ca="1">IF($AR121&gt;0,OFFSET(DATA!$F$6,25+27*AW$10,$AG121,1,1)/$AR121,0)</f>
        <v>0.10111058476761935</v>
      </c>
      <c r="AX121" s="205">
        <f ca="1">IF($AR121&gt;0,OFFSET(DATA!$F$6,25+27*AX$10,$AG121,1,1)/$AR121,0)</f>
        <v>4.5476077688299386E-2</v>
      </c>
      <c r="BA121" s="1">
        <f t="shared" ca="1" si="4"/>
        <v>4</v>
      </c>
      <c r="BB121" s="205">
        <f ca="1">IF($AH121&gt;0,OFFSET(DATA!$F$6,BB$10+27*(7-$AG$8),$AG121,1,1)/OFFSET(DATA!$F$6,BB$10,$AG121,1,1),0)</f>
        <v>0.58611111111111114</v>
      </c>
      <c r="BC121" s="205">
        <f ca="1">IF($AH121&gt;0,OFFSET(DATA!$F$6,BC$10+27*(7-$AG$8),$AG121,1,1)/OFFSET(DATA!$F$6,BC$10,$AG121,1,1),0)</f>
        <v>0.57692307692307687</v>
      </c>
      <c r="BD121" s="205">
        <f ca="1">IF($AH121&gt;0,OFFSET(DATA!$F$6,BD$10+27*(7-$AG$8),$AG121,1,1)/OFFSET(DATA!$F$6,BD$10,$AG121,1,1),0)</f>
        <v>0.40909090909090912</v>
      </c>
      <c r="BE121" s="205">
        <f ca="1">IF($AH121&gt;0,OFFSET(DATA!$F$6,BE$10+27*(7-$AG$8),$AG121,1,1)/OFFSET(DATA!$F$6,BE$10,$AG121,1,1),0)</f>
        <v>0.56834532374100721</v>
      </c>
      <c r="BF121" s="205">
        <f ca="1">IF($AH121&gt;0,OFFSET(DATA!$F$6,BF$10+27*(7-$AG$8),$AG121,1,1)/OFFSET(DATA!$F$6,BF$10,$AG121,1,1),0)</f>
        <v>0.68325791855203621</v>
      </c>
      <c r="BG121" s="205">
        <f ca="1">IF($AH121&gt;0,OFFSET(DATA!$F$6,BG$10+27*(7-$AG$8),$AG121,1,1)/OFFSET(DATA!$F$6,BG$10,$AG121,1,1),0)</f>
        <v>0.5357142857142857</v>
      </c>
      <c r="BH121" s="205">
        <f ca="1">IF($AH121&gt;0,OFFSET(DATA!$F$6,BH$10+27*(7-$AG$8),$AG121,1,1)/OFFSET(DATA!$F$6,BH$10,$AG121,1,1),0)</f>
        <v>0.68817204301075274</v>
      </c>
      <c r="BI121" s="205">
        <f ca="1">IF($AH121&gt;0,OFFSET(DATA!$F$6,BI$10+27*(7-$AG$8),$AG121,1,1)/OFFSET(DATA!$F$6,BI$10,$AG121,1,1),0)</f>
        <v>0.69735006973500702</v>
      </c>
      <c r="BJ121" s="205">
        <f ca="1">IF($AH121&gt;0,OFFSET(DATA!$F$6,BJ$10+27*(7-$AG$8),$AG121,1,1)/OFFSET(DATA!$F$6,BJ$10,$AG121,1,1),0)</f>
        <v>0.77215189873417722</v>
      </c>
      <c r="BK121" s="205">
        <f ca="1">IF($AH121&gt;0,OFFSET(DATA!$F$6,BK$10+27*(7-$AG$8),$AG121,1,1)/OFFSET(DATA!$F$6,BK$10,$AG121,1,1),0)</f>
        <v>0.61311475409836069</v>
      </c>
      <c r="BL121" s="205">
        <f ca="1">IF($AH121&gt;0,OFFSET(DATA!$F$6,BL$10+27*(7-$AG$8),$AG121,1,1)/OFFSET(DATA!$F$6,BL$10,$AG121,1,1),0)</f>
        <v>0.73945783132530118</v>
      </c>
      <c r="BM121" s="205">
        <f ca="1">IF($AH121&gt;0,OFFSET(DATA!$F$6,BM$10+27*(7-$AG$8),$AG121,1,1)/OFFSET(DATA!$F$6,BM$10,$AG121,1,1),0)</f>
        <v>0.31278538812785389</v>
      </c>
      <c r="BN121" s="205">
        <f ca="1">IF($AH121&gt;0,OFFSET(DATA!$F$6,BN$10+27*(7-$AG$8),$AG121,1,1)/OFFSET(DATA!$F$6,BN$10,$AG121,1,1),0)</f>
        <v>0.63907284768211925</v>
      </c>
      <c r="BO121" s="205">
        <f ca="1">IF($AH121&gt;0,OFFSET(DATA!$F$6,BO$10+27*(7-$AG$8),$AG121,1,1)/OFFSET(DATA!$F$6,BO$10,$AG121,1,1),0)</f>
        <v>0.87755102040816324</v>
      </c>
      <c r="BP121" s="205">
        <f ca="1">IF($AH121&gt;0,OFFSET(DATA!$F$6,BP$10+27*(7-$AG$8),$AG121,1,1)/OFFSET(DATA!$F$6,BP$10,$AG121,1,1),0)</f>
        <v>0.63039485766758496</v>
      </c>
      <c r="BQ121" s="205">
        <f ca="1">IF($AH121&gt;0,OFFSET(DATA!$F$6,BQ$10+27*(7-$AG$8),$AG121,1,1)/OFFSET(DATA!$F$6,BQ$10,$AG121,1,1),0)</f>
        <v>0.65652173913043477</v>
      </c>
      <c r="BR121" s="205">
        <f ca="1">IF($AH121&gt;0,OFFSET(DATA!$F$6,BR$10+27*(7-$AG$8),$AG121,1,1)/OFFSET(DATA!$F$6,BR$10,$AG121,1,1),0)</f>
        <v>0.6556291390728477</v>
      </c>
      <c r="BS121" s="205">
        <f ca="1">IF($AH121&gt;0,OFFSET(DATA!$F$6,BS$10+27*(7-$AG$8),$AG121,1,1)/OFFSET(DATA!$F$6,BS$10,$AG121,1,1),0)</f>
        <v>0.59079903147699753</v>
      </c>
      <c r="BT121" s="205">
        <f ca="1">IF($AH121&gt;0,OFFSET(DATA!$F$6,BT$10+27*(7-$AG$8),$AG121,1,1)/OFFSET(DATA!$F$6,BT$10,$AG121,1,1),0)</f>
        <v>0.67441860465116277</v>
      </c>
      <c r="BU121" s="205">
        <f ca="1">IF($AH121&gt;0,OFFSET(DATA!$F$6,BU$10+27*(7-$AG$8),$AG121,1,1)/OFFSET(DATA!$F$6,BU$10,$AG121,1,1),0)</f>
        <v>0.5053763440860215</v>
      </c>
      <c r="BV121" s="205">
        <f ca="1">IF($AH121&gt;0,OFFSET(DATA!$F$6,BV$10+27*(7-$AG$8),$AG121,1,1)/OFFSET(DATA!$F$6,BV$10,$AG121,1,1),0)</f>
        <v>0.60978835978835977</v>
      </c>
      <c r="BW121" s="205">
        <f ca="1">IF($AH121&gt;0,OFFSET(DATA!$F$6,BW$10+27*(7-$AG$8),$AG121,1,1)/OFFSET(DATA!$F$6,BW$10,$AG121,1,1),0)</f>
        <v>0.61621621621621625</v>
      </c>
      <c r="BX121" s="205">
        <f ca="1">IF($AH121&gt;0,OFFSET(DATA!$F$6,BX$10+27*(7-$AG$8),$AG121,1,1)/OFFSET(DATA!$F$6,BX$10,$AG121,1,1),0)</f>
        <v>0.66659975913287839</v>
      </c>
      <c r="BY121" s="205">
        <f ca="1">IF($AH121&gt;0,OFFSET(DATA!$F$6,BY$10+27*(7-$AG$8),$AG121,1,1)/OFFSET(DATA!$F$6,BY$10,$AG121,1,1),0)</f>
        <v>0.67301587301587307</v>
      </c>
    </row>
    <row r="122" spans="33:77" x14ac:dyDescent="0.2">
      <c r="AG122" s="1">
        <v>111</v>
      </c>
      <c r="AH122">
        <f ca="1">OFFSET(DATA!$F$6,$AG$10,$AG122,1,1)</f>
        <v>1456</v>
      </c>
      <c r="AI122" s="205">
        <f ca="1">IF($AH122&gt;0,OFFSET(DATA!$F$6,$AG$10+27*AI$10,$AG122,1,1)/$AH122,0)</f>
        <v>0.68956043956043955</v>
      </c>
      <c r="AJ122" s="205">
        <f ca="1">IF($AH122&gt;0,OFFSET(DATA!$F$6,$AG$10+27*AJ$10,$AG122,1,1)/$AH122,0)</f>
        <v>1.8543956043956044E-2</v>
      </c>
      <c r="AK122" s="205">
        <f ca="1">IF($AH122&gt;0,OFFSET(DATA!$F$6,$AG$10+27*AK$10,$AG122,1,1)/$AH122,0)</f>
        <v>0.10027472527472528</v>
      </c>
      <c r="AL122" s="205">
        <f ca="1">IF($AH122&gt;0,OFFSET(DATA!$F$6,$AG$10+27*AL$10,$AG122,1,1)/$AH122,0)</f>
        <v>6.25E-2</v>
      </c>
      <c r="AM122" s="205">
        <f ca="1">IF($AH122&gt;0,OFFSET(DATA!$F$6,$AG$10+27*AM$10,$AG122,1,1)/$AH122,0)</f>
        <v>3.9835164835164832E-2</v>
      </c>
      <c r="AN122" s="205">
        <f ca="1">IF($AH122&gt;0,OFFSET(DATA!$F$6,$AG$10+27*AN$10,$AG122,1,1)/$AH122,0)</f>
        <v>6.868131868131868E-3</v>
      </c>
      <c r="AO122" s="1">
        <f ca="1">OFFSET(DATA!$F$6,$AG$10+27*AO$10,$AG122,1,1)</f>
        <v>3</v>
      </c>
      <c r="AP122" s="1">
        <f t="shared" ca="1" si="3"/>
        <v>3</v>
      </c>
      <c r="AR122">
        <f ca="1">OFFSET(DATA!$F$6,25,$AG122,1,1)</f>
        <v>18906</v>
      </c>
      <c r="AS122" s="205">
        <f ca="1">IF($AR122&gt;0,OFFSET(DATA!$F$6,25+27*AS$10,$AG122,1,1)/$AR122,0)</f>
        <v>0.62186607426213902</v>
      </c>
      <c r="AT122" s="205">
        <f ca="1">IF($AR122&gt;0,OFFSET(DATA!$F$6,25+27*AT$10,$AG122,1,1)/$AR122,0)</f>
        <v>9.4678937903311111E-3</v>
      </c>
      <c r="AU122" s="205">
        <f ca="1">IF($AR122&gt;0,OFFSET(DATA!$F$6,25+27*AU$10,$AG122,1,1)/$AR122,0)</f>
        <v>9.7482280757431497E-2</v>
      </c>
      <c r="AV122" s="205">
        <f ca="1">IF($AR122&gt;0,OFFSET(DATA!$F$6,25+27*AV$10,$AG122,1,1)/$AR122,0)</f>
        <v>5.4427165979054268E-2</v>
      </c>
      <c r="AW122" s="205">
        <f ca="1">IF($AR122&gt;0,OFFSET(DATA!$F$6,25+27*AW$10,$AG122,1,1)/$AR122,0)</f>
        <v>0.10070876970273987</v>
      </c>
      <c r="AX122" s="205">
        <f ca="1">IF($AR122&gt;0,OFFSET(DATA!$F$6,25+27*AX$10,$AG122,1,1)/$AR122,0)</f>
        <v>4.3901406960753203E-2</v>
      </c>
      <c r="BA122" s="1">
        <f t="shared" ca="1" si="4"/>
        <v>4</v>
      </c>
      <c r="BB122" s="205">
        <f ca="1">IF($AH122&gt;0,OFFSET(DATA!$F$6,BB$10+27*(7-$AG$8),$AG122,1,1)/OFFSET(DATA!$F$6,BB$10,$AG122,1,1),0)</f>
        <v>0.54</v>
      </c>
      <c r="BC122" s="205">
        <f ca="1">IF($AH122&gt;0,OFFSET(DATA!$F$6,BC$10+27*(7-$AG$8),$AG122,1,1)/OFFSET(DATA!$F$6,BC$10,$AG122,1,1),0)</f>
        <v>0.54320987654320985</v>
      </c>
      <c r="BD122" s="205">
        <f ca="1">IF($AH122&gt;0,OFFSET(DATA!$F$6,BD$10+27*(7-$AG$8),$AG122,1,1)/OFFSET(DATA!$F$6,BD$10,$AG122,1,1),0)</f>
        <v>0.42857142857142855</v>
      </c>
      <c r="BE122" s="205">
        <f ca="1">IF($AH122&gt;0,OFFSET(DATA!$F$6,BE$10+27*(7-$AG$8),$AG122,1,1)/OFFSET(DATA!$F$6,BE$10,$AG122,1,1),0)</f>
        <v>0.52142857142857146</v>
      </c>
      <c r="BF122" s="205">
        <f ca="1">IF($AH122&gt;0,OFFSET(DATA!$F$6,BF$10+27*(7-$AG$8),$AG122,1,1)/OFFSET(DATA!$F$6,BF$10,$AG122,1,1),0)</f>
        <v>0.68736141906873616</v>
      </c>
      <c r="BG122" s="205">
        <f ca="1">IF($AH122&gt;0,OFFSET(DATA!$F$6,BG$10+27*(7-$AG$8),$AG122,1,1)/OFFSET(DATA!$F$6,BG$10,$AG122,1,1),0)</f>
        <v>0.57894736842105265</v>
      </c>
      <c r="BH122" s="205">
        <f ca="1">IF($AH122&gt;0,OFFSET(DATA!$F$6,BH$10+27*(7-$AG$8),$AG122,1,1)/OFFSET(DATA!$F$6,BH$10,$AG122,1,1),0)</f>
        <v>0.65500000000000003</v>
      </c>
      <c r="BI122" s="205">
        <f ca="1">IF($AH122&gt;0,OFFSET(DATA!$F$6,BI$10+27*(7-$AG$8),$AG122,1,1)/OFFSET(DATA!$F$6,BI$10,$AG122,1,1),0)</f>
        <v>0.68956043956043955</v>
      </c>
      <c r="BJ122" s="205">
        <f ca="1">IF($AH122&gt;0,OFFSET(DATA!$F$6,BJ$10+27*(7-$AG$8),$AG122,1,1)/OFFSET(DATA!$F$6,BJ$10,$AG122,1,1),0)</f>
        <v>0.77631578947368418</v>
      </c>
      <c r="BK122" s="205">
        <f ca="1">IF($AH122&gt;0,OFFSET(DATA!$F$6,BK$10+27*(7-$AG$8),$AG122,1,1)/OFFSET(DATA!$F$6,BK$10,$AG122,1,1),0)</f>
        <v>0.62126245847176076</v>
      </c>
      <c r="BL122" s="205">
        <f ca="1">IF($AH122&gt;0,OFFSET(DATA!$F$6,BL$10+27*(7-$AG$8),$AG122,1,1)/OFFSET(DATA!$F$6,BL$10,$AG122,1,1),0)</f>
        <v>0.72028985507246379</v>
      </c>
      <c r="BM122" s="205">
        <f ca="1">IF($AH122&gt;0,OFFSET(DATA!$F$6,BM$10+27*(7-$AG$8),$AG122,1,1)/OFFSET(DATA!$F$6,BM$10,$AG122,1,1),0)</f>
        <v>0.30248091603053434</v>
      </c>
      <c r="BN122" s="205">
        <f ca="1">IF($AH122&gt;0,OFFSET(DATA!$F$6,BN$10+27*(7-$AG$8),$AG122,1,1)/OFFSET(DATA!$F$6,BN$10,$AG122,1,1),0)</f>
        <v>0.65231788079470199</v>
      </c>
      <c r="BO122" s="205">
        <f ca="1">IF($AH122&gt;0,OFFSET(DATA!$F$6,BO$10+27*(7-$AG$8),$AG122,1,1)/OFFSET(DATA!$F$6,BO$10,$AG122,1,1),0)</f>
        <v>0.86471251409244643</v>
      </c>
      <c r="BP122" s="205">
        <f ca="1">IF($AH122&gt;0,OFFSET(DATA!$F$6,BP$10+27*(7-$AG$8),$AG122,1,1)/OFFSET(DATA!$F$6,BP$10,$AG122,1,1),0)</f>
        <v>0.65887404580152675</v>
      </c>
      <c r="BQ122" s="205">
        <f ca="1">IF($AH122&gt;0,OFFSET(DATA!$F$6,BQ$10+27*(7-$AG$8),$AG122,1,1)/OFFSET(DATA!$F$6,BQ$10,$AG122,1,1),0)</f>
        <v>0.68432203389830504</v>
      </c>
      <c r="BR122" s="205">
        <f ca="1">IF($AH122&gt;0,OFFSET(DATA!$F$6,BR$10+27*(7-$AG$8),$AG122,1,1)/OFFSET(DATA!$F$6,BR$10,$AG122,1,1),0)</f>
        <v>0.65897858319604607</v>
      </c>
      <c r="BS122" s="205">
        <f ca="1">IF($AH122&gt;0,OFFSET(DATA!$F$6,BS$10+27*(7-$AG$8),$AG122,1,1)/OFFSET(DATA!$F$6,BS$10,$AG122,1,1),0)</f>
        <v>0.60406091370558379</v>
      </c>
      <c r="BT122" s="205">
        <f ca="1">IF($AH122&gt;0,OFFSET(DATA!$F$6,BT$10+27*(7-$AG$8),$AG122,1,1)/OFFSET(DATA!$F$6,BT$10,$AG122,1,1),0)</f>
        <v>0.65116279069767447</v>
      </c>
      <c r="BU122" s="205">
        <f ca="1">IF($AH122&gt;0,OFFSET(DATA!$F$6,BU$10+27*(7-$AG$8),$AG122,1,1)/OFFSET(DATA!$F$6,BU$10,$AG122,1,1),0)</f>
        <v>0.52359208523592082</v>
      </c>
      <c r="BV122" s="205">
        <f ca="1">IF($AH122&gt;0,OFFSET(DATA!$F$6,BV$10+27*(7-$AG$8),$AG122,1,1)/OFFSET(DATA!$F$6,BV$10,$AG122,1,1),0)</f>
        <v>0.59894459102902375</v>
      </c>
      <c r="BW122" s="205">
        <f ca="1">IF($AH122&gt;0,OFFSET(DATA!$F$6,BW$10+27*(7-$AG$8),$AG122,1,1)/OFFSET(DATA!$F$6,BW$10,$AG122,1,1),0)</f>
        <v>0.62480620155038757</v>
      </c>
      <c r="BX122" s="205">
        <f ca="1">IF($AH122&gt;0,OFFSET(DATA!$F$6,BX$10+27*(7-$AG$8),$AG122,1,1)/OFFSET(DATA!$F$6,BX$10,$AG122,1,1),0)</f>
        <v>0.66546834431795487</v>
      </c>
      <c r="BY122" s="205">
        <f ca="1">IF($AH122&gt;0,OFFSET(DATA!$F$6,BY$10+27*(7-$AG$8),$AG122,1,1)/OFFSET(DATA!$F$6,BY$10,$AG122,1,1),0)</f>
        <v>0.6645962732919255</v>
      </c>
    </row>
    <row r="123" spans="33:77" x14ac:dyDescent="0.2">
      <c r="AG123" s="1">
        <v>112</v>
      </c>
      <c r="AH123">
        <f ca="1">OFFSET(DATA!$F$6,$AG$10,$AG123,1,1)</f>
        <v>1440</v>
      </c>
      <c r="AI123" s="205">
        <f ca="1">IF($AH123&gt;0,OFFSET(DATA!$F$6,$AG$10+27*AI$10,$AG123,1,1)/$AH123,0)</f>
        <v>0.6875</v>
      </c>
      <c r="AJ123" s="205">
        <f ca="1">IF($AH123&gt;0,OFFSET(DATA!$F$6,$AG$10+27*AJ$10,$AG123,1,1)/$AH123,0)</f>
        <v>1.3888888888888888E-2</v>
      </c>
      <c r="AK123" s="205">
        <f ca="1">IF($AH123&gt;0,OFFSET(DATA!$F$6,$AG$10+27*AK$10,$AG123,1,1)/$AH123,0)</f>
        <v>9.7916666666666666E-2</v>
      </c>
      <c r="AL123" s="205">
        <f ca="1">IF($AH123&gt;0,OFFSET(DATA!$F$6,$AG$10+27*AL$10,$AG123,1,1)/$AH123,0)</f>
        <v>7.4305555555555555E-2</v>
      </c>
      <c r="AM123" s="205">
        <f ca="1">IF($AH123&gt;0,OFFSET(DATA!$F$6,$AG$10+27*AM$10,$AG123,1,1)/$AH123,0)</f>
        <v>4.5138888888888888E-2</v>
      </c>
      <c r="AN123" s="205">
        <f ca="1">IF($AH123&gt;0,OFFSET(DATA!$F$6,$AG$10+27*AN$10,$AG123,1,1)/$AH123,0)</f>
        <v>9.0277777777777769E-3</v>
      </c>
      <c r="AO123" s="1">
        <f ca="1">OFFSET(DATA!$F$6,$AG$10+27*AO$10,$AG123,1,1)</f>
        <v>7</v>
      </c>
      <c r="AP123" s="1">
        <f t="shared" ca="1" si="3"/>
        <v>7</v>
      </c>
      <c r="AR123">
        <f ca="1">OFFSET(DATA!$F$6,25,$AG123,1,1)</f>
        <v>18967</v>
      </c>
      <c r="AS123" s="205">
        <f ca="1">IF($AR123&gt;0,OFFSET(DATA!$F$6,25+27*AS$10,$AG123,1,1)/$AR123,0)</f>
        <v>0.62403121210523538</v>
      </c>
      <c r="AT123" s="205">
        <f ca="1">IF($AR123&gt;0,OFFSET(DATA!$F$6,25+27*AT$10,$AG123,1,1)/$AR123,0)</f>
        <v>9.5956134338588076E-3</v>
      </c>
      <c r="AU123" s="205">
        <f ca="1">IF($AR123&gt;0,OFFSET(DATA!$F$6,25+27*AU$10,$AG123,1,1)/$AR123,0)</f>
        <v>9.9383139136394794E-2</v>
      </c>
      <c r="AV123" s="205">
        <f ca="1">IF($AR123&gt;0,OFFSET(DATA!$F$6,25+27*AV$10,$AG123,1,1)/$AR123,0)</f>
        <v>6.495492170612116E-2</v>
      </c>
      <c r="AW123" s="205">
        <f ca="1">IF($AR123&gt;0,OFFSET(DATA!$F$6,25+27*AW$10,$AG123,1,1)/$AR123,0)</f>
        <v>9.2212790636368433E-2</v>
      </c>
      <c r="AX123" s="205">
        <f ca="1">IF($AR123&gt;0,OFFSET(DATA!$F$6,25+27*AX$10,$AG123,1,1)/$AR123,0)</f>
        <v>3.6958928665577054E-2</v>
      </c>
      <c r="BA123" s="1">
        <f t="shared" ca="1" si="4"/>
        <v>7</v>
      </c>
      <c r="BB123" s="205">
        <f ca="1">IF($AH123&gt;0,OFFSET(DATA!$F$6,BB$10+27*(7-$AG$8),$AG123,1,1)/OFFSET(DATA!$F$6,BB$10,$AG123,1,1),0)</f>
        <v>0.55688622754491013</v>
      </c>
      <c r="BC123" s="205">
        <f ca="1">IF($AH123&gt;0,OFFSET(DATA!$F$6,BC$10+27*(7-$AG$8),$AG123,1,1)/OFFSET(DATA!$F$6,BC$10,$AG123,1,1),0)</f>
        <v>0.54878048780487809</v>
      </c>
      <c r="BD123" s="205">
        <f ca="1">IF($AH123&gt;0,OFFSET(DATA!$F$6,BD$10+27*(7-$AG$8),$AG123,1,1)/OFFSET(DATA!$F$6,BD$10,$AG123,1,1),0)</f>
        <v>0.5</v>
      </c>
      <c r="BE123" s="205">
        <f ca="1">IF($AH123&gt;0,OFFSET(DATA!$F$6,BE$10+27*(7-$AG$8),$AG123,1,1)/OFFSET(DATA!$F$6,BE$10,$AG123,1,1),0)</f>
        <v>0.55944055944055948</v>
      </c>
      <c r="BF123" s="205">
        <f ca="1">IF($AH123&gt;0,OFFSET(DATA!$F$6,BF$10+27*(7-$AG$8),$AG123,1,1)/OFFSET(DATA!$F$6,BF$10,$AG123,1,1),0)</f>
        <v>0.69710467706013368</v>
      </c>
      <c r="BG123" s="205">
        <f ca="1">IF($AH123&gt;0,OFFSET(DATA!$F$6,BG$10+27*(7-$AG$8),$AG123,1,1)/OFFSET(DATA!$F$6,BG$10,$AG123,1,1),0)</f>
        <v>0.57377049180327866</v>
      </c>
      <c r="BH123" s="205">
        <f ca="1">IF($AH123&gt;0,OFFSET(DATA!$F$6,BH$10+27*(7-$AG$8),$AG123,1,1)/OFFSET(DATA!$F$6,BH$10,$AG123,1,1),0)</f>
        <v>0.64319248826291076</v>
      </c>
      <c r="BI123" s="205">
        <f ca="1">IF($AH123&gt;0,OFFSET(DATA!$F$6,BI$10+27*(7-$AG$8),$AG123,1,1)/OFFSET(DATA!$F$6,BI$10,$AG123,1,1),0)</f>
        <v>0.6875</v>
      </c>
      <c r="BJ123" s="205">
        <f ca="1">IF($AH123&gt;0,OFFSET(DATA!$F$6,BJ$10+27*(7-$AG$8),$AG123,1,1)/OFFSET(DATA!$F$6,BJ$10,$AG123,1,1),0)</f>
        <v>0.78</v>
      </c>
      <c r="BK123" s="205">
        <f ca="1">IF($AH123&gt;0,OFFSET(DATA!$F$6,BK$10+27*(7-$AG$8),$AG123,1,1)/OFFSET(DATA!$F$6,BK$10,$AG123,1,1),0)</f>
        <v>0.63087248322147649</v>
      </c>
      <c r="BL123" s="205">
        <f ca="1">IF($AH123&gt;0,OFFSET(DATA!$F$6,BL$10+27*(7-$AG$8),$AG123,1,1)/OFFSET(DATA!$F$6,BL$10,$AG123,1,1),0)</f>
        <v>0.72253521126760567</v>
      </c>
      <c r="BM123" s="205">
        <f ca="1">IF($AH123&gt;0,OFFSET(DATA!$F$6,BM$10+27*(7-$AG$8),$AG123,1,1)/OFFSET(DATA!$F$6,BM$10,$AG123,1,1),0)</f>
        <v>0.31324110671936761</v>
      </c>
      <c r="BN123" s="205">
        <f ca="1">IF($AH123&gt;0,OFFSET(DATA!$F$6,BN$10+27*(7-$AG$8),$AG123,1,1)/OFFSET(DATA!$F$6,BN$10,$AG123,1,1),0)</f>
        <v>0.68813559322033901</v>
      </c>
      <c r="BO123" s="205">
        <f ca="1">IF($AH123&gt;0,OFFSET(DATA!$F$6,BO$10+27*(7-$AG$8),$AG123,1,1)/OFFSET(DATA!$F$6,BO$10,$AG123,1,1),0)</f>
        <v>0.87913340935005702</v>
      </c>
      <c r="BP123" s="205">
        <f ca="1">IF($AH123&gt;0,OFFSET(DATA!$F$6,BP$10+27*(7-$AG$8),$AG123,1,1)/OFFSET(DATA!$F$6,BP$10,$AG123,1,1),0)</f>
        <v>0.67536231884057973</v>
      </c>
      <c r="BQ123" s="205">
        <f ca="1">IF($AH123&gt;0,OFFSET(DATA!$F$6,BQ$10+27*(7-$AG$8),$AG123,1,1)/OFFSET(DATA!$F$6,BQ$10,$AG123,1,1),0)</f>
        <v>0.69133192389006337</v>
      </c>
      <c r="BR123" s="205">
        <f ca="1">IF($AH123&gt;0,OFFSET(DATA!$F$6,BR$10+27*(7-$AG$8),$AG123,1,1)/OFFSET(DATA!$F$6,BR$10,$AG123,1,1),0)</f>
        <v>0.63784665579119082</v>
      </c>
      <c r="BS123" s="205">
        <f ca="1">IF($AH123&gt;0,OFFSET(DATA!$F$6,BS$10+27*(7-$AG$8),$AG123,1,1)/OFFSET(DATA!$F$6,BS$10,$AG123,1,1),0)</f>
        <v>0.64893617021276595</v>
      </c>
      <c r="BT123" s="205">
        <f ca="1">IF($AH123&gt;0,OFFSET(DATA!$F$6,BT$10+27*(7-$AG$8),$AG123,1,1)/OFFSET(DATA!$F$6,BT$10,$AG123,1,1),0)</f>
        <v>0.62222222222222223</v>
      </c>
      <c r="BU123" s="205">
        <f ca="1">IF($AH123&gt;0,OFFSET(DATA!$F$6,BU$10+27*(7-$AG$8),$AG123,1,1)/OFFSET(DATA!$F$6,BU$10,$AG123,1,1),0)</f>
        <v>0.49844236760124611</v>
      </c>
      <c r="BV123" s="205">
        <f ca="1">IF($AH123&gt;0,OFFSET(DATA!$F$6,BV$10+27*(7-$AG$8),$AG123,1,1)/OFFSET(DATA!$F$6,BV$10,$AG123,1,1),0)</f>
        <v>0.59526938239159</v>
      </c>
      <c r="BW123" s="205">
        <f ca="1">IF($AH123&gt;0,OFFSET(DATA!$F$6,BW$10+27*(7-$AG$8),$AG123,1,1)/OFFSET(DATA!$F$6,BW$10,$AG123,1,1),0)</f>
        <v>0.62732919254658381</v>
      </c>
      <c r="BX123" s="205">
        <f ca="1">IF($AH123&gt;0,OFFSET(DATA!$F$6,BX$10+27*(7-$AG$8),$AG123,1,1)/OFFSET(DATA!$F$6,BX$10,$AG123,1,1),0)</f>
        <v>0.65137262430408904</v>
      </c>
      <c r="BY123" s="205">
        <f ca="1">IF($AH123&gt;0,OFFSET(DATA!$F$6,BY$10+27*(7-$AG$8),$AG123,1,1)/OFFSET(DATA!$F$6,BY$10,$AG123,1,1),0)</f>
        <v>0.65349544072948329</v>
      </c>
    </row>
    <row r="124" spans="33:77" x14ac:dyDescent="0.2">
      <c r="AG124" s="1">
        <v>113</v>
      </c>
      <c r="AH124">
        <f ca="1">OFFSET(DATA!$F$6,$AG$10,$AG124,1,1)</f>
        <v>1430</v>
      </c>
      <c r="AI124" s="205">
        <f ca="1">IF($AH124&gt;0,OFFSET(DATA!$F$6,$AG$10+27*AI$10,$AG124,1,1)/$AH124,0)</f>
        <v>0.67622377622377627</v>
      </c>
      <c r="AJ124" s="205">
        <f ca="1">IF($AH124&gt;0,OFFSET(DATA!$F$6,$AG$10+27*AJ$10,$AG124,1,1)/$AH124,0)</f>
        <v>1.6083916083916083E-2</v>
      </c>
      <c r="AK124" s="205">
        <f ca="1">IF($AH124&gt;0,OFFSET(DATA!$F$6,$AG$10+27*AK$10,$AG124,1,1)/$AH124,0)</f>
        <v>0.10139860139860139</v>
      </c>
      <c r="AL124" s="205">
        <f ca="1">IF($AH124&gt;0,OFFSET(DATA!$F$6,$AG$10+27*AL$10,$AG124,1,1)/$AH124,0)</f>
        <v>5.944055944055944E-2</v>
      </c>
      <c r="AM124" s="205">
        <f ca="1">IF($AH124&gt;0,OFFSET(DATA!$F$6,$AG$10+27*AM$10,$AG124,1,1)/$AH124,0)</f>
        <v>5.3146853146853149E-2</v>
      </c>
      <c r="AN124" s="205">
        <f ca="1">IF($AH124&gt;0,OFFSET(DATA!$F$6,$AG$10+27*AN$10,$AG124,1,1)/$AH124,0)</f>
        <v>8.3916083916083916E-3</v>
      </c>
      <c r="AO124" s="1">
        <f ca="1">OFFSET(DATA!$F$6,$AG$10+27*AO$10,$AG124,1,1)</f>
        <v>9</v>
      </c>
      <c r="AP124" s="1">
        <f t="shared" ca="1" si="3"/>
        <v>9</v>
      </c>
      <c r="AR124">
        <f ca="1">OFFSET(DATA!$F$6,25,$AG124,1,1)</f>
        <v>18887</v>
      </c>
      <c r="AS124" s="205">
        <f ca="1">IF($AR124&gt;0,OFFSET(DATA!$F$6,25+27*AS$10,$AG124,1,1)/$AR124,0)</f>
        <v>0.63228675808757351</v>
      </c>
      <c r="AT124" s="205">
        <f ca="1">IF($AR124&gt;0,OFFSET(DATA!$F$6,25+27*AT$10,$AG124,1,1)/$AR124,0)</f>
        <v>1.0536347752422301E-2</v>
      </c>
      <c r="AU124" s="205">
        <f ca="1">IF($AR124&gt;0,OFFSET(DATA!$F$6,25+27*AU$10,$AG124,1,1)/$AR124,0)</f>
        <v>0.10038650923915921</v>
      </c>
      <c r="AV124" s="205">
        <f ca="1">IF($AR124&gt;0,OFFSET(DATA!$F$6,25+27*AV$10,$AG124,1,1)/$AR124,0)</f>
        <v>5.9141208238470903E-2</v>
      </c>
      <c r="AW124" s="205">
        <f ca="1">IF($AR124&gt;0,OFFSET(DATA!$F$6,25+27*AW$10,$AG124,1,1)/$AR124,0)</f>
        <v>9.4403558002859114E-2</v>
      </c>
      <c r="AX124" s="205">
        <f ca="1">IF($AR124&gt;0,OFFSET(DATA!$F$6,25+27*AX$10,$AG124,1,1)/$AR124,0)</f>
        <v>3.4203420342034205E-2</v>
      </c>
      <c r="BA124" s="1">
        <f t="shared" ca="1" si="4"/>
        <v>8</v>
      </c>
      <c r="BB124" s="205">
        <f ca="1">IF($AH124&gt;0,OFFSET(DATA!$F$6,BB$10+27*(7-$AG$8),$AG124,1,1)/OFFSET(DATA!$F$6,BB$10,$AG124,1,1),0)</f>
        <v>0.57357357357357353</v>
      </c>
      <c r="BC124" s="205">
        <f ca="1">IF($AH124&gt;0,OFFSET(DATA!$F$6,BC$10+27*(7-$AG$8),$AG124,1,1)/OFFSET(DATA!$F$6,BC$10,$AG124,1,1),0)</f>
        <v>0.60759493670886078</v>
      </c>
      <c r="BD124" s="205">
        <f ca="1">IF($AH124&gt;0,OFFSET(DATA!$F$6,BD$10+27*(7-$AG$8),$AG124,1,1)/OFFSET(DATA!$F$6,BD$10,$AG124,1,1),0)</f>
        <v>0.45833333333333331</v>
      </c>
      <c r="BE124" s="205">
        <f ca="1">IF($AH124&gt;0,OFFSET(DATA!$F$6,BE$10+27*(7-$AG$8),$AG124,1,1)/OFFSET(DATA!$F$6,BE$10,$AG124,1,1),0)</f>
        <v>0.56081081081081086</v>
      </c>
      <c r="BF124" s="205">
        <f ca="1">IF($AH124&gt;0,OFFSET(DATA!$F$6,BF$10+27*(7-$AG$8),$AG124,1,1)/OFFSET(DATA!$F$6,BF$10,$AG124,1,1),0)</f>
        <v>0.72157772621809746</v>
      </c>
      <c r="BG124" s="205">
        <f ca="1">IF($AH124&gt;0,OFFSET(DATA!$F$6,BG$10+27*(7-$AG$8),$AG124,1,1)/OFFSET(DATA!$F$6,BG$10,$AG124,1,1),0)</f>
        <v>0.5714285714285714</v>
      </c>
      <c r="BH124" s="205">
        <f ca="1">IF($AH124&gt;0,OFFSET(DATA!$F$6,BH$10+27*(7-$AG$8),$AG124,1,1)/OFFSET(DATA!$F$6,BH$10,$AG124,1,1),0)</f>
        <v>0.65094339622641506</v>
      </c>
      <c r="BI124" s="205">
        <f ca="1">IF($AH124&gt;0,OFFSET(DATA!$F$6,BI$10+27*(7-$AG$8),$AG124,1,1)/OFFSET(DATA!$F$6,BI$10,$AG124,1,1),0)</f>
        <v>0.67622377622377627</v>
      </c>
      <c r="BJ124" s="205">
        <f ca="1">IF($AH124&gt;0,OFFSET(DATA!$F$6,BJ$10+27*(7-$AG$8),$AG124,1,1)/OFFSET(DATA!$F$6,BJ$10,$AG124,1,1),0)</f>
        <v>0.75352112676056338</v>
      </c>
      <c r="BK124" s="205">
        <f ca="1">IF($AH124&gt;0,OFFSET(DATA!$F$6,BK$10+27*(7-$AG$8),$AG124,1,1)/OFFSET(DATA!$F$6,BK$10,$AG124,1,1),0)</f>
        <v>0.62328767123287676</v>
      </c>
      <c r="BL124" s="205">
        <f ca="1">IF($AH124&gt;0,OFFSET(DATA!$F$6,BL$10+27*(7-$AG$8),$AG124,1,1)/OFFSET(DATA!$F$6,BL$10,$AG124,1,1),0)</f>
        <v>0.72701949860724235</v>
      </c>
      <c r="BM124" s="205">
        <f ca="1">IF($AH124&gt;0,OFFSET(DATA!$F$6,BM$10+27*(7-$AG$8),$AG124,1,1)/OFFSET(DATA!$F$6,BM$10,$AG124,1,1),0)</f>
        <v>0.33281653746770024</v>
      </c>
      <c r="BN124" s="205">
        <f ca="1">IF($AH124&gt;0,OFFSET(DATA!$F$6,BN$10+27*(7-$AG$8),$AG124,1,1)/OFFSET(DATA!$F$6,BN$10,$AG124,1,1),0)</f>
        <v>0.65245901639344261</v>
      </c>
      <c r="BO124" s="205">
        <f ca="1">IF($AH124&gt;0,OFFSET(DATA!$F$6,BO$10+27*(7-$AG$8),$AG124,1,1)/OFFSET(DATA!$F$6,BO$10,$AG124,1,1),0)</f>
        <v>0.88800000000000001</v>
      </c>
      <c r="BP124" s="205">
        <f ca="1">IF($AH124&gt;0,OFFSET(DATA!$F$6,BP$10+27*(7-$AG$8),$AG124,1,1)/OFFSET(DATA!$F$6,BP$10,$AG124,1,1),0)</f>
        <v>0.69000482858522449</v>
      </c>
      <c r="BQ124" s="205">
        <f ca="1">IF($AH124&gt;0,OFFSET(DATA!$F$6,BQ$10+27*(7-$AG$8),$AG124,1,1)/OFFSET(DATA!$F$6,BQ$10,$AG124,1,1),0)</f>
        <v>0.71063829787234045</v>
      </c>
      <c r="BR124" s="205">
        <f ca="1">IF($AH124&gt;0,OFFSET(DATA!$F$6,BR$10+27*(7-$AG$8),$AG124,1,1)/OFFSET(DATA!$F$6,BR$10,$AG124,1,1),0)</f>
        <v>0.6512</v>
      </c>
      <c r="BS124" s="205">
        <f ca="1">IF($AH124&gt;0,OFFSET(DATA!$F$6,BS$10+27*(7-$AG$8),$AG124,1,1)/OFFSET(DATA!$F$6,BS$10,$AG124,1,1),0)</f>
        <v>0.63200000000000001</v>
      </c>
      <c r="BT124" s="205">
        <f ca="1">IF($AH124&gt;0,OFFSET(DATA!$F$6,BT$10+27*(7-$AG$8),$AG124,1,1)/OFFSET(DATA!$F$6,BT$10,$AG124,1,1),0)</f>
        <v>0.61702127659574468</v>
      </c>
      <c r="BU124" s="205">
        <f ca="1">IF($AH124&gt;0,OFFSET(DATA!$F$6,BU$10+27*(7-$AG$8),$AG124,1,1)/OFFSET(DATA!$F$6,BU$10,$AG124,1,1),0)</f>
        <v>0.50651465798045603</v>
      </c>
      <c r="BV124" s="205">
        <f ca="1">IF($AH124&gt;0,OFFSET(DATA!$F$6,BV$10+27*(7-$AG$8),$AG124,1,1)/OFFSET(DATA!$F$6,BV$10,$AG124,1,1),0)</f>
        <v>0.62222222222222223</v>
      </c>
      <c r="BW124" s="205">
        <f ca="1">IF($AH124&gt;0,OFFSET(DATA!$F$6,BW$10+27*(7-$AG$8),$AG124,1,1)/OFFSET(DATA!$F$6,BW$10,$AG124,1,1),0)</f>
        <v>0.6510121457489878</v>
      </c>
      <c r="BX124" s="205">
        <f ca="1">IF($AH124&gt;0,OFFSET(DATA!$F$6,BX$10+27*(7-$AG$8),$AG124,1,1)/OFFSET(DATA!$F$6,BX$10,$AG124,1,1),0)</f>
        <v>0.64795343597446486</v>
      </c>
      <c r="BY124" s="205">
        <f ca="1">IF($AH124&gt;0,OFFSET(DATA!$F$6,BY$10+27*(7-$AG$8),$AG124,1,1)/OFFSET(DATA!$F$6,BY$10,$AG124,1,1),0)</f>
        <v>0.68111455108359131</v>
      </c>
    </row>
    <row r="125" spans="33:77" x14ac:dyDescent="0.2">
      <c r="AG125" s="1">
        <v>114</v>
      </c>
      <c r="AH125">
        <f ca="1">OFFSET(DATA!$F$6,$AG$10,$AG125,1,1)</f>
        <v>1359</v>
      </c>
      <c r="AI125" s="205">
        <f ca="1">IF($AH125&gt;0,OFFSET(DATA!$F$6,$AG$10+27*AI$10,$AG125,1,1)/$AH125,0)</f>
        <v>0.65194996320824139</v>
      </c>
      <c r="AJ125" s="205">
        <f ca="1">IF($AH125&gt;0,OFFSET(DATA!$F$6,$AG$10+27*AJ$10,$AG125,1,1)/$AH125,0)</f>
        <v>1.3980868285504048E-2</v>
      </c>
      <c r="AK125" s="205">
        <f ca="1">IF($AH125&gt;0,OFFSET(DATA!$F$6,$AG$10+27*AK$10,$AG125,1,1)/$AH125,0)</f>
        <v>0.10963944076526858</v>
      </c>
      <c r="AL125" s="205">
        <f ca="1">IF($AH125&gt;0,OFFSET(DATA!$F$6,$AG$10+27*AL$10,$AG125,1,1)/$AH125,0)</f>
        <v>6.4017660044150104E-2</v>
      </c>
      <c r="AM125" s="205">
        <f ca="1">IF($AH125&gt;0,OFFSET(DATA!$F$6,$AG$10+27*AM$10,$AG125,1,1)/$AH125,0)</f>
        <v>4.4885945548197206E-2</v>
      </c>
      <c r="AN125" s="205">
        <f ca="1">IF($AH125&gt;0,OFFSET(DATA!$F$6,$AG$10+27*AN$10,$AG125,1,1)/$AH125,0)</f>
        <v>8.8300220750551876E-3</v>
      </c>
      <c r="AO125" s="1">
        <f ca="1">OFFSET(DATA!$F$6,$AG$10+27*AO$10,$AG125,1,1)</f>
        <v>6</v>
      </c>
      <c r="AP125" s="1">
        <f t="shared" ca="1" si="3"/>
        <v>6</v>
      </c>
      <c r="AR125">
        <f ca="1">OFFSET(DATA!$F$6,25,$AG125,1,1)</f>
        <v>17362</v>
      </c>
      <c r="AS125" s="205">
        <f ca="1">IF($AR125&gt;0,OFFSET(DATA!$F$6,25+27*AS$10,$AG125,1,1)/$AR125,0)</f>
        <v>0.63299159083054946</v>
      </c>
      <c r="AT125" s="205">
        <f ca="1">IF($AR125&gt;0,OFFSET(DATA!$F$6,25+27*AT$10,$AG125,1,1)/$AR125,0)</f>
        <v>1.0828245593825597E-2</v>
      </c>
      <c r="AU125" s="205">
        <f ca="1">IF($AR125&gt;0,OFFSET(DATA!$F$6,25+27*AU$10,$AG125,1,1)/$AR125,0)</f>
        <v>0.10338670660062205</v>
      </c>
      <c r="AV125" s="205">
        <f ca="1">IF($AR125&gt;0,OFFSET(DATA!$F$6,25+27*AV$10,$AG125,1,1)/$AR125,0)</f>
        <v>5.523557193871674E-2</v>
      </c>
      <c r="AW125" s="205">
        <f ca="1">IF($AR125&gt;0,OFFSET(DATA!$F$6,25+27*AW$10,$AG125,1,1)/$AR125,0)</f>
        <v>8.6971547056790693E-2</v>
      </c>
      <c r="AX125" s="205">
        <f ca="1">IF($AR125&gt;0,OFFSET(DATA!$F$6,25+27*AX$10,$AG125,1,1)/$AR125,0)</f>
        <v>3.7207694966017738E-2</v>
      </c>
      <c r="BA125" s="1">
        <f t="shared" ca="1" si="4"/>
        <v>12</v>
      </c>
      <c r="BB125" s="205">
        <f ca="1">IF($AH125&gt;0,OFFSET(DATA!$F$6,BB$10+27*(7-$AG$8),$AG125,1,1)/OFFSET(DATA!$F$6,BB$10,$AG125,1,1),0)</f>
        <v>0.58552631578947367</v>
      </c>
      <c r="BC125" s="205">
        <f ca="1">IF($AH125&gt;0,OFFSET(DATA!$F$6,BC$10+27*(7-$AG$8),$AG125,1,1)/OFFSET(DATA!$F$6,BC$10,$AG125,1,1),0)</f>
        <v>0.54794520547945202</v>
      </c>
      <c r="BD125" s="205">
        <f ca="1">IF($AH125&gt;0,OFFSET(DATA!$F$6,BD$10+27*(7-$AG$8),$AG125,1,1)/OFFSET(DATA!$F$6,BD$10,$AG125,1,1),0)</f>
        <v>0.5</v>
      </c>
      <c r="BE125" s="205">
        <f ca="1">IF($AH125&gt;0,OFFSET(DATA!$F$6,BE$10+27*(7-$AG$8),$AG125,1,1)/OFFSET(DATA!$F$6,BE$10,$AG125,1,1),0)</f>
        <v>0.5611510791366906</v>
      </c>
      <c r="BF125" s="205">
        <f ca="1">IF($AH125&gt;0,OFFSET(DATA!$F$6,BF$10+27*(7-$AG$8),$AG125,1,1)/OFFSET(DATA!$F$6,BF$10,$AG125,1,1),0)</f>
        <v>0.70499999999999996</v>
      </c>
      <c r="BG125" s="205">
        <f ca="1">IF($AH125&gt;0,OFFSET(DATA!$F$6,BG$10+27*(7-$AG$8),$AG125,1,1)/OFFSET(DATA!$F$6,BG$10,$AG125,1,1),0)</f>
        <v>0.56190476190476191</v>
      </c>
      <c r="BH125" s="205">
        <f ca="1">IF($AH125&gt;0,OFFSET(DATA!$F$6,BH$10+27*(7-$AG$8),$AG125,1,1)/OFFSET(DATA!$F$6,BH$10,$AG125,1,1),0)</f>
        <v>0.68041237113402064</v>
      </c>
      <c r="BI125" s="205">
        <f ca="1">IF($AH125&gt;0,OFFSET(DATA!$F$6,BI$10+27*(7-$AG$8),$AG125,1,1)/OFFSET(DATA!$F$6,BI$10,$AG125,1,1),0)</f>
        <v>0.65194996320824139</v>
      </c>
      <c r="BJ125" s="205">
        <f ca="1">IF($AH125&gt;0,OFFSET(DATA!$F$6,BJ$10+27*(7-$AG$8),$AG125,1,1)/OFFSET(DATA!$F$6,BJ$10,$AG125,1,1),0)</f>
        <v>0.76470588235294112</v>
      </c>
      <c r="BK125" s="205">
        <f ca="1">IF($AH125&gt;0,OFFSET(DATA!$F$6,BK$10+27*(7-$AG$8),$AG125,1,1)/OFFSET(DATA!$F$6,BK$10,$AG125,1,1),0)</f>
        <v>0.61176470588235299</v>
      </c>
      <c r="BL125" s="205">
        <f ca="1">IF($AH125&gt;0,OFFSET(DATA!$F$6,BL$10+27*(7-$AG$8),$AG125,1,1)/OFFSET(DATA!$F$6,BL$10,$AG125,1,1),0)</f>
        <v>0.71361502347417838</v>
      </c>
      <c r="BM125" s="205">
        <f ca="1">IF($AH125&gt;0,OFFSET(DATA!$F$6,BM$10+27*(7-$AG$8),$AG125,1,1)/OFFSET(DATA!$F$6,BM$10,$AG125,1,1),0)</f>
        <v>0.32354601919819309</v>
      </c>
      <c r="BN125" s="205">
        <f ca="1">IF($AH125&gt;0,OFFSET(DATA!$F$6,BN$10+27*(7-$AG$8),$AG125,1,1)/OFFSET(DATA!$F$6,BN$10,$AG125,1,1),0)</f>
        <v>0.64965986394557829</v>
      </c>
      <c r="BO125" s="205">
        <f ca="1">IF($AH125&gt;0,OFFSET(DATA!$F$6,BO$10+27*(7-$AG$8),$AG125,1,1)/OFFSET(DATA!$F$6,BO$10,$AG125,1,1),0)</f>
        <v>0.87057387057387059</v>
      </c>
      <c r="BP125" s="205">
        <f ca="1">IF($AH125&gt;0,OFFSET(DATA!$F$6,BP$10+27*(7-$AG$8),$AG125,1,1)/OFFSET(DATA!$F$6,BP$10,$AG125,1,1),0)</f>
        <v>0.68601036269430049</v>
      </c>
      <c r="BQ125" s="205">
        <f ca="1">IF($AH125&gt;0,OFFSET(DATA!$F$6,BQ$10+27*(7-$AG$8),$AG125,1,1)/OFFSET(DATA!$F$6,BQ$10,$AG125,1,1),0)</f>
        <v>0.71215880893300243</v>
      </c>
      <c r="BR125" s="205">
        <f ca="1">IF($AH125&gt;0,OFFSET(DATA!$F$6,BR$10+27*(7-$AG$8),$AG125,1,1)/OFFSET(DATA!$F$6,BR$10,$AG125,1,1),0)</f>
        <v>0.6418685121107266</v>
      </c>
      <c r="BS125" s="205">
        <f ca="1">IF($AH125&gt;0,OFFSET(DATA!$F$6,BS$10+27*(7-$AG$8),$AG125,1,1)/OFFSET(DATA!$F$6,BS$10,$AG125,1,1),0)</f>
        <v>0.61838440111420612</v>
      </c>
      <c r="BT125" s="205">
        <f ca="1">IF($AH125&gt;0,OFFSET(DATA!$F$6,BT$10+27*(7-$AG$8),$AG125,1,1)/OFFSET(DATA!$F$6,BT$10,$AG125,1,1),0)</f>
        <v>0.72972972972972971</v>
      </c>
      <c r="BU125" s="205">
        <f ca="1">IF($AH125&gt;0,OFFSET(DATA!$F$6,BU$10+27*(7-$AG$8),$AG125,1,1)/OFFSET(DATA!$F$6,BU$10,$AG125,1,1),0)</f>
        <v>0.52982456140350875</v>
      </c>
      <c r="BV125" s="205">
        <f ca="1">IF($AH125&gt;0,OFFSET(DATA!$F$6,BV$10+27*(7-$AG$8),$AG125,1,1)/OFFSET(DATA!$F$6,BV$10,$AG125,1,1),0)</f>
        <v>0.61944444444444446</v>
      </c>
      <c r="BW125" s="205">
        <f ca="1">IF($AH125&gt;0,OFFSET(DATA!$F$6,BW$10+27*(7-$AG$8),$AG125,1,1)/OFFSET(DATA!$F$6,BW$10,$AG125,1,1),0)</f>
        <v>0.66608391608391604</v>
      </c>
      <c r="BX125" s="205">
        <f ca="1">IF($AH125&gt;0,OFFSET(DATA!$F$6,BX$10+27*(7-$AG$8),$AG125,1,1)/OFFSET(DATA!$F$6,BX$10,$AG125,1,1),0)</f>
        <v>0.66219839142091153</v>
      </c>
      <c r="BY125" s="205">
        <f ca="1">IF($AH125&gt;0,OFFSET(DATA!$F$6,BY$10+27*(7-$AG$8),$AG125,1,1)/OFFSET(DATA!$F$6,BY$10,$AG125,1,1),0)</f>
        <v>0.68817204301075274</v>
      </c>
    </row>
    <row r="126" spans="33:77" x14ac:dyDescent="0.2">
      <c r="AG126" s="1">
        <v>115</v>
      </c>
      <c r="AH126">
        <f ca="1">OFFSET(DATA!$F$6,$AG$10,$AG126,1,1)</f>
        <v>1405</v>
      </c>
      <c r="AI126" s="205">
        <f ca="1">IF($AH126&gt;0,OFFSET(DATA!$F$6,$AG$10+27*AI$10,$AG126,1,1)/$AH126,0)</f>
        <v>0.63914590747330957</v>
      </c>
      <c r="AJ126" s="205">
        <f ca="1">IF($AH126&gt;0,OFFSET(DATA!$F$6,$AG$10+27*AJ$10,$AG126,1,1)/$AH126,0)</f>
        <v>1.2099644128113879E-2</v>
      </c>
      <c r="AK126" s="205">
        <f ca="1">IF($AH126&gt;0,OFFSET(DATA!$F$6,$AG$10+27*AK$10,$AG126,1,1)/$AH126,0)</f>
        <v>0.11530249110320284</v>
      </c>
      <c r="AL126" s="205">
        <f ca="1">IF($AH126&gt;0,OFFSET(DATA!$F$6,$AG$10+27*AL$10,$AG126,1,1)/$AH126,0)</f>
        <v>6.1921708185053381E-2</v>
      </c>
      <c r="AM126" s="205">
        <f ca="1">IF($AH126&gt;0,OFFSET(DATA!$F$6,$AG$10+27*AM$10,$AG126,1,1)/$AH126,0)</f>
        <v>4.4839857651245554E-2</v>
      </c>
      <c r="AN126" s="205">
        <f ca="1">IF($AH126&gt;0,OFFSET(DATA!$F$6,$AG$10+27*AN$10,$AG126,1,1)/$AH126,0)</f>
        <v>1.0676156583629894E-2</v>
      </c>
      <c r="AO126" s="1">
        <f ca="1">OFFSET(DATA!$F$6,$AG$10+27*AO$10,$AG126,1,1)</f>
        <v>13</v>
      </c>
      <c r="AP126" s="1">
        <f t="shared" ca="1" si="3"/>
        <v>13</v>
      </c>
      <c r="AR126">
        <f ca="1">OFFSET(DATA!$F$6,25,$AG126,1,1)</f>
        <v>17274</v>
      </c>
      <c r="AS126" s="205">
        <f ca="1">IF($AR126&gt;0,OFFSET(DATA!$F$6,25+27*AS$10,$AG126,1,1)/$AR126,0)</f>
        <v>0.63731619775384973</v>
      </c>
      <c r="AT126" s="205">
        <f ca="1">IF($AR126&gt;0,OFFSET(DATA!$F$6,25+27*AT$10,$AG126,1,1)/$AR126,0)</f>
        <v>1.0709737177260623E-2</v>
      </c>
      <c r="AU126" s="205">
        <f ca="1">IF($AR126&gt;0,OFFSET(DATA!$F$6,25+27*AU$10,$AG126,1,1)/$AR126,0)</f>
        <v>0.10472386245224036</v>
      </c>
      <c r="AV126" s="205">
        <f ca="1">IF($AR126&gt;0,OFFSET(DATA!$F$6,25+27*AV$10,$AG126,1,1)/$AR126,0)</f>
        <v>5.3548685886303113E-2</v>
      </c>
      <c r="AW126" s="205">
        <f ca="1">IF($AR126&gt;0,OFFSET(DATA!$F$6,25+27*AW$10,$AG126,1,1)/$AR126,0)</f>
        <v>8.0872988306124813E-2</v>
      </c>
      <c r="AX126" s="205">
        <f ca="1">IF($AR126&gt;0,OFFSET(DATA!$F$6,25+27*AX$10,$AG126,1,1)/$AR126,0)</f>
        <v>3.2939678128979973E-2</v>
      </c>
      <c r="BA126" s="1">
        <f t="shared" ca="1" si="4"/>
        <v>13</v>
      </c>
      <c r="BB126" s="205">
        <f ca="1">IF($AH126&gt;0,OFFSET(DATA!$F$6,BB$10+27*(7-$AG$8),$AG126,1,1)/OFFSET(DATA!$F$6,BB$10,$AG126,1,1),0)</f>
        <v>0.56765676567656764</v>
      </c>
      <c r="BC126" s="205">
        <f ca="1">IF($AH126&gt;0,OFFSET(DATA!$F$6,BC$10+27*(7-$AG$8),$AG126,1,1)/OFFSET(DATA!$F$6,BC$10,$AG126,1,1),0)</f>
        <v>0.59154929577464788</v>
      </c>
      <c r="BD126" s="205">
        <f ca="1">IF($AH126&gt;0,OFFSET(DATA!$F$6,BD$10+27*(7-$AG$8),$AG126,1,1)/OFFSET(DATA!$F$6,BD$10,$AG126,1,1),0)</f>
        <v>0.47826086956521741</v>
      </c>
      <c r="BE126" s="205">
        <f ca="1">IF($AH126&gt;0,OFFSET(DATA!$F$6,BE$10+27*(7-$AG$8),$AG126,1,1)/OFFSET(DATA!$F$6,BE$10,$AG126,1,1),0)</f>
        <v>0.59230769230769231</v>
      </c>
      <c r="BF126" s="205">
        <f ca="1">IF($AH126&gt;0,OFFSET(DATA!$F$6,BF$10+27*(7-$AG$8),$AG126,1,1)/OFFSET(DATA!$F$6,BF$10,$AG126,1,1),0)</f>
        <v>0.6938271604938272</v>
      </c>
      <c r="BG126" s="205">
        <f ca="1">IF($AH126&gt;0,OFFSET(DATA!$F$6,BG$10+27*(7-$AG$8),$AG126,1,1)/OFFSET(DATA!$F$6,BG$10,$AG126,1,1),0)</f>
        <v>0.52427184466019416</v>
      </c>
      <c r="BH126" s="205">
        <f ca="1">IF($AH126&gt;0,OFFSET(DATA!$F$6,BH$10+27*(7-$AG$8),$AG126,1,1)/OFFSET(DATA!$F$6,BH$10,$AG126,1,1),0)</f>
        <v>0.66137566137566139</v>
      </c>
      <c r="BI126" s="205">
        <f ca="1">IF($AH126&gt;0,OFFSET(DATA!$F$6,BI$10+27*(7-$AG$8),$AG126,1,1)/OFFSET(DATA!$F$6,BI$10,$AG126,1,1),0)</f>
        <v>0.63914590747330957</v>
      </c>
      <c r="BJ126" s="205">
        <f ca="1">IF($AH126&gt;0,OFFSET(DATA!$F$6,BJ$10+27*(7-$AG$8),$AG126,1,1)/OFFSET(DATA!$F$6,BJ$10,$AG126,1,1),0)</f>
        <v>0.76576576576576572</v>
      </c>
      <c r="BK126" s="205">
        <f ca="1">IF($AH126&gt;0,OFFSET(DATA!$F$6,BK$10+27*(7-$AG$8),$AG126,1,1)/OFFSET(DATA!$F$6,BK$10,$AG126,1,1),0)</f>
        <v>0.63600000000000001</v>
      </c>
      <c r="BL126" s="205">
        <f ca="1">IF($AH126&gt;0,OFFSET(DATA!$F$6,BL$10+27*(7-$AG$8),$AG126,1,1)/OFFSET(DATA!$F$6,BL$10,$AG126,1,1),0)</f>
        <v>0.72350230414746541</v>
      </c>
      <c r="BM126" s="205">
        <f ca="1">IF($AH126&gt;0,OFFSET(DATA!$F$6,BM$10+27*(7-$AG$8),$AG126,1,1)/OFFSET(DATA!$F$6,BM$10,$AG126,1,1),0)</f>
        <v>0.33737723859041019</v>
      </c>
      <c r="BN126" s="205">
        <f ca="1">IF($AH126&gt;0,OFFSET(DATA!$F$6,BN$10+27*(7-$AG$8),$AG126,1,1)/OFFSET(DATA!$F$6,BN$10,$AG126,1,1),0)</f>
        <v>0.65231788079470199</v>
      </c>
      <c r="BO126" s="205">
        <f ca="1">IF($AH126&gt;0,OFFSET(DATA!$F$6,BO$10+27*(7-$AG$8),$AG126,1,1)/OFFSET(DATA!$F$6,BO$10,$AG126,1,1),0)</f>
        <v>0.87151515151515146</v>
      </c>
      <c r="BP126" s="205">
        <f ca="1">IF($AH126&gt;0,OFFSET(DATA!$F$6,BP$10+27*(7-$AG$8),$AG126,1,1)/OFFSET(DATA!$F$6,BP$10,$AG126,1,1),0)</f>
        <v>0.69080338266384778</v>
      </c>
      <c r="BQ126" s="205">
        <f ca="1">IF($AH126&gt;0,OFFSET(DATA!$F$6,BQ$10+27*(7-$AG$8),$AG126,1,1)/OFFSET(DATA!$F$6,BQ$10,$AG126,1,1),0)</f>
        <v>0.7</v>
      </c>
      <c r="BR126" s="205">
        <f ca="1">IF($AH126&gt;0,OFFSET(DATA!$F$6,BR$10+27*(7-$AG$8),$AG126,1,1)/OFFSET(DATA!$F$6,BR$10,$AG126,1,1),0)</f>
        <v>0.63316582914572861</v>
      </c>
      <c r="BS126" s="205">
        <f ca="1">IF($AH126&gt;0,OFFSET(DATA!$F$6,BS$10+27*(7-$AG$8),$AG126,1,1)/OFFSET(DATA!$F$6,BS$10,$AG126,1,1),0)</f>
        <v>0.61772853185595566</v>
      </c>
      <c r="BT126" s="205">
        <f ca="1">IF($AH126&gt;0,OFFSET(DATA!$F$6,BT$10+27*(7-$AG$8),$AG126,1,1)/OFFSET(DATA!$F$6,BT$10,$AG126,1,1),0)</f>
        <v>0.65</v>
      </c>
      <c r="BU126" s="205">
        <f ca="1">IF($AH126&gt;0,OFFSET(DATA!$F$6,BU$10+27*(7-$AG$8),$AG126,1,1)/OFFSET(DATA!$F$6,BU$10,$AG126,1,1),0)</f>
        <v>0.52564102564102566</v>
      </c>
      <c r="BV126" s="205">
        <f ca="1">IF($AH126&gt;0,OFFSET(DATA!$F$6,BV$10+27*(7-$AG$8),$AG126,1,1)/OFFSET(DATA!$F$6,BV$10,$AG126,1,1),0)</f>
        <v>0.62926136363636365</v>
      </c>
      <c r="BW126" s="205">
        <f ca="1">IF($AH126&gt;0,OFFSET(DATA!$F$6,BW$10+27*(7-$AG$8),$AG126,1,1)/OFFSET(DATA!$F$6,BW$10,$AG126,1,1),0)</f>
        <v>0.65947888589398018</v>
      </c>
      <c r="BX126" s="205">
        <f ca="1">IF($AH126&gt;0,OFFSET(DATA!$F$6,BX$10+27*(7-$AG$8),$AG126,1,1)/OFFSET(DATA!$F$6,BX$10,$AG126,1,1),0)</f>
        <v>0.67392205638474301</v>
      </c>
      <c r="BY126" s="205">
        <f ca="1">IF($AH126&gt;0,OFFSET(DATA!$F$6,BY$10+27*(7-$AG$8),$AG126,1,1)/OFFSET(DATA!$F$6,BY$10,$AG126,1,1),0)</f>
        <v>0.6875</v>
      </c>
    </row>
    <row r="127" spans="33:77" x14ac:dyDescent="0.2">
      <c r="AG127" s="1">
        <v>116</v>
      </c>
      <c r="AH127">
        <f ca="1">OFFSET(DATA!$F$6,$AG$10,$AG127,1,1)</f>
        <v>1406</v>
      </c>
      <c r="AI127" s="205">
        <f ca="1">IF($AH127&gt;0,OFFSET(DATA!$F$6,$AG$10+27*AI$10,$AG127,1,1)/$AH127,0)</f>
        <v>0.66358463726884775</v>
      </c>
      <c r="AJ127" s="205">
        <f ca="1">IF($AH127&gt;0,OFFSET(DATA!$F$6,$AG$10+27*AJ$10,$AG127,1,1)/$AH127,0)</f>
        <v>1.2091038406827881E-2</v>
      </c>
      <c r="AK127" s="205">
        <f ca="1">IF($AH127&gt;0,OFFSET(DATA!$F$6,$AG$10+27*AK$10,$AG127,1,1)/$AH127,0)</f>
        <v>0.10881934566145092</v>
      </c>
      <c r="AL127" s="205">
        <f ca="1">IF($AH127&gt;0,OFFSET(DATA!$F$6,$AG$10+27*AL$10,$AG127,1,1)/$AH127,0)</f>
        <v>6.7567567567567571E-2</v>
      </c>
      <c r="AM127" s="205">
        <f ca="1">IF($AH127&gt;0,OFFSET(DATA!$F$6,$AG$10+27*AM$10,$AG127,1,1)/$AH127,0)</f>
        <v>4.4807965860597439E-2</v>
      </c>
      <c r="AN127" s="205">
        <f ca="1">IF($AH127&gt;0,OFFSET(DATA!$F$6,$AG$10+27*AN$10,$AG127,1,1)/$AH127,0)</f>
        <v>1.0668563300142247E-2</v>
      </c>
      <c r="AO127" s="1">
        <f ca="1">OFFSET(DATA!$F$6,$AG$10+27*AO$10,$AG127,1,1)</f>
        <v>9</v>
      </c>
      <c r="AP127" s="1">
        <f t="shared" ca="1" si="3"/>
        <v>9</v>
      </c>
      <c r="AR127">
        <f ca="1">OFFSET(DATA!$F$6,25,$AG127,1,1)</f>
        <v>17243</v>
      </c>
      <c r="AS127" s="205">
        <f ca="1">IF($AR127&gt;0,OFFSET(DATA!$F$6,25+27*AS$10,$AG127,1,1)/$AR127,0)</f>
        <v>0.64861103056312708</v>
      </c>
      <c r="AT127" s="205">
        <f ca="1">IF($AR127&gt;0,OFFSET(DATA!$F$6,25+27*AT$10,$AG127,1,1)/$AR127,0)</f>
        <v>1.043901873223917E-2</v>
      </c>
      <c r="AU127" s="205">
        <f ca="1">IF($AR127&gt;0,OFFSET(DATA!$F$6,25+27*AU$10,$AG127,1,1)/$AR127,0)</f>
        <v>0.10236037812445629</v>
      </c>
      <c r="AV127" s="205">
        <f ca="1">IF($AR127&gt;0,OFFSET(DATA!$F$6,25+27*AV$10,$AG127,1,1)/$AR127,0)</f>
        <v>5.4050919213593923E-2</v>
      </c>
      <c r="AW127" s="205">
        <f ca="1">IF($AR127&gt;0,OFFSET(DATA!$F$6,25+27*AW$10,$AG127,1,1)/$AR127,0)</f>
        <v>8.1366351562953076E-2</v>
      </c>
      <c r="AX127" s="205">
        <f ca="1">IF($AR127&gt;0,OFFSET(DATA!$F$6,25+27*AX$10,$AG127,1,1)/$AR127,0)</f>
        <v>3.2824914458040942E-2</v>
      </c>
      <c r="BA127" s="1">
        <f t="shared" ca="1" si="4"/>
        <v>10</v>
      </c>
      <c r="BB127" s="205">
        <f ca="1">IF($AH127&gt;0,OFFSET(DATA!$F$6,BB$10+27*(7-$AG$8),$AG127,1,1)/OFFSET(DATA!$F$6,BB$10,$AG127,1,1),0)</f>
        <v>0.56591639871382637</v>
      </c>
      <c r="BC127" s="205">
        <f ca="1">IF($AH127&gt;0,OFFSET(DATA!$F$6,BC$10+27*(7-$AG$8),$AG127,1,1)/OFFSET(DATA!$F$6,BC$10,$AG127,1,1),0)</f>
        <v>0.5714285714285714</v>
      </c>
      <c r="BD127" s="205">
        <f ca="1">IF($AH127&gt;0,OFFSET(DATA!$F$6,BD$10+27*(7-$AG$8),$AG127,1,1)/OFFSET(DATA!$F$6,BD$10,$AG127,1,1),0)</f>
        <v>0.5</v>
      </c>
      <c r="BE127" s="205">
        <f ca="1">IF($AH127&gt;0,OFFSET(DATA!$F$6,BE$10+27*(7-$AG$8),$AG127,1,1)/OFFSET(DATA!$F$6,BE$10,$AG127,1,1),0)</f>
        <v>0.62686567164179108</v>
      </c>
      <c r="BF127" s="205">
        <f ca="1">IF($AH127&gt;0,OFFSET(DATA!$F$6,BF$10+27*(7-$AG$8),$AG127,1,1)/OFFSET(DATA!$F$6,BF$10,$AG127,1,1),0)</f>
        <v>0.72681704260651625</v>
      </c>
      <c r="BG127" s="205">
        <f ca="1">IF($AH127&gt;0,OFFSET(DATA!$F$6,BG$10+27*(7-$AG$8),$AG127,1,1)/OFFSET(DATA!$F$6,BG$10,$AG127,1,1),0)</f>
        <v>0.53398058252427183</v>
      </c>
      <c r="BH127" s="205">
        <f ca="1">IF($AH127&gt;0,OFFSET(DATA!$F$6,BH$10+27*(7-$AG$8),$AG127,1,1)/OFFSET(DATA!$F$6,BH$10,$AG127,1,1),0)</f>
        <v>0.67724867724867721</v>
      </c>
      <c r="BI127" s="205">
        <f ca="1">IF($AH127&gt;0,OFFSET(DATA!$F$6,BI$10+27*(7-$AG$8),$AG127,1,1)/OFFSET(DATA!$F$6,BI$10,$AG127,1,1),0)</f>
        <v>0.66358463726884775</v>
      </c>
      <c r="BJ127" s="205">
        <f ca="1">IF($AH127&gt;0,OFFSET(DATA!$F$6,BJ$10+27*(7-$AG$8),$AG127,1,1)/OFFSET(DATA!$F$6,BJ$10,$AG127,1,1),0)</f>
        <v>0.76666666666666672</v>
      </c>
      <c r="BK127" s="205">
        <f ca="1">IF($AH127&gt;0,OFFSET(DATA!$F$6,BK$10+27*(7-$AG$8),$AG127,1,1)/OFFSET(DATA!$F$6,BK$10,$AG127,1,1),0)</f>
        <v>0.63878326996197721</v>
      </c>
      <c r="BL127" s="205">
        <f ca="1">IF($AH127&gt;0,OFFSET(DATA!$F$6,BL$10+27*(7-$AG$8),$AG127,1,1)/OFFSET(DATA!$F$6,BL$10,$AG127,1,1),0)</f>
        <v>0.72907153729071539</v>
      </c>
      <c r="BM127" s="205">
        <f ca="1">IF($AH127&gt;0,OFFSET(DATA!$F$6,BM$10+27*(7-$AG$8),$AG127,1,1)/OFFSET(DATA!$F$6,BM$10,$AG127,1,1),0)</f>
        <v>0.37156802928615007</v>
      </c>
      <c r="BN127" s="205">
        <f ca="1">IF($AH127&gt;0,OFFSET(DATA!$F$6,BN$10+27*(7-$AG$8),$AG127,1,1)/OFFSET(DATA!$F$6,BN$10,$AG127,1,1),0)</f>
        <v>0.65202702702702697</v>
      </c>
      <c r="BO127" s="205">
        <f ca="1">IF($AH127&gt;0,OFFSET(DATA!$F$6,BO$10+27*(7-$AG$8),$AG127,1,1)/OFFSET(DATA!$F$6,BO$10,$AG127,1,1),0)</f>
        <v>0.85114045618247303</v>
      </c>
      <c r="BP127" s="205">
        <f ca="1">IF($AH127&gt;0,OFFSET(DATA!$F$6,BP$10+27*(7-$AG$8),$AG127,1,1)/OFFSET(DATA!$F$6,BP$10,$AG127,1,1),0)</f>
        <v>0.69867374005305038</v>
      </c>
      <c r="BQ127" s="205">
        <f ca="1">IF($AH127&gt;0,OFFSET(DATA!$F$6,BQ$10+27*(7-$AG$8),$AG127,1,1)/OFFSET(DATA!$F$6,BQ$10,$AG127,1,1),0)</f>
        <v>0.69806763285024154</v>
      </c>
      <c r="BR127" s="205">
        <f ca="1">IF($AH127&gt;0,OFFSET(DATA!$F$6,BR$10+27*(7-$AG$8),$AG127,1,1)/OFFSET(DATA!$F$6,BR$10,$AG127,1,1),0)</f>
        <v>0.65901639344262297</v>
      </c>
      <c r="BS127" s="205">
        <f ca="1">IF($AH127&gt;0,OFFSET(DATA!$F$6,BS$10+27*(7-$AG$8),$AG127,1,1)/OFFSET(DATA!$F$6,BS$10,$AG127,1,1),0)</f>
        <v>0.62215909090909094</v>
      </c>
      <c r="BT127" s="205">
        <f ca="1">IF($AH127&gt;0,OFFSET(DATA!$F$6,BT$10+27*(7-$AG$8),$AG127,1,1)/OFFSET(DATA!$F$6,BT$10,$AG127,1,1),0)</f>
        <v>0.63157894736842102</v>
      </c>
      <c r="BU127" s="205">
        <f ca="1">IF($AH127&gt;0,OFFSET(DATA!$F$6,BU$10+27*(7-$AG$8),$AG127,1,1)/OFFSET(DATA!$F$6,BU$10,$AG127,1,1),0)</f>
        <v>0.53038674033149169</v>
      </c>
      <c r="BV127" s="205">
        <f ca="1">IF($AH127&gt;0,OFFSET(DATA!$F$6,BV$10+27*(7-$AG$8),$AG127,1,1)/OFFSET(DATA!$F$6,BV$10,$AG127,1,1),0)</f>
        <v>0.62865090403337964</v>
      </c>
      <c r="BW127" s="205">
        <f ca="1">IF($AH127&gt;0,OFFSET(DATA!$F$6,BW$10+27*(7-$AG$8),$AG127,1,1)/OFFSET(DATA!$F$6,BW$10,$AG127,1,1),0)</f>
        <v>0.65936073059360734</v>
      </c>
      <c r="BX127" s="205">
        <f ca="1">IF($AH127&gt;0,OFFSET(DATA!$F$6,BX$10+27*(7-$AG$8),$AG127,1,1)/OFFSET(DATA!$F$6,BX$10,$AG127,1,1),0)</f>
        <v>0.68131188118811881</v>
      </c>
      <c r="BY127" s="205">
        <f ca="1">IF($AH127&gt;0,OFFSET(DATA!$F$6,BY$10+27*(7-$AG$8),$AG127,1,1)/OFFSET(DATA!$F$6,BY$10,$AG127,1,1),0)</f>
        <v>0.68181818181818177</v>
      </c>
    </row>
    <row r="128" spans="33:77" x14ac:dyDescent="0.2">
      <c r="AG128" s="1">
        <v>117</v>
      </c>
      <c r="AH128">
        <f ca="1">OFFSET(DATA!$F$6,$AG$10,$AG128,1,1)</f>
        <v>1481</v>
      </c>
      <c r="AI128" s="205">
        <f ca="1">IF($AH128&gt;0,OFFSET(DATA!$F$6,$AG$10+27*AI$10,$AG128,1,1)/$AH128,0)</f>
        <v>0.66171505739365288</v>
      </c>
      <c r="AJ128" s="205">
        <f ca="1">IF($AH128&gt;0,OFFSET(DATA!$F$6,$AG$10+27*AJ$10,$AG128,1,1)/$AH128,0)</f>
        <v>1.2829169480081027E-2</v>
      </c>
      <c r="AK128" s="205">
        <f ca="1">IF($AH128&gt;0,OFFSET(DATA!$F$6,$AG$10+27*AK$10,$AG128,1,1)/$AH128,0)</f>
        <v>0.11343686698176908</v>
      </c>
      <c r="AL128" s="205">
        <f ca="1">IF($AH128&gt;0,OFFSET(DATA!$F$6,$AG$10+27*AL$10,$AG128,1,1)/$AH128,0)</f>
        <v>5.4692775151924375E-2</v>
      </c>
      <c r="AM128" s="205">
        <f ca="1">IF($AH128&gt;0,OFFSET(DATA!$F$6,$AG$10+27*AM$10,$AG128,1,1)/$AH128,0)</f>
        <v>4.321404456448346E-2</v>
      </c>
      <c r="AN128" s="205">
        <f ca="1">IF($AH128&gt;0,OFFSET(DATA!$F$6,$AG$10+27*AN$10,$AG128,1,1)/$AH128,0)</f>
        <v>6.75219446320054E-3</v>
      </c>
      <c r="AO128" s="1">
        <f ca="1">OFFSET(DATA!$F$6,$AG$10+27*AO$10,$AG128,1,1)</f>
        <v>10</v>
      </c>
      <c r="AP128" s="1">
        <f t="shared" ca="1" si="3"/>
        <v>10</v>
      </c>
      <c r="AR128">
        <f ca="1">OFFSET(DATA!$F$6,25,$AG128,1,1)</f>
        <v>17620</v>
      </c>
      <c r="AS128" s="205">
        <f ca="1">IF($AR128&gt;0,OFFSET(DATA!$F$6,25+27*AS$10,$AG128,1,1)/$AR128,0)</f>
        <v>0.64426787741203173</v>
      </c>
      <c r="AT128" s="205">
        <f ca="1">IF($AR128&gt;0,OFFSET(DATA!$F$6,25+27*AT$10,$AG128,1,1)/$AR128,0)</f>
        <v>1.0385925085130534E-2</v>
      </c>
      <c r="AU128" s="205">
        <f ca="1">IF($AR128&gt;0,OFFSET(DATA!$F$6,25+27*AU$10,$AG128,1,1)/$AR128,0)</f>
        <v>0.10113507377979569</v>
      </c>
      <c r="AV128" s="205">
        <f ca="1">IF($AR128&gt;0,OFFSET(DATA!$F$6,25+27*AV$10,$AG128,1,1)/$AR128,0)</f>
        <v>4.6083995459704881E-2</v>
      </c>
      <c r="AW128" s="205">
        <f ca="1">IF($AR128&gt;0,OFFSET(DATA!$F$6,25+27*AW$10,$AG128,1,1)/$AR128,0)</f>
        <v>8.303064699205448E-2</v>
      </c>
      <c r="AX128" s="205">
        <f ca="1">IF($AR128&gt;0,OFFSET(DATA!$F$6,25+27*AX$10,$AG128,1,1)/$AR128,0)</f>
        <v>3.6265607264472192E-2</v>
      </c>
      <c r="BA128" s="1">
        <f t="shared" ca="1" si="4"/>
        <v>10</v>
      </c>
      <c r="BB128" s="205">
        <f ca="1">IF($AH128&gt;0,OFFSET(DATA!$F$6,BB$10+27*(7-$AG$8),$AG128,1,1)/OFFSET(DATA!$F$6,BB$10,$AG128,1,1),0)</f>
        <v>0.57643312101910826</v>
      </c>
      <c r="BC128" s="205">
        <f ca="1">IF($AH128&gt;0,OFFSET(DATA!$F$6,BC$10+27*(7-$AG$8),$AG128,1,1)/OFFSET(DATA!$F$6,BC$10,$AG128,1,1),0)</f>
        <v>0.59259259259259256</v>
      </c>
      <c r="BD128" s="205">
        <f ca="1">IF($AH128&gt;0,OFFSET(DATA!$F$6,BD$10+27*(7-$AG$8),$AG128,1,1)/OFFSET(DATA!$F$6,BD$10,$AG128,1,1),0)</f>
        <v>0.46153846153846156</v>
      </c>
      <c r="BE128" s="205">
        <f ca="1">IF($AH128&gt;0,OFFSET(DATA!$F$6,BE$10+27*(7-$AG$8),$AG128,1,1)/OFFSET(DATA!$F$6,BE$10,$AG128,1,1),0)</f>
        <v>0.57857142857142863</v>
      </c>
      <c r="BF128" s="205">
        <f ca="1">IF($AH128&gt;0,OFFSET(DATA!$F$6,BF$10+27*(7-$AG$8),$AG128,1,1)/OFFSET(DATA!$F$6,BF$10,$AG128,1,1),0)</f>
        <v>0.72388059701492535</v>
      </c>
      <c r="BG128" s="205">
        <f ca="1">IF($AH128&gt;0,OFFSET(DATA!$F$6,BG$10+27*(7-$AG$8),$AG128,1,1)/OFFSET(DATA!$F$6,BG$10,$AG128,1,1),0)</f>
        <v>0.51428571428571423</v>
      </c>
      <c r="BH128" s="205">
        <f ca="1">IF($AH128&gt;0,OFFSET(DATA!$F$6,BH$10+27*(7-$AG$8),$AG128,1,1)/OFFSET(DATA!$F$6,BH$10,$AG128,1,1),0)</f>
        <v>0.64532019704433496</v>
      </c>
      <c r="BI128" s="205">
        <f ca="1">IF($AH128&gt;0,OFFSET(DATA!$F$6,BI$10+27*(7-$AG$8),$AG128,1,1)/OFFSET(DATA!$F$6,BI$10,$AG128,1,1),0)</f>
        <v>0.66171505739365288</v>
      </c>
      <c r="BJ128" s="205">
        <f ca="1">IF($AH128&gt;0,OFFSET(DATA!$F$6,BJ$10+27*(7-$AG$8),$AG128,1,1)/OFFSET(DATA!$F$6,BJ$10,$AG128,1,1),0)</f>
        <v>0.77165354330708658</v>
      </c>
      <c r="BK128" s="205">
        <f ca="1">IF($AH128&gt;0,OFFSET(DATA!$F$6,BK$10+27*(7-$AG$8),$AG128,1,1)/OFFSET(DATA!$F$6,BK$10,$AG128,1,1),0)</f>
        <v>0.6162361623616236</v>
      </c>
      <c r="BL128" s="205">
        <f ca="1">IF($AH128&gt;0,OFFSET(DATA!$F$6,BL$10+27*(7-$AG$8),$AG128,1,1)/OFFSET(DATA!$F$6,BL$10,$AG128,1,1),0)</f>
        <v>0.73065476190476186</v>
      </c>
      <c r="BM128" s="205">
        <f ca="1">IF($AH128&gt;0,OFFSET(DATA!$F$6,BM$10+27*(7-$AG$8),$AG128,1,1)/OFFSET(DATA!$F$6,BM$10,$AG128,1,1),0)</f>
        <v>0.3741976893453145</v>
      </c>
      <c r="BN128" s="205">
        <f ca="1">IF($AH128&gt;0,OFFSET(DATA!$F$6,BN$10+27*(7-$AG$8),$AG128,1,1)/OFFSET(DATA!$F$6,BN$10,$AG128,1,1),0)</f>
        <v>0.64527027027027029</v>
      </c>
      <c r="BO128" s="205">
        <f ca="1">IF($AH128&gt;0,OFFSET(DATA!$F$6,BO$10+27*(7-$AG$8),$AG128,1,1)/OFFSET(DATA!$F$6,BO$10,$AG128,1,1),0)</f>
        <v>0.84813084112149528</v>
      </c>
      <c r="BP128" s="205">
        <f ca="1">IF($AH128&gt;0,OFFSET(DATA!$F$6,BP$10+27*(7-$AG$8),$AG128,1,1)/OFFSET(DATA!$F$6,BP$10,$AG128,1,1),0)</f>
        <v>0.69135163127913002</v>
      </c>
      <c r="BQ128" s="205">
        <f ca="1">IF($AH128&gt;0,OFFSET(DATA!$F$6,BQ$10+27*(7-$AG$8),$AG128,1,1)/OFFSET(DATA!$F$6,BQ$10,$AG128,1,1),0)</f>
        <v>0.68957345971563977</v>
      </c>
      <c r="BR128" s="205">
        <f ca="1">IF($AH128&gt;0,OFFSET(DATA!$F$6,BR$10+27*(7-$AG$8),$AG128,1,1)/OFFSET(DATA!$F$6,BR$10,$AG128,1,1),0)</f>
        <v>0.66828478964401294</v>
      </c>
      <c r="BS128" s="205">
        <f ca="1">IF($AH128&gt;0,OFFSET(DATA!$F$6,BS$10+27*(7-$AG$8),$AG128,1,1)/OFFSET(DATA!$F$6,BS$10,$AG128,1,1),0)</f>
        <v>0.64469914040114618</v>
      </c>
      <c r="BT128" s="205">
        <f ca="1">IF($AH128&gt;0,OFFSET(DATA!$F$6,BT$10+27*(7-$AG$8),$AG128,1,1)/OFFSET(DATA!$F$6,BT$10,$AG128,1,1),0)</f>
        <v>0.65789473684210531</v>
      </c>
      <c r="BU128" s="205">
        <f ca="1">IF($AH128&gt;0,OFFSET(DATA!$F$6,BU$10+27*(7-$AG$8),$AG128,1,1)/OFFSET(DATA!$F$6,BU$10,$AG128,1,1),0)</f>
        <v>0.52747252747252749</v>
      </c>
      <c r="BV128" s="205">
        <f ca="1">IF($AH128&gt;0,OFFSET(DATA!$F$6,BV$10+27*(7-$AG$8),$AG128,1,1)/OFFSET(DATA!$F$6,BV$10,$AG128,1,1),0)</f>
        <v>0.62312925170068023</v>
      </c>
      <c r="BW128" s="205">
        <f ca="1">IF($AH128&gt;0,OFFSET(DATA!$F$6,BW$10+27*(7-$AG$8),$AG128,1,1)/OFFSET(DATA!$F$6,BW$10,$AG128,1,1),0)</f>
        <v>0.65058087578194812</v>
      </c>
      <c r="BX128" s="205">
        <f ca="1">IF($AH128&gt;0,OFFSET(DATA!$F$6,BX$10+27*(7-$AG$8),$AG128,1,1)/OFFSET(DATA!$F$6,BX$10,$AG128,1,1),0)</f>
        <v>0.66699761715647343</v>
      </c>
      <c r="BY128" s="205">
        <f ca="1">IF($AH128&gt;0,OFFSET(DATA!$F$6,BY$10+27*(7-$AG$8),$AG128,1,1)/OFFSET(DATA!$F$6,BY$10,$AG128,1,1),0)</f>
        <v>0.66666666666666663</v>
      </c>
    </row>
    <row r="129" spans="33:77" x14ac:dyDescent="0.2">
      <c r="AG129" s="1">
        <v>118</v>
      </c>
      <c r="AH129">
        <f ca="1">OFFSET(DATA!$F$6,$AG$10,$AG129,1,1)</f>
        <v>1392</v>
      </c>
      <c r="AI129" s="205">
        <f ca="1">IF($AH129&gt;0,OFFSET(DATA!$F$6,$AG$10+27*AI$10,$AG129,1,1)/$AH129,0)</f>
        <v>0.65086206896551724</v>
      </c>
      <c r="AJ129" s="205">
        <f ca="1">IF($AH129&gt;0,OFFSET(DATA!$F$6,$AG$10+27*AJ$10,$AG129,1,1)/$AH129,0)</f>
        <v>1.4367816091954023E-2</v>
      </c>
      <c r="AK129" s="205">
        <f ca="1">IF($AH129&gt;0,OFFSET(DATA!$F$6,$AG$10+27*AK$10,$AG129,1,1)/$AH129,0)</f>
        <v>0.1206896551724138</v>
      </c>
      <c r="AL129" s="205">
        <f ca="1">IF($AH129&gt;0,OFFSET(DATA!$F$6,$AG$10+27*AL$10,$AG129,1,1)/$AH129,0)</f>
        <v>6.9683908045977017E-2</v>
      </c>
      <c r="AM129" s="205">
        <f ca="1">IF($AH129&gt;0,OFFSET(DATA!$F$6,$AG$10+27*AM$10,$AG129,1,1)/$AH129,0)</f>
        <v>3.7356321839080463E-2</v>
      </c>
      <c r="AN129" s="205">
        <f ca="1">IF($AH129&gt;0,OFFSET(DATA!$F$6,$AG$10+27*AN$10,$AG129,1,1)/$AH129,0)</f>
        <v>5.7471264367816091E-3</v>
      </c>
      <c r="AO129" s="1">
        <f ca="1">OFFSET(DATA!$F$6,$AG$10+27*AO$10,$AG129,1,1)</f>
        <v>11</v>
      </c>
      <c r="AP129" s="1">
        <f t="shared" ca="1" si="3"/>
        <v>11</v>
      </c>
      <c r="AR129">
        <f ca="1">OFFSET(DATA!$F$6,25,$AG129,1,1)</f>
        <v>16657</v>
      </c>
      <c r="AS129" s="205">
        <f ca="1">IF($AR129&gt;0,OFFSET(DATA!$F$6,25+27*AS$10,$AG129,1,1)/$AR129,0)</f>
        <v>0.64465389926157168</v>
      </c>
      <c r="AT129" s="205">
        <f ca="1">IF($AR129&gt;0,OFFSET(DATA!$F$6,25+27*AT$10,$AG129,1,1)/$AR129,0)</f>
        <v>1.1226511376598428E-2</v>
      </c>
      <c r="AU129" s="205">
        <f ca="1">IF($AR129&gt;0,OFFSET(DATA!$F$6,25+27*AU$10,$AG129,1,1)/$AR129,0)</f>
        <v>0.10476076124152008</v>
      </c>
      <c r="AV129" s="205">
        <f ca="1">IF($AR129&gt;0,OFFSET(DATA!$F$6,25+27*AV$10,$AG129,1,1)/$AR129,0)</f>
        <v>4.6166776730503692E-2</v>
      </c>
      <c r="AW129" s="205">
        <f ca="1">IF($AR129&gt;0,OFFSET(DATA!$F$6,25+27*AW$10,$AG129,1,1)/$AR129,0)</f>
        <v>8.5849792879870324E-2</v>
      </c>
      <c r="AX129" s="205">
        <f ca="1">IF($AR129&gt;0,OFFSET(DATA!$F$6,25+27*AX$10,$AG129,1,1)/$AR129,0)</f>
        <v>3.8722459026235216E-2</v>
      </c>
      <c r="BA129" s="1">
        <f t="shared" ca="1" si="4"/>
        <v>12</v>
      </c>
      <c r="BB129" s="205">
        <f ca="1">IF($AH129&gt;0,OFFSET(DATA!$F$6,BB$10+27*(7-$AG$8),$AG129,1,1)/OFFSET(DATA!$F$6,BB$10,$AG129,1,1),0)</f>
        <v>0.57236842105263153</v>
      </c>
      <c r="BC129" s="205">
        <f ca="1">IF($AH129&gt;0,OFFSET(DATA!$F$6,BC$10+27*(7-$AG$8),$AG129,1,1)/OFFSET(DATA!$F$6,BC$10,$AG129,1,1),0)</f>
        <v>0.52238805970149249</v>
      </c>
      <c r="BD129" s="205">
        <f ca="1">IF($AH129&gt;0,OFFSET(DATA!$F$6,BD$10+27*(7-$AG$8),$AG129,1,1)/OFFSET(DATA!$F$6,BD$10,$AG129,1,1),0)</f>
        <v>0.44</v>
      </c>
      <c r="BE129" s="205">
        <f ca="1">IF($AH129&gt;0,OFFSET(DATA!$F$6,BE$10+27*(7-$AG$8),$AG129,1,1)/OFFSET(DATA!$F$6,BE$10,$AG129,1,1),0)</f>
        <v>0.56451612903225812</v>
      </c>
      <c r="BF129" s="205">
        <f ca="1">IF($AH129&gt;0,OFFSET(DATA!$F$6,BF$10+27*(7-$AG$8),$AG129,1,1)/OFFSET(DATA!$F$6,BF$10,$AG129,1,1),0)</f>
        <v>0.73544973544973546</v>
      </c>
      <c r="BG129" s="205">
        <f ca="1">IF($AH129&gt;0,OFFSET(DATA!$F$6,BG$10+27*(7-$AG$8),$AG129,1,1)/OFFSET(DATA!$F$6,BG$10,$AG129,1,1),0)</f>
        <v>0.53191489361702127</v>
      </c>
      <c r="BH129" s="205">
        <f ca="1">IF($AH129&gt;0,OFFSET(DATA!$F$6,BH$10+27*(7-$AG$8),$AG129,1,1)/OFFSET(DATA!$F$6,BH$10,$AG129,1,1),0)</f>
        <v>0.70949720670391059</v>
      </c>
      <c r="BI129" s="205">
        <f ca="1">IF($AH129&gt;0,OFFSET(DATA!$F$6,BI$10+27*(7-$AG$8),$AG129,1,1)/OFFSET(DATA!$F$6,BI$10,$AG129,1,1),0)</f>
        <v>0.65086206896551724</v>
      </c>
      <c r="BJ129" s="205">
        <f ca="1">IF($AH129&gt;0,OFFSET(DATA!$F$6,BJ$10+27*(7-$AG$8),$AG129,1,1)/OFFSET(DATA!$F$6,BJ$10,$AG129,1,1),0)</f>
        <v>0.74100719424460426</v>
      </c>
      <c r="BK129" s="205">
        <f ca="1">IF($AH129&gt;0,OFFSET(DATA!$F$6,BK$10+27*(7-$AG$8),$AG129,1,1)/OFFSET(DATA!$F$6,BK$10,$AG129,1,1),0)</f>
        <v>0.57199999999999995</v>
      </c>
      <c r="BL129" s="205">
        <f ca="1">IF($AH129&gt;0,OFFSET(DATA!$F$6,BL$10+27*(7-$AG$8),$AG129,1,1)/OFFSET(DATA!$F$6,BL$10,$AG129,1,1),0)</f>
        <v>0.72633390705679868</v>
      </c>
      <c r="BM129" s="205">
        <f ca="1">IF($AH129&gt;0,OFFSET(DATA!$F$6,BM$10+27*(7-$AG$8),$AG129,1,1)/OFFSET(DATA!$F$6,BM$10,$AG129,1,1),0)</f>
        <v>0.38907619689817935</v>
      </c>
      <c r="BN129" s="205">
        <f ca="1">IF($AH129&gt;0,OFFSET(DATA!$F$6,BN$10+27*(7-$AG$8),$AG129,1,1)/OFFSET(DATA!$F$6,BN$10,$AG129,1,1),0)</f>
        <v>0.64236111111111116</v>
      </c>
      <c r="BO129" s="205">
        <f ca="1">IF($AH129&gt;0,OFFSET(DATA!$F$6,BO$10+27*(7-$AG$8),$AG129,1,1)/OFFSET(DATA!$F$6,BO$10,$AG129,1,1),0)</f>
        <v>0.87390761548064921</v>
      </c>
      <c r="BP129" s="205">
        <f ca="1">IF($AH129&gt;0,OFFSET(DATA!$F$6,BP$10+27*(7-$AG$8),$AG129,1,1)/OFFSET(DATA!$F$6,BP$10,$AG129,1,1),0)</f>
        <v>0.69133771929824561</v>
      </c>
      <c r="BQ129" s="205">
        <f ca="1">IF($AH129&gt;0,OFFSET(DATA!$F$6,BQ$10+27*(7-$AG$8),$AG129,1,1)/OFFSET(DATA!$F$6,BQ$10,$AG129,1,1),0)</f>
        <v>0.71355498721227617</v>
      </c>
      <c r="BR129" s="205">
        <f ca="1">IF($AH129&gt;0,OFFSET(DATA!$F$6,BR$10+27*(7-$AG$8),$AG129,1,1)/OFFSET(DATA!$F$6,BR$10,$AG129,1,1),0)</f>
        <v>0.67297762478485368</v>
      </c>
      <c r="BS129" s="205">
        <f ca="1">IF($AH129&gt;0,OFFSET(DATA!$F$6,BS$10+27*(7-$AG$8),$AG129,1,1)/OFFSET(DATA!$F$6,BS$10,$AG129,1,1),0)</f>
        <v>0.60174418604651159</v>
      </c>
      <c r="BT129" s="205">
        <f ca="1">IF($AH129&gt;0,OFFSET(DATA!$F$6,BT$10+27*(7-$AG$8),$AG129,1,1)/OFFSET(DATA!$F$6,BT$10,$AG129,1,1),0)</f>
        <v>0.72222222222222221</v>
      </c>
      <c r="BU129" s="205">
        <f ca="1">IF($AH129&gt;0,OFFSET(DATA!$F$6,BU$10+27*(7-$AG$8),$AG129,1,1)/OFFSET(DATA!$F$6,BU$10,$AG129,1,1),0)</f>
        <v>0.53429602888086647</v>
      </c>
      <c r="BV129" s="205">
        <f ca="1">IF($AH129&gt;0,OFFSET(DATA!$F$6,BV$10+27*(7-$AG$8),$AG129,1,1)/OFFSET(DATA!$F$6,BV$10,$AG129,1,1),0)</f>
        <v>0.61747851002865328</v>
      </c>
      <c r="BW129" s="205">
        <f ca="1">IF($AH129&gt;0,OFFSET(DATA!$F$6,BW$10+27*(7-$AG$8),$AG129,1,1)/OFFSET(DATA!$F$6,BW$10,$AG129,1,1),0)</f>
        <v>0.6485981308411215</v>
      </c>
      <c r="BX129" s="205">
        <f ca="1">IF($AH129&gt;0,OFFSET(DATA!$F$6,BX$10+27*(7-$AG$8),$AG129,1,1)/OFFSET(DATA!$F$6,BX$10,$AG129,1,1),0)</f>
        <v>0.66547893523370361</v>
      </c>
      <c r="BY129" s="205">
        <f ca="1">IF($AH129&gt;0,OFFSET(DATA!$F$6,BY$10+27*(7-$AG$8),$AG129,1,1)/OFFSET(DATA!$F$6,BY$10,$AG129,1,1),0)</f>
        <v>0.69611307420494695</v>
      </c>
    </row>
    <row r="130" spans="33:77" x14ac:dyDescent="0.2">
      <c r="AG130" s="1">
        <v>119</v>
      </c>
      <c r="AH130">
        <f ca="1">OFFSET(DATA!$F$6,$AG$10,$AG130,1,1)</f>
        <v>1434</v>
      </c>
      <c r="AI130" s="205">
        <f ca="1">IF($AH130&gt;0,OFFSET(DATA!$F$6,$AG$10+27*AI$10,$AG130,1,1)/$AH130,0)</f>
        <v>0.66945606694560666</v>
      </c>
      <c r="AJ130" s="205">
        <f ca="1">IF($AH130&gt;0,OFFSET(DATA!$F$6,$AG$10+27*AJ$10,$AG130,1,1)/$AH130,0)</f>
        <v>1.3249651324965132E-2</v>
      </c>
      <c r="AK130" s="205">
        <f ca="1">IF($AH130&gt;0,OFFSET(DATA!$F$6,$AG$10+27*AK$10,$AG130,1,1)/$AH130,0)</f>
        <v>0.11366806136680614</v>
      </c>
      <c r="AL130" s="205">
        <f ca="1">IF($AH130&gt;0,OFFSET(DATA!$F$6,$AG$10+27*AL$10,$AG130,1,1)/$AH130,0)</f>
        <v>5.8577405857740586E-2</v>
      </c>
      <c r="AM130" s="205">
        <f ca="1">IF($AH130&gt;0,OFFSET(DATA!$F$6,$AG$10+27*AM$10,$AG130,1,1)/$AH130,0)</f>
        <v>2.6499302649930265E-2</v>
      </c>
      <c r="AN130" s="205">
        <f ca="1">IF($AH130&gt;0,OFFSET(DATA!$F$6,$AG$10+27*AN$10,$AG130,1,1)/$AH130,0)</f>
        <v>2.0920502092050207E-3</v>
      </c>
      <c r="AO130" s="1">
        <f ca="1">OFFSET(DATA!$F$6,$AG$10+27*AO$10,$AG130,1,1)</f>
        <v>12</v>
      </c>
      <c r="AP130" s="1">
        <f t="shared" ca="1" si="3"/>
        <v>12</v>
      </c>
      <c r="AR130">
        <f ca="1">OFFSET(DATA!$F$6,25,$AG130,1,1)</f>
        <v>16332</v>
      </c>
      <c r="AS130" s="205">
        <f ca="1">IF($AR130&gt;0,OFFSET(DATA!$F$6,25+27*AS$10,$AG130,1,1)/$AR130,0)</f>
        <v>0.64866519715895177</v>
      </c>
      <c r="AT130" s="205">
        <f ca="1">IF($AR130&gt;0,OFFSET(DATA!$F$6,25+27*AT$10,$AG130,1,1)/$AR130,0)</f>
        <v>1.0776389909380358E-2</v>
      </c>
      <c r="AU130" s="205">
        <f ca="1">IF($AR130&gt;0,OFFSET(DATA!$F$6,25+27*AU$10,$AG130,1,1)/$AR130,0)</f>
        <v>0.10347783492530002</v>
      </c>
      <c r="AV130" s="205">
        <f ca="1">IF($AR130&gt;0,OFFSET(DATA!$F$6,25+27*AV$10,$AG130,1,1)/$AR130,0)</f>
        <v>5.11878520695567E-2</v>
      </c>
      <c r="AW130" s="205">
        <f ca="1">IF($AR130&gt;0,OFFSET(DATA!$F$6,25+27*AW$10,$AG130,1,1)/$AR130,0)</f>
        <v>7.8557433259857951E-2</v>
      </c>
      <c r="AX130" s="205">
        <f ca="1">IF($AR130&gt;0,OFFSET(DATA!$F$6,25+27*AX$10,$AG130,1,1)/$AR130,0)</f>
        <v>3.4839578741121723E-2</v>
      </c>
      <c r="BA130" s="1">
        <f t="shared" ca="1" si="4"/>
        <v>12</v>
      </c>
      <c r="BB130" s="205">
        <f ca="1">IF($AH130&gt;0,OFFSET(DATA!$F$6,BB$10+27*(7-$AG$8),$AG130,1,1)/OFFSET(DATA!$F$6,BB$10,$AG130,1,1),0)</f>
        <v>0.56610169491525419</v>
      </c>
      <c r="BC130" s="205">
        <f ca="1">IF($AH130&gt;0,OFFSET(DATA!$F$6,BC$10+27*(7-$AG$8),$AG130,1,1)/OFFSET(DATA!$F$6,BC$10,$AG130,1,1),0)</f>
        <v>0.52173913043478259</v>
      </c>
      <c r="BD130" s="205">
        <f ca="1">IF($AH130&gt;0,OFFSET(DATA!$F$6,BD$10+27*(7-$AG$8),$AG130,1,1)/OFFSET(DATA!$F$6,BD$10,$AG130,1,1),0)</f>
        <v>0.48148148148148145</v>
      </c>
      <c r="BE130" s="205">
        <f ca="1">IF($AH130&gt;0,OFFSET(DATA!$F$6,BE$10+27*(7-$AG$8),$AG130,1,1)/OFFSET(DATA!$F$6,BE$10,$AG130,1,1),0)</f>
        <v>0.53278688524590168</v>
      </c>
      <c r="BF130" s="205">
        <f ca="1">IF($AH130&gt;0,OFFSET(DATA!$F$6,BF$10+27*(7-$AG$8),$AG130,1,1)/OFFSET(DATA!$F$6,BF$10,$AG130,1,1),0)</f>
        <v>0.71465968586387429</v>
      </c>
      <c r="BG130" s="205">
        <f ca="1">IF($AH130&gt;0,OFFSET(DATA!$F$6,BG$10+27*(7-$AG$8),$AG130,1,1)/OFFSET(DATA!$F$6,BG$10,$AG130,1,1),0)</f>
        <v>0.51960784313725494</v>
      </c>
      <c r="BH130" s="205">
        <f ca="1">IF($AH130&gt;0,OFFSET(DATA!$F$6,BH$10+27*(7-$AG$8),$AG130,1,1)/OFFSET(DATA!$F$6,BH$10,$AG130,1,1),0)</f>
        <v>0.76243093922651939</v>
      </c>
      <c r="BI130" s="205">
        <f ca="1">IF($AH130&gt;0,OFFSET(DATA!$F$6,BI$10+27*(7-$AG$8),$AG130,1,1)/OFFSET(DATA!$F$6,BI$10,$AG130,1,1),0)</f>
        <v>0.66945606694560666</v>
      </c>
      <c r="BJ130" s="205">
        <f ca="1">IF($AH130&gt;0,OFFSET(DATA!$F$6,BJ$10+27*(7-$AG$8),$AG130,1,1)/OFFSET(DATA!$F$6,BJ$10,$AG130,1,1),0)</f>
        <v>0.82269503546099287</v>
      </c>
      <c r="BK130" s="205">
        <f ca="1">IF($AH130&gt;0,OFFSET(DATA!$F$6,BK$10+27*(7-$AG$8),$AG130,1,1)/OFFSET(DATA!$F$6,BK$10,$AG130,1,1),0)</f>
        <v>0.5968992248062015</v>
      </c>
      <c r="BL130" s="205">
        <f ca="1">IF($AH130&gt;0,OFFSET(DATA!$F$6,BL$10+27*(7-$AG$8),$AG130,1,1)/OFFSET(DATA!$F$6,BL$10,$AG130,1,1),0)</f>
        <v>0.72333333333333338</v>
      </c>
      <c r="BM130" s="205">
        <f ca="1">IF($AH130&gt;0,OFFSET(DATA!$F$6,BM$10+27*(7-$AG$8),$AG130,1,1)/OFFSET(DATA!$F$6,BM$10,$AG130,1,1),0)</f>
        <v>0.3759018759018759</v>
      </c>
      <c r="BN130" s="205">
        <f ca="1">IF($AH130&gt;0,OFFSET(DATA!$F$6,BN$10+27*(7-$AG$8),$AG130,1,1)/OFFSET(DATA!$F$6,BN$10,$AG130,1,1),0)</f>
        <v>0.61355932203389829</v>
      </c>
      <c r="BO130" s="205">
        <f ca="1">IF($AH130&gt;0,OFFSET(DATA!$F$6,BO$10+27*(7-$AG$8),$AG130,1,1)/OFFSET(DATA!$F$6,BO$10,$AG130,1,1),0)</f>
        <v>0.88759689922480622</v>
      </c>
      <c r="BP130" s="205">
        <f ca="1">IF($AH130&gt;0,OFFSET(DATA!$F$6,BP$10+27*(7-$AG$8),$AG130,1,1)/OFFSET(DATA!$F$6,BP$10,$AG130,1,1),0)</f>
        <v>0.68630751964085301</v>
      </c>
      <c r="BQ130" s="205">
        <f ca="1">IF($AH130&gt;0,OFFSET(DATA!$F$6,BQ$10+27*(7-$AG$8),$AG130,1,1)/OFFSET(DATA!$F$6,BQ$10,$AG130,1,1),0)</f>
        <v>0.67594936708860764</v>
      </c>
      <c r="BR130" s="205">
        <f ca="1">IF($AH130&gt;0,OFFSET(DATA!$F$6,BR$10+27*(7-$AG$8),$AG130,1,1)/OFFSET(DATA!$F$6,BR$10,$AG130,1,1),0)</f>
        <v>0.67266187050359716</v>
      </c>
      <c r="BS130" s="205">
        <f ca="1">IF($AH130&gt;0,OFFSET(DATA!$F$6,BS$10+27*(7-$AG$8),$AG130,1,1)/OFFSET(DATA!$F$6,BS$10,$AG130,1,1),0)</f>
        <v>0.60240963855421692</v>
      </c>
      <c r="BT130" s="205">
        <f ca="1">IF($AH130&gt;0,OFFSET(DATA!$F$6,BT$10+27*(7-$AG$8),$AG130,1,1)/OFFSET(DATA!$F$6,BT$10,$AG130,1,1),0)</f>
        <v>0.73333333333333328</v>
      </c>
      <c r="BU130" s="205">
        <f ca="1">IF($AH130&gt;0,OFFSET(DATA!$F$6,BU$10+27*(7-$AG$8),$AG130,1,1)/OFFSET(DATA!$F$6,BU$10,$AG130,1,1),0)</f>
        <v>0.52158894645941278</v>
      </c>
      <c r="BV130" s="205">
        <f ca="1">IF($AH130&gt;0,OFFSET(DATA!$F$6,BV$10+27*(7-$AG$8),$AG130,1,1)/OFFSET(DATA!$F$6,BV$10,$AG130,1,1),0)</f>
        <v>0.62099125364431484</v>
      </c>
      <c r="BW130" s="205">
        <f ca="1">IF($AH130&gt;0,OFFSET(DATA!$F$6,BW$10+27*(7-$AG$8),$AG130,1,1)/OFFSET(DATA!$F$6,BW$10,$AG130,1,1),0)</f>
        <v>0.66890595009596931</v>
      </c>
      <c r="BX130" s="205">
        <f ca="1">IF($AH130&gt;0,OFFSET(DATA!$F$6,BX$10+27*(7-$AG$8),$AG130,1,1)/OFFSET(DATA!$F$6,BX$10,$AG130,1,1),0)</f>
        <v>0.67364290385873116</v>
      </c>
      <c r="BY130" s="205">
        <f ca="1">IF($AH130&gt;0,OFFSET(DATA!$F$6,BY$10+27*(7-$AG$8),$AG130,1,1)/OFFSET(DATA!$F$6,BY$10,$AG130,1,1),0)</f>
        <v>0.70397111913357402</v>
      </c>
    </row>
    <row r="131" spans="33:77" x14ac:dyDescent="0.2">
      <c r="AG131" s="1">
        <v>120</v>
      </c>
      <c r="AH131">
        <f ca="1">OFFSET(DATA!$F$6,$AG$10,$AG131,1,1)</f>
        <v>1467</v>
      </c>
      <c r="AI131" s="205">
        <f ca="1">IF($AH131&gt;0,OFFSET(DATA!$F$6,$AG$10+27*AI$10,$AG131,1,1)/$AH131,0)</f>
        <v>0.68166325835037489</v>
      </c>
      <c r="AJ131" s="205">
        <f ca="1">IF($AH131&gt;0,OFFSET(DATA!$F$6,$AG$10+27*AJ$10,$AG131,1,1)/$AH131,0)</f>
        <v>1.1588275391956374E-2</v>
      </c>
      <c r="AK131" s="205">
        <f ca="1">IF($AH131&gt;0,OFFSET(DATA!$F$6,$AG$10+27*AK$10,$AG131,1,1)/$AH131,0)</f>
        <v>0.10974778459441036</v>
      </c>
      <c r="AL131" s="205">
        <f ca="1">IF($AH131&gt;0,OFFSET(DATA!$F$6,$AG$10+27*AL$10,$AG131,1,1)/$AH131,0)</f>
        <v>6.2031356509884117E-2</v>
      </c>
      <c r="AM131" s="205">
        <f ca="1">IF($AH131&gt;0,OFFSET(DATA!$F$6,$AG$10+27*AM$10,$AG131,1,1)/$AH131,0)</f>
        <v>2.9993183367416496E-2</v>
      </c>
      <c r="AN131" s="205">
        <f ca="1">IF($AH131&gt;0,OFFSET(DATA!$F$6,$AG$10+27*AN$10,$AG131,1,1)/$AH131,0)</f>
        <v>4.0899795501022499E-3</v>
      </c>
      <c r="AO131" s="1">
        <f ca="1">OFFSET(DATA!$F$6,$AG$10+27*AO$10,$AG131,1,1)</f>
        <v>10</v>
      </c>
      <c r="AP131" s="1">
        <f t="shared" ca="1" si="3"/>
        <v>10</v>
      </c>
      <c r="AR131">
        <f ca="1">OFFSET(DATA!$F$6,25,$AG131,1,1)</f>
        <v>16713</v>
      </c>
      <c r="AS131" s="205">
        <f ca="1">IF($AR131&gt;0,OFFSET(DATA!$F$6,25+27*AS$10,$AG131,1,1)/$AR131,0)</f>
        <v>0.63980135224077062</v>
      </c>
      <c r="AT131" s="205">
        <f ca="1">IF($AR131&gt;0,OFFSET(DATA!$F$6,25+27*AT$10,$AG131,1,1)/$AR131,0)</f>
        <v>1.0889726560162748E-2</v>
      </c>
      <c r="AU131" s="205">
        <f ca="1">IF($AR131&gt;0,OFFSET(DATA!$F$6,25+27*AU$10,$AG131,1,1)/$AR131,0)</f>
        <v>0.10159755878657332</v>
      </c>
      <c r="AV131" s="205">
        <f ca="1">IF($AR131&gt;0,OFFSET(DATA!$F$6,25+27*AV$10,$AG131,1,1)/$AR131,0)</f>
        <v>4.8584933883803028E-2</v>
      </c>
      <c r="AW131" s="205">
        <f ca="1">IF($AR131&gt;0,OFFSET(DATA!$F$6,25+27*AW$10,$AG131,1,1)/$AR131,0)</f>
        <v>8.4006462035541199E-2</v>
      </c>
      <c r="AX131" s="205">
        <f ca="1">IF($AR131&gt;0,OFFSET(DATA!$F$6,25+27*AX$10,$AG131,1,1)/$AR131,0)</f>
        <v>3.4524023215461018E-2</v>
      </c>
      <c r="BA131" s="1">
        <f t="shared" ca="1" si="4"/>
        <v>10</v>
      </c>
      <c r="BB131" s="205">
        <f ca="1">IF($AH131&gt;0,OFFSET(DATA!$F$6,BB$10+27*(7-$AG$8),$AG131,1,1)/OFFSET(DATA!$F$6,BB$10,$AG131,1,1),0)</f>
        <v>0.54430379746835444</v>
      </c>
      <c r="BC131" s="205">
        <f ca="1">IF($AH131&gt;0,OFFSET(DATA!$F$6,BC$10+27*(7-$AG$8),$AG131,1,1)/OFFSET(DATA!$F$6,BC$10,$AG131,1,1),0)</f>
        <v>0.49333333333333335</v>
      </c>
      <c r="BD131" s="205">
        <f ca="1">IF($AH131&gt;0,OFFSET(DATA!$F$6,BD$10+27*(7-$AG$8),$AG131,1,1)/OFFSET(DATA!$F$6,BD$10,$AG131,1,1),0)</f>
        <v>0.55555555555555558</v>
      </c>
      <c r="BE131" s="205">
        <f ca="1">IF($AH131&gt;0,OFFSET(DATA!$F$6,BE$10+27*(7-$AG$8),$AG131,1,1)/OFFSET(DATA!$F$6,BE$10,$AG131,1,1),0)</f>
        <v>0.5213675213675214</v>
      </c>
      <c r="BF131" s="205">
        <f ca="1">IF($AH131&gt;0,OFFSET(DATA!$F$6,BF$10+27*(7-$AG$8),$AG131,1,1)/OFFSET(DATA!$F$6,BF$10,$AG131,1,1),0)</f>
        <v>0.7120418848167539</v>
      </c>
      <c r="BG131" s="205">
        <f ca="1">IF($AH131&gt;0,OFFSET(DATA!$F$6,BG$10+27*(7-$AG$8),$AG131,1,1)/OFFSET(DATA!$F$6,BG$10,$AG131,1,1),0)</f>
        <v>0.49074074074074076</v>
      </c>
      <c r="BH131" s="205">
        <f ca="1">IF($AH131&gt;0,OFFSET(DATA!$F$6,BH$10+27*(7-$AG$8),$AG131,1,1)/OFFSET(DATA!$F$6,BH$10,$AG131,1,1),0)</f>
        <v>0.72340425531914898</v>
      </c>
      <c r="BI131" s="205">
        <f ca="1">IF($AH131&gt;0,OFFSET(DATA!$F$6,BI$10+27*(7-$AG$8),$AG131,1,1)/OFFSET(DATA!$F$6,BI$10,$AG131,1,1),0)</f>
        <v>0.68166325835037489</v>
      </c>
      <c r="BJ131" s="205">
        <f ca="1">IF($AH131&gt;0,OFFSET(DATA!$F$6,BJ$10+27*(7-$AG$8),$AG131,1,1)/OFFSET(DATA!$F$6,BJ$10,$AG131,1,1),0)</f>
        <v>0.80740740740740746</v>
      </c>
      <c r="BK131" s="205">
        <f ca="1">IF($AH131&gt;0,OFFSET(DATA!$F$6,BK$10+27*(7-$AG$8),$AG131,1,1)/OFFSET(DATA!$F$6,BK$10,$AG131,1,1),0)</f>
        <v>0.61710037174721188</v>
      </c>
      <c r="BL131" s="205">
        <f ca="1">IF($AH131&gt;0,OFFSET(DATA!$F$6,BL$10+27*(7-$AG$8),$AG131,1,1)/OFFSET(DATA!$F$6,BL$10,$AG131,1,1),0)</f>
        <v>0.7255216693418941</v>
      </c>
      <c r="BM131" s="205">
        <f ca="1">IF($AH131&gt;0,OFFSET(DATA!$F$6,BM$10+27*(7-$AG$8),$AG131,1,1)/OFFSET(DATA!$F$6,BM$10,$AG131,1,1),0)</f>
        <v>0.38534798534798537</v>
      </c>
      <c r="BN131" s="205">
        <f ca="1">IF($AH131&gt;0,OFFSET(DATA!$F$6,BN$10+27*(7-$AG$8),$AG131,1,1)/OFFSET(DATA!$F$6,BN$10,$AG131,1,1),0)</f>
        <v>0.64590163934426226</v>
      </c>
      <c r="BO131" s="205">
        <f ca="1">IF($AH131&gt;0,OFFSET(DATA!$F$6,BO$10+27*(7-$AG$8),$AG131,1,1)/OFFSET(DATA!$F$6,BO$10,$AG131,1,1),0)</f>
        <v>0.86989795918367352</v>
      </c>
      <c r="BP131" s="205">
        <f ca="1">IF($AH131&gt;0,OFFSET(DATA!$F$6,BP$10+27*(7-$AG$8),$AG131,1,1)/OFFSET(DATA!$F$6,BP$10,$AG131,1,1),0)</f>
        <v>0.68272425249169433</v>
      </c>
      <c r="BQ131" s="205">
        <f ca="1">IF($AH131&gt;0,OFFSET(DATA!$F$6,BQ$10+27*(7-$AG$8),$AG131,1,1)/OFFSET(DATA!$F$6,BQ$10,$AG131,1,1),0)</f>
        <v>0.69801980198019797</v>
      </c>
      <c r="BR131" s="205">
        <f ca="1">IF($AH131&gt;0,OFFSET(DATA!$F$6,BR$10+27*(7-$AG$8),$AG131,1,1)/OFFSET(DATA!$F$6,BR$10,$AG131,1,1),0)</f>
        <v>0.64093959731543626</v>
      </c>
      <c r="BS131" s="205">
        <f ca="1">IF($AH131&gt;0,OFFSET(DATA!$F$6,BS$10+27*(7-$AG$8),$AG131,1,1)/OFFSET(DATA!$F$6,BS$10,$AG131,1,1),0)</f>
        <v>0.58579881656804733</v>
      </c>
      <c r="BT131" s="205">
        <f ca="1">IF($AH131&gt;0,OFFSET(DATA!$F$6,BT$10+27*(7-$AG$8),$AG131,1,1)/OFFSET(DATA!$F$6,BT$10,$AG131,1,1),0)</f>
        <v>0.70967741935483875</v>
      </c>
      <c r="BU131" s="205">
        <f ca="1">IF($AH131&gt;0,OFFSET(DATA!$F$6,BU$10+27*(7-$AG$8),$AG131,1,1)/OFFSET(DATA!$F$6,BU$10,$AG131,1,1),0)</f>
        <v>0.49740932642487046</v>
      </c>
      <c r="BV131" s="205">
        <f ca="1">IF($AH131&gt;0,OFFSET(DATA!$F$6,BV$10+27*(7-$AG$8),$AG131,1,1)/OFFSET(DATA!$F$6,BV$10,$AG131,1,1),0)</f>
        <v>0.60830860534124631</v>
      </c>
      <c r="BW131" s="205">
        <f ca="1">IF($AH131&gt;0,OFFSET(DATA!$F$6,BW$10+27*(7-$AG$8),$AG131,1,1)/OFFSET(DATA!$F$6,BW$10,$AG131,1,1),0)</f>
        <v>0.6286496350364964</v>
      </c>
      <c r="BX131" s="205">
        <f ca="1">IF($AH131&gt;0,OFFSET(DATA!$F$6,BX$10+27*(7-$AG$8),$AG131,1,1)/OFFSET(DATA!$F$6,BX$10,$AG131,1,1),0)</f>
        <v>0.65598650927487356</v>
      </c>
      <c r="BY131" s="205">
        <f ca="1">IF($AH131&gt;0,OFFSET(DATA!$F$6,BY$10+27*(7-$AG$8),$AG131,1,1)/OFFSET(DATA!$F$6,BY$10,$AG131,1,1),0)</f>
        <v>0.70070422535211263</v>
      </c>
    </row>
    <row r="132" spans="33:77" x14ac:dyDescent="0.2">
      <c r="AG132" s="1">
        <v>121</v>
      </c>
      <c r="AH132">
        <f ca="1">OFFSET(DATA!$F$6,$AG$10,$AG132,1,1)</f>
        <v>1463</v>
      </c>
      <c r="AI132" s="205">
        <f ca="1">IF($AH132&gt;0,OFFSET(DATA!$F$6,$AG$10+27*AI$10,$AG132,1,1)/$AH132,0)</f>
        <v>0.67053998632945999</v>
      </c>
      <c r="AJ132" s="205">
        <f ca="1">IF($AH132&gt;0,OFFSET(DATA!$F$6,$AG$10+27*AJ$10,$AG132,1,1)/$AH132,0)</f>
        <v>1.2987012987012988E-2</v>
      </c>
      <c r="AK132" s="205">
        <f ca="1">IF($AH132&gt;0,OFFSET(DATA!$F$6,$AG$10+27*AK$10,$AG132,1,1)/$AH132,0)</f>
        <v>0.11619958988380041</v>
      </c>
      <c r="AL132" s="205">
        <f ca="1">IF($AH132&gt;0,OFFSET(DATA!$F$6,$AG$10+27*AL$10,$AG132,1,1)/$AH132,0)</f>
        <v>5.8099794941900207E-2</v>
      </c>
      <c r="AM132" s="205">
        <f ca="1">IF($AH132&gt;0,OFFSET(DATA!$F$6,$AG$10+27*AM$10,$AG132,1,1)/$AH132,0)</f>
        <v>3.2809295967190705E-2</v>
      </c>
      <c r="AN132" s="205">
        <f ca="1">IF($AH132&gt;0,OFFSET(DATA!$F$6,$AG$10+27*AN$10,$AG132,1,1)/$AH132,0)</f>
        <v>3.4176349965823649E-3</v>
      </c>
      <c r="AO132" s="1">
        <f ca="1">OFFSET(DATA!$F$6,$AG$10+27*AO$10,$AG132,1,1)</f>
        <v>10</v>
      </c>
      <c r="AP132" s="1">
        <f t="shared" ca="1" si="3"/>
        <v>10</v>
      </c>
      <c r="AR132">
        <f ca="1">OFFSET(DATA!$F$6,25,$AG132,1,1)</f>
        <v>16913</v>
      </c>
      <c r="AS132" s="205">
        <f ca="1">IF($AR132&gt;0,OFFSET(DATA!$F$6,25+27*AS$10,$AG132,1,1)/$AR132,0)</f>
        <v>0.6452433039673624</v>
      </c>
      <c r="AT132" s="205">
        <f ca="1">IF($AR132&gt;0,OFFSET(DATA!$F$6,25+27*AT$10,$AG132,1,1)/$AR132,0)</f>
        <v>1.0820079228995447E-2</v>
      </c>
      <c r="AU132" s="205">
        <f ca="1">IF($AR132&gt;0,OFFSET(DATA!$F$6,25+27*AU$10,$AG132,1,1)/$AR132,0)</f>
        <v>0.10199255010938331</v>
      </c>
      <c r="AV132" s="205">
        <f ca="1">IF($AR132&gt;0,OFFSET(DATA!$F$6,25+27*AV$10,$AG132,1,1)/$AR132,0)</f>
        <v>5.0316324720629101E-2</v>
      </c>
      <c r="AW132" s="205">
        <f ca="1">IF($AR132&gt;0,OFFSET(DATA!$F$6,25+27*AW$10,$AG132,1,1)/$AR132,0)</f>
        <v>8.6087624903920065E-2</v>
      </c>
      <c r="AX132" s="205">
        <f ca="1">IF($AR132&gt;0,OFFSET(DATA!$F$6,25+27*AX$10,$AG132,1,1)/$AR132,0)</f>
        <v>3.5948678531307281E-2</v>
      </c>
      <c r="BA132" s="1">
        <f t="shared" ca="1" si="4"/>
        <v>10</v>
      </c>
      <c r="BB132" s="205">
        <f ca="1">IF($AH132&gt;0,OFFSET(DATA!$F$6,BB$10+27*(7-$AG$8),$AG132,1,1)/OFFSET(DATA!$F$6,BB$10,$AG132,1,1),0)</f>
        <v>0.57234726688102899</v>
      </c>
      <c r="BC132" s="205">
        <f ca="1">IF($AH132&gt;0,OFFSET(DATA!$F$6,BC$10+27*(7-$AG$8),$AG132,1,1)/OFFSET(DATA!$F$6,BC$10,$AG132,1,1),0)</f>
        <v>0.47435897435897434</v>
      </c>
      <c r="BD132" s="205">
        <f ca="1">IF($AH132&gt;0,OFFSET(DATA!$F$6,BD$10+27*(7-$AG$8),$AG132,1,1)/OFFSET(DATA!$F$6,BD$10,$AG132,1,1),0)</f>
        <v>0.51851851851851849</v>
      </c>
      <c r="BE132" s="205">
        <f ca="1">IF($AH132&gt;0,OFFSET(DATA!$F$6,BE$10+27*(7-$AG$8),$AG132,1,1)/OFFSET(DATA!$F$6,BE$10,$AG132,1,1),0)</f>
        <v>0.52500000000000002</v>
      </c>
      <c r="BF132" s="205">
        <f ca="1">IF($AH132&gt;0,OFFSET(DATA!$F$6,BF$10+27*(7-$AG$8),$AG132,1,1)/OFFSET(DATA!$F$6,BF$10,$AG132,1,1),0)</f>
        <v>0.71834625322997414</v>
      </c>
      <c r="BG132" s="205">
        <f ca="1">IF($AH132&gt;0,OFFSET(DATA!$F$6,BG$10+27*(7-$AG$8),$AG132,1,1)/OFFSET(DATA!$F$6,BG$10,$AG132,1,1),0)</f>
        <v>0.5043478260869565</v>
      </c>
      <c r="BH132" s="205">
        <f ca="1">IF($AH132&gt;0,OFFSET(DATA!$F$6,BH$10+27*(7-$AG$8),$AG132,1,1)/OFFSET(DATA!$F$6,BH$10,$AG132,1,1),0)</f>
        <v>0.69587628865979378</v>
      </c>
      <c r="BI132" s="205">
        <f ca="1">IF($AH132&gt;0,OFFSET(DATA!$F$6,BI$10+27*(7-$AG$8),$AG132,1,1)/OFFSET(DATA!$F$6,BI$10,$AG132,1,1),0)</f>
        <v>0.67053998632945999</v>
      </c>
      <c r="BJ132" s="205">
        <f ca="1">IF($AH132&gt;0,OFFSET(DATA!$F$6,BJ$10+27*(7-$AG$8),$AG132,1,1)/OFFSET(DATA!$F$6,BJ$10,$AG132,1,1),0)</f>
        <v>0.79054054054054057</v>
      </c>
      <c r="BK132" s="205">
        <f ca="1">IF($AH132&gt;0,OFFSET(DATA!$F$6,BK$10+27*(7-$AG$8),$AG132,1,1)/OFFSET(DATA!$F$6,BK$10,$AG132,1,1),0)</f>
        <v>0.64</v>
      </c>
      <c r="BL132" s="205">
        <f ca="1">IF($AH132&gt;0,OFFSET(DATA!$F$6,BL$10+27*(7-$AG$8),$AG132,1,1)/OFFSET(DATA!$F$6,BL$10,$AG132,1,1),0)</f>
        <v>0.73783359497645207</v>
      </c>
      <c r="BM132" s="205">
        <f ca="1">IF($AH132&gt;0,OFFSET(DATA!$F$6,BM$10+27*(7-$AG$8),$AG132,1,1)/OFFSET(DATA!$F$6,BM$10,$AG132,1,1),0)</f>
        <v>0.39522744220730799</v>
      </c>
      <c r="BN132" s="205">
        <f ca="1">IF($AH132&gt;0,OFFSET(DATA!$F$6,BN$10+27*(7-$AG$8),$AG132,1,1)/OFFSET(DATA!$F$6,BN$10,$AG132,1,1),0)</f>
        <v>0.65506329113924056</v>
      </c>
      <c r="BO132" s="205">
        <f ca="1">IF($AH132&gt;0,OFFSET(DATA!$F$6,BO$10+27*(7-$AG$8),$AG132,1,1)/OFFSET(DATA!$F$6,BO$10,$AG132,1,1),0)</f>
        <v>0.88331242158092849</v>
      </c>
      <c r="BP132" s="205">
        <f ca="1">IF($AH132&gt;0,OFFSET(DATA!$F$6,BP$10+27*(7-$AG$8),$AG132,1,1)/OFFSET(DATA!$F$6,BP$10,$AG132,1,1),0)</f>
        <v>0.68181818181818177</v>
      </c>
      <c r="BQ132" s="205">
        <f ca="1">IF($AH132&gt;0,OFFSET(DATA!$F$6,BQ$10+27*(7-$AG$8),$AG132,1,1)/OFFSET(DATA!$F$6,BQ$10,$AG132,1,1),0)</f>
        <v>0.6901408450704225</v>
      </c>
      <c r="BR132" s="205">
        <f ca="1">IF($AH132&gt;0,OFFSET(DATA!$F$6,BR$10+27*(7-$AG$8),$AG132,1,1)/OFFSET(DATA!$F$6,BR$10,$AG132,1,1),0)</f>
        <v>0.67003367003366998</v>
      </c>
      <c r="BS132" s="205">
        <f ca="1">IF($AH132&gt;0,OFFSET(DATA!$F$6,BS$10+27*(7-$AG$8),$AG132,1,1)/OFFSET(DATA!$F$6,BS$10,$AG132,1,1),0)</f>
        <v>0.58997050147492625</v>
      </c>
      <c r="BT132" s="205">
        <f ca="1">IF($AH132&gt;0,OFFSET(DATA!$F$6,BT$10+27*(7-$AG$8),$AG132,1,1)/OFFSET(DATA!$F$6,BT$10,$AG132,1,1),0)</f>
        <v>0.70588235294117652</v>
      </c>
      <c r="BU132" s="205">
        <f ca="1">IF($AH132&gt;0,OFFSET(DATA!$F$6,BU$10+27*(7-$AG$8),$AG132,1,1)/OFFSET(DATA!$F$6,BU$10,$AG132,1,1),0)</f>
        <v>0.49480968858131485</v>
      </c>
      <c r="BV132" s="205">
        <f ca="1">IF($AH132&gt;0,OFFSET(DATA!$F$6,BV$10+27*(7-$AG$8),$AG132,1,1)/OFFSET(DATA!$F$6,BV$10,$AG132,1,1),0)</f>
        <v>0.6086330935251798</v>
      </c>
      <c r="BW132" s="205">
        <f ca="1">IF($AH132&gt;0,OFFSET(DATA!$F$6,BW$10+27*(7-$AG$8),$AG132,1,1)/OFFSET(DATA!$F$6,BW$10,$AG132,1,1),0)</f>
        <v>0.63981900452488683</v>
      </c>
      <c r="BX132" s="205">
        <f ca="1">IF($AH132&gt;0,OFFSET(DATA!$F$6,BX$10+27*(7-$AG$8),$AG132,1,1)/OFFSET(DATA!$F$6,BX$10,$AG132,1,1),0)</f>
        <v>0.66210897037497407</v>
      </c>
      <c r="BY132" s="205">
        <f ca="1">IF($AH132&gt;0,OFFSET(DATA!$F$6,BY$10+27*(7-$AG$8),$AG132,1,1)/OFFSET(DATA!$F$6,BY$10,$AG132,1,1),0)</f>
        <v>0.68571428571428572</v>
      </c>
    </row>
    <row r="133" spans="33:77" x14ac:dyDescent="0.2">
      <c r="AG133" s="1">
        <v>122</v>
      </c>
      <c r="AH133">
        <f ca="1">OFFSET(DATA!$F$6,$AG$10,$AG133,1,1)</f>
        <v>1398</v>
      </c>
      <c r="AI133" s="205">
        <f ca="1">IF($AH133&gt;0,OFFSET(DATA!$F$6,$AG$10+27*AI$10,$AG133,1,1)/$AH133,0)</f>
        <v>0.70243204577968521</v>
      </c>
      <c r="AJ133" s="205">
        <f ca="1">IF($AH133&gt;0,OFFSET(DATA!$F$6,$AG$10+27*AJ$10,$AG133,1,1)/$AH133,0)</f>
        <v>1.2875536480686695E-2</v>
      </c>
      <c r="AK133" s="205">
        <f ca="1">IF($AH133&gt;0,OFFSET(DATA!$F$6,$AG$10+27*AK$10,$AG133,1,1)/$AH133,0)</f>
        <v>0.11659513590844063</v>
      </c>
      <c r="AL133" s="205">
        <f ca="1">IF($AH133&gt;0,OFFSET(DATA!$F$6,$AG$10+27*AL$10,$AG133,1,1)/$AH133,0)</f>
        <v>6.2231759656652362E-2</v>
      </c>
      <c r="AM133" s="205">
        <f ca="1">IF($AH133&gt;0,OFFSET(DATA!$F$6,$AG$10+27*AM$10,$AG133,1,1)/$AH133,0)</f>
        <v>2.7181688125894134E-2</v>
      </c>
      <c r="AN133" s="205">
        <f ca="1">IF($AH133&gt;0,OFFSET(DATA!$F$6,$AG$10+27*AN$10,$AG133,1,1)/$AH133,0)</f>
        <v>5.7224606580829757E-3</v>
      </c>
      <c r="AO133" s="1">
        <f ca="1">OFFSET(DATA!$F$6,$AG$10+27*AO$10,$AG133,1,1)</f>
        <v>9</v>
      </c>
      <c r="AP133" s="1">
        <f t="shared" ca="1" si="3"/>
        <v>9</v>
      </c>
      <c r="AR133">
        <f ca="1">OFFSET(DATA!$F$6,25,$AG133,1,1)</f>
        <v>16085</v>
      </c>
      <c r="AS133" s="205">
        <f ca="1">IF($AR133&gt;0,OFFSET(DATA!$F$6,25+27*AS$10,$AG133,1,1)/$AR133,0)</f>
        <v>0.65240907677960835</v>
      </c>
      <c r="AT133" s="205">
        <f ca="1">IF($AR133&gt;0,OFFSET(DATA!$F$6,25+27*AT$10,$AG133,1,1)/$AR133,0)</f>
        <v>1.0817531861983214E-2</v>
      </c>
      <c r="AU133" s="205">
        <f ca="1">IF($AR133&gt;0,OFFSET(DATA!$F$6,25+27*AU$10,$AG133,1,1)/$AR133,0)</f>
        <v>0.10662107553621386</v>
      </c>
      <c r="AV133" s="205">
        <f ca="1">IF($AR133&gt;0,OFFSET(DATA!$F$6,25+27*AV$10,$AG133,1,1)/$AR133,0)</f>
        <v>4.9735778675784895E-2</v>
      </c>
      <c r="AW133" s="205">
        <f ca="1">IF($AR133&gt;0,OFFSET(DATA!$F$6,25+27*AW$10,$AG133,1,1)/$AR133,0)</f>
        <v>6.764065899906746E-2</v>
      </c>
      <c r="AX133" s="205">
        <f ca="1">IF($AR133&gt;0,OFFSET(DATA!$F$6,25+27*AX$10,$AG133,1,1)/$AR133,0)</f>
        <v>2.6422132421510723E-2</v>
      </c>
      <c r="BA133" s="1">
        <f t="shared" ca="1" si="4"/>
        <v>9</v>
      </c>
      <c r="BB133" s="205">
        <f ca="1">IF($AH133&gt;0,OFFSET(DATA!$F$6,BB$10+27*(7-$AG$8),$AG133,1,1)/OFFSET(DATA!$F$6,BB$10,$AG133,1,1),0)</f>
        <v>0.57792207792207795</v>
      </c>
      <c r="BC133" s="205">
        <f ca="1">IF($AH133&gt;0,OFFSET(DATA!$F$6,BC$10+27*(7-$AG$8),$AG133,1,1)/OFFSET(DATA!$F$6,BC$10,$AG133,1,1),0)</f>
        <v>0.47887323943661969</v>
      </c>
      <c r="BD133" s="205">
        <f ca="1">IF($AH133&gt;0,OFFSET(DATA!$F$6,BD$10+27*(7-$AG$8),$AG133,1,1)/OFFSET(DATA!$F$6,BD$10,$AG133,1,1),0)</f>
        <v>0.47368421052631576</v>
      </c>
      <c r="BE133" s="205">
        <f ca="1">IF($AH133&gt;0,OFFSET(DATA!$F$6,BE$10+27*(7-$AG$8),$AG133,1,1)/OFFSET(DATA!$F$6,BE$10,$AG133,1,1),0)</f>
        <v>0.58181818181818179</v>
      </c>
      <c r="BF133" s="205">
        <f ca="1">IF($AH133&gt;0,OFFSET(DATA!$F$6,BF$10+27*(7-$AG$8),$AG133,1,1)/OFFSET(DATA!$F$6,BF$10,$AG133,1,1),0)</f>
        <v>0.73351648351648346</v>
      </c>
      <c r="BG133" s="205">
        <f ca="1">IF($AH133&gt;0,OFFSET(DATA!$F$6,BG$10+27*(7-$AG$8),$AG133,1,1)/OFFSET(DATA!$F$6,BG$10,$AG133,1,1),0)</f>
        <v>0.50442477876106195</v>
      </c>
      <c r="BH133" s="205">
        <f ca="1">IF($AH133&gt;0,OFFSET(DATA!$F$6,BH$10+27*(7-$AG$8),$AG133,1,1)/OFFSET(DATA!$F$6,BH$10,$AG133,1,1),0)</f>
        <v>0.70329670329670335</v>
      </c>
      <c r="BI133" s="205">
        <f ca="1">IF($AH133&gt;0,OFFSET(DATA!$F$6,BI$10+27*(7-$AG$8),$AG133,1,1)/OFFSET(DATA!$F$6,BI$10,$AG133,1,1),0)</f>
        <v>0.70243204577968521</v>
      </c>
      <c r="BJ133" s="205">
        <f ca="1">IF($AH133&gt;0,OFFSET(DATA!$F$6,BJ$10+27*(7-$AG$8),$AG133,1,1)/OFFSET(DATA!$F$6,BJ$10,$AG133,1,1),0)</f>
        <v>0.77941176470588236</v>
      </c>
      <c r="BK133" s="205">
        <f ca="1">IF($AH133&gt;0,OFFSET(DATA!$F$6,BK$10+27*(7-$AG$8),$AG133,1,1)/OFFSET(DATA!$F$6,BK$10,$AG133,1,1),0)</f>
        <v>0.6731517509727627</v>
      </c>
      <c r="BL133" s="205">
        <f ca="1">IF($AH133&gt;0,OFFSET(DATA!$F$6,BL$10+27*(7-$AG$8),$AG133,1,1)/OFFSET(DATA!$F$6,BL$10,$AG133,1,1),0)</f>
        <v>0.72252252252252247</v>
      </c>
      <c r="BM133" s="205">
        <f ca="1">IF($AH133&gt;0,OFFSET(DATA!$F$6,BM$10+27*(7-$AG$8),$AG133,1,1)/OFFSET(DATA!$F$6,BM$10,$AG133,1,1),0)</f>
        <v>0.39274193548387099</v>
      </c>
      <c r="BN133" s="205">
        <f ca="1">IF($AH133&gt;0,OFFSET(DATA!$F$6,BN$10+27*(7-$AG$8),$AG133,1,1)/OFFSET(DATA!$F$6,BN$10,$AG133,1,1),0)</f>
        <v>0.65460526315789469</v>
      </c>
      <c r="BO133" s="205">
        <f ca="1">IF($AH133&gt;0,OFFSET(DATA!$F$6,BO$10+27*(7-$AG$8),$AG133,1,1)/OFFSET(DATA!$F$6,BO$10,$AG133,1,1),0)</f>
        <v>0.8886010362694301</v>
      </c>
      <c r="BP133" s="205">
        <f ca="1">IF($AH133&gt;0,OFFSET(DATA!$F$6,BP$10+27*(7-$AG$8),$AG133,1,1)/OFFSET(DATA!$F$6,BP$10,$AG133,1,1),0)</f>
        <v>0.67474048442906576</v>
      </c>
      <c r="BQ133" s="205">
        <f ca="1">IF($AH133&gt;0,OFFSET(DATA!$F$6,BQ$10+27*(7-$AG$8),$AG133,1,1)/OFFSET(DATA!$F$6,BQ$10,$AG133,1,1),0)</f>
        <v>0.7142857142857143</v>
      </c>
      <c r="BR133" s="205">
        <f ca="1">IF($AH133&gt;0,OFFSET(DATA!$F$6,BR$10+27*(7-$AG$8),$AG133,1,1)/OFFSET(DATA!$F$6,BR$10,$AG133,1,1),0)</f>
        <v>0.65849387040280205</v>
      </c>
      <c r="BS133" s="205">
        <f ca="1">IF($AH133&gt;0,OFFSET(DATA!$F$6,BS$10+27*(7-$AG$8),$AG133,1,1)/OFFSET(DATA!$F$6,BS$10,$AG133,1,1),0)</f>
        <v>0.63798219584569738</v>
      </c>
      <c r="BT133" s="205">
        <f ca="1">IF($AH133&gt;0,OFFSET(DATA!$F$6,BT$10+27*(7-$AG$8),$AG133,1,1)/OFFSET(DATA!$F$6,BT$10,$AG133,1,1),0)</f>
        <v>0.76666666666666672</v>
      </c>
      <c r="BU133" s="205">
        <f ca="1">IF($AH133&gt;0,OFFSET(DATA!$F$6,BU$10+27*(7-$AG$8),$AG133,1,1)/OFFSET(DATA!$F$6,BU$10,$AG133,1,1),0)</f>
        <v>0.50088495575221237</v>
      </c>
      <c r="BV133" s="205">
        <f ca="1">IF($AH133&gt;0,OFFSET(DATA!$F$6,BV$10+27*(7-$AG$8),$AG133,1,1)/OFFSET(DATA!$F$6,BV$10,$AG133,1,1),0)</f>
        <v>0.60526315789473684</v>
      </c>
      <c r="BW133" s="205">
        <f ca="1">IF($AH133&gt;0,OFFSET(DATA!$F$6,BW$10+27*(7-$AG$8),$AG133,1,1)/OFFSET(DATA!$F$6,BW$10,$AG133,1,1),0)</f>
        <v>0.65286923800564445</v>
      </c>
      <c r="BX133" s="205">
        <f ca="1">IF($AH133&gt;0,OFFSET(DATA!$F$6,BX$10+27*(7-$AG$8),$AG133,1,1)/OFFSET(DATA!$F$6,BX$10,$AG133,1,1),0)</f>
        <v>0.66558441558441561</v>
      </c>
      <c r="BY133" s="205">
        <f ca="1">IF($AH133&gt;0,OFFSET(DATA!$F$6,BY$10+27*(7-$AG$8),$AG133,1,1)/OFFSET(DATA!$F$6,BY$10,$AG133,1,1),0)</f>
        <v>0.72592592592592597</v>
      </c>
    </row>
    <row r="134" spans="33:77" x14ac:dyDescent="0.2">
      <c r="AG134" s="1">
        <v>123</v>
      </c>
      <c r="AH134">
        <f ca="1">OFFSET(DATA!$F$6,$AG$10,$AG134,1,1)</f>
        <v>1379</v>
      </c>
      <c r="AI134" s="205">
        <f ca="1">IF($AH134&gt;0,OFFSET(DATA!$F$6,$AG$10+27*AI$10,$AG134,1,1)/$AH134,0)</f>
        <v>0.67947788252356778</v>
      </c>
      <c r="AJ134" s="205">
        <f ca="1">IF($AH134&gt;0,OFFSET(DATA!$F$6,$AG$10+27*AJ$10,$AG134,1,1)/$AH134,0)</f>
        <v>1.4503263234227702E-2</v>
      </c>
      <c r="AK134" s="205">
        <f ca="1">IF($AH134&gt;0,OFFSET(DATA!$F$6,$AG$10+27*AK$10,$AG134,1,1)/$AH134,0)</f>
        <v>0.11747643219724438</v>
      </c>
      <c r="AL134" s="205">
        <f ca="1">IF($AH134&gt;0,OFFSET(DATA!$F$6,$AG$10+27*AL$10,$AG134,1,1)/$AH134,0)</f>
        <v>5.0761421319796954E-2</v>
      </c>
      <c r="AM134" s="205">
        <f ca="1">IF($AH134&gt;0,OFFSET(DATA!$F$6,$AG$10+27*AM$10,$AG134,1,1)/$AH134,0)</f>
        <v>2.6831036983321246E-2</v>
      </c>
      <c r="AN134" s="205">
        <f ca="1">IF($AH134&gt;0,OFFSET(DATA!$F$6,$AG$10+27*AN$10,$AG134,1,1)/$AH134,0)</f>
        <v>2.9006526468455403E-3</v>
      </c>
      <c r="AO134" s="1">
        <f ca="1">OFFSET(DATA!$F$6,$AG$10+27*AO$10,$AG134,1,1)</f>
        <v>8</v>
      </c>
      <c r="AP134" s="1">
        <f t="shared" ca="1" si="3"/>
        <v>8</v>
      </c>
      <c r="AR134">
        <f ca="1">OFFSET(DATA!$F$6,25,$AG134,1,1)</f>
        <v>15925</v>
      </c>
      <c r="AS134" s="205">
        <f ca="1">IF($AR134&gt;0,OFFSET(DATA!$F$6,25+27*AS$10,$AG134,1,1)/$AR134,0)</f>
        <v>0.6388069073783359</v>
      </c>
      <c r="AT134" s="205">
        <f ca="1">IF($AR134&gt;0,OFFSET(DATA!$F$6,25+27*AT$10,$AG134,1,1)/$AR134,0)</f>
        <v>1.098901098901099E-2</v>
      </c>
      <c r="AU134" s="205">
        <f ca="1">IF($AR134&gt;0,OFFSET(DATA!$F$6,25+27*AU$10,$AG134,1,1)/$AR134,0)</f>
        <v>0.10543171114599686</v>
      </c>
      <c r="AV134" s="205">
        <f ca="1">IF($AR134&gt;0,OFFSET(DATA!$F$6,25+27*AV$10,$AG134,1,1)/$AR134,0)</f>
        <v>4.47723704866562E-2</v>
      </c>
      <c r="AW134" s="205">
        <f ca="1">IF($AR134&gt;0,OFFSET(DATA!$F$6,25+27*AW$10,$AG134,1,1)/$AR134,0)</f>
        <v>7.8304552590266877E-2</v>
      </c>
      <c r="AX134" s="205">
        <f ca="1">IF($AR134&gt;0,OFFSET(DATA!$F$6,25+27*AX$10,$AG134,1,1)/$AR134,0)</f>
        <v>2.7629513343799057E-2</v>
      </c>
      <c r="BA134" s="1">
        <f t="shared" ca="1" si="4"/>
        <v>8</v>
      </c>
      <c r="BB134" s="205">
        <f ca="1">IF($AH134&gt;0,OFFSET(DATA!$F$6,BB$10+27*(7-$AG$8),$AG134,1,1)/OFFSET(DATA!$F$6,BB$10,$AG134,1,1),0)</f>
        <v>0.56168831168831168</v>
      </c>
      <c r="BC134" s="205">
        <f ca="1">IF($AH134&gt;0,OFFSET(DATA!$F$6,BC$10+27*(7-$AG$8),$AG134,1,1)/OFFSET(DATA!$F$6,BC$10,$AG134,1,1),0)</f>
        <v>0.46753246753246752</v>
      </c>
      <c r="BD134" s="205">
        <f ca="1">IF($AH134&gt;0,OFFSET(DATA!$F$6,BD$10+27*(7-$AG$8),$AG134,1,1)/OFFSET(DATA!$F$6,BD$10,$AG134,1,1),0)</f>
        <v>0.5</v>
      </c>
      <c r="BE134" s="205">
        <f ca="1">IF($AH134&gt;0,OFFSET(DATA!$F$6,BE$10+27*(7-$AG$8),$AG134,1,1)/OFFSET(DATA!$F$6,BE$10,$AG134,1,1),0)</f>
        <v>0.59047619047619049</v>
      </c>
      <c r="BF134" s="205">
        <f ca="1">IF($AH134&gt;0,OFFSET(DATA!$F$6,BF$10+27*(7-$AG$8),$AG134,1,1)/OFFSET(DATA!$F$6,BF$10,$AG134,1,1),0)</f>
        <v>0.7123655913978495</v>
      </c>
      <c r="BG134" s="205">
        <f ca="1">IF($AH134&gt;0,OFFSET(DATA!$F$6,BG$10+27*(7-$AG$8),$AG134,1,1)/OFFSET(DATA!$F$6,BG$10,$AG134,1,1),0)</f>
        <v>0.52336448598130836</v>
      </c>
      <c r="BH134" s="205">
        <f ca="1">IF($AH134&gt;0,OFFSET(DATA!$F$6,BH$10+27*(7-$AG$8),$AG134,1,1)/OFFSET(DATA!$F$6,BH$10,$AG134,1,1),0)</f>
        <v>0.6741573033707865</v>
      </c>
      <c r="BI134" s="205">
        <f ca="1">IF($AH134&gt;0,OFFSET(DATA!$F$6,BI$10+27*(7-$AG$8),$AG134,1,1)/OFFSET(DATA!$F$6,BI$10,$AG134,1,1),0)</f>
        <v>0.67947788252356778</v>
      </c>
      <c r="BJ134" s="205">
        <f ca="1">IF($AH134&gt;0,OFFSET(DATA!$F$6,BJ$10+27*(7-$AG$8),$AG134,1,1)/OFFSET(DATA!$F$6,BJ$10,$AG134,1,1),0)</f>
        <v>0.78321678321678323</v>
      </c>
      <c r="BK134" s="205">
        <f ca="1">IF($AH134&gt;0,OFFSET(DATA!$F$6,BK$10+27*(7-$AG$8),$AG134,1,1)/OFFSET(DATA!$F$6,BK$10,$AG134,1,1),0)</f>
        <v>0.62745098039215685</v>
      </c>
      <c r="BL134" s="205">
        <f ca="1">IF($AH134&gt;0,OFFSET(DATA!$F$6,BL$10+27*(7-$AG$8),$AG134,1,1)/OFFSET(DATA!$F$6,BL$10,$AG134,1,1),0)</f>
        <v>0.71803852889667252</v>
      </c>
      <c r="BM134" s="205">
        <f ca="1">IF($AH134&gt;0,OFFSET(DATA!$F$6,BM$10+27*(7-$AG$8),$AG134,1,1)/OFFSET(DATA!$F$6,BM$10,$AG134,1,1),0)</f>
        <v>0.36956521739130432</v>
      </c>
      <c r="BN134" s="205">
        <f ca="1">IF($AH134&gt;0,OFFSET(DATA!$F$6,BN$10+27*(7-$AG$8),$AG134,1,1)/OFFSET(DATA!$F$6,BN$10,$AG134,1,1),0)</f>
        <v>0.65064102564102566</v>
      </c>
      <c r="BO134" s="205">
        <f ca="1">IF($AH134&gt;0,OFFSET(DATA!$F$6,BO$10+27*(7-$AG$8),$AG134,1,1)/OFFSET(DATA!$F$6,BO$10,$AG134,1,1),0)</f>
        <v>0.86675461741424797</v>
      </c>
      <c r="BP134" s="205">
        <f ca="1">IF($AH134&gt;0,OFFSET(DATA!$F$6,BP$10+27*(7-$AG$8),$AG134,1,1)/OFFSET(DATA!$F$6,BP$10,$AG134,1,1),0)</f>
        <v>0.66144927536231879</v>
      </c>
      <c r="BQ134" s="205">
        <f ca="1">IF($AH134&gt;0,OFFSET(DATA!$F$6,BQ$10+27*(7-$AG$8),$AG134,1,1)/OFFSET(DATA!$F$6,BQ$10,$AG134,1,1),0)</f>
        <v>0.69024390243902434</v>
      </c>
      <c r="BR134" s="205">
        <f ca="1">IF($AH134&gt;0,OFFSET(DATA!$F$6,BR$10+27*(7-$AG$8),$AG134,1,1)/OFFSET(DATA!$F$6,BR$10,$AG134,1,1),0)</f>
        <v>0.63204225352112675</v>
      </c>
      <c r="BS134" s="205">
        <f ca="1">IF($AH134&gt;0,OFFSET(DATA!$F$6,BS$10+27*(7-$AG$8),$AG134,1,1)/OFFSET(DATA!$F$6,BS$10,$AG134,1,1),0)</f>
        <v>0.629746835443038</v>
      </c>
      <c r="BT134" s="205">
        <f ca="1">IF($AH134&gt;0,OFFSET(DATA!$F$6,BT$10+27*(7-$AG$8),$AG134,1,1)/OFFSET(DATA!$F$6,BT$10,$AG134,1,1),0)</f>
        <v>0.70967741935483875</v>
      </c>
      <c r="BU134" s="205">
        <f ca="1">IF($AH134&gt;0,OFFSET(DATA!$F$6,BU$10+27*(7-$AG$8),$AG134,1,1)/OFFSET(DATA!$F$6,BU$10,$AG134,1,1),0)</f>
        <v>0.49657534246575341</v>
      </c>
      <c r="BV134" s="205">
        <f ca="1">IF($AH134&gt;0,OFFSET(DATA!$F$6,BV$10+27*(7-$AG$8),$AG134,1,1)/OFFSET(DATA!$F$6,BV$10,$AG134,1,1),0)</f>
        <v>0.59298780487804881</v>
      </c>
      <c r="BW134" s="205">
        <f ca="1">IF($AH134&gt;0,OFFSET(DATA!$F$6,BW$10+27*(7-$AG$8),$AG134,1,1)/OFFSET(DATA!$F$6,BW$10,$AG134,1,1),0)</f>
        <v>0.62157221206581348</v>
      </c>
      <c r="BX134" s="205">
        <f ca="1">IF($AH134&gt;0,OFFSET(DATA!$F$6,BX$10+27*(7-$AG$8),$AG134,1,1)/OFFSET(DATA!$F$6,BX$10,$AG134,1,1),0)</f>
        <v>0.6630192050022331</v>
      </c>
      <c r="BY134" s="205">
        <f ca="1">IF($AH134&gt;0,OFFSET(DATA!$F$6,BY$10+27*(7-$AG$8),$AG134,1,1)/OFFSET(DATA!$F$6,BY$10,$AG134,1,1),0)</f>
        <v>0.70357142857142863</v>
      </c>
    </row>
    <row r="135" spans="33:77" x14ac:dyDescent="0.2">
      <c r="AG135" s="1">
        <v>124</v>
      </c>
      <c r="AH135">
        <f ca="1">OFFSET(DATA!$F$6,$AG$10,$AG135,1,1)</f>
        <v>1404</v>
      </c>
      <c r="AI135" s="205">
        <f ca="1">IF($AH135&gt;0,OFFSET(DATA!$F$6,$AG$10+27*AI$10,$AG135,1,1)/$AH135,0)</f>
        <v>0.66025641025641024</v>
      </c>
      <c r="AJ135" s="205">
        <f ca="1">IF($AH135&gt;0,OFFSET(DATA!$F$6,$AG$10+27*AJ$10,$AG135,1,1)/$AH135,0)</f>
        <v>1.6381766381766381E-2</v>
      </c>
      <c r="AK135" s="205">
        <f ca="1">IF($AH135&gt;0,OFFSET(DATA!$F$6,$AG$10+27*AK$10,$AG135,1,1)/$AH135,0)</f>
        <v>0.11752136752136752</v>
      </c>
      <c r="AL135" s="205">
        <f ca="1">IF($AH135&gt;0,OFFSET(DATA!$F$6,$AG$10+27*AL$10,$AG135,1,1)/$AH135,0)</f>
        <v>5.5555555555555552E-2</v>
      </c>
      <c r="AM135" s="205">
        <f ca="1">IF($AH135&gt;0,OFFSET(DATA!$F$6,$AG$10+27*AM$10,$AG135,1,1)/$AH135,0)</f>
        <v>3.2763532763532763E-2</v>
      </c>
      <c r="AN135" s="205">
        <f ca="1">IF($AH135&gt;0,OFFSET(DATA!$F$6,$AG$10+27*AN$10,$AG135,1,1)/$AH135,0)</f>
        <v>3.5612535612535613E-3</v>
      </c>
      <c r="AO135" s="1">
        <f ca="1">OFFSET(DATA!$F$6,$AG$10+27*AO$10,$AG135,1,1)</f>
        <v>9</v>
      </c>
      <c r="AP135" s="1">
        <f t="shared" ca="1" si="3"/>
        <v>9</v>
      </c>
      <c r="AR135">
        <f ca="1">OFFSET(DATA!$F$6,25,$AG135,1,1)</f>
        <v>16149</v>
      </c>
      <c r="AS135" s="205">
        <f ca="1">IF($AR135&gt;0,OFFSET(DATA!$F$6,25+27*AS$10,$AG135,1,1)/$AR135,0)</f>
        <v>0.6321134435568766</v>
      </c>
      <c r="AT135" s="205">
        <f ca="1">IF($AR135&gt;0,OFFSET(DATA!$F$6,25+27*AT$10,$AG135,1,1)/$AR135,0)</f>
        <v>1.1270047680970958E-2</v>
      </c>
      <c r="AU135" s="205">
        <f ca="1">IF($AR135&gt;0,OFFSET(DATA!$F$6,25+27*AU$10,$AG135,1,1)/$AR135,0)</f>
        <v>0.10452659607406031</v>
      </c>
      <c r="AV135" s="205">
        <f ca="1">IF($AR135&gt;0,OFFSET(DATA!$F$6,25+27*AV$10,$AG135,1,1)/$AR135,0)</f>
        <v>4.8671744380456995E-2</v>
      </c>
      <c r="AW135" s="205">
        <f ca="1">IF($AR135&gt;0,OFFSET(DATA!$F$6,25+27*AW$10,$AG135,1,1)/$AR135,0)</f>
        <v>7.8952257105703139E-2</v>
      </c>
      <c r="AX135" s="205">
        <f ca="1">IF($AR135&gt;0,OFFSET(DATA!$F$6,25+27*AX$10,$AG135,1,1)/$AR135,0)</f>
        <v>2.5822032323982908E-2</v>
      </c>
      <c r="BA135" s="1">
        <f t="shared" ca="1" si="4"/>
        <v>9</v>
      </c>
      <c r="BB135" s="205">
        <f ca="1">IF($AH135&gt;0,OFFSET(DATA!$F$6,BB$10+27*(7-$AG$8),$AG135,1,1)/OFFSET(DATA!$F$6,BB$10,$AG135,1,1),0)</f>
        <v>0.55000000000000004</v>
      </c>
      <c r="BC135" s="205">
        <f ca="1">IF($AH135&gt;0,OFFSET(DATA!$F$6,BC$10+27*(7-$AG$8),$AG135,1,1)/OFFSET(DATA!$F$6,BC$10,$AG135,1,1),0)</f>
        <v>0.43421052631578949</v>
      </c>
      <c r="BD135" s="205">
        <f ca="1">IF($AH135&gt;0,OFFSET(DATA!$F$6,BD$10+27*(7-$AG$8),$AG135,1,1)/OFFSET(DATA!$F$6,BD$10,$AG135,1,1),0)</f>
        <v>0.55000000000000004</v>
      </c>
      <c r="BE135" s="205">
        <f ca="1">IF($AH135&gt;0,OFFSET(DATA!$F$6,BE$10+27*(7-$AG$8),$AG135,1,1)/OFFSET(DATA!$F$6,BE$10,$AG135,1,1),0)</f>
        <v>0.5625</v>
      </c>
      <c r="BF135" s="205">
        <f ca="1">IF($AH135&gt;0,OFFSET(DATA!$F$6,BF$10+27*(7-$AG$8),$AG135,1,1)/OFFSET(DATA!$F$6,BF$10,$AG135,1,1),0)</f>
        <v>0.69291338582677164</v>
      </c>
      <c r="BG135" s="205">
        <f ca="1">IF($AH135&gt;0,OFFSET(DATA!$F$6,BG$10+27*(7-$AG$8),$AG135,1,1)/OFFSET(DATA!$F$6,BG$10,$AG135,1,1),0)</f>
        <v>0.5490196078431373</v>
      </c>
      <c r="BH135" s="205">
        <f ca="1">IF($AH135&gt;0,OFFSET(DATA!$F$6,BH$10+27*(7-$AG$8),$AG135,1,1)/OFFSET(DATA!$F$6,BH$10,$AG135,1,1),0)</f>
        <v>0.69680851063829785</v>
      </c>
      <c r="BI135" s="205">
        <f ca="1">IF($AH135&gt;0,OFFSET(DATA!$F$6,BI$10+27*(7-$AG$8),$AG135,1,1)/OFFSET(DATA!$F$6,BI$10,$AG135,1,1),0)</f>
        <v>0.66025641025641024</v>
      </c>
      <c r="BJ135" s="205">
        <f ca="1">IF($AH135&gt;0,OFFSET(DATA!$F$6,BJ$10+27*(7-$AG$8),$AG135,1,1)/OFFSET(DATA!$F$6,BJ$10,$AG135,1,1),0)</f>
        <v>0.78014184397163122</v>
      </c>
      <c r="BK135" s="205">
        <f ca="1">IF($AH135&gt;0,OFFSET(DATA!$F$6,BK$10+27*(7-$AG$8),$AG135,1,1)/OFFSET(DATA!$F$6,BK$10,$AG135,1,1),0)</f>
        <v>0.56569343065693434</v>
      </c>
      <c r="BL135" s="205">
        <f ca="1">IF($AH135&gt;0,OFFSET(DATA!$F$6,BL$10+27*(7-$AG$8),$AG135,1,1)/OFFSET(DATA!$F$6,BL$10,$AG135,1,1),0)</f>
        <v>0.717206132879046</v>
      </c>
      <c r="BM135" s="205">
        <f ca="1">IF($AH135&gt;0,OFFSET(DATA!$F$6,BM$10+27*(7-$AG$8),$AG135,1,1)/OFFSET(DATA!$F$6,BM$10,$AG135,1,1),0)</f>
        <v>0.37737478411053543</v>
      </c>
      <c r="BN135" s="205">
        <f ca="1">IF($AH135&gt;0,OFFSET(DATA!$F$6,BN$10+27*(7-$AG$8),$AG135,1,1)/OFFSET(DATA!$F$6,BN$10,$AG135,1,1),0)</f>
        <v>0.65615141955835965</v>
      </c>
      <c r="BO135" s="205">
        <f ca="1">IF($AH135&gt;0,OFFSET(DATA!$F$6,BO$10+27*(7-$AG$8),$AG135,1,1)/OFFSET(DATA!$F$6,BO$10,$AG135,1,1),0)</f>
        <v>0.85696361355081552</v>
      </c>
      <c r="BP135" s="205">
        <f ca="1">IF($AH135&gt;0,OFFSET(DATA!$F$6,BP$10+27*(7-$AG$8),$AG135,1,1)/OFFSET(DATA!$F$6,BP$10,$AG135,1,1),0)</f>
        <v>0.65487735310895612</v>
      </c>
      <c r="BQ135" s="205">
        <f ca="1">IF($AH135&gt;0,OFFSET(DATA!$F$6,BQ$10+27*(7-$AG$8),$AG135,1,1)/OFFSET(DATA!$F$6,BQ$10,$AG135,1,1),0)</f>
        <v>0.73747016706443913</v>
      </c>
      <c r="BR135" s="205">
        <f ca="1">IF($AH135&gt;0,OFFSET(DATA!$F$6,BR$10+27*(7-$AG$8),$AG135,1,1)/OFFSET(DATA!$F$6,BR$10,$AG135,1,1),0)</f>
        <v>0.62063227953410982</v>
      </c>
      <c r="BS135" s="205">
        <f ca="1">IF($AH135&gt;0,OFFSET(DATA!$F$6,BS$10+27*(7-$AG$8),$AG135,1,1)/OFFSET(DATA!$F$6,BS$10,$AG135,1,1),0)</f>
        <v>0.64890282131661448</v>
      </c>
      <c r="BT135" s="205">
        <f ca="1">IF($AH135&gt;0,OFFSET(DATA!$F$6,BT$10+27*(7-$AG$8),$AG135,1,1)/OFFSET(DATA!$F$6,BT$10,$AG135,1,1),0)</f>
        <v>0.7142857142857143</v>
      </c>
      <c r="BU135" s="205">
        <f ca="1">IF($AH135&gt;0,OFFSET(DATA!$F$6,BU$10+27*(7-$AG$8),$AG135,1,1)/OFFSET(DATA!$F$6,BU$10,$AG135,1,1),0)</f>
        <v>0.49475524475524474</v>
      </c>
      <c r="BV135" s="205">
        <f ca="1">IF($AH135&gt;0,OFFSET(DATA!$F$6,BV$10+27*(7-$AG$8),$AG135,1,1)/OFFSET(DATA!$F$6,BV$10,$AG135,1,1),0)</f>
        <v>0.56183206106870232</v>
      </c>
      <c r="BW135" s="205">
        <f ca="1">IF($AH135&gt;0,OFFSET(DATA!$F$6,BW$10+27*(7-$AG$8),$AG135,1,1)/OFFSET(DATA!$F$6,BW$10,$AG135,1,1),0)</f>
        <v>0.61579414374445429</v>
      </c>
      <c r="BX135" s="205">
        <f ca="1">IF($AH135&gt;0,OFFSET(DATA!$F$6,BX$10+27*(7-$AG$8),$AG135,1,1)/OFFSET(DATA!$F$6,BX$10,$AG135,1,1),0)</f>
        <v>0.6495233872755487</v>
      </c>
      <c r="BY135" s="205">
        <f ca="1">IF($AH135&gt;0,OFFSET(DATA!$F$6,BY$10+27*(7-$AG$8),$AG135,1,1)/OFFSET(DATA!$F$6,BY$10,$AG135,1,1),0)</f>
        <v>0.70034843205574915</v>
      </c>
    </row>
    <row r="136" spans="33:77" x14ac:dyDescent="0.2">
      <c r="AG136" s="1">
        <v>125</v>
      </c>
      <c r="AH136">
        <f ca="1">OFFSET(DATA!$F$6,$AG$10,$AG136,1,1)</f>
        <v>1441</v>
      </c>
      <c r="AI136" s="205">
        <f ca="1">IF($AH136&gt;0,OFFSET(DATA!$F$6,$AG$10+27*AI$10,$AG136,1,1)/$AH136,0)</f>
        <v>0.65857043719639141</v>
      </c>
      <c r="AJ136" s="205">
        <f ca="1">IF($AH136&gt;0,OFFSET(DATA!$F$6,$AG$10+27*AJ$10,$AG136,1,1)/$AH136,0)</f>
        <v>1.457321304649549E-2</v>
      </c>
      <c r="AK136" s="205">
        <f ca="1">IF($AH136&gt;0,OFFSET(DATA!$F$6,$AG$10+27*AK$10,$AG136,1,1)/$AH136,0)</f>
        <v>0.11589174184594032</v>
      </c>
      <c r="AL136" s="205">
        <f ca="1">IF($AH136&gt;0,OFFSET(DATA!$F$6,$AG$10+27*AL$10,$AG136,1,1)/$AH136,0)</f>
        <v>6.9396252602359473E-2</v>
      </c>
      <c r="AM136" s="205">
        <f ca="1">IF($AH136&gt;0,OFFSET(DATA!$F$6,$AG$10+27*AM$10,$AG136,1,1)/$AH136,0)</f>
        <v>4.510756419153366E-2</v>
      </c>
      <c r="AN136" s="205">
        <f ca="1">IF($AH136&gt;0,OFFSET(DATA!$F$6,$AG$10+27*AN$10,$AG136,1,1)/$AH136,0)</f>
        <v>9.021512838306732E-3</v>
      </c>
      <c r="AO136" s="1">
        <f ca="1">OFFSET(DATA!$F$6,$AG$10+27*AO$10,$AG136,1,1)</f>
        <v>10</v>
      </c>
      <c r="AP136" s="1">
        <f t="shared" ca="1" si="3"/>
        <v>10</v>
      </c>
      <c r="AR136">
        <f ca="1">OFFSET(DATA!$F$6,25,$AG136,1,1)</f>
        <v>16402</v>
      </c>
      <c r="AS136" s="205">
        <f ca="1">IF($AR136&gt;0,OFFSET(DATA!$F$6,25+27*AS$10,$AG136,1,1)/$AR136,0)</f>
        <v>0.63675161565662719</v>
      </c>
      <c r="AT136" s="205">
        <f ca="1">IF($AR136&gt;0,OFFSET(DATA!$F$6,25+27*AT$10,$AG136,1,1)/$AR136,0)</f>
        <v>1.0730398731861967E-2</v>
      </c>
      <c r="AU136" s="205">
        <f ca="1">IF($AR136&gt;0,OFFSET(DATA!$F$6,25+27*AU$10,$AG136,1,1)/$AR136,0)</f>
        <v>0.10352396049262286</v>
      </c>
      <c r="AV136" s="205">
        <f ca="1">IF($AR136&gt;0,OFFSET(DATA!$F$6,25+27*AV$10,$AG136,1,1)/$AR136,0)</f>
        <v>5.3895866357761252E-2</v>
      </c>
      <c r="AW136" s="205">
        <f ca="1">IF($AR136&gt;0,OFFSET(DATA!$F$6,25+27*AW$10,$AG136,1,1)/$AR136,0)</f>
        <v>8.4075112791123036E-2</v>
      </c>
      <c r="AX136" s="205">
        <f ca="1">IF($AR136&gt;0,OFFSET(DATA!$F$6,25+27*AX$10,$AG136,1,1)/$AR136,0)</f>
        <v>2.6521155956590658E-2</v>
      </c>
      <c r="BA136" s="1">
        <f t="shared" ca="1" si="4"/>
        <v>10</v>
      </c>
      <c r="BB136" s="205">
        <f ca="1">IF($AH136&gt;0,OFFSET(DATA!$F$6,BB$10+27*(7-$AG$8),$AG136,1,1)/OFFSET(DATA!$F$6,BB$10,$AG136,1,1),0)</f>
        <v>0.56521739130434778</v>
      </c>
      <c r="BC136" s="205">
        <f ca="1">IF($AH136&gt;0,OFFSET(DATA!$F$6,BC$10+27*(7-$AG$8),$AG136,1,1)/OFFSET(DATA!$F$6,BC$10,$AG136,1,1),0)</f>
        <v>0.4861111111111111</v>
      </c>
      <c r="BD136" s="205">
        <f ca="1">IF($AH136&gt;0,OFFSET(DATA!$F$6,BD$10+27*(7-$AG$8),$AG136,1,1)/OFFSET(DATA!$F$6,BD$10,$AG136,1,1),0)</f>
        <v>0.54545454545454541</v>
      </c>
      <c r="BE136" s="205">
        <f ca="1">IF($AH136&gt;0,OFFSET(DATA!$F$6,BE$10+27*(7-$AG$8),$AG136,1,1)/OFFSET(DATA!$F$6,BE$10,$AG136,1,1),0)</f>
        <v>0.57894736842105265</v>
      </c>
      <c r="BF136" s="205">
        <f ca="1">IF($AH136&gt;0,OFFSET(DATA!$F$6,BF$10+27*(7-$AG$8),$AG136,1,1)/OFFSET(DATA!$F$6,BF$10,$AG136,1,1),0)</f>
        <v>0.69430051813471505</v>
      </c>
      <c r="BG136" s="205">
        <f ca="1">IF($AH136&gt;0,OFFSET(DATA!$F$6,BG$10+27*(7-$AG$8),$AG136,1,1)/OFFSET(DATA!$F$6,BG$10,$AG136,1,1),0)</f>
        <v>0.51923076923076927</v>
      </c>
      <c r="BH136" s="205">
        <f ca="1">IF($AH136&gt;0,OFFSET(DATA!$F$6,BH$10+27*(7-$AG$8),$AG136,1,1)/OFFSET(DATA!$F$6,BH$10,$AG136,1,1),0)</f>
        <v>0.68911917098445596</v>
      </c>
      <c r="BI136" s="205">
        <f ca="1">IF($AH136&gt;0,OFFSET(DATA!$F$6,BI$10+27*(7-$AG$8),$AG136,1,1)/OFFSET(DATA!$F$6,BI$10,$AG136,1,1),0)</f>
        <v>0.65857043719639141</v>
      </c>
      <c r="BJ136" s="205">
        <f ca="1">IF($AH136&gt;0,OFFSET(DATA!$F$6,BJ$10+27*(7-$AG$8),$AG136,1,1)/OFFSET(DATA!$F$6,BJ$10,$AG136,1,1),0)</f>
        <v>0.77551020408163263</v>
      </c>
      <c r="BK136" s="205">
        <f ca="1">IF($AH136&gt;0,OFFSET(DATA!$F$6,BK$10+27*(7-$AG$8),$AG136,1,1)/OFFSET(DATA!$F$6,BK$10,$AG136,1,1),0)</f>
        <v>0.64468864468864473</v>
      </c>
      <c r="BL136" s="205">
        <f ca="1">IF($AH136&gt;0,OFFSET(DATA!$F$6,BL$10+27*(7-$AG$8),$AG136,1,1)/OFFSET(DATA!$F$6,BL$10,$AG136,1,1),0)</f>
        <v>0.70064724919093846</v>
      </c>
      <c r="BM136" s="205">
        <f ca="1">IF($AH136&gt;0,OFFSET(DATA!$F$6,BM$10+27*(7-$AG$8),$AG136,1,1)/OFFSET(DATA!$F$6,BM$10,$AG136,1,1),0)</f>
        <v>0.38311111111111112</v>
      </c>
      <c r="BN136" s="205">
        <f ca="1">IF($AH136&gt;0,OFFSET(DATA!$F$6,BN$10+27*(7-$AG$8),$AG136,1,1)/OFFSET(DATA!$F$6,BN$10,$AG136,1,1),0)</f>
        <v>0.64126984126984132</v>
      </c>
      <c r="BO136" s="205">
        <f ca="1">IF($AH136&gt;0,OFFSET(DATA!$F$6,BO$10+27*(7-$AG$8),$AG136,1,1)/OFFSET(DATA!$F$6,BO$10,$AG136,1,1),0)</f>
        <v>0.8817610062893082</v>
      </c>
      <c r="BP136" s="205">
        <f ca="1">IF($AH136&gt;0,OFFSET(DATA!$F$6,BP$10+27*(7-$AG$8),$AG136,1,1)/OFFSET(DATA!$F$6,BP$10,$AG136,1,1),0)</f>
        <v>0.66704740148486574</v>
      </c>
      <c r="BQ136" s="205">
        <f ca="1">IF($AH136&gt;0,OFFSET(DATA!$F$6,BQ$10+27*(7-$AG$8),$AG136,1,1)/OFFSET(DATA!$F$6,BQ$10,$AG136,1,1),0)</f>
        <v>0.76279069767441865</v>
      </c>
      <c r="BR136" s="205">
        <f ca="1">IF($AH136&gt;0,OFFSET(DATA!$F$6,BR$10+27*(7-$AG$8),$AG136,1,1)/OFFSET(DATA!$F$6,BR$10,$AG136,1,1),0)</f>
        <v>0.63201320132013206</v>
      </c>
      <c r="BS136" s="205">
        <f ca="1">IF($AH136&gt;0,OFFSET(DATA!$F$6,BS$10+27*(7-$AG$8),$AG136,1,1)/OFFSET(DATA!$F$6,BS$10,$AG136,1,1),0)</f>
        <v>0.61676646706586824</v>
      </c>
      <c r="BT136" s="205">
        <f ca="1">IF($AH136&gt;0,OFFSET(DATA!$F$6,BT$10+27*(7-$AG$8),$AG136,1,1)/OFFSET(DATA!$F$6,BT$10,$AG136,1,1),0)</f>
        <v>0.66666666666666663</v>
      </c>
      <c r="BU136" s="205">
        <f ca="1">IF($AH136&gt;0,OFFSET(DATA!$F$6,BU$10+27*(7-$AG$8),$AG136,1,1)/OFFSET(DATA!$F$6,BU$10,$AG136,1,1),0)</f>
        <v>0.49397590361445781</v>
      </c>
      <c r="BV136" s="205">
        <f ca="1">IF($AH136&gt;0,OFFSET(DATA!$F$6,BV$10+27*(7-$AG$8),$AG136,1,1)/OFFSET(DATA!$F$6,BV$10,$AG136,1,1),0)</f>
        <v>0.56868537666174301</v>
      </c>
      <c r="BW136" s="205">
        <f ca="1">IF($AH136&gt;0,OFFSET(DATA!$F$6,BW$10+27*(7-$AG$8),$AG136,1,1)/OFFSET(DATA!$F$6,BW$10,$AG136,1,1),0)</f>
        <v>0.61578044596912518</v>
      </c>
      <c r="BX136" s="205">
        <f ca="1">IF($AH136&gt;0,OFFSET(DATA!$F$6,BX$10+27*(7-$AG$8),$AG136,1,1)/OFFSET(DATA!$F$6,BX$10,$AG136,1,1),0)</f>
        <v>0.64908854166666663</v>
      </c>
      <c r="BY136" s="205">
        <f ca="1">IF($AH136&gt;0,OFFSET(DATA!$F$6,BY$10+27*(7-$AG$8),$AG136,1,1)/OFFSET(DATA!$F$6,BY$10,$AG136,1,1),0)</f>
        <v>0.69178082191780821</v>
      </c>
    </row>
    <row r="137" spans="33:77" x14ac:dyDescent="0.2">
      <c r="AG137" s="1">
        <v>126</v>
      </c>
      <c r="AH137">
        <f ca="1">OFFSET(DATA!$F$6,$AG$10,$AG137,1,1)</f>
        <v>1475</v>
      </c>
      <c r="AI137" s="205">
        <f ca="1">IF($AH137&gt;0,OFFSET(DATA!$F$6,$AG$10+27*AI$10,$AG137,1,1)/$AH137,0)</f>
        <v>0.63661016949152538</v>
      </c>
      <c r="AJ137" s="205">
        <f ca="1">IF($AH137&gt;0,OFFSET(DATA!$F$6,$AG$10+27*AJ$10,$AG137,1,1)/$AH137,0)</f>
        <v>1.3559322033898305E-2</v>
      </c>
      <c r="AK137" s="205">
        <f ca="1">IF($AH137&gt;0,OFFSET(DATA!$F$6,$AG$10+27*AK$10,$AG137,1,1)/$AH137,0)</f>
        <v>0.12</v>
      </c>
      <c r="AL137" s="205">
        <f ca="1">IF($AH137&gt;0,OFFSET(DATA!$F$6,$AG$10+27*AL$10,$AG137,1,1)/$AH137,0)</f>
        <v>6.1694915254237287E-2</v>
      </c>
      <c r="AM137" s="205">
        <f ca="1">IF($AH137&gt;0,OFFSET(DATA!$F$6,$AG$10+27*AM$10,$AG137,1,1)/$AH137,0)</f>
        <v>7.4576271186440682E-2</v>
      </c>
      <c r="AN137" s="205">
        <f ca="1">IF($AH137&gt;0,OFFSET(DATA!$F$6,$AG$10+27*AN$10,$AG137,1,1)/$AH137,0)</f>
        <v>1.2203389830508475E-2</v>
      </c>
      <c r="AO137" s="1">
        <f ca="1">OFFSET(DATA!$F$6,$AG$10+27*AO$10,$AG137,1,1)</f>
        <v>12</v>
      </c>
      <c r="AP137" s="1">
        <f t="shared" ca="1" si="3"/>
        <v>12</v>
      </c>
      <c r="AR137">
        <f ca="1">OFFSET(DATA!$F$6,25,$AG137,1,1)</f>
        <v>16610</v>
      </c>
      <c r="AS137" s="205">
        <f ca="1">IF($AR137&gt;0,OFFSET(DATA!$F$6,25+27*AS$10,$AG137,1,1)/$AR137,0)</f>
        <v>0.63540036122817578</v>
      </c>
      <c r="AT137" s="205">
        <f ca="1">IF($AR137&gt;0,OFFSET(DATA!$F$6,25+27*AT$10,$AG137,1,1)/$AR137,0)</f>
        <v>1.0475617098133655E-2</v>
      </c>
      <c r="AU137" s="205">
        <f ca="1">IF($AR137&gt;0,OFFSET(DATA!$F$6,25+27*AU$10,$AG137,1,1)/$AR137,0)</f>
        <v>0.10174593618302227</v>
      </c>
      <c r="AV137" s="205">
        <f ca="1">IF($AR137&gt;0,OFFSET(DATA!$F$6,25+27*AV$10,$AG137,1,1)/$AR137,0)</f>
        <v>4.2745334136062615E-2</v>
      </c>
      <c r="AW137" s="205">
        <f ca="1">IF($AR137&gt;0,OFFSET(DATA!$F$6,25+27*AW$10,$AG137,1,1)/$AR137,0)</f>
        <v>0.10234798314268513</v>
      </c>
      <c r="AX137" s="205">
        <f ca="1">IF($AR137&gt;0,OFFSET(DATA!$F$6,25+27*AX$10,$AG137,1,1)/$AR137,0)</f>
        <v>3.8531005418422637E-2</v>
      </c>
      <c r="BA137" s="1">
        <f t="shared" ca="1" si="4"/>
        <v>12</v>
      </c>
      <c r="BB137" s="205">
        <f ca="1">IF($AH137&gt;0,OFFSET(DATA!$F$6,BB$10+27*(7-$AG$8),$AG137,1,1)/OFFSET(DATA!$F$6,BB$10,$AG137,1,1),0)</f>
        <v>0.60771704180064312</v>
      </c>
      <c r="BC137" s="205">
        <f ca="1">IF($AH137&gt;0,OFFSET(DATA!$F$6,BC$10+27*(7-$AG$8),$AG137,1,1)/OFFSET(DATA!$F$6,BC$10,$AG137,1,1),0)</f>
        <v>0.41176470588235292</v>
      </c>
      <c r="BD137" s="205">
        <f ca="1">IF($AH137&gt;0,OFFSET(DATA!$F$6,BD$10+27*(7-$AG$8),$AG137,1,1)/OFFSET(DATA!$F$6,BD$10,$AG137,1,1),0)</f>
        <v>0.6</v>
      </c>
      <c r="BE137" s="205">
        <f ca="1">IF($AH137&gt;0,OFFSET(DATA!$F$6,BE$10+27*(7-$AG$8),$AG137,1,1)/OFFSET(DATA!$F$6,BE$10,$AG137,1,1),0)</f>
        <v>0.60909090909090913</v>
      </c>
      <c r="BF137" s="205">
        <f ca="1">IF($AH137&gt;0,OFFSET(DATA!$F$6,BF$10+27*(7-$AG$8),$AG137,1,1)/OFFSET(DATA!$F$6,BF$10,$AG137,1,1),0)</f>
        <v>0.70207253886010368</v>
      </c>
      <c r="BG137" s="205">
        <f ca="1">IF($AH137&gt;0,OFFSET(DATA!$F$6,BG$10+27*(7-$AG$8),$AG137,1,1)/OFFSET(DATA!$F$6,BG$10,$AG137,1,1),0)</f>
        <v>0.53333333333333333</v>
      </c>
      <c r="BH137" s="205">
        <f ca="1">IF($AH137&gt;0,OFFSET(DATA!$F$6,BH$10+27*(7-$AG$8),$AG137,1,1)/OFFSET(DATA!$F$6,BH$10,$AG137,1,1),0)</f>
        <v>0.68717948717948718</v>
      </c>
      <c r="BI137" s="205">
        <f ca="1">IF($AH137&gt;0,OFFSET(DATA!$F$6,BI$10+27*(7-$AG$8),$AG137,1,1)/OFFSET(DATA!$F$6,BI$10,$AG137,1,1),0)</f>
        <v>0.63661016949152538</v>
      </c>
      <c r="BJ137" s="205">
        <f ca="1">IF($AH137&gt;0,OFFSET(DATA!$F$6,BJ$10+27*(7-$AG$8),$AG137,1,1)/OFFSET(DATA!$F$6,BJ$10,$AG137,1,1),0)</f>
        <v>0.76623376623376627</v>
      </c>
      <c r="BK137" s="205">
        <f ca="1">IF($AH137&gt;0,OFFSET(DATA!$F$6,BK$10+27*(7-$AG$8),$AG137,1,1)/OFFSET(DATA!$F$6,BK$10,$AG137,1,1),0)</f>
        <v>0.62595419847328249</v>
      </c>
      <c r="BL137" s="205">
        <f ca="1">IF($AH137&gt;0,OFFSET(DATA!$F$6,BL$10+27*(7-$AG$8),$AG137,1,1)/OFFSET(DATA!$F$6,BL$10,$AG137,1,1),0)</f>
        <v>0.73310810810810811</v>
      </c>
      <c r="BM137" s="205">
        <f ca="1">IF($AH137&gt;0,OFFSET(DATA!$F$6,BM$10+27*(7-$AG$8),$AG137,1,1)/OFFSET(DATA!$F$6,BM$10,$AG137,1,1),0)</f>
        <v>0.36228070175438598</v>
      </c>
      <c r="BN137" s="205">
        <f ca="1">IF($AH137&gt;0,OFFSET(DATA!$F$6,BN$10+27*(7-$AG$8),$AG137,1,1)/OFFSET(DATA!$F$6,BN$10,$AG137,1,1),0)</f>
        <v>0.68646864686468645</v>
      </c>
      <c r="BO137" s="205">
        <f ca="1">IF($AH137&gt;0,OFFSET(DATA!$F$6,BO$10+27*(7-$AG$8),$AG137,1,1)/OFFSET(DATA!$F$6,BO$10,$AG137,1,1),0)</f>
        <v>0.89315726290516206</v>
      </c>
      <c r="BP137" s="205">
        <f ca="1">IF($AH137&gt;0,OFFSET(DATA!$F$6,BP$10+27*(7-$AG$8),$AG137,1,1)/OFFSET(DATA!$F$6,BP$10,$AG137,1,1),0)</f>
        <v>0.66271186440677965</v>
      </c>
      <c r="BQ137" s="205">
        <f ca="1">IF($AH137&gt;0,OFFSET(DATA!$F$6,BQ$10+27*(7-$AG$8),$AG137,1,1)/OFFSET(DATA!$F$6,BQ$10,$AG137,1,1),0)</f>
        <v>0.77828054298642535</v>
      </c>
      <c r="BR137" s="205">
        <f ca="1">IF($AH137&gt;0,OFFSET(DATA!$F$6,BR$10+27*(7-$AG$8),$AG137,1,1)/OFFSET(DATA!$F$6,BR$10,$AG137,1,1),0)</f>
        <v>0.62197092084006467</v>
      </c>
      <c r="BS137" s="205">
        <f ca="1">IF($AH137&gt;0,OFFSET(DATA!$F$6,BS$10+27*(7-$AG$8),$AG137,1,1)/OFFSET(DATA!$F$6,BS$10,$AG137,1,1),0)</f>
        <v>0.61538461538461542</v>
      </c>
      <c r="BT137" s="205">
        <f ca="1">IF($AH137&gt;0,OFFSET(DATA!$F$6,BT$10+27*(7-$AG$8),$AG137,1,1)/OFFSET(DATA!$F$6,BT$10,$AG137,1,1),0)</f>
        <v>0.65517241379310343</v>
      </c>
      <c r="BU137" s="205">
        <f ca="1">IF($AH137&gt;0,OFFSET(DATA!$F$6,BU$10+27*(7-$AG$8),$AG137,1,1)/OFFSET(DATA!$F$6,BU$10,$AG137,1,1),0)</f>
        <v>0.48229342327150082</v>
      </c>
      <c r="BV137" s="205">
        <f ca="1">IF($AH137&gt;0,OFFSET(DATA!$F$6,BV$10+27*(7-$AG$8),$AG137,1,1)/OFFSET(DATA!$F$6,BV$10,$AG137,1,1),0)</f>
        <v>0.57100149476831086</v>
      </c>
      <c r="BW137" s="205">
        <f ca="1">IF($AH137&gt;0,OFFSET(DATA!$F$6,BW$10+27*(7-$AG$8),$AG137,1,1)/OFFSET(DATA!$F$6,BW$10,$AG137,1,1),0)</f>
        <v>0.61749571183533447</v>
      </c>
      <c r="BX137" s="205">
        <f ca="1">IF($AH137&gt;0,OFFSET(DATA!$F$6,BX$10+27*(7-$AG$8),$AG137,1,1)/OFFSET(DATA!$F$6,BX$10,$AG137,1,1),0)</f>
        <v>0.64488935721812435</v>
      </c>
      <c r="BY137" s="205">
        <f ca="1">IF($AH137&gt;0,OFFSET(DATA!$F$6,BY$10+27*(7-$AG$8),$AG137,1,1)/OFFSET(DATA!$F$6,BY$10,$AG137,1,1),0)</f>
        <v>0.70175438596491224</v>
      </c>
    </row>
    <row r="138" spans="33:77" x14ac:dyDescent="0.2">
      <c r="AG138" s="1">
        <v>127</v>
      </c>
      <c r="AH138">
        <f ca="1">OFFSET(DATA!$F$6,$AG$10,$AG138,1,1)</f>
        <v>1444</v>
      </c>
      <c r="AI138" s="205">
        <f ca="1">IF($AH138&gt;0,OFFSET(DATA!$F$6,$AG$10+27*AI$10,$AG138,1,1)/$AH138,0)</f>
        <v>0.61634349030470914</v>
      </c>
      <c r="AJ138" s="205">
        <f ca="1">IF($AH138&gt;0,OFFSET(DATA!$F$6,$AG$10+27*AJ$10,$AG138,1,1)/$AH138,0)</f>
        <v>1.3850415512465374E-2</v>
      </c>
      <c r="AK138" s="205">
        <f ca="1">IF($AH138&gt;0,OFFSET(DATA!$F$6,$AG$10+27*AK$10,$AG138,1,1)/$AH138,0)</f>
        <v>0.12326869806094183</v>
      </c>
      <c r="AL138" s="205">
        <f ca="1">IF($AH138&gt;0,OFFSET(DATA!$F$6,$AG$10+27*AL$10,$AG138,1,1)/$AH138,0)</f>
        <v>6.9252077562326875E-2</v>
      </c>
      <c r="AM138" s="205">
        <f ca="1">IF($AH138&gt;0,OFFSET(DATA!$F$6,$AG$10+27*AM$10,$AG138,1,1)/$AH138,0)</f>
        <v>7.5484764542936289E-2</v>
      </c>
      <c r="AN138" s="205">
        <f ca="1">IF($AH138&gt;0,OFFSET(DATA!$F$6,$AG$10+27*AN$10,$AG138,1,1)/$AH138,0)</f>
        <v>9.0027700831024939E-3</v>
      </c>
      <c r="AO138" s="1">
        <f ca="1">OFFSET(DATA!$F$6,$AG$10+27*AO$10,$AG138,1,1)</f>
        <v>12</v>
      </c>
      <c r="AP138" s="1">
        <f t="shared" ca="1" si="3"/>
        <v>12</v>
      </c>
      <c r="AR138">
        <f ca="1">OFFSET(DATA!$F$6,25,$AG138,1,1)</f>
        <v>15798</v>
      </c>
      <c r="AS138" s="205">
        <f ca="1">IF($AR138&gt;0,OFFSET(DATA!$F$6,25+27*AS$10,$AG138,1,1)/$AR138,0)</f>
        <v>0.62374984175212056</v>
      </c>
      <c r="AT138" s="205">
        <f ca="1">IF($AR138&gt;0,OFFSET(DATA!$F$6,25+27*AT$10,$AG138,1,1)/$AR138,0)</f>
        <v>9.8746676794530946E-3</v>
      </c>
      <c r="AU138" s="205">
        <f ca="1">IF($AR138&gt;0,OFFSET(DATA!$F$6,25+27*AU$10,$AG138,1,1)/$AR138,0)</f>
        <v>0.10526648942904165</v>
      </c>
      <c r="AV138" s="205">
        <f ca="1">IF($AR138&gt;0,OFFSET(DATA!$F$6,25+27*AV$10,$AG138,1,1)/$AR138,0)</f>
        <v>4.4309406253956199E-2</v>
      </c>
      <c r="AW138" s="205">
        <f ca="1">IF($AR138&gt;0,OFFSET(DATA!$F$6,25+27*AW$10,$AG138,1,1)/$AR138,0)</f>
        <v>9.9126471705279148E-2</v>
      </c>
      <c r="AX138" s="205">
        <f ca="1">IF($AR138&gt;0,OFFSET(DATA!$F$6,25+27*AX$10,$AG138,1,1)/$AR138,0)</f>
        <v>3.5131029244208127E-2</v>
      </c>
      <c r="BA138" s="1">
        <f t="shared" ca="1" si="4"/>
        <v>12</v>
      </c>
      <c r="BB138" s="205">
        <f ca="1">IF($AH138&gt;0,OFFSET(DATA!$F$6,BB$10+27*(7-$AG$8),$AG138,1,1)/OFFSET(DATA!$F$6,BB$10,$AG138,1,1),0)</f>
        <v>0.57912457912457915</v>
      </c>
      <c r="BC138" s="205">
        <f ca="1">IF($AH138&gt;0,OFFSET(DATA!$F$6,BC$10+27*(7-$AG$8),$AG138,1,1)/OFFSET(DATA!$F$6,BC$10,$AG138,1,1),0)</f>
        <v>0.40579710144927539</v>
      </c>
      <c r="BD138" s="205">
        <f ca="1">IF($AH138&gt;0,OFFSET(DATA!$F$6,BD$10+27*(7-$AG$8),$AG138,1,1)/OFFSET(DATA!$F$6,BD$10,$AG138,1,1),0)</f>
        <v>0.60869565217391308</v>
      </c>
      <c r="BE138" s="205">
        <f ca="1">IF($AH138&gt;0,OFFSET(DATA!$F$6,BE$10+27*(7-$AG$8),$AG138,1,1)/OFFSET(DATA!$F$6,BE$10,$AG138,1,1),0)</f>
        <v>0.57843137254901966</v>
      </c>
      <c r="BF138" s="205">
        <f ca="1">IF($AH138&gt;0,OFFSET(DATA!$F$6,BF$10+27*(7-$AG$8),$AG138,1,1)/OFFSET(DATA!$F$6,BF$10,$AG138,1,1),0)</f>
        <v>0.68918918918918914</v>
      </c>
      <c r="BG138" s="205">
        <f ca="1">IF($AH138&gt;0,OFFSET(DATA!$F$6,BG$10+27*(7-$AG$8),$AG138,1,1)/OFFSET(DATA!$F$6,BG$10,$AG138,1,1),0)</f>
        <v>0.53535353535353536</v>
      </c>
      <c r="BH138" s="205">
        <f ca="1">IF($AH138&gt;0,OFFSET(DATA!$F$6,BH$10+27*(7-$AG$8),$AG138,1,1)/OFFSET(DATA!$F$6,BH$10,$AG138,1,1),0)</f>
        <v>0.69565217391304346</v>
      </c>
      <c r="BI138" s="205">
        <f ca="1">IF($AH138&gt;0,OFFSET(DATA!$F$6,BI$10+27*(7-$AG$8),$AG138,1,1)/OFFSET(DATA!$F$6,BI$10,$AG138,1,1),0)</f>
        <v>0.61634349030470914</v>
      </c>
      <c r="BJ138" s="205">
        <f ca="1">IF($AH138&gt;0,OFFSET(DATA!$F$6,BJ$10+27*(7-$AG$8),$AG138,1,1)/OFFSET(DATA!$F$6,BJ$10,$AG138,1,1),0)</f>
        <v>0.75</v>
      </c>
      <c r="BK138" s="205">
        <f ca="1">IF($AH138&gt;0,OFFSET(DATA!$F$6,BK$10+27*(7-$AG$8),$AG138,1,1)/OFFSET(DATA!$F$6,BK$10,$AG138,1,1),0)</f>
        <v>0.61264822134387353</v>
      </c>
      <c r="BL138" s="205">
        <f ca="1">IF($AH138&gt;0,OFFSET(DATA!$F$6,BL$10+27*(7-$AG$8),$AG138,1,1)/OFFSET(DATA!$F$6,BL$10,$AG138,1,1),0)</f>
        <v>0.70106761565836295</v>
      </c>
      <c r="BM138" s="205">
        <f ca="1">IF($AH138&gt;0,OFFSET(DATA!$F$6,BM$10+27*(7-$AG$8),$AG138,1,1)/OFFSET(DATA!$F$6,BM$10,$AG138,1,1),0)</f>
        <v>0.36116152450090744</v>
      </c>
      <c r="BN138" s="205">
        <f ca="1">IF($AH138&gt;0,OFFSET(DATA!$F$6,BN$10+27*(7-$AG$8),$AG138,1,1)/OFFSET(DATA!$F$6,BN$10,$AG138,1,1),0)</f>
        <v>0.67224080267558528</v>
      </c>
      <c r="BO138" s="205">
        <f ca="1">IF($AH138&gt;0,OFFSET(DATA!$F$6,BO$10+27*(7-$AG$8),$AG138,1,1)/OFFSET(DATA!$F$6,BO$10,$AG138,1,1),0)</f>
        <v>0.87783375314861456</v>
      </c>
      <c r="BP138" s="205">
        <f ca="1">IF($AH138&gt;0,OFFSET(DATA!$F$6,BP$10+27*(7-$AG$8),$AG138,1,1)/OFFSET(DATA!$F$6,BP$10,$AG138,1,1),0)</f>
        <v>0.64264962231260891</v>
      </c>
      <c r="BQ138" s="205">
        <f ca="1">IF($AH138&gt;0,OFFSET(DATA!$F$6,BQ$10+27*(7-$AG$8),$AG138,1,1)/OFFSET(DATA!$F$6,BQ$10,$AG138,1,1),0)</f>
        <v>0.73831775700934577</v>
      </c>
      <c r="BR138" s="205">
        <f ca="1">IF($AH138&gt;0,OFFSET(DATA!$F$6,BR$10+27*(7-$AG$8),$AG138,1,1)/OFFSET(DATA!$F$6,BR$10,$AG138,1,1),0)</f>
        <v>0.58603896103896103</v>
      </c>
      <c r="BS138" s="205">
        <f ca="1">IF($AH138&gt;0,OFFSET(DATA!$F$6,BS$10+27*(7-$AG$8),$AG138,1,1)/OFFSET(DATA!$F$6,BS$10,$AG138,1,1),0)</f>
        <v>0.59177215189873422</v>
      </c>
      <c r="BT138" s="205">
        <f ca="1">IF($AH138&gt;0,OFFSET(DATA!$F$6,BT$10+27*(7-$AG$8),$AG138,1,1)/OFFSET(DATA!$F$6,BT$10,$AG138,1,1),0)</f>
        <v>0.8</v>
      </c>
      <c r="BU138" s="205">
        <f ca="1">IF($AH138&gt;0,OFFSET(DATA!$F$6,BU$10+27*(7-$AG$8),$AG138,1,1)/OFFSET(DATA!$F$6,BU$10,$AG138,1,1),0)</f>
        <v>0.4682274247491639</v>
      </c>
      <c r="BV138" s="205">
        <f ca="1">IF($AH138&gt;0,OFFSET(DATA!$F$6,BV$10+27*(7-$AG$8),$AG138,1,1)/OFFSET(DATA!$F$6,BV$10,$AG138,1,1),0)</f>
        <v>0.57326892109500804</v>
      </c>
      <c r="BW138" s="205">
        <f ca="1">IF($AH138&gt;0,OFFSET(DATA!$F$6,BW$10+27*(7-$AG$8),$AG138,1,1)/OFFSET(DATA!$F$6,BW$10,$AG138,1,1),0)</f>
        <v>0.6133796698523023</v>
      </c>
      <c r="BX138" s="205">
        <f ca="1">IF($AH138&gt;0,OFFSET(DATA!$F$6,BX$10+27*(7-$AG$8),$AG138,1,1)/OFFSET(DATA!$F$6,BX$10,$AG138,1,1),0)</f>
        <v>0.64673157162726014</v>
      </c>
      <c r="BY138" s="205">
        <f ca="1">IF($AH138&gt;0,OFFSET(DATA!$F$6,BY$10+27*(7-$AG$8),$AG138,1,1)/OFFSET(DATA!$F$6,BY$10,$AG138,1,1),0)</f>
        <v>0.68</v>
      </c>
    </row>
    <row r="139" spans="33:77" x14ac:dyDescent="0.2">
      <c r="AG139" s="1">
        <v>128</v>
      </c>
      <c r="AH139">
        <f ca="1">OFFSET(DATA!$F$6,$AG$10,$AG139,1,1)</f>
        <v>1443</v>
      </c>
      <c r="AI139" s="205">
        <f ca="1">IF($AH139&gt;0,OFFSET(DATA!$F$6,$AG$10+27*AI$10,$AG139,1,1)/$AH139,0)</f>
        <v>0.62370062370062374</v>
      </c>
      <c r="AJ139" s="205">
        <f ca="1">IF($AH139&gt;0,OFFSET(DATA!$F$6,$AG$10+27*AJ$10,$AG139,1,1)/$AH139,0)</f>
        <v>1.3167013167013167E-2</v>
      </c>
      <c r="AK139" s="205">
        <f ca="1">IF($AH139&gt;0,OFFSET(DATA!$F$6,$AG$10+27*AK$10,$AG139,1,1)/$AH139,0)</f>
        <v>0.12681912681912683</v>
      </c>
      <c r="AL139" s="205">
        <f ca="1">IF($AH139&gt;0,OFFSET(DATA!$F$6,$AG$10+27*AL$10,$AG139,1,1)/$AH139,0)</f>
        <v>6.5835065835065834E-2</v>
      </c>
      <c r="AM139" s="205">
        <f ca="1">IF($AH139&gt;0,OFFSET(DATA!$F$6,$AG$10+27*AM$10,$AG139,1,1)/$AH139,0)</f>
        <v>5.9598059598059597E-2</v>
      </c>
      <c r="AN139" s="205">
        <f ca="1">IF($AH139&gt;0,OFFSET(DATA!$F$6,$AG$10+27*AN$10,$AG139,1,1)/$AH139,0)</f>
        <v>1.1781011781011781E-2</v>
      </c>
      <c r="AO139" s="1">
        <f ca="1">OFFSET(DATA!$F$6,$AG$10+27*AO$10,$AG139,1,1)</f>
        <v>12</v>
      </c>
      <c r="AP139" s="1">
        <f t="shared" ca="1" si="3"/>
        <v>12</v>
      </c>
      <c r="AR139">
        <f ca="1">OFFSET(DATA!$F$6,25,$AG139,1,1)</f>
        <v>15707</v>
      </c>
      <c r="AS139" s="205">
        <f ca="1">IF($AR139&gt;0,OFFSET(DATA!$F$6,25+27*AS$10,$AG139,1,1)/$AR139,0)</f>
        <v>0.6304195581587827</v>
      </c>
      <c r="AT139" s="205">
        <f ca="1">IF($AR139&gt;0,OFFSET(DATA!$F$6,25+27*AT$10,$AG139,1,1)/$AR139,0)</f>
        <v>9.677213981027567E-3</v>
      </c>
      <c r="AU139" s="205">
        <f ca="1">IF($AR139&gt;0,OFFSET(DATA!$F$6,25+27*AU$10,$AG139,1,1)/$AR139,0)</f>
        <v>0.10714967848729866</v>
      </c>
      <c r="AV139" s="205">
        <f ca="1">IF($AR139&gt;0,OFFSET(DATA!$F$6,25+27*AV$10,$AG139,1,1)/$AR139,0)</f>
        <v>4.9086394601133253E-2</v>
      </c>
      <c r="AW139" s="205">
        <f ca="1">IF($AR139&gt;0,OFFSET(DATA!$F$6,25+27*AW$10,$AG139,1,1)/$AR139,0)</f>
        <v>8.6012605844527912E-2</v>
      </c>
      <c r="AX139" s="205">
        <f ca="1">IF($AR139&gt;0,OFFSET(DATA!$F$6,25+27*AX$10,$AG139,1,1)/$AR139,0)</f>
        <v>3.221493601578914E-2</v>
      </c>
      <c r="BA139" s="1">
        <f t="shared" ca="1" si="4"/>
        <v>12</v>
      </c>
      <c r="BB139" s="205">
        <f ca="1">IF($AH139&gt;0,OFFSET(DATA!$F$6,BB$10+27*(7-$AG$8),$AG139,1,1)/OFFSET(DATA!$F$6,BB$10,$AG139,1,1),0)</f>
        <v>0.58389261744966447</v>
      </c>
      <c r="BC139" s="205">
        <f ca="1">IF($AH139&gt;0,OFFSET(DATA!$F$6,BC$10+27*(7-$AG$8),$AG139,1,1)/OFFSET(DATA!$F$6,BC$10,$AG139,1,1),0)</f>
        <v>0.47887323943661969</v>
      </c>
      <c r="BD139" s="205">
        <f ca="1">IF($AH139&gt;0,OFFSET(DATA!$F$6,BD$10+27*(7-$AG$8),$AG139,1,1)/OFFSET(DATA!$F$6,BD$10,$AG139,1,1),0)</f>
        <v>0.51851851851851849</v>
      </c>
      <c r="BE139" s="205">
        <f ca="1">IF($AH139&gt;0,OFFSET(DATA!$F$6,BE$10+27*(7-$AG$8),$AG139,1,1)/OFFSET(DATA!$F$6,BE$10,$AG139,1,1),0)</f>
        <v>0.56565656565656564</v>
      </c>
      <c r="BF139" s="205">
        <f ca="1">IF($AH139&gt;0,OFFSET(DATA!$F$6,BF$10+27*(7-$AG$8),$AG139,1,1)/OFFSET(DATA!$F$6,BF$10,$AG139,1,1),0)</f>
        <v>0.66755319148936165</v>
      </c>
      <c r="BG139" s="205">
        <f ca="1">IF($AH139&gt;0,OFFSET(DATA!$F$6,BG$10+27*(7-$AG$8),$AG139,1,1)/OFFSET(DATA!$F$6,BG$10,$AG139,1,1),0)</f>
        <v>0.51136363636363635</v>
      </c>
      <c r="BH139" s="205">
        <f ca="1">IF($AH139&gt;0,OFFSET(DATA!$F$6,BH$10+27*(7-$AG$8),$AG139,1,1)/OFFSET(DATA!$F$6,BH$10,$AG139,1,1),0)</f>
        <v>0.7142857142857143</v>
      </c>
      <c r="BI139" s="205">
        <f ca="1">IF($AH139&gt;0,OFFSET(DATA!$F$6,BI$10+27*(7-$AG$8),$AG139,1,1)/OFFSET(DATA!$F$6,BI$10,$AG139,1,1),0)</f>
        <v>0.62370062370062374</v>
      </c>
      <c r="BJ139" s="205">
        <f ca="1">IF($AH139&gt;0,OFFSET(DATA!$F$6,BJ$10+27*(7-$AG$8),$AG139,1,1)/OFFSET(DATA!$F$6,BJ$10,$AG139,1,1),0)</f>
        <v>0.74829931972789121</v>
      </c>
      <c r="BK139" s="205">
        <f ca="1">IF($AH139&gt;0,OFFSET(DATA!$F$6,BK$10+27*(7-$AG$8),$AG139,1,1)/OFFSET(DATA!$F$6,BK$10,$AG139,1,1),0)</f>
        <v>0.6</v>
      </c>
      <c r="BL139" s="205">
        <f ca="1">IF($AH139&gt;0,OFFSET(DATA!$F$6,BL$10+27*(7-$AG$8),$AG139,1,1)/OFFSET(DATA!$F$6,BL$10,$AG139,1,1),0)</f>
        <v>0.692967409948542</v>
      </c>
      <c r="BM139" s="205">
        <f ca="1">IF($AH139&gt;0,OFFSET(DATA!$F$6,BM$10+27*(7-$AG$8),$AG139,1,1)/OFFSET(DATA!$F$6,BM$10,$AG139,1,1),0)</f>
        <v>0.35135135135135137</v>
      </c>
      <c r="BN139" s="205">
        <f ca="1">IF($AH139&gt;0,OFFSET(DATA!$F$6,BN$10+27*(7-$AG$8),$AG139,1,1)/OFFSET(DATA!$F$6,BN$10,$AG139,1,1),0)</f>
        <v>0.67567567567567566</v>
      </c>
      <c r="BO139" s="205">
        <f ca="1">IF($AH139&gt;0,OFFSET(DATA!$F$6,BO$10+27*(7-$AG$8),$AG139,1,1)/OFFSET(DATA!$F$6,BO$10,$AG139,1,1),0)</f>
        <v>0.87760097919216651</v>
      </c>
      <c r="BP139" s="205">
        <f ca="1">IF($AH139&gt;0,OFFSET(DATA!$F$6,BP$10+27*(7-$AG$8),$AG139,1,1)/OFFSET(DATA!$F$6,BP$10,$AG139,1,1),0)</f>
        <v>0.65026674570243037</v>
      </c>
      <c r="BQ139" s="205">
        <f ca="1">IF($AH139&gt;0,OFFSET(DATA!$F$6,BQ$10+27*(7-$AG$8),$AG139,1,1)/OFFSET(DATA!$F$6,BQ$10,$AG139,1,1),0)</f>
        <v>0.78832116788321172</v>
      </c>
      <c r="BR139" s="205">
        <f ca="1">IF($AH139&gt;0,OFFSET(DATA!$F$6,BR$10+27*(7-$AG$8),$AG139,1,1)/OFFSET(DATA!$F$6,BR$10,$AG139,1,1),0)</f>
        <v>0.5780998389694042</v>
      </c>
      <c r="BS139" s="205">
        <f ca="1">IF($AH139&gt;0,OFFSET(DATA!$F$6,BS$10+27*(7-$AG$8),$AG139,1,1)/OFFSET(DATA!$F$6,BS$10,$AG139,1,1),0)</f>
        <v>0.60450160771704176</v>
      </c>
      <c r="BT139" s="205">
        <f ca="1">IF($AH139&gt;0,OFFSET(DATA!$F$6,BT$10+27*(7-$AG$8),$AG139,1,1)/OFFSET(DATA!$F$6,BT$10,$AG139,1,1),0)</f>
        <v>0.70833333333333337</v>
      </c>
      <c r="BU139" s="205">
        <f ca="1">IF($AH139&gt;0,OFFSET(DATA!$F$6,BU$10+27*(7-$AG$8),$AG139,1,1)/OFFSET(DATA!$F$6,BU$10,$AG139,1,1),0)</f>
        <v>0.47959183673469385</v>
      </c>
      <c r="BV139" s="205">
        <f ca="1">IF($AH139&gt;0,OFFSET(DATA!$F$6,BV$10+27*(7-$AG$8),$AG139,1,1)/OFFSET(DATA!$F$6,BV$10,$AG139,1,1),0)</f>
        <v>0.61627906976744184</v>
      </c>
      <c r="BW139" s="205">
        <f ca="1">IF($AH139&gt;0,OFFSET(DATA!$F$6,BW$10+27*(7-$AG$8),$AG139,1,1)/OFFSET(DATA!$F$6,BW$10,$AG139,1,1),0)</f>
        <v>0.621317157712305</v>
      </c>
      <c r="BX139" s="205">
        <f ca="1">IF($AH139&gt;0,OFFSET(DATA!$F$6,BX$10+27*(7-$AG$8),$AG139,1,1)/OFFSET(DATA!$F$6,BX$10,$AG139,1,1),0)</f>
        <v>0.65073868882733144</v>
      </c>
      <c r="BY139" s="205">
        <f ca="1">IF($AH139&gt;0,OFFSET(DATA!$F$6,BY$10+27*(7-$AG$8),$AG139,1,1)/OFFSET(DATA!$F$6,BY$10,$AG139,1,1),0)</f>
        <v>0.67803030303030298</v>
      </c>
    </row>
    <row r="140" spans="33:77" x14ac:dyDescent="0.2">
      <c r="AG140" s="1">
        <v>129</v>
      </c>
      <c r="AH140">
        <f ca="1">OFFSET(DATA!$F$6,$AG$10,$AG140,1,1)</f>
        <v>1470</v>
      </c>
      <c r="AI140" s="205">
        <f ca="1">IF($AH140&gt;0,OFFSET(DATA!$F$6,$AG$10+27*AI$10,$AG140,1,1)/$AH140,0)</f>
        <v>0.62244897959183676</v>
      </c>
      <c r="AJ140" s="205">
        <f ca="1">IF($AH140&gt;0,OFFSET(DATA!$F$6,$AG$10+27*AJ$10,$AG140,1,1)/$AH140,0)</f>
        <v>1.0884353741496598E-2</v>
      </c>
      <c r="AK140" s="205">
        <f ca="1">IF($AH140&gt;0,OFFSET(DATA!$F$6,$AG$10+27*AK$10,$AG140,1,1)/$AH140,0)</f>
        <v>0.12585034013605442</v>
      </c>
      <c r="AL140" s="205">
        <f ca="1">IF($AH140&gt;0,OFFSET(DATA!$F$6,$AG$10+27*AL$10,$AG140,1,1)/$AH140,0)</f>
        <v>6.4625850340136057E-2</v>
      </c>
      <c r="AM140" s="205">
        <f ca="1">IF($AH140&gt;0,OFFSET(DATA!$F$6,$AG$10+27*AM$10,$AG140,1,1)/$AH140,0)</f>
        <v>5.5102040816326532E-2</v>
      </c>
      <c r="AN140" s="205">
        <f ca="1">IF($AH140&gt;0,OFFSET(DATA!$F$6,$AG$10+27*AN$10,$AG140,1,1)/$AH140,0)</f>
        <v>1.4965986394557823E-2</v>
      </c>
      <c r="AO140" s="1">
        <f ca="1">OFFSET(DATA!$F$6,$AG$10+27*AO$10,$AG140,1,1)</f>
        <v>12</v>
      </c>
      <c r="AP140" s="1">
        <f t="shared" ca="1" si="3"/>
        <v>12</v>
      </c>
      <c r="AR140">
        <f ca="1">OFFSET(DATA!$F$6,25,$AG140,1,1)</f>
        <v>15934</v>
      </c>
      <c r="AS140" s="205">
        <f ca="1">IF($AR140&gt;0,OFFSET(DATA!$F$6,25+27*AS$10,$AG140,1,1)/$AR140,0)</f>
        <v>0.62740052717459516</v>
      </c>
      <c r="AT140" s="205">
        <f ca="1">IF($AR140&gt;0,OFFSET(DATA!$F$6,25+27*AT$10,$AG140,1,1)/$AR140,0)</f>
        <v>8.2841722103677677E-3</v>
      </c>
      <c r="AU140" s="205">
        <f ca="1">IF($AR140&gt;0,OFFSET(DATA!$F$6,25+27*AU$10,$AG140,1,1)/$AR140,0)</f>
        <v>0.10631354336638635</v>
      </c>
      <c r="AV140" s="205">
        <f ca="1">IF($AR140&gt;0,OFFSET(DATA!$F$6,25+27*AV$10,$AG140,1,1)/$AR140,0)</f>
        <v>5.0960210869838082E-2</v>
      </c>
      <c r="AW140" s="205">
        <f ca="1">IF($AR140&gt;0,OFFSET(DATA!$F$6,25+27*AW$10,$AG140,1,1)/$AR140,0)</f>
        <v>8.892933350069035E-2</v>
      </c>
      <c r="AX140" s="205">
        <f ca="1">IF($AR140&gt;0,OFFSET(DATA!$F$6,25+27*AX$10,$AG140,1,1)/$AR140,0)</f>
        <v>3.407807204719468E-2</v>
      </c>
      <c r="BA140" s="1">
        <f t="shared" ca="1" si="4"/>
        <v>12</v>
      </c>
      <c r="BB140" s="205">
        <f ca="1">IF($AH140&gt;0,OFFSET(DATA!$F$6,BB$10+27*(7-$AG$8),$AG140,1,1)/OFFSET(DATA!$F$6,BB$10,$AG140,1,1),0)</f>
        <v>0.5787781350482315</v>
      </c>
      <c r="BC140" s="205">
        <f ca="1">IF($AH140&gt;0,OFFSET(DATA!$F$6,BC$10+27*(7-$AG$8),$AG140,1,1)/OFFSET(DATA!$F$6,BC$10,$AG140,1,1),0)</f>
        <v>0.48484848484848486</v>
      </c>
      <c r="BD140" s="205">
        <f ca="1">IF($AH140&gt;0,OFFSET(DATA!$F$6,BD$10+27*(7-$AG$8),$AG140,1,1)/OFFSET(DATA!$F$6,BD$10,$AG140,1,1),0)</f>
        <v>0.5</v>
      </c>
      <c r="BE140" s="205">
        <f ca="1">IF($AH140&gt;0,OFFSET(DATA!$F$6,BE$10+27*(7-$AG$8),$AG140,1,1)/OFFSET(DATA!$F$6,BE$10,$AG140,1,1),0)</f>
        <v>0.52336448598130836</v>
      </c>
      <c r="BF140" s="205">
        <f ca="1">IF($AH140&gt;0,OFFSET(DATA!$F$6,BF$10+27*(7-$AG$8),$AG140,1,1)/OFFSET(DATA!$F$6,BF$10,$AG140,1,1),0)</f>
        <v>0.66492146596858637</v>
      </c>
      <c r="BG140" s="205">
        <f ca="1">IF($AH140&gt;0,OFFSET(DATA!$F$6,BG$10+27*(7-$AG$8),$AG140,1,1)/OFFSET(DATA!$F$6,BG$10,$AG140,1,1),0)</f>
        <v>0.48780487804878048</v>
      </c>
      <c r="BH140" s="205">
        <f ca="1">IF($AH140&gt;0,OFFSET(DATA!$F$6,BH$10+27*(7-$AG$8),$AG140,1,1)/OFFSET(DATA!$F$6,BH$10,$AG140,1,1),0)</f>
        <v>0.70899470899470896</v>
      </c>
      <c r="BI140" s="205">
        <f ca="1">IF($AH140&gt;0,OFFSET(DATA!$F$6,BI$10+27*(7-$AG$8),$AG140,1,1)/OFFSET(DATA!$F$6,BI$10,$AG140,1,1),0)</f>
        <v>0.62244897959183676</v>
      </c>
      <c r="BJ140" s="205">
        <f ca="1">IF($AH140&gt;0,OFFSET(DATA!$F$6,BJ$10+27*(7-$AG$8),$AG140,1,1)/OFFSET(DATA!$F$6,BJ$10,$AG140,1,1),0)</f>
        <v>0.7533333333333333</v>
      </c>
      <c r="BK140" s="205">
        <f ca="1">IF($AH140&gt;0,OFFSET(DATA!$F$6,BK$10+27*(7-$AG$8),$AG140,1,1)/OFFSET(DATA!$F$6,BK$10,$AG140,1,1),0)</f>
        <v>0.5852713178294574</v>
      </c>
      <c r="BL140" s="205">
        <f ca="1">IF($AH140&gt;0,OFFSET(DATA!$F$6,BL$10+27*(7-$AG$8),$AG140,1,1)/OFFSET(DATA!$F$6,BL$10,$AG140,1,1),0)</f>
        <v>0.69115191986644409</v>
      </c>
      <c r="BM140" s="205">
        <f ca="1">IF($AH140&gt;0,OFFSET(DATA!$F$6,BM$10+27*(7-$AG$8),$AG140,1,1)/OFFSET(DATA!$F$6,BM$10,$AG140,1,1),0)</f>
        <v>0.34226190476190477</v>
      </c>
      <c r="BN140" s="205">
        <f ca="1">IF($AH140&gt;0,OFFSET(DATA!$F$6,BN$10+27*(7-$AG$8),$AG140,1,1)/OFFSET(DATA!$F$6,BN$10,$AG140,1,1),0)</f>
        <v>0.67218543046357615</v>
      </c>
      <c r="BO140" s="205">
        <f ca="1">IF($AH140&gt;0,OFFSET(DATA!$F$6,BO$10+27*(7-$AG$8),$AG140,1,1)/OFFSET(DATA!$F$6,BO$10,$AG140,1,1),0)</f>
        <v>0.86857825567502989</v>
      </c>
      <c r="BP140" s="205">
        <f ca="1">IF($AH140&gt;0,OFFSET(DATA!$F$6,BP$10+27*(7-$AG$8),$AG140,1,1)/OFFSET(DATA!$F$6,BP$10,$AG140,1,1),0)</f>
        <v>0.65402843601895733</v>
      </c>
      <c r="BQ140" s="205">
        <f ca="1">IF($AH140&gt;0,OFFSET(DATA!$F$6,BQ$10+27*(7-$AG$8),$AG140,1,1)/OFFSET(DATA!$F$6,BQ$10,$AG140,1,1),0)</f>
        <v>0.73995271867612289</v>
      </c>
      <c r="BR140" s="205">
        <f ca="1">IF($AH140&gt;0,OFFSET(DATA!$F$6,BR$10+27*(7-$AG$8),$AG140,1,1)/OFFSET(DATA!$F$6,BR$10,$AG140,1,1),0)</f>
        <v>0.60227272727272729</v>
      </c>
      <c r="BS140" s="205">
        <f ca="1">IF($AH140&gt;0,OFFSET(DATA!$F$6,BS$10+27*(7-$AG$8),$AG140,1,1)/OFFSET(DATA!$F$6,BS$10,$AG140,1,1),0)</f>
        <v>0.57057057057057059</v>
      </c>
      <c r="BT140" s="205">
        <f ca="1">IF($AH140&gt;0,OFFSET(DATA!$F$6,BT$10+27*(7-$AG$8),$AG140,1,1)/OFFSET(DATA!$F$6,BT$10,$AG140,1,1),0)</f>
        <v>0.73076923076923073</v>
      </c>
      <c r="BU140" s="205">
        <f ca="1">IF($AH140&gt;0,OFFSET(DATA!$F$6,BU$10+27*(7-$AG$8),$AG140,1,1)/OFFSET(DATA!$F$6,BU$10,$AG140,1,1),0)</f>
        <v>0.46515679442508712</v>
      </c>
      <c r="BV140" s="205">
        <f ca="1">IF($AH140&gt;0,OFFSET(DATA!$F$6,BV$10+27*(7-$AG$8),$AG140,1,1)/OFFSET(DATA!$F$6,BV$10,$AG140,1,1),0)</f>
        <v>0.60655737704918034</v>
      </c>
      <c r="BW140" s="205">
        <f ca="1">IF($AH140&gt;0,OFFSET(DATA!$F$6,BW$10+27*(7-$AG$8),$AG140,1,1)/OFFSET(DATA!$F$6,BW$10,$AG140,1,1),0)</f>
        <v>0.61709401709401712</v>
      </c>
      <c r="BX140" s="205">
        <f ca="1">IF($AH140&gt;0,OFFSET(DATA!$F$6,BX$10+27*(7-$AG$8),$AG140,1,1)/OFFSET(DATA!$F$6,BX$10,$AG140,1,1),0)</f>
        <v>0.65026083012020863</v>
      </c>
      <c r="BY140" s="205">
        <f ca="1">IF($AH140&gt;0,OFFSET(DATA!$F$6,BY$10+27*(7-$AG$8),$AG140,1,1)/OFFSET(DATA!$F$6,BY$10,$AG140,1,1),0)</f>
        <v>0.66438356164383561</v>
      </c>
    </row>
    <row r="141" spans="33:77" x14ac:dyDescent="0.2">
      <c r="AG141" s="1">
        <v>130</v>
      </c>
      <c r="AH141">
        <f ca="1">OFFSET(DATA!$F$6,$AG$10,$AG141,1,1)</f>
        <v>1486</v>
      </c>
      <c r="AI141" s="205">
        <f ca="1">IF($AH141&gt;0,OFFSET(DATA!$F$6,$AG$10+27*AI$10,$AG141,1,1)/$AH141,0)</f>
        <v>0.6137281292059219</v>
      </c>
      <c r="AJ141" s="205">
        <f ca="1">IF($AH141&gt;0,OFFSET(DATA!$F$6,$AG$10+27*AJ$10,$AG141,1,1)/$AH141,0)</f>
        <v>1.2113055181695828E-2</v>
      </c>
      <c r="AK141" s="205">
        <f ca="1">IF($AH141&gt;0,OFFSET(DATA!$F$6,$AG$10+27*AK$10,$AG141,1,1)/$AH141,0)</f>
        <v>0.12314939434724091</v>
      </c>
      <c r="AL141" s="205">
        <f ca="1">IF($AH141&gt;0,OFFSET(DATA!$F$6,$AG$10+27*AL$10,$AG141,1,1)/$AH141,0)</f>
        <v>7.6716016150740238E-2</v>
      </c>
      <c r="AM141" s="205">
        <f ca="1">IF($AH141&gt;0,OFFSET(DATA!$F$6,$AG$10+27*AM$10,$AG141,1,1)/$AH141,0)</f>
        <v>4.5760430686406457E-2</v>
      </c>
      <c r="AN141" s="205">
        <f ca="1">IF($AH141&gt;0,OFFSET(DATA!$F$6,$AG$10+27*AN$10,$AG141,1,1)/$AH141,0)</f>
        <v>1.547779273216689E-2</v>
      </c>
      <c r="AO141" s="1">
        <f ca="1">OFFSET(DATA!$F$6,$AG$10+27*AO$10,$AG141,1,1)</f>
        <v>15</v>
      </c>
      <c r="AP141" s="1">
        <f t="shared" ref="AP141:AP204" ca="1" si="5">IF($AP$8=1,$AO141,$BA141)</f>
        <v>15</v>
      </c>
      <c r="AR141">
        <f ca="1">OFFSET(DATA!$F$6,25,$AG141,1,1)</f>
        <v>16148</v>
      </c>
      <c r="AS141" s="205">
        <f ca="1">IF($AR141&gt;0,OFFSET(DATA!$F$6,25+27*AS$10,$AG141,1,1)/$AR141,0)</f>
        <v>0.63184295268763935</v>
      </c>
      <c r="AT141" s="205">
        <f ca="1">IF($AR141&gt;0,OFFSET(DATA!$F$6,25+27*AT$10,$AG141,1,1)/$AR141,0)</f>
        <v>8.0505325736933368E-3</v>
      </c>
      <c r="AU141" s="205">
        <f ca="1">IF($AR141&gt;0,OFFSET(DATA!$F$6,25+27*AU$10,$AG141,1,1)/$AR141,0)</f>
        <v>0.10564775823631409</v>
      </c>
      <c r="AV141" s="205">
        <f ca="1">IF($AR141&gt;0,OFFSET(DATA!$F$6,25+27*AV$10,$AG141,1,1)/$AR141,0)</f>
        <v>5.6291800842209562E-2</v>
      </c>
      <c r="AW141" s="205">
        <f ca="1">IF($AR141&gt;0,OFFSET(DATA!$F$6,25+27*AW$10,$AG141,1,1)/$AR141,0)</f>
        <v>8.5831062670299732E-2</v>
      </c>
      <c r="AX141" s="205">
        <f ca="1">IF($AR141&gt;0,OFFSET(DATA!$F$6,25+27*AX$10,$AG141,1,1)/$AR141,0)</f>
        <v>3.022046073817191E-2</v>
      </c>
      <c r="BA141" s="1">
        <f t="shared" ref="BA141:BA204" ca="1" si="6">RANK(OFFSET($BA140,$AG$12,$AG$10,1,1),$BB141:$BY141,OFFSET($AZ$21,7-$AG$8,0,1,1))</f>
        <v>15</v>
      </c>
      <c r="BB141" s="205">
        <f ca="1">IF($AH141&gt;0,OFFSET(DATA!$F$6,BB$10+27*(7-$AG$8),$AG141,1,1)/OFFSET(DATA!$F$6,BB$10,$AG141,1,1),0)</f>
        <v>0.57232704402515722</v>
      </c>
      <c r="BC141" s="205">
        <f ca="1">IF($AH141&gt;0,OFFSET(DATA!$F$6,BC$10+27*(7-$AG$8),$AG141,1,1)/OFFSET(DATA!$F$6,BC$10,$AG141,1,1),0)</f>
        <v>0.45714285714285713</v>
      </c>
      <c r="BD141" s="205">
        <f ca="1">IF($AH141&gt;0,OFFSET(DATA!$F$6,BD$10+27*(7-$AG$8),$AG141,1,1)/OFFSET(DATA!$F$6,BD$10,$AG141,1,1),0)</f>
        <v>0.48571428571428571</v>
      </c>
      <c r="BE141" s="205">
        <f ca="1">IF($AH141&gt;0,OFFSET(DATA!$F$6,BE$10+27*(7-$AG$8),$AG141,1,1)/OFFSET(DATA!$F$6,BE$10,$AG141,1,1),0)</f>
        <v>0.57943925233644855</v>
      </c>
      <c r="BF141" s="205">
        <f ca="1">IF($AH141&gt;0,OFFSET(DATA!$F$6,BF$10+27*(7-$AG$8),$AG141,1,1)/OFFSET(DATA!$F$6,BF$10,$AG141,1,1),0)</f>
        <v>0.67948717948717952</v>
      </c>
      <c r="BG141" s="205">
        <f ca="1">IF($AH141&gt;0,OFFSET(DATA!$F$6,BG$10+27*(7-$AG$8),$AG141,1,1)/OFFSET(DATA!$F$6,BG$10,$AG141,1,1),0)</f>
        <v>0.50588235294117645</v>
      </c>
      <c r="BH141" s="205">
        <f ca="1">IF($AH141&gt;0,OFFSET(DATA!$F$6,BH$10+27*(7-$AG$8),$AG141,1,1)/OFFSET(DATA!$F$6,BH$10,$AG141,1,1),0)</f>
        <v>0.7120418848167539</v>
      </c>
      <c r="BI141" s="205">
        <f ca="1">IF($AH141&gt;0,OFFSET(DATA!$F$6,BI$10+27*(7-$AG$8),$AG141,1,1)/OFFSET(DATA!$F$6,BI$10,$AG141,1,1),0)</f>
        <v>0.6137281292059219</v>
      </c>
      <c r="BJ141" s="205">
        <f ca="1">IF($AH141&gt;0,OFFSET(DATA!$F$6,BJ$10+27*(7-$AG$8),$AG141,1,1)/OFFSET(DATA!$F$6,BJ$10,$AG141,1,1),0)</f>
        <v>0.78082191780821919</v>
      </c>
      <c r="BK141" s="205">
        <f ca="1">IF($AH141&gt;0,OFFSET(DATA!$F$6,BK$10+27*(7-$AG$8),$AG141,1,1)/OFFSET(DATA!$F$6,BK$10,$AG141,1,1),0)</f>
        <v>0.57894736842105265</v>
      </c>
      <c r="BL141" s="205">
        <f ca="1">IF($AH141&gt;0,OFFSET(DATA!$F$6,BL$10+27*(7-$AG$8),$AG141,1,1)/OFFSET(DATA!$F$6,BL$10,$AG141,1,1),0)</f>
        <v>0.70132013201320131</v>
      </c>
      <c r="BM141" s="205">
        <f ca="1">IF($AH141&gt;0,OFFSET(DATA!$F$6,BM$10+27*(7-$AG$8),$AG141,1,1)/OFFSET(DATA!$F$6,BM$10,$AG141,1,1),0)</f>
        <v>0.34291377601585726</v>
      </c>
      <c r="BN141" s="205">
        <f ca="1">IF($AH141&gt;0,OFFSET(DATA!$F$6,BN$10+27*(7-$AG$8),$AG141,1,1)/OFFSET(DATA!$F$6,BN$10,$AG141,1,1),0)</f>
        <v>0.67763157894736847</v>
      </c>
      <c r="BO141" s="205">
        <f ca="1">IF($AH141&gt;0,OFFSET(DATA!$F$6,BO$10+27*(7-$AG$8),$AG141,1,1)/OFFSET(DATA!$F$6,BO$10,$AG141,1,1),0)</f>
        <v>0.89448441247002397</v>
      </c>
      <c r="BP141" s="205">
        <f ca="1">IF($AH141&gt;0,OFFSET(DATA!$F$6,BP$10+27*(7-$AG$8),$AG141,1,1)/OFFSET(DATA!$F$6,BP$10,$AG141,1,1),0)</f>
        <v>0.65389150943396224</v>
      </c>
      <c r="BQ141" s="205">
        <f ca="1">IF($AH141&gt;0,OFFSET(DATA!$F$6,BQ$10+27*(7-$AG$8),$AG141,1,1)/OFFSET(DATA!$F$6,BQ$10,$AG141,1,1),0)</f>
        <v>0.75806451612903225</v>
      </c>
      <c r="BR141" s="205">
        <f ca="1">IF($AH141&gt;0,OFFSET(DATA!$F$6,BR$10+27*(7-$AG$8),$AG141,1,1)/OFFSET(DATA!$F$6,BR$10,$AG141,1,1),0)</f>
        <v>0.62640901771336555</v>
      </c>
      <c r="BS141" s="205">
        <f ca="1">IF($AH141&gt;0,OFFSET(DATA!$F$6,BS$10+27*(7-$AG$8),$AG141,1,1)/OFFSET(DATA!$F$6,BS$10,$AG141,1,1),0)</f>
        <v>0.56976744186046513</v>
      </c>
      <c r="BT141" s="205">
        <f ca="1">IF($AH141&gt;0,OFFSET(DATA!$F$6,BT$10+27*(7-$AG$8),$AG141,1,1)/OFFSET(DATA!$F$6,BT$10,$AG141,1,1),0)</f>
        <v>0.7857142857142857</v>
      </c>
      <c r="BU141" s="205">
        <f ca="1">IF($AH141&gt;0,OFFSET(DATA!$F$6,BU$10+27*(7-$AG$8),$AG141,1,1)/OFFSET(DATA!$F$6,BU$10,$AG141,1,1),0)</f>
        <v>0.45084745762711864</v>
      </c>
      <c r="BV141" s="205">
        <f ca="1">IF($AH141&gt;0,OFFSET(DATA!$F$6,BV$10+27*(7-$AG$8),$AG141,1,1)/OFFSET(DATA!$F$6,BV$10,$AG141,1,1),0)</f>
        <v>0.62295081967213117</v>
      </c>
      <c r="BW141" s="205">
        <f ca="1">IF($AH141&gt;0,OFFSET(DATA!$F$6,BW$10+27*(7-$AG$8),$AG141,1,1)/OFFSET(DATA!$F$6,BW$10,$AG141,1,1),0)</f>
        <v>0.6336464560204953</v>
      </c>
      <c r="BX141" s="205">
        <f ca="1">IF($AH141&gt;0,OFFSET(DATA!$F$6,BX$10+27*(7-$AG$8),$AG141,1,1)/OFFSET(DATA!$F$6,BX$10,$AG141,1,1),0)</f>
        <v>0.64946855624446409</v>
      </c>
      <c r="BY141" s="205">
        <f ca="1">IF($AH141&gt;0,OFFSET(DATA!$F$6,BY$10+27*(7-$AG$8),$AG141,1,1)/OFFSET(DATA!$F$6,BY$10,$AG141,1,1),0)</f>
        <v>0.67697594501718217</v>
      </c>
    </row>
    <row r="142" spans="33:77" x14ac:dyDescent="0.2">
      <c r="AG142" s="1">
        <v>131</v>
      </c>
      <c r="AH142">
        <f ca="1">OFFSET(DATA!$F$6,$AG$10,$AG142,1,1)</f>
        <v>1480</v>
      </c>
      <c r="AI142" s="205">
        <f ca="1">IF($AH142&gt;0,OFFSET(DATA!$F$6,$AG$10+27*AI$10,$AG142,1,1)/$AH142,0)</f>
        <v>0.60202702702702704</v>
      </c>
      <c r="AJ142" s="205">
        <f ca="1">IF($AH142&gt;0,OFFSET(DATA!$F$6,$AG$10+27*AJ$10,$AG142,1,1)/$AH142,0)</f>
        <v>1.1486486486486487E-2</v>
      </c>
      <c r="AK142" s="205">
        <f ca="1">IF($AH142&gt;0,OFFSET(DATA!$F$6,$AG$10+27*AK$10,$AG142,1,1)/$AH142,0)</f>
        <v>0.11959459459459459</v>
      </c>
      <c r="AL142" s="205">
        <f ca="1">IF($AH142&gt;0,OFFSET(DATA!$F$6,$AG$10+27*AL$10,$AG142,1,1)/$AH142,0)</f>
        <v>7.0270270270270274E-2</v>
      </c>
      <c r="AM142" s="205">
        <f ca="1">IF($AH142&gt;0,OFFSET(DATA!$F$6,$AG$10+27*AM$10,$AG142,1,1)/$AH142,0)</f>
        <v>6.0135135135135138E-2</v>
      </c>
      <c r="AN142" s="205">
        <f ca="1">IF($AH142&gt;0,OFFSET(DATA!$F$6,$AG$10+27*AN$10,$AG142,1,1)/$AH142,0)</f>
        <v>1.5540540540540541E-2</v>
      </c>
      <c r="AO142" s="1">
        <f ca="1">OFFSET(DATA!$F$6,$AG$10+27*AO$10,$AG142,1,1)</f>
        <v>13</v>
      </c>
      <c r="AP142" s="1">
        <f t="shared" ca="1" si="5"/>
        <v>13</v>
      </c>
      <c r="AR142">
        <f ca="1">OFFSET(DATA!$F$6,25,$AG142,1,1)</f>
        <v>15826</v>
      </c>
      <c r="AS142" s="205">
        <f ca="1">IF($AR142&gt;0,OFFSET(DATA!$F$6,25+27*AS$10,$AG142,1,1)/$AR142,0)</f>
        <v>0.61809680272968537</v>
      </c>
      <c r="AT142" s="205">
        <f ca="1">IF($AR142&gt;0,OFFSET(DATA!$F$6,25+27*AT$10,$AG142,1,1)/$AR142,0)</f>
        <v>7.9615822064956401E-3</v>
      </c>
      <c r="AU142" s="205">
        <f ca="1">IF($AR142&gt;0,OFFSET(DATA!$F$6,25+27*AU$10,$AG142,1,1)/$AR142,0)</f>
        <v>0.1063439909010489</v>
      </c>
      <c r="AV142" s="205">
        <f ca="1">IF($AR142&gt;0,OFFSET(DATA!$F$6,25+27*AV$10,$AG142,1,1)/$AR142,0)</f>
        <v>4.8906862125616075E-2</v>
      </c>
      <c r="AW142" s="205">
        <f ca="1">IF($AR142&gt;0,OFFSET(DATA!$F$6,25+27*AW$10,$AG142,1,1)/$AR142,0)</f>
        <v>9.0736762289902698E-2</v>
      </c>
      <c r="AX142" s="205">
        <f ca="1">IF($AR142&gt;0,OFFSET(DATA!$F$6,25+27*AX$10,$AG142,1,1)/$AR142,0)</f>
        <v>3.2351826108934667E-2</v>
      </c>
      <c r="BA142" s="1">
        <f t="shared" ca="1" si="6"/>
        <v>13</v>
      </c>
      <c r="BB142" s="205">
        <f ca="1">IF($AH142&gt;0,OFFSET(DATA!$F$6,BB$10+27*(7-$AG$8),$AG142,1,1)/OFFSET(DATA!$F$6,BB$10,$AG142,1,1),0)</f>
        <v>0.58496732026143794</v>
      </c>
      <c r="BC142" s="205">
        <f ca="1">IF($AH142&gt;0,OFFSET(DATA!$F$6,BC$10+27*(7-$AG$8),$AG142,1,1)/OFFSET(DATA!$F$6,BC$10,$AG142,1,1),0)</f>
        <v>0.45714285714285713</v>
      </c>
      <c r="BD142" s="205">
        <f ca="1">IF($AH142&gt;0,OFFSET(DATA!$F$6,BD$10+27*(7-$AG$8),$AG142,1,1)/OFFSET(DATA!$F$6,BD$10,$AG142,1,1),0)</f>
        <v>0.51724137931034486</v>
      </c>
      <c r="BE142" s="205">
        <f ca="1">IF($AH142&gt;0,OFFSET(DATA!$F$6,BE$10+27*(7-$AG$8),$AG142,1,1)/OFFSET(DATA!$F$6,BE$10,$AG142,1,1),0)</f>
        <v>0.5803571428571429</v>
      </c>
      <c r="BF142" s="205">
        <f ca="1">IF($AH142&gt;0,OFFSET(DATA!$F$6,BF$10+27*(7-$AG$8),$AG142,1,1)/OFFSET(DATA!$F$6,BF$10,$AG142,1,1),0)</f>
        <v>0.67801047120418845</v>
      </c>
      <c r="BG142" s="205">
        <f ca="1">IF($AH142&gt;0,OFFSET(DATA!$F$6,BG$10+27*(7-$AG$8),$AG142,1,1)/OFFSET(DATA!$F$6,BG$10,$AG142,1,1),0)</f>
        <v>0.48837209302325579</v>
      </c>
      <c r="BH142" s="205">
        <f ca="1">IF($AH142&gt;0,OFFSET(DATA!$F$6,BH$10+27*(7-$AG$8),$AG142,1,1)/OFFSET(DATA!$F$6,BH$10,$AG142,1,1),0)</f>
        <v>0.76047904191616766</v>
      </c>
      <c r="BI142" s="205">
        <f ca="1">IF($AH142&gt;0,OFFSET(DATA!$F$6,BI$10+27*(7-$AG$8),$AG142,1,1)/OFFSET(DATA!$F$6,BI$10,$AG142,1,1),0)</f>
        <v>0.60202702702702704</v>
      </c>
      <c r="BJ142" s="205">
        <f ca="1">IF($AH142&gt;0,OFFSET(DATA!$F$6,BJ$10+27*(7-$AG$8),$AG142,1,1)/OFFSET(DATA!$F$6,BJ$10,$AG142,1,1),0)</f>
        <v>0.8098591549295775</v>
      </c>
      <c r="BK142" s="205">
        <f ca="1">IF($AH142&gt;0,OFFSET(DATA!$F$6,BK$10+27*(7-$AG$8),$AG142,1,1)/OFFSET(DATA!$F$6,BK$10,$AG142,1,1),0)</f>
        <v>0.50187265917602997</v>
      </c>
      <c r="BL142" s="205">
        <f ca="1">IF($AH142&gt;0,OFFSET(DATA!$F$6,BL$10+27*(7-$AG$8),$AG142,1,1)/OFFSET(DATA!$F$6,BL$10,$AG142,1,1),0)</f>
        <v>0.67838312829525482</v>
      </c>
      <c r="BM142" s="205">
        <f ca="1">IF($AH142&gt;0,OFFSET(DATA!$F$6,BM$10+27*(7-$AG$8),$AG142,1,1)/OFFSET(DATA!$F$6,BM$10,$AG142,1,1),0)</f>
        <v>0.37114427860696519</v>
      </c>
      <c r="BN142" s="205">
        <f ca="1">IF($AH142&gt;0,OFFSET(DATA!$F$6,BN$10+27*(7-$AG$8),$AG142,1,1)/OFFSET(DATA!$F$6,BN$10,$AG142,1,1),0)</f>
        <v>0.6463022508038585</v>
      </c>
      <c r="BO142" s="205">
        <f ca="1">IF($AH142&gt;0,OFFSET(DATA!$F$6,BO$10+27*(7-$AG$8),$AG142,1,1)/OFFSET(DATA!$F$6,BO$10,$AG142,1,1),0)</f>
        <v>0.87423687423687424</v>
      </c>
      <c r="BP142" s="205">
        <f ca="1">IF($AH142&gt;0,OFFSET(DATA!$F$6,BP$10+27*(7-$AG$8),$AG142,1,1)/OFFSET(DATA!$F$6,BP$10,$AG142,1,1),0)</f>
        <v>0.61628588166373754</v>
      </c>
      <c r="BQ142" s="205">
        <f ca="1">IF($AH142&gt;0,OFFSET(DATA!$F$6,BQ$10+27*(7-$AG$8),$AG142,1,1)/OFFSET(DATA!$F$6,BQ$10,$AG142,1,1),0)</f>
        <v>0.75365853658536586</v>
      </c>
      <c r="BR142" s="205">
        <f ca="1">IF($AH142&gt;0,OFFSET(DATA!$F$6,BR$10+27*(7-$AG$8),$AG142,1,1)/OFFSET(DATA!$F$6,BR$10,$AG142,1,1),0)</f>
        <v>0.59907120743034059</v>
      </c>
      <c r="BS142" s="205">
        <f ca="1">IF($AH142&gt;0,OFFSET(DATA!$F$6,BS$10+27*(7-$AG$8),$AG142,1,1)/OFFSET(DATA!$F$6,BS$10,$AG142,1,1),0)</f>
        <v>0.550561797752809</v>
      </c>
      <c r="BT142" s="205">
        <f ca="1">IF($AH142&gt;0,OFFSET(DATA!$F$6,BT$10+27*(7-$AG$8),$AG142,1,1)/OFFSET(DATA!$F$6,BT$10,$AG142,1,1),0)</f>
        <v>0.81481481481481477</v>
      </c>
      <c r="BU142" s="205">
        <f ca="1">IF($AH142&gt;0,OFFSET(DATA!$F$6,BU$10+27*(7-$AG$8),$AG142,1,1)/OFFSET(DATA!$F$6,BU$10,$AG142,1,1),0)</f>
        <v>0.43270868824531517</v>
      </c>
      <c r="BV142" s="205">
        <f ca="1">IF($AH142&gt;0,OFFSET(DATA!$F$6,BV$10+27*(7-$AG$8),$AG142,1,1)/OFFSET(DATA!$F$6,BV$10,$AG142,1,1),0)</f>
        <v>0.57305194805194803</v>
      </c>
      <c r="BW142" s="205">
        <f ca="1">IF($AH142&gt;0,OFFSET(DATA!$F$6,BW$10+27*(7-$AG$8),$AG142,1,1)/OFFSET(DATA!$F$6,BW$10,$AG142,1,1),0)</f>
        <v>0.60899653979238755</v>
      </c>
      <c r="BX142" s="205">
        <f ca="1">IF($AH142&gt;0,OFFSET(DATA!$F$6,BX$10+27*(7-$AG$8),$AG142,1,1)/OFFSET(DATA!$F$6,BX$10,$AG142,1,1),0)</f>
        <v>0.64438751746623191</v>
      </c>
      <c r="BY142" s="205">
        <f ca="1">IF($AH142&gt;0,OFFSET(DATA!$F$6,BY$10+27*(7-$AG$8),$AG142,1,1)/OFFSET(DATA!$F$6,BY$10,$AG142,1,1),0)</f>
        <v>0.71985815602836878</v>
      </c>
    </row>
    <row r="143" spans="33:77" x14ac:dyDescent="0.2">
      <c r="AG143" s="1">
        <v>132</v>
      </c>
      <c r="AH143">
        <f ca="1">OFFSET(DATA!$F$6,$AG$10,$AG143,1,1)</f>
        <v>1443</v>
      </c>
      <c r="AI143" s="205">
        <f ca="1">IF($AH143&gt;0,OFFSET(DATA!$F$6,$AG$10+27*AI$10,$AG143,1,1)/$AH143,0)</f>
        <v>0.62647262647262647</v>
      </c>
      <c r="AJ143" s="205">
        <f ca="1">IF($AH143&gt;0,OFFSET(DATA!$F$6,$AG$10+27*AJ$10,$AG143,1,1)/$AH143,0)</f>
        <v>1.0395010395010396E-2</v>
      </c>
      <c r="AK143" s="205">
        <f ca="1">IF($AH143&gt;0,OFFSET(DATA!$F$6,$AG$10+27*AK$10,$AG143,1,1)/$AH143,0)</f>
        <v>0.12058212058212059</v>
      </c>
      <c r="AL143" s="205">
        <f ca="1">IF($AH143&gt;0,OFFSET(DATA!$F$6,$AG$10+27*AL$10,$AG143,1,1)/$AH143,0)</f>
        <v>7.8309078309078309E-2</v>
      </c>
      <c r="AM143" s="205">
        <f ca="1">IF($AH143&gt;0,OFFSET(DATA!$F$6,$AG$10+27*AM$10,$AG143,1,1)/$AH143,0)</f>
        <v>5.4747054747054748E-2</v>
      </c>
      <c r="AN143" s="205">
        <f ca="1">IF($AH143&gt;0,OFFSET(DATA!$F$6,$AG$10+27*AN$10,$AG143,1,1)/$AH143,0)</f>
        <v>1.0395010395010396E-2</v>
      </c>
      <c r="AO143" s="1">
        <f ca="1">OFFSET(DATA!$F$6,$AG$10+27*AO$10,$AG143,1,1)</f>
        <v>13</v>
      </c>
      <c r="AP143" s="1">
        <f t="shared" ca="1" si="5"/>
        <v>13</v>
      </c>
      <c r="AR143">
        <f ca="1">OFFSET(DATA!$F$6,25,$AG143,1,1)</f>
        <v>15406</v>
      </c>
      <c r="AS143" s="205">
        <f ca="1">IF($AR143&gt;0,OFFSET(DATA!$F$6,25+27*AS$10,$AG143,1,1)/$AR143,0)</f>
        <v>0.63300012981955078</v>
      </c>
      <c r="AT143" s="205">
        <f ca="1">IF($AR143&gt;0,OFFSET(DATA!$F$6,25+27*AT$10,$AG143,1,1)/$AR143,0)</f>
        <v>7.5944437232247173E-3</v>
      </c>
      <c r="AU143" s="205">
        <f ca="1">IF($AR143&gt;0,OFFSET(DATA!$F$6,25+27*AU$10,$AG143,1,1)/$AR143,0)</f>
        <v>0.10826950538751136</v>
      </c>
      <c r="AV143" s="205">
        <f ca="1">IF($AR143&gt;0,OFFSET(DATA!$F$6,25+27*AV$10,$AG143,1,1)/$AR143,0)</f>
        <v>5.017525639361288E-2</v>
      </c>
      <c r="AW143" s="205">
        <f ca="1">IF($AR143&gt;0,OFFSET(DATA!$F$6,25+27*AW$10,$AG143,1,1)/$AR143,0)</f>
        <v>9.4313903673893293E-2</v>
      </c>
      <c r="AX143" s="205">
        <f ca="1">IF($AR143&gt;0,OFFSET(DATA!$F$6,25+27*AX$10,$AG143,1,1)/$AR143,0)</f>
        <v>3.4272361417629495E-2</v>
      </c>
      <c r="BA143" s="1">
        <f t="shared" ca="1" si="6"/>
        <v>13</v>
      </c>
      <c r="BB143" s="205">
        <f ca="1">IF($AH143&gt;0,OFFSET(DATA!$F$6,BB$10+27*(7-$AG$8),$AG143,1,1)/OFFSET(DATA!$F$6,BB$10,$AG143,1,1),0)</f>
        <v>0.5852842809364549</v>
      </c>
      <c r="BC143" s="205">
        <f ca="1">IF($AH143&gt;0,OFFSET(DATA!$F$6,BC$10+27*(7-$AG$8),$AG143,1,1)/OFFSET(DATA!$F$6,BC$10,$AG143,1,1),0)</f>
        <v>0.54285714285714282</v>
      </c>
      <c r="BD143" s="205">
        <f ca="1">IF($AH143&gt;0,OFFSET(DATA!$F$6,BD$10+27*(7-$AG$8),$AG143,1,1)/OFFSET(DATA!$F$6,BD$10,$AG143,1,1),0)</f>
        <v>0.44444444444444442</v>
      </c>
      <c r="BE143" s="205">
        <f ca="1">IF($AH143&gt;0,OFFSET(DATA!$F$6,BE$10+27*(7-$AG$8),$AG143,1,1)/OFFSET(DATA!$F$6,BE$10,$AG143,1,1),0)</f>
        <v>0.61904761904761907</v>
      </c>
      <c r="BF143" s="205">
        <f ca="1">IF($AH143&gt;0,OFFSET(DATA!$F$6,BF$10+27*(7-$AG$8),$AG143,1,1)/OFFSET(DATA!$F$6,BF$10,$AG143,1,1),0)</f>
        <v>0.69518716577540107</v>
      </c>
      <c r="BG143" s="205">
        <f ca="1">IF($AH143&gt;0,OFFSET(DATA!$F$6,BG$10+27*(7-$AG$8),$AG143,1,1)/OFFSET(DATA!$F$6,BG$10,$AG143,1,1),0)</f>
        <v>0.47826086956521741</v>
      </c>
      <c r="BH143" s="205">
        <f ca="1">IF($AH143&gt;0,OFFSET(DATA!$F$6,BH$10+27*(7-$AG$8),$AG143,1,1)/OFFSET(DATA!$F$6,BH$10,$AG143,1,1),0)</f>
        <v>0.71604938271604934</v>
      </c>
      <c r="BI143" s="205">
        <f ca="1">IF($AH143&gt;0,OFFSET(DATA!$F$6,BI$10+27*(7-$AG$8),$AG143,1,1)/OFFSET(DATA!$F$6,BI$10,$AG143,1,1),0)</f>
        <v>0.62647262647262647</v>
      </c>
      <c r="BJ143" s="205">
        <f ca="1">IF($AH143&gt;0,OFFSET(DATA!$F$6,BJ$10+27*(7-$AG$8),$AG143,1,1)/OFFSET(DATA!$F$6,BJ$10,$AG143,1,1),0)</f>
        <v>0.76774193548387093</v>
      </c>
      <c r="BK143" s="205">
        <f ca="1">IF($AH143&gt;0,OFFSET(DATA!$F$6,BK$10+27*(7-$AG$8),$AG143,1,1)/OFFSET(DATA!$F$6,BK$10,$AG143,1,1),0)</f>
        <v>0.52346570397111913</v>
      </c>
      <c r="BL143" s="205">
        <f ca="1">IF($AH143&gt;0,OFFSET(DATA!$F$6,BL$10+27*(7-$AG$8),$AG143,1,1)/OFFSET(DATA!$F$6,BL$10,$AG143,1,1),0)</f>
        <v>0.67361111111111116</v>
      </c>
      <c r="BM143" s="205">
        <f ca="1">IF($AH143&gt;0,OFFSET(DATA!$F$6,BM$10+27*(7-$AG$8),$AG143,1,1)/OFFSET(DATA!$F$6,BM$10,$AG143,1,1),0)</f>
        <v>0.37343096234309625</v>
      </c>
      <c r="BN143" s="205">
        <f ca="1">IF($AH143&gt;0,OFFSET(DATA!$F$6,BN$10+27*(7-$AG$8),$AG143,1,1)/OFFSET(DATA!$F$6,BN$10,$AG143,1,1),0)</f>
        <v>0.64583333333333337</v>
      </c>
      <c r="BO143" s="205">
        <f ca="1">IF($AH143&gt;0,OFFSET(DATA!$F$6,BO$10+27*(7-$AG$8),$AG143,1,1)/OFFSET(DATA!$F$6,BO$10,$AG143,1,1),0)</f>
        <v>0.89659520807061788</v>
      </c>
      <c r="BP143" s="205">
        <f ca="1">IF($AH143&gt;0,OFFSET(DATA!$F$6,BP$10+27*(7-$AG$8),$AG143,1,1)/OFFSET(DATA!$F$6,BP$10,$AG143,1,1),0)</f>
        <v>0.62915910465819724</v>
      </c>
      <c r="BQ143" s="205">
        <f ca="1">IF($AH143&gt;0,OFFSET(DATA!$F$6,BQ$10+27*(7-$AG$8),$AG143,1,1)/OFFSET(DATA!$F$6,BQ$10,$AG143,1,1),0)</f>
        <v>0.78132678132678135</v>
      </c>
      <c r="BR143" s="205">
        <f ca="1">IF($AH143&gt;0,OFFSET(DATA!$F$6,BR$10+27*(7-$AG$8),$AG143,1,1)/OFFSET(DATA!$F$6,BR$10,$AG143,1,1),0)</f>
        <v>0.60763358778625953</v>
      </c>
      <c r="BS143" s="205">
        <f ca="1">IF($AH143&gt;0,OFFSET(DATA!$F$6,BS$10+27*(7-$AG$8),$AG143,1,1)/OFFSET(DATA!$F$6,BS$10,$AG143,1,1),0)</f>
        <v>0.56321839080459768</v>
      </c>
      <c r="BT143" s="205">
        <f ca="1">IF($AH143&gt;0,OFFSET(DATA!$F$6,BT$10+27*(7-$AG$8),$AG143,1,1)/OFFSET(DATA!$F$6,BT$10,$AG143,1,1),0)</f>
        <v>0.77777777777777779</v>
      </c>
      <c r="BU143" s="205">
        <f ca="1">IF($AH143&gt;0,OFFSET(DATA!$F$6,BU$10+27*(7-$AG$8),$AG143,1,1)/OFFSET(DATA!$F$6,BU$10,$AG143,1,1),0)</f>
        <v>0.42123287671232879</v>
      </c>
      <c r="BV143" s="205">
        <f ca="1">IF($AH143&gt;0,OFFSET(DATA!$F$6,BV$10+27*(7-$AG$8),$AG143,1,1)/OFFSET(DATA!$F$6,BV$10,$AG143,1,1),0)</f>
        <v>0.58223684210526316</v>
      </c>
      <c r="BW143" s="205">
        <f ca="1">IF($AH143&gt;0,OFFSET(DATA!$F$6,BW$10+27*(7-$AG$8),$AG143,1,1)/OFFSET(DATA!$F$6,BW$10,$AG143,1,1),0)</f>
        <v>0.64640883977900554</v>
      </c>
      <c r="BX143" s="205">
        <f ca="1">IF($AH143&gt;0,OFFSET(DATA!$F$6,BX$10+27*(7-$AG$8),$AG143,1,1)/OFFSET(DATA!$F$6,BX$10,$AG143,1,1),0)</f>
        <v>0.66416827852998062</v>
      </c>
      <c r="BY143" s="205">
        <f ca="1">IF($AH143&gt;0,OFFSET(DATA!$F$6,BY$10+27*(7-$AG$8),$AG143,1,1)/OFFSET(DATA!$F$6,BY$10,$AG143,1,1),0)</f>
        <v>0.73684210526315785</v>
      </c>
    </row>
    <row r="144" spans="33:77" x14ac:dyDescent="0.2">
      <c r="AG144" s="1">
        <v>133</v>
      </c>
      <c r="AH144">
        <f ca="1">OFFSET(DATA!$F$6,$AG$10,$AG144,1,1)</f>
        <v>1479</v>
      </c>
      <c r="AI144" s="205">
        <f ca="1">IF($AH144&gt;0,OFFSET(DATA!$F$6,$AG$10+27*AI$10,$AG144,1,1)/$AH144,0)</f>
        <v>0.62542258282623397</v>
      </c>
      <c r="AJ144" s="205">
        <f ca="1">IF($AH144&gt;0,OFFSET(DATA!$F$6,$AG$10+27*AJ$10,$AG144,1,1)/$AH144,0)</f>
        <v>9.4658553076402974E-3</v>
      </c>
      <c r="AK144" s="205">
        <f ca="1">IF($AH144&gt;0,OFFSET(DATA!$F$6,$AG$10+27*AK$10,$AG144,1,1)/$AH144,0)</f>
        <v>0.11899932386747802</v>
      </c>
      <c r="AL144" s="205">
        <f ca="1">IF($AH144&gt;0,OFFSET(DATA!$F$6,$AG$10+27*AL$10,$AG144,1,1)/$AH144,0)</f>
        <v>7.8431372549019607E-2</v>
      </c>
      <c r="AM144" s="205">
        <f ca="1">IF($AH144&gt;0,OFFSET(DATA!$F$6,$AG$10+27*AM$10,$AG144,1,1)/$AH144,0)</f>
        <v>4.5300878972278566E-2</v>
      </c>
      <c r="AN144" s="205">
        <f ca="1">IF($AH144&gt;0,OFFSET(DATA!$F$6,$AG$10+27*AN$10,$AG144,1,1)/$AH144,0)</f>
        <v>1.0141987829614604E-2</v>
      </c>
      <c r="AO144" s="1">
        <f ca="1">OFFSET(DATA!$F$6,$AG$10+27*AO$10,$AG144,1,1)</f>
        <v>12</v>
      </c>
      <c r="AP144" s="1">
        <f t="shared" ca="1" si="5"/>
        <v>12</v>
      </c>
      <c r="AR144">
        <f ca="1">OFFSET(DATA!$F$6,25,$AG144,1,1)</f>
        <v>15652</v>
      </c>
      <c r="AS144" s="205">
        <f ca="1">IF($AR144&gt;0,OFFSET(DATA!$F$6,25+27*AS$10,$AG144,1,1)/$AR144,0)</f>
        <v>0.62324303603373366</v>
      </c>
      <c r="AT144" s="205">
        <f ca="1">IF($AR144&gt;0,OFFSET(DATA!$F$6,25+27*AT$10,$AG144,1,1)/$AR144,0)</f>
        <v>7.0917454638384867E-3</v>
      </c>
      <c r="AU144" s="205">
        <f ca="1">IF($AR144&gt;0,OFFSET(DATA!$F$6,25+27*AU$10,$AG144,1,1)/$AR144,0)</f>
        <v>0.10637618195757731</v>
      </c>
      <c r="AV144" s="205">
        <f ca="1">IF($AR144&gt;0,OFFSET(DATA!$F$6,25+27*AV$10,$AG144,1,1)/$AR144,0)</f>
        <v>5.008944543828265E-2</v>
      </c>
      <c r="AW144" s="205">
        <f ca="1">IF($AR144&gt;0,OFFSET(DATA!$F$6,25+27*AW$10,$AG144,1,1)/$AR144,0)</f>
        <v>9.2320470227446966E-2</v>
      </c>
      <c r="AX144" s="205">
        <f ca="1">IF($AR144&gt;0,OFFSET(DATA!$F$6,25+27*AX$10,$AG144,1,1)/$AR144,0)</f>
        <v>3.4436493738819317E-2</v>
      </c>
      <c r="BA144" s="1">
        <f t="shared" ca="1" si="6"/>
        <v>12</v>
      </c>
      <c r="BB144" s="205">
        <f ca="1">IF($AH144&gt;0,OFFSET(DATA!$F$6,BB$10+27*(7-$AG$8),$AG144,1,1)/OFFSET(DATA!$F$6,BB$10,$AG144,1,1),0)</f>
        <v>0.5573248407643312</v>
      </c>
      <c r="BC144" s="205">
        <f ca="1">IF($AH144&gt;0,OFFSET(DATA!$F$6,BC$10+27*(7-$AG$8),$AG144,1,1)/OFFSET(DATA!$F$6,BC$10,$AG144,1,1),0)</f>
        <v>0.51470588235294112</v>
      </c>
      <c r="BD144" s="205">
        <f ca="1">IF($AH144&gt;0,OFFSET(DATA!$F$6,BD$10+27*(7-$AG$8),$AG144,1,1)/OFFSET(DATA!$F$6,BD$10,$AG144,1,1),0)</f>
        <v>0.42857142857142855</v>
      </c>
      <c r="BE144" s="205">
        <f ca="1">IF($AH144&gt;0,OFFSET(DATA!$F$6,BE$10+27*(7-$AG$8),$AG144,1,1)/OFFSET(DATA!$F$6,BE$10,$AG144,1,1),0)</f>
        <v>0.56730769230769229</v>
      </c>
      <c r="BF144" s="205">
        <f ca="1">IF($AH144&gt;0,OFFSET(DATA!$F$6,BF$10+27*(7-$AG$8),$AG144,1,1)/OFFSET(DATA!$F$6,BF$10,$AG144,1,1),0)</f>
        <v>0.69647696476964771</v>
      </c>
      <c r="BG144" s="205">
        <f ca="1">IF($AH144&gt;0,OFFSET(DATA!$F$6,BG$10+27*(7-$AG$8),$AG144,1,1)/OFFSET(DATA!$F$6,BG$10,$AG144,1,1),0)</f>
        <v>0.5</v>
      </c>
      <c r="BH144" s="205">
        <f ca="1">IF($AH144&gt;0,OFFSET(DATA!$F$6,BH$10+27*(7-$AG$8),$AG144,1,1)/OFFSET(DATA!$F$6,BH$10,$AG144,1,1),0)</f>
        <v>0.72727272727272729</v>
      </c>
      <c r="BI144" s="205">
        <f ca="1">IF($AH144&gt;0,OFFSET(DATA!$F$6,BI$10+27*(7-$AG$8),$AG144,1,1)/OFFSET(DATA!$F$6,BI$10,$AG144,1,1),0)</f>
        <v>0.62542258282623397</v>
      </c>
      <c r="BJ144" s="205">
        <f ca="1">IF($AH144&gt;0,OFFSET(DATA!$F$6,BJ$10+27*(7-$AG$8),$AG144,1,1)/OFFSET(DATA!$F$6,BJ$10,$AG144,1,1),0)</f>
        <v>0.75471698113207553</v>
      </c>
      <c r="BK144" s="205">
        <f ca="1">IF($AH144&gt;0,OFFSET(DATA!$F$6,BK$10+27*(7-$AG$8),$AG144,1,1)/OFFSET(DATA!$F$6,BK$10,$AG144,1,1),0)</f>
        <v>0.52464788732394363</v>
      </c>
      <c r="BL144" s="205">
        <f ca="1">IF($AH144&gt;0,OFFSET(DATA!$F$6,BL$10+27*(7-$AG$8),$AG144,1,1)/OFFSET(DATA!$F$6,BL$10,$AG144,1,1),0)</f>
        <v>0.67062818336162988</v>
      </c>
      <c r="BM144" s="205">
        <f ca="1">IF($AH144&gt;0,OFFSET(DATA!$F$6,BM$10+27*(7-$AG$8),$AG144,1,1)/OFFSET(DATA!$F$6,BM$10,$AG144,1,1),0)</f>
        <v>0.359375</v>
      </c>
      <c r="BN144" s="205">
        <f ca="1">IF($AH144&gt;0,OFFSET(DATA!$F$6,BN$10+27*(7-$AG$8),$AG144,1,1)/OFFSET(DATA!$F$6,BN$10,$AG144,1,1),0)</f>
        <v>0.6462585034013606</v>
      </c>
      <c r="BO144" s="205">
        <f ca="1">IF($AH144&gt;0,OFFSET(DATA!$F$6,BO$10+27*(7-$AG$8),$AG144,1,1)/OFFSET(DATA!$F$6,BO$10,$AG144,1,1),0)</f>
        <v>0.8835443037974684</v>
      </c>
      <c r="BP144" s="205">
        <f ca="1">IF($AH144&gt;0,OFFSET(DATA!$F$6,BP$10+27*(7-$AG$8),$AG144,1,1)/OFFSET(DATA!$F$6,BP$10,$AG144,1,1),0)</f>
        <v>0.62255192878338284</v>
      </c>
      <c r="BQ144" s="205">
        <f ca="1">IF($AH144&gt;0,OFFSET(DATA!$F$6,BQ$10+27*(7-$AG$8),$AG144,1,1)/OFFSET(DATA!$F$6,BQ$10,$AG144,1,1),0)</f>
        <v>0.74271844660194175</v>
      </c>
      <c r="BR144" s="205">
        <f ca="1">IF($AH144&gt;0,OFFSET(DATA!$F$6,BR$10+27*(7-$AG$8),$AG144,1,1)/OFFSET(DATA!$F$6,BR$10,$AG144,1,1),0)</f>
        <v>0.60763358778625953</v>
      </c>
      <c r="BS144" s="205">
        <f ca="1">IF($AH144&gt;0,OFFSET(DATA!$F$6,BS$10+27*(7-$AG$8),$AG144,1,1)/OFFSET(DATA!$F$6,BS$10,$AG144,1,1),0)</f>
        <v>0.5490196078431373</v>
      </c>
      <c r="BT144" s="205">
        <f ca="1">IF($AH144&gt;0,OFFSET(DATA!$F$6,BT$10+27*(7-$AG$8),$AG144,1,1)/OFFSET(DATA!$F$6,BT$10,$AG144,1,1),0)</f>
        <v>0.7931034482758621</v>
      </c>
      <c r="BU144" s="205">
        <f ca="1">IF($AH144&gt;0,OFFSET(DATA!$F$6,BU$10+27*(7-$AG$8),$AG144,1,1)/OFFSET(DATA!$F$6,BU$10,$AG144,1,1),0)</f>
        <v>0.41806020066889632</v>
      </c>
      <c r="BV144" s="205">
        <f ca="1">IF($AH144&gt;0,OFFSET(DATA!$F$6,BV$10+27*(7-$AG$8),$AG144,1,1)/OFFSET(DATA!$F$6,BV$10,$AG144,1,1),0)</f>
        <v>0.57211538461538458</v>
      </c>
      <c r="BW144" s="205">
        <f ca="1">IF($AH144&gt;0,OFFSET(DATA!$F$6,BW$10+27*(7-$AG$8),$AG144,1,1)/OFFSET(DATA!$F$6,BW$10,$AG144,1,1),0)</f>
        <v>0.63421292083712466</v>
      </c>
      <c r="BX144" s="205">
        <f ca="1">IF($AH144&gt;0,OFFSET(DATA!$F$6,BX$10+27*(7-$AG$8),$AG144,1,1)/OFFSET(DATA!$F$6,BX$10,$AG144,1,1),0)</f>
        <v>0.65388280133396859</v>
      </c>
      <c r="BY144" s="205">
        <f ca="1">IF($AH144&gt;0,OFFSET(DATA!$F$6,BY$10+27*(7-$AG$8),$AG144,1,1)/OFFSET(DATA!$F$6,BY$10,$AG144,1,1),0)</f>
        <v>0.69463087248322153</v>
      </c>
    </row>
    <row r="145" spans="33:77" x14ac:dyDescent="0.2">
      <c r="AG145" s="1">
        <v>134</v>
      </c>
      <c r="AH145">
        <f ca="1">OFFSET(DATA!$F$6,$AG$10,$AG145,1,1)</f>
        <v>1499</v>
      </c>
      <c r="AI145" s="205">
        <f ca="1">IF($AH145&gt;0,OFFSET(DATA!$F$6,$AG$10+27*AI$10,$AG145,1,1)/$AH145,0)</f>
        <v>0.63909272848565712</v>
      </c>
      <c r="AJ145" s="205">
        <f ca="1">IF($AH145&gt;0,OFFSET(DATA!$F$6,$AG$10+27*AJ$10,$AG145,1,1)/$AH145,0)</f>
        <v>8.6724482988659105E-3</v>
      </c>
      <c r="AK145" s="205">
        <f ca="1">IF($AH145&gt;0,OFFSET(DATA!$F$6,$AG$10+27*AK$10,$AG145,1,1)/$AH145,0)</f>
        <v>0.12141427618412275</v>
      </c>
      <c r="AL145" s="205">
        <f ca="1">IF($AH145&gt;0,OFFSET(DATA!$F$6,$AG$10+27*AL$10,$AG145,1,1)/$AH145,0)</f>
        <v>7.0046697798532356E-2</v>
      </c>
      <c r="AM145" s="205">
        <f ca="1">IF($AH145&gt;0,OFFSET(DATA!$F$6,$AG$10+27*AM$10,$AG145,1,1)/$AH145,0)</f>
        <v>3.935957304869913E-2</v>
      </c>
      <c r="AN145" s="205">
        <f ca="1">IF($AH145&gt;0,OFFSET(DATA!$F$6,$AG$10+27*AN$10,$AG145,1,1)/$AH145,0)</f>
        <v>7.3382254836557703E-3</v>
      </c>
      <c r="AO145" s="1">
        <f ca="1">OFFSET(DATA!$F$6,$AG$10+27*AO$10,$AG145,1,1)</f>
        <v>13</v>
      </c>
      <c r="AP145" s="1">
        <f t="shared" ca="1" si="5"/>
        <v>13</v>
      </c>
      <c r="AR145">
        <f ca="1">OFFSET(DATA!$F$6,25,$AG145,1,1)</f>
        <v>15731</v>
      </c>
      <c r="AS145" s="205">
        <f ca="1">IF($AR145&gt;0,OFFSET(DATA!$F$6,25+27*AS$10,$AG145,1,1)/$AR145,0)</f>
        <v>0.63346258979085879</v>
      </c>
      <c r="AT145" s="205">
        <f ca="1">IF($AR145&gt;0,OFFSET(DATA!$F$6,25+27*AT$10,$AG145,1,1)/$AR145,0)</f>
        <v>6.039031212256055E-3</v>
      </c>
      <c r="AU145" s="205">
        <f ca="1">IF($AR145&gt;0,OFFSET(DATA!$F$6,25+27*AU$10,$AG145,1,1)/$AR145,0)</f>
        <v>0.10647765558451465</v>
      </c>
      <c r="AV145" s="205">
        <f ca="1">IF($AR145&gt;0,OFFSET(DATA!$F$6,25+27*AV$10,$AG145,1,1)/$AR145,0)</f>
        <v>4.7740130951624181E-2</v>
      </c>
      <c r="AW145" s="205">
        <f ca="1">IF($AR145&gt;0,OFFSET(DATA!$F$6,25+27*AW$10,$AG145,1,1)/$AR145,0)</f>
        <v>8.8296993198143797E-2</v>
      </c>
      <c r="AX145" s="205">
        <f ca="1">IF($AR145&gt;0,OFFSET(DATA!$F$6,25+27*AX$10,$AG145,1,1)/$AR145,0)</f>
        <v>3.4390693535058164E-2</v>
      </c>
      <c r="BA145" s="1">
        <f t="shared" ca="1" si="6"/>
        <v>13</v>
      </c>
      <c r="BB145" s="205">
        <f ca="1">IF($AH145&gt;0,OFFSET(DATA!$F$6,BB$10+27*(7-$AG$8),$AG145,1,1)/OFFSET(DATA!$F$6,BB$10,$AG145,1,1),0)</f>
        <v>0.5562700964630225</v>
      </c>
      <c r="BC145" s="205">
        <f ca="1">IF($AH145&gt;0,OFFSET(DATA!$F$6,BC$10+27*(7-$AG$8),$AG145,1,1)/OFFSET(DATA!$F$6,BC$10,$AG145,1,1),0)</f>
        <v>0.54411764705882348</v>
      </c>
      <c r="BD145" s="205">
        <f ca="1">IF($AH145&gt;0,OFFSET(DATA!$F$6,BD$10+27*(7-$AG$8),$AG145,1,1)/OFFSET(DATA!$F$6,BD$10,$AG145,1,1),0)</f>
        <v>0.43333333333333335</v>
      </c>
      <c r="BE145" s="205">
        <f ca="1">IF($AH145&gt;0,OFFSET(DATA!$F$6,BE$10+27*(7-$AG$8),$AG145,1,1)/OFFSET(DATA!$F$6,BE$10,$AG145,1,1),0)</f>
        <v>0.55238095238095242</v>
      </c>
      <c r="BF145" s="205">
        <f ca="1">IF($AH145&gt;0,OFFSET(DATA!$F$6,BF$10+27*(7-$AG$8),$AG145,1,1)/OFFSET(DATA!$F$6,BF$10,$AG145,1,1),0)</f>
        <v>0.70291777188328908</v>
      </c>
      <c r="BG145" s="205">
        <f ca="1">IF($AH145&gt;0,OFFSET(DATA!$F$6,BG$10+27*(7-$AG$8),$AG145,1,1)/OFFSET(DATA!$F$6,BG$10,$AG145,1,1),0)</f>
        <v>0.45360824742268041</v>
      </c>
      <c r="BH145" s="205">
        <f ca="1">IF($AH145&gt;0,OFFSET(DATA!$F$6,BH$10+27*(7-$AG$8),$AG145,1,1)/OFFSET(DATA!$F$6,BH$10,$AG145,1,1),0)</f>
        <v>0.72941176470588232</v>
      </c>
      <c r="BI145" s="205">
        <f ca="1">IF($AH145&gt;0,OFFSET(DATA!$F$6,BI$10+27*(7-$AG$8),$AG145,1,1)/OFFSET(DATA!$F$6,BI$10,$AG145,1,1),0)</f>
        <v>0.63909272848565712</v>
      </c>
      <c r="BJ145" s="205">
        <f ca="1">IF($AH145&gt;0,OFFSET(DATA!$F$6,BJ$10+27*(7-$AG$8),$AG145,1,1)/OFFSET(DATA!$F$6,BJ$10,$AG145,1,1),0)</f>
        <v>0.74375000000000002</v>
      </c>
      <c r="BK145" s="205">
        <f ca="1">IF($AH145&gt;0,OFFSET(DATA!$F$6,BK$10+27*(7-$AG$8),$AG145,1,1)/OFFSET(DATA!$F$6,BK$10,$AG145,1,1),0)</f>
        <v>0.57839721254355403</v>
      </c>
      <c r="BL145" s="205">
        <f ca="1">IF($AH145&gt;0,OFFSET(DATA!$F$6,BL$10+27*(7-$AG$8),$AG145,1,1)/OFFSET(DATA!$F$6,BL$10,$AG145,1,1),0)</f>
        <v>0.69269949066213921</v>
      </c>
      <c r="BM145" s="205">
        <f ca="1">IF($AH145&gt;0,OFFSET(DATA!$F$6,BM$10+27*(7-$AG$8),$AG145,1,1)/OFFSET(DATA!$F$6,BM$10,$AG145,1,1),0)</f>
        <v>0.37645811240721105</v>
      </c>
      <c r="BN145" s="205">
        <f ca="1">IF($AH145&gt;0,OFFSET(DATA!$F$6,BN$10+27*(7-$AG$8),$AG145,1,1)/OFFSET(DATA!$F$6,BN$10,$AG145,1,1),0)</f>
        <v>0.6596491228070176</v>
      </c>
      <c r="BO145" s="205">
        <f ca="1">IF($AH145&gt;0,OFFSET(DATA!$F$6,BO$10+27*(7-$AG$8),$AG145,1,1)/OFFSET(DATA!$F$6,BO$10,$AG145,1,1),0)</f>
        <v>0.87948717948717947</v>
      </c>
      <c r="BP145" s="205">
        <f ca="1">IF($AH145&gt;0,OFFSET(DATA!$F$6,BP$10+27*(7-$AG$8),$AG145,1,1)/OFFSET(DATA!$F$6,BP$10,$AG145,1,1),0)</f>
        <v>0.64489311163895491</v>
      </c>
      <c r="BQ145" s="205">
        <f ca="1">IF($AH145&gt;0,OFFSET(DATA!$F$6,BQ$10+27*(7-$AG$8),$AG145,1,1)/OFFSET(DATA!$F$6,BQ$10,$AG145,1,1),0)</f>
        <v>0.74504950495049505</v>
      </c>
      <c r="BR145" s="205">
        <f ca="1">IF($AH145&gt;0,OFFSET(DATA!$F$6,BR$10+27*(7-$AG$8),$AG145,1,1)/OFFSET(DATA!$F$6,BR$10,$AG145,1,1),0)</f>
        <v>0.63782051282051277</v>
      </c>
      <c r="BS145" s="205">
        <f ca="1">IF($AH145&gt;0,OFFSET(DATA!$F$6,BS$10+27*(7-$AG$8),$AG145,1,1)/OFFSET(DATA!$F$6,BS$10,$AG145,1,1),0)</f>
        <v>0.53846153846153844</v>
      </c>
      <c r="BT145" s="205">
        <f ca="1">IF($AH145&gt;0,OFFSET(DATA!$F$6,BT$10+27*(7-$AG$8),$AG145,1,1)/OFFSET(DATA!$F$6,BT$10,$AG145,1,1),0)</f>
        <v>0.69696969696969702</v>
      </c>
      <c r="BU145" s="205">
        <f ca="1">IF($AH145&gt;0,OFFSET(DATA!$F$6,BU$10+27*(7-$AG$8),$AG145,1,1)/OFFSET(DATA!$F$6,BU$10,$AG145,1,1),0)</f>
        <v>0.43543046357615894</v>
      </c>
      <c r="BV145" s="205">
        <f ca="1">IF($AH145&gt;0,OFFSET(DATA!$F$6,BV$10+27*(7-$AG$8),$AG145,1,1)/OFFSET(DATA!$F$6,BV$10,$AG145,1,1),0)</f>
        <v>0.58582677165354335</v>
      </c>
      <c r="BW145" s="205">
        <f ca="1">IF($AH145&gt;0,OFFSET(DATA!$F$6,BW$10+27*(7-$AG$8),$AG145,1,1)/OFFSET(DATA!$F$6,BW$10,$AG145,1,1),0)</f>
        <v>0.64176417641764172</v>
      </c>
      <c r="BX145" s="205">
        <f ca="1">IF($AH145&gt;0,OFFSET(DATA!$F$6,BX$10+27*(7-$AG$8),$AG145,1,1)/OFFSET(DATA!$F$6,BX$10,$AG145,1,1),0)</f>
        <v>0.65315630095504307</v>
      </c>
      <c r="BY145" s="205">
        <f ca="1">IF($AH145&gt;0,OFFSET(DATA!$F$6,BY$10+27*(7-$AG$8),$AG145,1,1)/OFFSET(DATA!$F$6,BY$10,$AG145,1,1),0)</f>
        <v>0.76288659793814428</v>
      </c>
    </row>
    <row r="146" spans="33:77" x14ac:dyDescent="0.2">
      <c r="AG146" s="1">
        <v>135</v>
      </c>
      <c r="AH146">
        <f ca="1">OFFSET(DATA!$F$6,$AG$10,$AG146,1,1)</f>
        <v>1467</v>
      </c>
      <c r="AI146" s="205">
        <f ca="1">IF($AH146&gt;0,OFFSET(DATA!$F$6,$AG$10+27*AI$10,$AG146,1,1)/$AH146,0)</f>
        <v>0.63258350374914796</v>
      </c>
      <c r="AJ146" s="205">
        <f ca="1">IF($AH146&gt;0,OFFSET(DATA!$F$6,$AG$10+27*AJ$10,$AG146,1,1)/$AH146,0)</f>
        <v>8.1799591002044997E-3</v>
      </c>
      <c r="AK146" s="205">
        <f ca="1">IF($AH146&gt;0,OFFSET(DATA!$F$6,$AG$10+27*AK$10,$AG146,1,1)/$AH146,0)</f>
        <v>0.13156100886162236</v>
      </c>
      <c r="AL146" s="205">
        <f ca="1">IF($AH146&gt;0,OFFSET(DATA!$F$6,$AG$10+27*AL$10,$AG146,1,1)/$AH146,0)</f>
        <v>6.0668029993183367E-2</v>
      </c>
      <c r="AM146" s="205">
        <f ca="1">IF($AH146&gt;0,OFFSET(DATA!$F$6,$AG$10+27*AM$10,$AG146,1,1)/$AH146,0)</f>
        <v>5.5896387184730743E-2</v>
      </c>
      <c r="AN146" s="205">
        <f ca="1">IF($AH146&gt;0,OFFSET(DATA!$F$6,$AG$10+27*AN$10,$AG146,1,1)/$AH146,0)</f>
        <v>1.2951601908657124E-2</v>
      </c>
      <c r="AO146" s="1">
        <f ca="1">OFFSET(DATA!$F$6,$AG$10+27*AO$10,$AG146,1,1)</f>
        <v>14</v>
      </c>
      <c r="AP146" s="1">
        <f t="shared" ca="1" si="5"/>
        <v>14</v>
      </c>
      <c r="AR146">
        <f ca="1">OFFSET(DATA!$F$6,25,$AG146,1,1)</f>
        <v>15814</v>
      </c>
      <c r="AS146" s="205">
        <f ca="1">IF($AR146&gt;0,OFFSET(DATA!$F$6,25+27*AS$10,$AG146,1,1)/$AR146,0)</f>
        <v>0.6320981408878209</v>
      </c>
      <c r="AT146" s="205">
        <f ca="1">IF($AR146&gt;0,OFFSET(DATA!$F$6,25+27*AT$10,$AG146,1,1)/$AR146,0)</f>
        <v>5.6279246237511066E-3</v>
      </c>
      <c r="AU146" s="205">
        <f ca="1">IF($AR146&gt;0,OFFSET(DATA!$F$6,25+27*AU$10,$AG146,1,1)/$AR146,0)</f>
        <v>0.10806879979764765</v>
      </c>
      <c r="AV146" s="205">
        <f ca="1">IF($AR146&gt;0,OFFSET(DATA!$F$6,25+27*AV$10,$AG146,1,1)/$AR146,0)</f>
        <v>4.6477804477045657E-2</v>
      </c>
      <c r="AW146" s="205">
        <f ca="1">IF($AR146&gt;0,OFFSET(DATA!$F$6,25+27*AW$10,$AG146,1,1)/$AR146,0)</f>
        <v>8.5114455545718989E-2</v>
      </c>
      <c r="AX146" s="205">
        <f ca="1">IF($AR146&gt;0,OFFSET(DATA!$F$6,25+27*AX$10,$AG146,1,1)/$AR146,0)</f>
        <v>3.4842544580751235E-2</v>
      </c>
      <c r="BA146" s="1">
        <f t="shared" ca="1" si="6"/>
        <v>13</v>
      </c>
      <c r="BB146" s="205">
        <f ca="1">IF($AH146&gt;0,OFFSET(DATA!$F$6,BB$10+27*(7-$AG$8),$AG146,1,1)/OFFSET(DATA!$F$6,BB$10,$AG146,1,1),0)</f>
        <v>0.5741935483870968</v>
      </c>
      <c r="BC146" s="205">
        <f ca="1">IF($AH146&gt;0,OFFSET(DATA!$F$6,BC$10+27*(7-$AG$8),$AG146,1,1)/OFFSET(DATA!$F$6,BC$10,$AG146,1,1),0)</f>
        <v>0.50847457627118642</v>
      </c>
      <c r="BD146" s="205">
        <f ca="1">IF($AH146&gt;0,OFFSET(DATA!$F$6,BD$10+27*(7-$AG$8),$AG146,1,1)/OFFSET(DATA!$F$6,BD$10,$AG146,1,1),0)</f>
        <v>0.48</v>
      </c>
      <c r="BE146" s="205">
        <f ca="1">IF($AH146&gt;0,OFFSET(DATA!$F$6,BE$10+27*(7-$AG$8),$AG146,1,1)/OFFSET(DATA!$F$6,BE$10,$AG146,1,1),0)</f>
        <v>0.5957446808510638</v>
      </c>
      <c r="BF146" s="205">
        <f ca="1">IF($AH146&gt;0,OFFSET(DATA!$F$6,BF$10+27*(7-$AG$8),$AG146,1,1)/OFFSET(DATA!$F$6,BF$10,$AG146,1,1),0)</f>
        <v>0.70052083333333337</v>
      </c>
      <c r="BG146" s="205">
        <f ca="1">IF($AH146&gt;0,OFFSET(DATA!$F$6,BG$10+27*(7-$AG$8),$AG146,1,1)/OFFSET(DATA!$F$6,BG$10,$AG146,1,1),0)</f>
        <v>0.49494949494949497</v>
      </c>
      <c r="BH146" s="205">
        <f ca="1">IF($AH146&gt;0,OFFSET(DATA!$F$6,BH$10+27*(7-$AG$8),$AG146,1,1)/OFFSET(DATA!$F$6,BH$10,$AG146,1,1),0)</f>
        <v>0.71590909090909094</v>
      </c>
      <c r="BI146" s="205">
        <f ca="1">IF($AH146&gt;0,OFFSET(DATA!$F$6,BI$10+27*(7-$AG$8),$AG146,1,1)/OFFSET(DATA!$F$6,BI$10,$AG146,1,1),0)</f>
        <v>0.63258350374914796</v>
      </c>
      <c r="BJ146" s="205">
        <f ca="1">IF($AH146&gt;0,OFFSET(DATA!$F$6,BJ$10+27*(7-$AG$8),$AG146,1,1)/OFFSET(DATA!$F$6,BJ$10,$AG146,1,1),0)</f>
        <v>0.7407407407407407</v>
      </c>
      <c r="BK146" s="205">
        <f ca="1">IF($AH146&gt;0,OFFSET(DATA!$F$6,BK$10+27*(7-$AG$8),$AG146,1,1)/OFFSET(DATA!$F$6,BK$10,$AG146,1,1),0)</f>
        <v>0.5714285714285714</v>
      </c>
      <c r="BL146" s="205">
        <f ca="1">IF($AH146&gt;0,OFFSET(DATA!$F$6,BL$10+27*(7-$AG$8),$AG146,1,1)/OFFSET(DATA!$F$6,BL$10,$AG146,1,1),0)</f>
        <v>0.6877133105802048</v>
      </c>
      <c r="BM146" s="205">
        <f ca="1">IF($AH146&gt;0,OFFSET(DATA!$F$6,BM$10+27*(7-$AG$8),$AG146,1,1)/OFFSET(DATA!$F$6,BM$10,$AG146,1,1),0)</f>
        <v>0.38626609442060084</v>
      </c>
      <c r="BN146" s="205">
        <f ca="1">IF($AH146&gt;0,OFFSET(DATA!$F$6,BN$10+27*(7-$AG$8),$AG146,1,1)/OFFSET(DATA!$F$6,BN$10,$AG146,1,1),0)</f>
        <v>0.67576791808873715</v>
      </c>
      <c r="BO146" s="205">
        <f ca="1">IF($AH146&gt;0,OFFSET(DATA!$F$6,BO$10+27*(7-$AG$8),$AG146,1,1)/OFFSET(DATA!$F$6,BO$10,$AG146,1,1),0)</f>
        <v>0.8795336787564767</v>
      </c>
      <c r="BP146" s="205">
        <f ca="1">IF($AH146&gt;0,OFFSET(DATA!$F$6,BP$10+27*(7-$AG$8),$AG146,1,1)/OFFSET(DATA!$F$6,BP$10,$AG146,1,1),0)</f>
        <v>0.65753424657534243</v>
      </c>
      <c r="BQ146" s="205">
        <f ca="1">IF($AH146&gt;0,OFFSET(DATA!$F$6,BQ$10+27*(7-$AG$8),$AG146,1,1)/OFFSET(DATA!$F$6,BQ$10,$AG146,1,1),0)</f>
        <v>0.75786924939467315</v>
      </c>
      <c r="BR146" s="205">
        <f ca="1">IF($AH146&gt;0,OFFSET(DATA!$F$6,BR$10+27*(7-$AG$8),$AG146,1,1)/OFFSET(DATA!$F$6,BR$10,$AG146,1,1),0)</f>
        <v>0.63580246913580252</v>
      </c>
      <c r="BS146" s="205">
        <f ca="1">IF($AH146&gt;0,OFFSET(DATA!$F$6,BS$10+27*(7-$AG$8),$AG146,1,1)/OFFSET(DATA!$F$6,BS$10,$AG146,1,1),0)</f>
        <v>0.52341597796143247</v>
      </c>
      <c r="BT146" s="205">
        <f ca="1">IF($AH146&gt;0,OFFSET(DATA!$F$6,BT$10+27*(7-$AG$8),$AG146,1,1)/OFFSET(DATA!$F$6,BT$10,$AG146,1,1),0)</f>
        <v>0.65789473684210531</v>
      </c>
      <c r="BU146" s="205">
        <f ca="1">IF($AH146&gt;0,OFFSET(DATA!$F$6,BU$10+27*(7-$AG$8),$AG146,1,1)/OFFSET(DATA!$F$6,BU$10,$AG146,1,1),0)</f>
        <v>0.4457627118644068</v>
      </c>
      <c r="BV146" s="205">
        <f ca="1">IF($AH146&gt;0,OFFSET(DATA!$F$6,BV$10+27*(7-$AG$8),$AG146,1,1)/OFFSET(DATA!$F$6,BV$10,$AG146,1,1),0)</f>
        <v>0.59316770186335399</v>
      </c>
      <c r="BW146" s="205">
        <f ca="1">IF($AH146&gt;0,OFFSET(DATA!$F$6,BW$10+27*(7-$AG$8),$AG146,1,1)/OFFSET(DATA!$F$6,BW$10,$AG146,1,1),0)</f>
        <v>0.60614272809394765</v>
      </c>
      <c r="BX146" s="205">
        <f ca="1">IF($AH146&gt;0,OFFSET(DATA!$F$6,BX$10+27*(7-$AG$8),$AG146,1,1)/OFFSET(DATA!$F$6,BX$10,$AG146,1,1),0)</f>
        <v>0.64646924829157171</v>
      </c>
      <c r="BY146" s="205">
        <f ca="1">IF($AH146&gt;0,OFFSET(DATA!$F$6,BY$10+27*(7-$AG$8),$AG146,1,1)/OFFSET(DATA!$F$6,BY$10,$AG146,1,1),0)</f>
        <v>0.76351351351351349</v>
      </c>
    </row>
    <row r="147" spans="33:77" x14ac:dyDescent="0.2">
      <c r="AG147" s="1">
        <v>136</v>
      </c>
      <c r="AH147">
        <f ca="1">OFFSET(DATA!$F$6,$AG$10,$AG147,1,1)</f>
        <v>1406</v>
      </c>
      <c r="AI147" s="205">
        <f ca="1">IF($AH147&gt;0,OFFSET(DATA!$F$6,$AG$10+27*AI$10,$AG147,1,1)/$AH147,0)</f>
        <v>0.6344238975817923</v>
      </c>
      <c r="AJ147" s="205">
        <f ca="1">IF($AH147&gt;0,OFFSET(DATA!$F$6,$AG$10+27*AJ$10,$AG147,1,1)/$AH147,0)</f>
        <v>9.2460881934566148E-3</v>
      </c>
      <c r="AK147" s="205">
        <f ca="1">IF($AH147&gt;0,OFFSET(DATA!$F$6,$AG$10+27*AK$10,$AG147,1,1)/$AH147,0)</f>
        <v>0.14722617354196302</v>
      </c>
      <c r="AL147" s="205">
        <f ca="1">IF($AH147&gt;0,OFFSET(DATA!$F$6,$AG$10+27*AL$10,$AG147,1,1)/$AH147,0)</f>
        <v>5.2631578947368418E-2</v>
      </c>
      <c r="AM147" s="205">
        <f ca="1">IF($AH147&gt;0,OFFSET(DATA!$F$6,$AG$10+27*AM$10,$AG147,1,1)/$AH147,0)</f>
        <v>6.3300142247510668E-2</v>
      </c>
      <c r="AN147" s="205">
        <f ca="1">IF($AH147&gt;0,OFFSET(DATA!$F$6,$AG$10+27*AN$10,$AG147,1,1)/$AH147,0)</f>
        <v>1.0668563300142247E-2</v>
      </c>
      <c r="AO147" s="1">
        <f ca="1">OFFSET(DATA!$F$6,$AG$10+27*AO$10,$AG147,1,1)</f>
        <v>13</v>
      </c>
      <c r="AP147" s="1">
        <f t="shared" ca="1" si="5"/>
        <v>13</v>
      </c>
      <c r="AR147">
        <f ca="1">OFFSET(DATA!$F$6,25,$AG147,1,1)</f>
        <v>14565</v>
      </c>
      <c r="AS147" s="205">
        <f ca="1">IF($AR147&gt;0,OFFSET(DATA!$F$6,25+27*AS$10,$AG147,1,1)/$AR147,0)</f>
        <v>0.63899759697905933</v>
      </c>
      <c r="AT147" s="205">
        <f ca="1">IF($AR147&gt;0,OFFSET(DATA!$F$6,25+27*AT$10,$AG147,1,1)/$AR147,0)</f>
        <v>5.4239615516649504E-3</v>
      </c>
      <c r="AU147" s="205">
        <f ca="1">IF($AR147&gt;0,OFFSET(DATA!$F$6,25+27*AU$10,$AG147,1,1)/$AR147,0)</f>
        <v>0.11596292481977342</v>
      </c>
      <c r="AV147" s="205">
        <f ca="1">IF($AR147&gt;0,OFFSET(DATA!$F$6,25+27*AV$10,$AG147,1,1)/$AR147,0)</f>
        <v>4.9502231376587713E-2</v>
      </c>
      <c r="AW147" s="205">
        <f ca="1">IF($AR147&gt;0,OFFSET(DATA!$F$6,25+27*AW$10,$AG147,1,1)/$AR147,0)</f>
        <v>8.1565396498455206E-2</v>
      </c>
      <c r="AX147" s="205">
        <f ca="1">IF($AR147&gt;0,OFFSET(DATA!$F$6,25+27*AX$10,$AG147,1,1)/$AR147,0)</f>
        <v>2.7531754205286647E-2</v>
      </c>
      <c r="BA147" s="1">
        <f t="shared" ca="1" si="6"/>
        <v>12</v>
      </c>
      <c r="BB147" s="205">
        <f ca="1">IF($AH147&gt;0,OFFSET(DATA!$F$6,BB$10+27*(7-$AG$8),$AG147,1,1)/OFFSET(DATA!$F$6,BB$10,$AG147,1,1),0)</f>
        <v>0.59595959595959591</v>
      </c>
      <c r="BC147" s="205">
        <f ca="1">IF($AH147&gt;0,OFFSET(DATA!$F$6,BC$10+27*(7-$AG$8),$AG147,1,1)/OFFSET(DATA!$F$6,BC$10,$AG147,1,1),0)</f>
        <v>0.55102040816326525</v>
      </c>
      <c r="BD147" s="205">
        <f ca="1">IF($AH147&gt;0,OFFSET(DATA!$F$6,BD$10+27*(7-$AG$8),$AG147,1,1)/OFFSET(DATA!$F$6,BD$10,$AG147,1,1),0)</f>
        <v>0.47619047619047616</v>
      </c>
      <c r="BE147" s="205">
        <f ca="1">IF($AH147&gt;0,OFFSET(DATA!$F$6,BE$10+27*(7-$AG$8),$AG147,1,1)/OFFSET(DATA!$F$6,BE$10,$AG147,1,1),0)</f>
        <v>0.56321839080459768</v>
      </c>
      <c r="BF147" s="205">
        <f ca="1">IF($AH147&gt;0,OFFSET(DATA!$F$6,BF$10+27*(7-$AG$8),$AG147,1,1)/OFFSET(DATA!$F$6,BF$10,$AG147,1,1),0)</f>
        <v>0.69482288828337879</v>
      </c>
      <c r="BG147" s="205">
        <f ca="1">IF($AH147&gt;0,OFFSET(DATA!$F$6,BG$10+27*(7-$AG$8),$AG147,1,1)/OFFSET(DATA!$F$6,BG$10,$AG147,1,1),0)</f>
        <v>0.56310679611650483</v>
      </c>
      <c r="BH147" s="205">
        <f ca="1">IF($AH147&gt;0,OFFSET(DATA!$F$6,BH$10+27*(7-$AG$8),$AG147,1,1)/OFFSET(DATA!$F$6,BH$10,$AG147,1,1),0)</f>
        <v>0.72955974842767291</v>
      </c>
      <c r="BI147" s="205">
        <f ca="1">IF($AH147&gt;0,OFFSET(DATA!$F$6,BI$10+27*(7-$AG$8),$AG147,1,1)/OFFSET(DATA!$F$6,BI$10,$AG147,1,1),0)</f>
        <v>0.6344238975817923</v>
      </c>
      <c r="BJ147" s="205">
        <f ca="1">IF($AH147&gt;0,OFFSET(DATA!$F$6,BJ$10+27*(7-$AG$8),$AG147,1,1)/OFFSET(DATA!$F$6,BJ$10,$AG147,1,1),0)</f>
        <v>0.70909090909090911</v>
      </c>
      <c r="BK147" s="205">
        <f ca="1">IF($AH147&gt;0,OFFSET(DATA!$F$6,BK$10+27*(7-$AG$8),$AG147,1,1)/OFFSET(DATA!$F$6,BK$10,$AG147,1,1),0)</f>
        <v>0.57933579335793361</v>
      </c>
      <c r="BL147" s="205">
        <f ca="1">IF($AH147&gt;0,OFFSET(DATA!$F$6,BL$10+27*(7-$AG$8),$AG147,1,1)/OFFSET(DATA!$F$6,BL$10,$AG147,1,1),0)</f>
        <v>0.68560606060606055</v>
      </c>
      <c r="BM147" s="205">
        <f ca="1">IF($AH147&gt;0,OFFSET(DATA!$F$6,BM$10+27*(7-$AG$8),$AG147,1,1)/OFFSET(DATA!$F$6,BM$10,$AG147,1,1),0)</f>
        <v>0.34752589182968929</v>
      </c>
      <c r="BN147" s="205">
        <f ca="1">IF($AH147&gt;0,OFFSET(DATA!$F$6,BN$10+27*(7-$AG$8),$AG147,1,1)/OFFSET(DATA!$F$6,BN$10,$AG147,1,1),0)</f>
        <v>0.69175627240143367</v>
      </c>
      <c r="BO147" s="205">
        <f ca="1">IF($AH147&gt;0,OFFSET(DATA!$F$6,BO$10+27*(7-$AG$8),$AG147,1,1)/OFFSET(DATA!$F$6,BO$10,$AG147,1,1),0)</f>
        <v>0.87755102040816324</v>
      </c>
      <c r="BP147" s="205">
        <f ca="1">IF($AH147&gt;0,OFFSET(DATA!$F$6,BP$10+27*(7-$AG$8),$AG147,1,1)/OFFSET(DATA!$F$6,BP$10,$AG147,1,1),0)</f>
        <v>0.63997517070142773</v>
      </c>
      <c r="BQ147" s="205">
        <f ca="1">IF($AH147&gt;0,OFFSET(DATA!$F$6,BQ$10+27*(7-$AG$8),$AG147,1,1)/OFFSET(DATA!$F$6,BQ$10,$AG147,1,1),0)</f>
        <v>0.76329787234042556</v>
      </c>
      <c r="BR147" s="205">
        <f ca="1">IF($AH147&gt;0,OFFSET(DATA!$F$6,BR$10+27*(7-$AG$8),$AG147,1,1)/OFFSET(DATA!$F$6,BR$10,$AG147,1,1),0)</f>
        <v>0.62852404643449422</v>
      </c>
      <c r="BS147" s="205">
        <f ca="1">IF($AH147&gt;0,OFFSET(DATA!$F$6,BS$10+27*(7-$AG$8),$AG147,1,1)/OFFSET(DATA!$F$6,BS$10,$AG147,1,1),0)</f>
        <v>0.53846153846153844</v>
      </c>
      <c r="BT147" s="205">
        <f ca="1">IF($AH147&gt;0,OFFSET(DATA!$F$6,BT$10+27*(7-$AG$8),$AG147,1,1)/OFFSET(DATA!$F$6,BT$10,$AG147,1,1),0)</f>
        <v>0.625</v>
      </c>
      <c r="BU147" s="205">
        <f ca="1">IF($AH147&gt;0,OFFSET(DATA!$F$6,BU$10+27*(7-$AG$8),$AG147,1,1)/OFFSET(DATA!$F$6,BU$10,$AG147,1,1),0)</f>
        <v>0.4521276595744681</v>
      </c>
      <c r="BV147" s="205">
        <f ca="1">IF($AH147&gt;0,OFFSET(DATA!$F$6,BV$10+27*(7-$AG$8),$AG147,1,1)/OFFSET(DATA!$F$6,BV$10,$AG147,1,1),0)</f>
        <v>0.59599332220367274</v>
      </c>
      <c r="BW147" s="205">
        <f ca="1">IF($AH147&gt;0,OFFSET(DATA!$F$6,BW$10+27*(7-$AG$8),$AG147,1,1)/OFFSET(DATA!$F$6,BW$10,$AG147,1,1),0)</f>
        <v>0.63550519357884794</v>
      </c>
      <c r="BX147" s="205">
        <f ca="1">IF($AH147&gt;0,OFFSET(DATA!$F$6,BX$10+27*(7-$AG$8),$AG147,1,1)/OFFSET(DATA!$F$6,BX$10,$AG147,1,1),0)</f>
        <v>0.68013644712673837</v>
      </c>
      <c r="BY147" s="205">
        <f ca="1">IF($AH147&gt;0,OFFSET(DATA!$F$6,BY$10+27*(7-$AG$8),$AG147,1,1)/OFFSET(DATA!$F$6,BY$10,$AG147,1,1),0)</f>
        <v>0.76102941176470584</v>
      </c>
    </row>
    <row r="148" spans="33:77" x14ac:dyDescent="0.2">
      <c r="AG148" s="1">
        <v>137</v>
      </c>
      <c r="AH148">
        <f ca="1">OFFSET(DATA!$F$6,$AG$10,$AG148,1,1)</f>
        <v>1407</v>
      </c>
      <c r="AI148" s="205">
        <f ca="1">IF($AH148&gt;0,OFFSET(DATA!$F$6,$AG$10+27*AI$10,$AG148,1,1)/$AH148,0)</f>
        <v>0.62473347547974412</v>
      </c>
      <c r="AJ148" s="205">
        <f ca="1">IF($AH148&gt;0,OFFSET(DATA!$F$6,$AG$10+27*AJ$10,$AG148,1,1)/$AH148,0)</f>
        <v>8.5287846481876331E-3</v>
      </c>
      <c r="AK148" s="205">
        <f ca="1">IF($AH148&gt;0,OFFSET(DATA!$F$6,$AG$10+27*AK$10,$AG148,1,1)/$AH148,0)</f>
        <v>0.1513859275053305</v>
      </c>
      <c r="AL148" s="205">
        <f ca="1">IF($AH148&gt;0,OFFSET(DATA!$F$6,$AG$10+27*AL$10,$AG148,1,1)/$AH148,0)</f>
        <v>6.2544420753375976E-2</v>
      </c>
      <c r="AM148" s="205">
        <f ca="1">IF($AH148&gt;0,OFFSET(DATA!$F$6,$AG$10+27*AM$10,$AG148,1,1)/$AH148,0)</f>
        <v>5.1172707889125799E-2</v>
      </c>
      <c r="AN148" s="205">
        <f ca="1">IF($AH148&gt;0,OFFSET(DATA!$F$6,$AG$10+27*AN$10,$AG148,1,1)/$AH148,0)</f>
        <v>1.5636105188343994E-2</v>
      </c>
      <c r="AO148" s="1">
        <f ca="1">OFFSET(DATA!$F$6,$AG$10+27*AO$10,$AG148,1,1)</f>
        <v>15</v>
      </c>
      <c r="AP148" s="1">
        <f t="shared" ca="1" si="5"/>
        <v>15</v>
      </c>
      <c r="AR148">
        <f ca="1">OFFSET(DATA!$F$6,25,$AG148,1,1)</f>
        <v>14482</v>
      </c>
      <c r="AS148" s="205">
        <f ca="1">IF($AR148&gt;0,OFFSET(DATA!$F$6,25+27*AS$10,$AG148,1,1)/$AR148,0)</f>
        <v>0.643971827095705</v>
      </c>
      <c r="AT148" s="205">
        <f ca="1">IF($AR148&gt;0,OFFSET(DATA!$F$6,25+27*AT$10,$AG148,1,1)/$AR148,0)</f>
        <v>5.1097914652672282E-3</v>
      </c>
      <c r="AU148" s="205">
        <f ca="1">IF($AR148&gt;0,OFFSET(DATA!$F$6,25+27*AU$10,$AG148,1,1)/$AR148,0)</f>
        <v>0.117939511117249</v>
      </c>
      <c r="AV148" s="205">
        <f ca="1">IF($AR148&gt;0,OFFSET(DATA!$F$6,25+27*AV$10,$AG148,1,1)/$AR148,0)</f>
        <v>5.2202734428946275E-2</v>
      </c>
      <c r="AW148" s="205">
        <f ca="1">IF($AR148&gt;0,OFFSET(DATA!$F$6,25+27*AW$10,$AG148,1,1)/$AR148,0)</f>
        <v>7.8925562767573537E-2</v>
      </c>
      <c r="AX148" s="205">
        <f ca="1">IF($AR148&gt;0,OFFSET(DATA!$F$6,25+27*AX$10,$AG148,1,1)/$AR148,0)</f>
        <v>3.0106338903466371E-2</v>
      </c>
      <c r="BA148" s="1">
        <f t="shared" ca="1" si="6"/>
        <v>14</v>
      </c>
      <c r="BB148" s="205">
        <f ca="1">IF($AH148&gt;0,OFFSET(DATA!$F$6,BB$10+27*(7-$AG$8),$AG148,1,1)/OFFSET(DATA!$F$6,BB$10,$AG148,1,1),0)</f>
        <v>0.63082437275985659</v>
      </c>
      <c r="BC148" s="205">
        <f ca="1">IF($AH148&gt;0,OFFSET(DATA!$F$6,BC$10+27*(7-$AG$8),$AG148,1,1)/OFFSET(DATA!$F$6,BC$10,$AG148,1,1),0)</f>
        <v>0.51020408163265307</v>
      </c>
      <c r="BD148" s="205">
        <f ca="1">IF($AH148&gt;0,OFFSET(DATA!$F$6,BD$10+27*(7-$AG$8),$AG148,1,1)/OFFSET(DATA!$F$6,BD$10,$AG148,1,1),0)</f>
        <v>0.47619047619047616</v>
      </c>
      <c r="BE148" s="205">
        <f ca="1">IF($AH148&gt;0,OFFSET(DATA!$F$6,BE$10+27*(7-$AG$8),$AG148,1,1)/OFFSET(DATA!$F$6,BE$10,$AG148,1,1),0)</f>
        <v>0.55294117647058827</v>
      </c>
      <c r="BF148" s="205">
        <f ca="1">IF($AH148&gt;0,OFFSET(DATA!$F$6,BF$10+27*(7-$AG$8),$AG148,1,1)/OFFSET(DATA!$F$6,BF$10,$AG148,1,1),0)</f>
        <v>0.69354838709677424</v>
      </c>
      <c r="BG148" s="205">
        <f ca="1">IF($AH148&gt;0,OFFSET(DATA!$F$6,BG$10+27*(7-$AG$8),$AG148,1,1)/OFFSET(DATA!$F$6,BG$10,$AG148,1,1),0)</f>
        <v>0.59223300970873782</v>
      </c>
      <c r="BH148" s="205">
        <f ca="1">IF($AH148&gt;0,OFFSET(DATA!$F$6,BH$10+27*(7-$AG$8),$AG148,1,1)/OFFSET(DATA!$F$6,BH$10,$AG148,1,1),0)</f>
        <v>0.71250000000000002</v>
      </c>
      <c r="BI148" s="205">
        <f ca="1">IF($AH148&gt;0,OFFSET(DATA!$F$6,BI$10+27*(7-$AG$8),$AG148,1,1)/OFFSET(DATA!$F$6,BI$10,$AG148,1,1),0)</f>
        <v>0.62473347547974412</v>
      </c>
      <c r="BJ148" s="205">
        <f ca="1">IF($AH148&gt;0,OFFSET(DATA!$F$6,BJ$10+27*(7-$AG$8),$AG148,1,1)/OFFSET(DATA!$F$6,BJ$10,$AG148,1,1),0)</f>
        <v>0.69281045751633985</v>
      </c>
      <c r="BK148" s="205">
        <f ca="1">IF($AH148&gt;0,OFFSET(DATA!$F$6,BK$10+27*(7-$AG$8),$AG148,1,1)/OFFSET(DATA!$F$6,BK$10,$AG148,1,1),0)</f>
        <v>0.58076923076923082</v>
      </c>
      <c r="BL148" s="205">
        <f ca="1">IF($AH148&gt;0,OFFSET(DATA!$F$6,BL$10+27*(7-$AG$8),$AG148,1,1)/OFFSET(DATA!$F$6,BL$10,$AG148,1,1),0)</f>
        <v>0.702247191011236</v>
      </c>
      <c r="BM148" s="205">
        <f ca="1">IF($AH148&gt;0,OFFSET(DATA!$F$6,BM$10+27*(7-$AG$8),$AG148,1,1)/OFFSET(DATA!$F$6,BM$10,$AG148,1,1),0)</f>
        <v>0.34920634920634919</v>
      </c>
      <c r="BN148" s="205">
        <f ca="1">IF($AH148&gt;0,OFFSET(DATA!$F$6,BN$10+27*(7-$AG$8),$AG148,1,1)/OFFSET(DATA!$F$6,BN$10,$AG148,1,1),0)</f>
        <v>0.69285714285714284</v>
      </c>
      <c r="BO148" s="205">
        <f ca="1">IF($AH148&gt;0,OFFSET(DATA!$F$6,BO$10+27*(7-$AG$8),$AG148,1,1)/OFFSET(DATA!$F$6,BO$10,$AG148,1,1),0)</f>
        <v>0.88338192419825068</v>
      </c>
      <c r="BP148" s="205">
        <f ca="1">IF($AH148&gt;0,OFFSET(DATA!$F$6,BP$10+27*(7-$AG$8),$AG148,1,1)/OFFSET(DATA!$F$6,BP$10,$AG148,1,1),0)</f>
        <v>0.64931685100845804</v>
      </c>
      <c r="BQ148" s="205">
        <f ca="1">IF($AH148&gt;0,OFFSET(DATA!$F$6,BQ$10+27*(7-$AG$8),$AG148,1,1)/OFFSET(DATA!$F$6,BQ$10,$AG148,1,1),0)</f>
        <v>0.74151436031331597</v>
      </c>
      <c r="BR148" s="205">
        <f ca="1">IF($AH148&gt;0,OFFSET(DATA!$F$6,BR$10+27*(7-$AG$8),$AG148,1,1)/OFFSET(DATA!$F$6,BR$10,$AG148,1,1),0)</f>
        <v>0.63712374581939801</v>
      </c>
      <c r="BS148" s="205">
        <f ca="1">IF($AH148&gt;0,OFFSET(DATA!$F$6,BS$10+27*(7-$AG$8),$AG148,1,1)/OFFSET(DATA!$F$6,BS$10,$AG148,1,1),0)</f>
        <v>0.5669515669515669</v>
      </c>
      <c r="BT148" s="205">
        <f ca="1">IF($AH148&gt;0,OFFSET(DATA!$F$6,BT$10+27*(7-$AG$8),$AG148,1,1)/OFFSET(DATA!$F$6,BT$10,$AG148,1,1),0)</f>
        <v>0.61764705882352944</v>
      </c>
      <c r="BU148" s="205">
        <f ca="1">IF($AH148&gt;0,OFFSET(DATA!$F$6,BU$10+27*(7-$AG$8),$AG148,1,1)/OFFSET(DATA!$F$6,BU$10,$AG148,1,1),0)</f>
        <v>0.45390070921985815</v>
      </c>
      <c r="BV148" s="205">
        <f ca="1">IF($AH148&gt;0,OFFSET(DATA!$F$6,BV$10+27*(7-$AG$8),$AG148,1,1)/OFFSET(DATA!$F$6,BV$10,$AG148,1,1),0)</f>
        <v>0.58578856152513004</v>
      </c>
      <c r="BW148" s="205">
        <f ca="1">IF($AH148&gt;0,OFFSET(DATA!$F$6,BW$10+27*(7-$AG$8),$AG148,1,1)/OFFSET(DATA!$F$6,BW$10,$AG148,1,1),0)</f>
        <v>0.67149758454106279</v>
      </c>
      <c r="BX148" s="205">
        <f ca="1">IF($AH148&gt;0,OFFSET(DATA!$F$6,BX$10+27*(7-$AG$8),$AG148,1,1)/OFFSET(DATA!$F$6,BX$10,$AG148,1,1),0)</f>
        <v>0.68416968442834969</v>
      </c>
      <c r="BY148" s="205">
        <f ca="1">IF($AH148&gt;0,OFFSET(DATA!$F$6,BY$10+27*(7-$AG$8),$AG148,1,1)/OFFSET(DATA!$F$6,BY$10,$AG148,1,1),0)</f>
        <v>0.74812030075187974</v>
      </c>
    </row>
    <row r="149" spans="33:77" x14ac:dyDescent="0.2">
      <c r="AG149" s="1">
        <v>138</v>
      </c>
      <c r="AH149">
        <f ca="1">OFFSET(DATA!$F$6,$AG$10,$AG149,1,1)</f>
        <v>1407</v>
      </c>
      <c r="AI149" s="205">
        <f ca="1">IF($AH149&gt;0,OFFSET(DATA!$F$6,$AG$10+27*AI$10,$AG149,1,1)/$AH149,0)</f>
        <v>0.64463397299218195</v>
      </c>
      <c r="AJ149" s="205">
        <f ca="1">IF($AH149&gt;0,OFFSET(DATA!$F$6,$AG$10+27*AJ$10,$AG149,1,1)/$AH149,0)</f>
        <v>8.5287846481876331E-3</v>
      </c>
      <c r="AK149" s="205">
        <f ca="1">IF($AH149&gt;0,OFFSET(DATA!$F$6,$AG$10+27*AK$10,$AG149,1,1)/$AH149,0)</f>
        <v>0.14641080312722105</v>
      </c>
      <c r="AL149" s="205">
        <f ca="1">IF($AH149&gt;0,OFFSET(DATA!$F$6,$AG$10+27*AL$10,$AG149,1,1)/$AH149,0)</f>
        <v>4.6908315565031986E-2</v>
      </c>
      <c r="AM149" s="205">
        <f ca="1">IF($AH149&gt;0,OFFSET(DATA!$F$6,$AG$10+27*AM$10,$AG149,1,1)/$AH149,0)</f>
        <v>6.3255152807391607E-2</v>
      </c>
      <c r="AN149" s="205">
        <f ca="1">IF($AH149&gt;0,OFFSET(DATA!$F$6,$AG$10+27*AN$10,$AG149,1,1)/$AH149,0)</f>
        <v>1.4925373134328358E-2</v>
      </c>
      <c r="AO149" s="1">
        <f ca="1">OFFSET(DATA!$F$6,$AG$10+27*AO$10,$AG149,1,1)</f>
        <v>14</v>
      </c>
      <c r="AP149" s="1">
        <f t="shared" ca="1" si="5"/>
        <v>14</v>
      </c>
      <c r="AR149">
        <f ca="1">OFFSET(DATA!$F$6,25,$AG149,1,1)</f>
        <v>14362</v>
      </c>
      <c r="AS149" s="205">
        <f ca="1">IF($AR149&gt;0,OFFSET(DATA!$F$6,25+27*AS$10,$AG149,1,1)/$AR149,0)</f>
        <v>0.64900431694750038</v>
      </c>
      <c r="AT149" s="205">
        <f ca="1">IF($AR149&gt;0,OFFSET(DATA!$F$6,25+27*AT$10,$AG149,1,1)/$AR149,0)</f>
        <v>5.639883024648378E-3</v>
      </c>
      <c r="AU149" s="205">
        <f ca="1">IF($AR149&gt;0,OFFSET(DATA!$F$6,25+27*AU$10,$AG149,1,1)/$AR149,0)</f>
        <v>0.11906419718702131</v>
      </c>
      <c r="AV149" s="205">
        <f ca="1">IF($AR149&gt;0,OFFSET(DATA!$F$6,25+27*AV$10,$AG149,1,1)/$AR149,0)</f>
        <v>5.006266536694054E-2</v>
      </c>
      <c r="AW149" s="205">
        <f ca="1">IF($AR149&gt;0,OFFSET(DATA!$F$6,25+27*AW$10,$AG149,1,1)/$AR149,0)</f>
        <v>7.9515387828993173E-2</v>
      </c>
      <c r="AX149" s="205">
        <f ca="1">IF($AR149&gt;0,OFFSET(DATA!$F$6,25+27*AX$10,$AG149,1,1)/$AR149,0)</f>
        <v>3.1820080768695171E-2</v>
      </c>
      <c r="BA149" s="1">
        <f t="shared" ca="1" si="6"/>
        <v>13</v>
      </c>
      <c r="BB149" s="205">
        <f ca="1">IF($AH149&gt;0,OFFSET(DATA!$F$6,BB$10+27*(7-$AG$8),$AG149,1,1)/OFFSET(DATA!$F$6,BB$10,$AG149,1,1),0)</f>
        <v>0.63703703703703707</v>
      </c>
      <c r="BC149" s="205">
        <f ca="1">IF($AH149&gt;0,OFFSET(DATA!$F$6,BC$10+27*(7-$AG$8),$AG149,1,1)/OFFSET(DATA!$F$6,BC$10,$AG149,1,1),0)</f>
        <v>0.45454545454545453</v>
      </c>
      <c r="BD149" s="205">
        <f ca="1">IF($AH149&gt;0,OFFSET(DATA!$F$6,BD$10+27*(7-$AG$8),$AG149,1,1)/OFFSET(DATA!$F$6,BD$10,$AG149,1,1),0)</f>
        <v>0.43478260869565216</v>
      </c>
      <c r="BE149" s="205">
        <f ca="1">IF($AH149&gt;0,OFFSET(DATA!$F$6,BE$10+27*(7-$AG$8),$AG149,1,1)/OFFSET(DATA!$F$6,BE$10,$AG149,1,1),0)</f>
        <v>0.56164383561643838</v>
      </c>
      <c r="BF149" s="205">
        <f ca="1">IF($AH149&gt;0,OFFSET(DATA!$F$6,BF$10+27*(7-$AG$8),$AG149,1,1)/OFFSET(DATA!$F$6,BF$10,$AG149,1,1),0)</f>
        <v>0.70026525198938994</v>
      </c>
      <c r="BG149" s="205">
        <f ca="1">IF($AH149&gt;0,OFFSET(DATA!$F$6,BG$10+27*(7-$AG$8),$AG149,1,1)/OFFSET(DATA!$F$6,BG$10,$AG149,1,1),0)</f>
        <v>0.55000000000000004</v>
      </c>
      <c r="BH149" s="205">
        <f ca="1">IF($AH149&gt;0,OFFSET(DATA!$F$6,BH$10+27*(7-$AG$8),$AG149,1,1)/OFFSET(DATA!$F$6,BH$10,$AG149,1,1),0)</f>
        <v>0.72327044025157228</v>
      </c>
      <c r="BI149" s="205">
        <f ca="1">IF($AH149&gt;0,OFFSET(DATA!$F$6,BI$10+27*(7-$AG$8),$AG149,1,1)/OFFSET(DATA!$F$6,BI$10,$AG149,1,1),0)</f>
        <v>0.64463397299218195</v>
      </c>
      <c r="BJ149" s="205">
        <f ca="1">IF($AH149&gt;0,OFFSET(DATA!$F$6,BJ$10+27*(7-$AG$8),$AG149,1,1)/OFFSET(DATA!$F$6,BJ$10,$AG149,1,1),0)</f>
        <v>0.69798657718120805</v>
      </c>
      <c r="BK149" s="205">
        <f ca="1">IF($AH149&gt;0,OFFSET(DATA!$F$6,BK$10+27*(7-$AG$8),$AG149,1,1)/OFFSET(DATA!$F$6,BK$10,$AG149,1,1),0)</f>
        <v>0.60384615384615381</v>
      </c>
      <c r="BL149" s="205">
        <f ca="1">IF($AH149&gt;0,OFFSET(DATA!$F$6,BL$10+27*(7-$AG$8),$AG149,1,1)/OFFSET(DATA!$F$6,BL$10,$AG149,1,1),0)</f>
        <v>0.722735674676525</v>
      </c>
      <c r="BM149" s="205">
        <f ca="1">IF($AH149&gt;0,OFFSET(DATA!$F$6,BM$10+27*(7-$AG$8),$AG149,1,1)/OFFSET(DATA!$F$6,BM$10,$AG149,1,1),0)</f>
        <v>0.35915492957746481</v>
      </c>
      <c r="BN149" s="205">
        <f ca="1">IF($AH149&gt;0,OFFSET(DATA!$F$6,BN$10+27*(7-$AG$8),$AG149,1,1)/OFFSET(DATA!$F$6,BN$10,$AG149,1,1),0)</f>
        <v>0.70250896057347667</v>
      </c>
      <c r="BO149" s="205">
        <f ca="1">IF($AH149&gt;0,OFFSET(DATA!$F$6,BO$10+27*(7-$AG$8),$AG149,1,1)/OFFSET(DATA!$F$6,BO$10,$AG149,1,1),0)</f>
        <v>0.87912087912087911</v>
      </c>
      <c r="BP149" s="205">
        <f ca="1">IF($AH149&gt;0,OFFSET(DATA!$F$6,BP$10+27*(7-$AG$8),$AG149,1,1)/OFFSET(DATA!$F$6,BP$10,$AG149,1,1),0)</f>
        <v>0.65718157181571812</v>
      </c>
      <c r="BQ149" s="205">
        <f ca="1">IF($AH149&gt;0,OFFSET(DATA!$F$6,BQ$10+27*(7-$AG$8),$AG149,1,1)/OFFSET(DATA!$F$6,BQ$10,$AG149,1,1),0)</f>
        <v>0.73697916666666663</v>
      </c>
      <c r="BR149" s="205">
        <f ca="1">IF($AH149&gt;0,OFFSET(DATA!$F$6,BR$10+27*(7-$AG$8),$AG149,1,1)/OFFSET(DATA!$F$6,BR$10,$AG149,1,1),0)</f>
        <v>0.65836298932384341</v>
      </c>
      <c r="BS149" s="205">
        <f ca="1">IF($AH149&gt;0,OFFSET(DATA!$F$6,BS$10+27*(7-$AG$8),$AG149,1,1)/OFFSET(DATA!$F$6,BS$10,$AG149,1,1),0)</f>
        <v>0.58611111111111114</v>
      </c>
      <c r="BT149" s="205">
        <f ca="1">IF($AH149&gt;0,OFFSET(DATA!$F$6,BT$10+27*(7-$AG$8),$AG149,1,1)/OFFSET(DATA!$F$6,BT$10,$AG149,1,1),0)</f>
        <v>0.63636363636363635</v>
      </c>
      <c r="BU149" s="205">
        <f ca="1">IF($AH149&gt;0,OFFSET(DATA!$F$6,BU$10+27*(7-$AG$8),$AG149,1,1)/OFFSET(DATA!$F$6,BU$10,$AG149,1,1),0)</f>
        <v>0.44773519163763065</v>
      </c>
      <c r="BV149" s="205">
        <f ca="1">IF($AH149&gt;0,OFFSET(DATA!$F$6,BV$10+27*(7-$AG$8),$AG149,1,1)/OFFSET(DATA!$F$6,BV$10,$AG149,1,1),0)</f>
        <v>0.58699472759226712</v>
      </c>
      <c r="BW149" s="205">
        <f ca="1">IF($AH149&gt;0,OFFSET(DATA!$F$6,BW$10+27*(7-$AG$8),$AG149,1,1)/OFFSET(DATA!$F$6,BW$10,$AG149,1,1),0)</f>
        <v>0.67131474103585653</v>
      </c>
      <c r="BX149" s="205">
        <f ca="1">IF($AH149&gt;0,OFFSET(DATA!$F$6,BX$10+27*(7-$AG$8),$AG149,1,1)/OFFSET(DATA!$F$6,BX$10,$AG149,1,1),0)</f>
        <v>0.68311819792457606</v>
      </c>
      <c r="BY149" s="205">
        <f ca="1">IF($AH149&gt;0,OFFSET(DATA!$F$6,BY$10+27*(7-$AG$8),$AG149,1,1)/OFFSET(DATA!$F$6,BY$10,$AG149,1,1),0)</f>
        <v>0.74531835205992514</v>
      </c>
    </row>
    <row r="150" spans="33:77" x14ac:dyDescent="0.2">
      <c r="AG150" s="1">
        <v>139</v>
      </c>
      <c r="AH150">
        <f ca="1">OFFSET(DATA!$F$6,$AG$10,$AG150,1,1)</f>
        <v>1384</v>
      </c>
      <c r="AI150" s="205">
        <f ca="1">IF($AH150&gt;0,OFFSET(DATA!$F$6,$AG$10+27*AI$10,$AG150,1,1)/$AH150,0)</f>
        <v>0.65317919075144504</v>
      </c>
      <c r="AJ150" s="205">
        <f ca="1">IF($AH150&gt;0,OFFSET(DATA!$F$6,$AG$10+27*AJ$10,$AG150,1,1)/$AH150,0)</f>
        <v>8.670520231213872E-3</v>
      </c>
      <c r="AK150" s="205">
        <f ca="1">IF($AH150&gt;0,OFFSET(DATA!$F$6,$AG$10+27*AK$10,$AG150,1,1)/$AH150,0)</f>
        <v>0.14378612716763006</v>
      </c>
      <c r="AL150" s="205">
        <f ca="1">IF($AH150&gt;0,OFFSET(DATA!$F$6,$AG$10+27*AL$10,$AG150,1,1)/$AH150,0)</f>
        <v>3.8294797687861273E-2</v>
      </c>
      <c r="AM150" s="205">
        <f ca="1">IF($AH150&gt;0,OFFSET(DATA!$F$6,$AG$10+27*AM$10,$AG150,1,1)/$AH150,0)</f>
        <v>5.7803468208092484E-2</v>
      </c>
      <c r="AN150" s="205">
        <f ca="1">IF($AH150&gt;0,OFFSET(DATA!$F$6,$AG$10+27*AN$10,$AG150,1,1)/$AH150,0)</f>
        <v>1.4450867052023121E-2</v>
      </c>
      <c r="AO150" s="1">
        <f ca="1">OFFSET(DATA!$F$6,$AG$10+27*AO$10,$AG150,1,1)</f>
        <v>15</v>
      </c>
      <c r="AP150" s="1">
        <f t="shared" ca="1" si="5"/>
        <v>15</v>
      </c>
      <c r="AR150">
        <f ca="1">OFFSET(DATA!$F$6,25,$AG150,1,1)</f>
        <v>14293</v>
      </c>
      <c r="AS150" s="205">
        <f ca="1">IF($AR150&gt;0,OFFSET(DATA!$F$6,25+27*AS$10,$AG150,1,1)/$AR150,0)</f>
        <v>0.66102287833205065</v>
      </c>
      <c r="AT150" s="205">
        <f ca="1">IF($AR150&gt;0,OFFSET(DATA!$F$6,25+27*AT$10,$AG150,1,1)/$AR150,0)</f>
        <v>6.2268243195970057E-3</v>
      </c>
      <c r="AU150" s="205">
        <f ca="1">IF($AR150&gt;0,OFFSET(DATA!$F$6,25+27*AU$10,$AG150,1,1)/$AR150,0)</f>
        <v>0.11726019729937731</v>
      </c>
      <c r="AV150" s="205">
        <f ca="1">IF($AR150&gt;0,OFFSET(DATA!$F$6,25+27*AV$10,$AG150,1,1)/$AR150,0)</f>
        <v>4.4847127964737984E-2</v>
      </c>
      <c r="AW150" s="205">
        <f ca="1">IF($AR150&gt;0,OFFSET(DATA!$F$6,25+27*AW$10,$AG150,1,1)/$AR150,0)</f>
        <v>7.3882320016791431E-2</v>
      </c>
      <c r="AX150" s="205">
        <f ca="1">IF($AR150&gt;0,OFFSET(DATA!$F$6,25+27*AX$10,$AG150,1,1)/$AR150,0)</f>
        <v>3.0924228643391869E-2</v>
      </c>
      <c r="BA150" s="1">
        <f t="shared" ca="1" si="6"/>
        <v>15</v>
      </c>
      <c r="BB150" s="205">
        <f ca="1">IF($AH150&gt;0,OFFSET(DATA!$F$6,BB$10+27*(7-$AG$8),$AG150,1,1)/OFFSET(DATA!$F$6,BB$10,$AG150,1,1),0)</f>
        <v>0.64312267657992561</v>
      </c>
      <c r="BC150" s="205">
        <f ca="1">IF($AH150&gt;0,OFFSET(DATA!$F$6,BC$10+27*(7-$AG$8),$AG150,1,1)/OFFSET(DATA!$F$6,BC$10,$AG150,1,1),0)</f>
        <v>0.45454545454545453</v>
      </c>
      <c r="BD150" s="205">
        <f ca="1">IF($AH150&gt;0,OFFSET(DATA!$F$6,BD$10+27*(7-$AG$8),$AG150,1,1)/OFFSET(DATA!$F$6,BD$10,$AG150,1,1),0)</f>
        <v>0.41666666666666669</v>
      </c>
      <c r="BE150" s="205">
        <f ca="1">IF($AH150&gt;0,OFFSET(DATA!$F$6,BE$10+27*(7-$AG$8),$AG150,1,1)/OFFSET(DATA!$F$6,BE$10,$AG150,1,1),0)</f>
        <v>0.51351351351351349</v>
      </c>
      <c r="BF150" s="205">
        <f ca="1">IF($AH150&gt;0,OFFSET(DATA!$F$6,BF$10+27*(7-$AG$8),$AG150,1,1)/OFFSET(DATA!$F$6,BF$10,$AG150,1,1),0)</f>
        <v>0.72043010752688175</v>
      </c>
      <c r="BG150" s="205">
        <f ca="1">IF($AH150&gt;0,OFFSET(DATA!$F$6,BG$10+27*(7-$AG$8),$AG150,1,1)/OFFSET(DATA!$F$6,BG$10,$AG150,1,1),0)</f>
        <v>0.5625</v>
      </c>
      <c r="BH150" s="205">
        <f ca="1">IF($AH150&gt;0,OFFSET(DATA!$F$6,BH$10+27*(7-$AG$8),$AG150,1,1)/OFFSET(DATA!$F$6,BH$10,$AG150,1,1),0)</f>
        <v>0.77124183006535951</v>
      </c>
      <c r="BI150" s="205">
        <f ca="1">IF($AH150&gt;0,OFFSET(DATA!$F$6,BI$10+27*(7-$AG$8),$AG150,1,1)/OFFSET(DATA!$F$6,BI$10,$AG150,1,1),0)</f>
        <v>0.65317919075144504</v>
      </c>
      <c r="BJ150" s="205">
        <f ca="1">IF($AH150&gt;0,OFFSET(DATA!$F$6,BJ$10+27*(7-$AG$8),$AG150,1,1)/OFFSET(DATA!$F$6,BJ$10,$AG150,1,1),0)</f>
        <v>0.72789115646258506</v>
      </c>
      <c r="BK150" s="205">
        <f ca="1">IF($AH150&gt;0,OFFSET(DATA!$F$6,BK$10+27*(7-$AG$8),$AG150,1,1)/OFFSET(DATA!$F$6,BK$10,$AG150,1,1),0)</f>
        <v>0.66007905138339917</v>
      </c>
      <c r="BL150" s="205">
        <f ca="1">IF($AH150&gt;0,OFFSET(DATA!$F$6,BL$10+27*(7-$AG$8),$AG150,1,1)/OFFSET(DATA!$F$6,BL$10,$AG150,1,1),0)</f>
        <v>0.70909090909090911</v>
      </c>
      <c r="BM150" s="205">
        <f ca="1">IF($AH150&gt;0,OFFSET(DATA!$F$6,BM$10+27*(7-$AG$8),$AG150,1,1)/OFFSET(DATA!$F$6,BM$10,$AG150,1,1),0)</f>
        <v>0.3894993894993895</v>
      </c>
      <c r="BN150" s="205">
        <f ca="1">IF($AH150&gt;0,OFFSET(DATA!$F$6,BN$10+27*(7-$AG$8),$AG150,1,1)/OFFSET(DATA!$F$6,BN$10,$AG150,1,1),0)</f>
        <v>0.69285714285714284</v>
      </c>
      <c r="BO150" s="205">
        <f ca="1">IF($AH150&gt;0,OFFSET(DATA!$F$6,BO$10+27*(7-$AG$8),$AG150,1,1)/OFFSET(DATA!$F$6,BO$10,$AG150,1,1),0)</f>
        <v>0.89164086687306499</v>
      </c>
      <c r="BP150" s="205">
        <f ca="1">IF($AH150&gt;0,OFFSET(DATA!$F$6,BP$10+27*(7-$AG$8),$AG150,1,1)/OFFSET(DATA!$F$6,BP$10,$AG150,1,1),0)</f>
        <v>0.67472375690607733</v>
      </c>
      <c r="BQ150" s="205">
        <f ca="1">IF($AH150&gt;0,OFFSET(DATA!$F$6,BQ$10+27*(7-$AG$8),$AG150,1,1)/OFFSET(DATA!$F$6,BQ$10,$AG150,1,1),0)</f>
        <v>0.76164383561643834</v>
      </c>
      <c r="BR150" s="205">
        <f ca="1">IF($AH150&gt;0,OFFSET(DATA!$F$6,BR$10+27*(7-$AG$8),$AG150,1,1)/OFFSET(DATA!$F$6,BR$10,$AG150,1,1),0)</f>
        <v>0.65905096660808438</v>
      </c>
      <c r="BS150" s="205">
        <f ca="1">IF($AH150&gt;0,OFFSET(DATA!$F$6,BS$10+27*(7-$AG$8),$AG150,1,1)/OFFSET(DATA!$F$6,BS$10,$AG150,1,1),0)</f>
        <v>0.60857142857142854</v>
      </c>
      <c r="BT150" s="205">
        <f ca="1">IF($AH150&gt;0,OFFSET(DATA!$F$6,BT$10+27*(7-$AG$8),$AG150,1,1)/OFFSET(DATA!$F$6,BT$10,$AG150,1,1),0)</f>
        <v>0.7142857142857143</v>
      </c>
      <c r="BU150" s="205">
        <f ca="1">IF($AH150&gt;0,OFFSET(DATA!$F$6,BU$10+27*(7-$AG$8),$AG150,1,1)/OFFSET(DATA!$F$6,BU$10,$AG150,1,1),0)</f>
        <v>0.47227191413237923</v>
      </c>
      <c r="BV150" s="205">
        <f ca="1">IF($AH150&gt;0,OFFSET(DATA!$F$6,BV$10+27*(7-$AG$8),$AG150,1,1)/OFFSET(DATA!$F$6,BV$10,$AG150,1,1),0)</f>
        <v>0.64074074074074072</v>
      </c>
      <c r="BW150" s="205">
        <f ca="1">IF($AH150&gt;0,OFFSET(DATA!$F$6,BW$10+27*(7-$AG$8),$AG150,1,1)/OFFSET(DATA!$F$6,BW$10,$AG150,1,1),0)</f>
        <v>0.67828685258964139</v>
      </c>
      <c r="BX150" s="205">
        <f ca="1">IF($AH150&gt;0,OFFSET(DATA!$F$6,BX$10+27*(7-$AG$8),$AG150,1,1)/OFFSET(DATA!$F$6,BX$10,$AG150,1,1),0)</f>
        <v>0.6818294804871986</v>
      </c>
      <c r="BY150" s="205">
        <f ca="1">IF($AH150&gt;0,OFFSET(DATA!$F$6,BY$10+27*(7-$AG$8),$AG150,1,1)/OFFSET(DATA!$F$6,BY$10,$AG150,1,1),0)</f>
        <v>0.73021582733812951</v>
      </c>
    </row>
    <row r="151" spans="33:77" x14ac:dyDescent="0.2">
      <c r="AG151" s="1">
        <v>140</v>
      </c>
      <c r="AH151">
        <f ca="1">OFFSET(DATA!$F$6,$AG$10,$AG151,1,1)</f>
        <v>1311</v>
      </c>
      <c r="AI151" s="205">
        <f ca="1">IF($AH151&gt;0,OFFSET(DATA!$F$6,$AG$10+27*AI$10,$AG151,1,1)/$AH151,0)</f>
        <v>0.67734553775743711</v>
      </c>
      <c r="AJ151" s="205">
        <f ca="1">IF($AH151&gt;0,OFFSET(DATA!$F$6,$AG$10+27*AJ$10,$AG151,1,1)/$AH151,0)</f>
        <v>1.2204424103737605E-2</v>
      </c>
      <c r="AK151" s="205">
        <f ca="1">IF($AH151&gt;0,OFFSET(DATA!$F$6,$AG$10+27*AK$10,$AG151,1,1)/$AH151,0)</f>
        <v>0.13501144164759726</v>
      </c>
      <c r="AL151" s="205">
        <f ca="1">IF($AH151&gt;0,OFFSET(DATA!$F$6,$AG$10+27*AL$10,$AG151,1,1)/$AH151,0)</f>
        <v>3.6613272311212815E-2</v>
      </c>
      <c r="AM151" s="205">
        <f ca="1">IF($AH151&gt;0,OFFSET(DATA!$F$6,$AG$10+27*AM$10,$AG151,1,1)/$AH151,0)</f>
        <v>5.4919908466819219E-2</v>
      </c>
      <c r="AN151" s="205">
        <f ca="1">IF($AH151&gt;0,OFFSET(DATA!$F$6,$AG$10+27*AN$10,$AG151,1,1)/$AH151,0)</f>
        <v>1.3729977116704805E-2</v>
      </c>
      <c r="AO151" s="1">
        <f ca="1">OFFSET(DATA!$F$6,$AG$10+27*AO$10,$AG151,1,1)</f>
        <v>12</v>
      </c>
      <c r="AP151" s="1">
        <f t="shared" ca="1" si="5"/>
        <v>12</v>
      </c>
      <c r="AR151">
        <f ca="1">OFFSET(DATA!$F$6,25,$AG151,1,1)</f>
        <v>12887</v>
      </c>
      <c r="AS151" s="205">
        <f ca="1">IF($AR151&gt;0,OFFSET(DATA!$F$6,25+27*AS$10,$AG151,1,1)/$AR151,0)</f>
        <v>0.67238302164972452</v>
      </c>
      <c r="AT151" s="205">
        <f ca="1">IF($AR151&gt;0,OFFSET(DATA!$F$6,25+27*AT$10,$AG151,1,1)/$AR151,0)</f>
        <v>7.7597578955536589E-3</v>
      </c>
      <c r="AU151" s="205">
        <f ca="1">IF($AR151&gt;0,OFFSET(DATA!$F$6,25+27*AU$10,$AG151,1,1)/$AR151,0)</f>
        <v>0.12314735780243656</v>
      </c>
      <c r="AV151" s="205">
        <f ca="1">IF($AR151&gt;0,OFFSET(DATA!$F$6,25+27*AV$10,$AG151,1,1)/$AR151,0)</f>
        <v>3.6548459688057734E-2</v>
      </c>
      <c r="AW151" s="205">
        <f ca="1">IF($AR151&gt;0,OFFSET(DATA!$F$6,25+27*AW$10,$AG151,1,1)/$AR151,0)</f>
        <v>7.6045627376425853E-2</v>
      </c>
      <c r="AX151" s="205">
        <f ca="1">IF($AR151&gt;0,OFFSET(DATA!$F$6,25+27*AX$10,$AG151,1,1)/$AR151,0)</f>
        <v>3.1194226740125709E-2</v>
      </c>
      <c r="BA151" s="1">
        <f t="shared" ca="1" si="6"/>
        <v>12</v>
      </c>
      <c r="BB151" s="205">
        <f ca="1">IF($AH151&gt;0,OFFSET(DATA!$F$6,BB$10+27*(7-$AG$8),$AG151,1,1)/OFFSET(DATA!$F$6,BB$10,$AG151,1,1),0)</f>
        <v>0.63179916317991636</v>
      </c>
      <c r="BC151" s="205">
        <f ca="1">IF($AH151&gt;0,OFFSET(DATA!$F$6,BC$10+27*(7-$AG$8),$AG151,1,1)/OFFSET(DATA!$F$6,BC$10,$AG151,1,1),0)</f>
        <v>0.4</v>
      </c>
      <c r="BD151" s="205">
        <f ca="1">IF($AH151&gt;0,OFFSET(DATA!$F$6,BD$10+27*(7-$AG$8),$AG151,1,1)/OFFSET(DATA!$F$6,BD$10,$AG151,1,1),0)</f>
        <v>0.4</v>
      </c>
      <c r="BE151" s="205">
        <f ca="1">IF($AH151&gt;0,OFFSET(DATA!$F$6,BE$10+27*(7-$AG$8),$AG151,1,1)/OFFSET(DATA!$F$6,BE$10,$AG151,1,1),0)</f>
        <v>0.4925373134328358</v>
      </c>
      <c r="BF151" s="205">
        <f ca="1">IF($AH151&gt;0,OFFSET(DATA!$F$6,BF$10+27*(7-$AG$8),$AG151,1,1)/OFFSET(DATA!$F$6,BF$10,$AG151,1,1),0)</f>
        <v>0.73333333333333328</v>
      </c>
      <c r="BG151" s="205">
        <f ca="1">IF($AH151&gt;0,OFFSET(DATA!$F$6,BG$10+27*(7-$AG$8),$AG151,1,1)/OFFSET(DATA!$F$6,BG$10,$AG151,1,1),0)</f>
        <v>0.6071428571428571</v>
      </c>
      <c r="BH151" s="205">
        <f ca="1">IF($AH151&gt;0,OFFSET(DATA!$F$6,BH$10+27*(7-$AG$8),$AG151,1,1)/OFFSET(DATA!$F$6,BH$10,$AG151,1,1),0)</f>
        <v>0.82539682539682535</v>
      </c>
      <c r="BI151" s="205">
        <f ca="1">IF($AH151&gt;0,OFFSET(DATA!$F$6,BI$10+27*(7-$AG$8),$AG151,1,1)/OFFSET(DATA!$F$6,BI$10,$AG151,1,1),0)</f>
        <v>0.67734553775743711</v>
      </c>
      <c r="BJ151" s="205">
        <f ca="1">IF($AH151&gt;0,OFFSET(DATA!$F$6,BJ$10+27*(7-$AG$8),$AG151,1,1)/OFFSET(DATA!$F$6,BJ$10,$AG151,1,1),0)</f>
        <v>0.74637681159420288</v>
      </c>
      <c r="BK151" s="205">
        <f ca="1">IF($AH151&gt;0,OFFSET(DATA!$F$6,BK$10+27*(7-$AG$8),$AG151,1,1)/OFFSET(DATA!$F$6,BK$10,$AG151,1,1),0)</f>
        <v>0.65158371040723984</v>
      </c>
      <c r="BL151" s="205">
        <f ca="1">IF($AH151&gt;0,OFFSET(DATA!$F$6,BL$10+27*(7-$AG$8),$AG151,1,1)/OFFSET(DATA!$F$6,BL$10,$AG151,1,1),0)</f>
        <v>0.69341563786008231</v>
      </c>
      <c r="BM151" s="205">
        <f ca="1">IF($AH151&gt;0,OFFSET(DATA!$F$6,BM$10+27*(7-$AG$8),$AG151,1,1)/OFFSET(DATA!$F$6,BM$10,$AG151,1,1),0)</f>
        <v>0.40171990171990174</v>
      </c>
      <c r="BN151" s="205">
        <f ca="1">IF($AH151&gt;0,OFFSET(DATA!$F$6,BN$10+27*(7-$AG$8),$AG151,1,1)/OFFSET(DATA!$F$6,BN$10,$AG151,1,1),0)</f>
        <v>0.69847328244274809</v>
      </c>
      <c r="BO151" s="205">
        <f ca="1">IF($AH151&gt;0,OFFSET(DATA!$F$6,BO$10+27*(7-$AG$8),$AG151,1,1)/OFFSET(DATA!$F$6,BO$10,$AG151,1,1),0)</f>
        <v>0.88313856427378967</v>
      </c>
      <c r="BP151" s="205">
        <f ca="1">IF($AH151&gt;0,OFFSET(DATA!$F$6,BP$10+27*(7-$AG$8),$AG151,1,1)/OFFSET(DATA!$F$6,BP$10,$AG151,1,1),0)</f>
        <v>0.66718995290423866</v>
      </c>
      <c r="BQ151" s="205">
        <f ca="1">IF($AH151&gt;0,OFFSET(DATA!$F$6,BQ$10+27*(7-$AG$8),$AG151,1,1)/OFFSET(DATA!$F$6,BQ$10,$AG151,1,1),0)</f>
        <v>0.77635782747603832</v>
      </c>
      <c r="BR151" s="205">
        <f ca="1">IF($AH151&gt;0,OFFSET(DATA!$F$6,BR$10+27*(7-$AG$8),$AG151,1,1)/OFFSET(DATA!$F$6,BR$10,$AG151,1,1),0)</f>
        <v>0.67465069860279436</v>
      </c>
      <c r="BS151" s="205">
        <f ca="1">IF($AH151&gt;0,OFFSET(DATA!$F$6,BS$10+27*(7-$AG$8),$AG151,1,1)/OFFSET(DATA!$F$6,BS$10,$AG151,1,1),0)</f>
        <v>0.62616822429906538</v>
      </c>
      <c r="BT151" s="205">
        <f ca="1">IF($AH151&gt;0,OFFSET(DATA!$F$6,BT$10+27*(7-$AG$8),$AG151,1,1)/OFFSET(DATA!$F$6,BT$10,$AG151,1,1),0)</f>
        <v>0.78787878787878785</v>
      </c>
      <c r="BU151" s="205">
        <f ca="1">IF($AH151&gt;0,OFFSET(DATA!$F$6,BU$10+27*(7-$AG$8),$AG151,1,1)/OFFSET(DATA!$F$6,BU$10,$AG151,1,1),0)</f>
        <v>0.48901098901098899</v>
      </c>
      <c r="BV151" s="205">
        <f ca="1">IF($AH151&gt;0,OFFSET(DATA!$F$6,BV$10+27*(7-$AG$8),$AG151,1,1)/OFFSET(DATA!$F$6,BV$10,$AG151,1,1),0)</f>
        <v>0.63522012578616349</v>
      </c>
      <c r="BW151" s="205">
        <f ca="1">IF($AH151&gt;0,OFFSET(DATA!$F$6,BW$10+27*(7-$AG$8),$AG151,1,1)/OFFSET(DATA!$F$6,BW$10,$AG151,1,1),0)</f>
        <v>0.68680089485458617</v>
      </c>
      <c r="BX151" s="205">
        <f ca="1">IF($AH151&gt;0,OFFSET(DATA!$F$6,BX$10+27*(7-$AG$8),$AG151,1,1)/OFFSET(DATA!$F$6,BX$10,$AG151,1,1),0)</f>
        <v>0.71148379761227976</v>
      </c>
      <c r="BY151" s="205">
        <f ca="1">IF($AH151&gt;0,OFFSET(DATA!$F$6,BY$10+27*(7-$AG$8),$AG151,1,1)/OFFSET(DATA!$F$6,BY$10,$AG151,1,1),0)</f>
        <v>0.74806201550387597</v>
      </c>
    </row>
    <row r="152" spans="33:77" x14ac:dyDescent="0.2">
      <c r="AG152" s="1">
        <v>141</v>
      </c>
      <c r="AH152">
        <f ca="1">OFFSET(DATA!$F$6,$AG$10,$AG152,1,1)</f>
        <v>1300</v>
      </c>
      <c r="AI152" s="205">
        <f ca="1">IF($AH152&gt;0,OFFSET(DATA!$F$6,$AG$10+27*AI$10,$AG152,1,1)/$AH152,0)</f>
        <v>0.68076923076923079</v>
      </c>
      <c r="AJ152" s="205">
        <f ca="1">IF($AH152&gt;0,OFFSET(DATA!$F$6,$AG$10+27*AJ$10,$AG152,1,1)/$AH152,0)</f>
        <v>1.1538461538461539E-2</v>
      </c>
      <c r="AK152" s="205">
        <f ca="1">IF($AH152&gt;0,OFFSET(DATA!$F$6,$AG$10+27*AK$10,$AG152,1,1)/$AH152,0)</f>
        <v>0.13615384615384615</v>
      </c>
      <c r="AL152" s="205">
        <f ca="1">IF($AH152&gt;0,OFFSET(DATA!$F$6,$AG$10+27*AL$10,$AG152,1,1)/$AH152,0)</f>
        <v>2.5384615384615384E-2</v>
      </c>
      <c r="AM152" s="205">
        <f ca="1">IF($AH152&gt;0,OFFSET(DATA!$F$6,$AG$10+27*AM$10,$AG152,1,1)/$AH152,0)</f>
        <v>5.6153846153846151E-2</v>
      </c>
      <c r="AN152" s="205">
        <f ca="1">IF($AH152&gt;0,OFFSET(DATA!$F$6,$AG$10+27*AN$10,$AG152,1,1)/$AH152,0)</f>
        <v>1.6153846153846154E-2</v>
      </c>
      <c r="AO152" s="1">
        <f ca="1">OFFSET(DATA!$F$6,$AG$10+27*AO$10,$AG152,1,1)</f>
        <v>12</v>
      </c>
      <c r="AP152" s="1">
        <f t="shared" ca="1" si="5"/>
        <v>12</v>
      </c>
      <c r="AR152">
        <f ca="1">OFFSET(DATA!$F$6,25,$AG152,1,1)</f>
        <v>12771</v>
      </c>
      <c r="AS152" s="205">
        <f ca="1">IF($AR152&gt;0,OFFSET(DATA!$F$6,25+27*AS$10,$AG152,1,1)/$AR152,0)</f>
        <v>0.67042518205308899</v>
      </c>
      <c r="AT152" s="205">
        <f ca="1">IF($AR152&gt;0,OFFSET(DATA!$F$6,25+27*AT$10,$AG152,1,1)/$AR152,0)</f>
        <v>7.2038211573095291E-3</v>
      </c>
      <c r="AU152" s="205">
        <f ca="1">IF($AR152&gt;0,OFFSET(DATA!$F$6,25+27*AU$10,$AG152,1,1)/$AR152,0)</f>
        <v>0.12348289092475138</v>
      </c>
      <c r="AV152" s="205">
        <f ca="1">IF($AR152&gt;0,OFFSET(DATA!$F$6,25+27*AV$10,$AG152,1,1)/$AR152,0)</f>
        <v>3.6332315402082843E-2</v>
      </c>
      <c r="AW152" s="205">
        <f ca="1">IF($AR152&gt;0,OFFSET(DATA!$F$6,25+27*AW$10,$AG152,1,1)/$AR152,0)</f>
        <v>7.2273118784746695E-2</v>
      </c>
      <c r="AX152" s="205">
        <f ca="1">IF($AR152&gt;0,OFFSET(DATA!$F$6,25+27*AX$10,$AG152,1,1)/$AR152,0)</f>
        <v>3.1712473572938688E-2</v>
      </c>
      <c r="BA152" s="1">
        <f t="shared" ca="1" si="6"/>
        <v>12</v>
      </c>
      <c r="BB152" s="205">
        <f ca="1">IF($AH152&gt;0,OFFSET(DATA!$F$6,BB$10+27*(7-$AG$8),$AG152,1,1)/OFFSET(DATA!$F$6,BB$10,$AG152,1,1),0)</f>
        <v>0.6228813559322034</v>
      </c>
      <c r="BC152" s="205">
        <f ca="1">IF($AH152&gt;0,OFFSET(DATA!$F$6,BC$10+27*(7-$AG$8),$AG152,1,1)/OFFSET(DATA!$F$6,BC$10,$AG152,1,1),0)</f>
        <v>0.39534883720930231</v>
      </c>
      <c r="BD152" s="205">
        <f ca="1">IF($AH152&gt;0,OFFSET(DATA!$F$6,BD$10+27*(7-$AG$8),$AG152,1,1)/OFFSET(DATA!$F$6,BD$10,$AG152,1,1),0)</f>
        <v>0.4</v>
      </c>
      <c r="BE152" s="205">
        <f ca="1">IF($AH152&gt;0,OFFSET(DATA!$F$6,BE$10+27*(7-$AG$8),$AG152,1,1)/OFFSET(DATA!$F$6,BE$10,$AG152,1,1),0)</f>
        <v>0.48571428571428571</v>
      </c>
      <c r="BF152" s="205">
        <f ca="1">IF($AH152&gt;0,OFFSET(DATA!$F$6,BF$10+27*(7-$AG$8),$AG152,1,1)/OFFSET(DATA!$F$6,BF$10,$AG152,1,1),0)</f>
        <v>0.73925501432664753</v>
      </c>
      <c r="BG152" s="205">
        <f ca="1">IF($AH152&gt;0,OFFSET(DATA!$F$6,BG$10+27*(7-$AG$8),$AG152,1,1)/OFFSET(DATA!$F$6,BG$10,$AG152,1,1),0)</f>
        <v>0.62352941176470589</v>
      </c>
      <c r="BH152" s="205">
        <f ca="1">IF($AH152&gt;0,OFFSET(DATA!$F$6,BH$10+27*(7-$AG$8),$AG152,1,1)/OFFSET(DATA!$F$6,BH$10,$AG152,1,1),0)</f>
        <v>0.81599999999999995</v>
      </c>
      <c r="BI152" s="205">
        <f ca="1">IF($AH152&gt;0,OFFSET(DATA!$F$6,BI$10+27*(7-$AG$8),$AG152,1,1)/OFFSET(DATA!$F$6,BI$10,$AG152,1,1),0)</f>
        <v>0.68076923076923079</v>
      </c>
      <c r="BJ152" s="205">
        <f ca="1">IF($AH152&gt;0,OFFSET(DATA!$F$6,BJ$10+27*(7-$AG$8),$AG152,1,1)/OFFSET(DATA!$F$6,BJ$10,$AG152,1,1),0)</f>
        <v>0.74399999999999999</v>
      </c>
      <c r="BK152" s="205">
        <f ca="1">IF($AH152&gt;0,OFFSET(DATA!$F$6,BK$10+27*(7-$AG$8),$AG152,1,1)/OFFSET(DATA!$F$6,BK$10,$AG152,1,1),0)</f>
        <v>0.63716814159292035</v>
      </c>
      <c r="BL152" s="205">
        <f ca="1">IF($AH152&gt;0,OFFSET(DATA!$F$6,BL$10+27*(7-$AG$8),$AG152,1,1)/OFFSET(DATA!$F$6,BL$10,$AG152,1,1),0)</f>
        <v>0.73773987206823033</v>
      </c>
      <c r="BM152" s="205">
        <f ca="1">IF($AH152&gt;0,OFFSET(DATA!$F$6,BM$10+27*(7-$AG$8),$AG152,1,1)/OFFSET(DATA!$F$6,BM$10,$AG152,1,1),0)</f>
        <v>0.37799043062200954</v>
      </c>
      <c r="BN152" s="205">
        <f ca="1">IF($AH152&gt;0,OFFSET(DATA!$F$6,BN$10+27*(7-$AG$8),$AG152,1,1)/OFFSET(DATA!$F$6,BN$10,$AG152,1,1),0)</f>
        <v>0.72047244094488194</v>
      </c>
      <c r="BO152" s="205">
        <f ca="1">IF($AH152&gt;0,OFFSET(DATA!$F$6,BO$10+27*(7-$AG$8),$AG152,1,1)/OFFSET(DATA!$F$6,BO$10,$AG152,1,1),0)</f>
        <v>0.86811352253756258</v>
      </c>
      <c r="BP152" s="205">
        <f ca="1">IF($AH152&gt;0,OFFSET(DATA!$F$6,BP$10+27*(7-$AG$8),$AG152,1,1)/OFFSET(DATA!$F$6,BP$10,$AG152,1,1),0)</f>
        <v>0.66480891719745228</v>
      </c>
      <c r="BQ152" s="205">
        <f ca="1">IF($AH152&gt;0,OFFSET(DATA!$F$6,BQ$10+27*(7-$AG$8),$AG152,1,1)/OFFSET(DATA!$F$6,BQ$10,$AG152,1,1),0)</f>
        <v>0.76249999999999996</v>
      </c>
      <c r="BR152" s="205">
        <f ca="1">IF($AH152&gt;0,OFFSET(DATA!$F$6,BR$10+27*(7-$AG$8),$AG152,1,1)/OFFSET(DATA!$F$6,BR$10,$AG152,1,1),0)</f>
        <v>0.67073170731707321</v>
      </c>
      <c r="BS152" s="205">
        <f ca="1">IF($AH152&gt;0,OFFSET(DATA!$F$6,BS$10+27*(7-$AG$8),$AG152,1,1)/OFFSET(DATA!$F$6,BS$10,$AG152,1,1),0)</f>
        <v>0.6165644171779141</v>
      </c>
      <c r="BT152" s="205">
        <f ca="1">IF($AH152&gt;0,OFFSET(DATA!$F$6,BT$10+27*(7-$AG$8),$AG152,1,1)/OFFSET(DATA!$F$6,BT$10,$AG152,1,1),0)</f>
        <v>0.76470588235294112</v>
      </c>
      <c r="BU152" s="205">
        <f ca="1">IF($AH152&gt;0,OFFSET(DATA!$F$6,BU$10+27*(7-$AG$8),$AG152,1,1)/OFFSET(DATA!$F$6,BU$10,$AG152,1,1),0)</f>
        <v>0.48785046728971965</v>
      </c>
      <c r="BV152" s="205">
        <f ca="1">IF($AH152&gt;0,OFFSET(DATA!$F$6,BV$10+27*(7-$AG$8),$AG152,1,1)/OFFSET(DATA!$F$6,BV$10,$AG152,1,1),0)</f>
        <v>0.62605042016806722</v>
      </c>
      <c r="BW152" s="205">
        <f ca="1">IF($AH152&gt;0,OFFSET(DATA!$F$6,BW$10+27*(7-$AG$8),$AG152,1,1)/OFFSET(DATA!$F$6,BW$10,$AG152,1,1),0)</f>
        <v>0.69730941704035876</v>
      </c>
      <c r="BX152" s="205">
        <f ca="1">IF($AH152&gt;0,OFFSET(DATA!$F$6,BX$10+27*(7-$AG$8),$AG152,1,1)/OFFSET(DATA!$F$6,BX$10,$AG152,1,1),0)</f>
        <v>0.71200696055684454</v>
      </c>
      <c r="BY152" s="205">
        <f ca="1">IF($AH152&gt;0,OFFSET(DATA!$F$6,BY$10+27*(7-$AG$8),$AG152,1,1)/OFFSET(DATA!$F$6,BY$10,$AG152,1,1),0)</f>
        <v>0.72156862745098038</v>
      </c>
    </row>
    <row r="153" spans="33:77" x14ac:dyDescent="0.2">
      <c r="AG153" s="1">
        <v>142</v>
      </c>
      <c r="AH153">
        <f ca="1">OFFSET(DATA!$F$6,$AG$10,$AG153,1,1)</f>
        <v>1301</v>
      </c>
      <c r="AI153" s="205">
        <f ca="1">IF($AH153&gt;0,OFFSET(DATA!$F$6,$AG$10+27*AI$10,$AG153,1,1)/$AH153,0)</f>
        <v>0.68255188316679483</v>
      </c>
      <c r="AJ153" s="205">
        <f ca="1">IF($AH153&gt;0,OFFSET(DATA!$F$6,$AG$10+27*AJ$10,$AG153,1,1)/$AH153,0)</f>
        <v>1.1529592621060722E-2</v>
      </c>
      <c r="AK153" s="205">
        <f ca="1">IF($AH153&gt;0,OFFSET(DATA!$F$6,$AG$10+27*AK$10,$AG153,1,1)/$AH153,0)</f>
        <v>0.1299000768639508</v>
      </c>
      <c r="AL153" s="205">
        <f ca="1">IF($AH153&gt;0,OFFSET(DATA!$F$6,$AG$10+27*AL$10,$AG153,1,1)/$AH153,0)</f>
        <v>1.6910069177555727E-2</v>
      </c>
      <c r="AM153" s="205">
        <f ca="1">IF($AH153&gt;0,OFFSET(DATA!$F$6,$AG$10+27*AM$10,$AG153,1,1)/$AH153,0)</f>
        <v>6.610299769408147E-2</v>
      </c>
      <c r="AN153" s="205">
        <f ca="1">IF($AH153&gt;0,OFFSET(DATA!$F$6,$AG$10+27*AN$10,$AG153,1,1)/$AH153,0)</f>
        <v>2.4596464258262875E-2</v>
      </c>
      <c r="AO153" s="1">
        <f ca="1">OFFSET(DATA!$F$6,$AG$10+27*AO$10,$AG153,1,1)</f>
        <v>13</v>
      </c>
      <c r="AP153" s="1">
        <f t="shared" ca="1" si="5"/>
        <v>13</v>
      </c>
      <c r="AR153">
        <f ca="1">OFFSET(DATA!$F$6,25,$AG153,1,1)</f>
        <v>12808</v>
      </c>
      <c r="AS153" s="205">
        <f ca="1">IF($AR153&gt;0,OFFSET(DATA!$F$6,25+27*AS$10,$AG153,1,1)/$AR153,0)</f>
        <v>0.66622423485321669</v>
      </c>
      <c r="AT153" s="205">
        <f ca="1">IF($AR153&gt;0,OFFSET(DATA!$F$6,25+27*AT$10,$AG153,1,1)/$AR153,0)</f>
        <v>6.9487820112429733E-3</v>
      </c>
      <c r="AU153" s="205">
        <f ca="1">IF($AR153&gt;0,OFFSET(DATA!$F$6,25+27*AU$10,$AG153,1,1)/$AR153,0)</f>
        <v>0.12156464709556528</v>
      </c>
      <c r="AV153" s="205">
        <f ca="1">IF($AR153&gt;0,OFFSET(DATA!$F$6,25+27*AV$10,$AG153,1,1)/$AR153,0)</f>
        <v>3.1542785758900689E-2</v>
      </c>
      <c r="AW153" s="205">
        <f ca="1">IF($AR153&gt;0,OFFSET(DATA!$F$6,25+27*AW$10,$AG153,1,1)/$AR153,0)</f>
        <v>7.2688944409743911E-2</v>
      </c>
      <c r="AX153" s="205">
        <f ca="1">IF($AR153&gt;0,OFFSET(DATA!$F$6,25+27*AX$10,$AG153,1,1)/$AR153,0)</f>
        <v>3.1777014366021233E-2</v>
      </c>
      <c r="BA153" s="1">
        <f t="shared" ca="1" si="6"/>
        <v>13</v>
      </c>
      <c r="BB153" s="205">
        <f ca="1">IF($AH153&gt;0,OFFSET(DATA!$F$6,BB$10+27*(7-$AG$8),$AG153,1,1)/OFFSET(DATA!$F$6,BB$10,$AG153,1,1),0)</f>
        <v>0.61440677966101698</v>
      </c>
      <c r="BC153" s="205">
        <f ca="1">IF($AH153&gt;0,OFFSET(DATA!$F$6,BC$10+27*(7-$AG$8),$AG153,1,1)/OFFSET(DATA!$F$6,BC$10,$AG153,1,1),0)</f>
        <v>0.42222222222222222</v>
      </c>
      <c r="BD153" s="205">
        <f ca="1">IF($AH153&gt;0,OFFSET(DATA!$F$6,BD$10+27*(7-$AG$8),$AG153,1,1)/OFFSET(DATA!$F$6,BD$10,$AG153,1,1),0)</f>
        <v>0.40909090909090912</v>
      </c>
      <c r="BE153" s="205">
        <f ca="1">IF($AH153&gt;0,OFFSET(DATA!$F$6,BE$10+27*(7-$AG$8),$AG153,1,1)/OFFSET(DATA!$F$6,BE$10,$AG153,1,1),0)</f>
        <v>0.5757575757575758</v>
      </c>
      <c r="BF153" s="205">
        <f ca="1">IF($AH153&gt;0,OFFSET(DATA!$F$6,BF$10+27*(7-$AG$8),$AG153,1,1)/OFFSET(DATA!$F$6,BF$10,$AG153,1,1),0)</f>
        <v>0.74930362116991645</v>
      </c>
      <c r="BG153" s="205">
        <f ca="1">IF($AH153&gt;0,OFFSET(DATA!$F$6,BG$10+27*(7-$AG$8),$AG153,1,1)/OFFSET(DATA!$F$6,BG$10,$AG153,1,1),0)</f>
        <v>0.65822784810126578</v>
      </c>
      <c r="BH153" s="205">
        <f ca="1">IF($AH153&gt;0,OFFSET(DATA!$F$6,BH$10+27*(7-$AG$8),$AG153,1,1)/OFFSET(DATA!$F$6,BH$10,$AG153,1,1),0)</f>
        <v>0.78400000000000003</v>
      </c>
      <c r="BI153" s="205">
        <f ca="1">IF($AH153&gt;0,OFFSET(DATA!$F$6,BI$10+27*(7-$AG$8),$AG153,1,1)/OFFSET(DATA!$F$6,BI$10,$AG153,1,1),0)</f>
        <v>0.68255188316679483</v>
      </c>
      <c r="BJ153" s="205">
        <f ca="1">IF($AH153&gt;0,OFFSET(DATA!$F$6,BJ$10+27*(7-$AG$8),$AG153,1,1)/OFFSET(DATA!$F$6,BJ$10,$AG153,1,1),0)</f>
        <v>0.7350427350427351</v>
      </c>
      <c r="BK153" s="205">
        <f ca="1">IF($AH153&gt;0,OFFSET(DATA!$F$6,BK$10+27*(7-$AG$8),$AG153,1,1)/OFFSET(DATA!$F$6,BK$10,$AG153,1,1),0)</f>
        <v>0.61702127659574468</v>
      </c>
      <c r="BL153" s="205">
        <f ca="1">IF($AH153&gt;0,OFFSET(DATA!$F$6,BL$10+27*(7-$AG$8),$AG153,1,1)/OFFSET(DATA!$F$6,BL$10,$AG153,1,1),0)</f>
        <v>0.75316455696202533</v>
      </c>
      <c r="BM153" s="205">
        <f ca="1">IF($AH153&gt;0,OFFSET(DATA!$F$6,BM$10+27*(7-$AG$8),$AG153,1,1)/OFFSET(DATA!$F$6,BM$10,$AG153,1,1),0)</f>
        <v>0.36686390532544377</v>
      </c>
      <c r="BN153" s="205">
        <f ca="1">IF($AH153&gt;0,OFFSET(DATA!$F$6,BN$10+27*(7-$AG$8),$AG153,1,1)/OFFSET(DATA!$F$6,BN$10,$AG153,1,1),0)</f>
        <v>0.7142857142857143</v>
      </c>
      <c r="BO153" s="205">
        <f ca="1">IF($AH153&gt;0,OFFSET(DATA!$F$6,BO$10+27*(7-$AG$8),$AG153,1,1)/OFFSET(DATA!$F$6,BO$10,$AG153,1,1),0)</f>
        <v>0.86589403973509937</v>
      </c>
      <c r="BP153" s="205">
        <f ca="1">IF($AH153&gt;0,OFFSET(DATA!$F$6,BP$10+27*(7-$AG$8),$AG153,1,1)/OFFSET(DATA!$F$6,BP$10,$AG153,1,1),0)</f>
        <v>0.68429752066115701</v>
      </c>
      <c r="BQ153" s="205">
        <f ca="1">IF($AH153&gt;0,OFFSET(DATA!$F$6,BQ$10+27*(7-$AG$8),$AG153,1,1)/OFFSET(DATA!$F$6,BQ$10,$AG153,1,1),0)</f>
        <v>0.71343283582089556</v>
      </c>
      <c r="BR153" s="205">
        <f ca="1">IF($AH153&gt;0,OFFSET(DATA!$F$6,BR$10+27*(7-$AG$8),$AG153,1,1)/OFFSET(DATA!$F$6,BR$10,$AG153,1,1),0)</f>
        <v>0.65</v>
      </c>
      <c r="BS153" s="205">
        <f ca="1">IF($AH153&gt;0,OFFSET(DATA!$F$6,BS$10+27*(7-$AG$8),$AG153,1,1)/OFFSET(DATA!$F$6,BS$10,$AG153,1,1),0)</f>
        <v>0.59090909090909094</v>
      </c>
      <c r="BT153" s="205">
        <f ca="1">IF($AH153&gt;0,OFFSET(DATA!$F$6,BT$10+27*(7-$AG$8),$AG153,1,1)/OFFSET(DATA!$F$6,BT$10,$AG153,1,1),0)</f>
        <v>0.78787878787878785</v>
      </c>
      <c r="BU153" s="205">
        <f ca="1">IF($AH153&gt;0,OFFSET(DATA!$F$6,BU$10+27*(7-$AG$8),$AG153,1,1)/OFFSET(DATA!$F$6,BU$10,$AG153,1,1),0)</f>
        <v>0.49618320610687022</v>
      </c>
      <c r="BV153" s="205">
        <f ca="1">IF($AH153&gt;0,OFFSET(DATA!$F$6,BV$10+27*(7-$AG$8),$AG153,1,1)/OFFSET(DATA!$F$6,BV$10,$AG153,1,1),0)</f>
        <v>0.59401709401709402</v>
      </c>
      <c r="BW153" s="205">
        <f ca="1">IF($AH153&gt;0,OFFSET(DATA!$F$6,BW$10+27*(7-$AG$8),$AG153,1,1)/OFFSET(DATA!$F$6,BW$10,$AG153,1,1),0)</f>
        <v>0.68708240534521159</v>
      </c>
      <c r="BX153" s="205">
        <f ca="1">IF($AH153&gt;0,OFFSET(DATA!$F$6,BX$10+27*(7-$AG$8),$AG153,1,1)/OFFSET(DATA!$F$6,BX$10,$AG153,1,1),0)</f>
        <v>0.70693126258268624</v>
      </c>
      <c r="BY153" s="205">
        <f ca="1">IF($AH153&gt;0,OFFSET(DATA!$F$6,BY$10+27*(7-$AG$8),$AG153,1,1)/OFFSET(DATA!$F$6,BY$10,$AG153,1,1),0)</f>
        <v>0.68796992481203012</v>
      </c>
    </row>
    <row r="154" spans="33:77" x14ac:dyDescent="0.2">
      <c r="AG154" s="1">
        <v>143</v>
      </c>
      <c r="AH154">
        <f ca="1">OFFSET(DATA!$F$6,$AG$10,$AG154,1,1)</f>
        <v>1310</v>
      </c>
      <c r="AI154" s="205">
        <f ca="1">IF($AH154&gt;0,OFFSET(DATA!$F$6,$AG$10+27*AI$10,$AG154,1,1)/$AH154,0)</f>
        <v>0.66259541984732828</v>
      </c>
      <c r="AJ154" s="205">
        <f ca="1">IF($AH154&gt;0,OFFSET(DATA!$F$6,$AG$10+27*AJ$10,$AG154,1,1)/$AH154,0)</f>
        <v>1.2213740458015267E-2</v>
      </c>
      <c r="AK154" s="205">
        <f ca="1">IF($AH154&gt;0,OFFSET(DATA!$F$6,$AG$10+27*AK$10,$AG154,1,1)/$AH154,0)</f>
        <v>0.12442748091603054</v>
      </c>
      <c r="AL154" s="205">
        <f ca="1">IF($AH154&gt;0,OFFSET(DATA!$F$6,$AG$10+27*AL$10,$AG154,1,1)/$AH154,0)</f>
        <v>1.2977099236641221E-2</v>
      </c>
      <c r="AM154" s="205">
        <f ca="1">IF($AH154&gt;0,OFFSET(DATA!$F$6,$AG$10+27*AM$10,$AG154,1,1)/$AH154,0)</f>
        <v>9.465648854961832E-2</v>
      </c>
      <c r="AN154" s="205">
        <f ca="1">IF($AH154&gt;0,OFFSET(DATA!$F$6,$AG$10+27*AN$10,$AG154,1,1)/$AH154,0)</f>
        <v>2.5954198473282442E-2</v>
      </c>
      <c r="AO154" s="1">
        <f ca="1">OFFSET(DATA!$F$6,$AG$10+27*AO$10,$AG154,1,1)</f>
        <v>14</v>
      </c>
      <c r="AP154" s="1">
        <f t="shared" ca="1" si="5"/>
        <v>14</v>
      </c>
      <c r="AR154">
        <f ca="1">OFFSET(DATA!$F$6,25,$AG154,1,1)</f>
        <v>12947</v>
      </c>
      <c r="AS154" s="205">
        <f ca="1">IF($AR154&gt;0,OFFSET(DATA!$F$6,25+27*AS$10,$AG154,1,1)/$AR154,0)</f>
        <v>0.66138873870394688</v>
      </c>
      <c r="AT154" s="205">
        <f ca="1">IF($AR154&gt;0,OFFSET(DATA!$F$6,25+27*AT$10,$AG154,1,1)/$AR154,0)</f>
        <v>6.7969413763806288E-3</v>
      </c>
      <c r="AU154" s="205">
        <f ca="1">IF($AR154&gt;0,OFFSET(DATA!$F$6,25+27*AU$10,$AG154,1,1)/$AR154,0)</f>
        <v>0.12041399552019773</v>
      </c>
      <c r="AV154" s="205">
        <f ca="1">IF($AR154&gt;0,OFFSET(DATA!$F$6,25+27*AV$10,$AG154,1,1)/$AR154,0)</f>
        <v>3.1976519657063412E-2</v>
      </c>
      <c r="AW154" s="205">
        <f ca="1">IF($AR154&gt;0,OFFSET(DATA!$F$6,25+27*AW$10,$AG154,1,1)/$AR154,0)</f>
        <v>7.8551015679307945E-2</v>
      </c>
      <c r="AX154" s="205">
        <f ca="1">IF($AR154&gt;0,OFFSET(DATA!$F$6,25+27*AX$10,$AG154,1,1)/$AR154,0)</f>
        <v>3.2980613269483275E-2</v>
      </c>
      <c r="BA154" s="1">
        <f t="shared" ca="1" si="6"/>
        <v>13</v>
      </c>
      <c r="BB154" s="205">
        <f ca="1">IF($AH154&gt;0,OFFSET(DATA!$F$6,BB$10+27*(7-$AG$8),$AG154,1,1)/OFFSET(DATA!$F$6,BB$10,$AG154,1,1),0)</f>
        <v>0.62240663900414939</v>
      </c>
      <c r="BC154" s="205">
        <f ca="1">IF($AH154&gt;0,OFFSET(DATA!$F$6,BC$10+27*(7-$AG$8),$AG154,1,1)/OFFSET(DATA!$F$6,BC$10,$AG154,1,1),0)</f>
        <v>0.40816326530612246</v>
      </c>
      <c r="BD154" s="205">
        <f ca="1">IF($AH154&gt;0,OFFSET(DATA!$F$6,BD$10+27*(7-$AG$8),$AG154,1,1)/OFFSET(DATA!$F$6,BD$10,$AG154,1,1),0)</f>
        <v>0.42857142857142855</v>
      </c>
      <c r="BE154" s="205">
        <f ca="1">IF($AH154&gt;0,OFFSET(DATA!$F$6,BE$10+27*(7-$AG$8),$AG154,1,1)/OFFSET(DATA!$F$6,BE$10,$AG154,1,1),0)</f>
        <v>0.55072463768115942</v>
      </c>
      <c r="BF154" s="205">
        <f ca="1">IF($AH154&gt;0,OFFSET(DATA!$F$6,BF$10+27*(7-$AG$8),$AG154,1,1)/OFFSET(DATA!$F$6,BF$10,$AG154,1,1),0)</f>
        <v>0.75211267605633803</v>
      </c>
      <c r="BG154" s="205">
        <f ca="1">IF($AH154&gt;0,OFFSET(DATA!$F$6,BG$10+27*(7-$AG$8),$AG154,1,1)/OFFSET(DATA!$F$6,BG$10,$AG154,1,1),0)</f>
        <v>0.63855421686746983</v>
      </c>
      <c r="BH154" s="205">
        <f ca="1">IF($AH154&gt;0,OFFSET(DATA!$F$6,BH$10+27*(7-$AG$8),$AG154,1,1)/OFFSET(DATA!$F$6,BH$10,$AG154,1,1),0)</f>
        <v>0.76377952755905509</v>
      </c>
      <c r="BI154" s="205">
        <f ca="1">IF($AH154&gt;0,OFFSET(DATA!$F$6,BI$10+27*(7-$AG$8),$AG154,1,1)/OFFSET(DATA!$F$6,BI$10,$AG154,1,1),0)</f>
        <v>0.66259541984732828</v>
      </c>
      <c r="BJ154" s="205">
        <f ca="1">IF($AH154&gt;0,OFFSET(DATA!$F$6,BJ$10+27*(7-$AG$8),$AG154,1,1)/OFFSET(DATA!$F$6,BJ$10,$AG154,1,1),0)</f>
        <v>0.73684210526315785</v>
      </c>
      <c r="BK154" s="205">
        <f ca="1">IF($AH154&gt;0,OFFSET(DATA!$F$6,BK$10+27*(7-$AG$8),$AG154,1,1)/OFFSET(DATA!$F$6,BK$10,$AG154,1,1),0)</f>
        <v>0.61133603238866396</v>
      </c>
      <c r="BL154" s="205">
        <f ca="1">IF($AH154&gt;0,OFFSET(DATA!$F$6,BL$10+27*(7-$AG$8),$AG154,1,1)/OFFSET(DATA!$F$6,BL$10,$AG154,1,1),0)</f>
        <v>0.73061224489795917</v>
      </c>
      <c r="BM154" s="205">
        <f ca="1">IF($AH154&gt;0,OFFSET(DATA!$F$6,BM$10+27*(7-$AG$8),$AG154,1,1)/OFFSET(DATA!$F$6,BM$10,$AG154,1,1),0)</f>
        <v>0.36522753792298718</v>
      </c>
      <c r="BN154" s="205">
        <f ca="1">IF($AH154&gt;0,OFFSET(DATA!$F$6,BN$10+27*(7-$AG$8),$AG154,1,1)/OFFSET(DATA!$F$6,BN$10,$AG154,1,1),0)</f>
        <v>0.70038910505836571</v>
      </c>
      <c r="BO154" s="205">
        <f ca="1">IF($AH154&gt;0,OFFSET(DATA!$F$6,BO$10+27*(7-$AG$8),$AG154,1,1)/OFFSET(DATA!$F$6,BO$10,$AG154,1,1),0)</f>
        <v>0.86401326699834158</v>
      </c>
      <c r="BP154" s="205">
        <f ca="1">IF($AH154&gt;0,OFFSET(DATA!$F$6,BP$10+27*(7-$AG$8),$AG154,1,1)/OFFSET(DATA!$F$6,BP$10,$AG154,1,1),0)</f>
        <v>0.70102214650766614</v>
      </c>
      <c r="BQ154" s="205">
        <f ca="1">IF($AH154&gt;0,OFFSET(DATA!$F$6,BQ$10+27*(7-$AG$8),$AG154,1,1)/OFFSET(DATA!$F$6,BQ$10,$AG154,1,1),0)</f>
        <v>0.7168141592920354</v>
      </c>
      <c r="BR154" s="205">
        <f ca="1">IF($AH154&gt;0,OFFSET(DATA!$F$6,BR$10+27*(7-$AG$8),$AG154,1,1)/OFFSET(DATA!$F$6,BR$10,$AG154,1,1),0)</f>
        <v>0.63035019455252916</v>
      </c>
      <c r="BS154" s="205">
        <f ca="1">IF($AH154&gt;0,OFFSET(DATA!$F$6,BS$10+27*(7-$AG$8),$AG154,1,1)/OFFSET(DATA!$F$6,BS$10,$AG154,1,1),0)</f>
        <v>0.58284023668639051</v>
      </c>
      <c r="BT154" s="205">
        <f ca="1">IF($AH154&gt;0,OFFSET(DATA!$F$6,BT$10+27*(7-$AG$8),$AG154,1,1)/OFFSET(DATA!$F$6,BT$10,$AG154,1,1),0)</f>
        <v>0.76470588235294112</v>
      </c>
      <c r="BU154" s="205">
        <f ca="1">IF($AH154&gt;0,OFFSET(DATA!$F$6,BU$10+27*(7-$AG$8),$AG154,1,1)/OFFSET(DATA!$F$6,BU$10,$AG154,1,1),0)</f>
        <v>0.49613899613899615</v>
      </c>
      <c r="BV154" s="205">
        <f ca="1">IF($AH154&gt;0,OFFSET(DATA!$F$6,BV$10+27*(7-$AG$8),$AG154,1,1)/OFFSET(DATA!$F$6,BV$10,$AG154,1,1),0)</f>
        <v>0.58860759493670889</v>
      </c>
      <c r="BW154" s="205">
        <f ca="1">IF($AH154&gt;0,OFFSET(DATA!$F$6,BW$10+27*(7-$AG$8),$AG154,1,1)/OFFSET(DATA!$F$6,BW$10,$AG154,1,1),0)</f>
        <v>0.70078740157480313</v>
      </c>
      <c r="BX154" s="205">
        <f ca="1">IF($AH154&gt;0,OFFSET(DATA!$F$6,BX$10+27*(7-$AG$8),$AG154,1,1)/OFFSET(DATA!$F$6,BX$10,$AG154,1,1),0)</f>
        <v>0.69863013698630139</v>
      </c>
      <c r="BY154" s="205">
        <f ca="1">IF($AH154&gt;0,OFFSET(DATA!$F$6,BY$10+27*(7-$AG$8),$AG154,1,1)/OFFSET(DATA!$F$6,BY$10,$AG154,1,1),0)</f>
        <v>0.6853932584269663</v>
      </c>
    </row>
    <row r="155" spans="33:77" x14ac:dyDescent="0.2">
      <c r="AG155" s="1">
        <v>144</v>
      </c>
      <c r="AH155">
        <f ca="1">OFFSET(DATA!$F$6,$AG$10,$AG155,1,1)</f>
        <v>1259</v>
      </c>
      <c r="AI155" s="205">
        <f ca="1">IF($AH155&gt;0,OFFSET(DATA!$F$6,$AG$10+27*AI$10,$AG155,1,1)/$AH155,0)</f>
        <v>0.64336775218427322</v>
      </c>
      <c r="AJ155" s="205">
        <f ca="1">IF($AH155&gt;0,OFFSET(DATA!$F$6,$AG$10+27*AJ$10,$AG155,1,1)/$AH155,0)</f>
        <v>1.0325655281969817E-2</v>
      </c>
      <c r="AK155" s="205">
        <f ca="1">IF($AH155&gt;0,OFFSET(DATA!$F$6,$AG$10+27*AK$10,$AG155,1,1)/$AH155,0)</f>
        <v>0.12470214455917394</v>
      </c>
      <c r="AL155" s="205">
        <f ca="1">IF($AH155&gt;0,OFFSET(DATA!$F$6,$AG$10+27*AL$10,$AG155,1,1)/$AH155,0)</f>
        <v>3.415409054805401E-2</v>
      </c>
      <c r="AM155" s="205">
        <f ca="1">IF($AH155&gt;0,OFFSET(DATA!$F$6,$AG$10+27*AM$10,$AG155,1,1)/$AH155,0)</f>
        <v>8.4193804606830819E-2</v>
      </c>
      <c r="AN155" s="205">
        <f ca="1">IF($AH155&gt;0,OFFSET(DATA!$F$6,$AG$10+27*AN$10,$AG155,1,1)/$AH155,0)</f>
        <v>3.415409054805401E-2</v>
      </c>
      <c r="AO155" s="1">
        <f ca="1">OFFSET(DATA!$F$6,$AG$10+27*AO$10,$AG155,1,1)</f>
        <v>16</v>
      </c>
      <c r="AP155" s="1">
        <f t="shared" ca="1" si="5"/>
        <v>16</v>
      </c>
      <c r="AR155">
        <f ca="1">OFFSET(DATA!$F$6,25,$AG155,1,1)</f>
        <v>12052</v>
      </c>
      <c r="AS155" s="205">
        <f ca="1">IF($AR155&gt;0,OFFSET(DATA!$F$6,25+27*AS$10,$AG155,1,1)/$AR155,0)</f>
        <v>0.66752406239628281</v>
      </c>
      <c r="AT155" s="205">
        <f ca="1">IF($AR155&gt;0,OFFSET(DATA!$F$6,25+27*AT$10,$AG155,1,1)/$AR155,0)</f>
        <v>7.4676402256886824E-3</v>
      </c>
      <c r="AU155" s="205">
        <f ca="1">IF($AR155&gt;0,OFFSET(DATA!$F$6,25+27*AU$10,$AG155,1,1)/$AR155,0)</f>
        <v>0.12620311981413873</v>
      </c>
      <c r="AV155" s="205">
        <f ca="1">IF($AR155&gt;0,OFFSET(DATA!$F$6,25+27*AV$10,$AG155,1,1)/$AR155,0)</f>
        <v>3.5180882841022235E-2</v>
      </c>
      <c r="AW155" s="205">
        <f ca="1">IF($AR155&gt;0,OFFSET(DATA!$F$6,25+27*AW$10,$AG155,1,1)/$AR155,0)</f>
        <v>7.2685031530036512E-2</v>
      </c>
      <c r="AX155" s="205">
        <f ca="1">IF($AR155&gt;0,OFFSET(DATA!$F$6,25+27*AX$10,$AG155,1,1)/$AR155,0)</f>
        <v>3.418519747759708E-2</v>
      </c>
      <c r="BA155" s="1">
        <f t="shared" ca="1" si="6"/>
        <v>15</v>
      </c>
      <c r="BB155" s="205">
        <f ca="1">IF($AH155&gt;0,OFFSET(DATA!$F$6,BB$10+27*(7-$AG$8),$AG155,1,1)/OFFSET(DATA!$F$6,BB$10,$AG155,1,1),0)</f>
        <v>0.61181434599156115</v>
      </c>
      <c r="BC155" s="205">
        <f ca="1">IF($AH155&gt;0,OFFSET(DATA!$F$6,BC$10+27*(7-$AG$8),$AG155,1,1)/OFFSET(DATA!$F$6,BC$10,$AG155,1,1),0)</f>
        <v>0.45652173913043476</v>
      </c>
      <c r="BD155" s="205">
        <f ca="1">IF($AH155&gt;0,OFFSET(DATA!$F$6,BD$10+27*(7-$AG$8),$AG155,1,1)/OFFSET(DATA!$F$6,BD$10,$AG155,1,1),0)</f>
        <v>0.58823529411764708</v>
      </c>
      <c r="BE155" s="205">
        <f ca="1">IF($AH155&gt;0,OFFSET(DATA!$F$6,BE$10+27*(7-$AG$8),$AG155,1,1)/OFFSET(DATA!$F$6,BE$10,$AG155,1,1),0)</f>
        <v>0.57352941176470584</v>
      </c>
      <c r="BF155" s="205">
        <f ca="1">IF($AH155&gt;0,OFFSET(DATA!$F$6,BF$10+27*(7-$AG$8),$AG155,1,1)/OFFSET(DATA!$F$6,BF$10,$AG155,1,1),0)</f>
        <v>0.7694524495677233</v>
      </c>
      <c r="BG155" s="205">
        <f ca="1">IF($AH155&gt;0,OFFSET(DATA!$F$6,BG$10+27*(7-$AG$8),$AG155,1,1)/OFFSET(DATA!$F$6,BG$10,$AG155,1,1),0)</f>
        <v>0.61627906976744184</v>
      </c>
      <c r="BH155" s="205">
        <f ca="1">IF($AH155&gt;0,OFFSET(DATA!$F$6,BH$10+27*(7-$AG$8),$AG155,1,1)/OFFSET(DATA!$F$6,BH$10,$AG155,1,1),0)</f>
        <v>0.78181818181818186</v>
      </c>
      <c r="BI155" s="205">
        <f ca="1">IF($AH155&gt;0,OFFSET(DATA!$F$6,BI$10+27*(7-$AG$8),$AG155,1,1)/OFFSET(DATA!$F$6,BI$10,$AG155,1,1),0)</f>
        <v>0.64336775218427322</v>
      </c>
      <c r="BJ155" s="205">
        <f ca="1">IF($AH155&gt;0,OFFSET(DATA!$F$6,BJ$10+27*(7-$AG$8),$AG155,1,1)/OFFSET(DATA!$F$6,BJ$10,$AG155,1,1),0)</f>
        <v>0.76190476190476186</v>
      </c>
      <c r="BK155" s="205">
        <f ca="1">IF($AH155&gt;0,OFFSET(DATA!$F$6,BK$10+27*(7-$AG$8),$AG155,1,1)/OFFSET(DATA!$F$6,BK$10,$AG155,1,1),0)</f>
        <v>0.69026548672566368</v>
      </c>
      <c r="BL155" s="205">
        <f ca="1">IF($AH155&gt;0,OFFSET(DATA!$F$6,BL$10+27*(7-$AG$8),$AG155,1,1)/OFFSET(DATA!$F$6,BL$10,$AG155,1,1),0)</f>
        <v>0.74238875878220145</v>
      </c>
      <c r="BM155" s="205">
        <f ca="1">IF($AH155&gt;0,OFFSET(DATA!$F$6,BM$10+27*(7-$AG$8),$AG155,1,1)/OFFSET(DATA!$F$6,BM$10,$AG155,1,1),0)</f>
        <v>0.36450839328537171</v>
      </c>
      <c r="BN155" s="205">
        <f ca="1">IF($AH155&gt;0,OFFSET(DATA!$F$6,BN$10+27*(7-$AG$8),$AG155,1,1)/OFFSET(DATA!$F$6,BN$10,$AG155,1,1),0)</f>
        <v>0.70040485829959509</v>
      </c>
      <c r="BO155" s="205">
        <f ca="1">IF($AH155&gt;0,OFFSET(DATA!$F$6,BO$10+27*(7-$AG$8),$AG155,1,1)/OFFSET(DATA!$F$6,BO$10,$AG155,1,1),0)</f>
        <v>0.88831615120274909</v>
      </c>
      <c r="BP155" s="205">
        <f ca="1">IF($AH155&gt;0,OFFSET(DATA!$F$6,BP$10+27*(7-$AG$8),$AG155,1,1)/OFFSET(DATA!$F$6,BP$10,$AG155,1,1),0)</f>
        <v>0.7032442748091603</v>
      </c>
      <c r="BQ155" s="205">
        <f ca="1">IF($AH155&gt;0,OFFSET(DATA!$F$6,BQ$10+27*(7-$AG$8),$AG155,1,1)/OFFSET(DATA!$F$6,BQ$10,$AG155,1,1),0)</f>
        <v>0.71250000000000002</v>
      </c>
      <c r="BR155" s="205">
        <f ca="1">IF($AH155&gt;0,OFFSET(DATA!$F$6,BR$10+27*(7-$AG$8),$AG155,1,1)/OFFSET(DATA!$F$6,BR$10,$AG155,1,1),0)</f>
        <v>0.65702479338842978</v>
      </c>
      <c r="BS155" s="205">
        <f ca="1">IF($AH155&gt;0,OFFSET(DATA!$F$6,BS$10+27*(7-$AG$8),$AG155,1,1)/OFFSET(DATA!$F$6,BS$10,$AG155,1,1),0)</f>
        <v>0.55457227138643073</v>
      </c>
      <c r="BT155" s="205">
        <f ca="1">IF($AH155&gt;0,OFFSET(DATA!$F$6,BT$10+27*(7-$AG$8),$AG155,1,1)/OFFSET(DATA!$F$6,BT$10,$AG155,1,1),0)</f>
        <v>0.7857142857142857</v>
      </c>
      <c r="BU155" s="205">
        <f ca="1">IF($AH155&gt;0,OFFSET(DATA!$F$6,BU$10+27*(7-$AG$8),$AG155,1,1)/OFFSET(DATA!$F$6,BU$10,$AG155,1,1),0)</f>
        <v>0.51565762004175364</v>
      </c>
      <c r="BV155" s="205">
        <f ca="1">IF($AH155&gt;0,OFFSET(DATA!$F$6,BV$10+27*(7-$AG$8),$AG155,1,1)/OFFSET(DATA!$F$6,BV$10,$AG155,1,1),0)</f>
        <v>0.55637254901960786</v>
      </c>
      <c r="BW155" s="205">
        <f ca="1">IF($AH155&gt;0,OFFSET(DATA!$F$6,BW$10+27*(7-$AG$8),$AG155,1,1)/OFFSET(DATA!$F$6,BW$10,$AG155,1,1),0)</f>
        <v>0.70771144278606968</v>
      </c>
      <c r="BX155" s="205">
        <f ca="1">IF($AH155&gt;0,OFFSET(DATA!$F$6,BX$10+27*(7-$AG$8),$AG155,1,1)/OFFSET(DATA!$F$6,BX$10,$AG155,1,1),0)</f>
        <v>0.71207992733878289</v>
      </c>
      <c r="BY155" s="205">
        <f ca="1">IF($AH155&gt;0,OFFSET(DATA!$F$6,BY$10+27*(7-$AG$8),$AG155,1,1)/OFFSET(DATA!$F$6,BY$10,$AG155,1,1),0)</f>
        <v>0.72177419354838712</v>
      </c>
    </row>
    <row r="156" spans="33:77" x14ac:dyDescent="0.2">
      <c r="AG156" s="1">
        <v>145</v>
      </c>
      <c r="AH156">
        <f ca="1">OFFSET(DATA!$F$6,$AG$10,$AG156,1,1)</f>
        <v>1272</v>
      </c>
      <c r="AI156" s="205">
        <f ca="1">IF($AH156&gt;0,OFFSET(DATA!$F$6,$AG$10+27*AI$10,$AG156,1,1)/$AH156,0)</f>
        <v>0.63364779874213839</v>
      </c>
      <c r="AJ156" s="205">
        <f ca="1">IF($AH156&gt;0,OFFSET(DATA!$F$6,$AG$10+27*AJ$10,$AG156,1,1)/$AH156,0)</f>
        <v>7.8616352201257862E-3</v>
      </c>
      <c r="AK156" s="205">
        <f ca="1">IF($AH156&gt;0,OFFSET(DATA!$F$6,$AG$10+27*AK$10,$AG156,1,1)/$AH156,0)</f>
        <v>0.12028301886792453</v>
      </c>
      <c r="AL156" s="205">
        <f ca="1">IF($AH156&gt;0,OFFSET(DATA!$F$6,$AG$10+27*AL$10,$AG156,1,1)/$AH156,0)</f>
        <v>3.9308176100628929E-2</v>
      </c>
      <c r="AM156" s="205">
        <f ca="1">IF($AH156&gt;0,OFFSET(DATA!$F$6,$AG$10+27*AM$10,$AG156,1,1)/$AH156,0)</f>
        <v>8.8836477987421378E-2</v>
      </c>
      <c r="AN156" s="205">
        <f ca="1">IF($AH156&gt;0,OFFSET(DATA!$F$6,$AG$10+27*AN$10,$AG156,1,1)/$AH156,0)</f>
        <v>3.0660377358490566E-2</v>
      </c>
      <c r="AO156" s="1">
        <f ca="1">OFFSET(DATA!$F$6,$AG$10+27*AO$10,$AG156,1,1)</f>
        <v>15</v>
      </c>
      <c r="AP156" s="1">
        <f t="shared" ca="1" si="5"/>
        <v>15</v>
      </c>
      <c r="AR156">
        <f ca="1">OFFSET(DATA!$F$6,25,$AG156,1,1)</f>
        <v>11810</v>
      </c>
      <c r="AS156" s="205">
        <f ca="1">IF($AR156&gt;0,OFFSET(DATA!$F$6,25+27*AS$10,$AG156,1,1)/$AR156,0)</f>
        <v>0.65961049957662998</v>
      </c>
      <c r="AT156" s="205">
        <f ca="1">IF($AR156&gt;0,OFFSET(DATA!$F$6,25+27*AT$10,$AG156,1,1)/$AR156,0)</f>
        <v>7.9593564775613888E-3</v>
      </c>
      <c r="AU156" s="205">
        <f ca="1">IF($AR156&gt;0,OFFSET(DATA!$F$6,25+27*AU$10,$AG156,1,1)/$AR156,0)</f>
        <v>0.12557154953429298</v>
      </c>
      <c r="AV156" s="205">
        <f ca="1">IF($AR156&gt;0,OFFSET(DATA!$F$6,25+27*AV$10,$AG156,1,1)/$AR156,0)</f>
        <v>3.5393734123624045E-2</v>
      </c>
      <c r="AW156" s="205">
        <f ca="1">IF($AR156&gt;0,OFFSET(DATA!$F$6,25+27*AW$10,$AG156,1,1)/$AR156,0)</f>
        <v>7.121083827265029E-2</v>
      </c>
      <c r="AX156" s="205">
        <f ca="1">IF($AR156&gt;0,OFFSET(DATA!$F$6,25+27*AX$10,$AG156,1,1)/$AR156,0)</f>
        <v>3.0821337849280272E-2</v>
      </c>
      <c r="BA156" s="1">
        <f t="shared" ca="1" si="6"/>
        <v>14</v>
      </c>
      <c r="BB156" s="205">
        <f ca="1">IF($AH156&gt;0,OFFSET(DATA!$F$6,BB$10+27*(7-$AG$8),$AG156,1,1)/OFFSET(DATA!$F$6,BB$10,$AG156,1,1),0)</f>
        <v>0.58227848101265822</v>
      </c>
      <c r="BC156" s="205">
        <f ca="1">IF($AH156&gt;0,OFFSET(DATA!$F$6,BC$10+27*(7-$AG$8),$AG156,1,1)/OFFSET(DATA!$F$6,BC$10,$AG156,1,1),0)</f>
        <v>0.45098039215686275</v>
      </c>
      <c r="BD156" s="205">
        <f ca="1">IF($AH156&gt;0,OFFSET(DATA!$F$6,BD$10+27*(7-$AG$8),$AG156,1,1)/OFFSET(DATA!$F$6,BD$10,$AG156,1,1),0)</f>
        <v>0.52631578947368418</v>
      </c>
      <c r="BE156" s="205">
        <f ca="1">IF($AH156&gt;0,OFFSET(DATA!$F$6,BE$10+27*(7-$AG$8),$AG156,1,1)/OFFSET(DATA!$F$6,BE$10,$AG156,1,1),0)</f>
        <v>0.484375</v>
      </c>
      <c r="BF156" s="205">
        <f ca="1">IF($AH156&gt;0,OFFSET(DATA!$F$6,BF$10+27*(7-$AG$8),$AG156,1,1)/OFFSET(DATA!$F$6,BF$10,$AG156,1,1),0)</f>
        <v>0.75510204081632648</v>
      </c>
      <c r="BG156" s="205">
        <f ca="1">IF($AH156&gt;0,OFFSET(DATA!$F$6,BG$10+27*(7-$AG$8),$AG156,1,1)/OFFSET(DATA!$F$6,BG$10,$AG156,1,1),0)</f>
        <v>0.62352941176470589</v>
      </c>
      <c r="BH156" s="205">
        <f ca="1">IF($AH156&gt;0,OFFSET(DATA!$F$6,BH$10+27*(7-$AG$8),$AG156,1,1)/OFFSET(DATA!$F$6,BH$10,$AG156,1,1),0)</f>
        <v>0.74336283185840712</v>
      </c>
      <c r="BI156" s="205">
        <f ca="1">IF($AH156&gt;0,OFFSET(DATA!$F$6,BI$10+27*(7-$AG$8),$AG156,1,1)/OFFSET(DATA!$F$6,BI$10,$AG156,1,1),0)</f>
        <v>0.63364779874213839</v>
      </c>
      <c r="BJ156" s="205">
        <f ca="1">IF($AH156&gt;0,OFFSET(DATA!$F$6,BJ$10+27*(7-$AG$8),$AG156,1,1)/OFFSET(DATA!$F$6,BJ$10,$AG156,1,1),0)</f>
        <v>0.73873873873873874</v>
      </c>
      <c r="BK156" s="205">
        <f ca="1">IF($AH156&gt;0,OFFSET(DATA!$F$6,BK$10+27*(7-$AG$8),$AG156,1,1)/OFFSET(DATA!$F$6,BK$10,$AG156,1,1),0)</f>
        <v>0.68325791855203621</v>
      </c>
      <c r="BL156" s="205">
        <f ca="1">IF($AH156&gt;0,OFFSET(DATA!$F$6,BL$10+27*(7-$AG$8),$AG156,1,1)/OFFSET(DATA!$F$6,BL$10,$AG156,1,1),0)</f>
        <v>0.73023255813953492</v>
      </c>
      <c r="BM156" s="205">
        <f ca="1">IF($AH156&gt;0,OFFSET(DATA!$F$6,BM$10+27*(7-$AG$8),$AG156,1,1)/OFFSET(DATA!$F$6,BM$10,$AG156,1,1),0)</f>
        <v>0.34830097087378642</v>
      </c>
      <c r="BN156" s="205">
        <f ca="1">IF($AH156&gt;0,OFFSET(DATA!$F$6,BN$10+27*(7-$AG$8),$AG156,1,1)/OFFSET(DATA!$F$6,BN$10,$AG156,1,1),0)</f>
        <v>0.70129870129870131</v>
      </c>
      <c r="BO156" s="205">
        <f ca="1">IF($AH156&gt;0,OFFSET(DATA!$F$6,BO$10+27*(7-$AG$8),$AG156,1,1)/OFFSET(DATA!$F$6,BO$10,$AG156,1,1),0)</f>
        <v>0.89022298456260718</v>
      </c>
      <c r="BP156" s="205">
        <f ca="1">IF($AH156&gt;0,OFFSET(DATA!$F$6,BP$10+27*(7-$AG$8),$AG156,1,1)/OFFSET(DATA!$F$6,BP$10,$AG156,1,1),0)</f>
        <v>0.70576339737108185</v>
      </c>
      <c r="BQ156" s="205">
        <f ca="1">IF($AH156&gt;0,OFFSET(DATA!$F$6,BQ$10+27*(7-$AG$8),$AG156,1,1)/OFFSET(DATA!$F$6,BQ$10,$AG156,1,1),0)</f>
        <v>0.71118012422360244</v>
      </c>
      <c r="BR156" s="205">
        <f ca="1">IF($AH156&gt;0,OFFSET(DATA!$F$6,BR$10+27*(7-$AG$8),$AG156,1,1)/OFFSET(DATA!$F$6,BR$10,$AG156,1,1),0)</f>
        <v>0.62698412698412698</v>
      </c>
      <c r="BS156" s="205">
        <f ca="1">IF($AH156&gt;0,OFFSET(DATA!$F$6,BS$10+27*(7-$AG$8),$AG156,1,1)/OFFSET(DATA!$F$6,BS$10,$AG156,1,1),0)</f>
        <v>0.55786350148367958</v>
      </c>
      <c r="BT156" s="205">
        <f ca="1">IF($AH156&gt;0,OFFSET(DATA!$F$6,BT$10+27*(7-$AG$8),$AG156,1,1)/OFFSET(DATA!$F$6,BT$10,$AG156,1,1),0)</f>
        <v>0.72413793103448276</v>
      </c>
      <c r="BU156" s="205">
        <f ca="1">IF($AH156&gt;0,OFFSET(DATA!$F$6,BU$10+27*(7-$AG$8),$AG156,1,1)/OFFSET(DATA!$F$6,BU$10,$AG156,1,1),0)</f>
        <v>0.51694915254237284</v>
      </c>
      <c r="BV156" s="205">
        <f ca="1">IF($AH156&gt;0,OFFSET(DATA!$F$6,BV$10+27*(7-$AG$8),$AG156,1,1)/OFFSET(DATA!$F$6,BV$10,$AG156,1,1),0)</f>
        <v>0.55837563451776651</v>
      </c>
      <c r="BW156" s="205">
        <f ca="1">IF($AH156&gt;0,OFFSET(DATA!$F$6,BW$10+27*(7-$AG$8),$AG156,1,1)/OFFSET(DATA!$F$6,BW$10,$AG156,1,1),0)</f>
        <v>0.69427527405602918</v>
      </c>
      <c r="BX156" s="205">
        <f ca="1">IF($AH156&gt;0,OFFSET(DATA!$F$6,BX$10+27*(7-$AG$8),$AG156,1,1)/OFFSET(DATA!$F$6,BX$10,$AG156,1,1),0)</f>
        <v>0.71048412952869511</v>
      </c>
      <c r="BY156" s="205">
        <f ca="1">IF($AH156&gt;0,OFFSET(DATA!$F$6,BY$10+27*(7-$AG$8),$AG156,1,1)/OFFSET(DATA!$F$6,BY$10,$AG156,1,1),0)</f>
        <v>0.70711297071129708</v>
      </c>
    </row>
    <row r="157" spans="33:77" x14ac:dyDescent="0.2">
      <c r="AG157" s="1">
        <v>146</v>
      </c>
      <c r="AH157">
        <f ca="1">OFFSET(DATA!$F$6,$AG$10,$AG157,1,1)</f>
        <v>1276</v>
      </c>
      <c r="AI157" s="205">
        <f ca="1">IF($AH157&gt;0,OFFSET(DATA!$F$6,$AG$10+27*AI$10,$AG157,1,1)/$AH157,0)</f>
        <v>0.62539184952978055</v>
      </c>
      <c r="AJ157" s="205">
        <f ca="1">IF($AH157&gt;0,OFFSET(DATA!$F$6,$AG$10+27*AJ$10,$AG157,1,1)/$AH157,0)</f>
        <v>6.269592476489028E-3</v>
      </c>
      <c r="AK157" s="205">
        <f ca="1">IF($AH157&gt;0,OFFSET(DATA!$F$6,$AG$10+27*AK$10,$AG157,1,1)/$AH157,0)</f>
        <v>0.11442006269592477</v>
      </c>
      <c r="AL157" s="205">
        <f ca="1">IF($AH157&gt;0,OFFSET(DATA!$F$6,$AG$10+27*AL$10,$AG157,1,1)/$AH157,0)</f>
        <v>5.1724137931034482E-2</v>
      </c>
      <c r="AM157" s="205">
        <f ca="1">IF($AH157&gt;0,OFFSET(DATA!$F$6,$AG$10+27*AM$10,$AG157,1,1)/$AH157,0)</f>
        <v>9.6394984326018812E-2</v>
      </c>
      <c r="AN157" s="205">
        <f ca="1">IF($AH157&gt;0,OFFSET(DATA!$F$6,$AG$10+27*AN$10,$AG157,1,1)/$AH157,0)</f>
        <v>3.2915360501567396E-2</v>
      </c>
      <c r="AO157" s="1">
        <f ca="1">OFFSET(DATA!$F$6,$AG$10+27*AO$10,$AG157,1,1)</f>
        <v>16</v>
      </c>
      <c r="AP157" s="1">
        <f t="shared" ca="1" si="5"/>
        <v>16</v>
      </c>
      <c r="AR157">
        <f ca="1">OFFSET(DATA!$F$6,25,$AG157,1,1)</f>
        <v>11808</v>
      </c>
      <c r="AS157" s="205">
        <f ca="1">IF($AR157&gt;0,OFFSET(DATA!$F$6,25+27*AS$10,$AG157,1,1)/$AR157,0)</f>
        <v>0.67208672086720866</v>
      </c>
      <c r="AT157" s="205">
        <f ca="1">IF($AR157&gt;0,OFFSET(DATA!$F$6,25+27*AT$10,$AG157,1,1)/$AR157,0)</f>
        <v>7.8760162601626011E-3</v>
      </c>
      <c r="AU157" s="205">
        <f ca="1">IF($AR157&gt;0,OFFSET(DATA!$F$6,25+27*AU$10,$AG157,1,1)/$AR157,0)</f>
        <v>0.12152777777777778</v>
      </c>
      <c r="AV157" s="205">
        <f ca="1">IF($AR157&gt;0,OFFSET(DATA!$F$6,25+27*AV$10,$AG157,1,1)/$AR157,0)</f>
        <v>3.5230352303523033E-2</v>
      </c>
      <c r="AW157" s="205">
        <f ca="1">IF($AR157&gt;0,OFFSET(DATA!$F$6,25+27*AW$10,$AG157,1,1)/$AR157,0)</f>
        <v>7.0884146341463408E-2</v>
      </c>
      <c r="AX157" s="205">
        <f ca="1">IF($AR157&gt;0,OFFSET(DATA!$F$6,25+27*AX$10,$AG157,1,1)/$AR157,0)</f>
        <v>2.972560975609756E-2</v>
      </c>
      <c r="BA157" s="1">
        <f t="shared" ca="1" si="6"/>
        <v>16</v>
      </c>
      <c r="BB157" s="205">
        <f ca="1">IF($AH157&gt;0,OFFSET(DATA!$F$6,BB$10+27*(7-$AG$8),$AG157,1,1)/OFFSET(DATA!$F$6,BB$10,$AG157,1,1),0)</f>
        <v>0.62173913043478257</v>
      </c>
      <c r="BC157" s="205">
        <f ca="1">IF($AH157&gt;0,OFFSET(DATA!$F$6,BC$10+27*(7-$AG$8),$AG157,1,1)/OFFSET(DATA!$F$6,BC$10,$AG157,1,1),0)</f>
        <v>0.5</v>
      </c>
      <c r="BD157" s="205">
        <f ca="1">IF($AH157&gt;0,OFFSET(DATA!$F$6,BD$10+27*(7-$AG$8),$AG157,1,1)/OFFSET(DATA!$F$6,BD$10,$AG157,1,1),0)</f>
        <v>0.56000000000000005</v>
      </c>
      <c r="BE157" s="205">
        <f ca="1">IF($AH157&gt;0,OFFSET(DATA!$F$6,BE$10+27*(7-$AG$8),$AG157,1,1)/OFFSET(DATA!$F$6,BE$10,$AG157,1,1),0)</f>
        <v>0.46153846153846156</v>
      </c>
      <c r="BF157" s="205">
        <f ca="1">IF($AH157&gt;0,OFFSET(DATA!$F$6,BF$10+27*(7-$AG$8),$AG157,1,1)/OFFSET(DATA!$F$6,BF$10,$AG157,1,1),0)</f>
        <v>0.76991150442477874</v>
      </c>
      <c r="BG157" s="205">
        <f ca="1">IF($AH157&gt;0,OFFSET(DATA!$F$6,BG$10+27*(7-$AG$8),$AG157,1,1)/OFFSET(DATA!$F$6,BG$10,$AG157,1,1),0)</f>
        <v>0.62962962962962965</v>
      </c>
      <c r="BH157" s="205">
        <f ca="1">IF($AH157&gt;0,OFFSET(DATA!$F$6,BH$10+27*(7-$AG$8),$AG157,1,1)/OFFSET(DATA!$F$6,BH$10,$AG157,1,1),0)</f>
        <v>0.76724137931034486</v>
      </c>
      <c r="BI157" s="205">
        <f ca="1">IF($AH157&gt;0,OFFSET(DATA!$F$6,BI$10+27*(7-$AG$8),$AG157,1,1)/OFFSET(DATA!$F$6,BI$10,$AG157,1,1),0)</f>
        <v>0.62539184952978055</v>
      </c>
      <c r="BJ157" s="205">
        <f ca="1">IF($AH157&gt;0,OFFSET(DATA!$F$6,BJ$10+27*(7-$AG$8),$AG157,1,1)/OFFSET(DATA!$F$6,BJ$10,$AG157,1,1),0)</f>
        <v>0.76190476190476186</v>
      </c>
      <c r="BK157" s="205">
        <f ca="1">IF($AH157&gt;0,OFFSET(DATA!$F$6,BK$10+27*(7-$AG$8),$AG157,1,1)/OFFSET(DATA!$F$6,BK$10,$AG157,1,1),0)</f>
        <v>0.65333333333333332</v>
      </c>
      <c r="BL157" s="205">
        <f ca="1">IF($AH157&gt;0,OFFSET(DATA!$F$6,BL$10+27*(7-$AG$8),$AG157,1,1)/OFFSET(DATA!$F$6,BL$10,$AG157,1,1),0)</f>
        <v>0.75348837209302322</v>
      </c>
      <c r="BM157" s="205">
        <f ca="1">IF($AH157&gt;0,OFFSET(DATA!$F$6,BM$10+27*(7-$AG$8),$AG157,1,1)/OFFSET(DATA!$F$6,BM$10,$AG157,1,1),0)</f>
        <v>0.35030303030303028</v>
      </c>
      <c r="BN157" s="205">
        <f ca="1">IF($AH157&gt;0,OFFSET(DATA!$F$6,BN$10+27*(7-$AG$8),$AG157,1,1)/OFFSET(DATA!$F$6,BN$10,$AG157,1,1),0)</f>
        <v>0.67543859649122806</v>
      </c>
      <c r="BO157" s="205">
        <f ca="1">IF($AH157&gt;0,OFFSET(DATA!$F$6,BO$10+27*(7-$AG$8),$AG157,1,1)/OFFSET(DATA!$F$6,BO$10,$AG157,1,1),0)</f>
        <v>0.89608177172061332</v>
      </c>
      <c r="BP157" s="205">
        <f ca="1">IF($AH157&gt;0,OFFSET(DATA!$F$6,BP$10+27*(7-$AG$8),$AG157,1,1)/OFFSET(DATA!$F$6,BP$10,$AG157,1,1),0)</f>
        <v>0.73429454170957775</v>
      </c>
      <c r="BQ157" s="205">
        <f ca="1">IF($AH157&gt;0,OFFSET(DATA!$F$6,BQ$10+27*(7-$AG$8),$AG157,1,1)/OFFSET(DATA!$F$6,BQ$10,$AG157,1,1),0)</f>
        <v>0.73030303030303034</v>
      </c>
      <c r="BR157" s="205">
        <f ca="1">IF($AH157&gt;0,OFFSET(DATA!$F$6,BR$10+27*(7-$AG$8),$AG157,1,1)/OFFSET(DATA!$F$6,BR$10,$AG157,1,1),0)</f>
        <v>0.65069860279441116</v>
      </c>
      <c r="BS157" s="205">
        <f ca="1">IF($AH157&gt;0,OFFSET(DATA!$F$6,BS$10+27*(7-$AG$8),$AG157,1,1)/OFFSET(DATA!$F$6,BS$10,$AG157,1,1),0)</f>
        <v>0.58507462686567169</v>
      </c>
      <c r="BT157" s="205">
        <f ca="1">IF($AH157&gt;0,OFFSET(DATA!$F$6,BT$10+27*(7-$AG$8),$AG157,1,1)/OFFSET(DATA!$F$6,BT$10,$AG157,1,1),0)</f>
        <v>0.8125</v>
      </c>
      <c r="BU157" s="205">
        <f ca="1">IF($AH157&gt;0,OFFSET(DATA!$F$6,BU$10+27*(7-$AG$8),$AG157,1,1)/OFFSET(DATA!$F$6,BU$10,$AG157,1,1),0)</f>
        <v>0.52765957446808509</v>
      </c>
      <c r="BV157" s="205">
        <f ca="1">IF($AH157&gt;0,OFFSET(DATA!$F$6,BV$10+27*(7-$AG$8),$AG157,1,1)/OFFSET(DATA!$F$6,BV$10,$AG157,1,1),0)</f>
        <v>0.59268292682926826</v>
      </c>
      <c r="BW157" s="205">
        <f ca="1">IF($AH157&gt;0,OFFSET(DATA!$F$6,BW$10+27*(7-$AG$8),$AG157,1,1)/OFFSET(DATA!$F$6,BW$10,$AG157,1,1),0)</f>
        <v>0.71268656716417911</v>
      </c>
      <c r="BX157" s="205">
        <f ca="1">IF($AH157&gt;0,OFFSET(DATA!$F$6,BX$10+27*(7-$AG$8),$AG157,1,1)/OFFSET(DATA!$F$6,BX$10,$AG157,1,1),0)</f>
        <v>0.72407170294494239</v>
      </c>
      <c r="BY157" s="205">
        <f ca="1">IF($AH157&gt;0,OFFSET(DATA!$F$6,BY$10+27*(7-$AG$8),$AG157,1,1)/OFFSET(DATA!$F$6,BY$10,$AG157,1,1),0)</f>
        <v>0.71255060728744934</v>
      </c>
    </row>
    <row r="158" spans="33:77" x14ac:dyDescent="0.2">
      <c r="AG158" s="1">
        <v>147</v>
      </c>
      <c r="AH158">
        <f ca="1">OFFSET(DATA!$F$6,$AG$10,$AG158,1,1)</f>
        <v>1294</v>
      </c>
      <c r="AI158" s="205">
        <f ca="1">IF($AH158&gt;0,OFFSET(DATA!$F$6,$AG$10+27*AI$10,$AG158,1,1)/$AH158,0)</f>
        <v>0.60432766615146827</v>
      </c>
      <c r="AJ158" s="205">
        <f ca="1">IF($AH158&gt;0,OFFSET(DATA!$F$6,$AG$10+27*AJ$10,$AG158,1,1)/$AH158,0)</f>
        <v>6.1823802163833074E-3</v>
      </c>
      <c r="AK158" s="205">
        <f ca="1">IF($AH158&gt;0,OFFSET(DATA!$F$6,$AG$10+27*AK$10,$AG158,1,1)/$AH158,0)</f>
        <v>0.11360123647604328</v>
      </c>
      <c r="AL158" s="205">
        <f ca="1">IF($AH158&gt;0,OFFSET(DATA!$F$6,$AG$10+27*AL$10,$AG158,1,1)/$AH158,0)</f>
        <v>5.1777434312210199E-2</v>
      </c>
      <c r="AM158" s="205">
        <f ca="1">IF($AH158&gt;0,OFFSET(DATA!$F$6,$AG$10+27*AM$10,$AG158,1,1)/$AH158,0)</f>
        <v>0.10432766615146831</v>
      </c>
      <c r="AN158" s="205">
        <f ca="1">IF($AH158&gt;0,OFFSET(DATA!$F$6,$AG$10+27*AN$10,$AG158,1,1)/$AH158,0)</f>
        <v>3.8639876352395672E-2</v>
      </c>
      <c r="AO158" s="1">
        <f ca="1">OFFSET(DATA!$F$6,$AG$10+27*AO$10,$AG158,1,1)</f>
        <v>17</v>
      </c>
      <c r="AP158" s="1">
        <f t="shared" ca="1" si="5"/>
        <v>17</v>
      </c>
      <c r="AR158">
        <f ca="1">OFFSET(DATA!$F$6,25,$AG158,1,1)</f>
        <v>11964</v>
      </c>
      <c r="AS158" s="205">
        <f ca="1">IF($AR158&gt;0,OFFSET(DATA!$F$6,25+27*AS$10,$AG158,1,1)/$AR158,0)</f>
        <v>0.6624874623871615</v>
      </c>
      <c r="AT158" s="205">
        <f ca="1">IF($AR158&gt;0,OFFSET(DATA!$F$6,25+27*AT$10,$AG158,1,1)/$AR158,0)</f>
        <v>8.3584085590103652E-3</v>
      </c>
      <c r="AU158" s="205">
        <f ca="1">IF($AR158&gt;0,OFFSET(DATA!$F$6,25+27*AU$10,$AG158,1,1)/$AR158,0)</f>
        <v>0.12036108324974924</v>
      </c>
      <c r="AV158" s="205">
        <f ca="1">IF($AR158&gt;0,OFFSET(DATA!$F$6,25+27*AV$10,$AG158,1,1)/$AR158,0)</f>
        <v>3.44366432631227E-2</v>
      </c>
      <c r="AW158" s="205">
        <f ca="1">IF($AR158&gt;0,OFFSET(DATA!$F$6,25+27*AW$10,$AG158,1,1)/$AR158,0)</f>
        <v>7.4222668004012032E-2</v>
      </c>
      <c r="AX158" s="205">
        <f ca="1">IF($AR158&gt;0,OFFSET(DATA!$F$6,25+27*AX$10,$AG158,1,1)/$AR158,0)</f>
        <v>3.3015713808090937E-2</v>
      </c>
      <c r="BA158" s="1">
        <f t="shared" ca="1" si="6"/>
        <v>16</v>
      </c>
      <c r="BB158" s="205">
        <f ca="1">IF($AH158&gt;0,OFFSET(DATA!$F$6,BB$10+27*(7-$AG$8),$AG158,1,1)/OFFSET(DATA!$F$6,BB$10,$AG158,1,1),0)</f>
        <v>0.64035087719298245</v>
      </c>
      <c r="BC158" s="205">
        <f ca="1">IF($AH158&gt;0,OFFSET(DATA!$F$6,BC$10+27*(7-$AG$8),$AG158,1,1)/OFFSET(DATA!$F$6,BC$10,$AG158,1,1),0)</f>
        <v>0.49090909090909091</v>
      </c>
      <c r="BD158" s="205">
        <f ca="1">IF($AH158&gt;0,OFFSET(DATA!$F$6,BD$10+27*(7-$AG$8),$AG158,1,1)/OFFSET(DATA!$F$6,BD$10,$AG158,1,1),0)</f>
        <v>0.53846153846153844</v>
      </c>
      <c r="BE158" s="205">
        <f ca="1">IF($AH158&gt;0,OFFSET(DATA!$F$6,BE$10+27*(7-$AG$8),$AG158,1,1)/OFFSET(DATA!$F$6,BE$10,$AG158,1,1),0)</f>
        <v>0.44444444444444442</v>
      </c>
      <c r="BF158" s="205">
        <f ca="1">IF($AH158&gt;0,OFFSET(DATA!$F$6,BF$10+27*(7-$AG$8),$AG158,1,1)/OFFSET(DATA!$F$6,BF$10,$AG158,1,1),0)</f>
        <v>0.75287356321839083</v>
      </c>
      <c r="BG158" s="205">
        <f ca="1">IF($AH158&gt;0,OFFSET(DATA!$F$6,BG$10+27*(7-$AG$8),$AG158,1,1)/OFFSET(DATA!$F$6,BG$10,$AG158,1,1),0)</f>
        <v>0.59756097560975607</v>
      </c>
      <c r="BH158" s="205">
        <f ca="1">IF($AH158&gt;0,OFFSET(DATA!$F$6,BH$10+27*(7-$AG$8),$AG158,1,1)/OFFSET(DATA!$F$6,BH$10,$AG158,1,1),0)</f>
        <v>0.73983739837398377</v>
      </c>
      <c r="BI158" s="205">
        <f ca="1">IF($AH158&gt;0,OFFSET(DATA!$F$6,BI$10+27*(7-$AG$8),$AG158,1,1)/OFFSET(DATA!$F$6,BI$10,$AG158,1,1),0)</f>
        <v>0.60432766615146827</v>
      </c>
      <c r="BJ158" s="205">
        <f ca="1">IF($AH158&gt;0,OFFSET(DATA!$F$6,BJ$10+27*(7-$AG$8),$AG158,1,1)/OFFSET(DATA!$F$6,BJ$10,$AG158,1,1),0)</f>
        <v>0.73831775700934577</v>
      </c>
      <c r="BK158" s="205">
        <f ca="1">IF($AH158&gt;0,OFFSET(DATA!$F$6,BK$10+27*(7-$AG$8),$AG158,1,1)/OFFSET(DATA!$F$6,BK$10,$AG158,1,1),0)</f>
        <v>0.63598326359832635</v>
      </c>
      <c r="BL158" s="205">
        <f ca="1">IF($AH158&gt;0,OFFSET(DATA!$F$6,BL$10+27*(7-$AG$8),$AG158,1,1)/OFFSET(DATA!$F$6,BL$10,$AG158,1,1),0)</f>
        <v>0.75458715596330272</v>
      </c>
      <c r="BM158" s="205">
        <f ca="1">IF($AH158&gt;0,OFFSET(DATA!$F$6,BM$10+27*(7-$AG$8),$AG158,1,1)/OFFSET(DATA!$F$6,BM$10,$AG158,1,1),0)</f>
        <v>0.33096085409252668</v>
      </c>
      <c r="BN158" s="205">
        <f ca="1">IF($AH158&gt;0,OFFSET(DATA!$F$6,BN$10+27*(7-$AG$8),$AG158,1,1)/OFFSET(DATA!$F$6,BN$10,$AG158,1,1),0)</f>
        <v>0.67248908296943233</v>
      </c>
      <c r="BO158" s="205">
        <f ca="1">IF($AH158&gt;0,OFFSET(DATA!$F$6,BO$10+27*(7-$AG$8),$AG158,1,1)/OFFSET(DATA!$F$6,BO$10,$AG158,1,1),0)</f>
        <v>0.89148580968280466</v>
      </c>
      <c r="BP158" s="205">
        <f ca="1">IF($AH158&gt;0,OFFSET(DATA!$F$6,BP$10+27*(7-$AG$8),$AG158,1,1)/OFFSET(DATA!$F$6,BP$10,$AG158,1,1),0)</f>
        <v>0.7217030114226376</v>
      </c>
      <c r="BQ158" s="205">
        <f ca="1">IF($AH158&gt;0,OFFSET(DATA!$F$6,BQ$10+27*(7-$AG$8),$AG158,1,1)/OFFSET(DATA!$F$6,BQ$10,$AG158,1,1),0)</f>
        <v>0.71976401179941008</v>
      </c>
      <c r="BR158" s="205">
        <f ca="1">IF($AH158&gt;0,OFFSET(DATA!$F$6,BR$10+27*(7-$AG$8),$AG158,1,1)/OFFSET(DATA!$F$6,BR$10,$AG158,1,1),0)</f>
        <v>0.65330661322645289</v>
      </c>
      <c r="BS158" s="205">
        <f ca="1">IF($AH158&gt;0,OFFSET(DATA!$F$6,BS$10+27*(7-$AG$8),$AG158,1,1)/OFFSET(DATA!$F$6,BS$10,$AG158,1,1),0)</f>
        <v>0.58112094395280234</v>
      </c>
      <c r="BT158" s="205">
        <f ca="1">IF($AH158&gt;0,OFFSET(DATA!$F$6,BT$10+27*(7-$AG$8),$AG158,1,1)/OFFSET(DATA!$F$6,BT$10,$AG158,1,1),0)</f>
        <v>0.78378378378378377</v>
      </c>
      <c r="BU158" s="205">
        <f ca="1">IF($AH158&gt;0,OFFSET(DATA!$F$6,BU$10+27*(7-$AG$8),$AG158,1,1)/OFFSET(DATA!$F$6,BU$10,$AG158,1,1),0)</f>
        <v>0.5298013245033113</v>
      </c>
      <c r="BV158" s="205">
        <f ca="1">IF($AH158&gt;0,OFFSET(DATA!$F$6,BV$10+27*(7-$AG$8),$AG158,1,1)/OFFSET(DATA!$F$6,BV$10,$AG158,1,1),0)</f>
        <v>0.57553956834532372</v>
      </c>
      <c r="BW158" s="205">
        <f ca="1">IF($AH158&gt;0,OFFSET(DATA!$F$6,BW$10+27*(7-$AG$8),$AG158,1,1)/OFFSET(DATA!$F$6,BW$10,$AG158,1,1),0)</f>
        <v>0.67796610169491522</v>
      </c>
      <c r="BX158" s="205">
        <f ca="1">IF($AH158&gt;0,OFFSET(DATA!$F$6,BX$10+27*(7-$AG$8),$AG158,1,1)/OFFSET(DATA!$F$6,BX$10,$AG158,1,1),0)</f>
        <v>0.72296015180265649</v>
      </c>
      <c r="BY158" s="205">
        <f ca="1">IF($AH158&gt;0,OFFSET(DATA!$F$6,BY$10+27*(7-$AG$8),$AG158,1,1)/OFFSET(DATA!$F$6,BY$10,$AG158,1,1),0)</f>
        <v>0.71206225680933855</v>
      </c>
    </row>
    <row r="159" spans="33:77" x14ac:dyDescent="0.2">
      <c r="AG159" s="1">
        <v>148</v>
      </c>
      <c r="AH159">
        <f ca="1">OFFSET(DATA!$F$6,$AG$10,$AG159,1,1)</f>
        <v>1458</v>
      </c>
      <c r="AI159" s="205">
        <f ca="1">IF($AH159&gt;0,OFFSET(DATA!$F$6,$AG$10+27*AI$10,$AG159,1,1)/$AH159,0)</f>
        <v>0.53978052126200271</v>
      </c>
      <c r="AJ159" s="205">
        <f ca="1">IF($AH159&gt;0,OFFSET(DATA!$F$6,$AG$10+27*AJ$10,$AG159,1,1)/$AH159,0)</f>
        <v>5.4869684499314125E-3</v>
      </c>
      <c r="AK159" s="205">
        <f ca="1">IF($AH159&gt;0,OFFSET(DATA!$F$6,$AG$10+27*AK$10,$AG159,1,1)/$AH159,0)</f>
        <v>9.8765432098765427E-2</v>
      </c>
      <c r="AL159" s="205">
        <f ca="1">IF($AH159&gt;0,OFFSET(DATA!$F$6,$AG$10+27*AL$10,$AG159,1,1)/$AH159,0)</f>
        <v>3.4979423868312758E-2</v>
      </c>
      <c r="AM159" s="205">
        <f ca="1">IF($AH159&gt;0,OFFSET(DATA!$F$6,$AG$10+27*AM$10,$AG159,1,1)/$AH159,0)</f>
        <v>0.10905349794238683</v>
      </c>
      <c r="AN159" s="205">
        <f ca="1">IF($AH159&gt;0,OFFSET(DATA!$F$6,$AG$10+27*AN$10,$AG159,1,1)/$AH159,0)</f>
        <v>4.3209876543209874E-2</v>
      </c>
      <c r="AO159" s="1">
        <f ca="1">OFFSET(DATA!$F$6,$AG$10+27*AO$10,$AG159,1,1)</f>
        <v>18</v>
      </c>
      <c r="AP159" s="1">
        <f t="shared" ca="1" si="5"/>
        <v>18</v>
      </c>
      <c r="AR159">
        <f ca="1">OFFSET(DATA!$F$6,25,$AG159,1,1)</f>
        <v>13876</v>
      </c>
      <c r="AS159" s="205">
        <f ca="1">IF($AR159&gt;0,OFFSET(DATA!$F$6,25+27*AS$10,$AG159,1,1)/$AR159,0)</f>
        <v>0.59051599884692996</v>
      </c>
      <c r="AT159" s="205">
        <f ca="1">IF($AR159&gt;0,OFFSET(DATA!$F$6,25+27*AT$10,$AG159,1,1)/$AR159,0)</f>
        <v>7.8552897088498119E-3</v>
      </c>
      <c r="AU159" s="205">
        <f ca="1">IF($AR159&gt;0,OFFSET(DATA!$F$6,25+27*AU$10,$AG159,1,1)/$AR159,0)</f>
        <v>0.10435283943499568</v>
      </c>
      <c r="AV159" s="205">
        <f ca="1">IF($AR159&gt;0,OFFSET(DATA!$F$6,25+27*AV$10,$AG159,1,1)/$AR159,0)</f>
        <v>2.8178149322571348E-2</v>
      </c>
      <c r="AW159" s="205">
        <f ca="1">IF($AR159&gt;0,OFFSET(DATA!$F$6,25+27*AW$10,$AG159,1,1)/$AR159,0)</f>
        <v>6.5508792159123669E-2</v>
      </c>
      <c r="AX159" s="205">
        <f ca="1">IF($AR159&gt;0,OFFSET(DATA!$F$6,25+27*AX$10,$AG159,1,1)/$AR159,0)</f>
        <v>2.9835687518016719E-2</v>
      </c>
      <c r="BA159" s="1">
        <f t="shared" ca="1" si="6"/>
        <v>17</v>
      </c>
      <c r="BB159" s="205">
        <f ca="1">IF($AH159&gt;0,OFFSET(DATA!$F$6,BB$10+27*(7-$AG$8),$AG159,1,1)/OFFSET(DATA!$F$6,BB$10,$AG159,1,1),0)</f>
        <v>0.58301158301158296</v>
      </c>
      <c r="BC159" s="205">
        <f ca="1">IF($AH159&gt;0,OFFSET(DATA!$F$6,BC$10+27*(7-$AG$8),$AG159,1,1)/OFFSET(DATA!$F$6,BC$10,$AG159,1,1),0)</f>
        <v>0.37662337662337664</v>
      </c>
      <c r="BD159" s="205">
        <f ca="1">IF($AH159&gt;0,OFFSET(DATA!$F$6,BD$10+27*(7-$AG$8),$AG159,1,1)/OFFSET(DATA!$F$6,BD$10,$AG159,1,1),0)</f>
        <v>0.72413793103448276</v>
      </c>
      <c r="BE159" s="205">
        <f ca="1">IF($AH159&gt;0,OFFSET(DATA!$F$6,BE$10+27*(7-$AG$8),$AG159,1,1)/OFFSET(DATA!$F$6,BE$10,$AG159,1,1),0)</f>
        <v>0.35714285714285715</v>
      </c>
      <c r="BF159" s="205">
        <f ca="1">IF($AH159&gt;0,OFFSET(DATA!$F$6,BF$10+27*(7-$AG$8),$AG159,1,1)/OFFSET(DATA!$F$6,BF$10,$AG159,1,1),0)</f>
        <v>0.70399999999999996</v>
      </c>
      <c r="BG159" s="205">
        <f ca="1">IF($AH159&gt;0,OFFSET(DATA!$F$6,BG$10+27*(7-$AG$8),$AG159,1,1)/OFFSET(DATA!$F$6,BG$10,$AG159,1,1),0)</f>
        <v>0.56976744186046513</v>
      </c>
      <c r="BH159" s="205">
        <f ca="1">IF($AH159&gt;0,OFFSET(DATA!$F$6,BH$10+27*(7-$AG$8),$AG159,1,1)/OFFSET(DATA!$F$6,BH$10,$AG159,1,1),0)</f>
        <v>0.7384615384615385</v>
      </c>
      <c r="BI159" s="205">
        <f ca="1">IF($AH159&gt;0,OFFSET(DATA!$F$6,BI$10+27*(7-$AG$8),$AG159,1,1)/OFFSET(DATA!$F$6,BI$10,$AG159,1,1),0)</f>
        <v>0.53978052126200271</v>
      </c>
      <c r="BJ159" s="205">
        <f ca="1">IF($AH159&gt;0,OFFSET(DATA!$F$6,BJ$10+27*(7-$AG$8),$AG159,1,1)/OFFSET(DATA!$F$6,BJ$10,$AG159,1,1),0)</f>
        <v>0.80152671755725191</v>
      </c>
      <c r="BK159" s="205">
        <f ca="1">IF($AH159&gt;0,OFFSET(DATA!$F$6,BK$10+27*(7-$AG$8),$AG159,1,1)/OFFSET(DATA!$F$6,BK$10,$AG159,1,1),0)</f>
        <v>0.52430555555555558</v>
      </c>
      <c r="BL159" s="205">
        <f ca="1">IF($AH159&gt;0,OFFSET(DATA!$F$6,BL$10+27*(7-$AG$8),$AG159,1,1)/OFFSET(DATA!$F$6,BL$10,$AG159,1,1),0)</f>
        <v>0.68292682926829273</v>
      </c>
      <c r="BM159" s="205">
        <f ca="1">IF($AH159&gt;0,OFFSET(DATA!$F$6,BM$10+27*(7-$AG$8),$AG159,1,1)/OFFSET(DATA!$F$6,BM$10,$AG159,1,1),0)</f>
        <v>0.28527291452111225</v>
      </c>
      <c r="BN159" s="205">
        <f ca="1">IF($AH159&gt;0,OFFSET(DATA!$F$6,BN$10+27*(7-$AG$8),$AG159,1,1)/OFFSET(DATA!$F$6,BN$10,$AG159,1,1),0)</f>
        <v>0.6108949416342413</v>
      </c>
      <c r="BO159" s="205">
        <f ca="1">IF($AH159&gt;0,OFFSET(DATA!$F$6,BO$10+27*(7-$AG$8),$AG159,1,1)/OFFSET(DATA!$F$6,BO$10,$AG159,1,1),0)</f>
        <v>0.85611510791366907</v>
      </c>
      <c r="BP159" s="205">
        <f ca="1">IF($AH159&gt;0,OFFSET(DATA!$F$6,BP$10+27*(7-$AG$8),$AG159,1,1)/OFFSET(DATA!$F$6,BP$10,$AG159,1,1),0)</f>
        <v>0.65814393939393945</v>
      </c>
      <c r="BQ159" s="205">
        <f ca="1">IF($AH159&gt;0,OFFSET(DATA!$F$6,BQ$10+27*(7-$AG$8),$AG159,1,1)/OFFSET(DATA!$F$6,BQ$10,$AG159,1,1),0)</f>
        <v>0.60377358490566035</v>
      </c>
      <c r="BR159" s="205">
        <f ca="1">IF($AH159&gt;0,OFFSET(DATA!$F$6,BR$10+27*(7-$AG$8),$AG159,1,1)/OFFSET(DATA!$F$6,BR$10,$AG159,1,1),0)</f>
        <v>0.55132450331125826</v>
      </c>
      <c r="BS159" s="205">
        <f ca="1">IF($AH159&gt;0,OFFSET(DATA!$F$6,BS$10+27*(7-$AG$8),$AG159,1,1)/OFFSET(DATA!$F$6,BS$10,$AG159,1,1),0)</f>
        <v>0.50239234449760761</v>
      </c>
      <c r="BT159" s="205">
        <f ca="1">IF($AH159&gt;0,OFFSET(DATA!$F$6,BT$10+27*(7-$AG$8),$AG159,1,1)/OFFSET(DATA!$F$6,BT$10,$AG159,1,1),0)</f>
        <v>0.75</v>
      </c>
      <c r="BU159" s="205">
        <f ca="1">IF($AH159&gt;0,OFFSET(DATA!$F$6,BU$10+27*(7-$AG$8),$AG159,1,1)/OFFSET(DATA!$F$6,BU$10,$AG159,1,1),0)</f>
        <v>0.46224677716390422</v>
      </c>
      <c r="BV159" s="205">
        <f ca="1">IF($AH159&gt;0,OFFSET(DATA!$F$6,BV$10+27*(7-$AG$8),$AG159,1,1)/OFFSET(DATA!$F$6,BV$10,$AG159,1,1),0)</f>
        <v>0.50905432595573441</v>
      </c>
      <c r="BW159" s="205">
        <f ca="1">IF($AH159&gt;0,OFFSET(DATA!$F$6,BW$10+27*(7-$AG$8),$AG159,1,1)/OFFSET(DATA!$F$6,BW$10,$AG159,1,1),0)</f>
        <v>0.54432793136320301</v>
      </c>
      <c r="BX159" s="205">
        <f ca="1">IF($AH159&gt;0,OFFSET(DATA!$F$6,BX$10+27*(7-$AG$8),$AG159,1,1)/OFFSET(DATA!$F$6,BX$10,$AG159,1,1),0)</f>
        <v>0.64803084549710821</v>
      </c>
      <c r="BY159" s="205">
        <f ca="1">IF($AH159&gt;0,OFFSET(DATA!$F$6,BY$10+27*(7-$AG$8),$AG159,1,1)/OFFSET(DATA!$F$6,BY$10,$AG159,1,1),0)</f>
        <v>0.67229729729729726</v>
      </c>
    </row>
    <row r="160" spans="33:77" x14ac:dyDescent="0.2">
      <c r="AG160" s="1">
        <v>149</v>
      </c>
      <c r="AH160">
        <f ca="1">OFFSET(DATA!$F$6,$AG$10,$AG160,1,1)</f>
        <v>1505</v>
      </c>
      <c r="AI160" s="205">
        <f ca="1">IF($AH160&gt;0,OFFSET(DATA!$F$6,$AG$10+27*AI$10,$AG160,1,1)/$AH160,0)</f>
        <v>0.49435215946843852</v>
      </c>
      <c r="AJ160" s="205">
        <f ca="1">IF($AH160&gt;0,OFFSET(DATA!$F$6,$AG$10+27*AJ$10,$AG160,1,1)/$AH160,0)</f>
        <v>5.3156146179401996E-3</v>
      </c>
      <c r="AK160" s="205">
        <f ca="1">IF($AH160&gt;0,OFFSET(DATA!$F$6,$AG$10+27*AK$10,$AG160,1,1)/$AH160,0)</f>
        <v>9.102990033222591E-2</v>
      </c>
      <c r="AL160" s="205">
        <f ca="1">IF($AH160&gt;0,OFFSET(DATA!$F$6,$AG$10+27*AL$10,$AG160,1,1)/$AH160,0)</f>
        <v>2.0598006644518274E-2</v>
      </c>
      <c r="AM160" s="205">
        <f ca="1">IF($AH160&gt;0,OFFSET(DATA!$F$6,$AG$10+27*AM$10,$AG160,1,1)/$AH160,0)</f>
        <v>0.24186046511627907</v>
      </c>
      <c r="AN160" s="205">
        <f ca="1">IF($AH160&gt;0,OFFSET(DATA!$F$6,$AG$10+27*AN$10,$AG160,1,1)/$AH160,0)</f>
        <v>9.700996677740864E-2</v>
      </c>
      <c r="AO160" s="1">
        <f ca="1">OFFSET(DATA!$F$6,$AG$10+27*AO$10,$AG160,1,1)</f>
        <v>17</v>
      </c>
      <c r="AP160" s="1">
        <f t="shared" ca="1" si="5"/>
        <v>17</v>
      </c>
      <c r="AR160">
        <f ca="1">OFFSET(DATA!$F$6,25,$AG160,1,1)</f>
        <v>13999</v>
      </c>
      <c r="AS160" s="205">
        <f ca="1">IF($AR160&gt;0,OFFSET(DATA!$F$6,25+27*AS$10,$AG160,1,1)/$AR160,0)</f>
        <v>0.56289734981070072</v>
      </c>
      <c r="AT160" s="205">
        <f ca="1">IF($AR160&gt;0,OFFSET(DATA!$F$6,25+27*AT$10,$AG160,1,1)/$AR160,0)</f>
        <v>8.1434388170583613E-3</v>
      </c>
      <c r="AU160" s="205">
        <f ca="1">IF($AR160&gt;0,OFFSET(DATA!$F$6,25+27*AU$10,$AG160,1,1)/$AR160,0)</f>
        <v>0.10329309236374026</v>
      </c>
      <c r="AV160" s="205">
        <f ca="1">IF($AR160&gt;0,OFFSET(DATA!$F$6,25+27*AV$10,$AG160,1,1)/$AR160,0)</f>
        <v>4.5360382884491748E-2</v>
      </c>
      <c r="AW160" s="205">
        <f ca="1">IF($AR160&gt;0,OFFSET(DATA!$F$6,25+27*AW$10,$AG160,1,1)/$AR160,0)</f>
        <v>0.1300092863775984</v>
      </c>
      <c r="AX160" s="205">
        <f ca="1">IF($AR160&gt;0,OFFSET(DATA!$F$6,25+27*AX$10,$AG160,1,1)/$AR160,0)</f>
        <v>4.4574612472319454E-2</v>
      </c>
      <c r="BA160" s="1">
        <f t="shared" ca="1" si="6"/>
        <v>17</v>
      </c>
      <c r="BB160" s="205">
        <f ca="1">IF($AH160&gt;0,OFFSET(DATA!$F$6,BB$10+27*(7-$AG$8),$AG160,1,1)/OFFSET(DATA!$F$6,BB$10,$AG160,1,1),0)</f>
        <v>0.48275862068965519</v>
      </c>
      <c r="BC160" s="205">
        <f ca="1">IF($AH160&gt;0,OFFSET(DATA!$F$6,BC$10+27*(7-$AG$8),$AG160,1,1)/OFFSET(DATA!$F$6,BC$10,$AG160,1,1),0)</f>
        <v>0.30588235294117649</v>
      </c>
      <c r="BD160" s="205">
        <f ca="1">IF($AH160&gt;0,OFFSET(DATA!$F$6,BD$10+27*(7-$AG$8),$AG160,1,1)/OFFSET(DATA!$F$6,BD$10,$AG160,1,1),0)</f>
        <v>0.62857142857142856</v>
      </c>
      <c r="BE160" s="205">
        <f ca="1">IF($AH160&gt;0,OFFSET(DATA!$F$6,BE$10+27*(7-$AG$8),$AG160,1,1)/OFFSET(DATA!$F$6,BE$10,$AG160,1,1),0)</f>
        <v>0.33333333333333331</v>
      </c>
      <c r="BF160" s="205">
        <f ca="1">IF($AH160&gt;0,OFFSET(DATA!$F$6,BF$10+27*(7-$AG$8),$AG160,1,1)/OFFSET(DATA!$F$6,BF$10,$AG160,1,1),0)</f>
        <v>0.66937669376693765</v>
      </c>
      <c r="BG160" s="205">
        <f ca="1">IF($AH160&gt;0,OFFSET(DATA!$F$6,BG$10+27*(7-$AG$8),$AG160,1,1)/OFFSET(DATA!$F$6,BG$10,$AG160,1,1),0)</f>
        <v>0.55696202531645567</v>
      </c>
      <c r="BH160" s="205">
        <f ca="1">IF($AH160&gt;0,OFFSET(DATA!$F$6,BH$10+27*(7-$AG$8),$AG160,1,1)/OFFSET(DATA!$F$6,BH$10,$AG160,1,1),0)</f>
        <v>0.6912751677852349</v>
      </c>
      <c r="BI160" s="205">
        <f ca="1">IF($AH160&gt;0,OFFSET(DATA!$F$6,BI$10+27*(7-$AG$8),$AG160,1,1)/OFFSET(DATA!$F$6,BI$10,$AG160,1,1),0)</f>
        <v>0.49435215946843852</v>
      </c>
      <c r="BJ160" s="205">
        <f ca="1">IF($AH160&gt;0,OFFSET(DATA!$F$6,BJ$10+27*(7-$AG$8),$AG160,1,1)/OFFSET(DATA!$F$6,BJ$10,$AG160,1,1),0)</f>
        <v>0.72549019607843135</v>
      </c>
      <c r="BK160" s="205">
        <f ca="1">IF($AH160&gt;0,OFFSET(DATA!$F$6,BK$10+27*(7-$AG$8),$AG160,1,1)/OFFSET(DATA!$F$6,BK$10,$AG160,1,1),0)</f>
        <v>0.58620689655172409</v>
      </c>
      <c r="BL160" s="205">
        <f ca="1">IF($AH160&gt;0,OFFSET(DATA!$F$6,BL$10+27*(7-$AG$8),$AG160,1,1)/OFFSET(DATA!$F$6,BL$10,$AG160,1,1),0)</f>
        <v>0.66601178781925341</v>
      </c>
      <c r="BM160" s="205">
        <f ca="1">IF($AH160&gt;0,OFFSET(DATA!$F$6,BM$10+27*(7-$AG$8),$AG160,1,1)/OFFSET(DATA!$F$6,BM$10,$AG160,1,1),0)</f>
        <v>0.25118934348239774</v>
      </c>
      <c r="BN160" s="205">
        <f ca="1">IF($AH160&gt;0,OFFSET(DATA!$F$6,BN$10+27*(7-$AG$8),$AG160,1,1)/OFFSET(DATA!$F$6,BN$10,$AG160,1,1),0)</f>
        <v>0.53597122302158273</v>
      </c>
      <c r="BO160" s="205">
        <f ca="1">IF($AH160&gt;0,OFFSET(DATA!$F$6,BO$10+27*(7-$AG$8),$AG160,1,1)/OFFSET(DATA!$F$6,BO$10,$AG160,1,1),0)</f>
        <v>0.87323943661971826</v>
      </c>
      <c r="BP160" s="205">
        <f ca="1">IF($AH160&gt;0,OFFSET(DATA!$F$6,BP$10+27*(7-$AG$8),$AG160,1,1)/OFFSET(DATA!$F$6,BP$10,$AG160,1,1),0)</f>
        <v>0.61005692599620498</v>
      </c>
      <c r="BQ160" s="205">
        <f ca="1">IF($AH160&gt;0,OFFSET(DATA!$F$6,BQ$10+27*(7-$AG$8),$AG160,1,1)/OFFSET(DATA!$F$6,BQ$10,$AG160,1,1),0)</f>
        <v>0.66089108910891092</v>
      </c>
      <c r="BR160" s="205">
        <f ca="1">IF($AH160&gt;0,OFFSET(DATA!$F$6,BR$10+27*(7-$AG$8),$AG160,1,1)/OFFSET(DATA!$F$6,BR$10,$AG160,1,1),0)</f>
        <v>0.58986928104575165</v>
      </c>
      <c r="BS160" s="205">
        <f ca="1">IF($AH160&gt;0,OFFSET(DATA!$F$6,BS$10+27*(7-$AG$8),$AG160,1,1)/OFFSET(DATA!$F$6,BS$10,$AG160,1,1),0)</f>
        <v>0.43683083511777304</v>
      </c>
      <c r="BT160" s="205">
        <f ca="1">IF($AH160&gt;0,OFFSET(DATA!$F$6,BT$10+27*(7-$AG$8),$AG160,1,1)/OFFSET(DATA!$F$6,BT$10,$AG160,1,1),0)</f>
        <v>0.70454545454545459</v>
      </c>
      <c r="BU160" s="205">
        <f ca="1">IF($AH160&gt;0,OFFSET(DATA!$F$6,BU$10+27*(7-$AG$8),$AG160,1,1)/OFFSET(DATA!$F$6,BU$10,$AG160,1,1),0)</f>
        <v>0.40727272727272729</v>
      </c>
      <c r="BV160" s="205">
        <f ca="1">IF($AH160&gt;0,OFFSET(DATA!$F$6,BV$10+27*(7-$AG$8),$AG160,1,1)/OFFSET(DATA!$F$6,BV$10,$AG160,1,1),0)</f>
        <v>0.47689075630252103</v>
      </c>
      <c r="BW160" s="205">
        <f ca="1">IF($AH160&gt;0,OFFSET(DATA!$F$6,BW$10+27*(7-$AG$8),$AG160,1,1)/OFFSET(DATA!$F$6,BW$10,$AG160,1,1),0)</f>
        <v>0.49907235621521334</v>
      </c>
      <c r="BX160" s="205">
        <f ca="1">IF($AH160&gt;0,OFFSET(DATA!$F$6,BX$10+27*(7-$AG$8),$AG160,1,1)/OFFSET(DATA!$F$6,BX$10,$AG160,1,1),0)</f>
        <v>0.63766006984866119</v>
      </c>
      <c r="BY160" s="205">
        <f ca="1">IF($AH160&gt;0,OFFSET(DATA!$F$6,BY$10+27*(7-$AG$8),$AG160,1,1)/OFFSET(DATA!$F$6,BY$10,$AG160,1,1),0)</f>
        <v>0.63636363636363635</v>
      </c>
    </row>
    <row r="161" spans="33:77" x14ac:dyDescent="0.2">
      <c r="AG161" s="1">
        <v>150</v>
      </c>
      <c r="AH161">
        <f ca="1">OFFSET(DATA!$F$6,$AG$10,$AG161,1,1)</f>
        <v>1518</v>
      </c>
      <c r="AI161" s="205">
        <f ca="1">IF($AH161&gt;0,OFFSET(DATA!$F$6,$AG$10+27*AI$10,$AG161,1,1)/$AH161,0)</f>
        <v>0.48484848484848486</v>
      </c>
      <c r="AJ161" s="205">
        <f ca="1">IF($AH161&gt;0,OFFSET(DATA!$F$6,$AG$10+27*AJ$10,$AG161,1,1)/$AH161,0)</f>
        <v>5.270092226613966E-3</v>
      </c>
      <c r="AK161" s="205">
        <f ca="1">IF($AH161&gt;0,OFFSET(DATA!$F$6,$AG$10+27*AK$10,$AG161,1,1)/$AH161,0)</f>
        <v>8.8932806324110672E-2</v>
      </c>
      <c r="AL161" s="205">
        <f ca="1">IF($AH161&gt;0,OFFSET(DATA!$F$6,$AG$10+27*AL$10,$AG161,1,1)/$AH161,0)</f>
        <v>2.3715415019762844E-2</v>
      </c>
      <c r="AM161" s="205">
        <f ca="1">IF($AH161&gt;0,OFFSET(DATA!$F$6,$AG$10+27*AM$10,$AG161,1,1)/$AH161,0)</f>
        <v>0.27667984189723321</v>
      </c>
      <c r="AN161" s="205">
        <f ca="1">IF($AH161&gt;0,OFFSET(DATA!$F$6,$AG$10+27*AN$10,$AG161,1,1)/$AH161,0)</f>
        <v>0.12450592885375494</v>
      </c>
      <c r="AO161" s="1">
        <f ca="1">OFFSET(DATA!$F$6,$AG$10+27*AO$10,$AG161,1,1)</f>
        <v>17</v>
      </c>
      <c r="AP161" s="1">
        <f t="shared" ca="1" si="5"/>
        <v>17</v>
      </c>
      <c r="AR161">
        <f ca="1">OFFSET(DATA!$F$6,25,$AG161,1,1)</f>
        <v>14367</v>
      </c>
      <c r="AS161" s="205">
        <f ca="1">IF($AR161&gt;0,OFFSET(DATA!$F$6,25+27*AS$10,$AG161,1,1)/$AR161,0)</f>
        <v>0.55773647943203175</v>
      </c>
      <c r="AT161" s="205">
        <f ca="1">IF($AR161&gt;0,OFFSET(DATA!$F$6,25+27*AT$10,$AG161,1,1)/$AR161,0)</f>
        <v>8.004454653024292E-3</v>
      </c>
      <c r="AU161" s="205">
        <f ca="1">IF($AR161&gt;0,OFFSET(DATA!$F$6,25+27*AU$10,$AG161,1,1)/$AR161,0)</f>
        <v>0.1021786037446927</v>
      </c>
      <c r="AV161" s="205">
        <f ca="1">IF($AR161&gt;0,OFFSET(DATA!$F$6,25+27*AV$10,$AG161,1,1)/$AR161,0)</f>
        <v>5.2829400709960325E-2</v>
      </c>
      <c r="AW161" s="205">
        <f ca="1">IF($AR161&gt;0,OFFSET(DATA!$F$6,25+27*AW$10,$AG161,1,1)/$AR161,0)</f>
        <v>0.13913830305561356</v>
      </c>
      <c r="AX161" s="205">
        <f ca="1">IF($AR161&gt;0,OFFSET(DATA!$F$6,25+27*AX$10,$AG161,1,1)/$AR161,0)</f>
        <v>4.9349203034732371E-2</v>
      </c>
      <c r="BA161" s="1">
        <f t="shared" ca="1" si="6"/>
        <v>17</v>
      </c>
      <c r="BB161" s="205">
        <f ca="1">IF($AH161&gt;0,OFFSET(DATA!$F$6,BB$10+27*(7-$AG$8),$AG161,1,1)/OFFSET(DATA!$F$6,BB$10,$AG161,1,1),0)</f>
        <v>0.47868852459016392</v>
      </c>
      <c r="BC161" s="205">
        <f ca="1">IF($AH161&gt;0,OFFSET(DATA!$F$6,BC$10+27*(7-$AG$8),$AG161,1,1)/OFFSET(DATA!$F$6,BC$10,$AG161,1,1),0)</f>
        <v>0.2857142857142857</v>
      </c>
      <c r="BD161" s="205">
        <f ca="1">IF($AH161&gt;0,OFFSET(DATA!$F$6,BD$10+27*(7-$AG$8),$AG161,1,1)/OFFSET(DATA!$F$6,BD$10,$AG161,1,1),0)</f>
        <v>0.68571428571428572</v>
      </c>
      <c r="BE161" s="205">
        <f ca="1">IF($AH161&gt;0,OFFSET(DATA!$F$6,BE$10+27*(7-$AG$8),$AG161,1,1)/OFFSET(DATA!$F$6,BE$10,$AG161,1,1),0)</f>
        <v>0.35443037974683544</v>
      </c>
      <c r="BF161" s="205">
        <f ca="1">IF($AH161&gt;0,OFFSET(DATA!$F$6,BF$10+27*(7-$AG$8),$AG161,1,1)/OFFSET(DATA!$F$6,BF$10,$AG161,1,1),0)</f>
        <v>0.66133333333333333</v>
      </c>
      <c r="BG161" s="205">
        <f ca="1">IF($AH161&gt;0,OFFSET(DATA!$F$6,BG$10+27*(7-$AG$8),$AG161,1,1)/OFFSET(DATA!$F$6,BG$10,$AG161,1,1),0)</f>
        <v>0.55294117647058827</v>
      </c>
      <c r="BH161" s="205">
        <f ca="1">IF($AH161&gt;0,OFFSET(DATA!$F$6,BH$10+27*(7-$AG$8),$AG161,1,1)/OFFSET(DATA!$F$6,BH$10,$AG161,1,1),0)</f>
        <v>0.66025641025641024</v>
      </c>
      <c r="BI161" s="205">
        <f ca="1">IF($AH161&gt;0,OFFSET(DATA!$F$6,BI$10+27*(7-$AG$8),$AG161,1,1)/OFFSET(DATA!$F$6,BI$10,$AG161,1,1),0)</f>
        <v>0.48484848484848486</v>
      </c>
      <c r="BJ161" s="205">
        <f ca="1">IF($AH161&gt;0,OFFSET(DATA!$F$6,BJ$10+27*(7-$AG$8),$AG161,1,1)/OFFSET(DATA!$F$6,BJ$10,$AG161,1,1),0)</f>
        <v>0.72435897435897434</v>
      </c>
      <c r="BK161" s="205">
        <f ca="1">IF($AH161&gt;0,OFFSET(DATA!$F$6,BK$10+27*(7-$AG$8),$AG161,1,1)/OFFSET(DATA!$F$6,BK$10,$AG161,1,1),0)</f>
        <v>0.60517799352750812</v>
      </c>
      <c r="BL161" s="205">
        <f ca="1">IF($AH161&gt;0,OFFSET(DATA!$F$6,BL$10+27*(7-$AG$8),$AG161,1,1)/OFFSET(DATA!$F$6,BL$10,$AG161,1,1),0)</f>
        <v>0.67110266159695819</v>
      </c>
      <c r="BM161" s="205">
        <f ca="1">IF($AH161&gt;0,OFFSET(DATA!$F$6,BM$10+27*(7-$AG$8),$AG161,1,1)/OFFSET(DATA!$F$6,BM$10,$AG161,1,1),0)</f>
        <v>0.24440298507462688</v>
      </c>
      <c r="BN161" s="205">
        <f ca="1">IF($AH161&gt;0,OFFSET(DATA!$F$6,BN$10+27*(7-$AG$8),$AG161,1,1)/OFFSET(DATA!$F$6,BN$10,$AG161,1,1),0)</f>
        <v>0.55434782608695654</v>
      </c>
      <c r="BO161" s="205">
        <f ca="1">IF($AH161&gt;0,OFFSET(DATA!$F$6,BO$10+27*(7-$AG$8),$AG161,1,1)/OFFSET(DATA!$F$6,BO$10,$AG161,1,1),0)</f>
        <v>0.85928961748633881</v>
      </c>
      <c r="BP161" s="205">
        <f ca="1">IF($AH161&gt;0,OFFSET(DATA!$F$6,BP$10+27*(7-$AG$8),$AG161,1,1)/OFFSET(DATA!$F$6,BP$10,$AG161,1,1),0)</f>
        <v>0.61121495327102804</v>
      </c>
      <c r="BQ161" s="205">
        <f ca="1">IF($AH161&gt;0,OFFSET(DATA!$F$6,BQ$10+27*(7-$AG$8),$AG161,1,1)/OFFSET(DATA!$F$6,BQ$10,$AG161,1,1),0)</f>
        <v>0.65165876777251186</v>
      </c>
      <c r="BR161" s="205">
        <f ca="1">IF($AH161&gt;0,OFFSET(DATA!$F$6,BR$10+27*(7-$AG$8),$AG161,1,1)/OFFSET(DATA!$F$6,BR$10,$AG161,1,1),0)</f>
        <v>0.58675078864353314</v>
      </c>
      <c r="BS161" s="205">
        <f ca="1">IF($AH161&gt;0,OFFSET(DATA!$F$6,BS$10+27*(7-$AG$8),$AG161,1,1)/OFFSET(DATA!$F$6,BS$10,$AG161,1,1),0)</f>
        <v>0.41649484536082476</v>
      </c>
      <c r="BT161" s="205">
        <f ca="1">IF($AH161&gt;0,OFFSET(DATA!$F$6,BT$10+27*(7-$AG$8),$AG161,1,1)/OFFSET(DATA!$F$6,BT$10,$AG161,1,1),0)</f>
        <v>0.66666666666666663</v>
      </c>
      <c r="BU161" s="205">
        <f ca="1">IF($AH161&gt;0,OFFSET(DATA!$F$6,BU$10+27*(7-$AG$8),$AG161,1,1)/OFFSET(DATA!$F$6,BU$10,$AG161,1,1),0)</f>
        <v>0.39436619718309857</v>
      </c>
      <c r="BV161" s="205">
        <f ca="1">IF($AH161&gt;0,OFFSET(DATA!$F$6,BV$10+27*(7-$AG$8),$AG161,1,1)/OFFSET(DATA!$F$6,BV$10,$AG161,1,1),0)</f>
        <v>0.46450304259634889</v>
      </c>
      <c r="BW161" s="205">
        <f ca="1">IF($AH161&gt;0,OFFSET(DATA!$F$6,BW$10+27*(7-$AG$8),$AG161,1,1)/OFFSET(DATA!$F$6,BW$10,$AG161,1,1),0)</f>
        <v>0.48998178506375228</v>
      </c>
      <c r="BX161" s="205">
        <f ca="1">IF($AH161&gt;0,OFFSET(DATA!$F$6,BX$10+27*(7-$AG$8),$AG161,1,1)/OFFSET(DATA!$F$6,BX$10,$AG161,1,1),0)</f>
        <v>0.63306908267270667</v>
      </c>
      <c r="BY161" s="205">
        <f ca="1">IF($AH161&gt;0,OFFSET(DATA!$F$6,BY$10+27*(7-$AG$8),$AG161,1,1)/OFFSET(DATA!$F$6,BY$10,$AG161,1,1),0)</f>
        <v>0.6488294314381271</v>
      </c>
    </row>
    <row r="162" spans="33:77" x14ac:dyDescent="0.2">
      <c r="AG162" s="1">
        <v>151</v>
      </c>
      <c r="AH162">
        <f ca="1">OFFSET(DATA!$F$6,$AG$10,$AG162,1,1)</f>
        <v>1594</v>
      </c>
      <c r="AI162" s="205">
        <f ca="1">IF($AH162&gt;0,OFFSET(DATA!$F$6,$AG$10+27*AI$10,$AG162,1,1)/$AH162,0)</f>
        <v>0.46486825595984943</v>
      </c>
      <c r="AJ162" s="205">
        <f ca="1">IF($AH162&gt;0,OFFSET(DATA!$F$6,$AG$10+27*AJ$10,$AG162,1,1)/$AH162,0)</f>
        <v>4.3914680050188204E-3</v>
      </c>
      <c r="AK162" s="205">
        <f ca="1">IF($AH162&gt;0,OFFSET(DATA!$F$6,$AG$10+27*AK$10,$AG162,1,1)/$AH162,0)</f>
        <v>7.9046424090338768E-2</v>
      </c>
      <c r="AL162" s="205">
        <f ca="1">IF($AH162&gt;0,OFFSET(DATA!$F$6,$AG$10+27*AL$10,$AG162,1,1)/$AH162,0)</f>
        <v>2.8230865746549563E-2</v>
      </c>
      <c r="AM162" s="205">
        <f ca="1">IF($AH162&gt;0,OFFSET(DATA!$F$6,$AG$10+27*AM$10,$AG162,1,1)/$AH162,0)</f>
        <v>0.26662484316185697</v>
      </c>
      <c r="AN162" s="205">
        <f ca="1">IF($AH162&gt;0,OFFSET(DATA!$F$6,$AG$10+27*AN$10,$AG162,1,1)/$AH162,0)</f>
        <v>0.12609786700125469</v>
      </c>
      <c r="AO162" s="1">
        <f ca="1">OFFSET(DATA!$F$6,$AG$10+27*AO$10,$AG162,1,1)</f>
        <v>19</v>
      </c>
      <c r="AP162" s="1">
        <f t="shared" ca="1" si="5"/>
        <v>19</v>
      </c>
      <c r="AR162">
        <f ca="1">OFFSET(DATA!$F$6,25,$AG162,1,1)</f>
        <v>14852</v>
      </c>
      <c r="AS162" s="205">
        <f ca="1">IF($AR162&gt;0,OFFSET(DATA!$F$6,25+27*AS$10,$AG162,1,1)/$AR162,0)</f>
        <v>0.57096687314839756</v>
      </c>
      <c r="AT162" s="205">
        <f ca="1">IF($AR162&gt;0,OFFSET(DATA!$F$6,25+27*AT$10,$AG162,1,1)/$AR162,0)</f>
        <v>8.349043899811474E-3</v>
      </c>
      <c r="AU162" s="205">
        <f ca="1">IF($AR162&gt;0,OFFSET(DATA!$F$6,25+27*AU$10,$AG162,1,1)/$AR162,0)</f>
        <v>9.9919202800969567E-2</v>
      </c>
      <c r="AV162" s="205">
        <f ca="1">IF($AR162&gt;0,OFFSET(DATA!$F$6,25+27*AV$10,$AG162,1,1)/$AR162,0)</f>
        <v>5.339348235927821E-2</v>
      </c>
      <c r="AW162" s="205">
        <f ca="1">IF($AR162&gt;0,OFFSET(DATA!$F$6,25+27*AW$10,$AG162,1,1)/$AR162,0)</f>
        <v>0.12382170751413951</v>
      </c>
      <c r="AX162" s="205">
        <f ca="1">IF($AR162&gt;0,OFFSET(DATA!$F$6,25+27*AX$10,$AG162,1,1)/$AR162,0)</f>
        <v>4.497710746027471E-2</v>
      </c>
      <c r="BA162" s="1">
        <f t="shared" ca="1" si="6"/>
        <v>20</v>
      </c>
      <c r="BB162" s="205">
        <f ca="1">IF($AH162&gt;0,OFFSET(DATA!$F$6,BB$10+27*(7-$AG$8),$AG162,1,1)/OFFSET(DATA!$F$6,BB$10,$AG162,1,1),0)</f>
        <v>0.53205128205128205</v>
      </c>
      <c r="BC162" s="205">
        <f ca="1">IF($AH162&gt;0,OFFSET(DATA!$F$6,BC$10+27*(7-$AG$8),$AG162,1,1)/OFFSET(DATA!$F$6,BC$10,$AG162,1,1),0)</f>
        <v>0.28999999999999998</v>
      </c>
      <c r="BD162" s="205">
        <f ca="1">IF($AH162&gt;0,OFFSET(DATA!$F$6,BD$10+27*(7-$AG$8),$AG162,1,1)/OFFSET(DATA!$F$6,BD$10,$AG162,1,1),0)</f>
        <v>0.68421052631578949</v>
      </c>
      <c r="BE162" s="205">
        <f ca="1">IF($AH162&gt;0,OFFSET(DATA!$F$6,BE$10+27*(7-$AG$8),$AG162,1,1)/OFFSET(DATA!$F$6,BE$10,$AG162,1,1),0)</f>
        <v>0.4942528735632184</v>
      </c>
      <c r="BF162" s="205">
        <f ca="1">IF($AH162&gt;0,OFFSET(DATA!$F$6,BF$10+27*(7-$AG$8),$AG162,1,1)/OFFSET(DATA!$F$6,BF$10,$AG162,1,1),0)</f>
        <v>0.6624365482233503</v>
      </c>
      <c r="BG162" s="205">
        <f ca="1">IF($AH162&gt;0,OFFSET(DATA!$F$6,BG$10+27*(7-$AG$8),$AG162,1,1)/OFFSET(DATA!$F$6,BG$10,$AG162,1,1),0)</f>
        <v>0.58750000000000002</v>
      </c>
      <c r="BH162" s="205">
        <f ca="1">IF($AH162&gt;0,OFFSET(DATA!$F$6,BH$10+27*(7-$AG$8),$AG162,1,1)/OFFSET(DATA!$F$6,BH$10,$AG162,1,1),0)</f>
        <v>0.70625000000000004</v>
      </c>
      <c r="BI162" s="205">
        <f ca="1">IF($AH162&gt;0,OFFSET(DATA!$F$6,BI$10+27*(7-$AG$8),$AG162,1,1)/OFFSET(DATA!$F$6,BI$10,$AG162,1,1),0)</f>
        <v>0.46486825595984943</v>
      </c>
      <c r="BJ162" s="205">
        <f ca="1">IF($AH162&gt;0,OFFSET(DATA!$F$6,BJ$10+27*(7-$AG$8),$AG162,1,1)/OFFSET(DATA!$F$6,BJ$10,$AG162,1,1),0)</f>
        <v>0.72611464968152861</v>
      </c>
      <c r="BK162" s="205">
        <f ca="1">IF($AH162&gt;0,OFFSET(DATA!$F$6,BK$10+27*(7-$AG$8),$AG162,1,1)/OFFSET(DATA!$F$6,BK$10,$AG162,1,1),0)</f>
        <v>0.65732087227414326</v>
      </c>
      <c r="BL162" s="205">
        <f ca="1">IF($AH162&gt;0,OFFSET(DATA!$F$6,BL$10+27*(7-$AG$8),$AG162,1,1)/OFFSET(DATA!$F$6,BL$10,$AG162,1,1),0)</f>
        <v>0.68555758683729429</v>
      </c>
      <c r="BM162" s="205">
        <f ca="1">IF($AH162&gt;0,OFFSET(DATA!$F$6,BM$10+27*(7-$AG$8),$AG162,1,1)/OFFSET(DATA!$F$6,BM$10,$AG162,1,1),0)</f>
        <v>0.25022502250225021</v>
      </c>
      <c r="BN162" s="205">
        <f ca="1">IF($AH162&gt;0,OFFSET(DATA!$F$6,BN$10+27*(7-$AG$8),$AG162,1,1)/OFFSET(DATA!$F$6,BN$10,$AG162,1,1),0)</f>
        <v>0.55714285714285716</v>
      </c>
      <c r="BO162" s="205">
        <f ca="1">IF($AH162&gt;0,OFFSET(DATA!$F$6,BO$10+27*(7-$AG$8),$AG162,1,1)/OFFSET(DATA!$F$6,BO$10,$AG162,1,1),0)</f>
        <v>0.86956521739130432</v>
      </c>
      <c r="BP162" s="205">
        <f ca="1">IF($AH162&gt;0,OFFSET(DATA!$F$6,BP$10+27*(7-$AG$8),$AG162,1,1)/OFFSET(DATA!$F$6,BP$10,$AG162,1,1),0)</f>
        <v>0.64882629107981216</v>
      </c>
      <c r="BQ162" s="205">
        <f ca="1">IF($AH162&gt;0,OFFSET(DATA!$F$6,BQ$10+27*(7-$AG$8),$AG162,1,1)/OFFSET(DATA!$F$6,BQ$10,$AG162,1,1),0)</f>
        <v>0.66297117516629711</v>
      </c>
      <c r="BR162" s="205">
        <f ca="1">IF($AH162&gt;0,OFFSET(DATA!$F$6,BR$10+27*(7-$AG$8),$AG162,1,1)/OFFSET(DATA!$F$6,BR$10,$AG162,1,1),0)</f>
        <v>0.57078986587183311</v>
      </c>
      <c r="BS162" s="205">
        <f ca="1">IF($AH162&gt;0,OFFSET(DATA!$F$6,BS$10+27*(7-$AG$8),$AG162,1,1)/OFFSET(DATA!$F$6,BS$10,$AG162,1,1),0)</f>
        <v>0.41929133858267714</v>
      </c>
      <c r="BT162" s="205">
        <f ca="1">IF($AH162&gt;0,OFFSET(DATA!$F$6,BT$10+27*(7-$AG$8),$AG162,1,1)/OFFSET(DATA!$F$6,BT$10,$AG162,1,1),0)</f>
        <v>0.64150943396226412</v>
      </c>
      <c r="BU162" s="205">
        <f ca="1">IF($AH162&gt;0,OFFSET(DATA!$F$6,BU$10+27*(7-$AG$8),$AG162,1,1)/OFFSET(DATA!$F$6,BU$10,$AG162,1,1),0)</f>
        <v>0.40530973451327434</v>
      </c>
      <c r="BV162" s="205">
        <f ca="1">IF($AH162&gt;0,OFFSET(DATA!$F$6,BV$10+27*(7-$AG$8),$AG162,1,1)/OFFSET(DATA!$F$6,BV$10,$AG162,1,1),0)</f>
        <v>0.49209486166007904</v>
      </c>
      <c r="BW162" s="205">
        <f ca="1">IF($AH162&gt;0,OFFSET(DATA!$F$6,BW$10+27*(7-$AG$8),$AG162,1,1)/OFFSET(DATA!$F$6,BW$10,$AG162,1,1),0)</f>
        <v>0.53536257833482548</v>
      </c>
      <c r="BX162" s="205">
        <f ca="1">IF($AH162&gt;0,OFFSET(DATA!$F$6,BX$10+27*(7-$AG$8),$AG162,1,1)/OFFSET(DATA!$F$6,BX$10,$AG162,1,1),0)</f>
        <v>0.64182364182364182</v>
      </c>
      <c r="BY162" s="205">
        <f ca="1">IF($AH162&gt;0,OFFSET(DATA!$F$6,BY$10+27*(7-$AG$8),$AG162,1,1)/OFFSET(DATA!$F$6,BY$10,$AG162,1,1),0)</f>
        <v>0.68051118210862616</v>
      </c>
    </row>
    <row r="163" spans="33:77" x14ac:dyDescent="0.2">
      <c r="AG163" s="1">
        <v>152</v>
      </c>
      <c r="AH163">
        <f ca="1">OFFSET(DATA!$F$6,$AG$10,$AG163,1,1)</f>
        <v>1638</v>
      </c>
      <c r="AI163" s="205">
        <f ca="1">IF($AH163&gt;0,OFFSET(DATA!$F$6,$AG$10+27*AI$10,$AG163,1,1)/$AH163,0)</f>
        <v>0.43894993894993894</v>
      </c>
      <c r="AJ163" s="205">
        <f ca="1">IF($AH163&gt;0,OFFSET(DATA!$F$6,$AG$10+27*AJ$10,$AG163,1,1)/$AH163,0)</f>
        <v>4.884004884004884E-3</v>
      </c>
      <c r="AK163" s="205">
        <f ca="1">IF($AH163&gt;0,OFFSET(DATA!$F$6,$AG$10+27*AK$10,$AG163,1,1)/$AH163,0)</f>
        <v>7.5702075702075697E-2</v>
      </c>
      <c r="AL163" s="205">
        <f ca="1">IF($AH163&gt;0,OFFSET(DATA!$F$6,$AG$10+27*AL$10,$AG163,1,1)/$AH163,0)</f>
        <v>3.9072039072039072E-2</v>
      </c>
      <c r="AM163" s="205">
        <f ca="1">IF($AH163&gt;0,OFFSET(DATA!$F$6,$AG$10+27*AM$10,$AG163,1,1)/$AH163,0)</f>
        <v>0.31807081807081805</v>
      </c>
      <c r="AN163" s="205">
        <f ca="1">IF($AH163&gt;0,OFFSET(DATA!$F$6,$AG$10+27*AN$10,$AG163,1,1)/$AH163,0)</f>
        <v>0.16910866910866912</v>
      </c>
      <c r="AO163" s="1">
        <f ca="1">OFFSET(DATA!$F$6,$AG$10+27*AO$10,$AG163,1,1)</f>
        <v>20</v>
      </c>
      <c r="AP163" s="1">
        <f t="shared" ca="1" si="5"/>
        <v>20</v>
      </c>
      <c r="AR163">
        <f ca="1">OFFSET(DATA!$F$6,25,$AG163,1,1)</f>
        <v>15224</v>
      </c>
      <c r="AS163" s="205">
        <f ca="1">IF($AR163&gt;0,OFFSET(DATA!$F$6,25+27*AS$10,$AG163,1,1)/$AR163,0)</f>
        <v>0.57869153967419862</v>
      </c>
      <c r="AT163" s="205">
        <f ca="1">IF($AR163&gt;0,OFFSET(DATA!$F$6,25+27*AT$10,$AG163,1,1)/$AR163,0)</f>
        <v>8.2107199159222287E-3</v>
      </c>
      <c r="AU163" s="205">
        <f ca="1">IF($AR163&gt;0,OFFSET(DATA!$F$6,25+27*AU$10,$AG163,1,1)/$AR163,0)</f>
        <v>9.8462953231739356E-2</v>
      </c>
      <c r="AV163" s="205">
        <f ca="1">IF($AR163&gt;0,OFFSET(DATA!$F$6,25+27*AV$10,$AG163,1,1)/$AR163,0)</f>
        <v>5.3862322648449819E-2</v>
      </c>
      <c r="AW163" s="205">
        <f ca="1">IF($AR163&gt;0,OFFSET(DATA!$F$6,25+27*AW$10,$AG163,1,1)/$AR163,0)</f>
        <v>0.13452443510246978</v>
      </c>
      <c r="AX163" s="205">
        <f ca="1">IF($AR163&gt;0,OFFSET(DATA!$F$6,25+27*AX$10,$AG163,1,1)/$AR163,0)</f>
        <v>5.3862322648449819E-2</v>
      </c>
      <c r="BA163" s="1">
        <f t="shared" ca="1" si="6"/>
        <v>20</v>
      </c>
      <c r="BB163" s="205">
        <f ca="1">IF($AH163&gt;0,OFFSET(DATA!$F$6,BB$10+27*(7-$AG$8),$AG163,1,1)/OFFSET(DATA!$F$6,BB$10,$AG163,1,1),0)</f>
        <v>0.54347826086956519</v>
      </c>
      <c r="BC163" s="205">
        <f ca="1">IF($AH163&gt;0,OFFSET(DATA!$F$6,BC$10+27*(7-$AG$8),$AG163,1,1)/OFFSET(DATA!$F$6,BC$10,$AG163,1,1),0)</f>
        <v>0.32692307692307693</v>
      </c>
      <c r="BD163" s="205">
        <f ca="1">IF($AH163&gt;0,OFFSET(DATA!$F$6,BD$10+27*(7-$AG$8),$AG163,1,1)/OFFSET(DATA!$F$6,BD$10,$AG163,1,1),0)</f>
        <v>0.68421052631578949</v>
      </c>
      <c r="BE163" s="205">
        <f ca="1">IF($AH163&gt;0,OFFSET(DATA!$F$6,BE$10+27*(7-$AG$8),$AG163,1,1)/OFFSET(DATA!$F$6,BE$10,$AG163,1,1),0)</f>
        <v>0.44680851063829785</v>
      </c>
      <c r="BF163" s="205">
        <f ca="1">IF($AH163&gt;0,OFFSET(DATA!$F$6,BF$10+27*(7-$AG$8),$AG163,1,1)/OFFSET(DATA!$F$6,BF$10,$AG163,1,1),0)</f>
        <v>0.66249999999999998</v>
      </c>
      <c r="BG163" s="205">
        <f ca="1">IF($AH163&gt;0,OFFSET(DATA!$F$6,BG$10+27*(7-$AG$8),$AG163,1,1)/OFFSET(DATA!$F$6,BG$10,$AG163,1,1),0)</f>
        <v>0.58823529411764708</v>
      </c>
      <c r="BH163" s="205">
        <f ca="1">IF($AH163&gt;0,OFFSET(DATA!$F$6,BH$10+27*(7-$AG$8),$AG163,1,1)/OFFSET(DATA!$F$6,BH$10,$AG163,1,1),0)</f>
        <v>0.71257485029940115</v>
      </c>
      <c r="BI163" s="205">
        <f ca="1">IF($AH163&gt;0,OFFSET(DATA!$F$6,BI$10+27*(7-$AG$8),$AG163,1,1)/OFFSET(DATA!$F$6,BI$10,$AG163,1,1),0)</f>
        <v>0.43894993894993894</v>
      </c>
      <c r="BJ163" s="205">
        <f ca="1">IF($AH163&gt;0,OFFSET(DATA!$F$6,BJ$10+27*(7-$AG$8),$AG163,1,1)/OFFSET(DATA!$F$6,BJ$10,$AG163,1,1),0)</f>
        <v>0.72670807453416153</v>
      </c>
      <c r="BK163" s="205">
        <f ca="1">IF($AH163&gt;0,OFFSET(DATA!$F$6,BK$10+27*(7-$AG$8),$AG163,1,1)/OFFSET(DATA!$F$6,BK$10,$AG163,1,1),0)</f>
        <v>0.64880952380952384</v>
      </c>
      <c r="BL163" s="205">
        <f ca="1">IF($AH163&gt;0,OFFSET(DATA!$F$6,BL$10+27*(7-$AG$8),$AG163,1,1)/OFFSET(DATA!$F$6,BL$10,$AG163,1,1),0)</f>
        <v>0.6872791519434629</v>
      </c>
      <c r="BM163" s="205">
        <f ca="1">IF($AH163&gt;0,OFFSET(DATA!$F$6,BM$10+27*(7-$AG$8),$AG163,1,1)/OFFSET(DATA!$F$6,BM$10,$AG163,1,1),0)</f>
        <v>0.25043029259896732</v>
      </c>
      <c r="BN163" s="205">
        <f ca="1">IF($AH163&gt;0,OFFSET(DATA!$F$6,BN$10+27*(7-$AG$8),$AG163,1,1)/OFFSET(DATA!$F$6,BN$10,$AG163,1,1),0)</f>
        <v>0.57731958762886593</v>
      </c>
      <c r="BO163" s="205">
        <f ca="1">IF($AH163&gt;0,OFFSET(DATA!$F$6,BO$10+27*(7-$AG$8),$AG163,1,1)/OFFSET(DATA!$F$6,BO$10,$AG163,1,1),0)</f>
        <v>0.86306532663316582</v>
      </c>
      <c r="BP163" s="205">
        <f ca="1">IF($AH163&gt;0,OFFSET(DATA!$F$6,BP$10+27*(7-$AG$8),$AG163,1,1)/OFFSET(DATA!$F$6,BP$10,$AG163,1,1),0)</f>
        <v>0.65927977839335183</v>
      </c>
      <c r="BQ163" s="205">
        <f ca="1">IF($AH163&gt;0,OFFSET(DATA!$F$6,BQ$10+27*(7-$AG$8),$AG163,1,1)/OFFSET(DATA!$F$6,BQ$10,$AG163,1,1),0)</f>
        <v>0.68695652173913047</v>
      </c>
      <c r="BR163" s="205">
        <f ca="1">IF($AH163&gt;0,OFFSET(DATA!$F$6,BR$10+27*(7-$AG$8),$AG163,1,1)/OFFSET(DATA!$F$6,BR$10,$AG163,1,1),0)</f>
        <v>0.58529411764705885</v>
      </c>
      <c r="BS163" s="205">
        <f ca="1">IF($AH163&gt;0,OFFSET(DATA!$F$6,BS$10+27*(7-$AG$8),$AG163,1,1)/OFFSET(DATA!$F$6,BS$10,$AG163,1,1),0)</f>
        <v>0.42418426103646834</v>
      </c>
      <c r="BT163" s="205">
        <f ca="1">IF($AH163&gt;0,OFFSET(DATA!$F$6,BT$10+27*(7-$AG$8),$AG163,1,1)/OFFSET(DATA!$F$6,BT$10,$AG163,1,1),0)</f>
        <v>0.70909090909090911</v>
      </c>
      <c r="BU163" s="205">
        <f ca="1">IF($AH163&gt;0,OFFSET(DATA!$F$6,BU$10+27*(7-$AG$8),$AG163,1,1)/OFFSET(DATA!$F$6,BU$10,$AG163,1,1),0)</f>
        <v>0.40701754385964911</v>
      </c>
      <c r="BV163" s="205">
        <f ca="1">IF($AH163&gt;0,OFFSET(DATA!$F$6,BV$10+27*(7-$AG$8),$AG163,1,1)/OFFSET(DATA!$F$6,BV$10,$AG163,1,1),0)</f>
        <v>0.5117647058823529</v>
      </c>
      <c r="BW163" s="205">
        <f ca="1">IF($AH163&gt;0,OFFSET(DATA!$F$6,BW$10+27*(7-$AG$8),$AG163,1,1)/OFFSET(DATA!$F$6,BW$10,$AG163,1,1),0)</f>
        <v>0.57843137254901966</v>
      </c>
      <c r="BX163" s="205">
        <f ca="1">IF($AH163&gt;0,OFFSET(DATA!$F$6,BX$10+27*(7-$AG$8),$AG163,1,1)/OFFSET(DATA!$F$6,BX$10,$AG163,1,1),0)</f>
        <v>0.6572192513368984</v>
      </c>
      <c r="BY163" s="205">
        <f ca="1">IF($AH163&gt;0,OFFSET(DATA!$F$6,BY$10+27*(7-$AG$8),$AG163,1,1)/OFFSET(DATA!$F$6,BY$10,$AG163,1,1),0)</f>
        <v>0.68730650154798767</v>
      </c>
    </row>
    <row r="164" spans="33:77" x14ac:dyDescent="0.2">
      <c r="AG164" s="1">
        <v>153</v>
      </c>
      <c r="AH164">
        <f ca="1">OFFSET(DATA!$F$6,$AG$10,$AG164,1,1)</f>
        <v>1674</v>
      </c>
      <c r="AI164" s="205">
        <f ca="1">IF($AH164&gt;0,OFFSET(DATA!$F$6,$AG$10+27*AI$10,$AG164,1,1)/$AH164,0)</f>
        <v>0.4038231780167264</v>
      </c>
      <c r="AJ164" s="205">
        <f ca="1">IF($AH164&gt;0,OFFSET(DATA!$F$6,$AG$10+27*AJ$10,$AG164,1,1)/$AH164,0)</f>
        <v>4.181600955794504E-3</v>
      </c>
      <c r="AK164" s="205">
        <f ca="1">IF($AH164&gt;0,OFFSET(DATA!$F$6,$AG$10+27*AK$10,$AG164,1,1)/$AH164,0)</f>
        <v>7.765830346475508E-2</v>
      </c>
      <c r="AL164" s="205">
        <f ca="1">IF($AH164&gt;0,OFFSET(DATA!$F$6,$AG$10+27*AL$10,$AG164,1,1)/$AH164,0)</f>
        <v>4.8387096774193547E-2</v>
      </c>
      <c r="AM164" s="205">
        <f ca="1">IF($AH164&gt;0,OFFSET(DATA!$F$6,$AG$10+27*AM$10,$AG164,1,1)/$AH164,0)</f>
        <v>0.31242532855436084</v>
      </c>
      <c r="AN164" s="205">
        <f ca="1">IF($AH164&gt;0,OFFSET(DATA!$F$6,$AG$10+27*AN$10,$AG164,1,1)/$AH164,0)</f>
        <v>0.20011947431302271</v>
      </c>
      <c r="AO164" s="1">
        <f ca="1">OFFSET(DATA!$F$6,$AG$10+27*AO$10,$AG164,1,1)</f>
        <v>22</v>
      </c>
      <c r="AP164" s="1">
        <f t="shared" ca="1" si="5"/>
        <v>22</v>
      </c>
      <c r="AR164">
        <f ca="1">OFFSET(DATA!$F$6,25,$AG164,1,1)</f>
        <v>14688</v>
      </c>
      <c r="AS164" s="205">
        <f ca="1">IF($AR164&gt;0,OFFSET(DATA!$F$6,25+27*AS$10,$AG164,1,1)/$AR164,0)</f>
        <v>0.5838099128540305</v>
      </c>
      <c r="AT164" s="205">
        <f ca="1">IF($AR164&gt;0,OFFSET(DATA!$F$6,25+27*AT$10,$AG164,1,1)/$AR164,0)</f>
        <v>7.4891067538126362E-3</v>
      </c>
      <c r="AU164" s="205">
        <f ca="1">IF($AR164&gt;0,OFFSET(DATA!$F$6,25+27*AU$10,$AG164,1,1)/$AR164,0)</f>
        <v>0.10178376906318083</v>
      </c>
      <c r="AV164" s="205">
        <f ca="1">IF($AR164&gt;0,OFFSET(DATA!$F$6,25+27*AV$10,$AG164,1,1)/$AR164,0)</f>
        <v>4.8406862745098041E-2</v>
      </c>
      <c r="AW164" s="205">
        <f ca="1">IF($AR164&gt;0,OFFSET(DATA!$F$6,25+27*AW$10,$AG164,1,1)/$AR164,0)</f>
        <v>0.12867647058823528</v>
      </c>
      <c r="AX164" s="205">
        <f ca="1">IF($AR164&gt;0,OFFSET(DATA!$F$6,25+27*AX$10,$AG164,1,1)/$AR164,0)</f>
        <v>6.5563725490196081E-2</v>
      </c>
      <c r="BA164" s="1">
        <f t="shared" ca="1" si="6"/>
        <v>23</v>
      </c>
      <c r="BB164" s="205">
        <f ca="1">IF($AH164&gt;0,OFFSET(DATA!$F$6,BB$10+27*(7-$AG$8),$AG164,1,1)/OFFSET(DATA!$F$6,BB$10,$AG164,1,1),0)</f>
        <v>0.58566978193146413</v>
      </c>
      <c r="BC164" s="205">
        <f ca="1">IF($AH164&gt;0,OFFSET(DATA!$F$6,BC$10+27*(7-$AG$8),$AG164,1,1)/OFFSET(DATA!$F$6,BC$10,$AG164,1,1),0)</f>
        <v>0.42574257425742573</v>
      </c>
      <c r="BD164" s="205">
        <f ca="1">IF($AH164&gt;0,OFFSET(DATA!$F$6,BD$10+27*(7-$AG$8),$AG164,1,1)/OFFSET(DATA!$F$6,BD$10,$AG164,1,1),0)</f>
        <v>0.61764705882352944</v>
      </c>
      <c r="BE164" s="205">
        <f ca="1">IF($AH164&gt;0,OFFSET(DATA!$F$6,BE$10+27*(7-$AG$8),$AG164,1,1)/OFFSET(DATA!$F$6,BE$10,$AG164,1,1),0)</f>
        <v>0.41584158415841582</v>
      </c>
      <c r="BF164" s="205">
        <f ca="1">IF($AH164&gt;0,OFFSET(DATA!$F$6,BF$10+27*(7-$AG$8),$AG164,1,1)/OFFSET(DATA!$F$6,BF$10,$AG164,1,1),0)</f>
        <v>0.67532467532467533</v>
      </c>
      <c r="BG164" s="205">
        <f ca="1">IF($AH164&gt;0,OFFSET(DATA!$F$6,BG$10+27*(7-$AG$8),$AG164,1,1)/OFFSET(DATA!$F$6,BG$10,$AG164,1,1),0)</f>
        <v>0.61538461538461542</v>
      </c>
      <c r="BH164" s="205">
        <f ca="1">IF($AH164&gt;0,OFFSET(DATA!$F$6,BH$10+27*(7-$AG$8),$AG164,1,1)/OFFSET(DATA!$F$6,BH$10,$AG164,1,1),0)</f>
        <v>0.73619631901840488</v>
      </c>
      <c r="BI164" s="205">
        <f ca="1">IF($AH164&gt;0,OFFSET(DATA!$F$6,BI$10+27*(7-$AG$8),$AG164,1,1)/OFFSET(DATA!$F$6,BI$10,$AG164,1,1),0)</f>
        <v>0.4038231780167264</v>
      </c>
      <c r="BJ164" s="205">
        <f ca="1">IF($AH164&gt;0,OFFSET(DATA!$F$6,BJ$10+27*(7-$AG$8),$AG164,1,1)/OFFSET(DATA!$F$6,BJ$10,$AG164,1,1),0)</f>
        <v>0.7</v>
      </c>
      <c r="BK164" s="205">
        <f ca="1">IF($AH164&gt;0,OFFSET(DATA!$F$6,BK$10+27*(7-$AG$8),$AG164,1,1)/OFFSET(DATA!$F$6,BK$10,$AG164,1,1),0)</f>
        <v>0.64610389610389607</v>
      </c>
      <c r="BL164" s="205">
        <f ca="1">IF($AH164&gt;0,OFFSET(DATA!$F$6,BL$10+27*(7-$AG$8),$AG164,1,1)/OFFSET(DATA!$F$6,BL$10,$AG164,1,1),0)</f>
        <v>0.66173752310536049</v>
      </c>
      <c r="BM164" s="205">
        <f ca="1">IF($AH164&gt;0,OFFSET(DATA!$F$6,BM$10+27*(7-$AG$8),$AG164,1,1)/OFFSET(DATA!$F$6,BM$10,$AG164,1,1),0)</f>
        <v>0.26133553173948887</v>
      </c>
      <c r="BN164" s="205">
        <f ca="1">IF($AH164&gt;0,OFFSET(DATA!$F$6,BN$10+27*(7-$AG$8),$AG164,1,1)/OFFSET(DATA!$F$6,BN$10,$AG164,1,1),0)</f>
        <v>0.58156028368794321</v>
      </c>
      <c r="BO164" s="205">
        <f ca="1">IF($AH164&gt;0,OFFSET(DATA!$F$6,BO$10+27*(7-$AG$8),$AG164,1,1)/OFFSET(DATA!$F$6,BO$10,$AG164,1,1),0)</f>
        <v>0.8919631093544137</v>
      </c>
      <c r="BP164" s="205">
        <f ca="1">IF($AH164&gt;0,OFFSET(DATA!$F$6,BP$10+27*(7-$AG$8),$AG164,1,1)/OFFSET(DATA!$F$6,BP$10,$AG164,1,1),0)</f>
        <v>0.6889763779527559</v>
      </c>
      <c r="BQ164" s="205">
        <f ca="1">IF($AH164&gt;0,OFFSET(DATA!$F$6,BQ$10+27*(7-$AG$8),$AG164,1,1)/OFFSET(DATA!$F$6,BQ$10,$AG164,1,1),0)</f>
        <v>0.70491803278688525</v>
      </c>
      <c r="BR164" s="205">
        <f ca="1">IF($AH164&gt;0,OFFSET(DATA!$F$6,BR$10+27*(7-$AG$8),$AG164,1,1)/OFFSET(DATA!$F$6,BR$10,$AG164,1,1),0)</f>
        <v>0.58473282442748087</v>
      </c>
      <c r="BS164" s="205">
        <f ca="1">IF($AH164&gt;0,OFFSET(DATA!$F$6,BS$10+27*(7-$AG$8),$AG164,1,1)/OFFSET(DATA!$F$6,BS$10,$AG164,1,1),0)</f>
        <v>0.45522388059701491</v>
      </c>
      <c r="BT164" s="205">
        <f ca="1">IF($AH164&gt;0,OFFSET(DATA!$F$6,BT$10+27*(7-$AG$8),$AG164,1,1)/OFFSET(DATA!$F$6,BT$10,$AG164,1,1),0)</f>
        <v>0.72340425531914898</v>
      </c>
      <c r="BU164" s="205">
        <f ca="1">IF($AH164&gt;0,OFFSET(DATA!$F$6,BU$10+27*(7-$AG$8),$AG164,1,1)/OFFSET(DATA!$F$6,BU$10,$AG164,1,1),0)</f>
        <v>0.41726618705035973</v>
      </c>
      <c r="BV164" s="205">
        <f ca="1">IF($AH164&gt;0,OFFSET(DATA!$F$6,BV$10+27*(7-$AG$8),$AG164,1,1)/OFFSET(DATA!$F$6,BV$10,$AG164,1,1),0)</f>
        <v>0.50836820083682011</v>
      </c>
      <c r="BW164" s="205">
        <f ca="1">IF($AH164&gt;0,OFFSET(DATA!$F$6,BW$10+27*(7-$AG$8),$AG164,1,1)/OFFSET(DATA!$F$6,BW$10,$AG164,1,1),0)</f>
        <v>0.6278195488721805</v>
      </c>
      <c r="BX164" s="205">
        <f ca="1">IF($AH164&gt;0,OFFSET(DATA!$F$6,BX$10+27*(7-$AG$8),$AG164,1,1)/OFFSET(DATA!$F$6,BX$10,$AG164,1,1),0)</f>
        <v>0.66858292612819781</v>
      </c>
      <c r="BY164" s="205">
        <f ca="1">IF($AH164&gt;0,OFFSET(DATA!$F$6,BY$10+27*(7-$AG$8),$AG164,1,1)/OFFSET(DATA!$F$6,BY$10,$AG164,1,1),0)</f>
        <v>0.71080139372822304</v>
      </c>
    </row>
    <row r="165" spans="33:77" x14ac:dyDescent="0.2">
      <c r="AG165" s="1">
        <v>154</v>
      </c>
      <c r="AH165">
        <f ca="1">OFFSET(DATA!$F$6,$AG$10,$AG165,1,1)</f>
        <v>1709</v>
      </c>
      <c r="AI165" s="205">
        <f ca="1">IF($AH165&gt;0,OFFSET(DATA!$F$6,$AG$10+27*AI$10,$AG165,1,1)/$AH165,0)</f>
        <v>0.38385020479812754</v>
      </c>
      <c r="AJ165" s="205">
        <f ca="1">IF($AH165&gt;0,OFFSET(DATA!$F$6,$AG$10+27*AJ$10,$AG165,1,1)/$AH165,0)</f>
        <v>4.0959625511995321E-3</v>
      </c>
      <c r="AK165" s="205">
        <f ca="1">IF($AH165&gt;0,OFFSET(DATA!$F$6,$AG$10+27*AK$10,$AG165,1,1)/$AH165,0)</f>
        <v>7.840842598010532E-2</v>
      </c>
      <c r="AL165" s="205">
        <f ca="1">IF($AH165&gt;0,OFFSET(DATA!$F$6,$AG$10+27*AL$10,$AG165,1,1)/$AH165,0)</f>
        <v>6.0269163253364538E-2</v>
      </c>
      <c r="AM165" s="205">
        <f ca="1">IF($AH165&gt;0,OFFSET(DATA!$F$6,$AG$10+27*AM$10,$AG165,1,1)/$AH165,0)</f>
        <v>0.310122878876536</v>
      </c>
      <c r="AN165" s="205">
        <f ca="1">IF($AH165&gt;0,OFFSET(DATA!$F$6,$AG$10+27*AN$10,$AG165,1,1)/$AH165,0)</f>
        <v>0.19485078993563487</v>
      </c>
      <c r="AO165" s="1">
        <f ca="1">OFFSET(DATA!$F$6,$AG$10+27*AO$10,$AG165,1,1)</f>
        <v>21</v>
      </c>
      <c r="AP165" s="1">
        <f t="shared" ca="1" si="5"/>
        <v>21</v>
      </c>
      <c r="AR165">
        <f ca="1">OFFSET(DATA!$F$6,25,$AG165,1,1)</f>
        <v>15149</v>
      </c>
      <c r="AS165" s="205">
        <f ca="1">IF($AR165&gt;0,OFFSET(DATA!$F$6,25+27*AS$10,$AG165,1,1)/$AR165,0)</f>
        <v>0.57759588091623204</v>
      </c>
      <c r="AT165" s="205">
        <f ca="1">IF($AR165&gt;0,OFFSET(DATA!$F$6,25+27*AT$10,$AG165,1,1)/$AR165,0)</f>
        <v>7.0631724866327813E-3</v>
      </c>
      <c r="AU165" s="205">
        <f ca="1">IF($AR165&gt;0,OFFSET(DATA!$F$6,25+27*AU$10,$AG165,1,1)/$AR165,0)</f>
        <v>0.10185490791471384</v>
      </c>
      <c r="AV165" s="205">
        <f ca="1">IF($AR165&gt;0,OFFSET(DATA!$F$6,25+27*AV$10,$AG165,1,1)/$AR165,0)</f>
        <v>5.3600897749026336E-2</v>
      </c>
      <c r="AW165" s="205">
        <f ca="1">IF($AR165&gt;0,OFFSET(DATA!$F$6,25+27*AW$10,$AG165,1,1)/$AR165,0)</f>
        <v>0.12040398706185226</v>
      </c>
      <c r="AX165" s="205">
        <f ca="1">IF($AR165&gt;0,OFFSET(DATA!$F$6,25+27*AX$10,$AG165,1,1)/$AR165,0)</f>
        <v>6.4228661957885014E-2</v>
      </c>
      <c r="BA165" s="1">
        <f t="shared" ca="1" si="6"/>
        <v>22</v>
      </c>
      <c r="BB165" s="205">
        <f ca="1">IF($AH165&gt;0,OFFSET(DATA!$F$6,BB$10+27*(7-$AG$8),$AG165,1,1)/OFFSET(DATA!$F$6,BB$10,$AG165,1,1),0)</f>
        <v>0.57401812688821752</v>
      </c>
      <c r="BC165" s="205">
        <f ca="1">IF($AH165&gt;0,OFFSET(DATA!$F$6,BC$10+27*(7-$AG$8),$AG165,1,1)/OFFSET(DATA!$F$6,BC$10,$AG165,1,1),0)</f>
        <v>0.42056074766355139</v>
      </c>
      <c r="BD165" s="205">
        <f ca="1">IF($AH165&gt;0,OFFSET(DATA!$F$6,BD$10+27*(7-$AG$8),$AG165,1,1)/OFFSET(DATA!$F$6,BD$10,$AG165,1,1),0)</f>
        <v>0.58823529411764708</v>
      </c>
      <c r="BE165" s="205">
        <f ca="1">IF($AH165&gt;0,OFFSET(DATA!$F$6,BE$10+27*(7-$AG$8),$AG165,1,1)/OFFSET(DATA!$F$6,BE$10,$AG165,1,1),0)</f>
        <v>0.37168141592920356</v>
      </c>
      <c r="BF165" s="205">
        <f ca="1">IF($AH165&gt;0,OFFSET(DATA!$F$6,BF$10+27*(7-$AG$8),$AG165,1,1)/OFFSET(DATA!$F$6,BF$10,$AG165,1,1),0)</f>
        <v>0.65903307888040707</v>
      </c>
      <c r="BG165" s="205">
        <f ca="1">IF($AH165&gt;0,OFFSET(DATA!$F$6,BG$10+27*(7-$AG$8),$AG165,1,1)/OFFSET(DATA!$F$6,BG$10,$AG165,1,1),0)</f>
        <v>0.56000000000000005</v>
      </c>
      <c r="BH165" s="205">
        <f ca="1">IF($AH165&gt;0,OFFSET(DATA!$F$6,BH$10+27*(7-$AG$8),$AG165,1,1)/OFFSET(DATA!$F$6,BH$10,$AG165,1,1),0)</f>
        <v>0.72289156626506024</v>
      </c>
      <c r="BI165" s="205">
        <f ca="1">IF($AH165&gt;0,OFFSET(DATA!$F$6,BI$10+27*(7-$AG$8),$AG165,1,1)/OFFSET(DATA!$F$6,BI$10,$AG165,1,1),0)</f>
        <v>0.38385020479812754</v>
      </c>
      <c r="BJ165" s="205">
        <f ca="1">IF($AH165&gt;0,OFFSET(DATA!$F$6,BJ$10+27*(7-$AG$8),$AG165,1,1)/OFFSET(DATA!$F$6,BJ$10,$AG165,1,1),0)</f>
        <v>0.76162790697674421</v>
      </c>
      <c r="BK165" s="205">
        <f ca="1">IF($AH165&gt;0,OFFSET(DATA!$F$6,BK$10+27*(7-$AG$8),$AG165,1,1)/OFFSET(DATA!$F$6,BK$10,$AG165,1,1),0)</f>
        <v>0.60060060060060061</v>
      </c>
      <c r="BL165" s="205">
        <f ca="1">IF($AH165&gt;0,OFFSET(DATA!$F$6,BL$10+27*(7-$AG$8),$AG165,1,1)/OFFSET(DATA!$F$6,BL$10,$AG165,1,1),0)</f>
        <v>0.67747747747747744</v>
      </c>
      <c r="BM165" s="205">
        <f ca="1">IF($AH165&gt;0,OFFSET(DATA!$F$6,BM$10+27*(7-$AG$8),$AG165,1,1)/OFFSET(DATA!$F$6,BM$10,$AG165,1,1),0)</f>
        <v>0.26269841269841271</v>
      </c>
      <c r="BN165" s="205">
        <f ca="1">IF($AH165&gt;0,OFFSET(DATA!$F$6,BN$10+27*(7-$AG$8),$AG165,1,1)/OFFSET(DATA!$F$6,BN$10,$AG165,1,1),0)</f>
        <v>0.60915492957746475</v>
      </c>
      <c r="BO165" s="205">
        <f ca="1">IF($AH165&gt;0,OFFSET(DATA!$F$6,BO$10+27*(7-$AG$8),$AG165,1,1)/OFFSET(DATA!$F$6,BO$10,$AG165,1,1),0)</f>
        <v>0.89050131926121368</v>
      </c>
      <c r="BP165" s="205">
        <f ca="1">IF($AH165&gt;0,OFFSET(DATA!$F$6,BP$10+27*(7-$AG$8),$AG165,1,1)/OFFSET(DATA!$F$6,BP$10,$AG165,1,1),0)</f>
        <v>0.66328413284132837</v>
      </c>
      <c r="BQ165" s="205">
        <f ca="1">IF($AH165&gt;0,OFFSET(DATA!$F$6,BQ$10+27*(7-$AG$8),$AG165,1,1)/OFFSET(DATA!$F$6,BQ$10,$AG165,1,1),0)</f>
        <v>0.7008928571428571</v>
      </c>
      <c r="BR165" s="205">
        <f ca="1">IF($AH165&gt;0,OFFSET(DATA!$F$6,BR$10+27*(7-$AG$8),$AG165,1,1)/OFFSET(DATA!$F$6,BR$10,$AG165,1,1),0)</f>
        <v>0.60151515151515156</v>
      </c>
      <c r="BS165" s="205">
        <f ca="1">IF($AH165&gt;0,OFFSET(DATA!$F$6,BS$10+27*(7-$AG$8),$AG165,1,1)/OFFSET(DATA!$F$6,BS$10,$AG165,1,1),0)</f>
        <v>0.48468468468468467</v>
      </c>
      <c r="BT165" s="205">
        <f ca="1">IF($AH165&gt;0,OFFSET(DATA!$F$6,BT$10+27*(7-$AG$8),$AG165,1,1)/OFFSET(DATA!$F$6,BT$10,$AG165,1,1),0)</f>
        <v>0.72549019607843135</v>
      </c>
      <c r="BU165" s="205">
        <f ca="1">IF($AH165&gt;0,OFFSET(DATA!$F$6,BU$10+27*(7-$AG$8),$AG165,1,1)/OFFSET(DATA!$F$6,BU$10,$AG165,1,1),0)</f>
        <v>0.42586206896551726</v>
      </c>
      <c r="BV165" s="205">
        <f ca="1">IF($AH165&gt;0,OFFSET(DATA!$F$6,BV$10+27*(7-$AG$8),$AG165,1,1)/OFFSET(DATA!$F$6,BV$10,$AG165,1,1),0)</f>
        <v>0.55051546391752582</v>
      </c>
      <c r="BW165" s="205">
        <f ca="1">IF($AH165&gt;0,OFFSET(DATA!$F$6,BW$10+27*(7-$AG$8),$AG165,1,1)/OFFSET(DATA!$F$6,BW$10,$AG165,1,1),0)</f>
        <v>0.61823104693140796</v>
      </c>
      <c r="BX165" s="205">
        <f ca="1">IF($AH165&gt;0,OFFSET(DATA!$F$6,BX$10+27*(7-$AG$8),$AG165,1,1)/OFFSET(DATA!$F$6,BX$10,$AG165,1,1),0)</f>
        <v>0.65629380431735351</v>
      </c>
      <c r="BY165" s="205">
        <f ca="1">IF($AH165&gt;0,OFFSET(DATA!$F$6,BY$10+27*(7-$AG$8),$AG165,1,1)/OFFSET(DATA!$F$6,BY$10,$AG165,1,1),0)</f>
        <v>0.67567567567567566</v>
      </c>
    </row>
    <row r="166" spans="33:77" x14ac:dyDescent="0.2">
      <c r="AG166" s="1">
        <v>155</v>
      </c>
      <c r="AH166">
        <f ca="1">OFFSET(DATA!$F$6,$AG$10,$AG166,1,1)</f>
        <v>1730</v>
      </c>
      <c r="AI166" s="205">
        <f ca="1">IF($AH166&gt;0,OFFSET(DATA!$F$6,$AG$10+27*AI$10,$AG166,1,1)/$AH166,0)</f>
        <v>0.37514450867052024</v>
      </c>
      <c r="AJ166" s="205">
        <f ca="1">IF($AH166&gt;0,OFFSET(DATA!$F$6,$AG$10+27*AJ$10,$AG166,1,1)/$AH166,0)</f>
        <v>4.6242774566473991E-3</v>
      </c>
      <c r="AK166" s="205">
        <f ca="1">IF($AH166&gt;0,OFFSET(DATA!$F$6,$AG$10+27*AK$10,$AG166,1,1)/$AH166,0)</f>
        <v>7.6300578034682084E-2</v>
      </c>
      <c r="AL166" s="205">
        <f ca="1">IF($AH166&gt;0,OFFSET(DATA!$F$6,$AG$10+27*AL$10,$AG166,1,1)/$AH166,0)</f>
        <v>5.4335260115606937E-2</v>
      </c>
      <c r="AM166" s="205">
        <f ca="1">IF($AH166&gt;0,OFFSET(DATA!$F$6,$AG$10+27*AM$10,$AG166,1,1)/$AH166,0)</f>
        <v>0.32369942196531792</v>
      </c>
      <c r="AN166" s="205">
        <f ca="1">IF($AH166&gt;0,OFFSET(DATA!$F$6,$AG$10+27*AN$10,$AG166,1,1)/$AH166,0)</f>
        <v>0.21040462427745665</v>
      </c>
      <c r="AO166" s="1">
        <f ca="1">OFFSET(DATA!$F$6,$AG$10+27*AO$10,$AG166,1,1)</f>
        <v>21</v>
      </c>
      <c r="AP166" s="1">
        <f t="shared" ca="1" si="5"/>
        <v>21</v>
      </c>
      <c r="AR166">
        <f ca="1">OFFSET(DATA!$F$6,25,$AG166,1,1)</f>
        <v>15550</v>
      </c>
      <c r="AS166" s="205">
        <f ca="1">IF($AR166&gt;0,OFFSET(DATA!$F$6,25+27*AS$10,$AG166,1,1)/$AR166,0)</f>
        <v>0.56514469453376204</v>
      </c>
      <c r="AT166" s="205">
        <f ca="1">IF($AR166&gt;0,OFFSET(DATA!$F$6,25+27*AT$10,$AG166,1,1)/$AR166,0)</f>
        <v>6.9453376205787778E-3</v>
      </c>
      <c r="AU166" s="205">
        <f ca="1">IF($AR166&gt;0,OFFSET(DATA!$F$6,25+27*AU$10,$AG166,1,1)/$AR166,0)</f>
        <v>0.10006430868167203</v>
      </c>
      <c r="AV166" s="205">
        <f ca="1">IF($AR166&gt;0,OFFSET(DATA!$F$6,25+27*AV$10,$AG166,1,1)/$AR166,0)</f>
        <v>4.5273311897106108E-2</v>
      </c>
      <c r="AW166" s="205">
        <f ca="1">IF($AR166&gt;0,OFFSET(DATA!$F$6,25+27*AW$10,$AG166,1,1)/$AR166,0)</f>
        <v>0.13691318327974278</v>
      </c>
      <c r="AX166" s="205">
        <f ca="1">IF($AR166&gt;0,OFFSET(DATA!$F$6,25+27*AX$10,$AG166,1,1)/$AR166,0)</f>
        <v>7.4662379421221864E-2</v>
      </c>
      <c r="BA166" s="1">
        <f t="shared" ca="1" si="6"/>
        <v>22</v>
      </c>
      <c r="BB166" s="205">
        <f ca="1">IF($AH166&gt;0,OFFSET(DATA!$F$6,BB$10+27*(7-$AG$8),$AG166,1,1)/OFFSET(DATA!$F$6,BB$10,$AG166,1,1),0)</f>
        <v>0.56851311953352768</v>
      </c>
      <c r="BC166" s="205">
        <f ca="1">IF($AH166&gt;0,OFFSET(DATA!$F$6,BC$10+27*(7-$AG$8),$AG166,1,1)/OFFSET(DATA!$F$6,BC$10,$AG166,1,1),0)</f>
        <v>0.40540540540540543</v>
      </c>
      <c r="BD166" s="205">
        <f ca="1">IF($AH166&gt;0,OFFSET(DATA!$F$6,BD$10+27*(7-$AG$8),$AG166,1,1)/OFFSET(DATA!$F$6,BD$10,$AG166,1,1),0)</f>
        <v>0.56756756756756754</v>
      </c>
      <c r="BE166" s="205">
        <f ca="1">IF($AH166&gt;0,OFFSET(DATA!$F$6,BE$10+27*(7-$AG$8),$AG166,1,1)/OFFSET(DATA!$F$6,BE$10,$AG166,1,1),0)</f>
        <v>0.35087719298245612</v>
      </c>
      <c r="BF166" s="205">
        <f ca="1">IF($AH166&gt;0,OFFSET(DATA!$F$6,BF$10+27*(7-$AG$8),$AG166,1,1)/OFFSET(DATA!$F$6,BF$10,$AG166,1,1),0)</f>
        <v>0.66749999999999998</v>
      </c>
      <c r="BG166" s="205">
        <f ca="1">IF($AH166&gt;0,OFFSET(DATA!$F$6,BG$10+27*(7-$AG$8),$AG166,1,1)/OFFSET(DATA!$F$6,BG$10,$AG166,1,1),0)</f>
        <v>0.55769230769230771</v>
      </c>
      <c r="BH166" s="205">
        <f ca="1">IF($AH166&gt;0,OFFSET(DATA!$F$6,BH$10+27*(7-$AG$8),$AG166,1,1)/OFFSET(DATA!$F$6,BH$10,$AG166,1,1),0)</f>
        <v>0.67630057803468213</v>
      </c>
      <c r="BI166" s="205">
        <f ca="1">IF($AH166&gt;0,OFFSET(DATA!$F$6,BI$10+27*(7-$AG$8),$AG166,1,1)/OFFSET(DATA!$F$6,BI$10,$AG166,1,1),0)</f>
        <v>0.37514450867052024</v>
      </c>
      <c r="BJ166" s="205">
        <f ca="1">IF($AH166&gt;0,OFFSET(DATA!$F$6,BJ$10+27*(7-$AG$8),$AG166,1,1)/OFFSET(DATA!$F$6,BJ$10,$AG166,1,1),0)</f>
        <v>0.77439024390243905</v>
      </c>
      <c r="BK166" s="205">
        <f ca="1">IF($AH166&gt;0,OFFSET(DATA!$F$6,BK$10+27*(7-$AG$8),$AG166,1,1)/OFFSET(DATA!$F$6,BK$10,$AG166,1,1),0)</f>
        <v>0.61290322580645162</v>
      </c>
      <c r="BL166" s="205">
        <f ca="1">IF($AH166&gt;0,OFFSET(DATA!$F$6,BL$10+27*(7-$AG$8),$AG166,1,1)/OFFSET(DATA!$F$6,BL$10,$AG166,1,1),0)</f>
        <v>0.67241379310344829</v>
      </c>
      <c r="BM166" s="205">
        <f ca="1">IF($AH166&gt;0,OFFSET(DATA!$F$6,BM$10+27*(7-$AG$8),$AG166,1,1)/OFFSET(DATA!$F$6,BM$10,$AG166,1,1),0)</f>
        <v>0.26323867996930161</v>
      </c>
      <c r="BN166" s="205">
        <f ca="1">IF($AH166&gt;0,OFFSET(DATA!$F$6,BN$10+27*(7-$AG$8),$AG166,1,1)/OFFSET(DATA!$F$6,BN$10,$AG166,1,1),0)</f>
        <v>0.59450171821305842</v>
      </c>
      <c r="BO166" s="205">
        <f ca="1">IF($AH166&gt;0,OFFSET(DATA!$F$6,BO$10+27*(7-$AG$8),$AG166,1,1)/OFFSET(DATA!$F$6,BO$10,$AG166,1,1),0)</f>
        <v>0.86817576564580556</v>
      </c>
      <c r="BP166" s="205">
        <f ca="1">IF($AH166&gt;0,OFFSET(DATA!$F$6,BP$10+27*(7-$AG$8),$AG166,1,1)/OFFSET(DATA!$F$6,BP$10,$AG166,1,1),0)</f>
        <v>0.6569608735213831</v>
      </c>
      <c r="BQ166" s="205">
        <f ca="1">IF($AH166&gt;0,OFFSET(DATA!$F$6,BQ$10+27*(7-$AG$8),$AG166,1,1)/OFFSET(DATA!$F$6,BQ$10,$AG166,1,1),0)</f>
        <v>0.70066518847006654</v>
      </c>
      <c r="BR166" s="205">
        <f ca="1">IF($AH166&gt;0,OFFSET(DATA!$F$6,BR$10+27*(7-$AG$8),$AG166,1,1)/OFFSET(DATA!$F$6,BR$10,$AG166,1,1),0)</f>
        <v>0.59232954545454541</v>
      </c>
      <c r="BS166" s="205">
        <f ca="1">IF($AH166&gt;0,OFFSET(DATA!$F$6,BS$10+27*(7-$AG$8),$AG166,1,1)/OFFSET(DATA!$F$6,BS$10,$AG166,1,1),0)</f>
        <v>0.44804088586030666</v>
      </c>
      <c r="BT166" s="205">
        <f ca="1">IF($AH166&gt;0,OFFSET(DATA!$F$6,BT$10+27*(7-$AG$8),$AG166,1,1)/OFFSET(DATA!$F$6,BT$10,$AG166,1,1),0)</f>
        <v>0.73076923076923073</v>
      </c>
      <c r="BU166" s="205">
        <f ca="1">IF($AH166&gt;0,OFFSET(DATA!$F$6,BU$10+27*(7-$AG$8),$AG166,1,1)/OFFSET(DATA!$F$6,BU$10,$AG166,1,1),0)</f>
        <v>0.42348754448398579</v>
      </c>
      <c r="BV166" s="205">
        <f ca="1">IF($AH166&gt;0,OFFSET(DATA!$F$6,BV$10+27*(7-$AG$8),$AG166,1,1)/OFFSET(DATA!$F$6,BV$10,$AG166,1,1),0)</f>
        <v>0.51307847082494973</v>
      </c>
      <c r="BW166" s="205">
        <f ca="1">IF($AH166&gt;0,OFFSET(DATA!$F$6,BW$10+27*(7-$AG$8),$AG166,1,1)/OFFSET(DATA!$F$6,BW$10,$AG166,1,1),0)</f>
        <v>0.61783439490445857</v>
      </c>
      <c r="BX166" s="205">
        <f ca="1">IF($AH166&gt;0,OFFSET(DATA!$F$6,BX$10+27*(7-$AG$8),$AG166,1,1)/OFFSET(DATA!$F$6,BX$10,$AG166,1,1),0)</f>
        <v>0.63430248066150974</v>
      </c>
      <c r="BY166" s="205">
        <f ca="1">IF($AH166&gt;0,OFFSET(DATA!$F$6,BY$10+27*(7-$AG$8),$AG166,1,1)/OFFSET(DATA!$F$6,BY$10,$AG166,1,1),0)</f>
        <v>0.63636363636363635</v>
      </c>
    </row>
    <row r="167" spans="33:77" x14ac:dyDescent="0.2">
      <c r="AG167" s="1">
        <v>156</v>
      </c>
      <c r="AH167">
        <f ca="1">OFFSET(DATA!$F$6,$AG$10,$AG167,1,1)</f>
        <v>1782</v>
      </c>
      <c r="AI167" s="205">
        <f ca="1">IF($AH167&gt;0,OFFSET(DATA!$F$6,$AG$10+27*AI$10,$AG167,1,1)/$AH167,0)</f>
        <v>0.37822671156004489</v>
      </c>
      <c r="AJ167" s="205">
        <f ca="1">IF($AH167&gt;0,OFFSET(DATA!$F$6,$AG$10+27*AJ$10,$AG167,1,1)/$AH167,0)</f>
        <v>3.3670033670033669E-3</v>
      </c>
      <c r="AK167" s="205">
        <f ca="1">IF($AH167&gt;0,OFFSET(DATA!$F$6,$AG$10+27*AK$10,$AG167,1,1)/$AH167,0)</f>
        <v>7.4635241301907962E-2</v>
      </c>
      <c r="AL167" s="205">
        <f ca="1">IF($AH167&gt;0,OFFSET(DATA!$F$6,$AG$10+27*AL$10,$AG167,1,1)/$AH167,0)</f>
        <v>4.7699214365881031E-2</v>
      </c>
      <c r="AM167" s="205">
        <f ca="1">IF($AH167&gt;0,OFFSET(DATA!$F$6,$AG$10+27*AM$10,$AG167,1,1)/$AH167,0)</f>
        <v>0.35353535353535354</v>
      </c>
      <c r="AN167" s="205">
        <f ca="1">IF($AH167&gt;0,OFFSET(DATA!$F$6,$AG$10+27*AN$10,$AG167,1,1)/$AH167,0)</f>
        <v>0.21997755331088664</v>
      </c>
      <c r="AO167" s="1">
        <f ca="1">OFFSET(DATA!$F$6,$AG$10+27*AO$10,$AG167,1,1)</f>
        <v>20</v>
      </c>
      <c r="AP167" s="1">
        <f t="shared" ca="1" si="5"/>
        <v>20</v>
      </c>
      <c r="AR167">
        <f ca="1">OFFSET(DATA!$F$6,25,$AG167,1,1)</f>
        <v>15836</v>
      </c>
      <c r="AS167" s="205">
        <f ca="1">IF($AR167&gt;0,OFFSET(DATA!$F$6,25+27*AS$10,$AG167,1,1)/$AR167,0)</f>
        <v>0.57116696135387723</v>
      </c>
      <c r="AT167" s="205">
        <f ca="1">IF($AR167&gt;0,OFFSET(DATA!$F$6,25+27*AT$10,$AG167,1,1)/$AR167,0)</f>
        <v>5.4306643091689821E-3</v>
      </c>
      <c r="AU167" s="205">
        <f ca="1">IF($AR167&gt;0,OFFSET(DATA!$F$6,25+27*AU$10,$AG167,1,1)/$AR167,0)</f>
        <v>0.10008840616317252</v>
      </c>
      <c r="AV167" s="205">
        <f ca="1">IF($AR167&gt;0,OFFSET(DATA!$F$6,25+27*AV$10,$AG167,1,1)/$AR167,0)</f>
        <v>4.3003283657489268E-2</v>
      </c>
      <c r="AW167" s="205">
        <f ca="1">IF($AR167&gt;0,OFFSET(DATA!$F$6,25+27*AW$10,$AG167,1,1)/$AR167,0)</f>
        <v>0.15692093963122</v>
      </c>
      <c r="AX167" s="205">
        <f ca="1">IF($AR167&gt;0,OFFSET(DATA!$F$6,25+27*AX$10,$AG167,1,1)/$AR167,0)</f>
        <v>7.7418540035362471E-2</v>
      </c>
      <c r="BA167" s="1">
        <f t="shared" ca="1" si="6"/>
        <v>22</v>
      </c>
      <c r="BB167" s="205">
        <f ca="1">IF($AH167&gt;0,OFFSET(DATA!$F$6,BB$10+27*(7-$AG$8),$AG167,1,1)/OFFSET(DATA!$F$6,BB$10,$AG167,1,1),0)</f>
        <v>0.54261363636363635</v>
      </c>
      <c r="BC167" s="205">
        <f ca="1">IF($AH167&gt;0,OFFSET(DATA!$F$6,BC$10+27*(7-$AG$8),$AG167,1,1)/OFFSET(DATA!$F$6,BC$10,$AG167,1,1),0)</f>
        <v>0.43396226415094341</v>
      </c>
      <c r="BD167" s="205">
        <f ca="1">IF($AH167&gt;0,OFFSET(DATA!$F$6,BD$10+27*(7-$AG$8),$AG167,1,1)/OFFSET(DATA!$F$6,BD$10,$AG167,1,1),0)</f>
        <v>0.5641025641025641</v>
      </c>
      <c r="BE167" s="205">
        <f ca="1">IF($AH167&gt;0,OFFSET(DATA!$F$6,BE$10+27*(7-$AG$8),$AG167,1,1)/OFFSET(DATA!$F$6,BE$10,$AG167,1,1),0)</f>
        <v>0.37398373983739835</v>
      </c>
      <c r="BF167" s="205">
        <f ca="1">IF($AH167&gt;0,OFFSET(DATA!$F$6,BF$10+27*(7-$AG$8),$AG167,1,1)/OFFSET(DATA!$F$6,BF$10,$AG167,1,1),0)</f>
        <v>0.67156862745098034</v>
      </c>
      <c r="BG167" s="205">
        <f ca="1">IF($AH167&gt;0,OFFSET(DATA!$F$6,BG$10+27*(7-$AG$8),$AG167,1,1)/OFFSET(DATA!$F$6,BG$10,$AG167,1,1),0)</f>
        <v>0.53333333333333333</v>
      </c>
      <c r="BH167" s="205">
        <f ca="1">IF($AH167&gt;0,OFFSET(DATA!$F$6,BH$10+27*(7-$AG$8),$AG167,1,1)/OFFSET(DATA!$F$6,BH$10,$AG167,1,1),0)</f>
        <v>0.65217391304347827</v>
      </c>
      <c r="BI167" s="205">
        <f ca="1">IF($AH167&gt;0,OFFSET(DATA!$F$6,BI$10+27*(7-$AG$8),$AG167,1,1)/OFFSET(DATA!$F$6,BI$10,$AG167,1,1),0)</f>
        <v>0.37822671156004489</v>
      </c>
      <c r="BJ167" s="205">
        <f ca="1">IF($AH167&gt;0,OFFSET(DATA!$F$6,BJ$10+27*(7-$AG$8),$AG167,1,1)/OFFSET(DATA!$F$6,BJ$10,$AG167,1,1),0)</f>
        <v>0.74509803921568629</v>
      </c>
      <c r="BK167" s="205">
        <f ca="1">IF($AH167&gt;0,OFFSET(DATA!$F$6,BK$10+27*(7-$AG$8),$AG167,1,1)/OFFSET(DATA!$F$6,BK$10,$AG167,1,1),0)</f>
        <v>0.66111111111111109</v>
      </c>
      <c r="BL167" s="205">
        <f ca="1">IF($AH167&gt;0,OFFSET(DATA!$F$6,BL$10+27*(7-$AG$8),$AG167,1,1)/OFFSET(DATA!$F$6,BL$10,$AG167,1,1),0)</f>
        <v>0.67330016583747931</v>
      </c>
      <c r="BM167" s="205">
        <f ca="1">IF($AH167&gt;0,OFFSET(DATA!$F$6,BM$10+27*(7-$AG$8),$AG167,1,1)/OFFSET(DATA!$F$6,BM$10,$AG167,1,1),0)</f>
        <v>0.27136431784107945</v>
      </c>
      <c r="BN167" s="205">
        <f ca="1">IF($AH167&gt;0,OFFSET(DATA!$F$6,BN$10+27*(7-$AG$8),$AG167,1,1)/OFFSET(DATA!$F$6,BN$10,$AG167,1,1),0)</f>
        <v>0.59136212624584716</v>
      </c>
      <c r="BO167" s="205">
        <f ca="1">IF($AH167&gt;0,OFFSET(DATA!$F$6,BO$10+27*(7-$AG$8),$AG167,1,1)/OFFSET(DATA!$F$6,BO$10,$AG167,1,1),0)</f>
        <v>0.89304812834224601</v>
      </c>
      <c r="BP167" s="205">
        <f ca="1">IF($AH167&gt;0,OFFSET(DATA!$F$6,BP$10+27*(7-$AG$8),$AG167,1,1)/OFFSET(DATA!$F$6,BP$10,$AG167,1,1),0)</f>
        <v>0.67586821015138021</v>
      </c>
      <c r="BQ167" s="205">
        <f ca="1">IF($AH167&gt;0,OFFSET(DATA!$F$6,BQ$10+27*(7-$AG$8),$AG167,1,1)/OFFSET(DATA!$F$6,BQ$10,$AG167,1,1),0)</f>
        <v>0.69098712446351929</v>
      </c>
      <c r="BR167" s="205">
        <f ca="1">IF($AH167&gt;0,OFFSET(DATA!$F$6,BR$10+27*(7-$AG$8),$AG167,1,1)/OFFSET(DATA!$F$6,BR$10,$AG167,1,1),0)</f>
        <v>0.6141141141141141</v>
      </c>
      <c r="BS167" s="205">
        <f ca="1">IF($AH167&gt;0,OFFSET(DATA!$F$6,BS$10+27*(7-$AG$8),$AG167,1,1)/OFFSET(DATA!$F$6,BS$10,$AG167,1,1),0)</f>
        <v>0.4684838160136286</v>
      </c>
      <c r="BT167" s="205">
        <f ca="1">IF($AH167&gt;0,OFFSET(DATA!$F$6,BT$10+27*(7-$AG$8),$AG167,1,1)/OFFSET(DATA!$F$6,BT$10,$AG167,1,1),0)</f>
        <v>0.74545454545454548</v>
      </c>
      <c r="BU167" s="205">
        <f ca="1">IF($AH167&gt;0,OFFSET(DATA!$F$6,BU$10+27*(7-$AG$8),$AG167,1,1)/OFFSET(DATA!$F$6,BU$10,$AG167,1,1),0)</f>
        <v>0.42518248175182483</v>
      </c>
      <c r="BV167" s="205">
        <f ca="1">IF($AH167&gt;0,OFFSET(DATA!$F$6,BV$10+27*(7-$AG$8),$AG167,1,1)/OFFSET(DATA!$F$6,BV$10,$AG167,1,1),0)</f>
        <v>0.4861111111111111</v>
      </c>
      <c r="BW167" s="205">
        <f ca="1">IF($AH167&gt;0,OFFSET(DATA!$F$6,BW$10+27*(7-$AG$8),$AG167,1,1)/OFFSET(DATA!$F$6,BW$10,$AG167,1,1),0)</f>
        <v>0.61606354810238306</v>
      </c>
      <c r="BX167" s="205">
        <f ca="1">IF($AH167&gt;0,OFFSET(DATA!$F$6,BX$10+27*(7-$AG$8),$AG167,1,1)/OFFSET(DATA!$F$6,BX$10,$AG167,1,1),0)</f>
        <v>0.64233576642335766</v>
      </c>
      <c r="BY167" s="205">
        <f ca="1">IF($AH167&gt;0,OFFSET(DATA!$F$6,BY$10+27*(7-$AG$8),$AG167,1,1)/OFFSET(DATA!$F$6,BY$10,$AG167,1,1),0)</f>
        <v>0.63749999999999996</v>
      </c>
    </row>
    <row r="168" spans="33:77" x14ac:dyDescent="0.2">
      <c r="AG168" s="1">
        <v>157</v>
      </c>
      <c r="AH168">
        <f ca="1">OFFSET(DATA!$F$6,$AG$10,$AG168,1,1)</f>
        <v>1795</v>
      </c>
      <c r="AI168" s="205">
        <f ca="1">IF($AH168&gt;0,OFFSET(DATA!$F$6,$AG$10+27*AI$10,$AG168,1,1)/$AH168,0)</f>
        <v>0.38941504178272979</v>
      </c>
      <c r="AJ168" s="205">
        <f ca="1">IF($AH168&gt;0,OFFSET(DATA!$F$6,$AG$10+27*AJ$10,$AG168,1,1)/$AH168,0)</f>
        <v>2.2284122562674096E-3</v>
      </c>
      <c r="AK168" s="205">
        <f ca="1">IF($AH168&gt;0,OFFSET(DATA!$F$6,$AG$10+27*AK$10,$AG168,1,1)/$AH168,0)</f>
        <v>7.4094707520891367E-2</v>
      </c>
      <c r="AL168" s="205">
        <f ca="1">IF($AH168&gt;0,OFFSET(DATA!$F$6,$AG$10+27*AL$10,$AG168,1,1)/$AH168,0)</f>
        <v>3.4540389972144848E-2</v>
      </c>
      <c r="AM168" s="205">
        <f ca="1">IF($AH168&gt;0,OFFSET(DATA!$F$6,$AG$10+27*AM$10,$AG168,1,1)/$AH168,0)</f>
        <v>0.3615598885793872</v>
      </c>
      <c r="AN168" s="205">
        <f ca="1">IF($AH168&gt;0,OFFSET(DATA!$F$6,$AG$10+27*AN$10,$AG168,1,1)/$AH168,0)</f>
        <v>0.2467966573816156</v>
      </c>
      <c r="AO168" s="1">
        <f ca="1">OFFSET(DATA!$F$6,$AG$10+27*AO$10,$AG168,1,1)</f>
        <v>22</v>
      </c>
      <c r="AP168" s="1">
        <f t="shared" ca="1" si="5"/>
        <v>22</v>
      </c>
      <c r="AR168">
        <f ca="1">OFFSET(DATA!$F$6,25,$AG168,1,1)</f>
        <v>15991</v>
      </c>
      <c r="AS168" s="205">
        <f ca="1">IF($AR168&gt;0,OFFSET(DATA!$F$6,25+27*AS$10,$AG168,1,1)/$AR168,0)</f>
        <v>0.56337940091301353</v>
      </c>
      <c r="AT168" s="205">
        <f ca="1">IF($AR168&gt;0,OFFSET(DATA!$F$6,25+27*AT$10,$AG168,1,1)/$AR168,0)</f>
        <v>4.6276030267025205E-3</v>
      </c>
      <c r="AU168" s="205">
        <f ca="1">IF($AR168&gt;0,OFFSET(DATA!$F$6,25+27*AU$10,$AG168,1,1)/$AR168,0)</f>
        <v>0.10143205553123633</v>
      </c>
      <c r="AV168" s="205">
        <f ca="1">IF($AR168&gt;0,OFFSET(DATA!$F$6,25+27*AV$10,$AG168,1,1)/$AR168,0)</f>
        <v>4.0022512663373144E-2</v>
      </c>
      <c r="AW168" s="205">
        <f ca="1">IF($AR168&gt;0,OFFSET(DATA!$F$6,25+27*AW$10,$AG168,1,1)/$AR168,0)</f>
        <v>0.15477456069038834</v>
      </c>
      <c r="AX168" s="205">
        <f ca="1">IF($AR168&gt;0,OFFSET(DATA!$F$6,25+27*AX$10,$AG168,1,1)/$AR168,0)</f>
        <v>8.6236007754361826E-2</v>
      </c>
      <c r="BA168" s="1">
        <f t="shared" ca="1" si="6"/>
        <v>22</v>
      </c>
      <c r="BB168" s="205">
        <f ca="1">IF($AH168&gt;0,OFFSET(DATA!$F$6,BB$10+27*(7-$AG$8),$AG168,1,1)/OFFSET(DATA!$F$6,BB$10,$AG168,1,1),0)</f>
        <v>0.53260869565217395</v>
      </c>
      <c r="BC168" s="205">
        <f ca="1">IF($AH168&gt;0,OFFSET(DATA!$F$6,BC$10+27*(7-$AG$8),$AG168,1,1)/OFFSET(DATA!$F$6,BC$10,$AG168,1,1),0)</f>
        <v>0.38834951456310679</v>
      </c>
      <c r="BD168" s="205">
        <f ca="1">IF($AH168&gt;0,OFFSET(DATA!$F$6,BD$10+27*(7-$AG$8),$AG168,1,1)/OFFSET(DATA!$F$6,BD$10,$AG168,1,1),0)</f>
        <v>0.58536585365853655</v>
      </c>
      <c r="BE168" s="205">
        <f ca="1">IF($AH168&gt;0,OFFSET(DATA!$F$6,BE$10+27*(7-$AG$8),$AG168,1,1)/OFFSET(DATA!$F$6,BE$10,$AG168,1,1),0)</f>
        <v>0.3968253968253968</v>
      </c>
      <c r="BF168" s="205">
        <f ca="1">IF($AH168&gt;0,OFFSET(DATA!$F$6,BF$10+27*(7-$AG$8),$AG168,1,1)/OFFSET(DATA!$F$6,BF$10,$AG168,1,1),0)</f>
        <v>0.66180048661800484</v>
      </c>
      <c r="BG168" s="205">
        <f ca="1">IF($AH168&gt;0,OFFSET(DATA!$F$6,BG$10+27*(7-$AG$8),$AG168,1,1)/OFFSET(DATA!$F$6,BG$10,$AG168,1,1),0)</f>
        <v>0.53465346534653468</v>
      </c>
      <c r="BH168" s="205">
        <f ca="1">IF($AH168&gt;0,OFFSET(DATA!$F$6,BH$10+27*(7-$AG$8),$AG168,1,1)/OFFSET(DATA!$F$6,BH$10,$AG168,1,1),0)</f>
        <v>0.6470588235294118</v>
      </c>
      <c r="BI168" s="205">
        <f ca="1">IF($AH168&gt;0,OFFSET(DATA!$F$6,BI$10+27*(7-$AG$8),$AG168,1,1)/OFFSET(DATA!$F$6,BI$10,$AG168,1,1),0)</f>
        <v>0.38941504178272979</v>
      </c>
      <c r="BJ168" s="205">
        <f ca="1">IF($AH168&gt;0,OFFSET(DATA!$F$6,BJ$10+27*(7-$AG$8),$AG168,1,1)/OFFSET(DATA!$F$6,BJ$10,$AG168,1,1),0)</f>
        <v>0.75496688741721851</v>
      </c>
      <c r="BK168" s="205">
        <f ca="1">IF($AH168&gt;0,OFFSET(DATA!$F$6,BK$10+27*(7-$AG$8),$AG168,1,1)/OFFSET(DATA!$F$6,BK$10,$AG168,1,1),0)</f>
        <v>0.6705882352941176</v>
      </c>
      <c r="BL168" s="205">
        <f ca="1">IF($AH168&gt;0,OFFSET(DATA!$F$6,BL$10+27*(7-$AG$8),$AG168,1,1)/OFFSET(DATA!$F$6,BL$10,$AG168,1,1),0)</f>
        <v>0.65409836065573768</v>
      </c>
      <c r="BM168" s="205">
        <f ca="1">IF($AH168&gt;0,OFFSET(DATA!$F$6,BM$10+27*(7-$AG$8),$AG168,1,1)/OFFSET(DATA!$F$6,BM$10,$AG168,1,1),0)</f>
        <v>0.26897568165070007</v>
      </c>
      <c r="BN168" s="205">
        <f ca="1">IF($AH168&gt;0,OFFSET(DATA!$F$6,BN$10+27*(7-$AG$8),$AG168,1,1)/OFFSET(DATA!$F$6,BN$10,$AG168,1,1),0)</f>
        <v>0.56774193548387097</v>
      </c>
      <c r="BO168" s="205">
        <f ca="1">IF($AH168&gt;0,OFFSET(DATA!$F$6,BO$10+27*(7-$AG$8),$AG168,1,1)/OFFSET(DATA!$F$6,BO$10,$AG168,1,1),0)</f>
        <v>0.89828269484808454</v>
      </c>
      <c r="BP168" s="205">
        <f ca="1">IF($AH168&gt;0,OFFSET(DATA!$F$6,BP$10+27*(7-$AG$8),$AG168,1,1)/OFFSET(DATA!$F$6,BP$10,$AG168,1,1),0)</f>
        <v>0.67447916666666663</v>
      </c>
      <c r="BQ168" s="205">
        <f ca="1">IF($AH168&gt;0,OFFSET(DATA!$F$6,BQ$10+27*(7-$AG$8),$AG168,1,1)/OFFSET(DATA!$F$6,BQ$10,$AG168,1,1),0)</f>
        <v>0.70378151260504207</v>
      </c>
      <c r="BR168" s="205">
        <f ca="1">IF($AH168&gt;0,OFFSET(DATA!$F$6,BR$10+27*(7-$AG$8),$AG168,1,1)/OFFSET(DATA!$F$6,BR$10,$AG168,1,1),0)</f>
        <v>0.60434782608695647</v>
      </c>
      <c r="BS168" s="205">
        <f ca="1">IF($AH168&gt;0,OFFSET(DATA!$F$6,BS$10+27*(7-$AG$8),$AG168,1,1)/OFFSET(DATA!$F$6,BS$10,$AG168,1,1),0)</f>
        <v>0.48547008547008547</v>
      </c>
      <c r="BT168" s="205">
        <f ca="1">IF($AH168&gt;0,OFFSET(DATA!$F$6,BT$10+27*(7-$AG$8),$AG168,1,1)/OFFSET(DATA!$F$6,BT$10,$AG168,1,1),0)</f>
        <v>0.7321428571428571</v>
      </c>
      <c r="BU168" s="205">
        <f ca="1">IF($AH168&gt;0,OFFSET(DATA!$F$6,BU$10+27*(7-$AG$8),$AG168,1,1)/OFFSET(DATA!$F$6,BU$10,$AG168,1,1),0)</f>
        <v>0.40681003584229392</v>
      </c>
      <c r="BV168" s="205">
        <f ca="1">IF($AH168&gt;0,OFFSET(DATA!$F$6,BV$10+27*(7-$AG$8),$AG168,1,1)/OFFSET(DATA!$F$6,BV$10,$AG168,1,1),0)</f>
        <v>0.48228346456692911</v>
      </c>
      <c r="BW168" s="205">
        <f ca="1">IF($AH168&gt;0,OFFSET(DATA!$F$6,BW$10+27*(7-$AG$8),$AG168,1,1)/OFFSET(DATA!$F$6,BW$10,$AG168,1,1),0)</f>
        <v>0.57081174438687388</v>
      </c>
      <c r="BX168" s="205">
        <f ca="1">IF($AH168&gt;0,OFFSET(DATA!$F$6,BX$10+27*(7-$AG$8),$AG168,1,1)/OFFSET(DATA!$F$6,BX$10,$AG168,1,1),0)</f>
        <v>0.62575084878558374</v>
      </c>
      <c r="BY168" s="205">
        <f ca="1">IF($AH168&gt;0,OFFSET(DATA!$F$6,BY$10+27*(7-$AG$8),$AG168,1,1)/OFFSET(DATA!$F$6,BY$10,$AG168,1,1),0)</f>
        <v>0.64596273291925466</v>
      </c>
    </row>
    <row r="169" spans="33:77" x14ac:dyDescent="0.2">
      <c r="AG169" s="1">
        <v>158</v>
      </c>
      <c r="AH169">
        <f ca="1">OFFSET(DATA!$F$6,$AG$10,$AG169,1,1)</f>
        <v>1771</v>
      </c>
      <c r="AI169" s="205">
        <f ca="1">IF($AH169&gt;0,OFFSET(DATA!$F$6,$AG$10+27*AI$10,$AG169,1,1)/$AH169,0)</f>
        <v>0.37775268210050816</v>
      </c>
      <c r="AJ169" s="205">
        <f ca="1">IF($AH169&gt;0,OFFSET(DATA!$F$6,$AG$10+27*AJ$10,$AG169,1,1)/$AH169,0)</f>
        <v>2.258610954263128E-3</v>
      </c>
      <c r="AK169" s="205">
        <f ca="1">IF($AH169&gt;0,OFFSET(DATA!$F$6,$AG$10+27*AK$10,$AG169,1,1)/$AH169,0)</f>
        <v>7.5663466967814799E-2</v>
      </c>
      <c r="AL169" s="205">
        <f ca="1">IF($AH169&gt;0,OFFSET(DATA!$F$6,$AG$10+27*AL$10,$AG169,1,1)/$AH169,0)</f>
        <v>3.5573122529644272E-2</v>
      </c>
      <c r="AM169" s="205">
        <f ca="1">IF($AH169&gt;0,OFFSET(DATA!$F$6,$AG$10+27*AM$10,$AG169,1,1)/$AH169,0)</f>
        <v>0.37210615471485037</v>
      </c>
      <c r="AN169" s="205">
        <f ca="1">IF($AH169&gt;0,OFFSET(DATA!$F$6,$AG$10+27*AN$10,$AG169,1,1)/$AH169,0)</f>
        <v>0.28345567476002259</v>
      </c>
      <c r="AO169" s="1">
        <f ca="1">OFFSET(DATA!$F$6,$AG$10+27*AO$10,$AG169,1,1)</f>
        <v>22</v>
      </c>
      <c r="AP169" s="1">
        <f t="shared" ca="1" si="5"/>
        <v>22</v>
      </c>
      <c r="AR169">
        <f ca="1">OFFSET(DATA!$F$6,25,$AG169,1,1)</f>
        <v>14948</v>
      </c>
      <c r="AS169" s="205">
        <f ca="1">IF($AR169&gt;0,OFFSET(DATA!$F$6,25+27*AS$10,$AG169,1,1)/$AR169,0)</f>
        <v>0.56168049237356166</v>
      </c>
      <c r="AT169" s="205">
        <f ca="1">IF($AR169&gt;0,OFFSET(DATA!$F$6,25+27*AT$10,$AG169,1,1)/$AR169,0)</f>
        <v>5.1511907947551514E-3</v>
      </c>
      <c r="AU169" s="205">
        <f ca="1">IF($AR169&gt;0,OFFSET(DATA!$F$6,25+27*AU$10,$AG169,1,1)/$AR169,0)</f>
        <v>0.10623494781910624</v>
      </c>
      <c r="AV169" s="205">
        <f ca="1">IF($AR169&gt;0,OFFSET(DATA!$F$6,25+27*AV$10,$AG169,1,1)/$AR169,0)</f>
        <v>4.4420658282044417E-2</v>
      </c>
      <c r="AW169" s="205">
        <f ca="1">IF($AR169&gt;0,OFFSET(DATA!$F$6,25+27*AW$10,$AG169,1,1)/$AR169,0)</f>
        <v>0.1465078940326465</v>
      </c>
      <c r="AX169" s="205">
        <f ca="1">IF($AR169&gt;0,OFFSET(DATA!$F$6,25+27*AX$10,$AG169,1,1)/$AR169,0)</f>
        <v>8.6968156275086972E-2</v>
      </c>
      <c r="BA169" s="1">
        <f t="shared" ca="1" si="6"/>
        <v>23</v>
      </c>
      <c r="BB169" s="205">
        <f ca="1">IF($AH169&gt;0,OFFSET(DATA!$F$6,BB$10+27*(7-$AG$8),$AG169,1,1)/OFFSET(DATA!$F$6,BB$10,$AG169,1,1),0)</f>
        <v>0.48265895953757226</v>
      </c>
      <c r="BC169" s="205">
        <f ca="1">IF($AH169&gt;0,OFFSET(DATA!$F$6,BC$10+27*(7-$AG$8),$AG169,1,1)/OFFSET(DATA!$F$6,BC$10,$AG169,1,1),0)</f>
        <v>0.4</v>
      </c>
      <c r="BD169" s="205">
        <f ca="1">IF($AH169&gt;0,OFFSET(DATA!$F$6,BD$10+27*(7-$AG$8),$AG169,1,1)/OFFSET(DATA!$F$6,BD$10,$AG169,1,1),0)</f>
        <v>0.55555555555555558</v>
      </c>
      <c r="BE169" s="205">
        <f ca="1">IF($AH169&gt;0,OFFSET(DATA!$F$6,BE$10+27*(7-$AG$8),$AG169,1,1)/OFFSET(DATA!$F$6,BE$10,$AG169,1,1),0)</f>
        <v>0.46666666666666667</v>
      </c>
      <c r="BF169" s="205">
        <f ca="1">IF($AH169&gt;0,OFFSET(DATA!$F$6,BF$10+27*(7-$AG$8),$AG169,1,1)/OFFSET(DATA!$F$6,BF$10,$AG169,1,1),0)</f>
        <v>0.66230366492146597</v>
      </c>
      <c r="BG169" s="205">
        <f ca="1">IF($AH169&gt;0,OFFSET(DATA!$F$6,BG$10+27*(7-$AG$8),$AG169,1,1)/OFFSET(DATA!$F$6,BG$10,$AG169,1,1),0)</f>
        <v>0.51960784313725494</v>
      </c>
      <c r="BH169" s="205">
        <f ca="1">IF($AH169&gt;0,OFFSET(DATA!$F$6,BH$10+27*(7-$AG$8),$AG169,1,1)/OFFSET(DATA!$F$6,BH$10,$AG169,1,1),0)</f>
        <v>0.72159090909090906</v>
      </c>
      <c r="BI169" s="205">
        <f ca="1">IF($AH169&gt;0,OFFSET(DATA!$F$6,BI$10+27*(7-$AG$8),$AG169,1,1)/OFFSET(DATA!$F$6,BI$10,$AG169,1,1),0)</f>
        <v>0.37775268210050816</v>
      </c>
      <c r="BJ169" s="205">
        <f ca="1">IF($AH169&gt;0,OFFSET(DATA!$F$6,BJ$10+27*(7-$AG$8),$AG169,1,1)/OFFSET(DATA!$F$6,BJ$10,$AG169,1,1),0)</f>
        <v>0.73049645390070927</v>
      </c>
      <c r="BK169" s="205">
        <f ca="1">IF($AH169&gt;0,OFFSET(DATA!$F$6,BK$10+27*(7-$AG$8),$AG169,1,1)/OFFSET(DATA!$F$6,BK$10,$AG169,1,1),0)</f>
        <v>0.65875370919881304</v>
      </c>
      <c r="BL169" s="205">
        <f ca="1">IF($AH169&gt;0,OFFSET(DATA!$F$6,BL$10+27*(7-$AG$8),$AG169,1,1)/OFFSET(DATA!$F$6,BL$10,$AG169,1,1),0)</f>
        <v>0.63527397260273977</v>
      </c>
      <c r="BM169" s="205">
        <f ca="1">IF($AH169&gt;0,OFFSET(DATA!$F$6,BM$10+27*(7-$AG$8),$AG169,1,1)/OFFSET(DATA!$F$6,BM$10,$AG169,1,1),0)</f>
        <v>0.25320056899004267</v>
      </c>
      <c r="BN169" s="205">
        <f ca="1">IF($AH169&gt;0,OFFSET(DATA!$F$6,BN$10+27*(7-$AG$8),$AG169,1,1)/OFFSET(DATA!$F$6,BN$10,$AG169,1,1),0)</f>
        <v>0.52508361204013376</v>
      </c>
      <c r="BO169" s="205">
        <f ca="1">IF($AH169&gt;0,OFFSET(DATA!$F$6,BO$10+27*(7-$AG$8),$AG169,1,1)/OFFSET(DATA!$F$6,BO$10,$AG169,1,1),0)</f>
        <v>0.88127853881278539</v>
      </c>
      <c r="BP169" s="205">
        <f ca="1">IF($AH169&gt;0,OFFSET(DATA!$F$6,BP$10+27*(7-$AG$8),$AG169,1,1)/OFFSET(DATA!$F$6,BP$10,$AG169,1,1),0)</f>
        <v>0.6765523632993512</v>
      </c>
      <c r="BQ169" s="205">
        <f ca="1">IF($AH169&gt;0,OFFSET(DATA!$F$6,BQ$10+27*(7-$AG$8),$AG169,1,1)/OFFSET(DATA!$F$6,BQ$10,$AG169,1,1),0)</f>
        <v>0.69458128078817738</v>
      </c>
      <c r="BR169" s="205">
        <f ca="1">IF($AH169&gt;0,OFFSET(DATA!$F$6,BR$10+27*(7-$AG$8),$AG169,1,1)/OFFSET(DATA!$F$6,BR$10,$AG169,1,1),0)</f>
        <v>0.60063897763578278</v>
      </c>
      <c r="BS169" s="205">
        <f ca="1">IF($AH169&gt;0,OFFSET(DATA!$F$6,BS$10+27*(7-$AG$8),$AG169,1,1)/OFFSET(DATA!$F$6,BS$10,$AG169,1,1),0)</f>
        <v>0.47142857142857142</v>
      </c>
      <c r="BT169" s="205">
        <f ca="1">IF($AH169&gt;0,OFFSET(DATA!$F$6,BT$10+27*(7-$AG$8),$AG169,1,1)/OFFSET(DATA!$F$6,BT$10,$AG169,1,1),0)</f>
        <v>0.69767441860465118</v>
      </c>
      <c r="BU169" s="205">
        <f ca="1">IF($AH169&gt;0,OFFSET(DATA!$F$6,BU$10+27*(7-$AG$8),$AG169,1,1)/OFFSET(DATA!$F$6,BU$10,$AG169,1,1),0)</f>
        <v>0.4066147859922179</v>
      </c>
      <c r="BV169" s="205">
        <f ca="1">IF($AH169&gt;0,OFFSET(DATA!$F$6,BV$10+27*(7-$AG$8),$AG169,1,1)/OFFSET(DATA!$F$6,BV$10,$AG169,1,1),0)</f>
        <v>0.45474137931034481</v>
      </c>
      <c r="BW169" s="205">
        <f ca="1">IF($AH169&gt;0,OFFSET(DATA!$F$6,BW$10+27*(7-$AG$8),$AG169,1,1)/OFFSET(DATA!$F$6,BW$10,$AG169,1,1),0)</f>
        <v>0.60019083969465647</v>
      </c>
      <c r="BX169" s="205">
        <f ca="1">IF($AH169&gt;0,OFFSET(DATA!$F$6,BX$10+27*(7-$AG$8),$AG169,1,1)/OFFSET(DATA!$F$6,BX$10,$AG169,1,1),0)</f>
        <v>0.66206896551724137</v>
      </c>
      <c r="BY169" s="205">
        <f ca="1">IF($AH169&gt;0,OFFSET(DATA!$F$6,BY$10+27*(7-$AG$8),$AG169,1,1)/OFFSET(DATA!$F$6,BY$10,$AG169,1,1),0)</f>
        <v>0.68840579710144922</v>
      </c>
    </row>
    <row r="170" spans="33:77" x14ac:dyDescent="0.2">
      <c r="AG170" s="1">
        <v>159</v>
      </c>
      <c r="AH170">
        <f ca="1">OFFSET(DATA!$F$6,$AG$10,$AG170,1,1)</f>
        <v>1831</v>
      </c>
      <c r="AI170" s="205">
        <f ca="1">IF($AH170&gt;0,OFFSET(DATA!$F$6,$AG$10+27*AI$10,$AG170,1,1)/$AH170,0)</f>
        <v>0.3659202621518296</v>
      </c>
      <c r="AJ170" s="205">
        <f ca="1">IF($AH170&gt;0,OFFSET(DATA!$F$6,$AG$10+27*AJ$10,$AG170,1,1)/$AH170,0)</f>
        <v>3.8230475150191155E-3</v>
      </c>
      <c r="AK170" s="205">
        <f ca="1">IF($AH170&gt;0,OFFSET(DATA!$F$6,$AG$10+27*AK$10,$AG170,1,1)/$AH170,0)</f>
        <v>7.5914800655379575E-2</v>
      </c>
      <c r="AL170" s="205">
        <f ca="1">IF($AH170&gt;0,OFFSET(DATA!$F$6,$AG$10+27*AL$10,$AG170,1,1)/$AH170,0)</f>
        <v>3.6045876570180227E-2</v>
      </c>
      <c r="AM170" s="205">
        <f ca="1">IF($AH170&gt;0,OFFSET(DATA!$F$6,$AG$10+27*AM$10,$AG170,1,1)/$AH170,0)</f>
        <v>0.35554341889677771</v>
      </c>
      <c r="AN170" s="205">
        <f ca="1">IF($AH170&gt;0,OFFSET(DATA!$F$6,$AG$10+27*AN$10,$AG170,1,1)/$AH170,0)</f>
        <v>0.2965592572364828</v>
      </c>
      <c r="AO170" s="1">
        <f ca="1">OFFSET(DATA!$F$6,$AG$10+27*AO$10,$AG170,1,1)</f>
        <v>23</v>
      </c>
      <c r="AP170" s="1">
        <f t="shared" ca="1" si="5"/>
        <v>23</v>
      </c>
      <c r="AR170">
        <f ca="1">OFFSET(DATA!$F$6,25,$AG170,1,1)</f>
        <v>15172</v>
      </c>
      <c r="AS170" s="205">
        <f ca="1">IF($AR170&gt;0,OFFSET(DATA!$F$6,25+27*AS$10,$AG170,1,1)/$AR170,0)</f>
        <v>0.56261534405483782</v>
      </c>
      <c r="AT170" s="205">
        <f ca="1">IF($AR170&gt;0,OFFSET(DATA!$F$6,25+27*AT$10,$AG170,1,1)/$AR170,0)</f>
        <v>5.8660690746111261E-3</v>
      </c>
      <c r="AU170" s="205">
        <f ca="1">IF($AR170&gt;0,OFFSET(DATA!$F$6,25+27*AU$10,$AG170,1,1)/$AR170,0)</f>
        <v>0.10380964935407329</v>
      </c>
      <c r="AV170" s="205">
        <f ca="1">IF($AR170&gt;0,OFFSET(DATA!$F$6,25+27*AV$10,$AG170,1,1)/$AR170,0)</f>
        <v>4.58080674927498E-2</v>
      </c>
      <c r="AW170" s="205">
        <f ca="1">IF($AR170&gt;0,OFFSET(DATA!$F$6,25+27*AW$10,$AG170,1,1)/$AR170,0)</f>
        <v>0.13755602425520697</v>
      </c>
      <c r="AX170" s="205">
        <f ca="1">IF($AR170&gt;0,OFFSET(DATA!$F$6,25+27*AX$10,$AG170,1,1)/$AR170,0)</f>
        <v>8.8188768784603216E-2</v>
      </c>
      <c r="BA170" s="1">
        <f t="shared" ca="1" si="6"/>
        <v>23</v>
      </c>
      <c r="BB170" s="205">
        <f ca="1">IF($AH170&gt;0,OFFSET(DATA!$F$6,BB$10+27*(7-$AG$8),$AG170,1,1)/OFFSET(DATA!$F$6,BB$10,$AG170,1,1),0)</f>
        <v>0.49707602339181284</v>
      </c>
      <c r="BC170" s="205">
        <f ca="1">IF($AH170&gt;0,OFFSET(DATA!$F$6,BC$10+27*(7-$AG$8),$AG170,1,1)/OFFSET(DATA!$F$6,BC$10,$AG170,1,1),0)</f>
        <v>0.43434343434343436</v>
      </c>
      <c r="BD170" s="205">
        <f ca="1">IF($AH170&gt;0,OFFSET(DATA!$F$6,BD$10+27*(7-$AG$8),$AG170,1,1)/OFFSET(DATA!$F$6,BD$10,$AG170,1,1),0)</f>
        <v>0.55882352941176472</v>
      </c>
      <c r="BE170" s="205">
        <f ca="1">IF($AH170&gt;0,OFFSET(DATA!$F$6,BE$10+27*(7-$AG$8),$AG170,1,1)/OFFSET(DATA!$F$6,BE$10,$AG170,1,1),0)</f>
        <v>0.37588652482269502</v>
      </c>
      <c r="BF170" s="205">
        <f ca="1">IF($AH170&gt;0,OFFSET(DATA!$F$6,BF$10+27*(7-$AG$8),$AG170,1,1)/OFFSET(DATA!$F$6,BF$10,$AG170,1,1),0)</f>
        <v>0.67341772151898738</v>
      </c>
      <c r="BG170" s="205">
        <f ca="1">IF($AH170&gt;0,OFFSET(DATA!$F$6,BG$10+27*(7-$AG$8),$AG170,1,1)/OFFSET(DATA!$F$6,BG$10,$AG170,1,1),0)</f>
        <v>0.57009345794392519</v>
      </c>
      <c r="BH170" s="205">
        <f ca="1">IF($AH170&gt;0,OFFSET(DATA!$F$6,BH$10+27*(7-$AG$8),$AG170,1,1)/OFFSET(DATA!$F$6,BH$10,$AG170,1,1),0)</f>
        <v>0.70370370370370372</v>
      </c>
      <c r="BI170" s="205">
        <f ca="1">IF($AH170&gt;0,OFFSET(DATA!$F$6,BI$10+27*(7-$AG$8),$AG170,1,1)/OFFSET(DATA!$F$6,BI$10,$AG170,1,1),0)</f>
        <v>0.3659202621518296</v>
      </c>
      <c r="BJ170" s="205">
        <f ca="1">IF($AH170&gt;0,OFFSET(DATA!$F$6,BJ$10+27*(7-$AG$8),$AG170,1,1)/OFFSET(DATA!$F$6,BJ$10,$AG170,1,1),0)</f>
        <v>0.74468085106382975</v>
      </c>
      <c r="BK170" s="205">
        <f ca="1">IF($AH170&gt;0,OFFSET(DATA!$F$6,BK$10+27*(7-$AG$8),$AG170,1,1)/OFFSET(DATA!$F$6,BK$10,$AG170,1,1),0)</f>
        <v>0.66763005780346818</v>
      </c>
      <c r="BL170" s="205">
        <f ca="1">IF($AH170&gt;0,OFFSET(DATA!$F$6,BL$10+27*(7-$AG$8),$AG170,1,1)/OFFSET(DATA!$F$6,BL$10,$AG170,1,1),0)</f>
        <v>0.66553480475381999</v>
      </c>
      <c r="BM170" s="205">
        <f ca="1">IF($AH170&gt;0,OFFSET(DATA!$F$6,BM$10+27*(7-$AG$8),$AG170,1,1)/OFFSET(DATA!$F$6,BM$10,$AG170,1,1),0)</f>
        <v>0.24184782608695651</v>
      </c>
      <c r="BN170" s="205">
        <f ca="1">IF($AH170&gt;0,OFFSET(DATA!$F$6,BN$10+27*(7-$AG$8),$AG170,1,1)/OFFSET(DATA!$F$6,BN$10,$AG170,1,1),0)</f>
        <v>0.56428571428571428</v>
      </c>
      <c r="BO170" s="205">
        <f ca="1">IF($AH170&gt;0,OFFSET(DATA!$F$6,BO$10+27*(7-$AG$8),$AG170,1,1)/OFFSET(DATA!$F$6,BO$10,$AG170,1,1),0)</f>
        <v>0.90046656298600314</v>
      </c>
      <c r="BP170" s="205">
        <f ca="1">IF($AH170&gt;0,OFFSET(DATA!$F$6,BP$10+27*(7-$AG$8),$AG170,1,1)/OFFSET(DATA!$F$6,BP$10,$AG170,1,1),0)</f>
        <v>0.6834862385321101</v>
      </c>
      <c r="BQ170" s="205">
        <f ca="1">IF($AH170&gt;0,OFFSET(DATA!$F$6,BQ$10+27*(7-$AG$8),$AG170,1,1)/OFFSET(DATA!$F$6,BQ$10,$AG170,1,1),0)</f>
        <v>0.65740740740740744</v>
      </c>
      <c r="BR170" s="205">
        <f ca="1">IF($AH170&gt;0,OFFSET(DATA!$F$6,BR$10+27*(7-$AG$8),$AG170,1,1)/OFFSET(DATA!$F$6,BR$10,$AG170,1,1),0)</f>
        <v>0.58255451713395634</v>
      </c>
      <c r="BS170" s="205">
        <f ca="1">IF($AH170&gt;0,OFFSET(DATA!$F$6,BS$10+27*(7-$AG$8),$AG170,1,1)/OFFSET(DATA!$F$6,BS$10,$AG170,1,1),0)</f>
        <v>0.51188299817184646</v>
      </c>
      <c r="BT170" s="205">
        <f ca="1">IF($AH170&gt;0,OFFSET(DATA!$F$6,BT$10+27*(7-$AG$8),$AG170,1,1)/OFFSET(DATA!$F$6,BT$10,$AG170,1,1),0)</f>
        <v>0.69565217391304346</v>
      </c>
      <c r="BU170" s="205">
        <f ca="1">IF($AH170&gt;0,OFFSET(DATA!$F$6,BU$10+27*(7-$AG$8),$AG170,1,1)/OFFSET(DATA!$F$6,BU$10,$AG170,1,1),0)</f>
        <v>0.40927419354838712</v>
      </c>
      <c r="BV170" s="205">
        <f ca="1">IF($AH170&gt;0,OFFSET(DATA!$F$6,BV$10+27*(7-$AG$8),$AG170,1,1)/OFFSET(DATA!$F$6,BV$10,$AG170,1,1),0)</f>
        <v>0.48232848232848236</v>
      </c>
      <c r="BW170" s="205">
        <f ca="1">IF($AH170&gt;0,OFFSET(DATA!$F$6,BW$10+27*(7-$AG$8),$AG170,1,1)/OFFSET(DATA!$F$6,BW$10,$AG170,1,1),0)</f>
        <v>0.62247838616714701</v>
      </c>
      <c r="BX170" s="205">
        <f ca="1">IF($AH170&gt;0,OFFSET(DATA!$F$6,BX$10+27*(7-$AG$8),$AG170,1,1)/OFFSET(DATA!$F$6,BX$10,$AG170,1,1),0)</f>
        <v>0.66037195994277542</v>
      </c>
      <c r="BY170" s="205">
        <f ca="1">IF($AH170&gt;0,OFFSET(DATA!$F$6,BY$10+27*(7-$AG$8),$AG170,1,1)/OFFSET(DATA!$F$6,BY$10,$AG170,1,1),0)</f>
        <v>0.66211604095563137</v>
      </c>
    </row>
    <row r="171" spans="33:77" x14ac:dyDescent="0.2">
      <c r="AG171" s="1">
        <v>160</v>
      </c>
      <c r="AH171">
        <f ca="1">OFFSET(DATA!$F$6,$AG$10,$AG171,1,1)</f>
        <v>1887</v>
      </c>
      <c r="AI171" s="205">
        <f ca="1">IF($AH171&gt;0,OFFSET(DATA!$F$6,$AG$10+27*AI$10,$AG171,1,1)/$AH171,0)</f>
        <v>0.32697403285638582</v>
      </c>
      <c r="AJ171" s="205">
        <f ca="1">IF($AH171&gt;0,OFFSET(DATA!$F$6,$AG$10+27*AJ$10,$AG171,1,1)/$AH171,0)</f>
        <v>4.7694753577106515E-3</v>
      </c>
      <c r="AK171" s="205">
        <f ca="1">IF($AH171&gt;0,OFFSET(DATA!$F$6,$AG$10+27*AK$10,$AG171,1,1)/$AH171,0)</f>
        <v>7.3131955484896663E-2</v>
      </c>
      <c r="AL171" s="205">
        <f ca="1">IF($AH171&gt;0,OFFSET(DATA!$F$6,$AG$10+27*AL$10,$AG171,1,1)/$AH171,0)</f>
        <v>3.4446210916799155E-2</v>
      </c>
      <c r="AM171" s="205">
        <f ca="1">IF($AH171&gt;0,OFFSET(DATA!$F$6,$AG$10+27*AM$10,$AG171,1,1)/$AH171,0)</f>
        <v>0.37307896131425544</v>
      </c>
      <c r="AN171" s="205">
        <f ca="1">IF($AH171&gt;0,OFFSET(DATA!$F$6,$AG$10+27*AN$10,$AG171,1,1)/$AH171,0)</f>
        <v>0.29782723900370961</v>
      </c>
      <c r="AO171" s="1">
        <f ca="1">OFFSET(DATA!$F$6,$AG$10+27*AO$10,$AG171,1,1)</f>
        <v>22</v>
      </c>
      <c r="AP171" s="1">
        <f t="shared" ca="1" si="5"/>
        <v>22</v>
      </c>
      <c r="AR171">
        <f ca="1">OFFSET(DATA!$F$6,25,$AG171,1,1)</f>
        <v>15506</v>
      </c>
      <c r="AS171" s="205">
        <f ca="1">IF($AR171&gt;0,OFFSET(DATA!$F$6,25+27*AS$10,$AG171,1,1)/$AR171,0)</f>
        <v>0.55417257835676514</v>
      </c>
      <c r="AT171" s="205">
        <f ca="1">IF($AR171&gt;0,OFFSET(DATA!$F$6,25+27*AT$10,$AG171,1,1)/$AR171,0)</f>
        <v>6.4491164710434668E-3</v>
      </c>
      <c r="AU171" s="205">
        <f ca="1">IF($AR171&gt;0,OFFSET(DATA!$F$6,25+27*AU$10,$AG171,1,1)/$AR171,0)</f>
        <v>0.10099316393654069</v>
      </c>
      <c r="AV171" s="205">
        <f ca="1">IF($AR171&gt;0,OFFSET(DATA!$F$6,25+27*AV$10,$AG171,1,1)/$AR171,0)</f>
        <v>4.6111182767960793E-2</v>
      </c>
      <c r="AW171" s="205">
        <f ca="1">IF($AR171&gt;0,OFFSET(DATA!$F$6,25+27*AW$10,$AG171,1,1)/$AR171,0)</f>
        <v>0.15187669289307365</v>
      </c>
      <c r="AX171" s="205">
        <f ca="1">IF($AR171&gt;0,OFFSET(DATA!$F$6,25+27*AX$10,$AG171,1,1)/$AR171,0)</f>
        <v>9.4092609312524181E-2</v>
      </c>
      <c r="BA171" s="1">
        <f t="shared" ca="1" si="6"/>
        <v>23</v>
      </c>
      <c r="BB171" s="205">
        <f ca="1">IF($AH171&gt;0,OFFSET(DATA!$F$6,BB$10+27*(7-$AG$8),$AG171,1,1)/OFFSET(DATA!$F$6,BB$10,$AG171,1,1),0)</f>
        <v>0.5370919881305638</v>
      </c>
      <c r="BC171" s="205">
        <f ca="1">IF($AH171&gt;0,OFFSET(DATA!$F$6,BC$10+27*(7-$AG$8),$AG171,1,1)/OFFSET(DATA!$F$6,BC$10,$AG171,1,1),0)</f>
        <v>0.41346153846153844</v>
      </c>
      <c r="BD171" s="205">
        <f ca="1">IF($AH171&gt;0,OFFSET(DATA!$F$6,BD$10+27*(7-$AG$8),$AG171,1,1)/OFFSET(DATA!$F$6,BD$10,$AG171,1,1),0)</f>
        <v>0.54545454545454541</v>
      </c>
      <c r="BE171" s="205">
        <f ca="1">IF($AH171&gt;0,OFFSET(DATA!$F$6,BE$10+27*(7-$AG$8),$AG171,1,1)/OFFSET(DATA!$F$6,BE$10,$AG171,1,1),0)</f>
        <v>0.44776119402985076</v>
      </c>
      <c r="BF171" s="205">
        <f ca="1">IF($AH171&gt;0,OFFSET(DATA!$F$6,BF$10+27*(7-$AG$8),$AG171,1,1)/OFFSET(DATA!$F$6,BF$10,$AG171,1,1),0)</f>
        <v>0.66750629722921917</v>
      </c>
      <c r="BG171" s="205">
        <f ca="1">IF($AH171&gt;0,OFFSET(DATA!$F$6,BG$10+27*(7-$AG$8),$AG171,1,1)/OFFSET(DATA!$F$6,BG$10,$AG171,1,1),0)</f>
        <v>0.57943925233644855</v>
      </c>
      <c r="BH171" s="205">
        <f ca="1">IF($AH171&gt;0,OFFSET(DATA!$F$6,BH$10+27*(7-$AG$8),$AG171,1,1)/OFFSET(DATA!$F$6,BH$10,$AG171,1,1),0)</f>
        <v>0.71578947368421053</v>
      </c>
      <c r="BI171" s="205">
        <f ca="1">IF($AH171&gt;0,OFFSET(DATA!$F$6,BI$10+27*(7-$AG$8),$AG171,1,1)/OFFSET(DATA!$F$6,BI$10,$AG171,1,1),0)</f>
        <v>0.32697403285638582</v>
      </c>
      <c r="BJ171" s="205">
        <f ca="1">IF($AH171&gt;0,OFFSET(DATA!$F$6,BJ$10+27*(7-$AG$8),$AG171,1,1)/OFFSET(DATA!$F$6,BJ$10,$AG171,1,1),0)</f>
        <v>0.73571428571428577</v>
      </c>
      <c r="BK171" s="205">
        <f ca="1">IF($AH171&gt;0,OFFSET(DATA!$F$6,BK$10+27*(7-$AG$8),$AG171,1,1)/OFFSET(DATA!$F$6,BK$10,$AG171,1,1),0)</f>
        <v>0.67877094972067042</v>
      </c>
      <c r="BL171" s="205">
        <f ca="1">IF($AH171&gt;0,OFFSET(DATA!$F$6,BL$10+27*(7-$AG$8),$AG171,1,1)/OFFSET(DATA!$F$6,BL$10,$AG171,1,1),0)</f>
        <v>0.64959999999999996</v>
      </c>
      <c r="BM171" s="205">
        <f ca="1">IF($AH171&gt;0,OFFSET(DATA!$F$6,BM$10+27*(7-$AG$8),$AG171,1,1)/OFFSET(DATA!$F$6,BM$10,$AG171,1,1),0)</f>
        <v>0.22643979057591623</v>
      </c>
      <c r="BN171" s="205">
        <f ca="1">IF($AH171&gt;0,OFFSET(DATA!$F$6,BN$10+27*(7-$AG$8),$AG171,1,1)/OFFSET(DATA!$F$6,BN$10,$AG171,1,1),0)</f>
        <v>0.54452054794520544</v>
      </c>
      <c r="BO171" s="205">
        <f ca="1">IF($AH171&gt;0,OFFSET(DATA!$F$6,BO$10+27*(7-$AG$8),$AG171,1,1)/OFFSET(DATA!$F$6,BO$10,$AG171,1,1),0)</f>
        <v>0.88372093023255816</v>
      </c>
      <c r="BP171" s="205">
        <f ca="1">IF($AH171&gt;0,OFFSET(DATA!$F$6,BP$10+27*(7-$AG$8),$AG171,1,1)/OFFSET(DATA!$F$6,BP$10,$AG171,1,1),0)</f>
        <v>0.69273229070837161</v>
      </c>
      <c r="BQ171" s="205">
        <f ca="1">IF($AH171&gt;0,OFFSET(DATA!$F$6,BQ$10+27*(7-$AG$8),$AG171,1,1)/OFFSET(DATA!$F$6,BQ$10,$AG171,1,1),0)</f>
        <v>0.66890380313199105</v>
      </c>
      <c r="BR171" s="205">
        <f ca="1">IF($AH171&gt;0,OFFSET(DATA!$F$6,BR$10+27*(7-$AG$8),$AG171,1,1)/OFFSET(DATA!$F$6,BR$10,$AG171,1,1),0)</f>
        <v>0.6022187004754358</v>
      </c>
      <c r="BS171" s="205">
        <f ca="1">IF($AH171&gt;0,OFFSET(DATA!$F$6,BS$10+27*(7-$AG$8),$AG171,1,1)/OFFSET(DATA!$F$6,BS$10,$AG171,1,1),0)</f>
        <v>0.5</v>
      </c>
      <c r="BT171" s="205">
        <f ca="1">IF($AH171&gt;0,OFFSET(DATA!$F$6,BT$10+27*(7-$AG$8),$AG171,1,1)/OFFSET(DATA!$F$6,BT$10,$AG171,1,1),0)</f>
        <v>0.76595744680851063</v>
      </c>
      <c r="BU171" s="205">
        <f ca="1">IF($AH171&gt;0,OFFSET(DATA!$F$6,BU$10+27*(7-$AG$8),$AG171,1,1)/OFFSET(DATA!$F$6,BU$10,$AG171,1,1),0)</f>
        <v>0.42465753424657532</v>
      </c>
      <c r="BV171" s="205">
        <f ca="1">IF($AH171&gt;0,OFFSET(DATA!$F$6,BV$10+27*(7-$AG$8),$AG171,1,1)/OFFSET(DATA!$F$6,BV$10,$AG171,1,1),0)</f>
        <v>0.51041666666666663</v>
      </c>
      <c r="BW171" s="205">
        <f ca="1">IF($AH171&gt;0,OFFSET(DATA!$F$6,BW$10+27*(7-$AG$8),$AG171,1,1)/OFFSET(DATA!$F$6,BW$10,$AG171,1,1),0)</f>
        <v>0.59297912713472489</v>
      </c>
      <c r="BX171" s="205">
        <f ca="1">IF($AH171&gt;0,OFFSET(DATA!$F$6,BX$10+27*(7-$AG$8),$AG171,1,1)/OFFSET(DATA!$F$6,BX$10,$AG171,1,1),0)</f>
        <v>0.65228215767634856</v>
      </c>
      <c r="BY171" s="205">
        <f ca="1">IF($AH171&gt;0,OFFSET(DATA!$F$6,BY$10+27*(7-$AG$8),$AG171,1,1)/OFFSET(DATA!$F$6,BY$10,$AG171,1,1),0)</f>
        <v>0.64309764309764306</v>
      </c>
    </row>
    <row r="172" spans="33:77" x14ac:dyDescent="0.2">
      <c r="AG172" s="1">
        <v>161</v>
      </c>
      <c r="AH172">
        <f ca="1">OFFSET(DATA!$F$6,$AG$10,$AG172,1,1)</f>
        <v>1922</v>
      </c>
      <c r="AI172" s="205">
        <f ca="1">IF($AH172&gt;0,OFFSET(DATA!$F$6,$AG$10+27*AI$10,$AG172,1,1)/$AH172,0)</f>
        <v>0.34443288241415193</v>
      </c>
      <c r="AJ172" s="205">
        <f ca="1">IF($AH172&gt;0,OFFSET(DATA!$F$6,$AG$10+27*AJ$10,$AG172,1,1)/$AH172,0)</f>
        <v>6.2434963579604576E-3</v>
      </c>
      <c r="AK172" s="205">
        <f ca="1">IF($AH172&gt;0,OFFSET(DATA!$F$6,$AG$10+27*AK$10,$AG172,1,1)/$AH172,0)</f>
        <v>7.4401664932362124E-2</v>
      </c>
      <c r="AL172" s="205">
        <f ca="1">IF($AH172&gt;0,OFFSET(DATA!$F$6,$AG$10+27*AL$10,$AG172,1,1)/$AH172,0)</f>
        <v>4.526534859521332E-2</v>
      </c>
      <c r="AM172" s="205">
        <f ca="1">IF($AH172&gt;0,OFFSET(DATA!$F$6,$AG$10+27*AM$10,$AG172,1,1)/$AH172,0)</f>
        <v>0.34963579604578565</v>
      </c>
      <c r="AN172" s="205">
        <f ca="1">IF($AH172&gt;0,OFFSET(DATA!$F$6,$AG$10+27*AN$10,$AG172,1,1)/$AH172,0)</f>
        <v>0.27523413111342354</v>
      </c>
      <c r="AO172" s="1">
        <f ca="1">OFFSET(DATA!$F$6,$AG$10+27*AO$10,$AG172,1,1)</f>
        <v>22</v>
      </c>
      <c r="AP172" s="1">
        <f t="shared" ca="1" si="5"/>
        <v>22</v>
      </c>
      <c r="AR172">
        <f ca="1">OFFSET(DATA!$F$6,25,$AG172,1,1)</f>
        <v>15777</v>
      </c>
      <c r="AS172" s="205">
        <f ca="1">IF($AR172&gt;0,OFFSET(DATA!$F$6,25+27*AS$10,$AG172,1,1)/$AR172,0)</f>
        <v>0.56094314508461685</v>
      </c>
      <c r="AT172" s="205">
        <f ca="1">IF($AR172&gt;0,OFFSET(DATA!$F$6,25+27*AT$10,$AG172,1,1)/$AR172,0)</f>
        <v>7.0355580908918044E-3</v>
      </c>
      <c r="AU172" s="205">
        <f ca="1">IF($AR172&gt;0,OFFSET(DATA!$F$6,25+27*AU$10,$AG172,1,1)/$AR172,0)</f>
        <v>0.10008239842809152</v>
      </c>
      <c r="AV172" s="205">
        <f ca="1">IF($AR172&gt;0,OFFSET(DATA!$F$6,25+27*AV$10,$AG172,1,1)/$AR172,0)</f>
        <v>4.7410787855739364E-2</v>
      </c>
      <c r="AW172" s="205">
        <f ca="1">IF($AR172&gt;0,OFFSET(DATA!$F$6,25+27*AW$10,$AG172,1,1)/$AR172,0)</f>
        <v>0.1474931862838309</v>
      </c>
      <c r="AX172" s="205">
        <f ca="1">IF($AR172&gt;0,OFFSET(DATA!$F$6,25+27*AX$10,$AG172,1,1)/$AR172,0)</f>
        <v>9.2413006274957216E-2</v>
      </c>
      <c r="BA172" s="1">
        <f t="shared" ca="1" si="6"/>
        <v>23</v>
      </c>
      <c r="BB172" s="205">
        <f ca="1">IF($AH172&gt;0,OFFSET(DATA!$F$6,BB$10+27*(7-$AG$8),$AG172,1,1)/OFFSET(DATA!$F$6,BB$10,$AG172,1,1),0)</f>
        <v>0.58695652173913049</v>
      </c>
      <c r="BC172" s="205">
        <f ca="1">IF($AH172&gt;0,OFFSET(DATA!$F$6,BC$10+27*(7-$AG$8),$AG172,1,1)/OFFSET(DATA!$F$6,BC$10,$AG172,1,1),0)</f>
        <v>0.4</v>
      </c>
      <c r="BD172" s="205">
        <f ca="1">IF($AH172&gt;0,OFFSET(DATA!$F$6,BD$10+27*(7-$AG$8),$AG172,1,1)/OFFSET(DATA!$F$6,BD$10,$AG172,1,1),0)</f>
        <v>0.61764705882352944</v>
      </c>
      <c r="BE172" s="205">
        <f ca="1">IF($AH172&gt;0,OFFSET(DATA!$F$6,BE$10+27*(7-$AG$8),$AG172,1,1)/OFFSET(DATA!$F$6,BE$10,$AG172,1,1),0)</f>
        <v>0.50769230769230766</v>
      </c>
      <c r="BF172" s="205">
        <f ca="1">IF($AH172&gt;0,OFFSET(DATA!$F$6,BF$10+27*(7-$AG$8),$AG172,1,1)/OFFSET(DATA!$F$6,BF$10,$AG172,1,1),0)</f>
        <v>0.68159203980099503</v>
      </c>
      <c r="BG172" s="205">
        <f ca="1">IF($AH172&gt;0,OFFSET(DATA!$F$6,BG$10+27*(7-$AG$8),$AG172,1,1)/OFFSET(DATA!$F$6,BG$10,$AG172,1,1),0)</f>
        <v>0.58715596330275233</v>
      </c>
      <c r="BH172" s="205">
        <f ca="1">IF($AH172&gt;0,OFFSET(DATA!$F$6,BH$10+27*(7-$AG$8),$AG172,1,1)/OFFSET(DATA!$F$6,BH$10,$AG172,1,1),0)</f>
        <v>0.70256410256410251</v>
      </c>
      <c r="BI172" s="205">
        <f ca="1">IF($AH172&gt;0,OFFSET(DATA!$F$6,BI$10+27*(7-$AG$8),$AG172,1,1)/OFFSET(DATA!$F$6,BI$10,$AG172,1,1),0)</f>
        <v>0.34443288241415193</v>
      </c>
      <c r="BJ172" s="205">
        <f ca="1">IF($AH172&gt;0,OFFSET(DATA!$F$6,BJ$10+27*(7-$AG$8),$AG172,1,1)/OFFSET(DATA!$F$6,BJ$10,$AG172,1,1),0)</f>
        <v>0.72108843537414968</v>
      </c>
      <c r="BK172" s="205">
        <f ca="1">IF($AH172&gt;0,OFFSET(DATA!$F$6,BK$10+27*(7-$AG$8),$AG172,1,1)/OFFSET(DATA!$F$6,BK$10,$AG172,1,1),0)</f>
        <v>0.69747899159663862</v>
      </c>
      <c r="BL172" s="205">
        <f ca="1">IF($AH172&gt;0,OFFSET(DATA!$F$6,BL$10+27*(7-$AG$8),$AG172,1,1)/OFFSET(DATA!$F$6,BL$10,$AG172,1,1),0)</f>
        <v>0.65109034267912769</v>
      </c>
      <c r="BM172" s="205">
        <f ca="1">IF($AH172&gt;0,OFFSET(DATA!$F$6,BM$10+27*(7-$AG$8),$AG172,1,1)/OFFSET(DATA!$F$6,BM$10,$AG172,1,1),0)</f>
        <v>0.21962025316455697</v>
      </c>
      <c r="BN172" s="205">
        <f ca="1">IF($AH172&gt;0,OFFSET(DATA!$F$6,BN$10+27*(7-$AG$8),$AG172,1,1)/OFFSET(DATA!$F$6,BN$10,$AG172,1,1),0)</f>
        <v>0.55517241379310345</v>
      </c>
      <c r="BO172" s="205">
        <f ca="1">IF($AH172&gt;0,OFFSET(DATA!$F$6,BO$10+27*(7-$AG$8),$AG172,1,1)/OFFSET(DATA!$F$6,BO$10,$AG172,1,1),0)</f>
        <v>0.9046153846153846</v>
      </c>
      <c r="BP172" s="205">
        <f ca="1">IF($AH172&gt;0,OFFSET(DATA!$F$6,BP$10+27*(7-$AG$8),$AG172,1,1)/OFFSET(DATA!$F$6,BP$10,$AG172,1,1),0)</f>
        <v>0.6681455190771961</v>
      </c>
      <c r="BQ172" s="205">
        <f ca="1">IF($AH172&gt;0,OFFSET(DATA!$F$6,BQ$10+27*(7-$AG$8),$AG172,1,1)/OFFSET(DATA!$F$6,BQ$10,$AG172,1,1),0)</f>
        <v>0.69623059866962311</v>
      </c>
      <c r="BR172" s="205">
        <f ca="1">IF($AH172&gt;0,OFFSET(DATA!$F$6,BR$10+27*(7-$AG$8),$AG172,1,1)/OFFSET(DATA!$F$6,BR$10,$AG172,1,1),0)</f>
        <v>0.61875000000000002</v>
      </c>
      <c r="BS172" s="205">
        <f ca="1">IF($AH172&gt;0,OFFSET(DATA!$F$6,BS$10+27*(7-$AG$8),$AG172,1,1)/OFFSET(DATA!$F$6,BS$10,$AG172,1,1),0)</f>
        <v>0.52280701754385961</v>
      </c>
      <c r="BT172" s="205">
        <f ca="1">IF($AH172&gt;0,OFFSET(DATA!$F$6,BT$10+27*(7-$AG$8),$AG172,1,1)/OFFSET(DATA!$F$6,BT$10,$AG172,1,1),0)</f>
        <v>0.75</v>
      </c>
      <c r="BU172" s="205">
        <f ca="1">IF($AH172&gt;0,OFFSET(DATA!$F$6,BU$10+27*(7-$AG$8),$AG172,1,1)/OFFSET(DATA!$F$6,BU$10,$AG172,1,1),0)</f>
        <v>0.40963855421686746</v>
      </c>
      <c r="BV172" s="205">
        <f ca="1">IF($AH172&gt;0,OFFSET(DATA!$F$6,BV$10+27*(7-$AG$8),$AG172,1,1)/OFFSET(DATA!$F$6,BV$10,$AG172,1,1),0)</f>
        <v>0.53118712273641855</v>
      </c>
      <c r="BW172" s="205">
        <f ca="1">IF($AH172&gt;0,OFFSET(DATA!$F$6,BW$10+27*(7-$AG$8),$AG172,1,1)/OFFSET(DATA!$F$6,BW$10,$AG172,1,1),0)</f>
        <v>0.58984007525870175</v>
      </c>
      <c r="BX172" s="205">
        <f ca="1">IF($AH172&gt;0,OFFSET(DATA!$F$6,BX$10+27*(7-$AG$8),$AG172,1,1)/OFFSET(DATA!$F$6,BX$10,$AG172,1,1),0)</f>
        <v>0.65773084213376654</v>
      </c>
      <c r="BY172" s="205">
        <f ca="1">IF($AH172&gt;0,OFFSET(DATA!$F$6,BY$10+27*(7-$AG$8),$AG172,1,1)/OFFSET(DATA!$F$6,BY$10,$AG172,1,1),0)</f>
        <v>0.67666666666666664</v>
      </c>
    </row>
    <row r="173" spans="33:77" x14ac:dyDescent="0.2">
      <c r="AG173" s="1">
        <v>162</v>
      </c>
      <c r="AH173">
        <f ca="1">OFFSET(DATA!$F$6,$AG$10,$AG173,1,1)</f>
        <v>1861</v>
      </c>
      <c r="AI173" s="205">
        <f ca="1">IF($AH173&gt;0,OFFSET(DATA!$F$6,$AG$10+27*AI$10,$AG173,1,1)/$AH173,0)</f>
        <v>0.34766254701773242</v>
      </c>
      <c r="AJ173" s="205">
        <f ca="1">IF($AH173&gt;0,OFFSET(DATA!$F$6,$AG$10+27*AJ$10,$AG173,1,1)/$AH173,0)</f>
        <v>8.0601826974744765E-3</v>
      </c>
      <c r="AK173" s="205">
        <f ca="1">IF($AH173&gt;0,OFFSET(DATA!$F$6,$AG$10+27*AK$10,$AG173,1,1)/$AH173,0)</f>
        <v>7.2004298764105315E-2</v>
      </c>
      <c r="AL173" s="205">
        <f ca="1">IF($AH173&gt;0,OFFSET(DATA!$F$6,$AG$10+27*AL$10,$AG173,1,1)/$AH173,0)</f>
        <v>8.1139172487909722E-2</v>
      </c>
      <c r="AM173" s="205">
        <f ca="1">IF($AH173&gt;0,OFFSET(DATA!$F$6,$AG$10+27*AM$10,$AG173,1,1)/$AH173,0)</f>
        <v>0.31649650725416445</v>
      </c>
      <c r="AN173" s="205">
        <f ca="1">IF($AH173&gt;0,OFFSET(DATA!$F$6,$AG$10+27*AN$10,$AG173,1,1)/$AH173,0)</f>
        <v>0.246104245029554</v>
      </c>
      <c r="AO173" s="1">
        <f ca="1">OFFSET(DATA!$F$6,$AG$10+27*AO$10,$AG173,1,1)</f>
        <v>22</v>
      </c>
      <c r="AP173" s="1">
        <f t="shared" ca="1" si="5"/>
        <v>22</v>
      </c>
      <c r="AR173">
        <f ca="1">OFFSET(DATA!$F$6,25,$AG173,1,1)</f>
        <v>14830</v>
      </c>
      <c r="AS173" s="205">
        <f ca="1">IF($AR173&gt;0,OFFSET(DATA!$F$6,25+27*AS$10,$AG173,1,1)/$AR173,0)</f>
        <v>0.55569790964261634</v>
      </c>
      <c r="AT173" s="205">
        <f ca="1">IF($AR173&gt;0,OFFSET(DATA!$F$6,25+27*AT$10,$AG173,1,1)/$AR173,0)</f>
        <v>8.091706001348618E-3</v>
      </c>
      <c r="AU173" s="205">
        <f ca="1">IF($AR173&gt;0,OFFSET(DATA!$F$6,25+27*AU$10,$AG173,1,1)/$AR173,0)</f>
        <v>0.10552933243425489</v>
      </c>
      <c r="AV173" s="205">
        <f ca="1">IF($AR173&gt;0,OFFSET(DATA!$F$6,25+27*AV$10,$AG173,1,1)/$AR173,0)</f>
        <v>5.2258934592043157E-2</v>
      </c>
      <c r="AW173" s="205">
        <f ca="1">IF($AR173&gt;0,OFFSET(DATA!$F$6,25+27*AW$10,$AG173,1,1)/$AR173,0)</f>
        <v>0.14146999325691167</v>
      </c>
      <c r="AX173" s="205">
        <f ca="1">IF($AR173&gt;0,OFFSET(DATA!$F$6,25+27*AX$10,$AG173,1,1)/$AR173,0)</f>
        <v>8.4693189480782194E-2</v>
      </c>
      <c r="BA173" s="1">
        <f t="shared" ca="1" si="6"/>
        <v>23</v>
      </c>
      <c r="BB173" s="205">
        <f ca="1">IF($AH173&gt;0,OFFSET(DATA!$F$6,BB$10+27*(7-$AG$8),$AG173,1,1)/OFFSET(DATA!$F$6,BB$10,$AG173,1,1),0)</f>
        <v>0.58609271523178808</v>
      </c>
      <c r="BC173" s="205">
        <f ca="1">IF($AH173&gt;0,OFFSET(DATA!$F$6,BC$10+27*(7-$AG$8),$AG173,1,1)/OFFSET(DATA!$F$6,BC$10,$AG173,1,1),0)</f>
        <v>0.4017857142857143</v>
      </c>
      <c r="BD173" s="205">
        <f ca="1">IF($AH173&gt;0,OFFSET(DATA!$F$6,BD$10+27*(7-$AG$8),$AG173,1,1)/OFFSET(DATA!$F$6,BD$10,$AG173,1,1),0)</f>
        <v>0.6071428571428571</v>
      </c>
      <c r="BE173" s="205">
        <f ca="1">IF($AH173&gt;0,OFFSET(DATA!$F$6,BE$10+27*(7-$AG$8),$AG173,1,1)/OFFSET(DATA!$F$6,BE$10,$AG173,1,1),0)</f>
        <v>0.48091603053435117</v>
      </c>
      <c r="BF173" s="205">
        <f ca="1">IF($AH173&gt;0,OFFSET(DATA!$F$6,BF$10+27*(7-$AG$8),$AG173,1,1)/OFFSET(DATA!$F$6,BF$10,$AG173,1,1),0)</f>
        <v>0.70399999999999996</v>
      </c>
      <c r="BG173" s="205">
        <f ca="1">IF($AH173&gt;0,OFFSET(DATA!$F$6,BG$10+27*(7-$AG$8),$AG173,1,1)/OFFSET(DATA!$F$6,BG$10,$AG173,1,1),0)</f>
        <v>0.59649122807017541</v>
      </c>
      <c r="BH173" s="205">
        <f ca="1">IF($AH173&gt;0,OFFSET(DATA!$F$6,BH$10+27*(7-$AG$8),$AG173,1,1)/OFFSET(DATA!$F$6,BH$10,$AG173,1,1),0)</f>
        <v>0.78915662650602414</v>
      </c>
      <c r="BI173" s="205">
        <f ca="1">IF($AH173&gt;0,OFFSET(DATA!$F$6,BI$10+27*(7-$AG$8),$AG173,1,1)/OFFSET(DATA!$F$6,BI$10,$AG173,1,1),0)</f>
        <v>0.34766254701773242</v>
      </c>
      <c r="BJ173" s="205">
        <f ca="1">IF($AH173&gt;0,OFFSET(DATA!$F$6,BJ$10+27*(7-$AG$8),$AG173,1,1)/OFFSET(DATA!$F$6,BJ$10,$AG173,1,1),0)</f>
        <v>0.72727272727272729</v>
      </c>
      <c r="BK173" s="205">
        <f ca="1">IF($AH173&gt;0,OFFSET(DATA!$F$6,BK$10+27*(7-$AG$8),$AG173,1,1)/OFFSET(DATA!$F$6,BK$10,$AG173,1,1),0)</f>
        <v>0.68529411764705883</v>
      </c>
      <c r="BL173" s="205">
        <f ca="1">IF($AH173&gt;0,OFFSET(DATA!$F$6,BL$10+27*(7-$AG$8),$AG173,1,1)/OFFSET(DATA!$F$6,BL$10,$AG173,1,1),0)</f>
        <v>0.6604414261460102</v>
      </c>
      <c r="BM173" s="205">
        <f ca="1">IF($AH173&gt;0,OFFSET(DATA!$F$6,BM$10+27*(7-$AG$8),$AG173,1,1)/OFFSET(DATA!$F$6,BM$10,$AG173,1,1),0)</f>
        <v>0.20547112462006079</v>
      </c>
      <c r="BN173" s="205">
        <f ca="1">IF($AH173&gt;0,OFFSET(DATA!$F$6,BN$10+27*(7-$AG$8),$AG173,1,1)/OFFSET(DATA!$F$6,BN$10,$AG173,1,1),0)</f>
        <v>0.57839721254355403</v>
      </c>
      <c r="BO173" s="205">
        <f ca="1">IF($AH173&gt;0,OFFSET(DATA!$F$6,BO$10+27*(7-$AG$8),$AG173,1,1)/OFFSET(DATA!$F$6,BO$10,$AG173,1,1),0)</f>
        <v>0.88794567062818341</v>
      </c>
      <c r="BP173" s="205">
        <f ca="1">IF($AH173&gt;0,OFFSET(DATA!$F$6,BP$10+27*(7-$AG$8),$AG173,1,1)/OFFSET(DATA!$F$6,BP$10,$AG173,1,1),0)</f>
        <v>0.6552734375</v>
      </c>
      <c r="BQ173" s="205">
        <f ca="1">IF($AH173&gt;0,OFFSET(DATA!$F$6,BQ$10+27*(7-$AG$8),$AG173,1,1)/OFFSET(DATA!$F$6,BQ$10,$AG173,1,1),0)</f>
        <v>0.67718446601941751</v>
      </c>
      <c r="BR173" s="205">
        <f ca="1">IF($AH173&gt;0,OFFSET(DATA!$F$6,BR$10+27*(7-$AG$8),$AG173,1,1)/OFFSET(DATA!$F$6,BR$10,$AG173,1,1),0)</f>
        <v>0.60925039872408293</v>
      </c>
      <c r="BS173" s="205">
        <f ca="1">IF($AH173&gt;0,OFFSET(DATA!$F$6,BS$10+27*(7-$AG$8),$AG173,1,1)/OFFSET(DATA!$F$6,BS$10,$AG173,1,1),0)</f>
        <v>0.53928571428571426</v>
      </c>
      <c r="BT173" s="205">
        <f ca="1">IF($AH173&gt;0,OFFSET(DATA!$F$6,BT$10+27*(7-$AG$8),$AG173,1,1)/OFFSET(DATA!$F$6,BT$10,$AG173,1,1),0)</f>
        <v>0.76470588235294112</v>
      </c>
      <c r="BU173" s="205">
        <f ca="1">IF($AH173&gt;0,OFFSET(DATA!$F$6,BU$10+27*(7-$AG$8),$AG173,1,1)/OFFSET(DATA!$F$6,BU$10,$AG173,1,1),0)</f>
        <v>0.42643923240938164</v>
      </c>
      <c r="BV173" s="205">
        <f ca="1">IF($AH173&gt;0,OFFSET(DATA!$F$6,BV$10+27*(7-$AG$8),$AG173,1,1)/OFFSET(DATA!$F$6,BV$10,$AG173,1,1),0)</f>
        <v>0.52183406113537123</v>
      </c>
      <c r="BW173" s="205">
        <f ca="1">IF($AH173&gt;0,OFFSET(DATA!$F$6,BW$10+27*(7-$AG$8),$AG173,1,1)/OFFSET(DATA!$F$6,BW$10,$AG173,1,1),0)</f>
        <v>0.57988165680473369</v>
      </c>
      <c r="BX173" s="205">
        <f ca="1">IF($AH173&gt;0,OFFSET(DATA!$F$6,BX$10+27*(7-$AG$8),$AG173,1,1)/OFFSET(DATA!$F$6,BX$10,$AG173,1,1),0)</f>
        <v>0.67114503816793891</v>
      </c>
      <c r="BY173" s="205">
        <f ca="1">IF($AH173&gt;0,OFFSET(DATA!$F$6,BY$10+27*(7-$AG$8),$AG173,1,1)/OFFSET(DATA!$F$6,BY$10,$AG173,1,1),0)</f>
        <v>0.69318181818181823</v>
      </c>
    </row>
    <row r="174" spans="33:77" x14ac:dyDescent="0.2">
      <c r="AG174" s="1">
        <v>163</v>
      </c>
      <c r="AH174">
        <f ca="1">OFFSET(DATA!$F$6,$AG$10,$AG174,1,1)</f>
        <v>1895</v>
      </c>
      <c r="AI174" s="205">
        <f ca="1">IF($AH174&gt;0,OFFSET(DATA!$F$6,$AG$10+27*AI$10,$AG174,1,1)/$AH174,0)</f>
        <v>0.35197889182058045</v>
      </c>
      <c r="AJ174" s="205">
        <f ca="1">IF($AH174&gt;0,OFFSET(DATA!$F$6,$AG$10+27*AJ$10,$AG174,1,1)/$AH174,0)</f>
        <v>7.9155672823219003E-3</v>
      </c>
      <c r="AK174" s="205">
        <f ca="1">IF($AH174&gt;0,OFFSET(DATA!$F$6,$AG$10+27*AK$10,$AG174,1,1)/$AH174,0)</f>
        <v>6.8073878627968334E-2</v>
      </c>
      <c r="AL174" s="205">
        <f ca="1">IF($AH174&gt;0,OFFSET(DATA!$F$6,$AG$10+27*AL$10,$AG174,1,1)/$AH174,0)</f>
        <v>9.551451187335093E-2</v>
      </c>
      <c r="AM174" s="205">
        <f ca="1">IF($AH174&gt;0,OFFSET(DATA!$F$6,$AG$10+27*AM$10,$AG174,1,1)/$AH174,0)</f>
        <v>0.28337730870712402</v>
      </c>
      <c r="AN174" s="205">
        <f ca="1">IF($AH174&gt;0,OFFSET(DATA!$F$6,$AG$10+27*AN$10,$AG174,1,1)/$AH174,0)</f>
        <v>0.21583113456464381</v>
      </c>
      <c r="AO174" s="1">
        <f ca="1">OFFSET(DATA!$F$6,$AG$10+27*AO$10,$AG174,1,1)</f>
        <v>23</v>
      </c>
      <c r="AP174" s="1">
        <f t="shared" ca="1" si="5"/>
        <v>23</v>
      </c>
      <c r="AR174">
        <f ca="1">OFFSET(DATA!$F$6,25,$AG174,1,1)</f>
        <v>14944</v>
      </c>
      <c r="AS174" s="205">
        <f ca="1">IF($AR174&gt;0,OFFSET(DATA!$F$6,25+27*AS$10,$AG174,1,1)/$AR174,0)</f>
        <v>0.55520610278372595</v>
      </c>
      <c r="AT174" s="205">
        <f ca="1">IF($AR174&gt;0,OFFSET(DATA!$F$6,25+27*AT$10,$AG174,1,1)/$AR174,0)</f>
        <v>7.9630620985010701E-3</v>
      </c>
      <c r="AU174" s="205">
        <f ca="1">IF($AR174&gt;0,OFFSET(DATA!$F$6,25+27*AU$10,$AG174,1,1)/$AR174,0)</f>
        <v>0.10445663811563169</v>
      </c>
      <c r="AV174" s="205">
        <f ca="1">IF($AR174&gt;0,OFFSET(DATA!$F$6,25+27*AV$10,$AG174,1,1)/$AR174,0)</f>
        <v>5.5607601713062095E-2</v>
      </c>
      <c r="AW174" s="205">
        <f ca="1">IF($AR174&gt;0,OFFSET(DATA!$F$6,25+27*AW$10,$AG174,1,1)/$AR174,0)</f>
        <v>0.13891862955032119</v>
      </c>
      <c r="AX174" s="205">
        <f ca="1">IF($AR174&gt;0,OFFSET(DATA!$F$6,25+27*AX$10,$AG174,1,1)/$AR174,0)</f>
        <v>8.0835117773019272E-2</v>
      </c>
      <c r="BA174" s="1">
        <f t="shared" ca="1" si="6"/>
        <v>23</v>
      </c>
      <c r="BB174" s="205">
        <f ca="1">IF($AH174&gt;0,OFFSET(DATA!$F$6,BB$10+27*(7-$AG$8),$AG174,1,1)/OFFSET(DATA!$F$6,BB$10,$AG174,1,1),0)</f>
        <v>0.5439739413680782</v>
      </c>
      <c r="BC174" s="205">
        <f ca="1">IF($AH174&gt;0,OFFSET(DATA!$F$6,BC$10+27*(7-$AG$8),$AG174,1,1)/OFFSET(DATA!$F$6,BC$10,$AG174,1,1),0)</f>
        <v>0.40952380952380951</v>
      </c>
      <c r="BD174" s="205">
        <f ca="1">IF($AH174&gt;0,OFFSET(DATA!$F$6,BD$10+27*(7-$AG$8),$AG174,1,1)/OFFSET(DATA!$F$6,BD$10,$AG174,1,1),0)</f>
        <v>0.55172413793103448</v>
      </c>
      <c r="BE174" s="205">
        <f ca="1">IF($AH174&gt;0,OFFSET(DATA!$F$6,BE$10+27*(7-$AG$8),$AG174,1,1)/OFFSET(DATA!$F$6,BE$10,$AG174,1,1),0)</f>
        <v>0.47692307692307695</v>
      </c>
      <c r="BF174" s="205">
        <f ca="1">IF($AH174&gt;0,OFFSET(DATA!$F$6,BF$10+27*(7-$AG$8),$AG174,1,1)/OFFSET(DATA!$F$6,BF$10,$AG174,1,1),0)</f>
        <v>0.71240105540897103</v>
      </c>
      <c r="BG174" s="205">
        <f ca="1">IF($AH174&gt;0,OFFSET(DATA!$F$6,BG$10+27*(7-$AG$8),$AG174,1,1)/OFFSET(DATA!$F$6,BG$10,$AG174,1,1),0)</f>
        <v>0.59633027522935778</v>
      </c>
      <c r="BH174" s="205">
        <f ca="1">IF($AH174&gt;0,OFFSET(DATA!$F$6,BH$10+27*(7-$AG$8),$AG174,1,1)/OFFSET(DATA!$F$6,BH$10,$AG174,1,1),0)</f>
        <v>0.81208053691275173</v>
      </c>
      <c r="BI174" s="205">
        <f ca="1">IF($AH174&gt;0,OFFSET(DATA!$F$6,BI$10+27*(7-$AG$8),$AG174,1,1)/OFFSET(DATA!$F$6,BI$10,$AG174,1,1),0)</f>
        <v>0.35197889182058045</v>
      </c>
      <c r="BJ174" s="205">
        <f ca="1">IF($AH174&gt;0,OFFSET(DATA!$F$6,BJ$10+27*(7-$AG$8),$AG174,1,1)/OFFSET(DATA!$F$6,BJ$10,$AG174,1,1),0)</f>
        <v>0.70967741935483875</v>
      </c>
      <c r="BK174" s="205">
        <f ca="1">IF($AH174&gt;0,OFFSET(DATA!$F$6,BK$10+27*(7-$AG$8),$AG174,1,1)/OFFSET(DATA!$F$6,BK$10,$AG174,1,1),0)</f>
        <v>0.66666666666666663</v>
      </c>
      <c r="BL174" s="205">
        <f ca="1">IF($AH174&gt;0,OFFSET(DATA!$F$6,BL$10+27*(7-$AG$8),$AG174,1,1)/OFFSET(DATA!$F$6,BL$10,$AG174,1,1),0)</f>
        <v>0.66887417218543044</v>
      </c>
      <c r="BM174" s="205">
        <f ca="1">IF($AH174&gt;0,OFFSET(DATA!$F$6,BM$10+27*(7-$AG$8),$AG174,1,1)/OFFSET(DATA!$F$6,BM$10,$AG174,1,1),0)</f>
        <v>0.20953502060035314</v>
      </c>
      <c r="BN174" s="205">
        <f ca="1">IF($AH174&gt;0,OFFSET(DATA!$F$6,BN$10+27*(7-$AG$8),$AG174,1,1)/OFFSET(DATA!$F$6,BN$10,$AG174,1,1),0)</f>
        <v>0.6151079136690647</v>
      </c>
      <c r="BO174" s="205">
        <f ca="1">IF($AH174&gt;0,OFFSET(DATA!$F$6,BO$10+27*(7-$AG$8),$AG174,1,1)/OFFSET(DATA!$F$6,BO$10,$AG174,1,1),0)</f>
        <v>0.87520259319286875</v>
      </c>
      <c r="BP174" s="205">
        <f ca="1">IF($AH174&gt;0,OFFSET(DATA!$F$6,BP$10+27*(7-$AG$8),$AG174,1,1)/OFFSET(DATA!$F$6,BP$10,$AG174,1,1),0)</f>
        <v>0.66570327552986508</v>
      </c>
      <c r="BQ174" s="205">
        <f ca="1">IF($AH174&gt;0,OFFSET(DATA!$F$6,BQ$10+27*(7-$AG$8),$AG174,1,1)/OFFSET(DATA!$F$6,BQ$10,$AG174,1,1),0)</f>
        <v>0.66438356164383561</v>
      </c>
      <c r="BR174" s="205">
        <f ca="1">IF($AH174&gt;0,OFFSET(DATA!$F$6,BR$10+27*(7-$AG$8),$AG174,1,1)/OFFSET(DATA!$F$6,BR$10,$AG174,1,1),0)</f>
        <v>0.61041009463722395</v>
      </c>
      <c r="BS174" s="205">
        <f ca="1">IF($AH174&gt;0,OFFSET(DATA!$F$6,BS$10+27*(7-$AG$8),$AG174,1,1)/OFFSET(DATA!$F$6,BS$10,$AG174,1,1),0)</f>
        <v>0.56460176991150446</v>
      </c>
      <c r="BT174" s="205">
        <f ca="1">IF($AH174&gt;0,OFFSET(DATA!$F$6,BT$10+27*(7-$AG$8),$AG174,1,1)/OFFSET(DATA!$F$6,BT$10,$AG174,1,1),0)</f>
        <v>0.71875</v>
      </c>
      <c r="BU174" s="205">
        <f ca="1">IF($AH174&gt;0,OFFSET(DATA!$F$6,BU$10+27*(7-$AG$8),$AG174,1,1)/OFFSET(DATA!$F$6,BU$10,$AG174,1,1),0)</f>
        <v>0.43805309734513276</v>
      </c>
      <c r="BV174" s="205">
        <f ca="1">IF($AH174&gt;0,OFFSET(DATA!$F$6,BV$10+27*(7-$AG$8),$AG174,1,1)/OFFSET(DATA!$F$6,BV$10,$AG174,1,1),0)</f>
        <v>0.5161290322580645</v>
      </c>
      <c r="BW174" s="205">
        <f ca="1">IF($AH174&gt;0,OFFSET(DATA!$F$6,BW$10+27*(7-$AG$8),$AG174,1,1)/OFFSET(DATA!$F$6,BW$10,$AG174,1,1),0)</f>
        <v>0.57699999999999996</v>
      </c>
      <c r="BX174" s="205">
        <f ca="1">IF($AH174&gt;0,OFFSET(DATA!$F$6,BX$10+27*(7-$AG$8),$AG174,1,1)/OFFSET(DATA!$F$6,BX$10,$AG174,1,1),0)</f>
        <v>0.66779348494161028</v>
      </c>
      <c r="BY174" s="205">
        <f ca="1">IF($AH174&gt;0,OFFSET(DATA!$F$6,BY$10+27*(7-$AG$8),$AG174,1,1)/OFFSET(DATA!$F$6,BY$10,$AG174,1,1),0)</f>
        <v>0.66417910447761197</v>
      </c>
    </row>
    <row r="175" spans="33:77" x14ac:dyDescent="0.2">
      <c r="AG175" s="1">
        <v>164</v>
      </c>
      <c r="AH175">
        <f ca="1">OFFSET(DATA!$F$6,$AG$10,$AG175,1,1)</f>
        <v>1829</v>
      </c>
      <c r="AI175" s="205">
        <f ca="1">IF($AH175&gt;0,OFFSET(DATA!$F$6,$AG$10+27*AI$10,$AG175,1,1)/$AH175,0)</f>
        <v>0.38053581191908148</v>
      </c>
      <c r="AJ175" s="205">
        <f ca="1">IF($AH175&gt;0,OFFSET(DATA!$F$6,$AG$10+27*AJ$10,$AG175,1,1)/$AH175,0)</f>
        <v>8.7479496992892286E-3</v>
      </c>
      <c r="AK175" s="205">
        <f ca="1">IF($AH175&gt;0,OFFSET(DATA!$F$6,$AG$10+27*AK$10,$AG175,1,1)/$AH175,0)</f>
        <v>7.435757244395845E-2</v>
      </c>
      <c r="AL175" s="205">
        <f ca="1">IF($AH175&gt;0,OFFSET(DATA!$F$6,$AG$10+27*AL$10,$AG175,1,1)/$AH175,0)</f>
        <v>9.9507927829414977E-2</v>
      </c>
      <c r="AM175" s="205">
        <f ca="1">IF($AH175&gt;0,OFFSET(DATA!$F$6,$AG$10+27*AM$10,$AG175,1,1)/$AH175,0)</f>
        <v>0.22471295790049206</v>
      </c>
      <c r="AN175" s="205">
        <f ca="1">IF($AH175&gt;0,OFFSET(DATA!$F$6,$AG$10+27*AN$10,$AG175,1,1)/$AH175,0)</f>
        <v>0.16566429743028976</v>
      </c>
      <c r="AO175" s="1">
        <f ca="1">OFFSET(DATA!$F$6,$AG$10+27*AO$10,$AG175,1,1)</f>
        <v>23</v>
      </c>
      <c r="AP175" s="1">
        <f t="shared" ca="1" si="5"/>
        <v>23</v>
      </c>
      <c r="AR175">
        <f ca="1">OFFSET(DATA!$F$6,25,$AG175,1,1)</f>
        <v>15116</v>
      </c>
      <c r="AS175" s="205">
        <f ca="1">IF($AR175&gt;0,OFFSET(DATA!$F$6,25+27*AS$10,$AG175,1,1)/$AR175,0)</f>
        <v>0.56079650701243711</v>
      </c>
      <c r="AT175" s="205">
        <f ca="1">IF($AR175&gt;0,OFFSET(DATA!$F$6,25+27*AT$10,$AG175,1,1)/$AR175,0)</f>
        <v>7.9386080973802599E-3</v>
      </c>
      <c r="AU175" s="205">
        <f ca="1">IF($AR175&gt;0,OFFSET(DATA!$F$6,25+27*AU$10,$AG175,1,1)/$AR175,0)</f>
        <v>0.1039957660756814</v>
      </c>
      <c r="AV175" s="205">
        <f ca="1">IF($AR175&gt;0,OFFSET(DATA!$F$6,25+27*AV$10,$AG175,1,1)/$AR175,0)</f>
        <v>5.2130193172797039E-2</v>
      </c>
      <c r="AW175" s="205">
        <f ca="1">IF($AR175&gt;0,OFFSET(DATA!$F$6,25+27*AW$10,$AG175,1,1)/$AR175,0)</f>
        <v>0.13449325218311722</v>
      </c>
      <c r="AX175" s="205">
        <f ca="1">IF($AR175&gt;0,OFFSET(DATA!$F$6,25+27*AX$10,$AG175,1,1)/$AR175,0)</f>
        <v>7.5086001587721621E-2</v>
      </c>
      <c r="BA175" s="1">
        <f t="shared" ca="1" si="6"/>
        <v>23</v>
      </c>
      <c r="BB175" s="205">
        <f ca="1">IF($AH175&gt;0,OFFSET(DATA!$F$6,BB$10+27*(7-$AG$8),$AG175,1,1)/OFFSET(DATA!$F$6,BB$10,$AG175,1,1),0)</f>
        <v>0.54458598726114649</v>
      </c>
      <c r="BC175" s="205">
        <f ca="1">IF($AH175&gt;0,OFFSET(DATA!$F$6,BC$10+27*(7-$AG$8),$AG175,1,1)/OFFSET(DATA!$F$6,BC$10,$AG175,1,1),0)</f>
        <v>0.40707964601769914</v>
      </c>
      <c r="BD175" s="205">
        <f ca="1">IF($AH175&gt;0,OFFSET(DATA!$F$6,BD$10+27*(7-$AG$8),$AG175,1,1)/OFFSET(DATA!$F$6,BD$10,$AG175,1,1),0)</f>
        <v>0.625</v>
      </c>
      <c r="BE175" s="205">
        <f ca="1">IF($AH175&gt;0,OFFSET(DATA!$F$6,BE$10+27*(7-$AG$8),$AG175,1,1)/OFFSET(DATA!$F$6,BE$10,$AG175,1,1),0)</f>
        <v>0.52800000000000002</v>
      </c>
      <c r="BF175" s="205">
        <f ca="1">IF($AH175&gt;0,OFFSET(DATA!$F$6,BF$10+27*(7-$AG$8),$AG175,1,1)/OFFSET(DATA!$F$6,BF$10,$AG175,1,1),0)</f>
        <v>0.72093023255813948</v>
      </c>
      <c r="BG175" s="205">
        <f ca="1">IF($AH175&gt;0,OFFSET(DATA!$F$6,BG$10+27*(7-$AG$8),$AG175,1,1)/OFFSET(DATA!$F$6,BG$10,$AG175,1,1),0)</f>
        <v>0.57657657657657657</v>
      </c>
      <c r="BH175" s="205">
        <f ca="1">IF($AH175&gt;0,OFFSET(DATA!$F$6,BH$10+27*(7-$AG$8),$AG175,1,1)/OFFSET(DATA!$F$6,BH$10,$AG175,1,1),0)</f>
        <v>0.76774193548387093</v>
      </c>
      <c r="BI175" s="205">
        <f ca="1">IF($AH175&gt;0,OFFSET(DATA!$F$6,BI$10+27*(7-$AG$8),$AG175,1,1)/OFFSET(DATA!$F$6,BI$10,$AG175,1,1),0)</f>
        <v>0.38053581191908148</v>
      </c>
      <c r="BJ175" s="205">
        <f ca="1">IF($AH175&gt;0,OFFSET(DATA!$F$6,BJ$10+27*(7-$AG$8),$AG175,1,1)/OFFSET(DATA!$F$6,BJ$10,$AG175,1,1),0)</f>
        <v>0.69938650306748462</v>
      </c>
      <c r="BK175" s="205">
        <f ca="1">IF($AH175&gt;0,OFFSET(DATA!$F$6,BK$10+27*(7-$AG$8),$AG175,1,1)/OFFSET(DATA!$F$6,BK$10,$AG175,1,1),0)</f>
        <v>0.68277945619335345</v>
      </c>
      <c r="BL175" s="205">
        <f ca="1">IF($AH175&gt;0,OFFSET(DATA!$F$6,BL$10+27*(7-$AG$8),$AG175,1,1)/OFFSET(DATA!$F$6,BL$10,$AG175,1,1),0)</f>
        <v>0.6614664586583463</v>
      </c>
      <c r="BM175" s="205">
        <f ca="1">IF($AH175&gt;0,OFFSET(DATA!$F$6,BM$10+27*(7-$AG$8),$AG175,1,1)/OFFSET(DATA!$F$6,BM$10,$AG175,1,1),0)</f>
        <v>0.19233073696824446</v>
      </c>
      <c r="BN175" s="205">
        <f ca="1">IF($AH175&gt;0,OFFSET(DATA!$F$6,BN$10+27*(7-$AG$8),$AG175,1,1)/OFFSET(DATA!$F$6,BN$10,$AG175,1,1),0)</f>
        <v>0.59712230215827333</v>
      </c>
      <c r="BO175" s="205">
        <f ca="1">IF($AH175&gt;0,OFFSET(DATA!$F$6,BO$10+27*(7-$AG$8),$AG175,1,1)/OFFSET(DATA!$F$6,BO$10,$AG175,1,1),0)</f>
        <v>0.88571428571428568</v>
      </c>
      <c r="BP175" s="205">
        <f ca="1">IF($AH175&gt;0,OFFSET(DATA!$F$6,BP$10+27*(7-$AG$8),$AG175,1,1)/OFFSET(DATA!$F$6,BP$10,$AG175,1,1),0)</f>
        <v>0.66025024061597692</v>
      </c>
      <c r="BQ175" s="205">
        <f ca="1">IF($AH175&gt;0,OFFSET(DATA!$F$6,BQ$10+27*(7-$AG$8),$AG175,1,1)/OFFSET(DATA!$F$6,BQ$10,$AG175,1,1),0)</f>
        <v>0.67555555555555558</v>
      </c>
      <c r="BR175" s="205">
        <f ca="1">IF($AH175&gt;0,OFFSET(DATA!$F$6,BR$10+27*(7-$AG$8),$AG175,1,1)/OFFSET(DATA!$F$6,BR$10,$AG175,1,1),0)</f>
        <v>0.60681114551083593</v>
      </c>
      <c r="BS175" s="205">
        <f ca="1">IF($AH175&gt;0,OFFSET(DATA!$F$6,BS$10+27*(7-$AG$8),$AG175,1,1)/OFFSET(DATA!$F$6,BS$10,$AG175,1,1),0)</f>
        <v>0.59532374100719421</v>
      </c>
      <c r="BT175" s="205">
        <f ca="1">IF($AH175&gt;0,OFFSET(DATA!$F$6,BT$10+27*(7-$AG$8),$AG175,1,1)/OFFSET(DATA!$F$6,BT$10,$AG175,1,1),0)</f>
        <v>0.73529411764705888</v>
      </c>
      <c r="BU175" s="205">
        <f ca="1">IF($AH175&gt;0,OFFSET(DATA!$F$6,BU$10+27*(7-$AG$8),$AG175,1,1)/OFFSET(DATA!$F$6,BU$10,$AG175,1,1),0)</f>
        <v>0.44394618834080718</v>
      </c>
      <c r="BV175" s="205">
        <f ca="1">IF($AH175&gt;0,OFFSET(DATA!$F$6,BV$10+27*(7-$AG$8),$AG175,1,1)/OFFSET(DATA!$F$6,BV$10,$AG175,1,1),0)</f>
        <v>0.52350427350427353</v>
      </c>
      <c r="BW175" s="205">
        <f ca="1">IF($AH175&gt;0,OFFSET(DATA!$F$6,BW$10+27*(7-$AG$8),$AG175,1,1)/OFFSET(DATA!$F$6,BW$10,$AG175,1,1),0)</f>
        <v>0.60019455252918286</v>
      </c>
      <c r="BX175" s="205">
        <f ca="1">IF($AH175&gt;0,OFFSET(DATA!$F$6,BX$10+27*(7-$AG$8),$AG175,1,1)/OFFSET(DATA!$F$6,BX$10,$AG175,1,1),0)</f>
        <v>0.65713451998832795</v>
      </c>
      <c r="BY175" s="205">
        <f ca="1">IF($AH175&gt;0,OFFSET(DATA!$F$6,BY$10+27*(7-$AG$8),$AG175,1,1)/OFFSET(DATA!$F$6,BY$10,$AG175,1,1),0)</f>
        <v>0.6738351254480287</v>
      </c>
    </row>
    <row r="176" spans="33:77" x14ac:dyDescent="0.2">
      <c r="AG176" s="1">
        <v>165</v>
      </c>
      <c r="AH176">
        <f ca="1">OFFSET(DATA!$F$6,$AG$10,$AG176,1,1)</f>
        <v>1779</v>
      </c>
      <c r="AI176" s="205">
        <f ca="1">IF($AH176&gt;0,OFFSET(DATA!$F$6,$AG$10+27*AI$10,$AG176,1,1)/$AH176,0)</f>
        <v>0.40303541315345698</v>
      </c>
      <c r="AJ176" s="205">
        <f ca="1">IF($AH176&gt;0,OFFSET(DATA!$F$6,$AG$10+27*AJ$10,$AG176,1,1)/$AH176,0)</f>
        <v>8.9938167509836988E-3</v>
      </c>
      <c r="AK176" s="205">
        <f ca="1">IF($AH176&gt;0,OFFSET(DATA!$F$6,$AG$10+27*AK$10,$AG176,1,1)/$AH176,0)</f>
        <v>7.5885328836424959E-2</v>
      </c>
      <c r="AL176" s="205">
        <f ca="1">IF($AH176&gt;0,OFFSET(DATA!$F$6,$AG$10+27*AL$10,$AG176,1,1)/$AH176,0)</f>
        <v>0.13378302417088253</v>
      </c>
      <c r="AM176" s="205">
        <f ca="1">IF($AH176&gt;0,OFFSET(DATA!$F$6,$AG$10+27*AM$10,$AG176,1,1)/$AH176,0)</f>
        <v>0.18999437886453063</v>
      </c>
      <c r="AN176" s="205">
        <f ca="1">IF($AH176&gt;0,OFFSET(DATA!$F$6,$AG$10+27*AN$10,$AG176,1,1)/$AH176,0)</f>
        <v>0.13378302417088253</v>
      </c>
      <c r="AO176" s="1">
        <f ca="1">OFFSET(DATA!$F$6,$AG$10+27*AO$10,$AG176,1,1)</f>
        <v>21</v>
      </c>
      <c r="AP176" s="1">
        <f t="shared" ca="1" si="5"/>
        <v>21</v>
      </c>
      <c r="AR176">
        <f ca="1">OFFSET(DATA!$F$6,25,$AG176,1,1)</f>
        <v>15375</v>
      </c>
      <c r="AS176" s="205">
        <f ca="1">IF($AR176&gt;0,OFFSET(DATA!$F$6,25+27*AS$10,$AG176,1,1)/$AR176,0)</f>
        <v>0.56839024390243897</v>
      </c>
      <c r="AT176" s="205">
        <f ca="1">IF($AR176&gt;0,OFFSET(DATA!$F$6,25+27*AT$10,$AG176,1,1)/$AR176,0)</f>
        <v>7.9349593495934966E-3</v>
      </c>
      <c r="AU176" s="205">
        <f ca="1">IF($AR176&gt;0,OFFSET(DATA!$F$6,25+27*AU$10,$AG176,1,1)/$AR176,0)</f>
        <v>0.10133333333333333</v>
      </c>
      <c r="AV176" s="205">
        <f ca="1">IF($AR176&gt;0,OFFSET(DATA!$F$6,25+27*AV$10,$AG176,1,1)/$AR176,0)</f>
        <v>5.9512195121951217E-2</v>
      </c>
      <c r="AW176" s="205">
        <f ca="1">IF($AR176&gt;0,OFFSET(DATA!$F$6,25+27*AW$10,$AG176,1,1)/$AR176,0)</f>
        <v>0.13320325203252031</v>
      </c>
      <c r="AX176" s="205">
        <f ca="1">IF($AR176&gt;0,OFFSET(DATA!$F$6,25+27*AX$10,$AG176,1,1)/$AR176,0)</f>
        <v>7.4406504065040652E-2</v>
      </c>
      <c r="BA176" s="1">
        <f t="shared" ca="1" si="6"/>
        <v>22</v>
      </c>
      <c r="BB176" s="205">
        <f ca="1">IF($AH176&gt;0,OFFSET(DATA!$F$6,BB$10+27*(7-$AG$8),$AG176,1,1)/OFFSET(DATA!$F$6,BB$10,$AG176,1,1),0)</f>
        <v>0.57320872274143297</v>
      </c>
      <c r="BC176" s="205">
        <f ca="1">IF($AH176&gt;0,OFFSET(DATA!$F$6,BC$10+27*(7-$AG$8),$AG176,1,1)/OFFSET(DATA!$F$6,BC$10,$AG176,1,1),0)</f>
        <v>0.38655462184873951</v>
      </c>
      <c r="BD176" s="205">
        <f ca="1">IF($AH176&gt;0,OFFSET(DATA!$F$6,BD$10+27*(7-$AG$8),$AG176,1,1)/OFFSET(DATA!$F$6,BD$10,$AG176,1,1),0)</f>
        <v>0.57894736842105265</v>
      </c>
      <c r="BE176" s="205">
        <f ca="1">IF($AH176&gt;0,OFFSET(DATA!$F$6,BE$10+27*(7-$AG$8),$AG176,1,1)/OFFSET(DATA!$F$6,BE$10,$AG176,1,1),0)</f>
        <v>0.56799999999999995</v>
      </c>
      <c r="BF176" s="205">
        <f ca="1">IF($AH176&gt;0,OFFSET(DATA!$F$6,BF$10+27*(7-$AG$8),$AG176,1,1)/OFFSET(DATA!$F$6,BF$10,$AG176,1,1),0)</f>
        <v>0.72493573264781486</v>
      </c>
      <c r="BG176" s="205">
        <f ca="1">IF($AH176&gt;0,OFFSET(DATA!$F$6,BG$10+27*(7-$AG$8),$AG176,1,1)/OFFSET(DATA!$F$6,BG$10,$AG176,1,1),0)</f>
        <v>0.55660377358490565</v>
      </c>
      <c r="BH176" s="205">
        <f ca="1">IF($AH176&gt;0,OFFSET(DATA!$F$6,BH$10+27*(7-$AG$8),$AG176,1,1)/OFFSET(DATA!$F$6,BH$10,$AG176,1,1),0)</f>
        <v>0.73170731707317072</v>
      </c>
      <c r="BI176" s="205">
        <f ca="1">IF($AH176&gt;0,OFFSET(DATA!$F$6,BI$10+27*(7-$AG$8),$AG176,1,1)/OFFSET(DATA!$F$6,BI$10,$AG176,1,1),0)</f>
        <v>0.40303541315345698</v>
      </c>
      <c r="BJ176" s="205">
        <f ca="1">IF($AH176&gt;0,OFFSET(DATA!$F$6,BJ$10+27*(7-$AG$8),$AG176,1,1)/OFFSET(DATA!$F$6,BJ$10,$AG176,1,1),0)</f>
        <v>0.72049689440993792</v>
      </c>
      <c r="BK176" s="205">
        <f ca="1">IF($AH176&gt;0,OFFSET(DATA!$F$6,BK$10+27*(7-$AG$8),$AG176,1,1)/OFFSET(DATA!$F$6,BK$10,$AG176,1,1),0)</f>
        <v>0.67791411042944782</v>
      </c>
      <c r="BL176" s="205">
        <f ca="1">IF($AH176&gt;0,OFFSET(DATA!$F$6,BL$10+27*(7-$AG$8),$AG176,1,1)/OFFSET(DATA!$F$6,BL$10,$AG176,1,1),0)</f>
        <v>0.65390279823269515</v>
      </c>
      <c r="BM176" s="205">
        <f ca="1">IF($AH176&gt;0,OFFSET(DATA!$F$6,BM$10+27*(7-$AG$8),$AG176,1,1)/OFFSET(DATA!$F$6,BM$10,$AG176,1,1),0)</f>
        <v>0.18171362852213915</v>
      </c>
      <c r="BN176" s="205">
        <f ca="1">IF($AH176&gt;0,OFFSET(DATA!$F$6,BN$10+27*(7-$AG$8),$AG176,1,1)/OFFSET(DATA!$F$6,BN$10,$AG176,1,1),0)</f>
        <v>0.60507246376811596</v>
      </c>
      <c r="BO176" s="205">
        <f ca="1">IF($AH176&gt;0,OFFSET(DATA!$F$6,BO$10+27*(7-$AG$8),$AG176,1,1)/OFFSET(DATA!$F$6,BO$10,$AG176,1,1),0)</f>
        <v>0.89933993399339929</v>
      </c>
      <c r="BP176" s="205">
        <f ca="1">IF($AH176&gt;0,OFFSET(DATA!$F$6,BP$10+27*(7-$AG$8),$AG176,1,1)/OFFSET(DATA!$F$6,BP$10,$AG176,1,1),0)</f>
        <v>0.68858800773694395</v>
      </c>
      <c r="BQ176" s="205">
        <f ca="1">IF($AH176&gt;0,OFFSET(DATA!$F$6,BQ$10+27*(7-$AG$8),$AG176,1,1)/OFFSET(DATA!$F$6,BQ$10,$AG176,1,1),0)</f>
        <v>0.71306209850107072</v>
      </c>
      <c r="BR176" s="205">
        <f ca="1">IF($AH176&gt;0,OFFSET(DATA!$F$6,BR$10+27*(7-$AG$8),$AG176,1,1)/OFFSET(DATA!$F$6,BR$10,$AG176,1,1),0)</f>
        <v>0.61643835616438358</v>
      </c>
      <c r="BS176" s="205">
        <f ca="1">IF($AH176&gt;0,OFFSET(DATA!$F$6,BS$10+27*(7-$AG$8),$AG176,1,1)/OFFSET(DATA!$F$6,BS$10,$AG176,1,1),0)</f>
        <v>0.58453237410071945</v>
      </c>
      <c r="BT176" s="205">
        <f ca="1">IF($AH176&gt;0,OFFSET(DATA!$F$6,BT$10+27*(7-$AG$8),$AG176,1,1)/OFFSET(DATA!$F$6,BT$10,$AG176,1,1),0)</f>
        <v>0.76470588235294112</v>
      </c>
      <c r="BU176" s="205">
        <f ca="1">IF($AH176&gt;0,OFFSET(DATA!$F$6,BU$10+27*(7-$AG$8),$AG176,1,1)/OFFSET(DATA!$F$6,BU$10,$AG176,1,1),0)</f>
        <v>0.43665158371040724</v>
      </c>
      <c r="BV176" s="205">
        <f ca="1">IF($AH176&gt;0,OFFSET(DATA!$F$6,BV$10+27*(7-$AG$8),$AG176,1,1)/OFFSET(DATA!$F$6,BV$10,$AG176,1,1),0)</f>
        <v>0.54389721627408993</v>
      </c>
      <c r="BW176" s="205">
        <f ca="1">IF($AH176&gt;0,OFFSET(DATA!$F$6,BW$10+27*(7-$AG$8),$AG176,1,1)/OFFSET(DATA!$F$6,BW$10,$AG176,1,1),0)</f>
        <v>0.60890609874152957</v>
      </c>
      <c r="BX176" s="205">
        <f ca="1">IF($AH176&gt;0,OFFSET(DATA!$F$6,BX$10+27*(7-$AG$8),$AG176,1,1)/OFFSET(DATA!$F$6,BX$10,$AG176,1,1),0)</f>
        <v>0.66161616161616166</v>
      </c>
      <c r="BY176" s="205">
        <f ca="1">IF($AH176&gt;0,OFFSET(DATA!$F$6,BY$10+27*(7-$AG$8),$AG176,1,1)/OFFSET(DATA!$F$6,BY$10,$AG176,1,1),0)</f>
        <v>0.66211604095563137</v>
      </c>
    </row>
    <row r="177" spans="33:77" x14ac:dyDescent="0.2">
      <c r="AG177" s="1">
        <v>166</v>
      </c>
      <c r="AH177">
        <f ca="1">OFFSET(DATA!$F$6,$AG$10,$AG177,1,1)</f>
        <v>1669</v>
      </c>
      <c r="AI177" s="205">
        <f ca="1">IF($AH177&gt;0,OFFSET(DATA!$F$6,$AG$10+27*AI$10,$AG177,1,1)/$AH177,0)</f>
        <v>0.44038346315158777</v>
      </c>
      <c r="AJ177" s="205">
        <f ca="1">IF($AH177&gt;0,OFFSET(DATA!$F$6,$AG$10+27*AJ$10,$AG177,1,1)/$AH177,0)</f>
        <v>7.1899340922708206E-3</v>
      </c>
      <c r="AK177" s="205">
        <f ca="1">IF($AH177&gt;0,OFFSET(DATA!$F$6,$AG$10+27*AK$10,$AG177,1,1)/$AH177,0)</f>
        <v>7.729179149191133E-2</v>
      </c>
      <c r="AL177" s="205">
        <f ca="1">IF($AH177&gt;0,OFFSET(DATA!$F$6,$AG$10+27*AL$10,$AG177,1,1)/$AH177,0)</f>
        <v>0.11264230077890952</v>
      </c>
      <c r="AM177" s="205">
        <f ca="1">IF($AH177&gt;0,OFFSET(DATA!$F$6,$AG$10+27*AM$10,$AG177,1,1)/$AH177,0)</f>
        <v>0.19772318753744758</v>
      </c>
      <c r="AN177" s="205">
        <f ca="1">IF($AH177&gt;0,OFFSET(DATA!$F$6,$AG$10+27*AN$10,$AG177,1,1)/$AH177,0)</f>
        <v>0.12043139604553625</v>
      </c>
      <c r="AO177" s="1">
        <f ca="1">OFFSET(DATA!$F$6,$AG$10+27*AO$10,$AG177,1,1)</f>
        <v>22</v>
      </c>
      <c r="AP177" s="1">
        <f t="shared" ca="1" si="5"/>
        <v>22</v>
      </c>
      <c r="AR177">
        <f ca="1">OFFSET(DATA!$F$6,25,$AG177,1,1)</f>
        <v>14630</v>
      </c>
      <c r="AS177" s="205">
        <f ca="1">IF($AR177&gt;0,OFFSET(DATA!$F$6,25+27*AS$10,$AG177,1,1)/$AR177,0)</f>
        <v>0.5596719070403281</v>
      </c>
      <c r="AT177" s="205">
        <f ca="1">IF($AR177&gt;0,OFFSET(DATA!$F$6,25+27*AT$10,$AG177,1,1)/$AR177,0)</f>
        <v>8.0656185919343818E-3</v>
      </c>
      <c r="AU177" s="205">
        <f ca="1">IF($AR177&gt;0,OFFSET(DATA!$F$6,25+27*AU$10,$AG177,1,1)/$AR177,0)</f>
        <v>0.10471633629528367</v>
      </c>
      <c r="AV177" s="205">
        <f ca="1">IF($AR177&gt;0,OFFSET(DATA!$F$6,25+27*AV$10,$AG177,1,1)/$AR177,0)</f>
        <v>5.1948051948051951E-2</v>
      </c>
      <c r="AW177" s="205">
        <f ca="1">IF($AR177&gt;0,OFFSET(DATA!$F$6,25+27*AW$10,$AG177,1,1)/$AR177,0)</f>
        <v>0.14483937115516063</v>
      </c>
      <c r="AX177" s="205">
        <f ca="1">IF($AR177&gt;0,OFFSET(DATA!$F$6,25+27*AX$10,$AG177,1,1)/$AR177,0)</f>
        <v>7.4162679425837319E-2</v>
      </c>
      <c r="BA177" s="1">
        <f t="shared" ca="1" si="6"/>
        <v>22</v>
      </c>
      <c r="BB177" s="205">
        <f ca="1">IF($AH177&gt;0,OFFSET(DATA!$F$6,BB$10+27*(7-$AG$8),$AG177,1,1)/OFFSET(DATA!$F$6,BB$10,$AG177,1,1),0)</f>
        <v>0.56426332288401249</v>
      </c>
      <c r="BC177" s="205">
        <f ca="1">IF($AH177&gt;0,OFFSET(DATA!$F$6,BC$10+27*(7-$AG$8),$AG177,1,1)/OFFSET(DATA!$F$6,BC$10,$AG177,1,1),0)</f>
        <v>0.38596491228070173</v>
      </c>
      <c r="BD177" s="205">
        <f ca="1">IF($AH177&gt;0,OFFSET(DATA!$F$6,BD$10+27*(7-$AG$8),$AG177,1,1)/OFFSET(DATA!$F$6,BD$10,$AG177,1,1),0)</f>
        <v>0.58333333333333337</v>
      </c>
      <c r="BE177" s="205">
        <f ca="1">IF($AH177&gt;0,OFFSET(DATA!$F$6,BE$10+27*(7-$AG$8),$AG177,1,1)/OFFSET(DATA!$F$6,BE$10,$AG177,1,1),0)</f>
        <v>0.53846153846153844</v>
      </c>
      <c r="BF177" s="205">
        <f ca="1">IF($AH177&gt;0,OFFSET(DATA!$F$6,BF$10+27*(7-$AG$8),$AG177,1,1)/OFFSET(DATA!$F$6,BF$10,$AG177,1,1),0)</f>
        <v>0.72559366754617416</v>
      </c>
      <c r="BG177" s="205">
        <f ca="1">IF($AH177&gt;0,OFFSET(DATA!$F$6,BG$10+27*(7-$AG$8),$AG177,1,1)/OFFSET(DATA!$F$6,BG$10,$AG177,1,1),0)</f>
        <v>0.57547169811320753</v>
      </c>
      <c r="BH177" s="205">
        <f ca="1">IF($AH177&gt;0,OFFSET(DATA!$F$6,BH$10+27*(7-$AG$8),$AG177,1,1)/OFFSET(DATA!$F$6,BH$10,$AG177,1,1),0)</f>
        <v>0.77372262773722633</v>
      </c>
      <c r="BI177" s="205">
        <f ca="1">IF($AH177&gt;0,OFFSET(DATA!$F$6,BI$10+27*(7-$AG$8),$AG177,1,1)/OFFSET(DATA!$F$6,BI$10,$AG177,1,1),0)</f>
        <v>0.44038346315158777</v>
      </c>
      <c r="BJ177" s="205">
        <f ca="1">IF($AH177&gt;0,OFFSET(DATA!$F$6,BJ$10+27*(7-$AG$8),$AG177,1,1)/OFFSET(DATA!$F$6,BJ$10,$AG177,1,1),0)</f>
        <v>0.72435897435897434</v>
      </c>
      <c r="BK177" s="205">
        <f ca="1">IF($AH177&gt;0,OFFSET(DATA!$F$6,BK$10+27*(7-$AG$8),$AG177,1,1)/OFFSET(DATA!$F$6,BK$10,$AG177,1,1),0)</f>
        <v>0.66333333333333333</v>
      </c>
      <c r="BL177" s="205">
        <f ca="1">IF($AH177&gt;0,OFFSET(DATA!$F$6,BL$10+27*(7-$AG$8),$AG177,1,1)/OFFSET(DATA!$F$6,BL$10,$AG177,1,1),0)</f>
        <v>0.66183574879227058</v>
      </c>
      <c r="BM177" s="205">
        <f ca="1">IF($AH177&gt;0,OFFSET(DATA!$F$6,BM$10+27*(7-$AG$8),$AG177,1,1)/OFFSET(DATA!$F$6,BM$10,$AG177,1,1),0)</f>
        <v>0.17893544733861835</v>
      </c>
      <c r="BN177" s="205">
        <f ca="1">IF($AH177&gt;0,OFFSET(DATA!$F$6,BN$10+27*(7-$AG$8),$AG177,1,1)/OFFSET(DATA!$F$6,BN$10,$AG177,1,1),0)</f>
        <v>0.60074626865671643</v>
      </c>
      <c r="BO177" s="205">
        <f ca="1">IF($AH177&gt;0,OFFSET(DATA!$F$6,BO$10+27*(7-$AG$8),$AG177,1,1)/OFFSET(DATA!$F$6,BO$10,$AG177,1,1),0)</f>
        <v>0.88297872340425532</v>
      </c>
      <c r="BP177" s="205">
        <f ca="1">IF($AH177&gt;0,OFFSET(DATA!$F$6,BP$10+27*(7-$AG$8),$AG177,1,1)/OFFSET(DATA!$F$6,BP$10,$AG177,1,1),0)</f>
        <v>0.66666666666666663</v>
      </c>
      <c r="BQ177" s="205">
        <f ca="1">IF($AH177&gt;0,OFFSET(DATA!$F$6,BQ$10+27*(7-$AG$8),$AG177,1,1)/OFFSET(DATA!$F$6,BQ$10,$AG177,1,1),0)</f>
        <v>0.69909502262443435</v>
      </c>
      <c r="BR177" s="205">
        <f ca="1">IF($AH177&gt;0,OFFSET(DATA!$F$6,BR$10+27*(7-$AG$8),$AG177,1,1)/OFFSET(DATA!$F$6,BR$10,$AG177,1,1),0)</f>
        <v>0.60347551342812011</v>
      </c>
      <c r="BS177" s="205">
        <f ca="1">IF($AH177&gt;0,OFFSET(DATA!$F$6,BS$10+27*(7-$AG$8),$AG177,1,1)/OFFSET(DATA!$F$6,BS$10,$AG177,1,1),0)</f>
        <v>0.52621722846441943</v>
      </c>
      <c r="BT177" s="205">
        <f ca="1">IF($AH177&gt;0,OFFSET(DATA!$F$6,BT$10+27*(7-$AG$8),$AG177,1,1)/OFFSET(DATA!$F$6,BT$10,$AG177,1,1),0)</f>
        <v>0.71875</v>
      </c>
      <c r="BU177" s="205">
        <f ca="1">IF($AH177&gt;0,OFFSET(DATA!$F$6,BU$10+27*(7-$AG$8),$AG177,1,1)/OFFSET(DATA!$F$6,BU$10,$AG177,1,1),0)</f>
        <v>0.44776119402985076</v>
      </c>
      <c r="BV177" s="205">
        <f ca="1">IF($AH177&gt;0,OFFSET(DATA!$F$6,BV$10+27*(7-$AG$8),$AG177,1,1)/OFFSET(DATA!$F$6,BV$10,$AG177,1,1),0)</f>
        <v>0.50348027842227383</v>
      </c>
      <c r="BW177" s="205">
        <f ca="1">IF($AH177&gt;0,OFFSET(DATA!$F$6,BW$10+27*(7-$AG$8),$AG177,1,1)/OFFSET(DATA!$F$6,BW$10,$AG177,1,1),0)</f>
        <v>0.55152109911678115</v>
      </c>
      <c r="BX177" s="205">
        <f ca="1">IF($AH177&gt;0,OFFSET(DATA!$F$6,BX$10+27*(7-$AG$8),$AG177,1,1)/OFFSET(DATA!$F$6,BX$10,$AG177,1,1),0)</f>
        <v>0.66385542168674694</v>
      </c>
      <c r="BY177" s="205">
        <f ca="1">IF($AH177&gt;0,OFFSET(DATA!$F$6,BY$10+27*(7-$AG$8),$AG177,1,1)/OFFSET(DATA!$F$6,BY$10,$AG177,1,1),0)</f>
        <v>0.68</v>
      </c>
    </row>
    <row r="178" spans="33:77" x14ac:dyDescent="0.2">
      <c r="AG178" s="1">
        <v>167</v>
      </c>
      <c r="AH178">
        <f ca="1">OFFSET(DATA!$F$6,$AG$10,$AG178,1,1)</f>
        <v>1695</v>
      </c>
      <c r="AI178" s="205">
        <f ca="1">IF($AH178&gt;0,OFFSET(DATA!$F$6,$AG$10+27*AI$10,$AG178,1,1)/$AH178,0)</f>
        <v>0.46253687315634218</v>
      </c>
      <c r="AJ178" s="205">
        <f ca="1">IF($AH178&gt;0,OFFSET(DATA!$F$6,$AG$10+27*AJ$10,$AG178,1,1)/$AH178,0)</f>
        <v>6.4896755162241887E-3</v>
      </c>
      <c r="AK178" s="205">
        <f ca="1">IF($AH178&gt;0,OFFSET(DATA!$F$6,$AG$10+27*AK$10,$AG178,1,1)/$AH178,0)</f>
        <v>7.6696165191740412E-2</v>
      </c>
      <c r="AL178" s="205">
        <f ca="1">IF($AH178&gt;0,OFFSET(DATA!$F$6,$AG$10+27*AL$10,$AG178,1,1)/$AH178,0)</f>
        <v>5.1327433628318583E-2</v>
      </c>
      <c r="AM178" s="205">
        <f ca="1">IF($AH178&gt;0,OFFSET(DATA!$F$6,$AG$10+27*AM$10,$AG178,1,1)/$AH178,0)</f>
        <v>0.21651917404129795</v>
      </c>
      <c r="AN178" s="205">
        <f ca="1">IF($AH178&gt;0,OFFSET(DATA!$F$6,$AG$10+27*AN$10,$AG178,1,1)/$AH178,0)</f>
        <v>0.12920353982300886</v>
      </c>
      <c r="AO178" s="1">
        <f ca="1">OFFSET(DATA!$F$6,$AG$10+27*AO$10,$AG178,1,1)</f>
        <v>20</v>
      </c>
      <c r="AP178" s="1">
        <f t="shared" ca="1" si="5"/>
        <v>20</v>
      </c>
      <c r="AR178">
        <f ca="1">OFFSET(DATA!$F$6,25,$AG178,1,1)</f>
        <v>14639</v>
      </c>
      <c r="AS178" s="205">
        <f ca="1">IF($AR178&gt;0,OFFSET(DATA!$F$6,25+27*AS$10,$AG178,1,1)/$AR178,0)</f>
        <v>0.5648609877723888</v>
      </c>
      <c r="AT178" s="205">
        <f ca="1">IF($AR178&gt;0,OFFSET(DATA!$F$6,25+27*AT$10,$AG178,1,1)/$AR178,0)</f>
        <v>7.8557278502629953E-3</v>
      </c>
      <c r="AU178" s="205">
        <f ca="1">IF($AR178&gt;0,OFFSET(DATA!$F$6,25+27*AU$10,$AG178,1,1)/$AR178,0)</f>
        <v>0.10396885033130679</v>
      </c>
      <c r="AV178" s="205">
        <f ca="1">IF($AR178&gt;0,OFFSET(DATA!$F$6,25+27*AV$10,$AG178,1,1)/$AR178,0)</f>
        <v>4.5221668146731335E-2</v>
      </c>
      <c r="AW178" s="205">
        <f ca="1">IF($AR178&gt;0,OFFSET(DATA!$F$6,25+27*AW$10,$AG178,1,1)/$AR178,0)</f>
        <v>0.14809754764669719</v>
      </c>
      <c r="AX178" s="205">
        <f ca="1">IF($AR178&gt;0,OFFSET(DATA!$F$6,25+27*AX$10,$AG178,1,1)/$AR178,0)</f>
        <v>7.6029783455154043E-2</v>
      </c>
      <c r="BA178" s="1">
        <f t="shared" ca="1" si="6"/>
        <v>21</v>
      </c>
      <c r="BB178" s="205">
        <f ca="1">IF($AH178&gt;0,OFFSET(DATA!$F$6,BB$10+27*(7-$AG$8),$AG178,1,1)/OFFSET(DATA!$F$6,BB$10,$AG178,1,1),0)</f>
        <v>0.57284768211920534</v>
      </c>
      <c r="BC178" s="205">
        <f ca="1">IF($AH178&gt;0,OFFSET(DATA!$F$6,BC$10+27*(7-$AG$8),$AG178,1,1)/OFFSET(DATA!$F$6,BC$10,$AG178,1,1),0)</f>
        <v>0.3611111111111111</v>
      </c>
      <c r="BD178" s="205">
        <f ca="1">IF($AH178&gt;0,OFFSET(DATA!$F$6,BD$10+27*(7-$AG$8),$AG178,1,1)/OFFSET(DATA!$F$6,BD$10,$AG178,1,1),0)</f>
        <v>0.56756756756756754</v>
      </c>
      <c r="BE178" s="205">
        <f ca="1">IF($AH178&gt;0,OFFSET(DATA!$F$6,BE$10+27*(7-$AG$8),$AG178,1,1)/OFFSET(DATA!$F$6,BE$10,$AG178,1,1),0)</f>
        <v>0.43965517241379309</v>
      </c>
      <c r="BF178" s="205">
        <f ca="1">IF($AH178&gt;0,OFFSET(DATA!$F$6,BF$10+27*(7-$AG$8),$AG178,1,1)/OFFSET(DATA!$F$6,BF$10,$AG178,1,1),0)</f>
        <v>0.72703412073490814</v>
      </c>
      <c r="BG178" s="205">
        <f ca="1">IF($AH178&gt;0,OFFSET(DATA!$F$6,BG$10+27*(7-$AG$8),$AG178,1,1)/OFFSET(DATA!$F$6,BG$10,$AG178,1,1),0)</f>
        <v>0.58252427184466016</v>
      </c>
      <c r="BH178" s="205">
        <f ca="1">IF($AH178&gt;0,OFFSET(DATA!$F$6,BH$10+27*(7-$AG$8),$AG178,1,1)/OFFSET(DATA!$F$6,BH$10,$AG178,1,1),0)</f>
        <v>0.75</v>
      </c>
      <c r="BI178" s="205">
        <f ca="1">IF($AH178&gt;0,OFFSET(DATA!$F$6,BI$10+27*(7-$AG$8),$AG178,1,1)/OFFSET(DATA!$F$6,BI$10,$AG178,1,1),0)</f>
        <v>0.46253687315634218</v>
      </c>
      <c r="BJ178" s="205">
        <f ca="1">IF($AH178&gt;0,OFFSET(DATA!$F$6,BJ$10+27*(7-$AG$8),$AG178,1,1)/OFFSET(DATA!$F$6,BJ$10,$AG178,1,1),0)</f>
        <v>0.67114093959731547</v>
      </c>
      <c r="BK178" s="205">
        <f ca="1">IF($AH178&gt;0,OFFSET(DATA!$F$6,BK$10+27*(7-$AG$8),$AG178,1,1)/OFFSET(DATA!$F$6,BK$10,$AG178,1,1),0)</f>
        <v>0.65666666666666662</v>
      </c>
      <c r="BL178" s="205">
        <f ca="1">IF($AH178&gt;0,OFFSET(DATA!$F$6,BL$10+27*(7-$AG$8),$AG178,1,1)/OFFSET(DATA!$F$6,BL$10,$AG178,1,1),0)</f>
        <v>0.65678627145085799</v>
      </c>
      <c r="BM178" s="205">
        <f ca="1">IF($AH178&gt;0,OFFSET(DATA!$F$6,BM$10+27*(7-$AG$8),$AG178,1,1)/OFFSET(DATA!$F$6,BM$10,$AG178,1,1),0)</f>
        <v>0.17111716621253406</v>
      </c>
      <c r="BN178" s="205">
        <f ca="1">IF($AH178&gt;0,OFFSET(DATA!$F$6,BN$10+27*(7-$AG$8),$AG178,1,1)/OFFSET(DATA!$F$6,BN$10,$AG178,1,1),0)</f>
        <v>0.58518518518518514</v>
      </c>
      <c r="BO178" s="205">
        <f ca="1">IF($AH178&gt;0,OFFSET(DATA!$F$6,BO$10+27*(7-$AG$8),$AG178,1,1)/OFFSET(DATA!$F$6,BO$10,$AG178,1,1),0)</f>
        <v>0.88388214904679374</v>
      </c>
      <c r="BP178" s="205">
        <f ca="1">IF($AH178&gt;0,OFFSET(DATA!$F$6,BP$10+27*(7-$AG$8),$AG178,1,1)/OFFSET(DATA!$F$6,BP$10,$AG178,1,1),0)</f>
        <v>0.67512690355329952</v>
      </c>
      <c r="BQ178" s="205">
        <f ca="1">IF($AH178&gt;0,OFFSET(DATA!$F$6,BQ$10+27*(7-$AG$8),$AG178,1,1)/OFFSET(DATA!$F$6,BQ$10,$AG178,1,1),0)</f>
        <v>0.72494172494172493</v>
      </c>
      <c r="BR178" s="205">
        <f ca="1">IF($AH178&gt;0,OFFSET(DATA!$F$6,BR$10+27*(7-$AG$8),$AG178,1,1)/OFFSET(DATA!$F$6,BR$10,$AG178,1,1),0)</f>
        <v>0.60185185185185186</v>
      </c>
      <c r="BS178" s="205">
        <f ca="1">IF($AH178&gt;0,OFFSET(DATA!$F$6,BS$10+27*(7-$AG$8),$AG178,1,1)/OFFSET(DATA!$F$6,BS$10,$AG178,1,1),0)</f>
        <v>0.55961538461538463</v>
      </c>
      <c r="BT178" s="205">
        <f ca="1">IF($AH178&gt;0,OFFSET(DATA!$F$6,BT$10+27*(7-$AG$8),$AG178,1,1)/OFFSET(DATA!$F$6,BT$10,$AG178,1,1),0)</f>
        <v>0.7931034482758621</v>
      </c>
      <c r="BU178" s="205">
        <f ca="1">IF($AH178&gt;0,OFFSET(DATA!$F$6,BU$10+27*(7-$AG$8),$AG178,1,1)/OFFSET(DATA!$F$6,BU$10,$AG178,1,1),0)</f>
        <v>0.46898263027295284</v>
      </c>
      <c r="BV178" s="205">
        <f ca="1">IF($AH178&gt;0,OFFSET(DATA!$F$6,BV$10+27*(7-$AG$8),$AG178,1,1)/OFFSET(DATA!$F$6,BV$10,$AG178,1,1),0)</f>
        <v>0.47272727272727272</v>
      </c>
      <c r="BW178" s="205">
        <f ca="1">IF($AH178&gt;0,OFFSET(DATA!$F$6,BW$10+27*(7-$AG$8),$AG178,1,1)/OFFSET(DATA!$F$6,BW$10,$AG178,1,1),0)</f>
        <v>0.58089668615984402</v>
      </c>
      <c r="BX178" s="205">
        <f ca="1">IF($AH178&gt;0,OFFSET(DATA!$F$6,BX$10+27*(7-$AG$8),$AG178,1,1)/OFFSET(DATA!$F$6,BX$10,$AG178,1,1),0)</f>
        <v>0.68035824583075977</v>
      </c>
      <c r="BY178" s="205">
        <f ca="1">IF($AH178&gt;0,OFFSET(DATA!$F$6,BY$10+27*(7-$AG$8),$AG178,1,1)/OFFSET(DATA!$F$6,BY$10,$AG178,1,1),0)</f>
        <v>0.68441064638783267</v>
      </c>
    </row>
    <row r="179" spans="33:77" x14ac:dyDescent="0.2">
      <c r="AG179" s="1">
        <v>168</v>
      </c>
      <c r="AH179">
        <f ca="1">OFFSET(DATA!$F$6,$AG$10,$AG179,1,1)</f>
        <v>1651</v>
      </c>
      <c r="AI179" s="205">
        <f ca="1">IF($AH179&gt;0,OFFSET(DATA!$F$6,$AG$10+27*AI$10,$AG179,1,1)/$AH179,0)</f>
        <v>0.49182313749242884</v>
      </c>
      <c r="AJ179" s="205">
        <f ca="1">IF($AH179&gt;0,OFFSET(DATA!$F$6,$AG$10+27*AJ$10,$AG179,1,1)/$AH179,0)</f>
        <v>6.0569351907934586E-3</v>
      </c>
      <c r="AK179" s="205">
        <f ca="1">IF($AH179&gt;0,OFFSET(DATA!$F$6,$AG$10+27*AK$10,$AG179,1,1)/$AH179,0)</f>
        <v>7.6923076923076927E-2</v>
      </c>
      <c r="AL179" s="205">
        <f ca="1">IF($AH179&gt;0,OFFSET(DATA!$F$6,$AG$10+27*AL$10,$AG179,1,1)/$AH179,0)</f>
        <v>8.964264082374318E-2</v>
      </c>
      <c r="AM179" s="205">
        <f ca="1">IF($AH179&gt;0,OFFSET(DATA!$F$6,$AG$10+27*AM$10,$AG179,1,1)/$AH179,0)</f>
        <v>0.20109024833434283</v>
      </c>
      <c r="AN179" s="205">
        <f ca="1">IF($AH179&gt;0,OFFSET(DATA!$F$6,$AG$10+27*AN$10,$AG179,1,1)/$AH179,0)</f>
        <v>9.9333737129012722E-2</v>
      </c>
      <c r="AO179" s="1">
        <f ca="1">OFFSET(DATA!$F$6,$AG$10+27*AO$10,$AG179,1,1)</f>
        <v>20</v>
      </c>
      <c r="AP179" s="1">
        <f t="shared" ca="1" si="5"/>
        <v>20</v>
      </c>
      <c r="AR179">
        <f ca="1">OFFSET(DATA!$F$6,25,$AG179,1,1)</f>
        <v>14833</v>
      </c>
      <c r="AS179" s="205">
        <f ca="1">IF($AR179&gt;0,OFFSET(DATA!$F$6,25+27*AS$10,$AG179,1,1)/$AR179,0)</f>
        <v>0.56799029191667227</v>
      </c>
      <c r="AT179" s="205">
        <f ca="1">IF($AR179&gt;0,OFFSET(DATA!$F$6,25+27*AT$10,$AG179,1,1)/$AR179,0)</f>
        <v>7.0113935144609993E-3</v>
      </c>
      <c r="AU179" s="205">
        <f ca="1">IF($AR179&gt;0,OFFSET(DATA!$F$6,25+27*AU$10,$AG179,1,1)/$AR179,0)</f>
        <v>0.10415964403694465</v>
      </c>
      <c r="AV179" s="205">
        <f ca="1">IF($AR179&gt;0,OFFSET(DATA!$F$6,25+27*AV$10,$AG179,1,1)/$AR179,0)</f>
        <v>5.2248365131800714E-2</v>
      </c>
      <c r="AW179" s="205">
        <f ca="1">IF($AR179&gt;0,OFFSET(DATA!$F$6,25+27*AW$10,$AG179,1,1)/$AR179,0)</f>
        <v>0.1450819119530776</v>
      </c>
      <c r="AX179" s="205">
        <f ca="1">IF($AR179&gt;0,OFFSET(DATA!$F$6,25+27*AX$10,$AG179,1,1)/$AR179,0)</f>
        <v>7.4563473336479474E-2</v>
      </c>
      <c r="BA179" s="1">
        <f t="shared" ca="1" si="6"/>
        <v>19</v>
      </c>
      <c r="BB179" s="205">
        <f ca="1">IF($AH179&gt;0,OFFSET(DATA!$F$6,BB$10+27*(7-$AG$8),$AG179,1,1)/OFFSET(DATA!$F$6,BB$10,$AG179,1,1),0)</f>
        <v>0.53846153846153844</v>
      </c>
      <c r="BC179" s="205">
        <f ca="1">IF($AH179&gt;0,OFFSET(DATA!$F$6,BC$10+27*(7-$AG$8),$AG179,1,1)/OFFSET(DATA!$F$6,BC$10,$AG179,1,1),0)</f>
        <v>0.36521739130434783</v>
      </c>
      <c r="BD179" s="205">
        <f ca="1">IF($AH179&gt;0,OFFSET(DATA!$F$6,BD$10+27*(7-$AG$8),$AG179,1,1)/OFFSET(DATA!$F$6,BD$10,$AG179,1,1),0)</f>
        <v>0.53658536585365857</v>
      </c>
      <c r="BE179" s="205">
        <f ca="1">IF($AH179&gt;0,OFFSET(DATA!$F$6,BE$10+27*(7-$AG$8),$AG179,1,1)/OFFSET(DATA!$F$6,BE$10,$AG179,1,1),0)</f>
        <v>0.42499999999999999</v>
      </c>
      <c r="BF179" s="205">
        <f ca="1">IF($AH179&gt;0,OFFSET(DATA!$F$6,BF$10+27*(7-$AG$8),$AG179,1,1)/OFFSET(DATA!$F$6,BF$10,$AG179,1,1),0)</f>
        <v>0.76762402088772841</v>
      </c>
      <c r="BG179" s="205">
        <f ca="1">IF($AH179&gt;0,OFFSET(DATA!$F$6,BG$10+27*(7-$AG$8),$AG179,1,1)/OFFSET(DATA!$F$6,BG$10,$AG179,1,1),0)</f>
        <v>0.51376146788990829</v>
      </c>
      <c r="BH179" s="205">
        <f ca="1">IF($AH179&gt;0,OFFSET(DATA!$F$6,BH$10+27*(7-$AG$8),$AG179,1,1)/OFFSET(DATA!$F$6,BH$10,$AG179,1,1),0)</f>
        <v>0.76870748299319724</v>
      </c>
      <c r="BI179" s="205">
        <f ca="1">IF($AH179&gt;0,OFFSET(DATA!$F$6,BI$10+27*(7-$AG$8),$AG179,1,1)/OFFSET(DATA!$F$6,BI$10,$AG179,1,1),0)</f>
        <v>0.49182313749242884</v>
      </c>
      <c r="BJ179" s="205">
        <f ca="1">IF($AH179&gt;0,OFFSET(DATA!$F$6,BJ$10+27*(7-$AG$8),$AG179,1,1)/OFFSET(DATA!$F$6,BJ$10,$AG179,1,1),0)</f>
        <v>0.624</v>
      </c>
      <c r="BK179" s="205">
        <f ca="1">IF($AH179&gt;0,OFFSET(DATA!$F$6,BK$10+27*(7-$AG$8),$AG179,1,1)/OFFSET(DATA!$F$6,BK$10,$AG179,1,1),0)</f>
        <v>0.64951768488745976</v>
      </c>
      <c r="BL179" s="205">
        <f ca="1">IF($AH179&gt;0,OFFSET(DATA!$F$6,BL$10+27*(7-$AG$8),$AG179,1,1)/OFFSET(DATA!$F$6,BL$10,$AG179,1,1),0)</f>
        <v>0.65022421524663676</v>
      </c>
      <c r="BM179" s="205">
        <f ca="1">IF($AH179&gt;0,OFFSET(DATA!$F$6,BM$10+27*(7-$AG$8),$AG179,1,1)/OFFSET(DATA!$F$6,BM$10,$AG179,1,1),0)</f>
        <v>0.17069154774972559</v>
      </c>
      <c r="BN179" s="205">
        <f ca="1">IF($AH179&gt;0,OFFSET(DATA!$F$6,BN$10+27*(7-$AG$8),$AG179,1,1)/OFFSET(DATA!$F$6,BN$10,$AG179,1,1),0)</f>
        <v>0.58608058608058611</v>
      </c>
      <c r="BO179" s="205">
        <f ca="1">IF($AH179&gt;0,OFFSET(DATA!$F$6,BO$10+27*(7-$AG$8),$AG179,1,1)/OFFSET(DATA!$F$6,BO$10,$AG179,1,1),0)</f>
        <v>0.88225255972696248</v>
      </c>
      <c r="BP179" s="205">
        <f ca="1">IF($AH179&gt;0,OFFSET(DATA!$F$6,BP$10+27*(7-$AG$8),$AG179,1,1)/OFFSET(DATA!$F$6,BP$10,$AG179,1,1),0)</f>
        <v>0.6768774703557312</v>
      </c>
      <c r="BQ179" s="205">
        <f ca="1">IF($AH179&gt;0,OFFSET(DATA!$F$6,BQ$10+27*(7-$AG$8),$AG179,1,1)/OFFSET(DATA!$F$6,BQ$10,$AG179,1,1),0)</f>
        <v>0.73255813953488369</v>
      </c>
      <c r="BR179" s="205">
        <f ca="1">IF($AH179&gt;0,OFFSET(DATA!$F$6,BR$10+27*(7-$AG$8),$AG179,1,1)/OFFSET(DATA!$F$6,BR$10,$AG179,1,1),0)</f>
        <v>0.59304084720121031</v>
      </c>
      <c r="BS179" s="205">
        <f ca="1">IF($AH179&gt;0,OFFSET(DATA!$F$6,BS$10+27*(7-$AG$8),$AG179,1,1)/OFFSET(DATA!$F$6,BS$10,$AG179,1,1),0)</f>
        <v>0.56454720616570331</v>
      </c>
      <c r="BT179" s="205">
        <f ca="1">IF($AH179&gt;0,OFFSET(DATA!$F$6,BT$10+27*(7-$AG$8),$AG179,1,1)/OFFSET(DATA!$F$6,BT$10,$AG179,1,1),0)</f>
        <v>0.72727272727272729</v>
      </c>
      <c r="BU179" s="205">
        <f ca="1">IF($AH179&gt;0,OFFSET(DATA!$F$6,BU$10+27*(7-$AG$8),$AG179,1,1)/OFFSET(DATA!$F$6,BU$10,$AG179,1,1),0)</f>
        <v>0.46568627450980393</v>
      </c>
      <c r="BV179" s="205">
        <f ca="1">IF($AH179&gt;0,OFFSET(DATA!$F$6,BV$10+27*(7-$AG$8),$AG179,1,1)/OFFSET(DATA!$F$6,BV$10,$AG179,1,1),0)</f>
        <v>0.47178329571106092</v>
      </c>
      <c r="BW179" s="205">
        <f ca="1">IF($AH179&gt;0,OFFSET(DATA!$F$6,BW$10+27*(7-$AG$8),$AG179,1,1)/OFFSET(DATA!$F$6,BW$10,$AG179,1,1),0)</f>
        <v>0.5932367149758454</v>
      </c>
      <c r="BX179" s="205">
        <f ca="1">IF($AH179&gt;0,OFFSET(DATA!$F$6,BX$10+27*(7-$AG$8),$AG179,1,1)/OFFSET(DATA!$F$6,BX$10,$AG179,1,1),0)</f>
        <v>0.67283582089552241</v>
      </c>
      <c r="BY179" s="205">
        <f ca="1">IF($AH179&gt;0,OFFSET(DATA!$F$6,BY$10+27*(7-$AG$8),$AG179,1,1)/OFFSET(DATA!$F$6,BY$10,$AG179,1,1),0)</f>
        <v>0.67625899280575541</v>
      </c>
    </row>
    <row r="180" spans="33:77" x14ac:dyDescent="0.2">
      <c r="AG180" s="1">
        <v>169</v>
      </c>
      <c r="AH180">
        <f ca="1">OFFSET(DATA!$F$6,$AG$10,$AG180,1,1)</f>
        <v>1672</v>
      </c>
      <c r="AI180" s="205">
        <f ca="1">IF($AH180&gt;0,OFFSET(DATA!$F$6,$AG$10+27*AI$10,$AG180,1,1)/$AH180,0)</f>
        <v>0.5287081339712919</v>
      </c>
      <c r="AJ180" s="205">
        <f ca="1">IF($AH180&gt;0,OFFSET(DATA!$F$6,$AG$10+27*AJ$10,$AG180,1,1)/$AH180,0)</f>
        <v>6.5789473684210523E-3</v>
      </c>
      <c r="AK180" s="205">
        <f ca="1">IF($AH180&gt;0,OFFSET(DATA!$F$6,$AG$10+27*AK$10,$AG180,1,1)/$AH180,0)</f>
        <v>7.4760765550239236E-2</v>
      </c>
      <c r="AL180" s="205">
        <f ca="1">IF($AH180&gt;0,OFFSET(DATA!$F$6,$AG$10+27*AL$10,$AG180,1,1)/$AH180,0)</f>
        <v>7.1172248803827748E-2</v>
      </c>
      <c r="AM180" s="205">
        <f ca="1">IF($AH180&gt;0,OFFSET(DATA!$F$6,$AG$10+27*AM$10,$AG180,1,1)/$AH180,0)</f>
        <v>0.17224880382775121</v>
      </c>
      <c r="AN180" s="205">
        <f ca="1">IF($AH180&gt;0,OFFSET(DATA!$F$6,$AG$10+27*AN$10,$AG180,1,1)/$AH180,0)</f>
        <v>0.10107655502392345</v>
      </c>
      <c r="AO180" s="1">
        <f ca="1">OFFSET(DATA!$F$6,$AG$10+27*AO$10,$AG180,1,1)</f>
        <v>18</v>
      </c>
      <c r="AP180" s="1">
        <f t="shared" ca="1" si="5"/>
        <v>18</v>
      </c>
      <c r="AR180">
        <f ca="1">OFFSET(DATA!$F$6,25,$AG180,1,1)</f>
        <v>15047</v>
      </c>
      <c r="AS180" s="205">
        <f ca="1">IF($AR180&gt;0,OFFSET(DATA!$F$6,25+27*AS$10,$AG180,1,1)/$AR180,0)</f>
        <v>0.57838771848208947</v>
      </c>
      <c r="AT180" s="205">
        <f ca="1">IF($AR180&gt;0,OFFSET(DATA!$F$6,25+27*AT$10,$AG180,1,1)/$AR180,0)</f>
        <v>7.2439688974546418E-3</v>
      </c>
      <c r="AU180" s="205">
        <f ca="1">IF($AR180&gt;0,OFFSET(DATA!$F$6,25+27*AU$10,$AG180,1,1)/$AR180,0)</f>
        <v>0.10354223433242507</v>
      </c>
      <c r="AV180" s="205">
        <f ca="1">IF($AR180&gt;0,OFFSET(DATA!$F$6,25+27*AV$10,$AG180,1,1)/$AR180,0)</f>
        <v>4.7119027048581112E-2</v>
      </c>
      <c r="AW180" s="205">
        <f ca="1">IF($AR180&gt;0,OFFSET(DATA!$F$6,25+27*AW$10,$AG180,1,1)/$AR180,0)</f>
        <v>0.14148999800624709</v>
      </c>
      <c r="AX180" s="205">
        <f ca="1">IF($AR180&gt;0,OFFSET(DATA!$F$6,25+27*AX$10,$AG180,1,1)/$AR180,0)</f>
        <v>7.4965109324117762E-2</v>
      </c>
      <c r="BA180" s="1">
        <f t="shared" ca="1" si="6"/>
        <v>18</v>
      </c>
      <c r="BB180" s="205">
        <f ca="1">IF($AH180&gt;0,OFFSET(DATA!$F$6,BB$10+27*(7-$AG$8),$AG180,1,1)/OFFSET(DATA!$F$6,BB$10,$AG180,1,1),0)</f>
        <v>0.52786885245901638</v>
      </c>
      <c r="BC180" s="205">
        <f ca="1">IF($AH180&gt;0,OFFSET(DATA!$F$6,BC$10+27*(7-$AG$8),$AG180,1,1)/OFFSET(DATA!$F$6,BC$10,$AG180,1,1),0)</f>
        <v>0.35398230088495575</v>
      </c>
      <c r="BD180" s="205">
        <f ca="1">IF($AH180&gt;0,OFFSET(DATA!$F$6,BD$10+27*(7-$AG$8),$AG180,1,1)/OFFSET(DATA!$F$6,BD$10,$AG180,1,1),0)</f>
        <v>0.55555555555555558</v>
      </c>
      <c r="BE180" s="205">
        <f ca="1">IF($AH180&gt;0,OFFSET(DATA!$F$6,BE$10+27*(7-$AG$8),$AG180,1,1)/OFFSET(DATA!$F$6,BE$10,$AG180,1,1),0)</f>
        <v>0.42276422764227645</v>
      </c>
      <c r="BF180" s="205">
        <f ca="1">IF($AH180&gt;0,OFFSET(DATA!$F$6,BF$10+27*(7-$AG$8),$AG180,1,1)/OFFSET(DATA!$F$6,BF$10,$AG180,1,1),0)</f>
        <v>0.75063613231552162</v>
      </c>
      <c r="BG180" s="205">
        <f ca="1">IF($AH180&gt;0,OFFSET(DATA!$F$6,BG$10+27*(7-$AG$8),$AG180,1,1)/OFFSET(DATA!$F$6,BG$10,$AG180,1,1),0)</f>
        <v>0.52941176470588236</v>
      </c>
      <c r="BH180" s="205">
        <f ca="1">IF($AH180&gt;0,OFFSET(DATA!$F$6,BH$10+27*(7-$AG$8),$AG180,1,1)/OFFSET(DATA!$F$6,BH$10,$AG180,1,1),0)</f>
        <v>0.74025974025974028</v>
      </c>
      <c r="BI180" s="205">
        <f ca="1">IF($AH180&gt;0,OFFSET(DATA!$F$6,BI$10+27*(7-$AG$8),$AG180,1,1)/OFFSET(DATA!$F$6,BI$10,$AG180,1,1),0)</f>
        <v>0.5287081339712919</v>
      </c>
      <c r="BJ180" s="205">
        <f ca="1">IF($AH180&gt;0,OFFSET(DATA!$F$6,BJ$10+27*(7-$AG$8),$AG180,1,1)/OFFSET(DATA!$F$6,BJ$10,$AG180,1,1),0)</f>
        <v>0.64</v>
      </c>
      <c r="BK180" s="205">
        <f ca="1">IF($AH180&gt;0,OFFSET(DATA!$F$6,BK$10+27*(7-$AG$8),$AG180,1,1)/OFFSET(DATA!$F$6,BK$10,$AG180,1,1),0)</f>
        <v>0.64723926380368102</v>
      </c>
      <c r="BL180" s="205">
        <f ca="1">IF($AH180&gt;0,OFFSET(DATA!$F$6,BL$10+27*(7-$AG$8),$AG180,1,1)/OFFSET(DATA!$F$6,BL$10,$AG180,1,1),0)</f>
        <v>0.64630681818181823</v>
      </c>
      <c r="BM180" s="205">
        <f ca="1">IF($AH180&gt;0,OFFSET(DATA!$F$6,BM$10+27*(7-$AG$8),$AG180,1,1)/OFFSET(DATA!$F$6,BM$10,$AG180,1,1),0)</f>
        <v>0.176697956929873</v>
      </c>
      <c r="BN180" s="205">
        <f ca="1">IF($AH180&gt;0,OFFSET(DATA!$F$6,BN$10+27*(7-$AG$8),$AG180,1,1)/OFFSET(DATA!$F$6,BN$10,$AG180,1,1),0)</f>
        <v>0.59298245614035083</v>
      </c>
      <c r="BO180" s="205">
        <f ca="1">IF($AH180&gt;0,OFFSET(DATA!$F$6,BO$10+27*(7-$AG$8),$AG180,1,1)/OFFSET(DATA!$F$6,BO$10,$AG180,1,1),0)</f>
        <v>0.88529886914378031</v>
      </c>
      <c r="BP180" s="205">
        <f ca="1">IF($AH180&gt;0,OFFSET(DATA!$F$6,BP$10+27*(7-$AG$8),$AG180,1,1)/OFFSET(DATA!$F$6,BP$10,$AG180,1,1),0)</f>
        <v>0.69681908548707749</v>
      </c>
      <c r="BQ180" s="205">
        <f ca="1">IF($AH180&gt;0,OFFSET(DATA!$F$6,BQ$10+27*(7-$AG$8),$AG180,1,1)/OFFSET(DATA!$F$6,BQ$10,$AG180,1,1),0)</f>
        <v>0.74654377880184331</v>
      </c>
      <c r="BR180" s="205">
        <f ca="1">IF($AH180&gt;0,OFFSET(DATA!$F$6,BR$10+27*(7-$AG$8),$AG180,1,1)/OFFSET(DATA!$F$6,BR$10,$AG180,1,1),0)</f>
        <v>0.60303030303030303</v>
      </c>
      <c r="BS180" s="205">
        <f ca="1">IF($AH180&gt;0,OFFSET(DATA!$F$6,BS$10+27*(7-$AG$8),$AG180,1,1)/OFFSET(DATA!$F$6,BS$10,$AG180,1,1),0)</f>
        <v>0.57751937984496127</v>
      </c>
      <c r="BT180" s="205">
        <f ca="1">IF($AH180&gt;0,OFFSET(DATA!$F$6,BT$10+27*(7-$AG$8),$AG180,1,1)/OFFSET(DATA!$F$6,BT$10,$AG180,1,1),0)</f>
        <v>0.6470588235294118</v>
      </c>
      <c r="BU180" s="205">
        <f ca="1">IF($AH180&gt;0,OFFSET(DATA!$F$6,BU$10+27*(7-$AG$8),$AG180,1,1)/OFFSET(DATA!$F$6,BU$10,$AG180,1,1),0)</f>
        <v>0.47901234567901235</v>
      </c>
      <c r="BV180" s="205">
        <f ca="1">IF($AH180&gt;0,OFFSET(DATA!$F$6,BV$10+27*(7-$AG$8),$AG180,1,1)/OFFSET(DATA!$F$6,BV$10,$AG180,1,1),0)</f>
        <v>0.4954337899543379</v>
      </c>
      <c r="BW180" s="205">
        <f ca="1">IF($AH180&gt;0,OFFSET(DATA!$F$6,BW$10+27*(7-$AG$8),$AG180,1,1)/OFFSET(DATA!$F$6,BW$10,$AG180,1,1),0)</f>
        <v>0.60232783705140636</v>
      </c>
      <c r="BX180" s="205">
        <f ca="1">IF($AH180&gt;0,OFFSET(DATA!$F$6,BX$10+27*(7-$AG$8),$AG180,1,1)/OFFSET(DATA!$F$6,BX$10,$AG180,1,1),0)</f>
        <v>0.67350476740826348</v>
      </c>
      <c r="BY180" s="205">
        <f ca="1">IF($AH180&gt;0,OFFSET(DATA!$F$6,BY$10+27*(7-$AG$8),$AG180,1,1)/OFFSET(DATA!$F$6,BY$10,$AG180,1,1),0)</f>
        <v>0.66315789473684206</v>
      </c>
    </row>
    <row r="181" spans="33:77" x14ac:dyDescent="0.2">
      <c r="AG181" s="1">
        <v>170</v>
      </c>
      <c r="AH181">
        <f ca="1">OFFSET(DATA!$F$6,$AG$10,$AG181,1,1)</f>
        <v>1666</v>
      </c>
      <c r="AI181" s="205">
        <f ca="1">IF($AH181&gt;0,OFFSET(DATA!$F$6,$AG$10+27*AI$10,$AG181,1,1)/$AH181,0)</f>
        <v>0.53061224489795922</v>
      </c>
      <c r="AJ181" s="205">
        <f ca="1">IF($AH181&gt;0,OFFSET(DATA!$F$6,$AG$10+27*AJ$10,$AG181,1,1)/$AH181,0)</f>
        <v>7.2028811524609843E-3</v>
      </c>
      <c r="AK181" s="205">
        <f ca="1">IF($AH181&gt;0,OFFSET(DATA!$F$6,$AG$10+27*AK$10,$AG181,1,1)/$AH181,0)</f>
        <v>7.7430972388955577E-2</v>
      </c>
      <c r="AL181" s="205">
        <f ca="1">IF($AH181&gt;0,OFFSET(DATA!$F$6,$AG$10+27*AL$10,$AG181,1,1)/$AH181,0)</f>
        <v>6.7827130852340933E-2</v>
      </c>
      <c r="AM181" s="205">
        <f ca="1">IF($AH181&gt;0,OFFSET(DATA!$F$6,$AG$10+27*AM$10,$AG181,1,1)/$AH181,0)</f>
        <v>0.17346938775510204</v>
      </c>
      <c r="AN181" s="205">
        <f ca="1">IF($AH181&gt;0,OFFSET(DATA!$F$6,$AG$10+27*AN$10,$AG181,1,1)/$AH181,0)</f>
        <v>9.4837935174069632E-2</v>
      </c>
      <c r="AO181" s="1">
        <f ca="1">OFFSET(DATA!$F$6,$AG$10+27*AO$10,$AG181,1,1)</f>
        <v>20</v>
      </c>
      <c r="AP181" s="1">
        <f t="shared" ca="1" si="5"/>
        <v>20</v>
      </c>
      <c r="AR181">
        <f ca="1">OFFSET(DATA!$F$6,25,$AG181,1,1)</f>
        <v>15199</v>
      </c>
      <c r="AS181" s="205">
        <f ca="1">IF($AR181&gt;0,OFFSET(DATA!$F$6,25+27*AS$10,$AG181,1,1)/$AR181,0)</f>
        <v>0.57865649055858936</v>
      </c>
      <c r="AT181" s="205">
        <f ca="1">IF($AR181&gt;0,OFFSET(DATA!$F$6,25+27*AT$10,$AG181,1,1)/$AR181,0)</f>
        <v>7.1057306401736955E-3</v>
      </c>
      <c r="AU181" s="205">
        <f ca="1">IF($AR181&gt;0,OFFSET(DATA!$F$6,25+27*AU$10,$AG181,1,1)/$AR181,0)</f>
        <v>0.10336206329363774</v>
      </c>
      <c r="AV181" s="205">
        <f ca="1">IF($AR181&gt;0,OFFSET(DATA!$F$6,25+27*AV$10,$AG181,1,1)/$AR181,0)</f>
        <v>4.4476610303309426E-2</v>
      </c>
      <c r="AW181" s="205">
        <f ca="1">IF($AR181&gt;0,OFFSET(DATA!$F$6,25+27*AW$10,$AG181,1,1)/$AR181,0)</f>
        <v>0.13665372721889599</v>
      </c>
      <c r="AX181" s="205">
        <f ca="1">IF($AR181&gt;0,OFFSET(DATA!$F$6,25+27*AX$10,$AG181,1,1)/$AR181,0)</f>
        <v>7.737351141522468E-2</v>
      </c>
      <c r="BA181" s="1">
        <f t="shared" ca="1" si="6"/>
        <v>19</v>
      </c>
      <c r="BB181" s="205">
        <f ca="1">IF($AH181&gt;0,OFFSET(DATA!$F$6,BB$10+27*(7-$AG$8),$AG181,1,1)/OFFSET(DATA!$F$6,BB$10,$AG181,1,1),0)</f>
        <v>0.5362776025236593</v>
      </c>
      <c r="BC181" s="205">
        <f ca="1">IF($AH181&gt;0,OFFSET(DATA!$F$6,BC$10+27*(7-$AG$8),$AG181,1,1)/OFFSET(DATA!$F$6,BC$10,$AG181,1,1),0)</f>
        <v>0.39130434782608697</v>
      </c>
      <c r="BD181" s="205">
        <f ca="1">IF($AH181&gt;0,OFFSET(DATA!$F$6,BD$10+27*(7-$AG$8),$AG181,1,1)/OFFSET(DATA!$F$6,BD$10,$AG181,1,1),0)</f>
        <v>0.57777777777777772</v>
      </c>
      <c r="BE181" s="205">
        <f ca="1">IF($AH181&gt;0,OFFSET(DATA!$F$6,BE$10+27*(7-$AG$8),$AG181,1,1)/OFFSET(DATA!$F$6,BE$10,$AG181,1,1),0)</f>
        <v>0.47499999999999998</v>
      </c>
      <c r="BF181" s="205">
        <f ca="1">IF($AH181&gt;0,OFFSET(DATA!$F$6,BF$10+27*(7-$AG$8),$AG181,1,1)/OFFSET(DATA!$F$6,BF$10,$AG181,1,1),0)</f>
        <v>0.72864321608040206</v>
      </c>
      <c r="BG181" s="205">
        <f ca="1">IF($AH181&gt;0,OFFSET(DATA!$F$6,BG$10+27*(7-$AG$8),$AG181,1,1)/OFFSET(DATA!$F$6,BG$10,$AG181,1,1),0)</f>
        <v>0.59375</v>
      </c>
      <c r="BH181" s="205">
        <f ca="1">IF($AH181&gt;0,OFFSET(DATA!$F$6,BH$10+27*(7-$AG$8),$AG181,1,1)/OFFSET(DATA!$F$6,BH$10,$AG181,1,1),0)</f>
        <v>0.73584905660377353</v>
      </c>
      <c r="BI181" s="205">
        <f ca="1">IF($AH181&gt;0,OFFSET(DATA!$F$6,BI$10+27*(7-$AG$8),$AG181,1,1)/OFFSET(DATA!$F$6,BI$10,$AG181,1,1),0)</f>
        <v>0.53061224489795922</v>
      </c>
      <c r="BJ181" s="205">
        <f ca="1">IF($AH181&gt;0,OFFSET(DATA!$F$6,BJ$10+27*(7-$AG$8),$AG181,1,1)/OFFSET(DATA!$F$6,BJ$10,$AG181,1,1),0)</f>
        <v>0.70399999999999996</v>
      </c>
      <c r="BK181" s="205">
        <f ca="1">IF($AH181&gt;0,OFFSET(DATA!$F$6,BK$10+27*(7-$AG$8),$AG181,1,1)/OFFSET(DATA!$F$6,BK$10,$AG181,1,1),0)</f>
        <v>0.65901639344262297</v>
      </c>
      <c r="BL181" s="205">
        <f ca="1">IF($AH181&gt;0,OFFSET(DATA!$F$6,BL$10+27*(7-$AG$8),$AG181,1,1)/OFFSET(DATA!$F$6,BL$10,$AG181,1,1),0)</f>
        <v>0.664167916041979</v>
      </c>
      <c r="BM181" s="205">
        <f ca="1">IF($AH181&gt;0,OFFSET(DATA!$F$6,BM$10+27*(7-$AG$8),$AG181,1,1)/OFFSET(DATA!$F$6,BM$10,$AG181,1,1),0)</f>
        <v>0.17808958445763626</v>
      </c>
      <c r="BN181" s="205">
        <f ca="1">IF($AH181&gt;0,OFFSET(DATA!$F$6,BN$10+27*(7-$AG$8),$AG181,1,1)/OFFSET(DATA!$F$6,BN$10,$AG181,1,1),0)</f>
        <v>0.59581881533101044</v>
      </c>
      <c r="BO181" s="205">
        <f ca="1">IF($AH181&gt;0,OFFSET(DATA!$F$6,BO$10+27*(7-$AG$8),$AG181,1,1)/OFFSET(DATA!$F$6,BO$10,$AG181,1,1),0)</f>
        <v>0.89799072642967548</v>
      </c>
      <c r="BP181" s="205">
        <f ca="1">IF($AH181&gt;0,OFFSET(DATA!$F$6,BP$10+27*(7-$AG$8),$AG181,1,1)/OFFSET(DATA!$F$6,BP$10,$AG181,1,1),0)</f>
        <v>0.68925459825750246</v>
      </c>
      <c r="BQ181" s="205">
        <f ca="1">IF($AH181&gt;0,OFFSET(DATA!$F$6,BQ$10+27*(7-$AG$8),$AG181,1,1)/OFFSET(DATA!$F$6,BQ$10,$AG181,1,1),0)</f>
        <v>0.74444444444444446</v>
      </c>
      <c r="BR181" s="205">
        <f ca="1">IF($AH181&gt;0,OFFSET(DATA!$F$6,BR$10+27*(7-$AG$8),$AG181,1,1)/OFFSET(DATA!$F$6,BR$10,$AG181,1,1),0)</f>
        <v>0.6227544910179641</v>
      </c>
      <c r="BS181" s="205">
        <f ca="1">IF($AH181&gt;0,OFFSET(DATA!$F$6,BS$10+27*(7-$AG$8),$AG181,1,1)/OFFSET(DATA!$F$6,BS$10,$AG181,1,1),0)</f>
        <v>0.59375</v>
      </c>
      <c r="BT181" s="205">
        <f ca="1">IF($AH181&gt;0,OFFSET(DATA!$F$6,BT$10+27*(7-$AG$8),$AG181,1,1)/OFFSET(DATA!$F$6,BT$10,$AG181,1,1),0)</f>
        <v>0.62857142857142856</v>
      </c>
      <c r="BU181" s="205">
        <f ca="1">IF($AH181&gt;0,OFFSET(DATA!$F$6,BU$10+27*(7-$AG$8),$AG181,1,1)/OFFSET(DATA!$F$6,BU$10,$AG181,1,1),0)</f>
        <v>0.44964871194379391</v>
      </c>
      <c r="BV181" s="205">
        <f ca="1">IF($AH181&gt;0,OFFSET(DATA!$F$6,BV$10+27*(7-$AG$8),$AG181,1,1)/OFFSET(DATA!$F$6,BV$10,$AG181,1,1),0)</f>
        <v>0.46993318485523383</v>
      </c>
      <c r="BW181" s="205">
        <f ca="1">IF($AH181&gt;0,OFFSET(DATA!$F$6,BW$10+27*(7-$AG$8),$AG181,1,1)/OFFSET(DATA!$F$6,BW$10,$AG181,1,1),0)</f>
        <v>0.59335288367546435</v>
      </c>
      <c r="BX181" s="205">
        <f ca="1">IF($AH181&gt;0,OFFSET(DATA!$F$6,BX$10+27*(7-$AG$8),$AG181,1,1)/OFFSET(DATA!$F$6,BX$10,$AG181,1,1),0)</f>
        <v>0.66695108077360632</v>
      </c>
      <c r="BY181" s="205">
        <f ca="1">IF($AH181&gt;0,OFFSET(DATA!$F$6,BY$10+27*(7-$AG$8),$AG181,1,1)/OFFSET(DATA!$F$6,BY$10,$AG181,1,1),0)</f>
        <v>0.66783216783216781</v>
      </c>
    </row>
    <row r="182" spans="33:77" x14ac:dyDescent="0.2">
      <c r="AG182" s="1">
        <v>171</v>
      </c>
      <c r="AH182">
        <f ca="1">OFFSET(DATA!$F$6,$AG$10,$AG182,1,1)</f>
        <v>1524</v>
      </c>
      <c r="AI182" s="205">
        <f ca="1">IF($AH182&gt;0,OFFSET(DATA!$F$6,$AG$10+27*AI$10,$AG182,1,1)/$AH182,0)</f>
        <v>0.51837270341207353</v>
      </c>
      <c r="AJ182" s="205">
        <f ca="1">IF($AH182&gt;0,OFFSET(DATA!$F$6,$AG$10+27*AJ$10,$AG182,1,1)/$AH182,0)</f>
        <v>7.2178477690288713E-3</v>
      </c>
      <c r="AK182" s="205">
        <f ca="1">IF($AH182&gt;0,OFFSET(DATA!$F$6,$AG$10+27*AK$10,$AG182,1,1)/$AH182,0)</f>
        <v>8.3989501312335957E-2</v>
      </c>
      <c r="AL182" s="205">
        <f ca="1">IF($AH182&gt;0,OFFSET(DATA!$F$6,$AG$10+27*AL$10,$AG182,1,1)/$AH182,0)</f>
        <v>8.5301837270341213E-2</v>
      </c>
      <c r="AM182" s="205">
        <f ca="1">IF($AH182&gt;0,OFFSET(DATA!$F$6,$AG$10+27*AM$10,$AG182,1,1)/$AH182,0)</f>
        <v>0.14238845144356954</v>
      </c>
      <c r="AN182" s="205">
        <f ca="1">IF($AH182&gt;0,OFFSET(DATA!$F$6,$AG$10+27*AN$10,$AG182,1,1)/$AH182,0)</f>
        <v>8.6614173228346455E-2</v>
      </c>
      <c r="AO182" s="1">
        <f ca="1">OFFSET(DATA!$F$6,$AG$10+27*AO$10,$AG182,1,1)</f>
        <v>19</v>
      </c>
      <c r="AP182" s="1">
        <f t="shared" ca="1" si="5"/>
        <v>19</v>
      </c>
      <c r="AR182">
        <f ca="1">OFFSET(DATA!$F$6,25,$AG182,1,1)</f>
        <v>14192</v>
      </c>
      <c r="AS182" s="205">
        <f ca="1">IF($AR182&gt;0,OFFSET(DATA!$F$6,25+27*AS$10,$AG182,1,1)/$AR182,0)</f>
        <v>0.56961668545659527</v>
      </c>
      <c r="AT182" s="205">
        <f ca="1">IF($AR182&gt;0,OFFSET(DATA!$F$6,25+27*AT$10,$AG182,1,1)/$AR182,0)</f>
        <v>7.680383314543405E-3</v>
      </c>
      <c r="AU182" s="205">
        <f ca="1">IF($AR182&gt;0,OFFSET(DATA!$F$6,25+27*AU$10,$AG182,1,1)/$AR182,0)</f>
        <v>0.10660935738444194</v>
      </c>
      <c r="AV182" s="205">
        <f ca="1">IF($AR182&gt;0,OFFSET(DATA!$F$6,25+27*AV$10,$AG182,1,1)/$AR182,0)</f>
        <v>4.9675873731679816E-2</v>
      </c>
      <c r="AW182" s="205">
        <f ca="1">IF($AR182&gt;0,OFFSET(DATA!$F$6,25+27*AW$10,$AG182,1,1)/$AR182,0)</f>
        <v>0.13310315670800452</v>
      </c>
      <c r="AX182" s="205">
        <f ca="1">IF($AR182&gt;0,OFFSET(DATA!$F$6,25+27*AX$10,$AG182,1,1)/$AR182,0)</f>
        <v>7.8988162344983084E-2</v>
      </c>
      <c r="BA182" s="1">
        <f t="shared" ca="1" si="6"/>
        <v>17</v>
      </c>
      <c r="BB182" s="205">
        <f ca="1">IF($AH182&gt;0,OFFSET(DATA!$F$6,BB$10+27*(7-$AG$8),$AG182,1,1)/OFFSET(DATA!$F$6,BB$10,$AG182,1,1),0)</f>
        <v>0.51076923076923075</v>
      </c>
      <c r="BC182" s="205">
        <f ca="1">IF($AH182&gt;0,OFFSET(DATA!$F$6,BC$10+27*(7-$AG$8),$AG182,1,1)/OFFSET(DATA!$F$6,BC$10,$AG182,1,1),0)</f>
        <v>0.3577981651376147</v>
      </c>
      <c r="BD182" s="205">
        <f ca="1">IF($AH182&gt;0,OFFSET(DATA!$F$6,BD$10+27*(7-$AG$8),$AG182,1,1)/OFFSET(DATA!$F$6,BD$10,$AG182,1,1),0)</f>
        <v>0.51111111111111107</v>
      </c>
      <c r="BE182" s="205">
        <f ca="1">IF($AH182&gt;0,OFFSET(DATA!$F$6,BE$10+27*(7-$AG$8),$AG182,1,1)/OFFSET(DATA!$F$6,BE$10,$AG182,1,1),0)</f>
        <v>0.47663551401869159</v>
      </c>
      <c r="BF182" s="205">
        <f ca="1">IF($AH182&gt;0,OFFSET(DATA!$F$6,BF$10+27*(7-$AG$8),$AG182,1,1)/OFFSET(DATA!$F$6,BF$10,$AG182,1,1),0)</f>
        <v>0.72538860103626945</v>
      </c>
      <c r="BG182" s="205">
        <f ca="1">IF($AH182&gt;0,OFFSET(DATA!$F$6,BG$10+27*(7-$AG$8),$AG182,1,1)/OFFSET(DATA!$F$6,BG$10,$AG182,1,1),0)</f>
        <v>0.55238095238095242</v>
      </c>
      <c r="BH182" s="205">
        <f ca="1">IF($AH182&gt;0,OFFSET(DATA!$F$6,BH$10+27*(7-$AG$8),$AG182,1,1)/OFFSET(DATA!$F$6,BH$10,$AG182,1,1),0)</f>
        <v>0.68387096774193545</v>
      </c>
      <c r="BI182" s="205">
        <f ca="1">IF($AH182&gt;0,OFFSET(DATA!$F$6,BI$10+27*(7-$AG$8),$AG182,1,1)/OFFSET(DATA!$F$6,BI$10,$AG182,1,1),0)</f>
        <v>0.51837270341207353</v>
      </c>
      <c r="BJ182" s="205">
        <f ca="1">IF($AH182&gt;0,OFFSET(DATA!$F$6,BJ$10+27*(7-$AG$8),$AG182,1,1)/OFFSET(DATA!$F$6,BJ$10,$AG182,1,1),0)</f>
        <v>0.66666666666666663</v>
      </c>
      <c r="BK182" s="205">
        <f ca="1">IF($AH182&gt;0,OFFSET(DATA!$F$6,BK$10+27*(7-$AG$8),$AG182,1,1)/OFFSET(DATA!$F$6,BK$10,$AG182,1,1),0)</f>
        <v>0.64750957854406133</v>
      </c>
      <c r="BL182" s="205">
        <f ca="1">IF($AH182&gt;0,OFFSET(DATA!$F$6,BL$10+27*(7-$AG$8),$AG182,1,1)/OFFSET(DATA!$F$6,BL$10,$AG182,1,1),0)</f>
        <v>0.66461538461538461</v>
      </c>
      <c r="BM182" s="205">
        <f ca="1">IF($AH182&gt;0,OFFSET(DATA!$F$6,BM$10+27*(7-$AG$8),$AG182,1,1)/OFFSET(DATA!$F$6,BM$10,$AG182,1,1),0)</f>
        <v>0.17459459459459459</v>
      </c>
      <c r="BN182" s="205">
        <f ca="1">IF($AH182&gt;0,OFFSET(DATA!$F$6,BN$10+27*(7-$AG$8),$AG182,1,1)/OFFSET(DATA!$F$6,BN$10,$AG182,1,1),0)</f>
        <v>0.60839160839160844</v>
      </c>
      <c r="BO182" s="205">
        <f ca="1">IF($AH182&gt;0,OFFSET(DATA!$F$6,BO$10+27*(7-$AG$8),$AG182,1,1)/OFFSET(DATA!$F$6,BO$10,$AG182,1,1),0)</f>
        <v>0.88344594594594594</v>
      </c>
      <c r="BP182" s="205">
        <f ca="1">IF($AH182&gt;0,OFFSET(DATA!$F$6,BP$10+27*(7-$AG$8),$AG182,1,1)/OFFSET(DATA!$F$6,BP$10,$AG182,1,1),0)</f>
        <v>0.66700610997963339</v>
      </c>
      <c r="BQ182" s="205">
        <f ca="1">IF($AH182&gt;0,OFFSET(DATA!$F$6,BQ$10+27*(7-$AG$8),$AG182,1,1)/OFFSET(DATA!$F$6,BQ$10,$AG182,1,1),0)</f>
        <v>0.72264631043256999</v>
      </c>
      <c r="BR182" s="205">
        <f ca="1">IF($AH182&gt;0,OFFSET(DATA!$F$6,BR$10+27*(7-$AG$8),$AG182,1,1)/OFFSET(DATA!$F$6,BR$10,$AG182,1,1),0)</f>
        <v>0.61489698890649758</v>
      </c>
      <c r="BS182" s="205">
        <f ca="1">IF($AH182&gt;0,OFFSET(DATA!$F$6,BS$10+27*(7-$AG$8),$AG182,1,1)/OFFSET(DATA!$F$6,BS$10,$AG182,1,1),0)</f>
        <v>0.55942622950819676</v>
      </c>
      <c r="BT182" s="205">
        <f ca="1">IF($AH182&gt;0,OFFSET(DATA!$F$6,BT$10+27*(7-$AG$8),$AG182,1,1)/OFFSET(DATA!$F$6,BT$10,$AG182,1,1),0)</f>
        <v>0.6</v>
      </c>
      <c r="BU182" s="205">
        <f ca="1">IF($AH182&gt;0,OFFSET(DATA!$F$6,BU$10+27*(7-$AG$8),$AG182,1,1)/OFFSET(DATA!$F$6,BU$10,$AG182,1,1),0)</f>
        <v>0.40786240786240785</v>
      </c>
      <c r="BV182" s="205">
        <f ca="1">IF($AH182&gt;0,OFFSET(DATA!$F$6,BV$10+27*(7-$AG$8),$AG182,1,1)/OFFSET(DATA!$F$6,BV$10,$AG182,1,1),0)</f>
        <v>0.44827586206896552</v>
      </c>
      <c r="BW182" s="205">
        <f ca="1">IF($AH182&gt;0,OFFSET(DATA!$F$6,BW$10+27*(7-$AG$8),$AG182,1,1)/OFFSET(DATA!$F$6,BW$10,$AG182,1,1),0)</f>
        <v>0.63607924921793535</v>
      </c>
      <c r="BX182" s="205">
        <f ca="1">IF($AH182&gt;0,OFFSET(DATA!$F$6,BX$10+27*(7-$AG$8),$AG182,1,1)/OFFSET(DATA!$F$6,BX$10,$AG182,1,1),0)</f>
        <v>0.68375241779497098</v>
      </c>
      <c r="BY182" s="205">
        <f ca="1">IF($AH182&gt;0,OFFSET(DATA!$F$6,BY$10+27*(7-$AG$8),$AG182,1,1)/OFFSET(DATA!$F$6,BY$10,$AG182,1,1),0)</f>
        <v>0.64</v>
      </c>
    </row>
    <row r="183" spans="33:77" x14ac:dyDescent="0.2">
      <c r="AG183" s="1">
        <v>172</v>
      </c>
      <c r="AH183">
        <f ca="1">OFFSET(DATA!$F$6,$AG$10,$AG183,1,1)</f>
        <v>1577</v>
      </c>
      <c r="AI183" s="205">
        <f ca="1">IF($AH183&gt;0,OFFSET(DATA!$F$6,$AG$10+27*AI$10,$AG183,1,1)/$AH183,0)</f>
        <v>0.51046290424857321</v>
      </c>
      <c r="AJ183" s="205">
        <f ca="1">IF($AH183&gt;0,OFFSET(DATA!$F$6,$AG$10+27*AJ$10,$AG183,1,1)/$AH183,0)</f>
        <v>8.2435003170577038E-3</v>
      </c>
      <c r="AK183" s="205">
        <f ca="1">IF($AH183&gt;0,OFFSET(DATA!$F$6,$AG$10+27*AK$10,$AG183,1,1)/$AH183,0)</f>
        <v>8.4971464806594801E-2</v>
      </c>
      <c r="AL183" s="205">
        <f ca="1">IF($AH183&gt;0,OFFSET(DATA!$F$6,$AG$10+27*AL$10,$AG183,1,1)/$AH183,0)</f>
        <v>7.3557387444514899E-2</v>
      </c>
      <c r="AM183" s="205">
        <f ca="1">IF($AH183&gt;0,OFFSET(DATA!$F$6,$AG$10+27*AM$10,$AG183,1,1)/$AH183,0)</f>
        <v>0.15409004438807863</v>
      </c>
      <c r="AN183" s="205">
        <f ca="1">IF($AH183&gt;0,OFFSET(DATA!$F$6,$AG$10+27*AN$10,$AG183,1,1)/$AH183,0)</f>
        <v>8.8776157260621436E-2</v>
      </c>
      <c r="AO183" s="1">
        <f ca="1">OFFSET(DATA!$F$6,$AG$10+27*AO$10,$AG183,1,1)</f>
        <v>18</v>
      </c>
      <c r="AP183" s="1">
        <f t="shared" ca="1" si="5"/>
        <v>18</v>
      </c>
      <c r="AR183">
        <f ca="1">OFFSET(DATA!$F$6,25,$AG183,1,1)</f>
        <v>14555</v>
      </c>
      <c r="AS183" s="205">
        <f ca="1">IF($AR183&gt;0,OFFSET(DATA!$F$6,25+27*AS$10,$AG183,1,1)/$AR183,0)</f>
        <v>0.56715905187220883</v>
      </c>
      <c r="AT183" s="205">
        <f ca="1">IF($AR183&gt;0,OFFSET(DATA!$F$6,25+27*AT$10,$AG183,1,1)/$AR183,0)</f>
        <v>7.6262452765372725E-3</v>
      </c>
      <c r="AU183" s="205">
        <f ca="1">IF($AR183&gt;0,OFFSET(DATA!$F$6,25+27*AU$10,$AG183,1,1)/$AR183,0)</f>
        <v>0.10340089316386121</v>
      </c>
      <c r="AV183" s="205">
        <f ca="1">IF($AR183&gt;0,OFFSET(DATA!$F$6,25+27*AV$10,$AG183,1,1)/$AR183,0)</f>
        <v>4.7818619031260737E-2</v>
      </c>
      <c r="AW183" s="205">
        <f ca="1">IF($AR183&gt;0,OFFSET(DATA!$F$6,25+27*AW$10,$AG183,1,1)/$AR183,0)</f>
        <v>0.13418069391961526</v>
      </c>
      <c r="AX183" s="205">
        <f ca="1">IF($AR183&gt;0,OFFSET(DATA!$F$6,25+27*AX$10,$AG183,1,1)/$AR183,0)</f>
        <v>7.5575403641360353E-2</v>
      </c>
      <c r="BA183" s="1">
        <f t="shared" ca="1" si="6"/>
        <v>18</v>
      </c>
      <c r="BB183" s="205">
        <f ca="1">IF($AH183&gt;0,OFFSET(DATA!$F$6,BB$10+27*(7-$AG$8),$AG183,1,1)/OFFSET(DATA!$F$6,BB$10,$AG183,1,1),0)</f>
        <v>0.52160493827160492</v>
      </c>
      <c r="BC183" s="205">
        <f ca="1">IF($AH183&gt;0,OFFSET(DATA!$F$6,BC$10+27*(7-$AG$8),$AG183,1,1)/OFFSET(DATA!$F$6,BC$10,$AG183,1,1),0)</f>
        <v>0.33653846153846156</v>
      </c>
      <c r="BD183" s="205">
        <f ca="1">IF($AH183&gt;0,OFFSET(DATA!$F$6,BD$10+27*(7-$AG$8),$AG183,1,1)/OFFSET(DATA!$F$6,BD$10,$AG183,1,1),0)</f>
        <v>0.50980392156862742</v>
      </c>
      <c r="BE183" s="205">
        <f ca="1">IF($AH183&gt;0,OFFSET(DATA!$F$6,BE$10+27*(7-$AG$8),$AG183,1,1)/OFFSET(DATA!$F$6,BE$10,$AG183,1,1),0)</f>
        <v>0.47058823529411764</v>
      </c>
      <c r="BF183" s="205">
        <f ca="1">IF($AH183&gt;0,OFFSET(DATA!$F$6,BF$10+27*(7-$AG$8),$AG183,1,1)/OFFSET(DATA!$F$6,BF$10,$AG183,1,1),0)</f>
        <v>0.72307692307692306</v>
      </c>
      <c r="BG183" s="205">
        <f ca="1">IF($AH183&gt;0,OFFSET(DATA!$F$6,BG$10+27*(7-$AG$8),$AG183,1,1)/OFFSET(DATA!$F$6,BG$10,$AG183,1,1),0)</f>
        <v>0.57547169811320753</v>
      </c>
      <c r="BH183" s="205">
        <f ca="1">IF($AH183&gt;0,OFFSET(DATA!$F$6,BH$10+27*(7-$AG$8),$AG183,1,1)/OFFSET(DATA!$F$6,BH$10,$AG183,1,1),0)</f>
        <v>0.70700636942675155</v>
      </c>
      <c r="BI183" s="205">
        <f ca="1">IF($AH183&gt;0,OFFSET(DATA!$F$6,BI$10+27*(7-$AG$8),$AG183,1,1)/OFFSET(DATA!$F$6,BI$10,$AG183,1,1),0)</f>
        <v>0.51046290424857321</v>
      </c>
      <c r="BJ183" s="205">
        <f ca="1">IF($AH183&gt;0,OFFSET(DATA!$F$6,BJ$10+27*(7-$AG$8),$AG183,1,1)/OFFSET(DATA!$F$6,BJ$10,$AG183,1,1),0)</f>
        <v>0.6776859504132231</v>
      </c>
      <c r="BK183" s="205">
        <f ca="1">IF($AH183&gt;0,OFFSET(DATA!$F$6,BK$10+27*(7-$AG$8),$AG183,1,1)/OFFSET(DATA!$F$6,BK$10,$AG183,1,1),0)</f>
        <v>0.65328467153284675</v>
      </c>
      <c r="BL183" s="205">
        <f ca="1">IF($AH183&gt;0,OFFSET(DATA!$F$6,BL$10+27*(7-$AG$8),$AG183,1,1)/OFFSET(DATA!$F$6,BL$10,$AG183,1,1),0)</f>
        <v>0.68202080237741458</v>
      </c>
      <c r="BM183" s="205">
        <f ca="1">IF($AH183&gt;0,OFFSET(DATA!$F$6,BM$10+27*(7-$AG$8),$AG183,1,1)/OFFSET(DATA!$F$6,BM$10,$AG183,1,1),0)</f>
        <v>0.17318727177882107</v>
      </c>
      <c r="BN183" s="205">
        <f ca="1">IF($AH183&gt;0,OFFSET(DATA!$F$6,BN$10+27*(7-$AG$8),$AG183,1,1)/OFFSET(DATA!$F$6,BN$10,$AG183,1,1),0)</f>
        <v>0.61888111888111885</v>
      </c>
      <c r="BO183" s="205">
        <f ca="1">IF($AH183&gt;0,OFFSET(DATA!$F$6,BO$10+27*(7-$AG$8),$AG183,1,1)/OFFSET(DATA!$F$6,BO$10,$AG183,1,1),0)</f>
        <v>0.89309210526315785</v>
      </c>
      <c r="BP183" s="205">
        <f ca="1">IF($AH183&gt;0,OFFSET(DATA!$F$6,BP$10+27*(7-$AG$8),$AG183,1,1)/OFFSET(DATA!$F$6,BP$10,$AG183,1,1),0)</f>
        <v>0.66666666666666663</v>
      </c>
      <c r="BQ183" s="205">
        <f ca="1">IF($AH183&gt;0,OFFSET(DATA!$F$6,BQ$10+27*(7-$AG$8),$AG183,1,1)/OFFSET(DATA!$F$6,BQ$10,$AG183,1,1),0)</f>
        <v>0.68932038834951459</v>
      </c>
      <c r="BR183" s="205">
        <f ca="1">IF($AH183&gt;0,OFFSET(DATA!$F$6,BR$10+27*(7-$AG$8),$AG183,1,1)/OFFSET(DATA!$F$6,BR$10,$AG183,1,1),0)</f>
        <v>0.63607594936708856</v>
      </c>
      <c r="BS183" s="205">
        <f ca="1">IF($AH183&gt;0,OFFSET(DATA!$F$6,BS$10+27*(7-$AG$8),$AG183,1,1)/OFFSET(DATA!$F$6,BS$10,$AG183,1,1),0)</f>
        <v>0.57341269841269837</v>
      </c>
      <c r="BT183" s="205">
        <f ca="1">IF($AH183&gt;0,OFFSET(DATA!$F$6,BT$10+27*(7-$AG$8),$AG183,1,1)/OFFSET(DATA!$F$6,BT$10,$AG183,1,1),0)</f>
        <v>0.5757575757575758</v>
      </c>
      <c r="BU183" s="205">
        <f ca="1">IF($AH183&gt;0,OFFSET(DATA!$F$6,BU$10+27*(7-$AG$8),$AG183,1,1)/OFFSET(DATA!$F$6,BU$10,$AG183,1,1),0)</f>
        <v>0.42206235011990406</v>
      </c>
      <c r="BV183" s="205">
        <f ca="1">IF($AH183&gt;0,OFFSET(DATA!$F$6,BV$10+27*(7-$AG$8),$AG183,1,1)/OFFSET(DATA!$F$6,BV$10,$AG183,1,1),0)</f>
        <v>0.44341801385681295</v>
      </c>
      <c r="BW183" s="205">
        <f ca="1">IF($AH183&gt;0,OFFSET(DATA!$F$6,BW$10+27*(7-$AG$8),$AG183,1,1)/OFFSET(DATA!$F$6,BW$10,$AG183,1,1),0)</f>
        <v>0.62346938775510208</v>
      </c>
      <c r="BX183" s="205">
        <f ca="1">IF($AH183&gt;0,OFFSET(DATA!$F$6,BX$10+27*(7-$AG$8),$AG183,1,1)/OFFSET(DATA!$F$6,BX$10,$AG183,1,1),0)</f>
        <v>0.67208502657080338</v>
      </c>
      <c r="BY183" s="205">
        <f ca="1">IF($AH183&gt;0,OFFSET(DATA!$F$6,BY$10+27*(7-$AG$8),$AG183,1,1)/OFFSET(DATA!$F$6,BY$10,$AG183,1,1),0)</f>
        <v>0.6145038167938931</v>
      </c>
    </row>
    <row r="184" spans="33:77" x14ac:dyDescent="0.2">
      <c r="AG184" s="1">
        <v>173</v>
      </c>
      <c r="AH184">
        <f ca="1">OFFSET(DATA!$F$6,$AG$10,$AG184,1,1)</f>
        <v>1567</v>
      </c>
      <c r="AI184" s="205">
        <f ca="1">IF($AH184&gt;0,OFFSET(DATA!$F$6,$AG$10+27*AI$10,$AG184,1,1)/$AH184,0)</f>
        <v>0.52201659221442243</v>
      </c>
      <c r="AJ184" s="205">
        <f ca="1">IF($AH184&gt;0,OFFSET(DATA!$F$6,$AG$10+27*AJ$10,$AG184,1,1)/$AH184,0)</f>
        <v>1.0848755583918315E-2</v>
      </c>
      <c r="AK184" s="205">
        <f ca="1">IF($AH184&gt;0,OFFSET(DATA!$F$6,$AG$10+27*AK$10,$AG184,1,1)/$AH184,0)</f>
        <v>7.5303126994256536E-2</v>
      </c>
      <c r="AL184" s="205">
        <f ca="1">IF($AH184&gt;0,OFFSET(DATA!$F$6,$AG$10+27*AL$10,$AG184,1,1)/$AH184,0)</f>
        <v>7.211231652839821E-2</v>
      </c>
      <c r="AM184" s="205">
        <f ca="1">IF($AH184&gt;0,OFFSET(DATA!$F$6,$AG$10+27*AM$10,$AG184,1,1)/$AH184,0)</f>
        <v>0.16847479259731971</v>
      </c>
      <c r="AN184" s="205">
        <f ca="1">IF($AH184&gt;0,OFFSET(DATA!$F$6,$AG$10+27*AN$10,$AG184,1,1)/$AH184,0)</f>
        <v>7.5303126994256536E-2</v>
      </c>
      <c r="AO184" s="1">
        <f ca="1">OFFSET(DATA!$F$6,$AG$10+27*AO$10,$AG184,1,1)</f>
        <v>18</v>
      </c>
      <c r="AP184" s="1">
        <f t="shared" ca="1" si="5"/>
        <v>18</v>
      </c>
      <c r="AR184">
        <f ca="1">OFFSET(DATA!$F$6,25,$AG184,1,1)</f>
        <v>14792</v>
      </c>
      <c r="AS184" s="205">
        <f ca="1">IF($AR184&gt;0,OFFSET(DATA!$F$6,25+27*AS$10,$AG184,1,1)/$AR184,0)</f>
        <v>0.57923201730665219</v>
      </c>
      <c r="AT184" s="205">
        <f ca="1">IF($AR184&gt;0,OFFSET(DATA!$F$6,25+27*AT$10,$AG184,1,1)/$AR184,0)</f>
        <v>7.8420767982693342E-3</v>
      </c>
      <c r="AU184" s="205">
        <f ca="1">IF($AR184&gt;0,OFFSET(DATA!$F$6,25+27*AU$10,$AG184,1,1)/$AR184,0)</f>
        <v>0.10052731206057328</v>
      </c>
      <c r="AV184" s="205">
        <f ca="1">IF($AR184&gt;0,OFFSET(DATA!$F$6,25+27*AV$10,$AG184,1,1)/$AR184,0)</f>
        <v>5.712547322877231E-2</v>
      </c>
      <c r="AW184" s="205">
        <f ca="1">IF($AR184&gt;0,OFFSET(DATA!$F$6,25+27*AW$10,$AG184,1,1)/$AR184,0)</f>
        <v>0.12222823147647377</v>
      </c>
      <c r="AX184" s="205">
        <f ca="1">IF($AR184&gt;0,OFFSET(DATA!$F$6,25+27*AX$10,$AG184,1,1)/$AR184,0)</f>
        <v>6.3277447268793946E-2</v>
      </c>
      <c r="BA184" s="1">
        <f t="shared" ca="1" si="6"/>
        <v>19</v>
      </c>
      <c r="BB184" s="205">
        <f ca="1">IF($AH184&gt;0,OFFSET(DATA!$F$6,BB$10+27*(7-$AG$8),$AG184,1,1)/OFFSET(DATA!$F$6,BB$10,$AG184,1,1),0)</f>
        <v>0.53822629969418956</v>
      </c>
      <c r="BC184" s="205">
        <f ca="1">IF($AH184&gt;0,OFFSET(DATA!$F$6,BC$10+27*(7-$AG$8),$AG184,1,1)/OFFSET(DATA!$F$6,BC$10,$AG184,1,1),0)</f>
        <v>0.375</v>
      </c>
      <c r="BD184" s="205">
        <f ca="1">IF($AH184&gt;0,OFFSET(DATA!$F$6,BD$10+27*(7-$AG$8),$AG184,1,1)/OFFSET(DATA!$F$6,BD$10,$AG184,1,1),0)</f>
        <v>0.55555555555555558</v>
      </c>
      <c r="BE184" s="205">
        <f ca="1">IF($AH184&gt;0,OFFSET(DATA!$F$6,BE$10+27*(7-$AG$8),$AG184,1,1)/OFFSET(DATA!$F$6,BE$10,$AG184,1,1),0)</f>
        <v>0.47058823529411764</v>
      </c>
      <c r="BF184" s="205">
        <f ca="1">IF($AH184&gt;0,OFFSET(DATA!$F$6,BF$10+27*(7-$AG$8),$AG184,1,1)/OFFSET(DATA!$F$6,BF$10,$AG184,1,1),0)</f>
        <v>0.7153652392947103</v>
      </c>
      <c r="BG184" s="205">
        <f ca="1">IF($AH184&gt;0,OFFSET(DATA!$F$6,BG$10+27*(7-$AG$8),$AG184,1,1)/OFFSET(DATA!$F$6,BG$10,$AG184,1,1),0)</f>
        <v>0.64210526315789473</v>
      </c>
      <c r="BH184" s="205">
        <f ca="1">IF($AH184&gt;0,OFFSET(DATA!$F$6,BH$10+27*(7-$AG$8),$AG184,1,1)/OFFSET(DATA!$F$6,BH$10,$AG184,1,1),0)</f>
        <v>0.69135802469135799</v>
      </c>
      <c r="BI184" s="205">
        <f ca="1">IF($AH184&gt;0,OFFSET(DATA!$F$6,BI$10+27*(7-$AG$8),$AG184,1,1)/OFFSET(DATA!$F$6,BI$10,$AG184,1,1),0)</f>
        <v>0.52201659221442243</v>
      </c>
      <c r="BJ184" s="205">
        <f ca="1">IF($AH184&gt;0,OFFSET(DATA!$F$6,BJ$10+27*(7-$AG$8),$AG184,1,1)/OFFSET(DATA!$F$6,BJ$10,$AG184,1,1),0)</f>
        <v>0.72</v>
      </c>
      <c r="BK184" s="205">
        <f ca="1">IF($AH184&gt;0,OFFSET(DATA!$F$6,BK$10+27*(7-$AG$8),$AG184,1,1)/OFFSET(DATA!$F$6,BK$10,$AG184,1,1),0)</f>
        <v>0.68421052631578949</v>
      </c>
      <c r="BL184" s="205">
        <f ca="1">IF($AH184&gt;0,OFFSET(DATA!$F$6,BL$10+27*(7-$AG$8),$AG184,1,1)/OFFSET(DATA!$F$6,BL$10,$AG184,1,1),0)</f>
        <v>0.68866571018651368</v>
      </c>
      <c r="BM184" s="205">
        <f ca="1">IF($AH184&gt;0,OFFSET(DATA!$F$6,BM$10+27*(7-$AG$8),$AG184,1,1)/OFFSET(DATA!$F$6,BM$10,$AG184,1,1),0)</f>
        <v>0.17757009345794392</v>
      </c>
      <c r="BN184" s="205">
        <f ca="1">IF($AH184&gt;0,OFFSET(DATA!$F$6,BN$10+27*(7-$AG$8),$AG184,1,1)/OFFSET(DATA!$F$6,BN$10,$AG184,1,1),0)</f>
        <v>0.62633451957295372</v>
      </c>
      <c r="BO184" s="205">
        <f ca="1">IF($AH184&gt;0,OFFSET(DATA!$F$6,BO$10+27*(7-$AG$8),$AG184,1,1)/OFFSET(DATA!$F$6,BO$10,$AG184,1,1),0)</f>
        <v>0.90097402597402598</v>
      </c>
      <c r="BP184" s="205">
        <f ca="1">IF($AH184&gt;0,OFFSET(DATA!$F$6,BP$10+27*(7-$AG$8),$AG184,1,1)/OFFSET(DATA!$F$6,BP$10,$AG184,1,1),0)</f>
        <v>0.69385699899295061</v>
      </c>
      <c r="BQ184" s="205">
        <f ca="1">IF($AH184&gt;0,OFFSET(DATA!$F$6,BQ$10+27*(7-$AG$8),$AG184,1,1)/OFFSET(DATA!$F$6,BQ$10,$AG184,1,1),0)</f>
        <v>0.73076923076923073</v>
      </c>
      <c r="BR184" s="205">
        <f ca="1">IF($AH184&gt;0,OFFSET(DATA!$F$6,BR$10+27*(7-$AG$8),$AG184,1,1)/OFFSET(DATA!$F$6,BR$10,$AG184,1,1),0)</f>
        <v>0.67845659163987138</v>
      </c>
      <c r="BS184" s="205">
        <f ca="1">IF($AH184&gt;0,OFFSET(DATA!$F$6,BS$10+27*(7-$AG$8),$AG184,1,1)/OFFSET(DATA!$F$6,BS$10,$AG184,1,1),0)</f>
        <v>0.59325396825396826</v>
      </c>
      <c r="BT184" s="205">
        <f ca="1">IF($AH184&gt;0,OFFSET(DATA!$F$6,BT$10+27*(7-$AG$8),$AG184,1,1)/OFFSET(DATA!$F$6,BT$10,$AG184,1,1),0)</f>
        <v>0.60606060606060608</v>
      </c>
      <c r="BU184" s="205">
        <f ca="1">IF($AH184&gt;0,OFFSET(DATA!$F$6,BU$10+27*(7-$AG$8),$AG184,1,1)/OFFSET(DATA!$F$6,BU$10,$AG184,1,1),0)</f>
        <v>0.40909090909090912</v>
      </c>
      <c r="BV184" s="205">
        <f ca="1">IF($AH184&gt;0,OFFSET(DATA!$F$6,BV$10+27*(7-$AG$8),$AG184,1,1)/OFFSET(DATA!$F$6,BV$10,$AG184,1,1),0)</f>
        <v>0.48314606741573035</v>
      </c>
      <c r="BW184" s="205">
        <f ca="1">IF($AH184&gt;0,OFFSET(DATA!$F$6,BW$10+27*(7-$AG$8),$AG184,1,1)/OFFSET(DATA!$F$6,BW$10,$AG184,1,1),0)</f>
        <v>0.63618485742379549</v>
      </c>
      <c r="BX184" s="205">
        <f ca="1">IF($AH184&gt;0,OFFSET(DATA!$F$6,BX$10+27*(7-$AG$8),$AG184,1,1)/OFFSET(DATA!$F$6,BX$10,$AG184,1,1),0)</f>
        <v>0.67072058376406207</v>
      </c>
      <c r="BY184" s="205">
        <f ca="1">IF($AH184&gt;0,OFFSET(DATA!$F$6,BY$10+27*(7-$AG$8),$AG184,1,1)/OFFSET(DATA!$F$6,BY$10,$AG184,1,1),0)</f>
        <v>0.62637362637362637</v>
      </c>
    </row>
    <row r="185" spans="33:77" x14ac:dyDescent="0.2">
      <c r="AG185" s="1">
        <v>174</v>
      </c>
      <c r="AH185">
        <f ca="1">OFFSET(DATA!$F$6,$AG$10,$AG185,1,1)</f>
        <v>1581</v>
      </c>
      <c r="AI185" s="205">
        <f ca="1">IF($AH185&gt;0,OFFSET(DATA!$F$6,$AG$10+27*AI$10,$AG185,1,1)/$AH185,0)</f>
        <v>0.51359898798228965</v>
      </c>
      <c r="AJ185" s="205">
        <f ca="1">IF($AH185&gt;0,OFFSET(DATA!$F$6,$AG$10+27*AJ$10,$AG185,1,1)/$AH185,0)</f>
        <v>1.0752688172043012E-2</v>
      </c>
      <c r="AK185" s="205">
        <f ca="1">IF($AH185&gt;0,OFFSET(DATA!$F$6,$AG$10+27*AK$10,$AG185,1,1)/$AH185,0)</f>
        <v>7.4636306135357364E-2</v>
      </c>
      <c r="AL185" s="205">
        <f ca="1">IF($AH185&gt;0,OFFSET(DATA!$F$6,$AG$10+27*AL$10,$AG185,1,1)/$AH185,0)</f>
        <v>7.5901328273244778E-2</v>
      </c>
      <c r="AM185" s="205">
        <f ca="1">IF($AH185&gt;0,OFFSET(DATA!$F$6,$AG$10+27*AM$10,$AG185,1,1)/$AH185,0)</f>
        <v>0.15370018975332067</v>
      </c>
      <c r="AN185" s="205">
        <f ca="1">IF($AH185&gt;0,OFFSET(DATA!$F$6,$AG$10+27*AN$10,$AG185,1,1)/$AH185,0)</f>
        <v>5.0600885515496519E-2</v>
      </c>
      <c r="AO185" s="1">
        <f ca="1">OFFSET(DATA!$F$6,$AG$10+27*AO$10,$AG185,1,1)</f>
        <v>20</v>
      </c>
      <c r="AP185" s="1">
        <f t="shared" ca="1" si="5"/>
        <v>20</v>
      </c>
      <c r="AR185">
        <f ca="1">OFFSET(DATA!$F$6,25,$AG185,1,1)</f>
        <v>15070</v>
      </c>
      <c r="AS185" s="205">
        <f ca="1">IF($AR185&gt;0,OFFSET(DATA!$F$6,25+27*AS$10,$AG185,1,1)/$AR185,0)</f>
        <v>0.57677504976775051</v>
      </c>
      <c r="AT185" s="205">
        <f ca="1">IF($AR185&gt;0,OFFSET(DATA!$F$6,25+27*AT$10,$AG185,1,1)/$AR185,0)</f>
        <v>7.6310550763105511E-3</v>
      </c>
      <c r="AU185" s="205">
        <f ca="1">IF($AR185&gt;0,OFFSET(DATA!$F$6,25+27*AU$10,$AG185,1,1)/$AR185,0)</f>
        <v>9.8075646980756465E-2</v>
      </c>
      <c r="AV185" s="205">
        <f ca="1">IF($AR185&gt;0,OFFSET(DATA!$F$6,25+27*AV$10,$AG185,1,1)/$AR185,0)</f>
        <v>5.5076310550763105E-2</v>
      </c>
      <c r="AW185" s="205">
        <f ca="1">IF($AR185&gt;0,OFFSET(DATA!$F$6,25+27*AW$10,$AG185,1,1)/$AR185,0)</f>
        <v>0.12196416721964168</v>
      </c>
      <c r="AX185" s="205">
        <f ca="1">IF($AR185&gt;0,OFFSET(DATA!$F$6,25+27*AX$10,$AG185,1,1)/$AR185,0)</f>
        <v>5.8858659588586597E-2</v>
      </c>
      <c r="BA185" s="1">
        <f t="shared" ca="1" si="6"/>
        <v>20</v>
      </c>
      <c r="BB185" s="205">
        <f ca="1">IF($AH185&gt;0,OFFSET(DATA!$F$6,BB$10+27*(7-$AG$8),$AG185,1,1)/OFFSET(DATA!$F$6,BB$10,$AG185,1,1),0)</f>
        <v>0.56325301204819278</v>
      </c>
      <c r="BC185" s="205">
        <f ca="1">IF($AH185&gt;0,OFFSET(DATA!$F$6,BC$10+27*(7-$AG$8),$AG185,1,1)/OFFSET(DATA!$F$6,BC$10,$AG185,1,1),0)</f>
        <v>0.37755102040816324</v>
      </c>
      <c r="BD185" s="205">
        <f ca="1">IF($AH185&gt;0,OFFSET(DATA!$F$6,BD$10+27*(7-$AG$8),$AG185,1,1)/OFFSET(DATA!$F$6,BD$10,$AG185,1,1),0)</f>
        <v>0.65116279069767447</v>
      </c>
      <c r="BE185" s="205">
        <f ca="1">IF($AH185&gt;0,OFFSET(DATA!$F$6,BE$10+27*(7-$AG$8),$AG185,1,1)/OFFSET(DATA!$F$6,BE$10,$AG185,1,1),0)</f>
        <v>0.43243243243243246</v>
      </c>
      <c r="BF185" s="205">
        <f ca="1">IF($AH185&gt;0,OFFSET(DATA!$F$6,BF$10+27*(7-$AG$8),$AG185,1,1)/OFFSET(DATA!$F$6,BF$10,$AG185,1,1),0)</f>
        <v>0.71464646464646464</v>
      </c>
      <c r="BG185" s="205">
        <f ca="1">IF($AH185&gt;0,OFFSET(DATA!$F$6,BG$10+27*(7-$AG$8),$AG185,1,1)/OFFSET(DATA!$F$6,BG$10,$AG185,1,1),0)</f>
        <v>0.58241758241758246</v>
      </c>
      <c r="BH185" s="205">
        <f ca="1">IF($AH185&gt;0,OFFSET(DATA!$F$6,BH$10+27*(7-$AG$8),$AG185,1,1)/OFFSET(DATA!$F$6,BH$10,$AG185,1,1),0)</f>
        <v>0.68125000000000002</v>
      </c>
      <c r="BI185" s="205">
        <f ca="1">IF($AH185&gt;0,OFFSET(DATA!$F$6,BI$10+27*(7-$AG$8),$AG185,1,1)/OFFSET(DATA!$F$6,BI$10,$AG185,1,1),0)</f>
        <v>0.51359898798228965</v>
      </c>
      <c r="BJ185" s="205">
        <f ca="1">IF($AH185&gt;0,OFFSET(DATA!$F$6,BJ$10+27*(7-$AG$8),$AG185,1,1)/OFFSET(DATA!$F$6,BJ$10,$AG185,1,1),0)</f>
        <v>0.71641791044776115</v>
      </c>
      <c r="BK185" s="205">
        <f ca="1">IF($AH185&gt;0,OFFSET(DATA!$F$6,BK$10+27*(7-$AG$8),$AG185,1,1)/OFFSET(DATA!$F$6,BK$10,$AG185,1,1),0)</f>
        <v>0.68493150684931503</v>
      </c>
      <c r="BL185" s="205">
        <f ca="1">IF($AH185&gt;0,OFFSET(DATA!$F$6,BL$10+27*(7-$AG$8),$AG185,1,1)/OFFSET(DATA!$F$6,BL$10,$AG185,1,1),0)</f>
        <v>0.69378698224852076</v>
      </c>
      <c r="BM185" s="205">
        <f ca="1">IF($AH185&gt;0,OFFSET(DATA!$F$6,BM$10+27*(7-$AG$8),$AG185,1,1)/OFFSET(DATA!$F$6,BM$10,$AG185,1,1),0)</f>
        <v>0.17327235772357724</v>
      </c>
      <c r="BN185" s="205">
        <f ca="1">IF($AH185&gt;0,OFFSET(DATA!$F$6,BN$10+27*(7-$AG$8),$AG185,1,1)/OFFSET(DATA!$F$6,BN$10,$AG185,1,1),0)</f>
        <v>0.62989323843416367</v>
      </c>
      <c r="BO185" s="205">
        <f ca="1">IF($AH185&gt;0,OFFSET(DATA!$F$6,BO$10+27*(7-$AG$8),$AG185,1,1)/OFFSET(DATA!$F$6,BO$10,$AG185,1,1),0)</f>
        <v>0.89786585365853655</v>
      </c>
      <c r="BP185" s="205">
        <f ca="1">IF($AH185&gt;0,OFFSET(DATA!$F$6,BP$10+27*(7-$AG$8),$AG185,1,1)/OFFSET(DATA!$F$6,BP$10,$AG185,1,1),0)</f>
        <v>0.70845771144278602</v>
      </c>
      <c r="BQ185" s="205">
        <f ca="1">IF($AH185&gt;0,OFFSET(DATA!$F$6,BQ$10+27*(7-$AG$8),$AG185,1,1)/OFFSET(DATA!$F$6,BQ$10,$AG185,1,1),0)</f>
        <v>0.72330097087378642</v>
      </c>
      <c r="BR185" s="205">
        <f ca="1">IF($AH185&gt;0,OFFSET(DATA!$F$6,BR$10+27*(7-$AG$8),$AG185,1,1)/OFFSET(DATA!$F$6,BR$10,$AG185,1,1),0)</f>
        <v>0.64490445859872614</v>
      </c>
      <c r="BS185" s="205">
        <f ca="1">IF($AH185&gt;0,OFFSET(DATA!$F$6,BS$10+27*(7-$AG$8),$AG185,1,1)/OFFSET(DATA!$F$6,BS$10,$AG185,1,1),0)</f>
        <v>0.5703125</v>
      </c>
      <c r="BT185" s="205">
        <f ca="1">IF($AH185&gt;0,OFFSET(DATA!$F$6,BT$10+27*(7-$AG$8),$AG185,1,1)/OFFSET(DATA!$F$6,BT$10,$AG185,1,1),0)</f>
        <v>0.5714285714285714</v>
      </c>
      <c r="BU185" s="205">
        <f ca="1">IF($AH185&gt;0,OFFSET(DATA!$F$6,BU$10+27*(7-$AG$8),$AG185,1,1)/OFFSET(DATA!$F$6,BU$10,$AG185,1,1),0)</f>
        <v>0.43010752688172044</v>
      </c>
      <c r="BV185" s="205">
        <f ca="1">IF($AH185&gt;0,OFFSET(DATA!$F$6,BV$10+27*(7-$AG$8),$AG185,1,1)/OFFSET(DATA!$F$6,BV$10,$AG185,1,1),0)</f>
        <v>0.51434878587196464</v>
      </c>
      <c r="BW185" s="205">
        <f ca="1">IF($AH185&gt;0,OFFSET(DATA!$F$6,BW$10+27*(7-$AG$8),$AG185,1,1)/OFFSET(DATA!$F$6,BW$10,$AG185,1,1),0)</f>
        <v>0.61684011352885526</v>
      </c>
      <c r="BX185" s="205">
        <f ca="1">IF($AH185&gt;0,OFFSET(DATA!$F$6,BX$10+27*(7-$AG$8),$AG185,1,1)/OFFSET(DATA!$F$6,BX$10,$AG185,1,1),0)</f>
        <v>0.66480938416422286</v>
      </c>
      <c r="BY185" s="205">
        <f ca="1">IF($AH185&gt;0,OFFSET(DATA!$F$6,BY$10+27*(7-$AG$8),$AG185,1,1)/OFFSET(DATA!$F$6,BY$10,$AG185,1,1),0)</f>
        <v>0.67153284671532842</v>
      </c>
    </row>
    <row r="186" spans="33:77" x14ac:dyDescent="0.2">
      <c r="AG186" s="1">
        <v>175</v>
      </c>
      <c r="AH186">
        <f ca="1">OFFSET(DATA!$F$6,$AG$10,$AG186,1,1)</f>
        <v>1592</v>
      </c>
      <c r="AI186" s="205">
        <f ca="1">IF($AH186&gt;0,OFFSET(DATA!$F$6,$AG$10+27*AI$10,$AG186,1,1)/$AH186,0)</f>
        <v>0.4899497487437186</v>
      </c>
      <c r="AJ186" s="205">
        <f ca="1">IF($AH186&gt;0,OFFSET(DATA!$F$6,$AG$10+27*AJ$10,$AG186,1,1)/$AH186,0)</f>
        <v>9.4221105527638183E-3</v>
      </c>
      <c r="AK186" s="205">
        <f ca="1">IF($AH186&gt;0,OFFSET(DATA!$F$6,$AG$10+27*AK$10,$AG186,1,1)/$AH186,0)</f>
        <v>7.8517587939698499E-2</v>
      </c>
      <c r="AL186" s="205">
        <f ca="1">IF($AH186&gt;0,OFFSET(DATA!$F$6,$AG$10+27*AL$10,$AG186,1,1)/$AH186,0)</f>
        <v>7.6633165829145727E-2</v>
      </c>
      <c r="AM186" s="205">
        <f ca="1">IF($AH186&gt;0,OFFSET(DATA!$F$6,$AG$10+27*AM$10,$AG186,1,1)/$AH186,0)</f>
        <v>0.16834170854271358</v>
      </c>
      <c r="AN186" s="205">
        <f ca="1">IF($AH186&gt;0,OFFSET(DATA!$F$6,$AG$10+27*AN$10,$AG186,1,1)/$AH186,0)</f>
        <v>6.2185929648241205E-2</v>
      </c>
      <c r="AO186" s="1">
        <f ca="1">OFFSET(DATA!$F$6,$AG$10+27*AO$10,$AG186,1,1)</f>
        <v>19</v>
      </c>
      <c r="AP186" s="1">
        <f t="shared" ca="1" si="5"/>
        <v>19</v>
      </c>
      <c r="AR186">
        <f ca="1">OFFSET(DATA!$F$6,25,$AG186,1,1)</f>
        <v>14469</v>
      </c>
      <c r="AS186" s="205">
        <f ca="1">IF($AR186&gt;0,OFFSET(DATA!$F$6,25+27*AS$10,$AG186,1,1)/$AR186,0)</f>
        <v>0.56161448614278808</v>
      </c>
      <c r="AT186" s="205">
        <f ca="1">IF($AR186&gt;0,OFFSET(DATA!$F$6,25+27*AT$10,$AG186,1,1)/$AR186,0)</f>
        <v>7.7406869859700045E-3</v>
      </c>
      <c r="AU186" s="205">
        <f ca="1">IF($AR186&gt;0,OFFSET(DATA!$F$6,25+27*AU$10,$AG186,1,1)/$AR186,0)</f>
        <v>0.10249498928744212</v>
      </c>
      <c r="AV186" s="205">
        <f ca="1">IF($AR186&gt;0,OFFSET(DATA!$F$6,25+27*AV$10,$AG186,1,1)/$AR186,0)</f>
        <v>5.2111410601976639E-2</v>
      </c>
      <c r="AW186" s="205">
        <f ca="1">IF($AR186&gt;0,OFFSET(DATA!$F$6,25+27*AW$10,$AG186,1,1)/$AR186,0)</f>
        <v>0.13553113553113552</v>
      </c>
      <c r="AX186" s="205">
        <f ca="1">IF($AR186&gt;0,OFFSET(DATA!$F$6,25+27*AX$10,$AG186,1,1)/$AR186,0)</f>
        <v>6.5242933167461464E-2</v>
      </c>
      <c r="BA186" s="1">
        <f t="shared" ca="1" si="6"/>
        <v>20</v>
      </c>
      <c r="BB186" s="205">
        <f ca="1">IF($AH186&gt;0,OFFSET(DATA!$F$6,BB$10+27*(7-$AG$8),$AG186,1,1)/OFFSET(DATA!$F$6,BB$10,$AG186,1,1),0)</f>
        <v>0.53594771241830064</v>
      </c>
      <c r="BC186" s="205">
        <f ca="1">IF($AH186&gt;0,OFFSET(DATA!$F$6,BC$10+27*(7-$AG$8),$AG186,1,1)/OFFSET(DATA!$F$6,BC$10,$AG186,1,1),0)</f>
        <v>0.35051546391752575</v>
      </c>
      <c r="BD186" s="205">
        <f ca="1">IF($AH186&gt;0,OFFSET(DATA!$F$6,BD$10+27*(7-$AG$8),$AG186,1,1)/OFFSET(DATA!$F$6,BD$10,$AG186,1,1),0)</f>
        <v>0.62222222222222223</v>
      </c>
      <c r="BE186" s="205">
        <f ca="1">IF($AH186&gt;0,OFFSET(DATA!$F$6,BE$10+27*(7-$AG$8),$AG186,1,1)/OFFSET(DATA!$F$6,BE$10,$AG186,1,1),0)</f>
        <v>0.4375</v>
      </c>
      <c r="BF186" s="205">
        <f ca="1">IF($AH186&gt;0,OFFSET(DATA!$F$6,BF$10+27*(7-$AG$8),$AG186,1,1)/OFFSET(DATA!$F$6,BF$10,$AG186,1,1),0)</f>
        <v>0.71391752577319589</v>
      </c>
      <c r="BG186" s="205">
        <f ca="1">IF($AH186&gt;0,OFFSET(DATA!$F$6,BG$10+27*(7-$AG$8),$AG186,1,1)/OFFSET(DATA!$F$6,BG$10,$AG186,1,1),0)</f>
        <v>0.53191489361702127</v>
      </c>
      <c r="BH186" s="205">
        <f ca="1">IF($AH186&gt;0,OFFSET(DATA!$F$6,BH$10+27*(7-$AG$8),$AG186,1,1)/OFFSET(DATA!$F$6,BH$10,$AG186,1,1),0)</f>
        <v>0.71126760563380287</v>
      </c>
      <c r="BI186" s="205">
        <f ca="1">IF($AH186&gt;0,OFFSET(DATA!$F$6,BI$10+27*(7-$AG$8),$AG186,1,1)/OFFSET(DATA!$F$6,BI$10,$AG186,1,1),0)</f>
        <v>0.4899497487437186</v>
      </c>
      <c r="BJ186" s="205">
        <f ca="1">IF($AH186&gt;0,OFFSET(DATA!$F$6,BJ$10+27*(7-$AG$8),$AG186,1,1)/OFFSET(DATA!$F$6,BJ$10,$AG186,1,1),0)</f>
        <v>0.75</v>
      </c>
      <c r="BK186" s="205">
        <f ca="1">IF($AH186&gt;0,OFFSET(DATA!$F$6,BK$10+27*(7-$AG$8),$AG186,1,1)/OFFSET(DATA!$F$6,BK$10,$AG186,1,1),0)</f>
        <v>0.64772727272727271</v>
      </c>
      <c r="BL186" s="205">
        <f ca="1">IF($AH186&gt;0,OFFSET(DATA!$F$6,BL$10+27*(7-$AG$8),$AG186,1,1)/OFFSET(DATA!$F$6,BL$10,$AG186,1,1),0)</f>
        <v>0.68044515103338632</v>
      </c>
      <c r="BM186" s="205">
        <f ca="1">IF($AH186&gt;0,OFFSET(DATA!$F$6,BM$10+27*(7-$AG$8),$AG186,1,1)/OFFSET(DATA!$F$6,BM$10,$AG186,1,1),0)</f>
        <v>0.17068273092369479</v>
      </c>
      <c r="BN186" s="205">
        <f ca="1">IF($AH186&gt;0,OFFSET(DATA!$F$6,BN$10+27*(7-$AG$8),$AG186,1,1)/OFFSET(DATA!$F$6,BN$10,$AG186,1,1),0)</f>
        <v>0.62020905923344949</v>
      </c>
      <c r="BO186" s="205">
        <f ca="1">IF($AH186&gt;0,OFFSET(DATA!$F$6,BO$10+27*(7-$AG$8),$AG186,1,1)/OFFSET(DATA!$F$6,BO$10,$AG186,1,1),0)</f>
        <v>0.887459807073955</v>
      </c>
      <c r="BP186" s="205">
        <f ca="1">IF($AH186&gt;0,OFFSET(DATA!$F$6,BP$10+27*(7-$AG$8),$AG186,1,1)/OFFSET(DATA!$F$6,BP$10,$AG186,1,1),0)</f>
        <v>0.67948717948717952</v>
      </c>
      <c r="BQ186" s="205">
        <f ca="1">IF($AH186&gt;0,OFFSET(DATA!$F$6,BQ$10+27*(7-$AG$8),$AG186,1,1)/OFFSET(DATA!$F$6,BQ$10,$AG186,1,1),0)</f>
        <v>0.66145833333333337</v>
      </c>
      <c r="BR186" s="205">
        <f ca="1">IF($AH186&gt;0,OFFSET(DATA!$F$6,BR$10+27*(7-$AG$8),$AG186,1,1)/OFFSET(DATA!$F$6,BR$10,$AG186,1,1),0)</f>
        <v>0.63560732113144758</v>
      </c>
      <c r="BS186" s="205">
        <f ca="1">IF($AH186&gt;0,OFFSET(DATA!$F$6,BS$10+27*(7-$AG$8),$AG186,1,1)/OFFSET(DATA!$F$6,BS$10,$AG186,1,1),0)</f>
        <v>0.54878048780487809</v>
      </c>
      <c r="BT186" s="205">
        <f ca="1">IF($AH186&gt;0,OFFSET(DATA!$F$6,BT$10+27*(7-$AG$8),$AG186,1,1)/OFFSET(DATA!$F$6,BT$10,$AG186,1,1),0)</f>
        <v>0.76666666666666672</v>
      </c>
      <c r="BU186" s="205">
        <f ca="1">IF($AH186&gt;0,OFFSET(DATA!$F$6,BU$10+27*(7-$AG$8),$AG186,1,1)/OFFSET(DATA!$F$6,BU$10,$AG186,1,1),0)</f>
        <v>0.41501103752759383</v>
      </c>
      <c r="BV186" s="205">
        <f ca="1">IF($AH186&gt;0,OFFSET(DATA!$F$6,BV$10+27*(7-$AG$8),$AG186,1,1)/OFFSET(DATA!$F$6,BV$10,$AG186,1,1),0)</f>
        <v>0.53691275167785235</v>
      </c>
      <c r="BW186" s="205">
        <f ca="1">IF($AH186&gt;0,OFFSET(DATA!$F$6,BW$10+27*(7-$AG$8),$AG186,1,1)/OFFSET(DATA!$F$6,BW$10,$AG186,1,1),0)</f>
        <v>0.58570029382957889</v>
      </c>
      <c r="BX186" s="205">
        <f ca="1">IF($AH186&gt;0,OFFSET(DATA!$F$6,BX$10+27*(7-$AG$8),$AG186,1,1)/OFFSET(DATA!$F$6,BX$10,$AG186,1,1),0)</f>
        <v>0.67232930414897096</v>
      </c>
      <c r="BY186" s="205">
        <f ca="1">IF($AH186&gt;0,OFFSET(DATA!$F$6,BY$10+27*(7-$AG$8),$AG186,1,1)/OFFSET(DATA!$F$6,BY$10,$AG186,1,1),0)</f>
        <v>0.65671641791044777</v>
      </c>
    </row>
    <row r="187" spans="33:77" x14ac:dyDescent="0.2">
      <c r="AG187" s="1">
        <v>176</v>
      </c>
      <c r="AH187">
        <f ca="1">OFFSET(DATA!$F$6,$AG$10,$AG187,1,1)</f>
        <v>1634</v>
      </c>
      <c r="AI187" s="205">
        <f ca="1">IF($AH187&gt;0,OFFSET(DATA!$F$6,$AG$10+27*AI$10,$AG187,1,1)/$AH187,0)</f>
        <v>0.5006119951040392</v>
      </c>
      <c r="AJ187" s="205">
        <f ca="1">IF($AH187&gt;0,OFFSET(DATA!$F$6,$AG$10+27*AJ$10,$AG187,1,1)/$AH187,0)</f>
        <v>9.7919216646266821E-3</v>
      </c>
      <c r="AK187" s="205">
        <f ca="1">IF($AH187&gt;0,OFFSET(DATA!$F$6,$AG$10+27*AK$10,$AG187,1,1)/$AH187,0)</f>
        <v>7.711138310893513E-2</v>
      </c>
      <c r="AL187" s="205">
        <f ca="1">IF($AH187&gt;0,OFFSET(DATA!$F$6,$AG$10+27*AL$10,$AG187,1,1)/$AH187,0)</f>
        <v>6.9767441860465115E-2</v>
      </c>
      <c r="AM187" s="205">
        <f ca="1">IF($AH187&gt;0,OFFSET(DATA!$F$6,$AG$10+27*AM$10,$AG187,1,1)/$AH187,0)</f>
        <v>0.17931456548347613</v>
      </c>
      <c r="AN187" s="205">
        <f ca="1">IF($AH187&gt;0,OFFSET(DATA!$F$6,$AG$10+27*AN$10,$AG187,1,1)/$AH187,0)</f>
        <v>7.8335373317013457E-2</v>
      </c>
      <c r="AO187" s="1">
        <f ca="1">OFFSET(DATA!$F$6,$AG$10+27*AO$10,$AG187,1,1)</f>
        <v>19</v>
      </c>
      <c r="AP187" s="1">
        <f t="shared" ca="1" si="5"/>
        <v>19</v>
      </c>
      <c r="AR187">
        <f ca="1">OFFSET(DATA!$F$6,25,$AG187,1,1)</f>
        <v>14645</v>
      </c>
      <c r="AS187" s="205">
        <f ca="1">IF($AR187&gt;0,OFFSET(DATA!$F$6,25+27*AS$10,$AG187,1,1)/$AR187,0)</f>
        <v>0.5696142027995903</v>
      </c>
      <c r="AT187" s="205">
        <f ca="1">IF($AR187&gt;0,OFFSET(DATA!$F$6,25+27*AT$10,$AG187,1,1)/$AR187,0)</f>
        <v>7.7842266985319224E-3</v>
      </c>
      <c r="AU187" s="205">
        <f ca="1">IF($AR187&gt;0,OFFSET(DATA!$F$6,25+27*AU$10,$AG187,1,1)/$AR187,0)</f>
        <v>0.10221918743598497</v>
      </c>
      <c r="AV187" s="205">
        <f ca="1">IF($AR187&gt;0,OFFSET(DATA!$F$6,25+27*AV$10,$AG187,1,1)/$AR187,0)</f>
        <v>5.510413110276545E-2</v>
      </c>
      <c r="AW187" s="205">
        <f ca="1">IF($AR187&gt;0,OFFSET(DATA!$F$6,25+27*AW$10,$AG187,1,1)/$AR187,0)</f>
        <v>0.12755206555138274</v>
      </c>
      <c r="AX187" s="205">
        <f ca="1">IF($AR187&gt;0,OFFSET(DATA!$F$6,25+27*AX$10,$AG187,1,1)/$AR187,0)</f>
        <v>6.2683509730283374E-2</v>
      </c>
      <c r="BA187" s="1">
        <f t="shared" ca="1" si="6"/>
        <v>19</v>
      </c>
      <c r="BB187" s="205">
        <f ca="1">IF($AH187&gt;0,OFFSET(DATA!$F$6,BB$10+27*(7-$AG$8),$AG187,1,1)/OFFSET(DATA!$F$6,BB$10,$AG187,1,1),0)</f>
        <v>0.50161812297734631</v>
      </c>
      <c r="BC187" s="205">
        <f ca="1">IF($AH187&gt;0,OFFSET(DATA!$F$6,BC$10+27*(7-$AG$8),$AG187,1,1)/OFFSET(DATA!$F$6,BC$10,$AG187,1,1),0)</f>
        <v>0.33333333333333331</v>
      </c>
      <c r="BD187" s="205">
        <f ca="1">IF($AH187&gt;0,OFFSET(DATA!$F$6,BD$10+27*(7-$AG$8),$AG187,1,1)/OFFSET(DATA!$F$6,BD$10,$AG187,1,1),0)</f>
        <v>0.6</v>
      </c>
      <c r="BE187" s="205">
        <f ca="1">IF($AH187&gt;0,OFFSET(DATA!$F$6,BE$10+27*(7-$AG$8),$AG187,1,1)/OFFSET(DATA!$F$6,BE$10,$AG187,1,1),0)</f>
        <v>0.45714285714285713</v>
      </c>
      <c r="BF187" s="205">
        <f ca="1">IF($AH187&gt;0,OFFSET(DATA!$F$6,BF$10+27*(7-$AG$8),$AG187,1,1)/OFFSET(DATA!$F$6,BF$10,$AG187,1,1),0)</f>
        <v>0.69172932330827064</v>
      </c>
      <c r="BG187" s="205">
        <f ca="1">IF($AH187&gt;0,OFFSET(DATA!$F$6,BG$10+27*(7-$AG$8),$AG187,1,1)/OFFSET(DATA!$F$6,BG$10,$AG187,1,1),0)</f>
        <v>0.5</v>
      </c>
      <c r="BH187" s="205">
        <f ca="1">IF($AH187&gt;0,OFFSET(DATA!$F$6,BH$10+27*(7-$AG$8),$AG187,1,1)/OFFSET(DATA!$F$6,BH$10,$AG187,1,1),0)</f>
        <v>0.68211920529801329</v>
      </c>
      <c r="BI187" s="205">
        <f ca="1">IF($AH187&gt;0,OFFSET(DATA!$F$6,BI$10+27*(7-$AG$8),$AG187,1,1)/OFFSET(DATA!$F$6,BI$10,$AG187,1,1),0)</f>
        <v>0.5006119951040392</v>
      </c>
      <c r="BJ187" s="205">
        <f ca="1">IF($AH187&gt;0,OFFSET(DATA!$F$6,BJ$10+27*(7-$AG$8),$AG187,1,1)/OFFSET(DATA!$F$6,BJ$10,$AG187,1,1),0)</f>
        <v>0.71755725190839692</v>
      </c>
      <c r="BK187" s="205">
        <f ca="1">IF($AH187&gt;0,OFFSET(DATA!$F$6,BK$10+27*(7-$AG$8),$AG187,1,1)/OFFSET(DATA!$F$6,BK$10,$AG187,1,1),0)</f>
        <v>0.63503649635036497</v>
      </c>
      <c r="BL187" s="205">
        <f ca="1">IF($AH187&gt;0,OFFSET(DATA!$F$6,BL$10+27*(7-$AG$8),$AG187,1,1)/OFFSET(DATA!$F$6,BL$10,$AG187,1,1),0)</f>
        <v>0.70376175548589337</v>
      </c>
      <c r="BM187" s="205">
        <f ca="1">IF($AH187&gt;0,OFFSET(DATA!$F$6,BM$10+27*(7-$AG$8),$AG187,1,1)/OFFSET(DATA!$F$6,BM$10,$AG187,1,1),0)</f>
        <v>0.18335901386748846</v>
      </c>
      <c r="BN187" s="205">
        <f ca="1">IF($AH187&gt;0,OFFSET(DATA!$F$6,BN$10+27*(7-$AG$8),$AG187,1,1)/OFFSET(DATA!$F$6,BN$10,$AG187,1,1),0)</f>
        <v>0.61619718309859151</v>
      </c>
      <c r="BO187" s="205">
        <f ca="1">IF($AH187&gt;0,OFFSET(DATA!$F$6,BO$10+27*(7-$AG$8),$AG187,1,1)/OFFSET(DATA!$F$6,BO$10,$AG187,1,1),0)</f>
        <v>0.89755351681957185</v>
      </c>
      <c r="BP187" s="205">
        <f ca="1">IF($AH187&gt;0,OFFSET(DATA!$F$6,BP$10+27*(7-$AG$8),$AG187,1,1)/OFFSET(DATA!$F$6,BP$10,$AG187,1,1),0)</f>
        <v>0.68493150684931503</v>
      </c>
      <c r="BQ187" s="205">
        <f ca="1">IF($AH187&gt;0,OFFSET(DATA!$F$6,BQ$10+27*(7-$AG$8),$AG187,1,1)/OFFSET(DATA!$F$6,BQ$10,$AG187,1,1),0)</f>
        <v>0.70408163265306123</v>
      </c>
      <c r="BR187" s="205">
        <f ca="1">IF($AH187&gt;0,OFFSET(DATA!$F$6,BR$10+27*(7-$AG$8),$AG187,1,1)/OFFSET(DATA!$F$6,BR$10,$AG187,1,1),0)</f>
        <v>0.62068965517241381</v>
      </c>
      <c r="BS187" s="205">
        <f ca="1">IF($AH187&gt;0,OFFSET(DATA!$F$6,BS$10+27*(7-$AG$8),$AG187,1,1)/OFFSET(DATA!$F$6,BS$10,$AG187,1,1),0)</f>
        <v>0.51581027667984192</v>
      </c>
      <c r="BT187" s="205">
        <f ca="1">IF($AH187&gt;0,OFFSET(DATA!$F$6,BT$10+27*(7-$AG$8),$AG187,1,1)/OFFSET(DATA!$F$6,BT$10,$AG187,1,1),0)</f>
        <v>0.80645161290322576</v>
      </c>
      <c r="BU187" s="205">
        <f ca="1">IF($AH187&gt;0,OFFSET(DATA!$F$6,BU$10+27*(7-$AG$8),$AG187,1,1)/OFFSET(DATA!$F$6,BU$10,$AG187,1,1),0)</f>
        <v>0.42456896551724138</v>
      </c>
      <c r="BV187" s="205">
        <f ca="1">IF($AH187&gt;0,OFFSET(DATA!$F$6,BV$10+27*(7-$AG$8),$AG187,1,1)/OFFSET(DATA!$F$6,BV$10,$AG187,1,1),0)</f>
        <v>0.52801724137931039</v>
      </c>
      <c r="BW187" s="205">
        <f ca="1">IF($AH187&gt;0,OFFSET(DATA!$F$6,BW$10+27*(7-$AG$8),$AG187,1,1)/OFFSET(DATA!$F$6,BW$10,$AG187,1,1),0)</f>
        <v>0.60228353948620361</v>
      </c>
      <c r="BX187" s="205">
        <f ca="1">IF($AH187&gt;0,OFFSET(DATA!$F$6,BX$10+27*(7-$AG$8),$AG187,1,1)/OFFSET(DATA!$F$6,BX$10,$AG187,1,1),0)</f>
        <v>0.68717277486910999</v>
      </c>
      <c r="BY187" s="205">
        <f ca="1">IF($AH187&gt;0,OFFSET(DATA!$F$6,BY$10+27*(7-$AG$8),$AG187,1,1)/OFFSET(DATA!$F$6,BY$10,$AG187,1,1),0)</f>
        <v>0.65217391304347827</v>
      </c>
    </row>
    <row r="188" spans="33:77" x14ac:dyDescent="0.2">
      <c r="AG188" s="1">
        <v>177</v>
      </c>
      <c r="AH188">
        <f ca="1">OFFSET(DATA!$F$6,$AG$10,$AG188,1,1)</f>
        <v>1633</v>
      </c>
      <c r="AI188" s="205">
        <f ca="1">IF($AH188&gt;0,OFFSET(DATA!$F$6,$AG$10+27*AI$10,$AG188,1,1)/$AH188,0)</f>
        <v>0.51684017146356398</v>
      </c>
      <c r="AJ188" s="205">
        <f ca="1">IF($AH188&gt;0,OFFSET(DATA!$F$6,$AG$10+27*AJ$10,$AG188,1,1)/$AH188,0)</f>
        <v>1.0410287813839559E-2</v>
      </c>
      <c r="AK188" s="205">
        <f ca="1">IF($AH188&gt;0,OFFSET(DATA!$F$6,$AG$10+27*AK$10,$AG188,1,1)/$AH188,0)</f>
        <v>7.8383343539497857E-2</v>
      </c>
      <c r="AL188" s="205">
        <f ca="1">IF($AH188&gt;0,OFFSET(DATA!$F$6,$AG$10+27*AL$10,$AG188,1,1)/$AH188,0)</f>
        <v>9.6754439681567661E-2</v>
      </c>
      <c r="AM188" s="205">
        <f ca="1">IF($AH188&gt;0,OFFSET(DATA!$F$6,$AG$10+27*AM$10,$AG188,1,1)/$AH188,0)</f>
        <v>0.15309246785058175</v>
      </c>
      <c r="AN188" s="205">
        <f ca="1">IF($AH188&gt;0,OFFSET(DATA!$F$6,$AG$10+27*AN$10,$AG188,1,1)/$AH188,0)</f>
        <v>6.9197795468462955E-2</v>
      </c>
      <c r="AO188" s="1">
        <f ca="1">OFFSET(DATA!$F$6,$AG$10+27*AO$10,$AG188,1,1)</f>
        <v>20</v>
      </c>
      <c r="AP188" s="1">
        <f t="shared" ca="1" si="5"/>
        <v>20</v>
      </c>
      <c r="AR188">
        <f ca="1">OFFSET(DATA!$F$6,25,$AG188,1,1)</f>
        <v>15139</v>
      </c>
      <c r="AS188" s="205">
        <f ca="1">IF($AR188&gt;0,OFFSET(DATA!$F$6,25+27*AS$10,$AG188,1,1)/$AR188,0)</f>
        <v>0.57229671708831498</v>
      </c>
      <c r="AT188" s="205">
        <f ca="1">IF($AR188&gt;0,OFFSET(DATA!$F$6,25+27*AT$10,$AG188,1,1)/$AR188,0)</f>
        <v>7.9926018891604469E-3</v>
      </c>
      <c r="AU188" s="205">
        <f ca="1">IF($AR188&gt;0,OFFSET(DATA!$F$6,25+27*AU$10,$AG188,1,1)/$AR188,0)</f>
        <v>9.9940550895039296E-2</v>
      </c>
      <c r="AV188" s="205">
        <f ca="1">IF($AR188&gt;0,OFFSET(DATA!$F$6,25+27*AV$10,$AG188,1,1)/$AR188,0)</f>
        <v>5.7533522689741726E-2</v>
      </c>
      <c r="AW188" s="205">
        <f ca="1">IF($AR188&gt;0,OFFSET(DATA!$F$6,25+27*AW$10,$AG188,1,1)/$AR188,0)</f>
        <v>0.12002113745954159</v>
      </c>
      <c r="AX188" s="205">
        <f ca="1">IF($AR188&gt;0,OFFSET(DATA!$F$6,25+27*AX$10,$AG188,1,1)/$AR188,0)</f>
        <v>5.5816104101988243E-2</v>
      </c>
      <c r="BA188" s="1">
        <f t="shared" ca="1" si="6"/>
        <v>20</v>
      </c>
      <c r="BB188" s="205">
        <f ca="1">IF($AH188&gt;0,OFFSET(DATA!$F$6,BB$10+27*(7-$AG$8),$AG188,1,1)/OFFSET(DATA!$F$6,BB$10,$AG188,1,1),0)</f>
        <v>0.54487179487179482</v>
      </c>
      <c r="BC188" s="205">
        <f ca="1">IF($AH188&gt;0,OFFSET(DATA!$F$6,BC$10+27*(7-$AG$8),$AG188,1,1)/OFFSET(DATA!$F$6,BC$10,$AG188,1,1),0)</f>
        <v>0.34951456310679613</v>
      </c>
      <c r="BD188" s="205">
        <f ca="1">IF($AH188&gt;0,OFFSET(DATA!$F$6,BD$10+27*(7-$AG$8),$AG188,1,1)/OFFSET(DATA!$F$6,BD$10,$AG188,1,1),0)</f>
        <v>0.60869565217391308</v>
      </c>
      <c r="BE188" s="205">
        <f ca="1">IF($AH188&gt;0,OFFSET(DATA!$F$6,BE$10+27*(7-$AG$8),$AG188,1,1)/OFFSET(DATA!$F$6,BE$10,$AG188,1,1),0)</f>
        <v>0.47747747747747749</v>
      </c>
      <c r="BF188" s="205">
        <f ca="1">IF($AH188&gt;0,OFFSET(DATA!$F$6,BF$10+27*(7-$AG$8),$AG188,1,1)/OFFSET(DATA!$F$6,BF$10,$AG188,1,1),0)</f>
        <v>0.70750000000000002</v>
      </c>
      <c r="BG188" s="205">
        <f ca="1">IF($AH188&gt;0,OFFSET(DATA!$F$6,BG$10+27*(7-$AG$8),$AG188,1,1)/OFFSET(DATA!$F$6,BG$10,$AG188,1,1),0)</f>
        <v>0.52040816326530615</v>
      </c>
      <c r="BH188" s="205">
        <f ca="1">IF($AH188&gt;0,OFFSET(DATA!$F$6,BH$10+27*(7-$AG$8),$AG188,1,1)/OFFSET(DATA!$F$6,BH$10,$AG188,1,1),0)</f>
        <v>0.64197530864197527</v>
      </c>
      <c r="BI188" s="205">
        <f ca="1">IF($AH188&gt;0,OFFSET(DATA!$F$6,BI$10+27*(7-$AG$8),$AG188,1,1)/OFFSET(DATA!$F$6,BI$10,$AG188,1,1),0)</f>
        <v>0.51684017146356398</v>
      </c>
      <c r="BJ188" s="205">
        <f ca="1">IF($AH188&gt;0,OFFSET(DATA!$F$6,BJ$10+27*(7-$AG$8),$AG188,1,1)/OFFSET(DATA!$F$6,BJ$10,$AG188,1,1),0)</f>
        <v>0.6785714285714286</v>
      </c>
      <c r="BK188" s="205">
        <f ca="1">IF($AH188&gt;0,OFFSET(DATA!$F$6,BK$10+27*(7-$AG$8),$AG188,1,1)/OFFSET(DATA!$F$6,BK$10,$AG188,1,1),0)</f>
        <v>0.63</v>
      </c>
      <c r="BL188" s="205">
        <f ca="1">IF($AH188&gt;0,OFFSET(DATA!$F$6,BL$10+27*(7-$AG$8),$AG188,1,1)/OFFSET(DATA!$F$6,BL$10,$AG188,1,1),0)</f>
        <v>0.70526315789473681</v>
      </c>
      <c r="BM188" s="205">
        <f ca="1">IF($AH188&gt;0,OFFSET(DATA!$F$6,BM$10+27*(7-$AG$8),$AG188,1,1)/OFFSET(DATA!$F$6,BM$10,$AG188,1,1),0)</f>
        <v>0.20892388451443569</v>
      </c>
      <c r="BN188" s="205">
        <f ca="1">IF($AH188&gt;0,OFFSET(DATA!$F$6,BN$10+27*(7-$AG$8),$AG188,1,1)/OFFSET(DATA!$F$6,BN$10,$AG188,1,1),0)</f>
        <v>0.59797297297297303</v>
      </c>
      <c r="BO188" s="205">
        <f ca="1">IF($AH188&gt;0,OFFSET(DATA!$F$6,BO$10+27*(7-$AG$8),$AG188,1,1)/OFFSET(DATA!$F$6,BO$10,$AG188,1,1),0)</f>
        <v>0.90760059612518629</v>
      </c>
      <c r="BP188" s="205">
        <f ca="1">IF($AH188&gt;0,OFFSET(DATA!$F$6,BP$10+27*(7-$AG$8),$AG188,1,1)/OFFSET(DATA!$F$6,BP$10,$AG188,1,1),0)</f>
        <v>0.67272727272727273</v>
      </c>
      <c r="BQ188" s="205">
        <f ca="1">IF($AH188&gt;0,OFFSET(DATA!$F$6,BQ$10+27*(7-$AG$8),$AG188,1,1)/OFFSET(DATA!$F$6,BQ$10,$AG188,1,1),0)</f>
        <v>0.71395348837209305</v>
      </c>
      <c r="BR188" s="205">
        <f ca="1">IF($AH188&gt;0,OFFSET(DATA!$F$6,BR$10+27*(7-$AG$8),$AG188,1,1)/OFFSET(DATA!$F$6,BR$10,$AG188,1,1),0)</f>
        <v>0.60620155038759693</v>
      </c>
      <c r="BS188" s="205">
        <f ca="1">IF($AH188&gt;0,OFFSET(DATA!$F$6,BS$10+27*(7-$AG$8),$AG188,1,1)/OFFSET(DATA!$F$6,BS$10,$AG188,1,1),0)</f>
        <v>0.52434456928838946</v>
      </c>
      <c r="BT188" s="205">
        <f ca="1">IF($AH188&gt;0,OFFSET(DATA!$F$6,BT$10+27*(7-$AG$8),$AG188,1,1)/OFFSET(DATA!$F$6,BT$10,$AG188,1,1),0)</f>
        <v>0.8</v>
      </c>
      <c r="BU188" s="205">
        <f ca="1">IF($AH188&gt;0,OFFSET(DATA!$F$6,BU$10+27*(7-$AG$8),$AG188,1,1)/OFFSET(DATA!$F$6,BU$10,$AG188,1,1),0)</f>
        <v>0.42916666666666664</v>
      </c>
      <c r="BV188" s="205">
        <f ca="1">IF($AH188&gt;0,OFFSET(DATA!$F$6,BV$10+27*(7-$AG$8),$AG188,1,1)/OFFSET(DATA!$F$6,BV$10,$AG188,1,1),0)</f>
        <v>0.5683297180043384</v>
      </c>
      <c r="BW188" s="205">
        <f ca="1">IF($AH188&gt;0,OFFSET(DATA!$F$6,BW$10+27*(7-$AG$8),$AG188,1,1)/OFFSET(DATA!$F$6,BW$10,$AG188,1,1),0)</f>
        <v>0.58844444444444444</v>
      </c>
      <c r="BX188" s="205">
        <f ca="1">IF($AH188&gt;0,OFFSET(DATA!$F$6,BX$10+27*(7-$AG$8),$AG188,1,1)/OFFSET(DATA!$F$6,BX$10,$AG188,1,1),0)</f>
        <v>0.65567200986436502</v>
      </c>
      <c r="BY188" s="205">
        <f ca="1">IF($AH188&gt;0,OFFSET(DATA!$F$6,BY$10+27*(7-$AG$8),$AG188,1,1)/OFFSET(DATA!$F$6,BY$10,$AG188,1,1),0)</f>
        <v>0.64429530201342278</v>
      </c>
    </row>
    <row r="189" spans="33:77" x14ac:dyDescent="0.2">
      <c r="AG189" s="1">
        <v>178</v>
      </c>
      <c r="AH189">
        <f ca="1">OFFSET(DATA!$F$6,$AG$10,$AG189,1,1)</f>
        <v>1672</v>
      </c>
      <c r="AI189" s="205">
        <f ca="1">IF($AH189&gt;0,OFFSET(DATA!$F$6,$AG$10+27*AI$10,$AG189,1,1)/$AH189,0)</f>
        <v>0.52811004784688997</v>
      </c>
      <c r="AJ189" s="205">
        <f ca="1">IF($AH189&gt;0,OFFSET(DATA!$F$6,$AG$10+27*AJ$10,$AG189,1,1)/$AH189,0)</f>
        <v>1.076555023923445E-2</v>
      </c>
      <c r="AK189" s="205">
        <f ca="1">IF($AH189&gt;0,OFFSET(DATA!$F$6,$AG$10+27*AK$10,$AG189,1,1)/$AH189,0)</f>
        <v>7.7751196172248807E-2</v>
      </c>
      <c r="AL189" s="205">
        <f ca="1">IF($AH189&gt;0,OFFSET(DATA!$F$6,$AG$10+27*AL$10,$AG189,1,1)/$AH189,0)</f>
        <v>6.4593301435406703E-2</v>
      </c>
      <c r="AM189" s="205">
        <f ca="1">IF($AH189&gt;0,OFFSET(DATA!$F$6,$AG$10+27*AM$10,$AG189,1,1)/$AH189,0)</f>
        <v>0.17045454545454544</v>
      </c>
      <c r="AN189" s="205">
        <f ca="1">IF($AH189&gt;0,OFFSET(DATA!$F$6,$AG$10+27*AN$10,$AG189,1,1)/$AH189,0)</f>
        <v>7.8947368421052627E-2</v>
      </c>
      <c r="AO189" s="1">
        <f ca="1">OFFSET(DATA!$F$6,$AG$10+27*AO$10,$AG189,1,1)</f>
        <v>18</v>
      </c>
      <c r="AP189" s="1">
        <f t="shared" ca="1" si="5"/>
        <v>18</v>
      </c>
      <c r="AR189">
        <f ca="1">OFFSET(DATA!$F$6,25,$AG189,1,1)</f>
        <v>15433</v>
      </c>
      <c r="AS189" s="205">
        <f ca="1">IF($AR189&gt;0,OFFSET(DATA!$F$6,25+27*AS$10,$AG189,1,1)/$AR189,0)</f>
        <v>0.56968833020151621</v>
      </c>
      <c r="AT189" s="205">
        <f ca="1">IF($AR189&gt;0,OFFSET(DATA!$F$6,25+27*AT$10,$AG189,1,1)/$AR189,0)</f>
        <v>7.7107496922179742E-3</v>
      </c>
      <c r="AU189" s="205">
        <f ca="1">IF($AR189&gt;0,OFFSET(DATA!$F$6,25+27*AU$10,$AG189,1,1)/$AR189,0)</f>
        <v>9.8749433033110873E-2</v>
      </c>
      <c r="AV189" s="205">
        <f ca="1">IF($AR189&gt;0,OFFSET(DATA!$F$6,25+27*AV$10,$AG189,1,1)/$AR189,0)</f>
        <v>5.4234432709129789E-2</v>
      </c>
      <c r="AW189" s="205">
        <f ca="1">IF($AR189&gt;0,OFFSET(DATA!$F$6,25+27*AW$10,$AG189,1,1)/$AR189,0)</f>
        <v>0.12959243180198277</v>
      </c>
      <c r="AX189" s="205">
        <f ca="1">IF($AR189&gt;0,OFFSET(DATA!$F$6,25+27*AX$10,$AG189,1,1)/$AR189,0)</f>
        <v>6.259314456035768E-2</v>
      </c>
      <c r="BA189" s="1">
        <f t="shared" ca="1" si="6"/>
        <v>19</v>
      </c>
      <c r="BB189" s="205">
        <f ca="1">IF($AH189&gt;0,OFFSET(DATA!$F$6,BB$10+27*(7-$AG$8),$AG189,1,1)/OFFSET(DATA!$F$6,BB$10,$AG189,1,1),0)</f>
        <v>0.54545454545454541</v>
      </c>
      <c r="BC189" s="205">
        <f ca="1">IF($AH189&gt;0,OFFSET(DATA!$F$6,BC$10+27*(7-$AG$8),$AG189,1,1)/OFFSET(DATA!$F$6,BC$10,$AG189,1,1),0)</f>
        <v>0.38834951456310679</v>
      </c>
      <c r="BD189" s="205">
        <f ca="1">IF($AH189&gt;0,OFFSET(DATA!$F$6,BD$10+27*(7-$AG$8),$AG189,1,1)/OFFSET(DATA!$F$6,BD$10,$AG189,1,1),0)</f>
        <v>0.60869565217391308</v>
      </c>
      <c r="BE189" s="205">
        <f ca="1">IF($AH189&gt;0,OFFSET(DATA!$F$6,BE$10+27*(7-$AG$8),$AG189,1,1)/OFFSET(DATA!$F$6,BE$10,$AG189,1,1),0)</f>
        <v>0.46788990825688076</v>
      </c>
      <c r="BF189" s="205">
        <f ca="1">IF($AH189&gt;0,OFFSET(DATA!$F$6,BF$10+27*(7-$AG$8),$AG189,1,1)/OFFSET(DATA!$F$6,BF$10,$AG189,1,1),0)</f>
        <v>0.70171149144254275</v>
      </c>
      <c r="BG189" s="205">
        <f ca="1">IF($AH189&gt;0,OFFSET(DATA!$F$6,BG$10+27*(7-$AG$8),$AG189,1,1)/OFFSET(DATA!$F$6,BG$10,$AG189,1,1),0)</f>
        <v>0.53535353535353536</v>
      </c>
      <c r="BH189" s="205">
        <f ca="1">IF($AH189&gt;0,OFFSET(DATA!$F$6,BH$10+27*(7-$AG$8),$AG189,1,1)/OFFSET(DATA!$F$6,BH$10,$AG189,1,1),0)</f>
        <v>0.65625</v>
      </c>
      <c r="BI189" s="205">
        <f ca="1">IF($AH189&gt;0,OFFSET(DATA!$F$6,BI$10+27*(7-$AG$8),$AG189,1,1)/OFFSET(DATA!$F$6,BI$10,$AG189,1,1),0)</f>
        <v>0.52811004784688997</v>
      </c>
      <c r="BJ189" s="205">
        <f ca="1">IF($AH189&gt;0,OFFSET(DATA!$F$6,BJ$10+27*(7-$AG$8),$AG189,1,1)/OFFSET(DATA!$F$6,BJ$10,$AG189,1,1),0)</f>
        <v>0.70422535211267601</v>
      </c>
      <c r="BK189" s="205">
        <f ca="1">IF($AH189&gt;0,OFFSET(DATA!$F$6,BK$10+27*(7-$AG$8),$AG189,1,1)/OFFSET(DATA!$F$6,BK$10,$AG189,1,1),0)</f>
        <v>0.6237942122186495</v>
      </c>
      <c r="BL189" s="205">
        <f ca="1">IF($AH189&gt;0,OFFSET(DATA!$F$6,BL$10+27*(7-$AG$8),$AG189,1,1)/OFFSET(DATA!$F$6,BL$10,$AG189,1,1),0)</f>
        <v>0.70692194403534614</v>
      </c>
      <c r="BM189" s="205">
        <f ca="1">IF($AH189&gt;0,OFFSET(DATA!$F$6,BM$10+27*(7-$AG$8),$AG189,1,1)/OFFSET(DATA!$F$6,BM$10,$AG189,1,1),0)</f>
        <v>0.21795537104307214</v>
      </c>
      <c r="BN189" s="205">
        <f ca="1">IF($AH189&gt;0,OFFSET(DATA!$F$6,BN$10+27*(7-$AG$8),$AG189,1,1)/OFFSET(DATA!$F$6,BN$10,$AG189,1,1),0)</f>
        <v>0.59803921568627449</v>
      </c>
      <c r="BO189" s="205">
        <f ca="1">IF($AH189&gt;0,OFFSET(DATA!$F$6,BO$10+27*(7-$AG$8),$AG189,1,1)/OFFSET(DATA!$F$6,BO$10,$AG189,1,1),0)</f>
        <v>0.90895741556534504</v>
      </c>
      <c r="BP189" s="205">
        <f ca="1">IF($AH189&gt;0,OFFSET(DATA!$F$6,BP$10+27*(7-$AG$8),$AG189,1,1)/OFFSET(DATA!$F$6,BP$10,$AG189,1,1),0)</f>
        <v>0.65569143932267171</v>
      </c>
      <c r="BQ189" s="205">
        <f ca="1">IF($AH189&gt;0,OFFSET(DATA!$F$6,BQ$10+27*(7-$AG$8),$AG189,1,1)/OFFSET(DATA!$F$6,BQ$10,$AG189,1,1),0)</f>
        <v>0.69392523364485981</v>
      </c>
      <c r="BR189" s="205">
        <f ca="1">IF($AH189&gt;0,OFFSET(DATA!$F$6,BR$10+27*(7-$AG$8),$AG189,1,1)/OFFSET(DATA!$F$6,BR$10,$AG189,1,1),0)</f>
        <v>0.59940652818991103</v>
      </c>
      <c r="BS189" s="205">
        <f ca="1">IF($AH189&gt;0,OFFSET(DATA!$F$6,BS$10+27*(7-$AG$8),$AG189,1,1)/OFFSET(DATA!$F$6,BS$10,$AG189,1,1),0)</f>
        <v>0.50091074681238612</v>
      </c>
      <c r="BT189" s="205">
        <f ca="1">IF($AH189&gt;0,OFFSET(DATA!$F$6,BT$10+27*(7-$AG$8),$AG189,1,1)/OFFSET(DATA!$F$6,BT$10,$AG189,1,1),0)</f>
        <v>0.80555555555555558</v>
      </c>
      <c r="BU189" s="205">
        <f ca="1">IF($AH189&gt;0,OFFSET(DATA!$F$6,BU$10+27*(7-$AG$8),$AG189,1,1)/OFFSET(DATA!$F$6,BU$10,$AG189,1,1),0)</f>
        <v>0.41851106639839036</v>
      </c>
      <c r="BV189" s="205">
        <f ca="1">IF($AH189&gt;0,OFFSET(DATA!$F$6,BV$10+27*(7-$AG$8),$AG189,1,1)/OFFSET(DATA!$F$6,BV$10,$AG189,1,1),0)</f>
        <v>0.56986899563318782</v>
      </c>
      <c r="BW189" s="205">
        <f ca="1">IF($AH189&gt;0,OFFSET(DATA!$F$6,BW$10+27*(7-$AG$8),$AG189,1,1)/OFFSET(DATA!$F$6,BW$10,$AG189,1,1),0)</f>
        <v>0.5903083700440529</v>
      </c>
      <c r="BX189" s="205">
        <f ca="1">IF($AH189&gt;0,OFFSET(DATA!$F$6,BX$10+27*(7-$AG$8),$AG189,1,1)/OFFSET(DATA!$F$6,BX$10,$AG189,1,1),0)</f>
        <v>0.64462560386473433</v>
      </c>
      <c r="BY189" s="205">
        <f ca="1">IF($AH189&gt;0,OFFSET(DATA!$F$6,BY$10+27*(7-$AG$8),$AG189,1,1)/OFFSET(DATA!$F$6,BY$10,$AG189,1,1),0)</f>
        <v>0.62578616352201255</v>
      </c>
    </row>
    <row r="190" spans="33:77" x14ac:dyDescent="0.2">
      <c r="AG190" s="1">
        <v>179</v>
      </c>
      <c r="AH190">
        <f ca="1">OFFSET(DATA!$F$6,$AG$10,$AG190,1,1)</f>
        <v>1720</v>
      </c>
      <c r="AI190" s="205">
        <f ca="1">IF($AH190&gt;0,OFFSET(DATA!$F$6,$AG$10+27*AI$10,$AG190,1,1)/$AH190,0)</f>
        <v>0.50930232558139532</v>
      </c>
      <c r="AJ190" s="205">
        <f ca="1">IF($AH190&gt;0,OFFSET(DATA!$F$6,$AG$10+27*AJ$10,$AG190,1,1)/$AH190,0)</f>
        <v>9.883720930232558E-3</v>
      </c>
      <c r="AK190" s="205">
        <f ca="1">IF($AH190&gt;0,OFFSET(DATA!$F$6,$AG$10+27*AK$10,$AG190,1,1)/$AH190,0)</f>
        <v>7.4999999999999997E-2</v>
      </c>
      <c r="AL190" s="205">
        <f ca="1">IF($AH190&gt;0,OFFSET(DATA!$F$6,$AG$10+27*AL$10,$AG190,1,1)/$AH190,0)</f>
        <v>7.441860465116279E-2</v>
      </c>
      <c r="AM190" s="205">
        <f ca="1">IF($AH190&gt;0,OFFSET(DATA!$F$6,$AG$10+27*AM$10,$AG190,1,1)/$AH190,0)</f>
        <v>0.19418604651162791</v>
      </c>
      <c r="AN190" s="205">
        <f ca="1">IF($AH190&gt;0,OFFSET(DATA!$F$6,$AG$10+27*AN$10,$AG190,1,1)/$AH190,0)</f>
        <v>8.9534883720930228E-2</v>
      </c>
      <c r="AO190" s="1">
        <f ca="1">OFFSET(DATA!$F$6,$AG$10+27*AO$10,$AG190,1,1)</f>
        <v>20</v>
      </c>
      <c r="AP190" s="1">
        <f t="shared" ca="1" si="5"/>
        <v>20</v>
      </c>
      <c r="AR190">
        <f ca="1">OFFSET(DATA!$F$6,25,$AG190,1,1)</f>
        <v>15145</v>
      </c>
      <c r="AS190" s="205">
        <f ca="1">IF($AR190&gt;0,OFFSET(DATA!$F$6,25+27*AS$10,$AG190,1,1)/$AR190,0)</f>
        <v>0.55331792670848468</v>
      </c>
      <c r="AT190" s="205">
        <f ca="1">IF($AR190&gt;0,OFFSET(DATA!$F$6,25+27*AT$10,$AG190,1,1)/$AR190,0)</f>
        <v>6.99900957411687E-3</v>
      </c>
      <c r="AU190" s="205">
        <f ca="1">IF($AR190&gt;0,OFFSET(DATA!$F$6,25+27*AU$10,$AG190,1,1)/$AR190,0)</f>
        <v>9.6467481016837234E-2</v>
      </c>
      <c r="AV190" s="205">
        <f ca="1">IF($AR190&gt;0,OFFSET(DATA!$F$6,25+27*AV$10,$AG190,1,1)/$AR190,0)</f>
        <v>5.480356553317927E-2</v>
      </c>
      <c r="AW190" s="205">
        <f ca="1">IF($AR190&gt;0,OFFSET(DATA!$F$6,25+27*AW$10,$AG190,1,1)/$AR190,0)</f>
        <v>0.12888742159128425</v>
      </c>
      <c r="AX190" s="205">
        <f ca="1">IF($AR190&gt;0,OFFSET(DATA!$F$6,25+27*AX$10,$AG190,1,1)/$AR190,0)</f>
        <v>6.094420600858369E-2</v>
      </c>
      <c r="BA190" s="1">
        <f t="shared" ca="1" si="6"/>
        <v>20</v>
      </c>
      <c r="BB190" s="205">
        <f ca="1">IF($AH190&gt;0,OFFSET(DATA!$F$6,BB$10+27*(7-$AG$8),$AG190,1,1)/OFFSET(DATA!$F$6,BB$10,$AG190,1,1),0)</f>
        <v>0.50961538461538458</v>
      </c>
      <c r="BC190" s="205">
        <f ca="1">IF($AH190&gt;0,OFFSET(DATA!$F$6,BC$10+27*(7-$AG$8),$AG190,1,1)/OFFSET(DATA!$F$6,BC$10,$AG190,1,1),0)</f>
        <v>0.3611111111111111</v>
      </c>
      <c r="BD190" s="205">
        <f ca="1">IF($AH190&gt;0,OFFSET(DATA!$F$6,BD$10+27*(7-$AG$8),$AG190,1,1)/OFFSET(DATA!$F$6,BD$10,$AG190,1,1),0)</f>
        <v>0.63157894736842102</v>
      </c>
      <c r="BE190" s="205">
        <f ca="1">IF($AH190&gt;0,OFFSET(DATA!$F$6,BE$10+27*(7-$AG$8),$AG190,1,1)/OFFSET(DATA!$F$6,BE$10,$AG190,1,1),0)</f>
        <v>0.54054054054054057</v>
      </c>
      <c r="BF190" s="205">
        <f ca="1">IF($AH190&gt;0,OFFSET(DATA!$F$6,BF$10+27*(7-$AG$8),$AG190,1,1)/OFFSET(DATA!$F$6,BF$10,$AG190,1,1),0)</f>
        <v>0.69007263922518158</v>
      </c>
      <c r="BG190" s="205">
        <f ca="1">IF($AH190&gt;0,OFFSET(DATA!$F$6,BG$10+27*(7-$AG$8),$AG190,1,1)/OFFSET(DATA!$F$6,BG$10,$AG190,1,1),0)</f>
        <v>0.54838709677419351</v>
      </c>
      <c r="BH190" s="205">
        <f ca="1">IF($AH190&gt;0,OFFSET(DATA!$F$6,BH$10+27*(7-$AG$8),$AG190,1,1)/OFFSET(DATA!$F$6,BH$10,$AG190,1,1),0)</f>
        <v>0.6558441558441559</v>
      </c>
      <c r="BI190" s="205">
        <f ca="1">IF($AH190&gt;0,OFFSET(DATA!$F$6,BI$10+27*(7-$AG$8),$AG190,1,1)/OFFSET(DATA!$F$6,BI$10,$AG190,1,1),0)</f>
        <v>0.50930232558139532</v>
      </c>
      <c r="BJ190" s="205">
        <f ca="1">IF($AH190&gt;0,OFFSET(DATA!$F$6,BJ$10+27*(7-$AG$8),$AG190,1,1)/OFFSET(DATA!$F$6,BJ$10,$AG190,1,1),0)</f>
        <v>0.68493150684931503</v>
      </c>
      <c r="BK190" s="205">
        <f ca="1">IF($AH190&gt;0,OFFSET(DATA!$F$6,BK$10+27*(7-$AG$8),$AG190,1,1)/OFFSET(DATA!$F$6,BK$10,$AG190,1,1),0)</f>
        <v>0.61538461538461542</v>
      </c>
      <c r="BL190" s="205">
        <f ca="1">IF($AH190&gt;0,OFFSET(DATA!$F$6,BL$10+27*(7-$AG$8),$AG190,1,1)/OFFSET(DATA!$F$6,BL$10,$AG190,1,1),0)</f>
        <v>0.70537261698440212</v>
      </c>
      <c r="BM190" s="205">
        <f ca="1">IF($AH190&gt;0,OFFSET(DATA!$F$6,BM$10+27*(7-$AG$8),$AG190,1,1)/OFFSET(DATA!$F$6,BM$10,$AG190,1,1),0)</f>
        <v>0.224469160768453</v>
      </c>
      <c r="BN190" s="205">
        <f ca="1">IF($AH190&gt;0,OFFSET(DATA!$F$6,BN$10+27*(7-$AG$8),$AG190,1,1)/OFFSET(DATA!$F$6,BN$10,$AG190,1,1),0)</f>
        <v>0.59735973597359737</v>
      </c>
      <c r="BO190" s="205">
        <f ca="1">IF($AH190&gt;0,OFFSET(DATA!$F$6,BO$10+27*(7-$AG$8),$AG190,1,1)/OFFSET(DATA!$F$6,BO$10,$AG190,1,1),0)</f>
        <v>0.89371257485029942</v>
      </c>
      <c r="BP190" s="205">
        <f ca="1">IF($AH190&gt;0,OFFSET(DATA!$F$6,BP$10+27*(7-$AG$8),$AG190,1,1)/OFFSET(DATA!$F$6,BP$10,$AG190,1,1),0)</f>
        <v>0.63018867924528299</v>
      </c>
      <c r="BQ190" s="205">
        <f ca="1">IF($AH190&gt;0,OFFSET(DATA!$F$6,BQ$10+27*(7-$AG$8),$AG190,1,1)/OFFSET(DATA!$F$6,BQ$10,$AG190,1,1),0)</f>
        <v>0.68734491315136481</v>
      </c>
      <c r="BR190" s="205">
        <f ca="1">IF($AH190&gt;0,OFFSET(DATA!$F$6,BR$10+27*(7-$AG$8),$AG190,1,1)/OFFSET(DATA!$F$6,BR$10,$AG190,1,1),0)</f>
        <v>0.59534206695778746</v>
      </c>
      <c r="BS190" s="205">
        <f ca="1">IF($AH190&gt;0,OFFSET(DATA!$F$6,BS$10+27*(7-$AG$8),$AG190,1,1)/OFFSET(DATA!$F$6,BS$10,$AG190,1,1),0)</f>
        <v>0.49473684210526314</v>
      </c>
      <c r="BT190" s="205">
        <f ca="1">IF($AH190&gt;0,OFFSET(DATA!$F$6,BT$10+27*(7-$AG$8),$AG190,1,1)/OFFSET(DATA!$F$6,BT$10,$AG190,1,1),0)</f>
        <v>0.8</v>
      </c>
      <c r="BU190" s="205">
        <f ca="1">IF($AH190&gt;0,OFFSET(DATA!$F$6,BU$10+27*(7-$AG$8),$AG190,1,1)/OFFSET(DATA!$F$6,BU$10,$AG190,1,1),0)</f>
        <v>0.420479302832244</v>
      </c>
      <c r="BV190" s="205">
        <f ca="1">IF($AH190&gt;0,OFFSET(DATA!$F$6,BV$10+27*(7-$AG$8),$AG190,1,1)/OFFSET(DATA!$F$6,BV$10,$AG190,1,1),0)</f>
        <v>0.53472222222222221</v>
      </c>
      <c r="BW190" s="205">
        <f ca="1">IF($AH190&gt;0,OFFSET(DATA!$F$6,BW$10+27*(7-$AG$8),$AG190,1,1)/OFFSET(DATA!$F$6,BW$10,$AG190,1,1),0)</f>
        <v>0.55913978494623651</v>
      </c>
      <c r="BX190" s="205">
        <f ca="1">IF($AH190&gt;0,OFFSET(DATA!$F$6,BX$10+27*(7-$AG$8),$AG190,1,1)/OFFSET(DATA!$F$6,BX$10,$AG190,1,1),0)</f>
        <v>0.62160454832596335</v>
      </c>
      <c r="BY190" s="205">
        <f ca="1">IF($AH190&gt;0,OFFSET(DATA!$F$6,BY$10+27*(7-$AG$8),$AG190,1,1)/OFFSET(DATA!$F$6,BY$10,$AG190,1,1),0)</f>
        <v>0.64646464646464652</v>
      </c>
    </row>
    <row r="191" spans="33:77" x14ac:dyDescent="0.2">
      <c r="AG191" s="1">
        <v>180</v>
      </c>
      <c r="AH191">
        <f ca="1">OFFSET(DATA!$F$6,$AG$10,$AG191,1,1)</f>
        <v>1538</v>
      </c>
      <c r="AI191" s="205">
        <f ca="1">IF($AH191&gt;0,OFFSET(DATA!$F$6,$AG$10+27*AI$10,$AG191,1,1)/$AH191,0)</f>
        <v>0.52470741222366712</v>
      </c>
      <c r="AJ191" s="205">
        <f ca="1">IF($AH191&gt;0,OFFSET(DATA!$F$6,$AG$10+27*AJ$10,$AG191,1,1)/$AH191,0)</f>
        <v>1.1053315994798439E-2</v>
      </c>
      <c r="AK191" s="205">
        <f ca="1">IF($AH191&gt;0,OFFSET(DATA!$F$6,$AG$10+27*AK$10,$AG191,1,1)/$AH191,0)</f>
        <v>7.7373211963589081E-2</v>
      </c>
      <c r="AL191" s="205">
        <f ca="1">IF($AH191&gt;0,OFFSET(DATA!$F$6,$AG$10+27*AL$10,$AG191,1,1)/$AH191,0)</f>
        <v>5.6566970091027305E-2</v>
      </c>
      <c r="AM191" s="205">
        <f ca="1">IF($AH191&gt;0,OFFSET(DATA!$F$6,$AG$10+27*AM$10,$AG191,1,1)/$AH191,0)</f>
        <v>0.20091027308192458</v>
      </c>
      <c r="AN191" s="205">
        <f ca="1">IF($AH191&gt;0,OFFSET(DATA!$F$6,$AG$10+27*AN$10,$AG191,1,1)/$AH191,0)</f>
        <v>8.9726918075422629E-2</v>
      </c>
      <c r="AO191" s="1">
        <f ca="1">OFFSET(DATA!$F$6,$AG$10+27*AO$10,$AG191,1,1)</f>
        <v>17</v>
      </c>
      <c r="AP191" s="1">
        <f t="shared" ca="1" si="5"/>
        <v>17</v>
      </c>
      <c r="AR191">
        <f ca="1">OFFSET(DATA!$F$6,25,$AG191,1,1)</f>
        <v>14731</v>
      </c>
      <c r="AS191" s="205">
        <f ca="1">IF($AR191&gt;0,OFFSET(DATA!$F$6,25+27*AS$10,$AG191,1,1)/$AR191,0)</f>
        <v>0.54361550471794173</v>
      </c>
      <c r="AT191" s="205">
        <f ca="1">IF($AR191&gt;0,OFFSET(DATA!$F$6,25+27*AT$10,$AG191,1,1)/$AR191,0)</f>
        <v>7.1957097277849432E-3</v>
      </c>
      <c r="AU191" s="205">
        <f ca="1">IF($AR191&gt;0,OFFSET(DATA!$F$6,25+27*AU$10,$AG191,1,1)/$AR191,0)</f>
        <v>9.9246487000203651E-2</v>
      </c>
      <c r="AV191" s="205">
        <f ca="1">IF($AR191&gt;0,OFFSET(DATA!$F$6,25+27*AV$10,$AG191,1,1)/$AR191,0)</f>
        <v>5.7769329984386671E-2</v>
      </c>
      <c r="AW191" s="205">
        <f ca="1">IF($AR191&gt;0,OFFSET(DATA!$F$6,25+27*AW$10,$AG191,1,1)/$AR191,0)</f>
        <v>0.12334532618287965</v>
      </c>
      <c r="AX191" s="205">
        <f ca="1">IF($AR191&gt;0,OFFSET(DATA!$F$6,25+27*AX$10,$AG191,1,1)/$AR191,0)</f>
        <v>5.2745909985744348E-2</v>
      </c>
      <c r="BA191" s="1">
        <f t="shared" ca="1" si="6"/>
        <v>17</v>
      </c>
      <c r="BB191" s="205">
        <f ca="1">IF($AH191&gt;0,OFFSET(DATA!$F$6,BB$10+27*(7-$AG$8),$AG191,1,1)/OFFSET(DATA!$F$6,BB$10,$AG191,1,1),0)</f>
        <v>0.47530864197530864</v>
      </c>
      <c r="BC191" s="205">
        <f ca="1">IF($AH191&gt;0,OFFSET(DATA!$F$6,BC$10+27*(7-$AG$8),$AG191,1,1)/OFFSET(DATA!$F$6,BC$10,$AG191,1,1),0)</f>
        <v>0.3577981651376147</v>
      </c>
      <c r="BD191" s="205">
        <f ca="1">IF($AH191&gt;0,OFFSET(DATA!$F$6,BD$10+27*(7-$AG$8),$AG191,1,1)/OFFSET(DATA!$F$6,BD$10,$AG191,1,1),0)</f>
        <v>0.61111111111111116</v>
      </c>
      <c r="BE191" s="205">
        <f ca="1">IF($AH191&gt;0,OFFSET(DATA!$F$6,BE$10+27*(7-$AG$8),$AG191,1,1)/OFFSET(DATA!$F$6,BE$10,$AG191,1,1),0)</f>
        <v>0.52040816326530615</v>
      </c>
      <c r="BF191" s="205">
        <f ca="1">IF($AH191&gt;0,OFFSET(DATA!$F$6,BF$10+27*(7-$AG$8),$AG191,1,1)/OFFSET(DATA!$F$6,BF$10,$AG191,1,1),0)</f>
        <v>0.66172839506172842</v>
      </c>
      <c r="BG191" s="205">
        <f ca="1">IF($AH191&gt;0,OFFSET(DATA!$F$6,BG$10+27*(7-$AG$8),$AG191,1,1)/OFFSET(DATA!$F$6,BG$10,$AG191,1,1),0)</f>
        <v>0.57954545454545459</v>
      </c>
      <c r="BH191" s="205">
        <f ca="1">IF($AH191&gt;0,OFFSET(DATA!$F$6,BH$10+27*(7-$AG$8),$AG191,1,1)/OFFSET(DATA!$F$6,BH$10,$AG191,1,1),0)</f>
        <v>0.65131578947368418</v>
      </c>
      <c r="BI191" s="205">
        <f ca="1">IF($AH191&gt;0,OFFSET(DATA!$F$6,BI$10+27*(7-$AG$8),$AG191,1,1)/OFFSET(DATA!$F$6,BI$10,$AG191,1,1),0)</f>
        <v>0.52470741222366712</v>
      </c>
      <c r="BJ191" s="205">
        <f ca="1">IF($AH191&gt;0,OFFSET(DATA!$F$6,BJ$10+27*(7-$AG$8),$AG191,1,1)/OFFSET(DATA!$F$6,BJ$10,$AG191,1,1),0)</f>
        <v>0.6962962962962963</v>
      </c>
      <c r="BK191" s="205">
        <f ca="1">IF($AH191&gt;0,OFFSET(DATA!$F$6,BK$10+27*(7-$AG$8),$AG191,1,1)/OFFSET(DATA!$F$6,BK$10,$AG191,1,1),0)</f>
        <v>0.5457413249211357</v>
      </c>
      <c r="BL191" s="205">
        <f ca="1">IF($AH191&gt;0,OFFSET(DATA!$F$6,BL$10+27*(7-$AG$8),$AG191,1,1)/OFFSET(DATA!$F$6,BL$10,$AG191,1,1),0)</f>
        <v>0.69536423841059603</v>
      </c>
      <c r="BM191" s="205">
        <f ca="1">IF($AH191&gt;0,OFFSET(DATA!$F$6,BM$10+27*(7-$AG$8),$AG191,1,1)/OFFSET(DATA!$F$6,BM$10,$AG191,1,1),0)</f>
        <v>0.22501255650426921</v>
      </c>
      <c r="BN191" s="205">
        <f ca="1">IF($AH191&gt;0,OFFSET(DATA!$F$6,BN$10+27*(7-$AG$8),$AG191,1,1)/OFFSET(DATA!$F$6,BN$10,$AG191,1,1),0)</f>
        <v>0.60942760942760943</v>
      </c>
      <c r="BO191" s="205">
        <f ca="1">IF($AH191&gt;0,OFFSET(DATA!$F$6,BO$10+27*(7-$AG$8),$AG191,1,1)/OFFSET(DATA!$F$6,BO$10,$AG191,1,1),0)</f>
        <v>0.88544891640866874</v>
      </c>
      <c r="BP191" s="205">
        <f ca="1">IF($AH191&gt;0,OFFSET(DATA!$F$6,BP$10+27*(7-$AG$8),$AG191,1,1)/OFFSET(DATA!$F$6,BP$10,$AG191,1,1),0)</f>
        <v>0.603415559772296</v>
      </c>
      <c r="BQ191" s="205">
        <f ca="1">IF($AH191&gt;0,OFFSET(DATA!$F$6,BQ$10+27*(7-$AG$8),$AG191,1,1)/OFFSET(DATA!$F$6,BQ$10,$AG191,1,1),0)</f>
        <v>0.67493796526054595</v>
      </c>
      <c r="BR191" s="205">
        <f ca="1">IF($AH191&gt;0,OFFSET(DATA!$F$6,BR$10+27*(7-$AG$8),$AG191,1,1)/OFFSET(DATA!$F$6,BR$10,$AG191,1,1),0)</f>
        <v>0.57253086419753085</v>
      </c>
      <c r="BS191" s="205">
        <f ca="1">IF($AH191&gt;0,OFFSET(DATA!$F$6,BS$10+27*(7-$AG$8),$AG191,1,1)/OFFSET(DATA!$F$6,BS$10,$AG191,1,1),0)</f>
        <v>0.44036697247706424</v>
      </c>
      <c r="BT191" s="205">
        <f ca="1">IF($AH191&gt;0,OFFSET(DATA!$F$6,BT$10+27*(7-$AG$8),$AG191,1,1)/OFFSET(DATA!$F$6,BT$10,$AG191,1,1),0)</f>
        <v>0.66666666666666663</v>
      </c>
      <c r="BU191" s="205">
        <f ca="1">IF($AH191&gt;0,OFFSET(DATA!$F$6,BU$10+27*(7-$AG$8),$AG191,1,1)/OFFSET(DATA!$F$6,BU$10,$AG191,1,1),0)</f>
        <v>0.41964285714285715</v>
      </c>
      <c r="BV191" s="205">
        <f ca="1">IF($AH191&gt;0,OFFSET(DATA!$F$6,BV$10+27*(7-$AG$8),$AG191,1,1)/OFFSET(DATA!$F$6,BV$10,$AG191,1,1),0)</f>
        <v>0.45555555555555555</v>
      </c>
      <c r="BW191" s="205">
        <f ca="1">IF($AH191&gt;0,OFFSET(DATA!$F$6,BW$10+27*(7-$AG$8),$AG191,1,1)/OFFSET(DATA!$F$6,BW$10,$AG191,1,1),0)</f>
        <v>0.56575463371579882</v>
      </c>
      <c r="BX191" s="205">
        <f ca="1">IF($AH191&gt;0,OFFSET(DATA!$F$6,BX$10+27*(7-$AG$8),$AG191,1,1)/OFFSET(DATA!$F$6,BX$10,$AG191,1,1),0)</f>
        <v>0.62047603521356376</v>
      </c>
      <c r="BY191" s="205">
        <f ca="1">IF($AH191&gt;0,OFFSET(DATA!$F$6,BY$10+27*(7-$AG$8),$AG191,1,1)/OFFSET(DATA!$F$6,BY$10,$AG191,1,1),0)</f>
        <v>0.64</v>
      </c>
    </row>
    <row r="192" spans="33:77" x14ac:dyDescent="0.2">
      <c r="AG192" s="1">
        <v>181</v>
      </c>
      <c r="AH192">
        <f ca="1">OFFSET(DATA!$F$6,$AG$10,$AG192,1,1)</f>
        <v>1566</v>
      </c>
      <c r="AI192" s="205">
        <f ca="1">IF($AH192&gt;0,OFFSET(DATA!$F$6,$AG$10+27*AI$10,$AG192,1,1)/$AH192,0)</f>
        <v>0.5114942528735632</v>
      </c>
      <c r="AJ192" s="205">
        <f ca="1">IF($AH192&gt;0,OFFSET(DATA!$F$6,$AG$10+27*AJ$10,$AG192,1,1)/$AH192,0)</f>
        <v>8.3014048531289911E-3</v>
      </c>
      <c r="AK192" s="205">
        <f ca="1">IF($AH192&gt;0,OFFSET(DATA!$F$6,$AG$10+27*AK$10,$AG192,1,1)/$AH192,0)</f>
        <v>7.7905491698595147E-2</v>
      </c>
      <c r="AL192" s="205">
        <f ca="1">IF($AH192&gt;0,OFFSET(DATA!$F$6,$AG$10+27*AL$10,$AG192,1,1)/$AH192,0)</f>
        <v>4.7254150702426563E-2</v>
      </c>
      <c r="AM192" s="205">
        <f ca="1">IF($AH192&gt;0,OFFSET(DATA!$F$6,$AG$10+27*AM$10,$AG192,1,1)/$AH192,0)</f>
        <v>0.19220945083014049</v>
      </c>
      <c r="AN192" s="205">
        <f ca="1">IF($AH192&gt;0,OFFSET(DATA!$F$6,$AG$10+27*AN$10,$AG192,1,1)/$AH192,0)</f>
        <v>9.5785440613026823E-2</v>
      </c>
      <c r="AO192" s="1">
        <f ca="1">OFFSET(DATA!$F$6,$AG$10+27*AO$10,$AG192,1,1)</f>
        <v>16</v>
      </c>
      <c r="AP192" s="1">
        <f t="shared" ca="1" si="5"/>
        <v>16</v>
      </c>
      <c r="AR192">
        <f ca="1">OFFSET(DATA!$F$6,25,$AG192,1,1)</f>
        <v>14999</v>
      </c>
      <c r="AS192" s="205">
        <f ca="1">IF($AR192&gt;0,OFFSET(DATA!$F$6,25+27*AS$10,$AG192,1,1)/$AR192,0)</f>
        <v>0.55083672244816317</v>
      </c>
      <c r="AT192" s="205">
        <f ca="1">IF($AR192&gt;0,OFFSET(DATA!$F$6,25+27*AT$10,$AG192,1,1)/$AR192,0)</f>
        <v>6.1337422494832988E-3</v>
      </c>
      <c r="AU192" s="205">
        <f ca="1">IF($AR192&gt;0,OFFSET(DATA!$F$6,25+27*AU$10,$AG192,1,1)/$AR192,0)</f>
        <v>9.9073271551436762E-2</v>
      </c>
      <c r="AV192" s="205">
        <f ca="1">IF($AR192&gt;0,OFFSET(DATA!$F$6,25+27*AV$10,$AG192,1,1)/$AR192,0)</f>
        <v>5.9537302486832457E-2</v>
      </c>
      <c r="AW192" s="205">
        <f ca="1">IF($AR192&gt;0,OFFSET(DATA!$F$6,25+27*AW$10,$AG192,1,1)/$AR192,0)</f>
        <v>0.12300820054670311</v>
      </c>
      <c r="AX192" s="205">
        <f ca="1">IF($AR192&gt;0,OFFSET(DATA!$F$6,25+27*AX$10,$AG192,1,1)/$AR192,0)</f>
        <v>4.6669777985199015E-2</v>
      </c>
      <c r="BA192" s="1">
        <f t="shared" ca="1" si="6"/>
        <v>17</v>
      </c>
      <c r="BB192" s="205">
        <f ca="1">IF($AH192&gt;0,OFFSET(DATA!$F$6,BB$10+27*(7-$AG$8),$AG192,1,1)/OFFSET(DATA!$F$6,BB$10,$AG192,1,1),0)</f>
        <v>0.453125</v>
      </c>
      <c r="BC192" s="205">
        <f ca="1">IF($AH192&gt;0,OFFSET(DATA!$F$6,BC$10+27*(7-$AG$8),$AG192,1,1)/OFFSET(DATA!$F$6,BC$10,$AG192,1,1),0)</f>
        <v>0.3482142857142857</v>
      </c>
      <c r="BD192" s="205">
        <f ca="1">IF($AH192&gt;0,OFFSET(DATA!$F$6,BD$10+27*(7-$AG$8),$AG192,1,1)/OFFSET(DATA!$F$6,BD$10,$AG192,1,1),0)</f>
        <v>0.5714285714285714</v>
      </c>
      <c r="BE192" s="205">
        <f ca="1">IF($AH192&gt;0,OFFSET(DATA!$F$6,BE$10+27*(7-$AG$8),$AG192,1,1)/OFFSET(DATA!$F$6,BE$10,$AG192,1,1),0)</f>
        <v>0.47169811320754718</v>
      </c>
      <c r="BF192" s="205">
        <f ca="1">IF($AH192&gt;0,OFFSET(DATA!$F$6,BF$10+27*(7-$AG$8),$AG192,1,1)/OFFSET(DATA!$F$6,BF$10,$AG192,1,1),0)</f>
        <v>0.63895486935866985</v>
      </c>
      <c r="BG192" s="205">
        <f ca="1">IF($AH192&gt;0,OFFSET(DATA!$F$6,BG$10+27*(7-$AG$8),$AG192,1,1)/OFFSET(DATA!$F$6,BG$10,$AG192,1,1),0)</f>
        <v>0.5494505494505495</v>
      </c>
      <c r="BH192" s="205">
        <f ca="1">IF($AH192&gt;0,OFFSET(DATA!$F$6,BH$10+27*(7-$AG$8),$AG192,1,1)/OFFSET(DATA!$F$6,BH$10,$AG192,1,1),0)</f>
        <v>0.66049382716049387</v>
      </c>
      <c r="BI192" s="205">
        <f ca="1">IF($AH192&gt;0,OFFSET(DATA!$F$6,BI$10+27*(7-$AG$8),$AG192,1,1)/OFFSET(DATA!$F$6,BI$10,$AG192,1,1),0)</f>
        <v>0.5114942528735632</v>
      </c>
      <c r="BJ192" s="205">
        <f ca="1">IF($AH192&gt;0,OFFSET(DATA!$F$6,BJ$10+27*(7-$AG$8),$AG192,1,1)/OFFSET(DATA!$F$6,BJ$10,$AG192,1,1),0)</f>
        <v>0.69672131147540983</v>
      </c>
      <c r="BK192" s="205">
        <f ca="1">IF($AH192&gt;0,OFFSET(DATA!$F$6,BK$10+27*(7-$AG$8),$AG192,1,1)/OFFSET(DATA!$F$6,BK$10,$AG192,1,1),0)</f>
        <v>0.58520900321543412</v>
      </c>
      <c r="BL192" s="205">
        <f ca="1">IF($AH192&gt;0,OFFSET(DATA!$F$6,BL$10+27*(7-$AG$8),$AG192,1,1)/OFFSET(DATA!$F$6,BL$10,$AG192,1,1),0)</f>
        <v>0.71156893819334388</v>
      </c>
      <c r="BM192" s="205">
        <f ca="1">IF($AH192&gt;0,OFFSET(DATA!$F$6,BM$10+27*(7-$AG$8),$AG192,1,1)/OFFSET(DATA!$F$6,BM$10,$AG192,1,1),0)</f>
        <v>0.23109024517475221</v>
      </c>
      <c r="BN192" s="205">
        <f ca="1">IF($AH192&gt;0,OFFSET(DATA!$F$6,BN$10+27*(7-$AG$8),$AG192,1,1)/OFFSET(DATA!$F$6,BN$10,$AG192,1,1),0)</f>
        <v>0.58085808580858089</v>
      </c>
      <c r="BO192" s="205">
        <f ca="1">IF($AH192&gt;0,OFFSET(DATA!$F$6,BO$10+27*(7-$AG$8),$AG192,1,1)/OFFSET(DATA!$F$6,BO$10,$AG192,1,1),0)</f>
        <v>0.88804841149773073</v>
      </c>
      <c r="BP192" s="205">
        <f ca="1">IF($AH192&gt;0,OFFSET(DATA!$F$6,BP$10+27*(7-$AG$8),$AG192,1,1)/OFFSET(DATA!$F$6,BP$10,$AG192,1,1),0)</f>
        <v>0.58865886588658867</v>
      </c>
      <c r="BQ192" s="205">
        <f ca="1">IF($AH192&gt;0,OFFSET(DATA!$F$6,BQ$10+27*(7-$AG$8),$AG192,1,1)/OFFSET(DATA!$F$6,BQ$10,$AG192,1,1),0)</f>
        <v>0.67933491686460812</v>
      </c>
      <c r="BR192" s="205">
        <f ca="1">IF($AH192&gt;0,OFFSET(DATA!$F$6,BR$10+27*(7-$AG$8),$AG192,1,1)/OFFSET(DATA!$F$6,BR$10,$AG192,1,1),0)</f>
        <v>0.58333333333333337</v>
      </c>
      <c r="BS192" s="205">
        <f ca="1">IF($AH192&gt;0,OFFSET(DATA!$F$6,BS$10+27*(7-$AG$8),$AG192,1,1)/OFFSET(DATA!$F$6,BS$10,$AG192,1,1),0)</f>
        <v>0.45744680851063829</v>
      </c>
      <c r="BT192" s="205">
        <f ca="1">IF($AH192&gt;0,OFFSET(DATA!$F$6,BT$10+27*(7-$AG$8),$AG192,1,1)/OFFSET(DATA!$F$6,BT$10,$AG192,1,1),0)</f>
        <v>0.65714285714285714</v>
      </c>
      <c r="BU192" s="205">
        <f ca="1">IF($AH192&gt;0,OFFSET(DATA!$F$6,BU$10+27*(7-$AG$8),$AG192,1,1)/OFFSET(DATA!$F$6,BU$10,$AG192,1,1),0)</f>
        <v>0.45076586433260396</v>
      </c>
      <c r="BV192" s="205">
        <f ca="1">IF($AH192&gt;0,OFFSET(DATA!$F$6,BV$10+27*(7-$AG$8),$AG192,1,1)/OFFSET(DATA!$F$6,BV$10,$AG192,1,1),0)</f>
        <v>0.46354166666666669</v>
      </c>
      <c r="BW192" s="205">
        <f ca="1">IF($AH192&gt;0,OFFSET(DATA!$F$6,BW$10+27*(7-$AG$8),$AG192,1,1)/OFFSET(DATA!$F$6,BW$10,$AG192,1,1),0)</f>
        <v>0.59596844872918497</v>
      </c>
      <c r="BX192" s="205">
        <f ca="1">IF($AH192&gt;0,OFFSET(DATA!$F$6,BX$10+27*(7-$AG$8),$AG192,1,1)/OFFSET(DATA!$F$6,BX$10,$AG192,1,1),0)</f>
        <v>0.62595419847328249</v>
      </c>
      <c r="BY192" s="205">
        <f ca="1">IF($AH192&gt;0,OFFSET(DATA!$F$6,BY$10+27*(7-$AG$8),$AG192,1,1)/OFFSET(DATA!$F$6,BY$10,$AG192,1,1),0)</f>
        <v>0.68454258675078861</v>
      </c>
    </row>
    <row r="193" spans="33:77" x14ac:dyDescent="0.2">
      <c r="AG193" s="1">
        <v>182</v>
      </c>
      <c r="AH193">
        <f ca="1">OFFSET(DATA!$F$6,$AG$10,$AG193,1,1)</f>
        <v>1597</v>
      </c>
      <c r="AI193" s="205">
        <f ca="1">IF($AH193&gt;0,OFFSET(DATA!$F$6,$AG$10+27*AI$10,$AG193,1,1)/$AH193,0)</f>
        <v>0.49718221665623041</v>
      </c>
      <c r="AJ193" s="205">
        <f ca="1">IF($AH193&gt;0,OFFSET(DATA!$F$6,$AG$10+27*AJ$10,$AG193,1,1)/$AH193,0)</f>
        <v>6.2617407639323731E-3</v>
      </c>
      <c r="AK193" s="205">
        <f ca="1">IF($AH193&gt;0,OFFSET(DATA!$F$6,$AG$10+27*AK$10,$AG193,1,1)/$AH193,0)</f>
        <v>7.8271759549154662E-2</v>
      </c>
      <c r="AL193" s="205">
        <f ca="1">IF($AH193&gt;0,OFFSET(DATA!$F$6,$AG$10+27*AL$10,$AG193,1,1)/$AH193,0)</f>
        <v>7.764558547276143E-2</v>
      </c>
      <c r="AM193" s="205">
        <f ca="1">IF($AH193&gt;0,OFFSET(DATA!$F$6,$AG$10+27*AM$10,$AG193,1,1)/$AH193,0)</f>
        <v>0.19223544145272387</v>
      </c>
      <c r="AN193" s="205">
        <f ca="1">IF($AH193&gt;0,OFFSET(DATA!$F$6,$AG$10+27*AN$10,$AG193,1,1)/$AH193,0)</f>
        <v>9.8935504070131491E-2</v>
      </c>
      <c r="AO193" s="1">
        <f ca="1">OFFSET(DATA!$F$6,$AG$10+27*AO$10,$AG193,1,1)</f>
        <v>18</v>
      </c>
      <c r="AP193" s="1">
        <f t="shared" ca="1" si="5"/>
        <v>18</v>
      </c>
      <c r="AR193">
        <f ca="1">OFFSET(DATA!$F$6,25,$AG193,1,1)</f>
        <v>15398</v>
      </c>
      <c r="AS193" s="205">
        <f ca="1">IF($AR193&gt;0,OFFSET(DATA!$F$6,25+27*AS$10,$AG193,1,1)/$AR193,0)</f>
        <v>0.55461748278997269</v>
      </c>
      <c r="AT193" s="205">
        <f ca="1">IF($AR193&gt;0,OFFSET(DATA!$F$6,25+27*AT$10,$AG193,1,1)/$AR193,0)</f>
        <v>5.130536433303026E-3</v>
      </c>
      <c r="AU193" s="205">
        <f ca="1">IF($AR193&gt;0,OFFSET(DATA!$F$6,25+27*AU$10,$AG193,1,1)/$AR193,0)</f>
        <v>0.10046759319392129</v>
      </c>
      <c r="AV193" s="205">
        <f ca="1">IF($AR193&gt;0,OFFSET(DATA!$F$6,25+27*AV$10,$AG193,1,1)/$AR193,0)</f>
        <v>5.9942849720742951E-2</v>
      </c>
      <c r="AW193" s="205">
        <f ca="1">IF($AR193&gt;0,OFFSET(DATA!$F$6,25+27*AW$10,$AG193,1,1)/$AR193,0)</f>
        <v>0.11923626444992856</v>
      </c>
      <c r="AX193" s="205">
        <f ca="1">IF($AR193&gt;0,OFFSET(DATA!$F$6,25+27*AX$10,$AG193,1,1)/$AR193,0)</f>
        <v>4.2732822444473309E-2</v>
      </c>
      <c r="BA193" s="1">
        <f t="shared" ca="1" si="6"/>
        <v>17</v>
      </c>
      <c r="BB193" s="205">
        <f ca="1">IF($AH193&gt;0,OFFSET(DATA!$F$6,BB$10+27*(7-$AG$8),$AG193,1,1)/OFFSET(DATA!$F$6,BB$10,$AG193,1,1),0)</f>
        <v>0.48159509202453987</v>
      </c>
      <c r="BC193" s="205">
        <f ca="1">IF($AH193&gt;0,OFFSET(DATA!$F$6,BC$10+27*(7-$AG$8),$AG193,1,1)/OFFSET(DATA!$F$6,BC$10,$AG193,1,1),0)</f>
        <v>0.36283185840707965</v>
      </c>
      <c r="BD193" s="205">
        <f ca="1">IF($AH193&gt;0,OFFSET(DATA!$F$6,BD$10+27*(7-$AG$8),$AG193,1,1)/OFFSET(DATA!$F$6,BD$10,$AG193,1,1),0)</f>
        <v>0.58139534883720934</v>
      </c>
      <c r="BE193" s="205">
        <f ca="1">IF($AH193&gt;0,OFFSET(DATA!$F$6,BE$10+27*(7-$AG$8),$AG193,1,1)/OFFSET(DATA!$F$6,BE$10,$AG193,1,1),0)</f>
        <v>0.46666666666666667</v>
      </c>
      <c r="BF193" s="205">
        <f ca="1">IF($AH193&gt;0,OFFSET(DATA!$F$6,BF$10+27*(7-$AG$8),$AG193,1,1)/OFFSET(DATA!$F$6,BF$10,$AG193,1,1),0)</f>
        <v>0.65517241379310343</v>
      </c>
      <c r="BG193" s="205">
        <f ca="1">IF($AH193&gt;0,OFFSET(DATA!$F$6,BG$10+27*(7-$AG$8),$AG193,1,1)/OFFSET(DATA!$F$6,BG$10,$AG193,1,1),0)</f>
        <v>0.6179775280898876</v>
      </c>
      <c r="BH193" s="205">
        <f ca="1">IF($AH193&gt;0,OFFSET(DATA!$F$6,BH$10+27*(7-$AG$8),$AG193,1,1)/OFFSET(DATA!$F$6,BH$10,$AG193,1,1),0)</f>
        <v>0.68604651162790697</v>
      </c>
      <c r="BI193" s="205">
        <f ca="1">IF($AH193&gt;0,OFFSET(DATA!$F$6,BI$10+27*(7-$AG$8),$AG193,1,1)/OFFSET(DATA!$F$6,BI$10,$AG193,1,1),0)</f>
        <v>0.49718221665623041</v>
      </c>
      <c r="BJ193" s="205">
        <f ca="1">IF($AH193&gt;0,OFFSET(DATA!$F$6,BJ$10+27*(7-$AG$8),$AG193,1,1)/OFFSET(DATA!$F$6,BJ$10,$AG193,1,1),0)</f>
        <v>0.68992248062015504</v>
      </c>
      <c r="BK193" s="205">
        <f ca="1">IF($AH193&gt;0,OFFSET(DATA!$F$6,BK$10+27*(7-$AG$8),$AG193,1,1)/OFFSET(DATA!$F$6,BK$10,$AG193,1,1),0)</f>
        <v>0.60567823343848581</v>
      </c>
      <c r="BL193" s="205">
        <f ca="1">IF($AH193&gt;0,OFFSET(DATA!$F$6,BL$10+27*(7-$AG$8),$AG193,1,1)/OFFSET(DATA!$F$6,BL$10,$AG193,1,1),0)</f>
        <v>0.70433436532507743</v>
      </c>
      <c r="BM193" s="205">
        <f ca="1">IF($AH193&gt;0,OFFSET(DATA!$F$6,BM$10+27*(7-$AG$8),$AG193,1,1)/OFFSET(DATA!$F$6,BM$10,$AG193,1,1),0)</f>
        <v>0.24567836563645887</v>
      </c>
      <c r="BN193" s="205">
        <f ca="1">IF($AH193&gt;0,OFFSET(DATA!$F$6,BN$10+27*(7-$AG$8),$AG193,1,1)/OFFSET(DATA!$F$6,BN$10,$AG193,1,1),0)</f>
        <v>0.56603773584905659</v>
      </c>
      <c r="BO193" s="205">
        <f ca="1">IF($AH193&gt;0,OFFSET(DATA!$F$6,BO$10+27*(7-$AG$8),$AG193,1,1)/OFFSET(DATA!$F$6,BO$10,$AG193,1,1),0)</f>
        <v>0.89173789173789175</v>
      </c>
      <c r="BP193" s="205">
        <f ca="1">IF($AH193&gt;0,OFFSET(DATA!$F$6,BP$10+27*(7-$AG$8),$AG193,1,1)/OFFSET(DATA!$F$6,BP$10,$AG193,1,1),0)</f>
        <v>0.5759162303664922</v>
      </c>
      <c r="BQ193" s="205">
        <f ca="1">IF($AH193&gt;0,OFFSET(DATA!$F$6,BQ$10+27*(7-$AG$8),$AG193,1,1)/OFFSET(DATA!$F$6,BQ$10,$AG193,1,1),0)</f>
        <v>0.68235294117647061</v>
      </c>
      <c r="BR193" s="205">
        <f ca="1">IF($AH193&gt;0,OFFSET(DATA!$F$6,BR$10+27*(7-$AG$8),$AG193,1,1)/OFFSET(DATA!$F$6,BR$10,$AG193,1,1),0)</f>
        <v>0.60849772382397571</v>
      </c>
      <c r="BS193" s="205">
        <f ca="1">IF($AH193&gt;0,OFFSET(DATA!$F$6,BS$10+27*(7-$AG$8),$AG193,1,1)/OFFSET(DATA!$F$6,BS$10,$AG193,1,1),0)</f>
        <v>0.46193771626297581</v>
      </c>
      <c r="BT193" s="205">
        <f ca="1">IF($AH193&gt;0,OFFSET(DATA!$F$6,BT$10+27*(7-$AG$8),$AG193,1,1)/OFFSET(DATA!$F$6,BT$10,$AG193,1,1),0)</f>
        <v>0.65714285714285714</v>
      </c>
      <c r="BU193" s="205">
        <f ca="1">IF($AH193&gt;0,OFFSET(DATA!$F$6,BU$10+27*(7-$AG$8),$AG193,1,1)/OFFSET(DATA!$F$6,BU$10,$AG193,1,1),0)</f>
        <v>0.47402597402597402</v>
      </c>
      <c r="BV193" s="205">
        <f ca="1">IF($AH193&gt;0,OFFSET(DATA!$F$6,BV$10+27*(7-$AG$8),$AG193,1,1)/OFFSET(DATA!$F$6,BV$10,$AG193,1,1),0)</f>
        <v>0.48677248677248675</v>
      </c>
      <c r="BW193" s="205">
        <f ca="1">IF($AH193&gt;0,OFFSET(DATA!$F$6,BW$10+27*(7-$AG$8),$AG193,1,1)/OFFSET(DATA!$F$6,BW$10,$AG193,1,1),0)</f>
        <v>0.5873949579831933</v>
      </c>
      <c r="BX193" s="205">
        <f ca="1">IF($AH193&gt;0,OFFSET(DATA!$F$6,BX$10+27*(7-$AG$8),$AG193,1,1)/OFFSET(DATA!$F$6,BX$10,$AG193,1,1),0)</f>
        <v>0.61783439490445857</v>
      </c>
      <c r="BY193" s="205">
        <f ca="1">IF($AH193&gt;0,OFFSET(DATA!$F$6,BY$10+27*(7-$AG$8),$AG193,1,1)/OFFSET(DATA!$F$6,BY$10,$AG193,1,1),0)</f>
        <v>0.68807339449541283</v>
      </c>
    </row>
    <row r="194" spans="33:77" x14ac:dyDescent="0.2">
      <c r="AG194" s="1">
        <v>183</v>
      </c>
      <c r="AH194">
        <f ca="1">OFFSET(DATA!$F$6,$AG$10,$AG194,1,1)</f>
        <v>1591</v>
      </c>
      <c r="AI194" s="205">
        <f ca="1">IF($AH194&gt;0,OFFSET(DATA!$F$6,$AG$10+27*AI$10,$AG194,1,1)/$AH194,0)</f>
        <v>0.48522941546197362</v>
      </c>
      <c r="AJ194" s="205">
        <f ca="1">IF($AH194&gt;0,OFFSET(DATA!$F$6,$AG$10+27*AJ$10,$AG194,1,1)/$AH194,0)</f>
        <v>7.54242614707731E-3</v>
      </c>
      <c r="AK194" s="205">
        <f ca="1">IF($AH194&gt;0,OFFSET(DATA!$F$6,$AG$10+27*AK$10,$AG194,1,1)/$AH194,0)</f>
        <v>8.4223758642363297E-2</v>
      </c>
      <c r="AL194" s="205">
        <f ca="1">IF($AH194&gt;0,OFFSET(DATA!$F$6,$AG$10+27*AL$10,$AG194,1,1)/$AH194,0)</f>
        <v>5.2168447517284729E-2</v>
      </c>
      <c r="AM194" s="205">
        <f ca="1">IF($AH194&gt;0,OFFSET(DATA!$F$6,$AG$10+27*AM$10,$AG194,1,1)/$AH194,0)</f>
        <v>0.20301697045883094</v>
      </c>
      <c r="AN194" s="205">
        <f ca="1">IF($AH194&gt;0,OFFSET(DATA!$F$6,$AG$10+27*AN$10,$AG194,1,1)/$AH194,0)</f>
        <v>0.10747957259585167</v>
      </c>
      <c r="AO194" s="1">
        <f ca="1">OFFSET(DATA!$F$6,$AG$10+27*AO$10,$AG194,1,1)</f>
        <v>18</v>
      </c>
      <c r="AP194" s="1">
        <f t="shared" ca="1" si="5"/>
        <v>18</v>
      </c>
      <c r="AR194">
        <f ca="1">OFFSET(DATA!$F$6,25,$AG194,1,1)</f>
        <v>15607</v>
      </c>
      <c r="AS194" s="205">
        <f ca="1">IF($AR194&gt;0,OFFSET(DATA!$F$6,25+27*AS$10,$AG194,1,1)/$AR194,0)</f>
        <v>0.55340552316268343</v>
      </c>
      <c r="AT194" s="205">
        <f ca="1">IF($AR194&gt;0,OFFSET(DATA!$F$6,25+27*AT$10,$AG194,1,1)/$AR194,0)</f>
        <v>4.2929454731851094E-3</v>
      </c>
      <c r="AU194" s="205">
        <f ca="1">IF($AR194&gt;0,OFFSET(DATA!$F$6,25+27*AU$10,$AG194,1,1)/$AR194,0)</f>
        <v>0.10098032933939899</v>
      </c>
      <c r="AV194" s="205">
        <f ca="1">IF($AR194&gt;0,OFFSET(DATA!$F$6,25+27*AV$10,$AG194,1,1)/$AR194,0)</f>
        <v>6.151086051130903E-2</v>
      </c>
      <c r="AW194" s="205">
        <f ca="1">IF($AR194&gt;0,OFFSET(DATA!$F$6,25+27*AW$10,$AG194,1,1)/$AR194,0)</f>
        <v>0.11892099698853079</v>
      </c>
      <c r="AX194" s="205">
        <f ca="1">IF($AR194&gt;0,OFFSET(DATA!$F$6,25+27*AX$10,$AG194,1,1)/$AR194,0)</f>
        <v>4.4082783366438137E-2</v>
      </c>
      <c r="BA194" s="1">
        <f t="shared" ca="1" si="6"/>
        <v>19</v>
      </c>
      <c r="BB194" s="205">
        <f ca="1">IF($AH194&gt;0,OFFSET(DATA!$F$6,BB$10+27*(7-$AG$8),$AG194,1,1)/OFFSET(DATA!$F$6,BB$10,$AG194,1,1),0)</f>
        <v>0.44972067039106145</v>
      </c>
      <c r="BC194" s="205">
        <f ca="1">IF($AH194&gt;0,OFFSET(DATA!$F$6,BC$10+27*(7-$AG$8),$AG194,1,1)/OFFSET(DATA!$F$6,BC$10,$AG194,1,1),0)</f>
        <v>0.40350877192982454</v>
      </c>
      <c r="BD194" s="205">
        <f ca="1">IF($AH194&gt;0,OFFSET(DATA!$F$6,BD$10+27*(7-$AG$8),$AG194,1,1)/OFFSET(DATA!$F$6,BD$10,$AG194,1,1),0)</f>
        <v>0.59090909090909094</v>
      </c>
      <c r="BE194" s="205">
        <f ca="1">IF($AH194&gt;0,OFFSET(DATA!$F$6,BE$10+27*(7-$AG$8),$AG194,1,1)/OFFSET(DATA!$F$6,BE$10,$AG194,1,1),0)</f>
        <v>0.5544554455445545</v>
      </c>
      <c r="BF194" s="205">
        <f ca="1">IF($AH194&gt;0,OFFSET(DATA!$F$6,BF$10+27*(7-$AG$8),$AG194,1,1)/OFFSET(DATA!$F$6,BF$10,$AG194,1,1),0)</f>
        <v>0.66431924882629112</v>
      </c>
      <c r="BG194" s="205">
        <f ca="1">IF($AH194&gt;0,OFFSET(DATA!$F$6,BG$10+27*(7-$AG$8),$AG194,1,1)/OFFSET(DATA!$F$6,BG$10,$AG194,1,1),0)</f>
        <v>0.625</v>
      </c>
      <c r="BH194" s="205">
        <f ca="1">IF($AH194&gt;0,OFFSET(DATA!$F$6,BH$10+27*(7-$AG$8),$AG194,1,1)/OFFSET(DATA!$F$6,BH$10,$AG194,1,1),0)</f>
        <v>0.69318181818181823</v>
      </c>
      <c r="BI194" s="205">
        <f ca="1">IF($AH194&gt;0,OFFSET(DATA!$F$6,BI$10+27*(7-$AG$8),$AG194,1,1)/OFFSET(DATA!$F$6,BI$10,$AG194,1,1),0)</f>
        <v>0.48522941546197362</v>
      </c>
      <c r="BJ194" s="205">
        <f ca="1">IF($AH194&gt;0,OFFSET(DATA!$F$6,BJ$10+27*(7-$AG$8),$AG194,1,1)/OFFSET(DATA!$F$6,BJ$10,$AG194,1,1),0)</f>
        <v>0.72307692307692306</v>
      </c>
      <c r="BK194" s="205">
        <f ca="1">IF($AH194&gt;0,OFFSET(DATA!$F$6,BK$10+27*(7-$AG$8),$AG194,1,1)/OFFSET(DATA!$F$6,BK$10,$AG194,1,1),0)</f>
        <v>0.6071428571428571</v>
      </c>
      <c r="BL194" s="205">
        <f ca="1">IF($AH194&gt;0,OFFSET(DATA!$F$6,BL$10+27*(7-$AG$8),$AG194,1,1)/OFFSET(DATA!$F$6,BL$10,$AG194,1,1),0)</f>
        <v>0.70616883116883122</v>
      </c>
      <c r="BM194" s="205">
        <f ca="1">IF($AH194&gt;0,OFFSET(DATA!$F$6,BM$10+27*(7-$AG$8),$AG194,1,1)/OFFSET(DATA!$F$6,BM$10,$AG194,1,1),0)</f>
        <v>0.26335078534031414</v>
      </c>
      <c r="BN194" s="205">
        <f ca="1">IF($AH194&gt;0,OFFSET(DATA!$F$6,BN$10+27*(7-$AG$8),$AG194,1,1)/OFFSET(DATA!$F$6,BN$10,$AG194,1,1),0)</f>
        <v>0.58461538461538465</v>
      </c>
      <c r="BO194" s="205">
        <f ca="1">IF($AH194&gt;0,OFFSET(DATA!$F$6,BO$10+27*(7-$AG$8),$AG194,1,1)/OFFSET(DATA!$F$6,BO$10,$AG194,1,1),0)</f>
        <v>0.91489361702127658</v>
      </c>
      <c r="BP194" s="205">
        <f ca="1">IF($AH194&gt;0,OFFSET(DATA!$F$6,BP$10+27*(7-$AG$8),$AG194,1,1)/OFFSET(DATA!$F$6,BP$10,$AG194,1,1),0)</f>
        <v>0.58197424892703864</v>
      </c>
      <c r="BQ194" s="205">
        <f ca="1">IF($AH194&gt;0,OFFSET(DATA!$F$6,BQ$10+27*(7-$AG$8),$AG194,1,1)/OFFSET(DATA!$F$6,BQ$10,$AG194,1,1),0)</f>
        <v>0.68085106382978722</v>
      </c>
      <c r="BR194" s="205">
        <f ca="1">IF($AH194&gt;0,OFFSET(DATA!$F$6,BR$10+27*(7-$AG$8),$AG194,1,1)/OFFSET(DATA!$F$6,BR$10,$AG194,1,1),0)</f>
        <v>0.59736456808199123</v>
      </c>
      <c r="BS194" s="205">
        <f ca="1">IF($AH194&gt;0,OFFSET(DATA!$F$6,BS$10+27*(7-$AG$8),$AG194,1,1)/OFFSET(DATA!$F$6,BS$10,$AG194,1,1),0)</f>
        <v>0.44039735099337746</v>
      </c>
      <c r="BT194" s="205">
        <f ca="1">IF($AH194&gt;0,OFFSET(DATA!$F$6,BT$10+27*(7-$AG$8),$AG194,1,1)/OFFSET(DATA!$F$6,BT$10,$AG194,1,1),0)</f>
        <v>0.67567567567567566</v>
      </c>
      <c r="BU194" s="205">
        <f ca="1">IF($AH194&gt;0,OFFSET(DATA!$F$6,BU$10+27*(7-$AG$8),$AG194,1,1)/OFFSET(DATA!$F$6,BU$10,$AG194,1,1),0)</f>
        <v>0.46934460887949259</v>
      </c>
      <c r="BV194" s="205">
        <f ca="1">IF($AH194&gt;0,OFFSET(DATA!$F$6,BV$10+27*(7-$AG$8),$AG194,1,1)/OFFSET(DATA!$F$6,BV$10,$AG194,1,1),0)</f>
        <v>0.51538461538461533</v>
      </c>
      <c r="BW194" s="205">
        <f ca="1">IF($AH194&gt;0,OFFSET(DATA!$F$6,BW$10+27*(7-$AG$8),$AG194,1,1)/OFFSET(DATA!$F$6,BW$10,$AG194,1,1),0)</f>
        <v>0.57361222847948512</v>
      </c>
      <c r="BX194" s="205">
        <f ca="1">IF($AH194&gt;0,OFFSET(DATA!$F$6,BX$10+27*(7-$AG$8),$AG194,1,1)/OFFSET(DATA!$F$6,BX$10,$AG194,1,1),0)</f>
        <v>0.6076099881093936</v>
      </c>
      <c r="BY194" s="205">
        <f ca="1">IF($AH194&gt;0,OFFSET(DATA!$F$6,BY$10+27*(7-$AG$8),$AG194,1,1)/OFFSET(DATA!$F$6,BY$10,$AG194,1,1),0)</f>
        <v>0.65165165165165162</v>
      </c>
    </row>
    <row r="195" spans="33:77" x14ac:dyDescent="0.2">
      <c r="AG195" s="1">
        <v>184</v>
      </c>
      <c r="AH195">
        <f ca="1">OFFSET(DATA!$F$6,$AG$10,$AG195,1,1)</f>
        <v>1551</v>
      </c>
      <c r="AI195" s="205">
        <f ca="1">IF($AH195&gt;0,OFFSET(DATA!$F$6,$AG$10+27*AI$10,$AG195,1,1)/$AH195,0)</f>
        <v>0.4693745970341715</v>
      </c>
      <c r="AJ195" s="205">
        <f ca="1">IF($AH195&gt;0,OFFSET(DATA!$F$6,$AG$10+27*AJ$10,$AG195,1,1)/$AH195,0)</f>
        <v>7.7369439071566732E-3</v>
      </c>
      <c r="AK195" s="205">
        <f ca="1">IF($AH195&gt;0,OFFSET(DATA!$F$6,$AG$10+27*AK$10,$AG195,1,1)/$AH195,0)</f>
        <v>8.1882656350741462E-2</v>
      </c>
      <c r="AL195" s="205">
        <f ca="1">IF($AH195&gt;0,OFFSET(DATA!$F$6,$AG$10+27*AL$10,$AG195,1,1)/$AH195,0)</f>
        <v>6.5764023210831718E-2</v>
      </c>
      <c r="AM195" s="205">
        <f ca="1">IF($AH195&gt;0,OFFSET(DATA!$F$6,$AG$10+27*AM$10,$AG195,1,1)/$AH195,0)</f>
        <v>0.21147646679561574</v>
      </c>
      <c r="AN195" s="205">
        <f ca="1">IF($AH195&gt;0,OFFSET(DATA!$F$6,$AG$10+27*AN$10,$AG195,1,1)/$AH195,0)</f>
        <v>0.12056737588652482</v>
      </c>
      <c r="AO195" s="1">
        <f ca="1">OFFSET(DATA!$F$6,$AG$10+27*AO$10,$AG195,1,1)</f>
        <v>19</v>
      </c>
      <c r="AP195" s="1">
        <f t="shared" ca="1" si="5"/>
        <v>19</v>
      </c>
      <c r="AR195">
        <f ca="1">OFFSET(DATA!$F$6,25,$AG195,1,1)</f>
        <v>14767</v>
      </c>
      <c r="AS195" s="205">
        <f ca="1">IF($AR195&gt;0,OFFSET(DATA!$F$6,25+27*AS$10,$AG195,1,1)/$AR195,0)</f>
        <v>0.54242567887858062</v>
      </c>
      <c r="AT195" s="205">
        <f ca="1">IF($AR195&gt;0,OFFSET(DATA!$F$6,25+27*AT$10,$AG195,1,1)/$AR195,0)</f>
        <v>4.0631136994650234E-3</v>
      </c>
      <c r="AU195" s="205">
        <f ca="1">IF($AR195&gt;0,OFFSET(DATA!$F$6,25+27*AU$10,$AG195,1,1)/$AR195,0)</f>
        <v>0.1050992076928286</v>
      </c>
      <c r="AV195" s="205">
        <f ca="1">IF($AR195&gt;0,OFFSET(DATA!$F$6,25+27*AV$10,$AG195,1,1)/$AR195,0)</f>
        <v>6.3181418026681119E-2</v>
      </c>
      <c r="AW195" s="205">
        <f ca="1">IF($AR195&gt;0,OFFSET(DATA!$F$6,25+27*AW$10,$AG195,1,1)/$AR195,0)</f>
        <v>0.12236744091555496</v>
      </c>
      <c r="AX195" s="205">
        <f ca="1">IF($AR195&gt;0,OFFSET(DATA!$F$6,25+27*AX$10,$AG195,1,1)/$AR195,0)</f>
        <v>5.1059795489943792E-2</v>
      </c>
      <c r="BA195" s="1">
        <f t="shared" ca="1" si="6"/>
        <v>19</v>
      </c>
      <c r="BB195" s="205">
        <f ca="1">IF($AH195&gt;0,OFFSET(DATA!$F$6,BB$10+27*(7-$AG$8),$AG195,1,1)/OFFSET(DATA!$F$6,BB$10,$AG195,1,1),0)</f>
        <v>0.45209580838323354</v>
      </c>
      <c r="BC195" s="205">
        <f ca="1">IF($AH195&gt;0,OFFSET(DATA!$F$6,BC$10+27*(7-$AG$8),$AG195,1,1)/OFFSET(DATA!$F$6,BC$10,$AG195,1,1),0)</f>
        <v>0.330188679245283</v>
      </c>
      <c r="BD195" s="205">
        <f ca="1">IF($AH195&gt;0,OFFSET(DATA!$F$6,BD$10+27*(7-$AG$8),$AG195,1,1)/OFFSET(DATA!$F$6,BD$10,$AG195,1,1),0)</f>
        <v>0.61702127659574468</v>
      </c>
      <c r="BE195" s="205">
        <f ca="1">IF($AH195&gt;0,OFFSET(DATA!$F$6,BE$10+27*(7-$AG$8),$AG195,1,1)/OFFSET(DATA!$F$6,BE$10,$AG195,1,1),0)</f>
        <v>0.52884615384615385</v>
      </c>
      <c r="BF195" s="205">
        <f ca="1">IF($AH195&gt;0,OFFSET(DATA!$F$6,BF$10+27*(7-$AG$8),$AG195,1,1)/OFFSET(DATA!$F$6,BF$10,$AG195,1,1),0)</f>
        <v>0.65686274509803921</v>
      </c>
      <c r="BG195" s="205">
        <f ca="1">IF($AH195&gt;0,OFFSET(DATA!$F$6,BG$10+27*(7-$AG$8),$AG195,1,1)/OFFSET(DATA!$F$6,BG$10,$AG195,1,1),0)</f>
        <v>0.61538461538461542</v>
      </c>
      <c r="BH195" s="205">
        <f ca="1">IF($AH195&gt;0,OFFSET(DATA!$F$6,BH$10+27*(7-$AG$8),$AG195,1,1)/OFFSET(DATA!$F$6,BH$10,$AG195,1,1),0)</f>
        <v>0.72327044025157228</v>
      </c>
      <c r="BI195" s="205">
        <f ca="1">IF($AH195&gt;0,OFFSET(DATA!$F$6,BI$10+27*(7-$AG$8),$AG195,1,1)/OFFSET(DATA!$F$6,BI$10,$AG195,1,1),0)</f>
        <v>0.4693745970341715</v>
      </c>
      <c r="BJ195" s="205">
        <f ca="1">IF($AH195&gt;0,OFFSET(DATA!$F$6,BJ$10+27*(7-$AG$8),$AG195,1,1)/OFFSET(DATA!$F$6,BJ$10,$AG195,1,1),0)</f>
        <v>0.71875</v>
      </c>
      <c r="BK195" s="205">
        <f ca="1">IF($AH195&gt;0,OFFSET(DATA!$F$6,BK$10+27*(7-$AG$8),$AG195,1,1)/OFFSET(DATA!$F$6,BK$10,$AG195,1,1),0)</f>
        <v>0.56653992395437258</v>
      </c>
      <c r="BL195" s="205">
        <f ca="1">IF($AH195&gt;0,OFFSET(DATA!$F$6,BL$10+27*(7-$AG$8),$AG195,1,1)/OFFSET(DATA!$F$6,BL$10,$AG195,1,1),0)</f>
        <v>0.67833333333333334</v>
      </c>
      <c r="BM195" s="205">
        <f ca="1">IF($AH195&gt;0,OFFSET(DATA!$F$6,BM$10+27*(7-$AG$8),$AG195,1,1)/OFFSET(DATA!$F$6,BM$10,$AG195,1,1),0)</f>
        <v>0.26858383071079761</v>
      </c>
      <c r="BN195" s="205">
        <f ca="1">IF($AH195&gt;0,OFFSET(DATA!$F$6,BN$10+27*(7-$AG$8),$AG195,1,1)/OFFSET(DATA!$F$6,BN$10,$AG195,1,1),0)</f>
        <v>0.58359621451104104</v>
      </c>
      <c r="BO195" s="205">
        <f ca="1">IF($AH195&gt;0,OFFSET(DATA!$F$6,BO$10+27*(7-$AG$8),$AG195,1,1)/OFFSET(DATA!$F$6,BO$10,$AG195,1,1),0)</f>
        <v>0.88313609467455623</v>
      </c>
      <c r="BP195" s="205">
        <f ca="1">IF($AH195&gt;0,OFFSET(DATA!$F$6,BP$10+27*(7-$AG$8),$AG195,1,1)/OFFSET(DATA!$F$6,BP$10,$AG195,1,1),0)</f>
        <v>0.56340425531914895</v>
      </c>
      <c r="BQ195" s="205">
        <f ca="1">IF($AH195&gt;0,OFFSET(DATA!$F$6,BQ$10+27*(7-$AG$8),$AG195,1,1)/OFFSET(DATA!$F$6,BQ$10,$AG195,1,1),0)</f>
        <v>0.67801047120418845</v>
      </c>
      <c r="BR195" s="205">
        <f ca="1">IF($AH195&gt;0,OFFSET(DATA!$F$6,BR$10+27*(7-$AG$8),$AG195,1,1)/OFFSET(DATA!$F$6,BR$10,$AG195,1,1),0)</f>
        <v>0.55242566510172142</v>
      </c>
      <c r="BS195" s="205">
        <f ca="1">IF($AH195&gt;0,OFFSET(DATA!$F$6,BS$10+27*(7-$AG$8),$AG195,1,1)/OFFSET(DATA!$F$6,BS$10,$AG195,1,1),0)</f>
        <v>0.46349745331069608</v>
      </c>
      <c r="BT195" s="205">
        <f ca="1">IF($AH195&gt;0,OFFSET(DATA!$F$6,BT$10+27*(7-$AG$8),$AG195,1,1)/OFFSET(DATA!$F$6,BT$10,$AG195,1,1),0)</f>
        <v>0.84615384615384615</v>
      </c>
      <c r="BU195" s="205">
        <f ca="1">IF($AH195&gt;0,OFFSET(DATA!$F$6,BU$10+27*(7-$AG$8),$AG195,1,1)/OFFSET(DATA!$F$6,BU$10,$AG195,1,1),0)</f>
        <v>0.45494505494505494</v>
      </c>
      <c r="BV195" s="205">
        <f ca="1">IF($AH195&gt;0,OFFSET(DATA!$F$6,BV$10+27*(7-$AG$8),$AG195,1,1)/OFFSET(DATA!$F$6,BV$10,$AG195,1,1),0)</f>
        <v>0.47894736842105262</v>
      </c>
      <c r="BW195" s="205">
        <f ca="1">IF($AH195&gt;0,OFFSET(DATA!$F$6,BW$10+27*(7-$AG$8),$AG195,1,1)/OFFSET(DATA!$F$6,BW$10,$AG195,1,1),0)</f>
        <v>0.57372881355932204</v>
      </c>
      <c r="BX195" s="205">
        <f ca="1">IF($AH195&gt;0,OFFSET(DATA!$F$6,BX$10+27*(7-$AG$8),$AG195,1,1)/OFFSET(DATA!$F$6,BX$10,$AG195,1,1),0)</f>
        <v>0.60391766268260294</v>
      </c>
      <c r="BY195" s="205">
        <f ca="1">IF($AH195&gt;0,OFFSET(DATA!$F$6,BY$10+27*(7-$AG$8),$AG195,1,1)/OFFSET(DATA!$F$6,BY$10,$AG195,1,1),0)</f>
        <v>0.64238410596026485</v>
      </c>
    </row>
    <row r="196" spans="33:77" x14ac:dyDescent="0.2">
      <c r="AG196" s="1">
        <v>185</v>
      </c>
      <c r="AH196">
        <f ca="1">OFFSET(DATA!$F$6,$AG$10,$AG196,1,1)</f>
        <v>1589</v>
      </c>
      <c r="AI196" s="205">
        <f ca="1">IF($AH196&gt;0,OFFSET(DATA!$F$6,$AG$10+27*AI$10,$AG196,1,1)/$AH196,0)</f>
        <v>0.45563247325361861</v>
      </c>
      <c r="AJ196" s="205">
        <f ca="1">IF($AH196&gt;0,OFFSET(DATA!$F$6,$AG$10+27*AJ$10,$AG196,1,1)/$AH196,0)</f>
        <v>8.1812460667086209E-3</v>
      </c>
      <c r="AK196" s="205">
        <f ca="1">IF($AH196&gt;0,OFFSET(DATA!$F$6,$AG$10+27*AK$10,$AG196,1,1)/$AH196,0)</f>
        <v>8.2441787287602264E-2</v>
      </c>
      <c r="AL196" s="205">
        <f ca="1">IF($AH196&gt;0,OFFSET(DATA!$F$6,$AG$10+27*AL$10,$AG196,1,1)/$AH196,0)</f>
        <v>7.3001887979861554E-2</v>
      </c>
      <c r="AM196" s="205">
        <f ca="1">IF($AH196&gt;0,OFFSET(DATA!$F$6,$AG$10+27*AM$10,$AG196,1,1)/$AH196,0)</f>
        <v>0.19068596601636248</v>
      </c>
      <c r="AN196" s="205">
        <f ca="1">IF($AH196&gt;0,OFFSET(DATA!$F$6,$AG$10+27*AN$10,$AG196,1,1)/$AH196,0)</f>
        <v>0.12964128382630585</v>
      </c>
      <c r="AO196" s="1">
        <f ca="1">OFFSET(DATA!$F$6,$AG$10+27*AO$10,$AG196,1,1)</f>
        <v>18</v>
      </c>
      <c r="AP196" s="1">
        <f t="shared" ca="1" si="5"/>
        <v>18</v>
      </c>
      <c r="AR196">
        <f ca="1">OFFSET(DATA!$F$6,25,$AG196,1,1)</f>
        <v>15029</v>
      </c>
      <c r="AS196" s="205">
        <f ca="1">IF($AR196&gt;0,OFFSET(DATA!$F$6,25+27*AS$10,$AG196,1,1)/$AR196,0)</f>
        <v>0.53662918357841505</v>
      </c>
      <c r="AT196" s="205">
        <f ca="1">IF($AR196&gt;0,OFFSET(DATA!$F$6,25+27*AT$10,$AG196,1,1)/$AR196,0)</f>
        <v>3.5265154035531306E-3</v>
      </c>
      <c r="AU196" s="205">
        <f ca="1">IF($AR196&gt;0,OFFSET(DATA!$F$6,25+27*AU$10,$AG196,1,1)/$AR196,0)</f>
        <v>0.10526315789473684</v>
      </c>
      <c r="AV196" s="205">
        <f ca="1">IF($AR196&gt;0,OFFSET(DATA!$F$6,25+27*AV$10,$AG196,1,1)/$AR196,0)</f>
        <v>6.4408809634706229E-2</v>
      </c>
      <c r="AW196" s="205">
        <f ca="1">IF($AR196&gt;0,OFFSET(DATA!$F$6,25+27*AW$10,$AG196,1,1)/$AR196,0)</f>
        <v>0.1157761660789141</v>
      </c>
      <c r="AX196" s="205">
        <f ca="1">IF($AR196&gt;0,OFFSET(DATA!$F$6,25+27*AX$10,$AG196,1,1)/$AR196,0)</f>
        <v>4.7042384722869118E-2</v>
      </c>
      <c r="BA196" s="1">
        <f t="shared" ca="1" si="6"/>
        <v>18</v>
      </c>
      <c r="BB196" s="205">
        <f ca="1">IF($AH196&gt;0,OFFSET(DATA!$F$6,BB$10+27*(7-$AG$8),$AG196,1,1)/OFFSET(DATA!$F$6,BB$10,$AG196,1,1),0)</f>
        <v>0.4212121212121212</v>
      </c>
      <c r="BC196" s="205">
        <f ca="1">IF($AH196&gt;0,OFFSET(DATA!$F$6,BC$10+27*(7-$AG$8),$AG196,1,1)/OFFSET(DATA!$F$6,BC$10,$AG196,1,1),0)</f>
        <v>0.34905660377358488</v>
      </c>
      <c r="BD196" s="205">
        <f ca="1">IF($AH196&gt;0,OFFSET(DATA!$F$6,BD$10+27*(7-$AG$8),$AG196,1,1)/OFFSET(DATA!$F$6,BD$10,$AG196,1,1),0)</f>
        <v>0.65217391304347827</v>
      </c>
      <c r="BE196" s="205">
        <f ca="1">IF($AH196&gt;0,OFFSET(DATA!$F$6,BE$10+27*(7-$AG$8),$AG196,1,1)/OFFSET(DATA!$F$6,BE$10,$AG196,1,1),0)</f>
        <v>0.5043478260869565</v>
      </c>
      <c r="BF196" s="205">
        <f ca="1">IF($AH196&gt;0,OFFSET(DATA!$F$6,BF$10+27*(7-$AG$8),$AG196,1,1)/OFFSET(DATA!$F$6,BF$10,$AG196,1,1),0)</f>
        <v>0.63207547169811318</v>
      </c>
      <c r="BG196" s="205">
        <f ca="1">IF($AH196&gt;0,OFFSET(DATA!$F$6,BG$10+27*(7-$AG$8),$AG196,1,1)/OFFSET(DATA!$F$6,BG$10,$AG196,1,1),0)</f>
        <v>0.6179775280898876</v>
      </c>
      <c r="BH196" s="205">
        <f ca="1">IF($AH196&gt;0,OFFSET(DATA!$F$6,BH$10+27*(7-$AG$8),$AG196,1,1)/OFFSET(DATA!$F$6,BH$10,$AG196,1,1),0)</f>
        <v>0.70440251572327039</v>
      </c>
      <c r="BI196" s="205">
        <f ca="1">IF($AH196&gt;0,OFFSET(DATA!$F$6,BI$10+27*(7-$AG$8),$AG196,1,1)/OFFSET(DATA!$F$6,BI$10,$AG196,1,1),0)</f>
        <v>0.45563247325361861</v>
      </c>
      <c r="BJ196" s="205">
        <f ca="1">IF($AH196&gt;0,OFFSET(DATA!$F$6,BJ$10+27*(7-$AG$8),$AG196,1,1)/OFFSET(DATA!$F$6,BJ$10,$AG196,1,1),0)</f>
        <v>0.72093023255813948</v>
      </c>
      <c r="BK196" s="205">
        <f ca="1">IF($AH196&gt;0,OFFSET(DATA!$F$6,BK$10+27*(7-$AG$8),$AG196,1,1)/OFFSET(DATA!$F$6,BK$10,$AG196,1,1),0)</f>
        <v>0.59774436090225569</v>
      </c>
      <c r="BL196" s="205">
        <f ca="1">IF($AH196&gt;0,OFFSET(DATA!$F$6,BL$10+27*(7-$AG$8),$AG196,1,1)/OFFSET(DATA!$F$6,BL$10,$AG196,1,1),0)</f>
        <v>0.67258064516129035</v>
      </c>
      <c r="BM196" s="205">
        <f ca="1">IF($AH196&gt;0,OFFSET(DATA!$F$6,BM$10+27*(7-$AG$8),$AG196,1,1)/OFFSET(DATA!$F$6,BM$10,$AG196,1,1),0)</f>
        <v>0.27359550561797752</v>
      </c>
      <c r="BN196" s="205">
        <f ca="1">IF($AH196&gt;0,OFFSET(DATA!$F$6,BN$10+27*(7-$AG$8),$AG196,1,1)/OFFSET(DATA!$F$6,BN$10,$AG196,1,1),0)</f>
        <v>0.58566978193146413</v>
      </c>
      <c r="BO196" s="205">
        <f ca="1">IF($AH196&gt;0,OFFSET(DATA!$F$6,BO$10+27*(7-$AG$8),$AG196,1,1)/OFFSET(DATA!$F$6,BO$10,$AG196,1,1),0)</f>
        <v>0.86880466472303208</v>
      </c>
      <c r="BP196" s="205">
        <f ca="1">IF($AH196&gt;0,OFFSET(DATA!$F$6,BP$10+27*(7-$AG$8),$AG196,1,1)/OFFSET(DATA!$F$6,BP$10,$AG196,1,1),0)</f>
        <v>0.59140690817186181</v>
      </c>
      <c r="BQ196" s="205">
        <f ca="1">IF($AH196&gt;0,OFFSET(DATA!$F$6,BQ$10+27*(7-$AG$8),$AG196,1,1)/OFFSET(DATA!$F$6,BQ$10,$AG196,1,1),0)</f>
        <v>0.65656565656565657</v>
      </c>
      <c r="BR196" s="205">
        <f ca="1">IF($AH196&gt;0,OFFSET(DATA!$F$6,BR$10+27*(7-$AG$8),$AG196,1,1)/OFFSET(DATA!$F$6,BR$10,$AG196,1,1),0)</f>
        <v>0.55737704918032782</v>
      </c>
      <c r="BS196" s="205">
        <f ca="1">IF($AH196&gt;0,OFFSET(DATA!$F$6,BS$10+27*(7-$AG$8),$AG196,1,1)/OFFSET(DATA!$F$6,BS$10,$AG196,1,1),0)</f>
        <v>0.43709677419354837</v>
      </c>
      <c r="BT196" s="205">
        <f ca="1">IF($AH196&gt;0,OFFSET(DATA!$F$6,BT$10+27*(7-$AG$8),$AG196,1,1)/OFFSET(DATA!$F$6,BT$10,$AG196,1,1),0)</f>
        <v>0.77419354838709675</v>
      </c>
      <c r="BU196" s="205">
        <f ca="1">IF($AH196&gt;0,OFFSET(DATA!$F$6,BU$10+27*(7-$AG$8),$AG196,1,1)/OFFSET(DATA!$F$6,BU$10,$AG196,1,1),0)</f>
        <v>0.43215031315240082</v>
      </c>
      <c r="BV196" s="205">
        <f ca="1">IF($AH196&gt;0,OFFSET(DATA!$F$6,BV$10+27*(7-$AG$8),$AG196,1,1)/OFFSET(DATA!$F$6,BV$10,$AG196,1,1),0)</f>
        <v>0.40153452685421998</v>
      </c>
      <c r="BW196" s="205">
        <f ca="1">IF($AH196&gt;0,OFFSET(DATA!$F$6,BW$10+27*(7-$AG$8),$AG196,1,1)/OFFSET(DATA!$F$6,BW$10,$AG196,1,1),0)</f>
        <v>0.56026600166251039</v>
      </c>
      <c r="BX196" s="205">
        <f ca="1">IF($AH196&gt;0,OFFSET(DATA!$F$6,BX$10+27*(7-$AG$8),$AG196,1,1)/OFFSET(DATA!$F$6,BX$10,$AG196,1,1),0)</f>
        <v>0.59718586387434558</v>
      </c>
      <c r="BY196" s="205">
        <f ca="1">IF($AH196&gt;0,OFFSET(DATA!$F$6,BY$10+27*(7-$AG$8),$AG196,1,1)/OFFSET(DATA!$F$6,BY$10,$AG196,1,1),0)</f>
        <v>0.62089552238805967</v>
      </c>
    </row>
    <row r="197" spans="33:77" x14ac:dyDescent="0.2">
      <c r="AG197" s="1">
        <v>186</v>
      </c>
      <c r="AH197">
        <f ca="1">OFFSET(DATA!$F$6,$AG$10,$AG197,1,1)</f>
        <v>1591</v>
      </c>
      <c r="AI197" s="205">
        <f ca="1">IF($AH197&gt;0,OFFSET(DATA!$F$6,$AG$10+27*AI$10,$AG197,1,1)/$AH197,0)</f>
        <v>0.46134506599622876</v>
      </c>
      <c r="AJ197" s="205">
        <f ca="1">IF($AH197&gt;0,OFFSET(DATA!$F$6,$AG$10+27*AJ$10,$AG197,1,1)/$AH197,0)</f>
        <v>8.7994971715901951E-3</v>
      </c>
      <c r="AK197" s="205">
        <f ca="1">IF($AH197&gt;0,OFFSET(DATA!$F$6,$AG$10+27*AK$10,$AG197,1,1)/$AH197,0)</f>
        <v>8.4852294154619742E-2</v>
      </c>
      <c r="AL197" s="205">
        <f ca="1">IF($AH197&gt;0,OFFSET(DATA!$F$6,$AG$10+27*AL$10,$AG197,1,1)/$AH197,0)</f>
        <v>5.7825267127592707E-2</v>
      </c>
      <c r="AM197" s="205">
        <f ca="1">IF($AH197&gt;0,OFFSET(DATA!$F$6,$AG$10+27*AM$10,$AG197,1,1)/$AH197,0)</f>
        <v>0.20301697045883094</v>
      </c>
      <c r="AN197" s="205">
        <f ca="1">IF($AH197&gt;0,OFFSET(DATA!$F$6,$AG$10+27*AN$10,$AG197,1,1)/$AH197,0)</f>
        <v>0.11376492771841609</v>
      </c>
      <c r="AO197" s="1">
        <f ca="1">OFFSET(DATA!$F$6,$AG$10+27*AO$10,$AG197,1,1)</f>
        <v>19</v>
      </c>
      <c r="AP197" s="1">
        <f t="shared" ca="1" si="5"/>
        <v>19</v>
      </c>
      <c r="AR197">
        <f ca="1">OFFSET(DATA!$F$6,25,$AG197,1,1)</f>
        <v>15289</v>
      </c>
      <c r="AS197" s="205">
        <f ca="1">IF($AR197&gt;0,OFFSET(DATA!$F$6,25+27*AS$10,$AG197,1,1)/$AR197,0)</f>
        <v>0.55000327032507035</v>
      </c>
      <c r="AT197" s="205">
        <f ca="1">IF($AR197&gt;0,OFFSET(DATA!$F$6,25+27*AT$10,$AG197,1,1)/$AR197,0)</f>
        <v>3.9243900843743866E-3</v>
      </c>
      <c r="AU197" s="205">
        <f ca="1">IF($AR197&gt;0,OFFSET(DATA!$F$6,25+27*AU$10,$AG197,1,1)/$AR197,0)</f>
        <v>0.10471580875138989</v>
      </c>
      <c r="AV197" s="205">
        <f ca="1">IF($AR197&gt;0,OFFSET(DATA!$F$6,25+27*AV$10,$AG197,1,1)/$AR197,0)</f>
        <v>5.9454509778271963E-2</v>
      </c>
      <c r="AW197" s="205">
        <f ca="1">IF($AR197&gt;0,OFFSET(DATA!$F$6,25+27*AW$10,$AG197,1,1)/$AR197,0)</f>
        <v>0.11903983255935641</v>
      </c>
      <c r="AX197" s="205">
        <f ca="1">IF($AR197&gt;0,OFFSET(DATA!$F$6,25+27*AX$10,$AG197,1,1)/$AR197,0)</f>
        <v>4.3953168944993133E-2</v>
      </c>
      <c r="BA197" s="1">
        <f t="shared" ca="1" si="6"/>
        <v>19</v>
      </c>
      <c r="BB197" s="205">
        <f ca="1">IF($AH197&gt;0,OFFSET(DATA!$F$6,BB$10+27*(7-$AG$8),$AG197,1,1)/OFFSET(DATA!$F$6,BB$10,$AG197,1,1),0)</f>
        <v>0.41520467836257308</v>
      </c>
      <c r="BC197" s="205">
        <f ca="1">IF($AH197&gt;0,OFFSET(DATA!$F$6,BC$10+27*(7-$AG$8),$AG197,1,1)/OFFSET(DATA!$F$6,BC$10,$AG197,1,1),0)</f>
        <v>0.33027522935779818</v>
      </c>
      <c r="BD197" s="205">
        <f ca="1">IF($AH197&gt;0,OFFSET(DATA!$F$6,BD$10+27*(7-$AG$8),$AG197,1,1)/OFFSET(DATA!$F$6,BD$10,$AG197,1,1),0)</f>
        <v>0.61702127659574468</v>
      </c>
      <c r="BE197" s="205">
        <f ca="1">IF($AH197&gt;0,OFFSET(DATA!$F$6,BE$10+27*(7-$AG$8),$AG197,1,1)/OFFSET(DATA!$F$6,BE$10,$AG197,1,1),0)</f>
        <v>0.5535714285714286</v>
      </c>
      <c r="BF197" s="205">
        <f ca="1">IF($AH197&gt;0,OFFSET(DATA!$F$6,BF$10+27*(7-$AG$8),$AG197,1,1)/OFFSET(DATA!$F$6,BF$10,$AG197,1,1),0)</f>
        <v>0.67718446601941751</v>
      </c>
      <c r="BG197" s="205">
        <f ca="1">IF($AH197&gt;0,OFFSET(DATA!$F$6,BG$10+27*(7-$AG$8),$AG197,1,1)/OFFSET(DATA!$F$6,BG$10,$AG197,1,1),0)</f>
        <v>0.55434782608695654</v>
      </c>
      <c r="BH197" s="205">
        <f ca="1">IF($AH197&gt;0,OFFSET(DATA!$F$6,BH$10+27*(7-$AG$8),$AG197,1,1)/OFFSET(DATA!$F$6,BH$10,$AG197,1,1),0)</f>
        <v>0.689873417721519</v>
      </c>
      <c r="BI197" s="205">
        <f ca="1">IF($AH197&gt;0,OFFSET(DATA!$F$6,BI$10+27*(7-$AG$8),$AG197,1,1)/OFFSET(DATA!$F$6,BI$10,$AG197,1,1),0)</f>
        <v>0.46134506599622876</v>
      </c>
      <c r="BJ197" s="205">
        <f ca="1">IF($AH197&gt;0,OFFSET(DATA!$F$6,BJ$10+27*(7-$AG$8),$AG197,1,1)/OFFSET(DATA!$F$6,BJ$10,$AG197,1,1),0)</f>
        <v>0.72535211267605637</v>
      </c>
      <c r="BK197" s="205">
        <f ca="1">IF($AH197&gt;0,OFFSET(DATA!$F$6,BK$10+27*(7-$AG$8),$AG197,1,1)/OFFSET(DATA!$F$6,BK$10,$AG197,1,1),0)</f>
        <v>0.604982206405694</v>
      </c>
      <c r="BL197" s="205">
        <f ca="1">IF($AH197&gt;0,OFFSET(DATA!$F$6,BL$10+27*(7-$AG$8),$AG197,1,1)/OFFSET(DATA!$F$6,BL$10,$AG197,1,1),0)</f>
        <v>0.67182662538699689</v>
      </c>
      <c r="BM197" s="205">
        <f ca="1">IF($AH197&gt;0,OFFSET(DATA!$F$6,BM$10+27*(7-$AG$8),$AG197,1,1)/OFFSET(DATA!$F$6,BM$10,$AG197,1,1),0)</f>
        <v>0.2941834451901566</v>
      </c>
      <c r="BN197" s="205">
        <f ca="1">IF($AH197&gt;0,OFFSET(DATA!$F$6,BN$10+27*(7-$AG$8),$AG197,1,1)/OFFSET(DATA!$F$6,BN$10,$AG197,1,1),0)</f>
        <v>0.5957446808510638</v>
      </c>
      <c r="BO197" s="205">
        <f ca="1">IF($AH197&gt;0,OFFSET(DATA!$F$6,BO$10+27*(7-$AG$8),$AG197,1,1)/OFFSET(DATA!$F$6,BO$10,$AG197,1,1),0)</f>
        <v>0.88184438040345825</v>
      </c>
      <c r="BP197" s="205">
        <f ca="1">IF($AH197&gt;0,OFFSET(DATA!$F$6,BP$10+27*(7-$AG$8),$AG197,1,1)/OFFSET(DATA!$F$6,BP$10,$AG197,1,1),0)</f>
        <v>0.61937716262975784</v>
      </c>
      <c r="BQ197" s="205">
        <f ca="1">IF($AH197&gt;0,OFFSET(DATA!$F$6,BQ$10+27*(7-$AG$8),$AG197,1,1)/OFFSET(DATA!$F$6,BQ$10,$AG197,1,1),0)</f>
        <v>0.68705882352941172</v>
      </c>
      <c r="BR197" s="205">
        <f ca="1">IF($AH197&gt;0,OFFSET(DATA!$F$6,BR$10+27*(7-$AG$8),$AG197,1,1)/OFFSET(DATA!$F$6,BR$10,$AG197,1,1),0)</f>
        <v>0.58258258258258255</v>
      </c>
      <c r="BS197" s="205">
        <f ca="1">IF($AH197&gt;0,OFFSET(DATA!$F$6,BS$10+27*(7-$AG$8),$AG197,1,1)/OFFSET(DATA!$F$6,BS$10,$AG197,1,1),0)</f>
        <v>0.48825503355704697</v>
      </c>
      <c r="BT197" s="205">
        <f ca="1">IF($AH197&gt;0,OFFSET(DATA!$F$6,BT$10+27*(7-$AG$8),$AG197,1,1)/OFFSET(DATA!$F$6,BT$10,$AG197,1,1),0)</f>
        <v>0.81818181818181823</v>
      </c>
      <c r="BU197" s="205">
        <f ca="1">IF($AH197&gt;0,OFFSET(DATA!$F$6,BU$10+27*(7-$AG$8),$AG197,1,1)/OFFSET(DATA!$F$6,BU$10,$AG197,1,1),0)</f>
        <v>0.42331288343558282</v>
      </c>
      <c r="BV197" s="205">
        <f ca="1">IF($AH197&gt;0,OFFSET(DATA!$F$6,BV$10+27*(7-$AG$8),$AG197,1,1)/OFFSET(DATA!$F$6,BV$10,$AG197,1,1),0)</f>
        <v>0.40931372549019607</v>
      </c>
      <c r="BW197" s="205">
        <f ca="1">IF($AH197&gt;0,OFFSET(DATA!$F$6,BW$10+27*(7-$AG$8),$AG197,1,1)/OFFSET(DATA!$F$6,BW$10,$AG197,1,1),0)</f>
        <v>0.57573289902280134</v>
      </c>
      <c r="BX197" s="205">
        <f ca="1">IF($AH197&gt;0,OFFSET(DATA!$F$6,BX$10+27*(7-$AG$8),$AG197,1,1)/OFFSET(DATA!$F$6,BX$10,$AG197,1,1),0)</f>
        <v>0.60219780219780217</v>
      </c>
      <c r="BY197" s="205">
        <f ca="1">IF($AH197&gt;0,OFFSET(DATA!$F$6,BY$10+27*(7-$AG$8),$AG197,1,1)/OFFSET(DATA!$F$6,BY$10,$AG197,1,1),0)</f>
        <v>0.59166666666666667</v>
      </c>
    </row>
    <row r="198" spans="33:77" x14ac:dyDescent="0.2">
      <c r="AG198" s="1">
        <v>187</v>
      </c>
      <c r="AH198">
        <f ca="1">OFFSET(DATA!$F$6,$AG$10,$AG198,1,1)</f>
        <v>1647</v>
      </c>
      <c r="AI198" s="205">
        <f ca="1">IF($AH198&gt;0,OFFSET(DATA!$F$6,$AG$10+27*AI$10,$AG198,1,1)/$AH198,0)</f>
        <v>0.47419550698239221</v>
      </c>
      <c r="AJ198" s="205">
        <f ca="1">IF($AH198&gt;0,OFFSET(DATA!$F$6,$AG$10+27*AJ$10,$AG198,1,1)/$AH198,0)</f>
        <v>9.1074681238615673E-3</v>
      </c>
      <c r="AK198" s="205">
        <f ca="1">IF($AH198&gt;0,OFFSET(DATA!$F$6,$AG$10+27*AK$10,$AG198,1,1)/$AH198,0)</f>
        <v>8.8038858530661804E-2</v>
      </c>
      <c r="AL198" s="205">
        <f ca="1">IF($AH198&gt;0,OFFSET(DATA!$F$6,$AG$10+27*AL$10,$AG198,1,1)/$AH198,0)</f>
        <v>7.2859744990892539E-2</v>
      </c>
      <c r="AM198" s="205">
        <f ca="1">IF($AH198&gt;0,OFFSET(DATA!$F$6,$AG$10+27*AM$10,$AG198,1,1)/$AH198,0)</f>
        <v>0.15664845173041894</v>
      </c>
      <c r="AN198" s="205">
        <f ca="1">IF($AH198&gt;0,OFFSET(DATA!$F$6,$AG$10+27*AN$10,$AG198,1,1)/$AH198,0)</f>
        <v>8.3788706739526417E-2</v>
      </c>
      <c r="AO198" s="1">
        <f ca="1">OFFSET(DATA!$F$6,$AG$10+27*AO$10,$AG198,1,1)</f>
        <v>18</v>
      </c>
      <c r="AP198" s="1">
        <f t="shared" ca="1" si="5"/>
        <v>18</v>
      </c>
      <c r="AR198">
        <f ca="1">OFFSET(DATA!$F$6,25,$AG198,1,1)</f>
        <v>15786</v>
      </c>
      <c r="AS198" s="205">
        <f ca="1">IF($AR198&gt;0,OFFSET(DATA!$F$6,25+27*AS$10,$AG198,1,1)/$AR198,0)</f>
        <v>0.55207145572025851</v>
      </c>
      <c r="AT198" s="205">
        <f ca="1">IF($AR198&gt;0,OFFSET(DATA!$F$6,25+27*AT$10,$AG198,1,1)/$AR198,0)</f>
        <v>3.9275307234258204E-3</v>
      </c>
      <c r="AU198" s="205">
        <f ca="1">IF($AR198&gt;0,OFFSET(DATA!$F$6,25+27*AU$10,$AG198,1,1)/$AR198,0)</f>
        <v>0.10357278601292284</v>
      </c>
      <c r="AV198" s="205">
        <f ca="1">IF($AR198&gt;0,OFFSET(DATA!$F$6,25+27*AV$10,$AG198,1,1)/$AR198,0)</f>
        <v>5.8912960851387308E-2</v>
      </c>
      <c r="AW198" s="205">
        <f ca="1">IF($AR198&gt;0,OFFSET(DATA!$F$6,25+27*AW$10,$AG198,1,1)/$AR198,0)</f>
        <v>0.11738249081464588</v>
      </c>
      <c r="AX198" s="205">
        <f ca="1">IF($AR198&gt;0,OFFSET(DATA!$F$6,25+27*AX$10,$AG198,1,1)/$AR198,0)</f>
        <v>4.3582921576080069E-2</v>
      </c>
      <c r="BA198" s="1">
        <f t="shared" ca="1" si="6"/>
        <v>19</v>
      </c>
      <c r="BB198" s="205">
        <f ca="1">IF($AH198&gt;0,OFFSET(DATA!$F$6,BB$10+27*(7-$AG$8),$AG198,1,1)/OFFSET(DATA!$F$6,BB$10,$AG198,1,1),0)</f>
        <v>0.39459459459459462</v>
      </c>
      <c r="BC198" s="205">
        <f ca="1">IF($AH198&gt;0,OFFSET(DATA!$F$6,BC$10+27*(7-$AG$8),$AG198,1,1)/OFFSET(DATA!$F$6,BC$10,$AG198,1,1),0)</f>
        <v>0.38053097345132741</v>
      </c>
      <c r="BD198" s="205">
        <f ca="1">IF($AH198&gt;0,OFFSET(DATA!$F$6,BD$10+27*(7-$AG$8),$AG198,1,1)/OFFSET(DATA!$F$6,BD$10,$AG198,1,1),0)</f>
        <v>0.6</v>
      </c>
      <c r="BE198" s="205">
        <f ca="1">IF($AH198&gt;0,OFFSET(DATA!$F$6,BE$10+27*(7-$AG$8),$AG198,1,1)/OFFSET(DATA!$F$6,BE$10,$AG198,1,1),0)</f>
        <v>0.50467289719626163</v>
      </c>
      <c r="BF198" s="205">
        <f ca="1">IF($AH198&gt;0,OFFSET(DATA!$F$6,BF$10+27*(7-$AG$8),$AG198,1,1)/OFFSET(DATA!$F$6,BF$10,$AG198,1,1),0)</f>
        <v>0.68333333333333335</v>
      </c>
      <c r="BG198" s="205">
        <f ca="1">IF($AH198&gt;0,OFFSET(DATA!$F$6,BG$10+27*(7-$AG$8),$AG198,1,1)/OFFSET(DATA!$F$6,BG$10,$AG198,1,1),0)</f>
        <v>0.51546391752577314</v>
      </c>
      <c r="BH198" s="205">
        <f ca="1">IF($AH198&gt;0,OFFSET(DATA!$F$6,BH$10+27*(7-$AG$8),$AG198,1,1)/OFFSET(DATA!$F$6,BH$10,$AG198,1,1),0)</f>
        <v>0.67484662576687116</v>
      </c>
      <c r="BI198" s="205">
        <f ca="1">IF($AH198&gt;0,OFFSET(DATA!$F$6,BI$10+27*(7-$AG$8),$AG198,1,1)/OFFSET(DATA!$F$6,BI$10,$AG198,1,1),0)</f>
        <v>0.47419550698239221</v>
      </c>
      <c r="BJ198" s="205">
        <f ca="1">IF($AH198&gt;0,OFFSET(DATA!$F$6,BJ$10+27*(7-$AG$8),$AG198,1,1)/OFFSET(DATA!$F$6,BJ$10,$AG198,1,1),0)</f>
        <v>0.75524475524475521</v>
      </c>
      <c r="BK198" s="205">
        <f ca="1">IF($AH198&gt;0,OFFSET(DATA!$F$6,BK$10+27*(7-$AG$8),$AG198,1,1)/OFFSET(DATA!$F$6,BK$10,$AG198,1,1),0)</f>
        <v>0.63366336633663367</v>
      </c>
      <c r="BL198" s="205">
        <f ca="1">IF($AH198&gt;0,OFFSET(DATA!$F$6,BL$10+27*(7-$AG$8),$AG198,1,1)/OFFSET(DATA!$F$6,BL$10,$AG198,1,1),0)</f>
        <v>0.67018072289156627</v>
      </c>
      <c r="BM198" s="205">
        <f ca="1">IF($AH198&gt;0,OFFSET(DATA!$F$6,BM$10+27*(7-$AG$8),$AG198,1,1)/OFFSET(DATA!$F$6,BM$10,$AG198,1,1),0)</f>
        <v>0.32222222222222224</v>
      </c>
      <c r="BN198" s="205">
        <f ca="1">IF($AH198&gt;0,OFFSET(DATA!$F$6,BN$10+27*(7-$AG$8),$AG198,1,1)/OFFSET(DATA!$F$6,BN$10,$AG198,1,1),0)</f>
        <v>0.58892128279883382</v>
      </c>
      <c r="BO198" s="205">
        <f ca="1">IF($AH198&gt;0,OFFSET(DATA!$F$6,BO$10+27*(7-$AG$8),$AG198,1,1)/OFFSET(DATA!$F$6,BO$10,$AG198,1,1),0)</f>
        <v>0.899171270718232</v>
      </c>
      <c r="BP198" s="205">
        <f ca="1">IF($AH198&gt;0,OFFSET(DATA!$F$6,BP$10+27*(7-$AG$8),$AG198,1,1)/OFFSET(DATA!$F$6,BP$10,$AG198,1,1),0)</f>
        <v>0.60492778249787593</v>
      </c>
      <c r="BQ198" s="205">
        <f ca="1">IF($AH198&gt;0,OFFSET(DATA!$F$6,BQ$10+27*(7-$AG$8),$AG198,1,1)/OFFSET(DATA!$F$6,BQ$10,$AG198,1,1),0)</f>
        <v>0.7053364269141531</v>
      </c>
      <c r="BR198" s="205">
        <f ca="1">IF($AH198&gt;0,OFFSET(DATA!$F$6,BR$10+27*(7-$AG$8),$AG198,1,1)/OFFSET(DATA!$F$6,BR$10,$AG198,1,1),0)</f>
        <v>0.60233918128654973</v>
      </c>
      <c r="BS198" s="205">
        <f ca="1">IF($AH198&gt;0,OFFSET(DATA!$F$6,BS$10+27*(7-$AG$8),$AG198,1,1)/OFFSET(DATA!$F$6,BS$10,$AG198,1,1),0)</f>
        <v>0.48652931854199682</v>
      </c>
      <c r="BT198" s="205">
        <f ca="1">IF($AH198&gt;0,OFFSET(DATA!$F$6,BT$10+27*(7-$AG$8),$AG198,1,1)/OFFSET(DATA!$F$6,BT$10,$AG198,1,1),0)</f>
        <v>0.81818181818181823</v>
      </c>
      <c r="BU198" s="205">
        <f ca="1">IF($AH198&gt;0,OFFSET(DATA!$F$6,BU$10+27*(7-$AG$8),$AG198,1,1)/OFFSET(DATA!$F$6,BU$10,$AG198,1,1),0)</f>
        <v>0.42519685039370081</v>
      </c>
      <c r="BV198" s="205">
        <f ca="1">IF($AH198&gt;0,OFFSET(DATA!$F$6,BV$10+27*(7-$AG$8),$AG198,1,1)/OFFSET(DATA!$F$6,BV$10,$AG198,1,1),0)</f>
        <v>0.41121495327102803</v>
      </c>
      <c r="BW198" s="205">
        <f ca="1">IF($AH198&gt;0,OFFSET(DATA!$F$6,BW$10+27*(7-$AG$8),$AG198,1,1)/OFFSET(DATA!$F$6,BW$10,$AG198,1,1),0)</f>
        <v>0.55685358255451711</v>
      </c>
      <c r="BX198" s="205">
        <f ca="1">IF($AH198&gt;0,OFFSET(DATA!$F$6,BX$10+27*(7-$AG$8),$AG198,1,1)/OFFSET(DATA!$F$6,BX$10,$AG198,1,1),0)</f>
        <v>0.58750000000000002</v>
      </c>
      <c r="BY198" s="205">
        <f ca="1">IF($AH198&gt;0,OFFSET(DATA!$F$6,BY$10+27*(7-$AG$8),$AG198,1,1)/OFFSET(DATA!$F$6,BY$10,$AG198,1,1),0)</f>
        <v>0.62204724409448819</v>
      </c>
    </row>
    <row r="199" spans="33:77" x14ac:dyDescent="0.2">
      <c r="AG199" s="1">
        <v>188</v>
      </c>
      <c r="AH199">
        <f ca="1">OFFSET(DATA!$F$6,$AG$10,$AG199,1,1)</f>
        <v>1615</v>
      </c>
      <c r="AI199" s="205">
        <f ca="1">IF($AH199&gt;0,OFFSET(DATA!$F$6,$AG$10+27*AI$10,$AG199,1,1)/$AH199,0)</f>
        <v>0.45820433436532509</v>
      </c>
      <c r="AJ199" s="205">
        <f ca="1">IF($AH199&gt;0,OFFSET(DATA!$F$6,$AG$10+27*AJ$10,$AG199,1,1)/$AH199,0)</f>
        <v>7.4303405572755414E-3</v>
      </c>
      <c r="AK199" s="205">
        <f ca="1">IF($AH199&gt;0,OFFSET(DATA!$F$6,$AG$10+27*AK$10,$AG199,1,1)/$AH199,0)</f>
        <v>8.9783281733746126E-2</v>
      </c>
      <c r="AL199" s="205">
        <f ca="1">IF($AH199&gt;0,OFFSET(DATA!$F$6,$AG$10+27*AL$10,$AG199,1,1)/$AH199,0)</f>
        <v>7.61609907120743E-2</v>
      </c>
      <c r="AM199" s="205">
        <f ca="1">IF($AH199&gt;0,OFFSET(DATA!$F$6,$AG$10+27*AM$10,$AG199,1,1)/$AH199,0)</f>
        <v>0.18513931888544891</v>
      </c>
      <c r="AN199" s="205">
        <f ca="1">IF($AH199&gt;0,OFFSET(DATA!$F$6,$AG$10+27*AN$10,$AG199,1,1)/$AH199,0)</f>
        <v>7.5541795665634681E-2</v>
      </c>
      <c r="AO199" s="1">
        <f ca="1">OFFSET(DATA!$F$6,$AG$10+27*AO$10,$AG199,1,1)</f>
        <v>16</v>
      </c>
      <c r="AP199" s="1">
        <f t="shared" ca="1" si="5"/>
        <v>16</v>
      </c>
      <c r="AR199">
        <f ca="1">OFFSET(DATA!$F$6,25,$AG199,1,1)</f>
        <v>15029</v>
      </c>
      <c r="AS199" s="205">
        <f ca="1">IF($AR199&gt;0,OFFSET(DATA!$F$6,25+27*AS$10,$AG199,1,1)/$AR199,0)</f>
        <v>0.5329030540954155</v>
      </c>
      <c r="AT199" s="205">
        <f ca="1">IF($AR199&gt;0,OFFSET(DATA!$F$6,25+27*AT$10,$AG199,1,1)/$AR199,0)</f>
        <v>3.9922815889280724E-3</v>
      </c>
      <c r="AU199" s="205">
        <f ca="1">IF($AR199&gt;0,OFFSET(DATA!$F$6,25+27*AU$10,$AG199,1,1)/$AR199,0)</f>
        <v>0.1065273803978974</v>
      </c>
      <c r="AV199" s="205">
        <f ca="1">IF($AR199&gt;0,OFFSET(DATA!$F$6,25+27*AV$10,$AG199,1,1)/$AR199,0)</f>
        <v>5.7954621065939183E-2</v>
      </c>
      <c r="AW199" s="205">
        <f ca="1">IF($AR199&gt;0,OFFSET(DATA!$F$6,25+27*AW$10,$AG199,1,1)/$AR199,0)</f>
        <v>0.11391310133741434</v>
      </c>
      <c r="AX199" s="205">
        <f ca="1">IF($AR199&gt;0,OFFSET(DATA!$F$6,25+27*AX$10,$AG199,1,1)/$AR199,0)</f>
        <v>3.885820746556657E-2</v>
      </c>
      <c r="BA199" s="1">
        <f t="shared" ca="1" si="6"/>
        <v>18</v>
      </c>
      <c r="BB199" s="205">
        <f ca="1">IF($AH199&gt;0,OFFSET(DATA!$F$6,BB$10+27*(7-$AG$8),$AG199,1,1)/OFFSET(DATA!$F$6,BB$10,$AG199,1,1),0)</f>
        <v>0.3827893175074184</v>
      </c>
      <c r="BC199" s="205">
        <f ca="1">IF($AH199&gt;0,OFFSET(DATA!$F$6,BC$10+27*(7-$AG$8),$AG199,1,1)/OFFSET(DATA!$F$6,BC$10,$AG199,1,1),0)</f>
        <v>0.35576923076923078</v>
      </c>
      <c r="BD199" s="205">
        <f ca="1">IF($AH199&gt;0,OFFSET(DATA!$F$6,BD$10+27*(7-$AG$8),$AG199,1,1)/OFFSET(DATA!$F$6,BD$10,$AG199,1,1),0)</f>
        <v>0.65217391304347827</v>
      </c>
      <c r="BE199" s="205">
        <f ca="1">IF($AH199&gt;0,OFFSET(DATA!$F$6,BE$10+27*(7-$AG$8),$AG199,1,1)/OFFSET(DATA!$F$6,BE$10,$AG199,1,1),0)</f>
        <v>0.46534653465346537</v>
      </c>
      <c r="BF199" s="205">
        <f ca="1">IF($AH199&gt;0,OFFSET(DATA!$F$6,BF$10+27*(7-$AG$8),$AG199,1,1)/OFFSET(DATA!$F$6,BF$10,$AG199,1,1),0)</f>
        <v>0.65012406947890822</v>
      </c>
      <c r="BG199" s="205">
        <f ca="1">IF($AH199&gt;0,OFFSET(DATA!$F$6,BG$10+27*(7-$AG$8),$AG199,1,1)/OFFSET(DATA!$F$6,BG$10,$AG199,1,1),0)</f>
        <v>0.5</v>
      </c>
      <c r="BH199" s="205">
        <f ca="1">IF($AH199&gt;0,OFFSET(DATA!$F$6,BH$10+27*(7-$AG$8),$AG199,1,1)/OFFSET(DATA!$F$6,BH$10,$AG199,1,1),0)</f>
        <v>0.67407407407407405</v>
      </c>
      <c r="BI199" s="205">
        <f ca="1">IF($AH199&gt;0,OFFSET(DATA!$F$6,BI$10+27*(7-$AG$8),$AG199,1,1)/OFFSET(DATA!$F$6,BI$10,$AG199,1,1),0)</f>
        <v>0.45820433436532509</v>
      </c>
      <c r="BJ199" s="205">
        <f ca="1">IF($AH199&gt;0,OFFSET(DATA!$F$6,BJ$10+27*(7-$AG$8),$AG199,1,1)/OFFSET(DATA!$F$6,BJ$10,$AG199,1,1),0)</f>
        <v>0.73103448275862071</v>
      </c>
      <c r="BK199" s="205">
        <f ca="1">IF($AH199&gt;0,OFFSET(DATA!$F$6,BK$10+27*(7-$AG$8),$AG199,1,1)/OFFSET(DATA!$F$6,BK$10,$AG199,1,1),0)</f>
        <v>0.61355932203389829</v>
      </c>
      <c r="BL199" s="205">
        <f ca="1">IF($AH199&gt;0,OFFSET(DATA!$F$6,BL$10+27*(7-$AG$8),$AG199,1,1)/OFFSET(DATA!$F$6,BL$10,$AG199,1,1),0)</f>
        <v>0.66554054054054057</v>
      </c>
      <c r="BM199" s="205">
        <f ca="1">IF($AH199&gt;0,OFFSET(DATA!$F$6,BM$10+27*(7-$AG$8),$AG199,1,1)/OFFSET(DATA!$F$6,BM$10,$AG199,1,1),0)</f>
        <v>0.31576026637069921</v>
      </c>
      <c r="BN199" s="205">
        <f ca="1">IF($AH199&gt;0,OFFSET(DATA!$F$6,BN$10+27*(7-$AG$8),$AG199,1,1)/OFFSET(DATA!$F$6,BN$10,$AG199,1,1),0)</f>
        <v>0.56804733727810652</v>
      </c>
      <c r="BO199" s="205">
        <f ca="1">IF($AH199&gt;0,OFFSET(DATA!$F$6,BO$10+27*(7-$AG$8),$AG199,1,1)/OFFSET(DATA!$F$6,BO$10,$AG199,1,1),0)</f>
        <v>0.89114658925979684</v>
      </c>
      <c r="BP199" s="205">
        <f ca="1">IF($AH199&gt;0,OFFSET(DATA!$F$6,BP$10+27*(7-$AG$8),$AG199,1,1)/OFFSET(DATA!$F$6,BP$10,$AG199,1,1),0)</f>
        <v>0.60606060606060608</v>
      </c>
      <c r="BQ199" s="205">
        <f ca="1">IF($AH199&gt;0,OFFSET(DATA!$F$6,BQ$10+27*(7-$AG$8),$AG199,1,1)/OFFSET(DATA!$F$6,BQ$10,$AG199,1,1),0)</f>
        <v>0.68932038834951459</v>
      </c>
      <c r="BR199" s="205">
        <f ca="1">IF($AH199&gt;0,OFFSET(DATA!$F$6,BR$10+27*(7-$AG$8),$AG199,1,1)/OFFSET(DATA!$F$6,BR$10,$AG199,1,1),0)</f>
        <v>0.58662613981762923</v>
      </c>
      <c r="BS199" s="205">
        <f ca="1">IF($AH199&gt;0,OFFSET(DATA!$F$6,BS$10+27*(7-$AG$8),$AG199,1,1)/OFFSET(DATA!$F$6,BS$10,$AG199,1,1),0)</f>
        <v>0.44305772230889234</v>
      </c>
      <c r="BT199" s="205">
        <f ca="1">IF($AH199&gt;0,OFFSET(DATA!$F$6,BT$10+27*(7-$AG$8),$AG199,1,1)/OFFSET(DATA!$F$6,BT$10,$AG199,1,1),0)</f>
        <v>0.92</v>
      </c>
      <c r="BU199" s="205">
        <f ca="1">IF($AH199&gt;0,OFFSET(DATA!$F$6,BU$10+27*(7-$AG$8),$AG199,1,1)/OFFSET(DATA!$F$6,BU$10,$AG199,1,1),0)</f>
        <v>0.41717791411042943</v>
      </c>
      <c r="BV199" s="205">
        <f ca="1">IF($AH199&gt;0,OFFSET(DATA!$F$6,BV$10+27*(7-$AG$8),$AG199,1,1)/OFFSET(DATA!$F$6,BV$10,$AG199,1,1),0)</f>
        <v>0.36568848758465011</v>
      </c>
      <c r="BW199" s="205">
        <f ca="1">IF($AH199&gt;0,OFFSET(DATA!$F$6,BW$10+27*(7-$AG$8),$AG199,1,1)/OFFSET(DATA!$F$6,BW$10,$AG199,1,1),0)</f>
        <v>0.54129911788291896</v>
      </c>
      <c r="BX199" s="205">
        <f ca="1">IF($AH199&gt;0,OFFSET(DATA!$F$6,BX$10+27*(7-$AG$8),$AG199,1,1)/OFFSET(DATA!$F$6,BX$10,$AG199,1,1),0)</f>
        <v>0.56295025728987991</v>
      </c>
      <c r="BY199" s="205">
        <f ca="1">IF($AH199&gt;0,OFFSET(DATA!$F$6,BY$10+27*(7-$AG$8),$AG199,1,1)/OFFSET(DATA!$F$6,BY$10,$AG199,1,1),0)</f>
        <v>0.60742705570291777</v>
      </c>
    </row>
    <row r="200" spans="33:77" x14ac:dyDescent="0.2">
      <c r="AG200" s="1">
        <v>189</v>
      </c>
      <c r="AH200">
        <f ca="1">OFFSET(DATA!$F$6,$AG$10,$AG200,1,1)</f>
        <v>1629</v>
      </c>
      <c r="AI200" s="205">
        <f ca="1">IF($AH200&gt;0,OFFSET(DATA!$F$6,$AG$10+27*AI$10,$AG200,1,1)/$AH200,0)</f>
        <v>0.4831184775936157</v>
      </c>
      <c r="AJ200" s="205">
        <f ca="1">IF($AH200&gt;0,OFFSET(DATA!$F$6,$AG$10+27*AJ$10,$AG200,1,1)/$AH200,0)</f>
        <v>6.1387354205033762E-3</v>
      </c>
      <c r="AK200" s="205">
        <f ca="1">IF($AH200&gt;0,OFFSET(DATA!$F$6,$AG$10+27*AK$10,$AG200,1,1)/$AH200,0)</f>
        <v>8.9011663597298951E-2</v>
      </c>
      <c r="AL200" s="205">
        <f ca="1">IF($AH200&gt;0,OFFSET(DATA!$F$6,$AG$10+27*AL$10,$AG200,1,1)/$AH200,0)</f>
        <v>6.8139963167587483E-2</v>
      </c>
      <c r="AM200" s="205">
        <f ca="1">IF($AH200&gt;0,OFFSET(DATA!$F$6,$AG$10+27*AM$10,$AG200,1,1)/$AH200,0)</f>
        <v>0.19337016574585636</v>
      </c>
      <c r="AN200" s="205">
        <f ca="1">IF($AH200&gt;0,OFFSET(DATA!$F$6,$AG$10+27*AN$10,$AG200,1,1)/$AH200,0)</f>
        <v>8.5328422344996935E-2</v>
      </c>
      <c r="AO200" s="1">
        <f ca="1">OFFSET(DATA!$F$6,$AG$10+27*AO$10,$AG200,1,1)</f>
        <v>17</v>
      </c>
      <c r="AP200" s="1">
        <f t="shared" ca="1" si="5"/>
        <v>17</v>
      </c>
      <c r="AR200">
        <f ca="1">OFFSET(DATA!$F$6,25,$AG200,1,1)</f>
        <v>15253</v>
      </c>
      <c r="AS200" s="205">
        <f ca="1">IF($AR200&gt;0,OFFSET(DATA!$F$6,25+27*AS$10,$AG200,1,1)/$AR200,0)</f>
        <v>0.53982823051203044</v>
      </c>
      <c r="AT200" s="205">
        <f ca="1">IF($AR200&gt;0,OFFSET(DATA!$F$6,25+27*AT$10,$AG200,1,1)/$AR200,0)</f>
        <v>3.6714089031665903E-3</v>
      </c>
      <c r="AU200" s="205">
        <f ca="1">IF($AR200&gt;0,OFFSET(DATA!$F$6,25+27*AU$10,$AG200,1,1)/$AR200,0)</f>
        <v>0.10653641906510194</v>
      </c>
      <c r="AV200" s="205">
        <f ca="1">IF($AR200&gt;0,OFFSET(DATA!$F$6,25+27*AV$10,$AG200,1,1)/$AR200,0)</f>
        <v>6.3397364452894511E-2</v>
      </c>
      <c r="AW200" s="205">
        <f ca="1">IF($AR200&gt;0,OFFSET(DATA!$F$6,25+27*AW$10,$AG200,1,1)/$AR200,0)</f>
        <v>0.11597718481610175</v>
      </c>
      <c r="AX200" s="205">
        <f ca="1">IF($AR200&gt;0,OFFSET(DATA!$F$6,25+27*AX$10,$AG200,1,1)/$AR200,0)</f>
        <v>3.6320723792040911E-2</v>
      </c>
      <c r="BA200" s="1">
        <f t="shared" ca="1" si="6"/>
        <v>17</v>
      </c>
      <c r="BB200" s="205">
        <f ca="1">IF($AH200&gt;0,OFFSET(DATA!$F$6,BB$10+27*(7-$AG$8),$AG200,1,1)/OFFSET(DATA!$F$6,BB$10,$AG200,1,1),0)</f>
        <v>0.40773809523809523</v>
      </c>
      <c r="BC200" s="205">
        <f ca="1">IF($AH200&gt;0,OFFSET(DATA!$F$6,BC$10+27*(7-$AG$8),$AG200,1,1)/OFFSET(DATA!$F$6,BC$10,$AG200,1,1),0)</f>
        <v>0.37623762376237624</v>
      </c>
      <c r="BD200" s="205">
        <f ca="1">IF($AH200&gt;0,OFFSET(DATA!$F$6,BD$10+27*(7-$AG$8),$AG200,1,1)/OFFSET(DATA!$F$6,BD$10,$AG200,1,1),0)</f>
        <v>0.5625</v>
      </c>
      <c r="BE200" s="205">
        <f ca="1">IF($AH200&gt;0,OFFSET(DATA!$F$6,BE$10+27*(7-$AG$8),$AG200,1,1)/OFFSET(DATA!$F$6,BE$10,$AG200,1,1),0)</f>
        <v>0.55670103092783507</v>
      </c>
      <c r="BF200" s="205">
        <f ca="1">IF($AH200&gt;0,OFFSET(DATA!$F$6,BF$10+27*(7-$AG$8),$AG200,1,1)/OFFSET(DATA!$F$6,BF$10,$AG200,1,1),0)</f>
        <v>0.64182692307692313</v>
      </c>
      <c r="BG200" s="205">
        <f ca="1">IF($AH200&gt;0,OFFSET(DATA!$F$6,BG$10+27*(7-$AG$8),$AG200,1,1)/OFFSET(DATA!$F$6,BG$10,$AG200,1,1),0)</f>
        <v>0.47191011235955055</v>
      </c>
      <c r="BH200" s="205">
        <f ca="1">IF($AH200&gt;0,OFFSET(DATA!$F$6,BH$10+27*(7-$AG$8),$AG200,1,1)/OFFSET(DATA!$F$6,BH$10,$AG200,1,1),0)</f>
        <v>0.65693430656934304</v>
      </c>
      <c r="BI200" s="205">
        <f ca="1">IF($AH200&gt;0,OFFSET(DATA!$F$6,BI$10+27*(7-$AG$8),$AG200,1,1)/OFFSET(DATA!$F$6,BI$10,$AG200,1,1),0)</f>
        <v>0.4831184775936157</v>
      </c>
      <c r="BJ200" s="205">
        <f ca="1">IF($AH200&gt;0,OFFSET(DATA!$F$6,BJ$10+27*(7-$AG$8),$AG200,1,1)/OFFSET(DATA!$F$6,BJ$10,$AG200,1,1),0)</f>
        <v>0.72222222222222221</v>
      </c>
      <c r="BK200" s="205">
        <f ca="1">IF($AH200&gt;0,OFFSET(DATA!$F$6,BK$10+27*(7-$AG$8),$AG200,1,1)/OFFSET(DATA!$F$6,BK$10,$AG200,1,1),0)</f>
        <v>0.64590163934426226</v>
      </c>
      <c r="BL200" s="205">
        <f ca="1">IF($AH200&gt;0,OFFSET(DATA!$F$6,BL$10+27*(7-$AG$8),$AG200,1,1)/OFFSET(DATA!$F$6,BL$10,$AG200,1,1),0)</f>
        <v>0.66556291390728473</v>
      </c>
      <c r="BM200" s="205">
        <f ca="1">IF($AH200&gt;0,OFFSET(DATA!$F$6,BM$10+27*(7-$AG$8),$AG200,1,1)/OFFSET(DATA!$F$6,BM$10,$AG200,1,1),0)</f>
        <v>0.31646244006393182</v>
      </c>
      <c r="BN200" s="205">
        <f ca="1">IF($AH200&gt;0,OFFSET(DATA!$F$6,BN$10+27*(7-$AG$8),$AG200,1,1)/OFFSET(DATA!$F$6,BN$10,$AG200,1,1),0)</f>
        <v>0.58160237388724034</v>
      </c>
      <c r="BO200" s="205">
        <f ca="1">IF($AH200&gt;0,OFFSET(DATA!$F$6,BO$10+27*(7-$AG$8),$AG200,1,1)/OFFSET(DATA!$F$6,BO$10,$AG200,1,1),0)</f>
        <v>0.88422575976845152</v>
      </c>
      <c r="BP200" s="205">
        <f ca="1">IF($AH200&gt;0,OFFSET(DATA!$F$6,BP$10+27*(7-$AG$8),$AG200,1,1)/OFFSET(DATA!$F$6,BP$10,$AG200,1,1),0)</f>
        <v>0.59789288849868305</v>
      </c>
      <c r="BQ200" s="205">
        <f ca="1">IF($AH200&gt;0,OFFSET(DATA!$F$6,BQ$10+27*(7-$AG$8),$AG200,1,1)/OFFSET(DATA!$F$6,BQ$10,$AG200,1,1),0)</f>
        <v>0.67375886524822692</v>
      </c>
      <c r="BR200" s="205">
        <f ca="1">IF($AH200&gt;0,OFFSET(DATA!$F$6,BR$10+27*(7-$AG$8),$AG200,1,1)/OFFSET(DATA!$F$6,BR$10,$AG200,1,1),0)</f>
        <v>0.58762886597938147</v>
      </c>
      <c r="BS200" s="205">
        <f ca="1">IF($AH200&gt;0,OFFSET(DATA!$F$6,BS$10+27*(7-$AG$8),$AG200,1,1)/OFFSET(DATA!$F$6,BS$10,$AG200,1,1),0)</f>
        <v>0.45359281437125748</v>
      </c>
      <c r="BT200" s="205">
        <f ca="1">IF($AH200&gt;0,OFFSET(DATA!$F$6,BT$10+27*(7-$AG$8),$AG200,1,1)/OFFSET(DATA!$F$6,BT$10,$AG200,1,1),0)</f>
        <v>0.75862068965517238</v>
      </c>
      <c r="BU200" s="205">
        <f ca="1">IF($AH200&gt;0,OFFSET(DATA!$F$6,BU$10+27*(7-$AG$8),$AG200,1,1)/OFFSET(DATA!$F$6,BU$10,$AG200,1,1),0)</f>
        <v>0.40594059405940597</v>
      </c>
      <c r="BV200" s="205">
        <f ca="1">IF($AH200&gt;0,OFFSET(DATA!$F$6,BV$10+27*(7-$AG$8),$AG200,1,1)/OFFSET(DATA!$F$6,BV$10,$AG200,1,1),0)</f>
        <v>0.39874739039665968</v>
      </c>
      <c r="BW200" s="205">
        <f ca="1">IF($AH200&gt;0,OFFSET(DATA!$F$6,BW$10+27*(7-$AG$8),$AG200,1,1)/OFFSET(DATA!$F$6,BW$10,$AG200,1,1),0)</f>
        <v>0.57405924739791836</v>
      </c>
      <c r="BX200" s="205">
        <f ca="1">IF($AH200&gt;0,OFFSET(DATA!$F$6,BX$10+27*(7-$AG$8),$AG200,1,1)/OFFSET(DATA!$F$6,BX$10,$AG200,1,1),0)</f>
        <v>0.56979563560789748</v>
      </c>
      <c r="BY200" s="205">
        <f ca="1">IF($AH200&gt;0,OFFSET(DATA!$F$6,BY$10+27*(7-$AG$8),$AG200,1,1)/OFFSET(DATA!$F$6,BY$10,$AG200,1,1),0)</f>
        <v>0.625</v>
      </c>
    </row>
    <row r="201" spans="33:77" x14ac:dyDescent="0.2">
      <c r="AG201" s="1">
        <v>190</v>
      </c>
      <c r="AH201">
        <f ca="1">OFFSET(DATA!$F$6,$AG$10,$AG201,1,1)</f>
        <v>1680</v>
      </c>
      <c r="AI201" s="205">
        <f ca="1">IF($AH201&gt;0,OFFSET(DATA!$F$6,$AG$10+27*AI$10,$AG201,1,1)/$AH201,0)</f>
        <v>0.50773809523809521</v>
      </c>
      <c r="AJ201" s="205">
        <f ca="1">IF($AH201&gt;0,OFFSET(DATA!$F$6,$AG$10+27*AJ$10,$AG201,1,1)/$AH201,0)</f>
        <v>5.3571428571428572E-3</v>
      </c>
      <c r="AK201" s="205">
        <f ca="1">IF($AH201&gt;0,OFFSET(DATA!$F$6,$AG$10+27*AK$10,$AG201,1,1)/$AH201,0)</f>
        <v>8.6904761904761901E-2</v>
      </c>
      <c r="AL201" s="205">
        <f ca="1">IF($AH201&gt;0,OFFSET(DATA!$F$6,$AG$10+27*AL$10,$AG201,1,1)/$AH201,0)</f>
        <v>8.0952380952380956E-2</v>
      </c>
      <c r="AM201" s="205">
        <f ca="1">IF($AH201&gt;0,OFFSET(DATA!$F$6,$AG$10+27*AM$10,$AG201,1,1)/$AH201,0)</f>
        <v>0.15535714285714286</v>
      </c>
      <c r="AN201" s="205">
        <f ca="1">IF($AH201&gt;0,OFFSET(DATA!$F$6,$AG$10+27*AN$10,$AG201,1,1)/$AH201,0)</f>
        <v>6.4880952380952386E-2</v>
      </c>
      <c r="AO201" s="1">
        <f ca="1">OFFSET(DATA!$F$6,$AG$10+27*AO$10,$AG201,1,1)</f>
        <v>17</v>
      </c>
      <c r="AP201" s="1">
        <f t="shared" ca="1" si="5"/>
        <v>17</v>
      </c>
      <c r="AR201">
        <f ca="1">OFFSET(DATA!$F$6,25,$AG201,1,1)</f>
        <v>15701</v>
      </c>
      <c r="AS201" s="205">
        <f ca="1">IF($AR201&gt;0,OFFSET(DATA!$F$6,25+27*AS$10,$AG201,1,1)/$AR201,0)</f>
        <v>0.54627093815680527</v>
      </c>
      <c r="AT201" s="205">
        <f ca="1">IF($AR201&gt;0,OFFSET(DATA!$F$6,25+27*AT$10,$AG201,1,1)/$AR201,0)</f>
        <v>2.8023692758423029E-3</v>
      </c>
      <c r="AU201" s="205">
        <f ca="1">IF($AR201&gt;0,OFFSET(DATA!$F$6,25+27*AU$10,$AG201,1,1)/$AR201,0)</f>
        <v>0.10330552194127762</v>
      </c>
      <c r="AV201" s="205">
        <f ca="1">IF($AR201&gt;0,OFFSET(DATA!$F$6,25+27*AV$10,$AG201,1,1)/$AR201,0)</f>
        <v>6.6301509457996302E-2</v>
      </c>
      <c r="AW201" s="205">
        <f ca="1">IF($AR201&gt;0,OFFSET(DATA!$F$6,25+27*AW$10,$AG201,1,1)/$AR201,0)</f>
        <v>0.12075663970447742</v>
      </c>
      <c r="AX201" s="205">
        <f ca="1">IF($AR201&gt;0,OFFSET(DATA!$F$6,25+27*AX$10,$AG201,1,1)/$AR201,0)</f>
        <v>3.7959365645500287E-2</v>
      </c>
      <c r="BA201" s="1">
        <f t="shared" ca="1" si="6"/>
        <v>17</v>
      </c>
      <c r="BB201" s="205">
        <f ca="1">IF($AH201&gt;0,OFFSET(DATA!$F$6,BB$10+27*(7-$AG$8),$AG201,1,1)/OFFSET(DATA!$F$6,BB$10,$AG201,1,1),0)</f>
        <v>0.43235294117647061</v>
      </c>
      <c r="BC201" s="205">
        <f ca="1">IF($AH201&gt;0,OFFSET(DATA!$F$6,BC$10+27*(7-$AG$8),$AG201,1,1)/OFFSET(DATA!$F$6,BC$10,$AG201,1,1),0)</f>
        <v>0.40952380952380951</v>
      </c>
      <c r="BD201" s="205">
        <f ca="1">IF($AH201&gt;0,OFFSET(DATA!$F$6,BD$10+27*(7-$AG$8),$AG201,1,1)/OFFSET(DATA!$F$6,BD$10,$AG201,1,1),0)</f>
        <v>0.65306122448979587</v>
      </c>
      <c r="BE201" s="205">
        <f ca="1">IF($AH201&gt;0,OFFSET(DATA!$F$6,BE$10+27*(7-$AG$8),$AG201,1,1)/OFFSET(DATA!$F$6,BE$10,$AG201,1,1),0)</f>
        <v>0.55238095238095242</v>
      </c>
      <c r="BF201" s="205">
        <f ca="1">IF($AH201&gt;0,OFFSET(DATA!$F$6,BF$10+27*(7-$AG$8),$AG201,1,1)/OFFSET(DATA!$F$6,BF$10,$AG201,1,1),0)</f>
        <v>0.64302600472813243</v>
      </c>
      <c r="BG201" s="205">
        <f ca="1">IF($AH201&gt;0,OFFSET(DATA!$F$6,BG$10+27*(7-$AG$8),$AG201,1,1)/OFFSET(DATA!$F$6,BG$10,$AG201,1,1),0)</f>
        <v>0.46739130434782611</v>
      </c>
      <c r="BH201" s="205">
        <f ca="1">IF($AH201&gt;0,OFFSET(DATA!$F$6,BH$10+27*(7-$AG$8),$AG201,1,1)/OFFSET(DATA!$F$6,BH$10,$AG201,1,1),0)</f>
        <v>0.64084507042253525</v>
      </c>
      <c r="BI201" s="205">
        <f ca="1">IF($AH201&gt;0,OFFSET(DATA!$F$6,BI$10+27*(7-$AG$8),$AG201,1,1)/OFFSET(DATA!$F$6,BI$10,$AG201,1,1),0)</f>
        <v>0.50773809523809521</v>
      </c>
      <c r="BJ201" s="205">
        <f ca="1">IF($AH201&gt;0,OFFSET(DATA!$F$6,BJ$10+27*(7-$AG$8),$AG201,1,1)/OFFSET(DATA!$F$6,BJ$10,$AG201,1,1),0)</f>
        <v>0.70779220779220775</v>
      </c>
      <c r="BK201" s="205">
        <f ca="1">IF($AH201&gt;0,OFFSET(DATA!$F$6,BK$10+27*(7-$AG$8),$AG201,1,1)/OFFSET(DATA!$F$6,BK$10,$AG201,1,1),0)</f>
        <v>0.63914373088685017</v>
      </c>
      <c r="BL201" s="205">
        <f ca="1">IF($AH201&gt;0,OFFSET(DATA!$F$6,BL$10+27*(7-$AG$8),$AG201,1,1)/OFFSET(DATA!$F$6,BL$10,$AG201,1,1),0)</f>
        <v>0.67464114832535882</v>
      </c>
      <c r="BM201" s="205">
        <f ca="1">IF($AH201&gt;0,OFFSET(DATA!$F$6,BM$10+27*(7-$AG$8),$AG201,1,1)/OFFSET(DATA!$F$6,BM$10,$AG201,1,1),0)</f>
        <v>0.32698412698412699</v>
      </c>
      <c r="BN201" s="205">
        <f ca="1">IF($AH201&gt;0,OFFSET(DATA!$F$6,BN$10+27*(7-$AG$8),$AG201,1,1)/OFFSET(DATA!$F$6,BN$10,$AG201,1,1),0)</f>
        <v>0.58858858858858853</v>
      </c>
      <c r="BO201" s="205">
        <f ca="1">IF($AH201&gt;0,OFFSET(DATA!$F$6,BO$10+27*(7-$AG$8),$AG201,1,1)/OFFSET(DATA!$F$6,BO$10,$AG201,1,1),0)</f>
        <v>0.88362068965517238</v>
      </c>
      <c r="BP201" s="205">
        <f ca="1">IF($AH201&gt;0,OFFSET(DATA!$F$6,BP$10+27*(7-$AG$8),$AG201,1,1)/OFFSET(DATA!$F$6,BP$10,$AG201,1,1),0)</f>
        <v>0.61215370866845398</v>
      </c>
      <c r="BQ201" s="205">
        <f ca="1">IF($AH201&gt;0,OFFSET(DATA!$F$6,BQ$10+27*(7-$AG$8),$AG201,1,1)/OFFSET(DATA!$F$6,BQ$10,$AG201,1,1),0)</f>
        <v>0.66516853932584274</v>
      </c>
      <c r="BR201" s="205">
        <f ca="1">IF($AH201&gt;0,OFFSET(DATA!$F$6,BR$10+27*(7-$AG$8),$AG201,1,1)/OFFSET(DATA!$F$6,BR$10,$AG201,1,1),0)</f>
        <v>0.58615819209039544</v>
      </c>
      <c r="BS201" s="205">
        <f ca="1">IF($AH201&gt;0,OFFSET(DATA!$F$6,BS$10+27*(7-$AG$8),$AG201,1,1)/OFFSET(DATA!$F$6,BS$10,$AG201,1,1),0)</f>
        <v>0.48484848484848486</v>
      </c>
      <c r="BT201" s="205">
        <f ca="1">IF($AH201&gt;0,OFFSET(DATA!$F$6,BT$10+27*(7-$AG$8),$AG201,1,1)/OFFSET(DATA!$F$6,BT$10,$AG201,1,1),0)</f>
        <v>0.72727272727272729</v>
      </c>
      <c r="BU201" s="205">
        <f ca="1">IF($AH201&gt;0,OFFSET(DATA!$F$6,BU$10+27*(7-$AG$8),$AG201,1,1)/OFFSET(DATA!$F$6,BU$10,$AG201,1,1),0)</f>
        <v>0.41954022988505746</v>
      </c>
      <c r="BV201" s="205">
        <f ca="1">IF($AH201&gt;0,OFFSET(DATA!$F$6,BV$10+27*(7-$AG$8),$AG201,1,1)/OFFSET(DATA!$F$6,BV$10,$AG201,1,1),0)</f>
        <v>0.40612244897959182</v>
      </c>
      <c r="BW201" s="205">
        <f ca="1">IF($AH201&gt;0,OFFSET(DATA!$F$6,BW$10+27*(7-$AG$8),$AG201,1,1)/OFFSET(DATA!$F$6,BW$10,$AG201,1,1),0)</f>
        <v>0.57794676806083645</v>
      </c>
      <c r="BX201" s="205">
        <f ca="1">IF($AH201&gt;0,OFFSET(DATA!$F$6,BX$10+27*(7-$AG$8),$AG201,1,1)/OFFSET(DATA!$F$6,BX$10,$AG201,1,1),0)</f>
        <v>0.55946843853820594</v>
      </c>
      <c r="BY201" s="205">
        <f ca="1">IF($AH201&gt;0,OFFSET(DATA!$F$6,BY$10+27*(7-$AG$8),$AG201,1,1)/OFFSET(DATA!$F$6,BY$10,$AG201,1,1),0)</f>
        <v>0.6203473945409429</v>
      </c>
    </row>
    <row r="202" spans="33:77" x14ac:dyDescent="0.2">
      <c r="AG202" s="1">
        <v>191</v>
      </c>
      <c r="AH202">
        <f ca="1">OFFSET(DATA!$F$6,$AG$10,$AG202,1,1)</f>
        <v>1674</v>
      </c>
      <c r="AI202" s="205">
        <f ca="1">IF($AH202&gt;0,OFFSET(DATA!$F$6,$AG$10+27*AI$10,$AG202,1,1)/$AH202,0)</f>
        <v>0.50597371565113503</v>
      </c>
      <c r="AJ202" s="205">
        <f ca="1">IF($AH202&gt;0,OFFSET(DATA!$F$6,$AG$10+27*AJ$10,$AG202,1,1)/$AH202,0)</f>
        <v>5.3763440860215058E-3</v>
      </c>
      <c r="AK202" s="205">
        <f ca="1">IF($AH202&gt;0,OFFSET(DATA!$F$6,$AG$10+27*AK$10,$AG202,1,1)/$AH202,0)</f>
        <v>8.4826762246117085E-2</v>
      </c>
      <c r="AL202" s="205">
        <f ca="1">IF($AH202&gt;0,OFFSET(DATA!$F$6,$AG$10+27*AL$10,$AG202,1,1)/$AH202,0)</f>
        <v>0.10513739545997611</v>
      </c>
      <c r="AM202" s="205">
        <f ca="1">IF($AH202&gt;0,OFFSET(DATA!$F$6,$AG$10+27*AM$10,$AG202,1,1)/$AH202,0)</f>
        <v>0.13142174432497014</v>
      </c>
      <c r="AN202" s="205">
        <f ca="1">IF($AH202&gt;0,OFFSET(DATA!$F$6,$AG$10+27*AN$10,$AG202,1,1)/$AH202,0)</f>
        <v>4.5997610513739545E-2</v>
      </c>
      <c r="AO202" s="1">
        <f ca="1">OFFSET(DATA!$F$6,$AG$10+27*AO$10,$AG202,1,1)</f>
        <v>19</v>
      </c>
      <c r="AP202" s="1">
        <f t="shared" ca="1" si="5"/>
        <v>19</v>
      </c>
      <c r="AR202">
        <f ca="1">OFFSET(DATA!$F$6,25,$AG202,1,1)</f>
        <v>16020</v>
      </c>
      <c r="AS202" s="205">
        <f ca="1">IF($AR202&gt;0,OFFSET(DATA!$F$6,25+27*AS$10,$AG202,1,1)/$AR202,0)</f>
        <v>0.55649188514357051</v>
      </c>
      <c r="AT202" s="205">
        <f ca="1">IF($AR202&gt;0,OFFSET(DATA!$F$6,25+27*AT$10,$AG202,1,1)/$AR202,0)</f>
        <v>4.1822721598002493E-3</v>
      </c>
      <c r="AU202" s="205">
        <f ca="1">IF($AR202&gt;0,OFFSET(DATA!$F$6,25+27*AU$10,$AG202,1,1)/$AR202,0)</f>
        <v>0.10455680399500625</v>
      </c>
      <c r="AV202" s="205">
        <f ca="1">IF($AR202&gt;0,OFFSET(DATA!$F$6,25+27*AV$10,$AG202,1,1)/$AR202,0)</f>
        <v>6.3545568039950068E-2</v>
      </c>
      <c r="AW202" s="205">
        <f ca="1">IF($AR202&gt;0,OFFSET(DATA!$F$6,25+27*AW$10,$AG202,1,1)/$AR202,0)</f>
        <v>0.12166042446941323</v>
      </c>
      <c r="AX202" s="205">
        <f ca="1">IF($AR202&gt;0,OFFSET(DATA!$F$6,25+27*AX$10,$AG202,1,1)/$AR202,0)</f>
        <v>3.888888888888889E-2</v>
      </c>
      <c r="BA202" s="1">
        <f t="shared" ca="1" si="6"/>
        <v>19</v>
      </c>
      <c r="BB202" s="205">
        <f ca="1">IF($AH202&gt;0,OFFSET(DATA!$F$6,BB$10+27*(7-$AG$8),$AG202,1,1)/OFFSET(DATA!$F$6,BB$10,$AG202,1,1),0)</f>
        <v>0.44680851063829785</v>
      </c>
      <c r="BC202" s="205">
        <f ca="1">IF($AH202&gt;0,OFFSET(DATA!$F$6,BC$10+27*(7-$AG$8),$AG202,1,1)/OFFSET(DATA!$F$6,BC$10,$AG202,1,1),0)</f>
        <v>0.42727272727272725</v>
      </c>
      <c r="BD202" s="205">
        <f ca="1">IF($AH202&gt;0,OFFSET(DATA!$F$6,BD$10+27*(7-$AG$8),$AG202,1,1)/OFFSET(DATA!$F$6,BD$10,$AG202,1,1),0)</f>
        <v>0.52830188679245282</v>
      </c>
      <c r="BE202" s="205">
        <f ca="1">IF($AH202&gt;0,OFFSET(DATA!$F$6,BE$10+27*(7-$AG$8),$AG202,1,1)/OFFSET(DATA!$F$6,BE$10,$AG202,1,1),0)</f>
        <v>0.63963963963963966</v>
      </c>
      <c r="BF202" s="205">
        <f ca="1">IF($AH202&gt;0,OFFSET(DATA!$F$6,BF$10+27*(7-$AG$8),$AG202,1,1)/OFFSET(DATA!$F$6,BF$10,$AG202,1,1),0)</f>
        <v>0.66132723112128144</v>
      </c>
      <c r="BG202" s="205">
        <f ca="1">IF($AH202&gt;0,OFFSET(DATA!$F$6,BG$10+27*(7-$AG$8),$AG202,1,1)/OFFSET(DATA!$F$6,BG$10,$AG202,1,1),0)</f>
        <v>0.5444444444444444</v>
      </c>
      <c r="BH202" s="205">
        <f ca="1">IF($AH202&gt;0,OFFSET(DATA!$F$6,BH$10+27*(7-$AG$8),$AG202,1,1)/OFFSET(DATA!$F$6,BH$10,$AG202,1,1),0)</f>
        <v>0.66216216216216217</v>
      </c>
      <c r="BI202" s="205">
        <f ca="1">IF($AH202&gt;0,OFFSET(DATA!$F$6,BI$10+27*(7-$AG$8),$AG202,1,1)/OFFSET(DATA!$F$6,BI$10,$AG202,1,1),0)</f>
        <v>0.50597371565113503</v>
      </c>
      <c r="BJ202" s="205">
        <f ca="1">IF($AH202&gt;0,OFFSET(DATA!$F$6,BJ$10+27*(7-$AG$8),$AG202,1,1)/OFFSET(DATA!$F$6,BJ$10,$AG202,1,1),0)</f>
        <v>0.68098159509202449</v>
      </c>
      <c r="BK202" s="205">
        <f ca="1">IF($AH202&gt;0,OFFSET(DATA!$F$6,BK$10+27*(7-$AG$8),$AG202,1,1)/OFFSET(DATA!$F$6,BK$10,$AG202,1,1),0)</f>
        <v>0.66467065868263475</v>
      </c>
      <c r="BL202" s="205">
        <f ca="1">IF($AH202&gt;0,OFFSET(DATA!$F$6,BL$10+27*(7-$AG$8),$AG202,1,1)/OFFSET(DATA!$F$6,BL$10,$AG202,1,1),0)</f>
        <v>0.67791411042944782</v>
      </c>
      <c r="BM202" s="205">
        <f ca="1">IF($AH202&gt;0,OFFSET(DATA!$F$6,BM$10+27*(7-$AG$8),$AG202,1,1)/OFFSET(DATA!$F$6,BM$10,$AG202,1,1),0)</f>
        <v>0.34229576008273011</v>
      </c>
      <c r="BN202" s="205">
        <f ca="1">IF($AH202&gt;0,OFFSET(DATA!$F$6,BN$10+27*(7-$AG$8),$AG202,1,1)/OFFSET(DATA!$F$6,BN$10,$AG202,1,1),0)</f>
        <v>0.60869565217391308</v>
      </c>
      <c r="BO202" s="205">
        <f ca="1">IF($AH202&gt;0,OFFSET(DATA!$F$6,BO$10+27*(7-$AG$8),$AG202,1,1)/OFFSET(DATA!$F$6,BO$10,$AG202,1,1),0)</f>
        <v>0.89956331877729256</v>
      </c>
      <c r="BP202" s="205">
        <f ca="1">IF($AH202&gt;0,OFFSET(DATA!$F$6,BP$10+27*(7-$AG$8),$AG202,1,1)/OFFSET(DATA!$F$6,BP$10,$AG202,1,1),0)</f>
        <v>0.6581045172719221</v>
      </c>
      <c r="BQ202" s="205">
        <f ca="1">IF($AH202&gt;0,OFFSET(DATA!$F$6,BQ$10+27*(7-$AG$8),$AG202,1,1)/OFFSET(DATA!$F$6,BQ$10,$AG202,1,1),0)</f>
        <v>0.68514412416851445</v>
      </c>
      <c r="BR202" s="205">
        <f ca="1">IF($AH202&gt;0,OFFSET(DATA!$F$6,BR$10+27*(7-$AG$8),$AG202,1,1)/OFFSET(DATA!$F$6,BR$10,$AG202,1,1),0)</f>
        <v>0.57975034674063797</v>
      </c>
      <c r="BS202" s="205">
        <f ca="1">IF($AH202&gt;0,OFFSET(DATA!$F$6,BS$10+27*(7-$AG$8),$AG202,1,1)/OFFSET(DATA!$F$6,BS$10,$AG202,1,1),0)</f>
        <v>0.51017441860465118</v>
      </c>
      <c r="BT202" s="205">
        <f ca="1">IF($AH202&gt;0,OFFSET(DATA!$F$6,BT$10+27*(7-$AG$8),$AG202,1,1)/OFFSET(DATA!$F$6,BT$10,$AG202,1,1),0)</f>
        <v>0.78378378378378377</v>
      </c>
      <c r="BU202" s="205">
        <f ca="1">IF($AH202&gt;0,OFFSET(DATA!$F$6,BU$10+27*(7-$AG$8),$AG202,1,1)/OFFSET(DATA!$F$6,BU$10,$AG202,1,1),0)</f>
        <v>0.43619047619047618</v>
      </c>
      <c r="BV202" s="205">
        <f ca="1">IF($AH202&gt;0,OFFSET(DATA!$F$6,BV$10+27*(7-$AG$8),$AG202,1,1)/OFFSET(DATA!$F$6,BV$10,$AG202,1,1),0)</f>
        <v>0.42406311637080868</v>
      </c>
      <c r="BW202" s="205">
        <f ca="1">IF($AH202&gt;0,OFFSET(DATA!$F$6,BW$10+27*(7-$AG$8),$AG202,1,1)/OFFSET(DATA!$F$6,BW$10,$AG202,1,1),0)</f>
        <v>0.58277654046028216</v>
      </c>
      <c r="BX202" s="205">
        <f ca="1">IF($AH202&gt;0,OFFSET(DATA!$F$6,BX$10+27*(7-$AG$8),$AG202,1,1)/OFFSET(DATA!$F$6,BX$10,$AG202,1,1),0)</f>
        <v>0.5526566974228444</v>
      </c>
      <c r="BY202" s="205">
        <f ca="1">IF($AH202&gt;0,OFFSET(DATA!$F$6,BY$10+27*(7-$AG$8),$AG202,1,1)/OFFSET(DATA!$F$6,BY$10,$AG202,1,1),0)</f>
        <v>0.63703703703703707</v>
      </c>
    </row>
    <row r="203" spans="33:77" x14ac:dyDescent="0.2">
      <c r="AG203" s="1">
        <v>192</v>
      </c>
      <c r="AH203">
        <f ca="1">OFFSET(DATA!$F$6,$AG$10,$AG203,1,1)</f>
        <v>1699</v>
      </c>
      <c r="AI203" s="205">
        <f ca="1">IF($AH203&gt;0,OFFSET(DATA!$F$6,$AG$10+27*AI$10,$AG203,1,1)/$AH203,0)</f>
        <v>0.50147145379635083</v>
      </c>
      <c r="AJ203" s="205">
        <f ca="1">IF($AH203&gt;0,OFFSET(DATA!$F$6,$AG$10+27*AJ$10,$AG203,1,1)/$AH203,0)</f>
        <v>4.7086521483225424E-3</v>
      </c>
      <c r="AK203" s="205">
        <f ca="1">IF($AH203&gt;0,OFFSET(DATA!$F$6,$AG$10+27*AK$10,$AG203,1,1)/$AH203,0)</f>
        <v>8.3578575632725138E-2</v>
      </c>
      <c r="AL203" s="205">
        <f ca="1">IF($AH203&gt;0,OFFSET(DATA!$F$6,$AG$10+27*AL$10,$AG203,1,1)/$AH203,0)</f>
        <v>7.8281341965862269E-2</v>
      </c>
      <c r="AM203" s="205">
        <f ca="1">IF($AH203&gt;0,OFFSET(DATA!$F$6,$AG$10+27*AM$10,$AG203,1,1)/$AH203,0)</f>
        <v>0.15950559152442614</v>
      </c>
      <c r="AN203" s="205">
        <f ca="1">IF($AH203&gt;0,OFFSET(DATA!$F$6,$AG$10+27*AN$10,$AG203,1,1)/$AH203,0)</f>
        <v>5.1206592113007654E-2</v>
      </c>
      <c r="AO203" s="1">
        <f ca="1">OFFSET(DATA!$F$6,$AG$10+27*AO$10,$AG203,1,1)</f>
        <v>17</v>
      </c>
      <c r="AP203" s="1">
        <f t="shared" ca="1" si="5"/>
        <v>17</v>
      </c>
      <c r="AR203">
        <f ca="1">OFFSET(DATA!$F$6,25,$AG203,1,1)</f>
        <v>16257</v>
      </c>
      <c r="AS203" s="205">
        <f ca="1">IF($AR203&gt;0,OFFSET(DATA!$F$6,25+27*AS$10,$AG203,1,1)/$AR203,0)</f>
        <v>0.54598019314756718</v>
      </c>
      <c r="AT203" s="205">
        <f ca="1">IF($AR203&gt;0,OFFSET(DATA!$F$6,25+27*AT$10,$AG203,1,1)/$AR203,0)</f>
        <v>4.4288614135449345E-3</v>
      </c>
      <c r="AU203" s="205">
        <f ca="1">IF($AR203&gt;0,OFFSET(DATA!$F$6,25+27*AU$10,$AG203,1,1)/$AR203,0)</f>
        <v>0.10210986036784155</v>
      </c>
      <c r="AV203" s="205">
        <f ca="1">IF($AR203&gt;0,OFFSET(DATA!$F$6,25+27*AV$10,$AG203,1,1)/$AR203,0)</f>
        <v>5.819031801685428E-2</v>
      </c>
      <c r="AW203" s="205">
        <f ca="1">IF($AR203&gt;0,OFFSET(DATA!$F$6,25+27*AW$10,$AG203,1,1)/$AR203,0)</f>
        <v>0.12505382296856737</v>
      </c>
      <c r="AX203" s="205">
        <f ca="1">IF($AR203&gt;0,OFFSET(DATA!$F$6,25+27*AX$10,$AG203,1,1)/$AR203,0)</f>
        <v>4.1828135572368828E-2</v>
      </c>
      <c r="BA203" s="1">
        <f t="shared" ca="1" si="6"/>
        <v>17</v>
      </c>
      <c r="BB203" s="205">
        <f ca="1">IF($AH203&gt;0,OFFSET(DATA!$F$6,BB$10+27*(7-$AG$8),$AG203,1,1)/OFFSET(DATA!$F$6,BB$10,$AG203,1,1),0)</f>
        <v>0.45132743362831856</v>
      </c>
      <c r="BC203" s="205">
        <f ca="1">IF($AH203&gt;0,OFFSET(DATA!$F$6,BC$10+27*(7-$AG$8),$AG203,1,1)/OFFSET(DATA!$F$6,BC$10,$AG203,1,1),0)</f>
        <v>0.45192307692307693</v>
      </c>
      <c r="BD203" s="205">
        <f ca="1">IF($AH203&gt;0,OFFSET(DATA!$F$6,BD$10+27*(7-$AG$8),$AG203,1,1)/OFFSET(DATA!$F$6,BD$10,$AG203,1,1),0)</f>
        <v>0.47499999999999998</v>
      </c>
      <c r="BE203" s="205">
        <f ca="1">IF($AH203&gt;0,OFFSET(DATA!$F$6,BE$10+27*(7-$AG$8),$AG203,1,1)/OFFSET(DATA!$F$6,BE$10,$AG203,1,1),0)</f>
        <v>0.66972477064220182</v>
      </c>
      <c r="BF203" s="205">
        <f ca="1">IF($AH203&gt;0,OFFSET(DATA!$F$6,BF$10+27*(7-$AG$8),$AG203,1,1)/OFFSET(DATA!$F$6,BF$10,$AG203,1,1),0)</f>
        <v>0.6462585034013606</v>
      </c>
      <c r="BG203" s="205">
        <f ca="1">IF($AH203&gt;0,OFFSET(DATA!$F$6,BG$10+27*(7-$AG$8),$AG203,1,1)/OFFSET(DATA!$F$6,BG$10,$AG203,1,1),0)</f>
        <v>0.51578947368421058</v>
      </c>
      <c r="BH203" s="205">
        <f ca="1">IF($AH203&gt;0,OFFSET(DATA!$F$6,BH$10+27*(7-$AG$8),$AG203,1,1)/OFFSET(DATA!$F$6,BH$10,$AG203,1,1),0)</f>
        <v>0.67785234899328861</v>
      </c>
      <c r="BI203" s="205">
        <f ca="1">IF($AH203&gt;0,OFFSET(DATA!$F$6,BI$10+27*(7-$AG$8),$AG203,1,1)/OFFSET(DATA!$F$6,BI$10,$AG203,1,1),0)</f>
        <v>0.50147145379635083</v>
      </c>
      <c r="BJ203" s="205">
        <f ca="1">IF($AH203&gt;0,OFFSET(DATA!$F$6,BJ$10+27*(7-$AG$8),$AG203,1,1)/OFFSET(DATA!$F$6,BJ$10,$AG203,1,1),0)</f>
        <v>0.67261904761904767</v>
      </c>
      <c r="BK203" s="205">
        <f ca="1">IF($AH203&gt;0,OFFSET(DATA!$F$6,BK$10+27*(7-$AG$8),$AG203,1,1)/OFFSET(DATA!$F$6,BK$10,$AG203,1,1),0)</f>
        <v>0.64556962025316456</v>
      </c>
      <c r="BL203" s="205">
        <f ca="1">IF($AH203&gt;0,OFFSET(DATA!$F$6,BL$10+27*(7-$AG$8),$AG203,1,1)/OFFSET(DATA!$F$6,BL$10,$AG203,1,1),0)</f>
        <v>0.6566929133858268</v>
      </c>
      <c r="BM203" s="205">
        <f ca="1">IF($AH203&gt;0,OFFSET(DATA!$F$6,BM$10+27*(7-$AG$8),$AG203,1,1)/OFFSET(DATA!$F$6,BM$10,$AG203,1,1),0)</f>
        <v>0.34326018808777431</v>
      </c>
      <c r="BN203" s="205">
        <f ca="1">IF($AH203&gt;0,OFFSET(DATA!$F$6,BN$10+27*(7-$AG$8),$AG203,1,1)/OFFSET(DATA!$F$6,BN$10,$AG203,1,1),0)</f>
        <v>0.59228650137741046</v>
      </c>
      <c r="BO203" s="205">
        <f ca="1">IF($AH203&gt;0,OFFSET(DATA!$F$6,BO$10+27*(7-$AG$8),$AG203,1,1)/OFFSET(DATA!$F$6,BO$10,$AG203,1,1),0)</f>
        <v>0.90187590187590183</v>
      </c>
      <c r="BP203" s="205">
        <f ca="1">IF($AH203&gt;0,OFFSET(DATA!$F$6,BP$10+27*(7-$AG$8),$AG203,1,1)/OFFSET(DATA!$F$6,BP$10,$AG203,1,1),0)</f>
        <v>0.63245614035087716</v>
      </c>
      <c r="BQ203" s="205">
        <f ca="1">IF($AH203&gt;0,OFFSET(DATA!$F$6,BQ$10+27*(7-$AG$8),$AG203,1,1)/OFFSET(DATA!$F$6,BQ$10,$AG203,1,1),0)</f>
        <v>0.67561521252796419</v>
      </c>
      <c r="BR203" s="205">
        <f ca="1">IF($AH203&gt;0,OFFSET(DATA!$F$6,BR$10+27*(7-$AG$8),$AG203,1,1)/OFFSET(DATA!$F$6,BR$10,$AG203,1,1),0)</f>
        <v>0.58911564625850343</v>
      </c>
      <c r="BS203" s="205">
        <f ca="1">IF($AH203&gt;0,OFFSET(DATA!$F$6,BS$10+27*(7-$AG$8),$AG203,1,1)/OFFSET(DATA!$F$6,BS$10,$AG203,1,1),0)</f>
        <v>0.5</v>
      </c>
      <c r="BT203" s="205">
        <f ca="1">IF($AH203&gt;0,OFFSET(DATA!$F$6,BT$10+27*(7-$AG$8),$AG203,1,1)/OFFSET(DATA!$F$6,BT$10,$AG203,1,1),0)</f>
        <v>0.78378378378378377</v>
      </c>
      <c r="BU203" s="205">
        <f ca="1">IF($AH203&gt;0,OFFSET(DATA!$F$6,BU$10+27*(7-$AG$8),$AG203,1,1)/OFFSET(DATA!$F$6,BU$10,$AG203,1,1),0)</f>
        <v>0.42424242424242425</v>
      </c>
      <c r="BV203" s="205">
        <f ca="1">IF($AH203&gt;0,OFFSET(DATA!$F$6,BV$10+27*(7-$AG$8),$AG203,1,1)/OFFSET(DATA!$F$6,BV$10,$AG203,1,1),0)</f>
        <v>0.40796963946869069</v>
      </c>
      <c r="BW203" s="205">
        <f ca="1">IF($AH203&gt;0,OFFSET(DATA!$F$6,BW$10+27*(7-$AG$8),$AG203,1,1)/OFFSET(DATA!$F$6,BW$10,$AG203,1,1),0)</f>
        <v>0.55539464156408402</v>
      </c>
      <c r="BX203" s="205">
        <f ca="1">IF($AH203&gt;0,OFFSET(DATA!$F$6,BX$10+27*(7-$AG$8),$AG203,1,1)/OFFSET(DATA!$F$6,BX$10,$AG203,1,1),0)</f>
        <v>0.53846153846153844</v>
      </c>
      <c r="BY203" s="205">
        <f ca="1">IF($AH203&gt;0,OFFSET(DATA!$F$6,BY$10+27*(7-$AG$8),$AG203,1,1)/OFFSET(DATA!$F$6,BY$10,$AG203,1,1),0)</f>
        <v>0.62437810945273631</v>
      </c>
    </row>
    <row r="204" spans="33:77" x14ac:dyDescent="0.2">
      <c r="AG204" s="1">
        <v>193</v>
      </c>
      <c r="AH204">
        <f ca="1">OFFSET(DATA!$F$6,$AG$10,$AG204,1,1)</f>
        <v>1649</v>
      </c>
      <c r="AI204" s="205">
        <f ca="1">IF($AH204&gt;0,OFFSET(DATA!$F$6,$AG$10+27*AI$10,$AG204,1,1)/$AH204,0)</f>
        <v>0.47786537295330506</v>
      </c>
      <c r="AJ204" s="205">
        <f ca="1">IF($AH204&gt;0,OFFSET(DATA!$F$6,$AG$10+27*AJ$10,$AG204,1,1)/$AH204,0)</f>
        <v>3.6385688295936932E-3</v>
      </c>
      <c r="AK204" s="205">
        <f ca="1">IF($AH204&gt;0,OFFSET(DATA!$F$6,$AG$10+27*AK$10,$AG204,1,1)/$AH204,0)</f>
        <v>8.247422680412371E-2</v>
      </c>
      <c r="AL204" s="205">
        <f ca="1">IF($AH204&gt;0,OFFSET(DATA!$F$6,$AG$10+27*AL$10,$AG204,1,1)/$AH204,0)</f>
        <v>7.0952092177077014E-2</v>
      </c>
      <c r="AM204" s="205">
        <f ca="1">IF($AH204&gt;0,OFFSET(DATA!$F$6,$AG$10+27*AM$10,$AG204,1,1)/$AH204,0)</f>
        <v>0.18374772589448152</v>
      </c>
      <c r="AN204" s="205">
        <f ca="1">IF($AH204&gt;0,OFFSET(DATA!$F$6,$AG$10+27*AN$10,$AG204,1,1)/$AH204,0)</f>
        <v>5.8217101273499092E-2</v>
      </c>
      <c r="AO204" s="1">
        <f ca="1">OFFSET(DATA!$F$6,$AG$10+27*AO$10,$AG204,1,1)</f>
        <v>19</v>
      </c>
      <c r="AP204" s="1">
        <f t="shared" ca="1" si="5"/>
        <v>19</v>
      </c>
      <c r="AR204">
        <f ca="1">OFFSET(DATA!$F$6,25,$AG204,1,1)</f>
        <v>15685</v>
      </c>
      <c r="AS204" s="205">
        <f ca="1">IF($AR204&gt;0,OFFSET(DATA!$F$6,25+27*AS$10,$AG204,1,1)/$AR204,0)</f>
        <v>0.53586228881096587</v>
      </c>
      <c r="AT204" s="205">
        <f ca="1">IF($AR204&gt;0,OFFSET(DATA!$F$6,25+27*AT$10,$AG204,1,1)/$AR204,0)</f>
        <v>4.5903729678036338E-3</v>
      </c>
      <c r="AU204" s="205">
        <f ca="1">IF($AR204&gt;0,OFFSET(DATA!$F$6,25+27*AU$10,$AG204,1,1)/$AR204,0)</f>
        <v>0.10207204335352248</v>
      </c>
      <c r="AV204" s="205">
        <f ca="1">IF($AR204&gt;0,OFFSET(DATA!$F$6,25+27*AV$10,$AG204,1,1)/$AR204,0)</f>
        <v>5.8718520879821483E-2</v>
      </c>
      <c r="AW204" s="205">
        <f ca="1">IF($AR204&gt;0,OFFSET(DATA!$F$6,25+27*AW$10,$AG204,1,1)/$AR204,0)</f>
        <v>0.13433216448836469</v>
      </c>
      <c r="AX204" s="205">
        <f ca="1">IF($AR204&gt;0,OFFSET(DATA!$F$6,25+27*AX$10,$AG204,1,1)/$AR204,0)</f>
        <v>4.5074912336627353E-2</v>
      </c>
      <c r="BA204" s="1">
        <f t="shared" ca="1" si="6"/>
        <v>19</v>
      </c>
      <c r="BB204" s="205">
        <f ca="1">IF($AH204&gt;0,OFFSET(DATA!$F$6,BB$10+27*(7-$AG$8),$AG204,1,1)/OFFSET(DATA!$F$6,BB$10,$AG204,1,1),0)</f>
        <v>0.44092219020172913</v>
      </c>
      <c r="BC204" s="205">
        <f ca="1">IF($AH204&gt;0,OFFSET(DATA!$F$6,BC$10+27*(7-$AG$8),$AG204,1,1)/OFFSET(DATA!$F$6,BC$10,$AG204,1,1),0)</f>
        <v>0.38383838383838381</v>
      </c>
      <c r="BD204" s="205">
        <f ca="1">IF($AH204&gt;0,OFFSET(DATA!$F$6,BD$10+27*(7-$AG$8),$AG204,1,1)/OFFSET(DATA!$F$6,BD$10,$AG204,1,1),0)</f>
        <v>0.5641025641025641</v>
      </c>
      <c r="BE204" s="205">
        <f ca="1">IF($AH204&gt;0,OFFSET(DATA!$F$6,BE$10+27*(7-$AG$8),$AG204,1,1)/OFFSET(DATA!$F$6,BE$10,$AG204,1,1),0)</f>
        <v>0.60683760683760679</v>
      </c>
      <c r="BF204" s="205">
        <f ca="1">IF($AH204&gt;0,OFFSET(DATA!$F$6,BF$10+27*(7-$AG$8),$AG204,1,1)/OFFSET(DATA!$F$6,BF$10,$AG204,1,1),0)</f>
        <v>0.62197802197802199</v>
      </c>
      <c r="BG204" s="205">
        <f ca="1">IF($AH204&gt;0,OFFSET(DATA!$F$6,BG$10+27*(7-$AG$8),$AG204,1,1)/OFFSET(DATA!$F$6,BG$10,$AG204,1,1),0)</f>
        <v>0.51041666666666663</v>
      </c>
      <c r="BH204" s="205">
        <f ca="1">IF($AH204&gt;0,OFFSET(DATA!$F$6,BH$10+27*(7-$AG$8),$AG204,1,1)/OFFSET(DATA!$F$6,BH$10,$AG204,1,1),0)</f>
        <v>0.69930069930069927</v>
      </c>
      <c r="BI204" s="205">
        <f ca="1">IF($AH204&gt;0,OFFSET(DATA!$F$6,BI$10+27*(7-$AG$8),$AG204,1,1)/OFFSET(DATA!$F$6,BI$10,$AG204,1,1),0)</f>
        <v>0.47786537295330506</v>
      </c>
      <c r="BJ204" s="205">
        <f ca="1">IF($AH204&gt;0,OFFSET(DATA!$F$6,BJ$10+27*(7-$AG$8),$AG204,1,1)/OFFSET(DATA!$F$6,BJ$10,$AG204,1,1),0)</f>
        <v>0.64848484848484844</v>
      </c>
      <c r="BK204" s="205">
        <f ca="1">IF($AH204&gt;0,OFFSET(DATA!$F$6,BK$10+27*(7-$AG$8),$AG204,1,1)/OFFSET(DATA!$F$6,BK$10,$AG204,1,1),0)</f>
        <v>0.6181229773462783</v>
      </c>
      <c r="BL204" s="205">
        <f ca="1">IF($AH204&gt;0,OFFSET(DATA!$F$6,BL$10+27*(7-$AG$8),$AG204,1,1)/OFFSET(DATA!$F$6,BL$10,$AG204,1,1),0)</f>
        <v>0.64657980456026054</v>
      </c>
      <c r="BM204" s="205">
        <f ca="1">IF($AH204&gt;0,OFFSET(DATA!$F$6,BM$10+27*(7-$AG$8),$AG204,1,1)/OFFSET(DATA!$F$6,BM$10,$AG204,1,1),0)</f>
        <v>0.34578947368421054</v>
      </c>
      <c r="BN204" s="205">
        <f ca="1">IF($AH204&gt;0,OFFSET(DATA!$F$6,BN$10+27*(7-$AG$8),$AG204,1,1)/OFFSET(DATA!$F$6,BN$10,$AG204,1,1),0)</f>
        <v>0.5847457627118644</v>
      </c>
      <c r="BO204" s="205">
        <f ca="1">IF($AH204&gt;0,OFFSET(DATA!$F$6,BO$10+27*(7-$AG$8),$AG204,1,1)/OFFSET(DATA!$F$6,BO$10,$AG204,1,1),0)</f>
        <v>0.89242424242424245</v>
      </c>
      <c r="BP204" s="205">
        <f ca="1">IF($AH204&gt;0,OFFSET(DATA!$F$6,BP$10+27*(7-$AG$8),$AG204,1,1)/OFFSET(DATA!$F$6,BP$10,$AG204,1,1),0)</f>
        <v>0.6465284039675383</v>
      </c>
      <c r="BQ204" s="205">
        <f ca="1">IF($AH204&gt;0,OFFSET(DATA!$F$6,BQ$10+27*(7-$AG$8),$AG204,1,1)/OFFSET(DATA!$F$6,BQ$10,$AG204,1,1),0)</f>
        <v>0.63844393592677351</v>
      </c>
      <c r="BR204" s="205">
        <f ca="1">IF($AH204&gt;0,OFFSET(DATA!$F$6,BR$10+27*(7-$AG$8),$AG204,1,1)/OFFSET(DATA!$F$6,BR$10,$AG204,1,1),0)</f>
        <v>0.55570839064649247</v>
      </c>
      <c r="BS204" s="205">
        <f ca="1">IF($AH204&gt;0,OFFSET(DATA!$F$6,BS$10+27*(7-$AG$8),$AG204,1,1)/OFFSET(DATA!$F$6,BS$10,$AG204,1,1),0)</f>
        <v>0.49008498583569404</v>
      </c>
      <c r="BT204" s="205">
        <f ca="1">IF($AH204&gt;0,OFFSET(DATA!$F$6,BT$10+27*(7-$AG$8),$AG204,1,1)/OFFSET(DATA!$F$6,BT$10,$AG204,1,1),0)</f>
        <v>0.74358974358974361</v>
      </c>
      <c r="BU204" s="205">
        <f ca="1">IF($AH204&gt;0,OFFSET(DATA!$F$6,BU$10+27*(7-$AG$8),$AG204,1,1)/OFFSET(DATA!$F$6,BU$10,$AG204,1,1),0)</f>
        <v>0.41491395793499042</v>
      </c>
      <c r="BV204" s="205">
        <f ca="1">IF($AH204&gt;0,OFFSET(DATA!$F$6,BV$10+27*(7-$AG$8),$AG204,1,1)/OFFSET(DATA!$F$6,BV$10,$AG204,1,1),0)</f>
        <v>0.44</v>
      </c>
      <c r="BW204" s="205">
        <f ca="1">IF($AH204&gt;0,OFFSET(DATA!$F$6,BW$10+27*(7-$AG$8),$AG204,1,1)/OFFSET(DATA!$F$6,BW$10,$AG204,1,1),0)</f>
        <v>0.56779026217228468</v>
      </c>
      <c r="BX204" s="205">
        <f ca="1">IF($AH204&gt;0,OFFSET(DATA!$F$6,BX$10+27*(7-$AG$8),$AG204,1,1)/OFFSET(DATA!$F$6,BX$10,$AG204,1,1),0)</f>
        <v>0.52053872053872052</v>
      </c>
      <c r="BY204" s="205">
        <f ca="1">IF($AH204&gt;0,OFFSET(DATA!$F$6,BY$10+27*(7-$AG$8),$AG204,1,1)/OFFSET(DATA!$F$6,BY$10,$AG204,1,1),0)</f>
        <v>0.60459183673469385</v>
      </c>
    </row>
    <row r="205" spans="33:77" x14ac:dyDescent="0.2">
      <c r="AG205" s="1">
        <v>194</v>
      </c>
      <c r="AH205">
        <f ca="1">OFFSET(DATA!$F$6,$AG$10,$AG205,1,1)</f>
        <v>1637</v>
      </c>
      <c r="AI205" s="205">
        <f ca="1">IF($AH205&gt;0,OFFSET(DATA!$F$6,$AG$10+27*AI$10,$AG205,1,1)/$AH205,0)</f>
        <v>0.45326817348808796</v>
      </c>
      <c r="AJ205" s="205">
        <f ca="1">IF($AH205&gt;0,OFFSET(DATA!$F$6,$AG$10+27*AJ$10,$AG205,1,1)/$AH205,0)</f>
        <v>4.2761148442272447E-3</v>
      </c>
      <c r="AK205" s="205">
        <f ca="1">IF($AH205&gt;0,OFFSET(DATA!$F$6,$AG$10+27*AK$10,$AG205,1,1)/$AH205,0)</f>
        <v>8.3078802687843623E-2</v>
      </c>
      <c r="AL205" s="205">
        <f ca="1">IF($AH205&gt;0,OFFSET(DATA!$F$6,$AG$10+27*AL$10,$AG205,1,1)/$AH205,0)</f>
        <v>9.8961514966401959E-2</v>
      </c>
      <c r="AM205" s="205">
        <f ca="1">IF($AH205&gt;0,OFFSET(DATA!$F$6,$AG$10+27*AM$10,$AG205,1,1)/$AH205,0)</f>
        <v>0.18814905314599878</v>
      </c>
      <c r="AN205" s="205">
        <f ca="1">IF($AH205&gt;0,OFFSET(DATA!$F$6,$AG$10+27*AN$10,$AG205,1,1)/$AH205,0)</f>
        <v>6.2919975565058031E-2</v>
      </c>
      <c r="AO205" s="1">
        <f ca="1">OFFSET(DATA!$F$6,$AG$10+27*AO$10,$AG205,1,1)</f>
        <v>21</v>
      </c>
      <c r="AP205" s="1">
        <f t="shared" ref="AP205:AP268" ca="1" si="7">IF($AP$8=1,$AO205,$BA205)</f>
        <v>21</v>
      </c>
      <c r="AR205">
        <f ca="1">OFFSET(DATA!$F$6,25,$AG205,1,1)</f>
        <v>15912</v>
      </c>
      <c r="AS205" s="205">
        <f ca="1">IF($AR205&gt;0,OFFSET(DATA!$F$6,25+27*AS$10,$AG205,1,1)/$AR205,0)</f>
        <v>0.54292357968828553</v>
      </c>
      <c r="AT205" s="205">
        <f ca="1">IF($AR205&gt;0,OFFSET(DATA!$F$6,25+27*AT$10,$AG205,1,1)/$AR205,0)</f>
        <v>5.6561085972850677E-3</v>
      </c>
      <c r="AU205" s="205">
        <f ca="1">IF($AR205&gt;0,OFFSET(DATA!$F$6,25+27*AU$10,$AG205,1,1)/$AR205,0)</f>
        <v>0.1033182503770739</v>
      </c>
      <c r="AV205" s="205">
        <f ca="1">IF($AR205&gt;0,OFFSET(DATA!$F$6,25+27*AV$10,$AG205,1,1)/$AR205,0)</f>
        <v>6.686777275012569E-2</v>
      </c>
      <c r="AW205" s="205">
        <f ca="1">IF($AR205&gt;0,OFFSET(DATA!$F$6,25+27*AW$10,$AG205,1,1)/$AR205,0)</f>
        <v>0.12518853695324283</v>
      </c>
      <c r="AX205" s="205">
        <f ca="1">IF($AR205&gt;0,OFFSET(DATA!$F$6,25+27*AX$10,$AG205,1,1)/$AR205,0)</f>
        <v>4.5500251382604322E-2</v>
      </c>
      <c r="BA205" s="1">
        <f t="shared" ref="BA205:BA268" ca="1" si="8">RANK(OFFSET($BA204,$AG$12,$AG$10,1,1),$BB205:$BY205,OFFSET($AZ$21,7-$AG$8,0,1,1))</f>
        <v>21</v>
      </c>
      <c r="BB205" s="205">
        <f ca="1">IF($AH205&gt;0,OFFSET(DATA!$F$6,BB$10+27*(7-$AG$8),$AG205,1,1)/OFFSET(DATA!$F$6,BB$10,$AG205,1,1),0)</f>
        <v>0.45609065155807366</v>
      </c>
      <c r="BC205" s="205">
        <f ca="1">IF($AH205&gt;0,OFFSET(DATA!$F$6,BC$10+27*(7-$AG$8),$AG205,1,1)/OFFSET(DATA!$F$6,BC$10,$AG205,1,1),0)</f>
        <v>0.3611111111111111</v>
      </c>
      <c r="BD205" s="205">
        <f ca="1">IF($AH205&gt;0,OFFSET(DATA!$F$6,BD$10+27*(7-$AG$8),$AG205,1,1)/OFFSET(DATA!$F$6,BD$10,$AG205,1,1),0)</f>
        <v>0.57777777777777772</v>
      </c>
      <c r="BE205" s="205">
        <f ca="1">IF($AH205&gt;0,OFFSET(DATA!$F$6,BE$10+27*(7-$AG$8),$AG205,1,1)/OFFSET(DATA!$F$6,BE$10,$AG205,1,1),0)</f>
        <v>0.59375</v>
      </c>
      <c r="BF205" s="205">
        <f ca="1">IF($AH205&gt;0,OFFSET(DATA!$F$6,BF$10+27*(7-$AG$8),$AG205,1,1)/OFFSET(DATA!$F$6,BF$10,$AG205,1,1),0)</f>
        <v>0.62527233115468406</v>
      </c>
      <c r="BG205" s="205">
        <f ca="1">IF($AH205&gt;0,OFFSET(DATA!$F$6,BG$10+27*(7-$AG$8),$AG205,1,1)/OFFSET(DATA!$F$6,BG$10,$AG205,1,1),0)</f>
        <v>0.51041666666666663</v>
      </c>
      <c r="BH205" s="205">
        <f ca="1">IF($AH205&gt;0,OFFSET(DATA!$F$6,BH$10+27*(7-$AG$8),$AG205,1,1)/OFFSET(DATA!$F$6,BH$10,$AG205,1,1),0)</f>
        <v>0.71111111111111114</v>
      </c>
      <c r="BI205" s="205">
        <f ca="1">IF($AH205&gt;0,OFFSET(DATA!$F$6,BI$10+27*(7-$AG$8),$AG205,1,1)/OFFSET(DATA!$F$6,BI$10,$AG205,1,1),0)</f>
        <v>0.45326817348808796</v>
      </c>
      <c r="BJ205" s="205">
        <f ca="1">IF($AH205&gt;0,OFFSET(DATA!$F$6,BJ$10+27*(7-$AG$8),$AG205,1,1)/OFFSET(DATA!$F$6,BJ$10,$AG205,1,1),0)</f>
        <v>0.57668711656441718</v>
      </c>
      <c r="BK205" s="205">
        <f ca="1">IF($AH205&gt;0,OFFSET(DATA!$F$6,BK$10+27*(7-$AG$8),$AG205,1,1)/OFFSET(DATA!$F$6,BK$10,$AG205,1,1),0)</f>
        <v>0.62962962962962965</v>
      </c>
      <c r="BL205" s="205">
        <f ca="1">IF($AH205&gt;0,OFFSET(DATA!$F$6,BL$10+27*(7-$AG$8),$AG205,1,1)/OFFSET(DATA!$F$6,BL$10,$AG205,1,1),0)</f>
        <v>0.6460587326120556</v>
      </c>
      <c r="BM205" s="205">
        <f ca="1">IF($AH205&gt;0,OFFSET(DATA!$F$6,BM$10+27*(7-$AG$8),$AG205,1,1)/OFFSET(DATA!$F$6,BM$10,$AG205,1,1),0)</f>
        <v>0.36166756903086084</v>
      </c>
      <c r="BN205" s="205">
        <f ca="1">IF($AH205&gt;0,OFFSET(DATA!$F$6,BN$10+27*(7-$AG$8),$AG205,1,1)/OFFSET(DATA!$F$6,BN$10,$AG205,1,1),0)</f>
        <v>0.56983240223463683</v>
      </c>
      <c r="BO205" s="205">
        <f ca="1">IF($AH205&gt;0,OFFSET(DATA!$F$6,BO$10+27*(7-$AG$8),$AG205,1,1)/OFFSET(DATA!$F$6,BO$10,$AG205,1,1),0)</f>
        <v>0.88742690058479534</v>
      </c>
      <c r="BP205" s="205">
        <f ca="1">IF($AH205&gt;0,OFFSET(DATA!$F$6,BP$10+27*(7-$AG$8),$AG205,1,1)/OFFSET(DATA!$F$6,BP$10,$AG205,1,1),0)</f>
        <v>0.66304347826086951</v>
      </c>
      <c r="BQ205" s="205">
        <f ca="1">IF($AH205&gt;0,OFFSET(DATA!$F$6,BQ$10+27*(7-$AG$8),$AG205,1,1)/OFFSET(DATA!$F$6,BQ$10,$AG205,1,1),0)</f>
        <v>0.65342163355408389</v>
      </c>
      <c r="BR205" s="205">
        <f ca="1">IF($AH205&gt;0,OFFSET(DATA!$F$6,BR$10+27*(7-$AG$8),$AG205,1,1)/OFFSET(DATA!$F$6,BR$10,$AG205,1,1),0)</f>
        <v>0.57086092715231784</v>
      </c>
      <c r="BS205" s="205">
        <f ca="1">IF($AH205&gt;0,OFFSET(DATA!$F$6,BS$10+27*(7-$AG$8),$AG205,1,1)/OFFSET(DATA!$F$6,BS$10,$AG205,1,1),0)</f>
        <v>0.5240174672489083</v>
      </c>
      <c r="BT205" s="205">
        <f ca="1">IF($AH205&gt;0,OFFSET(DATA!$F$6,BT$10+27*(7-$AG$8),$AG205,1,1)/OFFSET(DATA!$F$6,BT$10,$AG205,1,1),0)</f>
        <v>0.75609756097560976</v>
      </c>
      <c r="BU205" s="205">
        <f ca="1">IF($AH205&gt;0,OFFSET(DATA!$F$6,BU$10+27*(7-$AG$8),$AG205,1,1)/OFFSET(DATA!$F$6,BU$10,$AG205,1,1),0)</f>
        <v>0.4</v>
      </c>
      <c r="BV205" s="205">
        <f ca="1">IF($AH205&gt;0,OFFSET(DATA!$F$6,BV$10+27*(7-$AG$8),$AG205,1,1)/OFFSET(DATA!$F$6,BV$10,$AG205,1,1),0)</f>
        <v>0.49122807017543857</v>
      </c>
      <c r="BW205" s="205">
        <f ca="1">IF($AH205&gt;0,OFFSET(DATA!$F$6,BW$10+27*(7-$AG$8),$AG205,1,1)/OFFSET(DATA!$F$6,BW$10,$AG205,1,1),0)</f>
        <v>0.60238272524199554</v>
      </c>
      <c r="BX205" s="205">
        <f ca="1">IF($AH205&gt;0,OFFSET(DATA!$F$6,BX$10+27*(7-$AG$8),$AG205,1,1)/OFFSET(DATA!$F$6,BX$10,$AG205,1,1),0)</f>
        <v>0.51725249919380845</v>
      </c>
      <c r="BY205" s="205">
        <f ca="1">IF($AH205&gt;0,OFFSET(DATA!$F$6,BY$10+27*(7-$AG$8),$AG205,1,1)/OFFSET(DATA!$F$6,BY$10,$AG205,1,1),0)</f>
        <v>0.59375</v>
      </c>
    </row>
    <row r="206" spans="33:77" x14ac:dyDescent="0.2">
      <c r="AG206" s="1">
        <v>195</v>
      </c>
      <c r="AH206">
        <f ca="1">OFFSET(DATA!$F$6,$AG$10,$AG206,1,1)</f>
        <v>1605</v>
      </c>
      <c r="AI206" s="205">
        <f ca="1">IF($AH206&gt;0,OFFSET(DATA!$F$6,$AG$10+27*AI$10,$AG206,1,1)/$AH206,0)</f>
        <v>0.47040498442367601</v>
      </c>
      <c r="AJ206" s="205">
        <f ca="1">IF($AH206&gt;0,OFFSET(DATA!$F$6,$AG$10+27*AJ$10,$AG206,1,1)/$AH206,0)</f>
        <v>4.9844236760124613E-3</v>
      </c>
      <c r="AK206" s="205">
        <f ca="1">IF($AH206&gt;0,OFFSET(DATA!$F$6,$AG$10+27*AK$10,$AG206,1,1)/$AH206,0)</f>
        <v>9.0342679127725853E-2</v>
      </c>
      <c r="AL206" s="205">
        <f ca="1">IF($AH206&gt;0,OFFSET(DATA!$F$6,$AG$10+27*AL$10,$AG206,1,1)/$AH206,0)</f>
        <v>9.1588785046728974E-2</v>
      </c>
      <c r="AM206" s="205">
        <f ca="1">IF($AH206&gt;0,OFFSET(DATA!$F$6,$AG$10+27*AM$10,$AG206,1,1)/$AH206,0)</f>
        <v>0.17445482866043613</v>
      </c>
      <c r="AN206" s="205">
        <f ca="1">IF($AH206&gt;0,OFFSET(DATA!$F$6,$AG$10+27*AN$10,$AG206,1,1)/$AH206,0)</f>
        <v>6.9158878504672894E-2</v>
      </c>
      <c r="AO206" s="1">
        <f ca="1">OFFSET(DATA!$F$6,$AG$10+27*AO$10,$AG206,1,1)</f>
        <v>20</v>
      </c>
      <c r="AP206" s="1">
        <f t="shared" ca="1" si="7"/>
        <v>20</v>
      </c>
      <c r="AR206">
        <f ca="1">OFFSET(DATA!$F$6,25,$AG206,1,1)</f>
        <v>16193</v>
      </c>
      <c r="AS206" s="205">
        <f ca="1">IF($AR206&gt;0,OFFSET(DATA!$F$6,25+27*AS$10,$AG206,1,1)/$AR206,0)</f>
        <v>0.54807632927808314</v>
      </c>
      <c r="AT206" s="205">
        <f ca="1">IF($AR206&gt;0,OFFSET(DATA!$F$6,25+27*AT$10,$AG206,1,1)/$AR206,0)</f>
        <v>5.4344469832643735E-3</v>
      </c>
      <c r="AU206" s="205">
        <f ca="1">IF($AR206&gt;0,OFFSET(DATA!$F$6,25+27*AU$10,$AG206,1,1)/$AR206,0)</f>
        <v>0.10560118569752362</v>
      </c>
      <c r="AV206" s="205">
        <f ca="1">IF($AR206&gt;0,OFFSET(DATA!$F$6,25+27*AV$10,$AG206,1,1)/$AR206,0)</f>
        <v>7.0771320941147409E-2</v>
      </c>
      <c r="AW206" s="205">
        <f ca="1">IF($AR206&gt;0,OFFSET(DATA!$F$6,25+27*AW$10,$AG206,1,1)/$AR206,0)</f>
        <v>0.11776693633051319</v>
      </c>
      <c r="AX206" s="205">
        <f ca="1">IF($AR206&gt;0,OFFSET(DATA!$F$6,25+27*AX$10,$AG206,1,1)/$AR206,0)</f>
        <v>4.3043290310628049E-2</v>
      </c>
      <c r="BA206" s="1">
        <f t="shared" ca="1" si="8"/>
        <v>20</v>
      </c>
      <c r="BB206" s="205">
        <f ca="1">IF($AH206&gt;0,OFFSET(DATA!$F$6,BB$10+27*(7-$AG$8),$AG206,1,1)/OFFSET(DATA!$F$6,BB$10,$AG206,1,1),0)</f>
        <v>0.46961325966850831</v>
      </c>
      <c r="BC206" s="205">
        <f ca="1">IF($AH206&gt;0,OFFSET(DATA!$F$6,BC$10+27*(7-$AG$8),$AG206,1,1)/OFFSET(DATA!$F$6,BC$10,$AG206,1,1),0)</f>
        <v>0.4247787610619469</v>
      </c>
      <c r="BD206" s="205">
        <f ca="1">IF($AH206&gt;0,OFFSET(DATA!$F$6,BD$10+27*(7-$AG$8),$AG206,1,1)/OFFSET(DATA!$F$6,BD$10,$AG206,1,1),0)</f>
        <v>0.5625</v>
      </c>
      <c r="BE206" s="205">
        <f ca="1">IF($AH206&gt;0,OFFSET(DATA!$F$6,BE$10+27*(7-$AG$8),$AG206,1,1)/OFFSET(DATA!$F$6,BE$10,$AG206,1,1),0)</f>
        <v>0.60655737704918034</v>
      </c>
      <c r="BF206" s="205">
        <f ca="1">IF($AH206&gt;0,OFFSET(DATA!$F$6,BF$10+27*(7-$AG$8),$AG206,1,1)/OFFSET(DATA!$F$6,BF$10,$AG206,1,1),0)</f>
        <v>0.6501079913606912</v>
      </c>
      <c r="BG206" s="205">
        <f ca="1">IF($AH206&gt;0,OFFSET(DATA!$F$6,BG$10+27*(7-$AG$8),$AG206,1,1)/OFFSET(DATA!$F$6,BG$10,$AG206,1,1),0)</f>
        <v>0.49019607843137253</v>
      </c>
      <c r="BH206" s="205">
        <f ca="1">IF($AH206&gt;0,OFFSET(DATA!$F$6,BH$10+27*(7-$AG$8),$AG206,1,1)/OFFSET(DATA!$F$6,BH$10,$AG206,1,1),0)</f>
        <v>0.72058823529411764</v>
      </c>
      <c r="BI206" s="205">
        <f ca="1">IF($AH206&gt;0,OFFSET(DATA!$F$6,BI$10+27*(7-$AG$8),$AG206,1,1)/OFFSET(DATA!$F$6,BI$10,$AG206,1,1),0)</f>
        <v>0.47040498442367601</v>
      </c>
      <c r="BJ206" s="205">
        <f ca="1">IF($AH206&gt;0,OFFSET(DATA!$F$6,BJ$10+27*(7-$AG$8),$AG206,1,1)/OFFSET(DATA!$F$6,BJ$10,$AG206,1,1),0)</f>
        <v>0.58333333333333337</v>
      </c>
      <c r="BK206" s="205">
        <f ca="1">IF($AH206&gt;0,OFFSET(DATA!$F$6,BK$10+27*(7-$AG$8),$AG206,1,1)/OFFSET(DATA!$F$6,BK$10,$AG206,1,1),0)</f>
        <v>0.63384615384615384</v>
      </c>
      <c r="BL206" s="205">
        <f ca="1">IF($AH206&gt;0,OFFSET(DATA!$F$6,BL$10+27*(7-$AG$8),$AG206,1,1)/OFFSET(DATA!$F$6,BL$10,$AG206,1,1),0)</f>
        <v>0.63690476190476186</v>
      </c>
      <c r="BM206" s="205">
        <f ca="1">IF($AH206&gt;0,OFFSET(DATA!$F$6,BM$10+27*(7-$AG$8),$AG206,1,1)/OFFSET(DATA!$F$6,BM$10,$AG206,1,1),0)</f>
        <v>0.3601741022850925</v>
      </c>
      <c r="BN206" s="205">
        <f ca="1">IF($AH206&gt;0,OFFSET(DATA!$F$6,BN$10+27*(7-$AG$8),$AG206,1,1)/OFFSET(DATA!$F$6,BN$10,$AG206,1,1),0)</f>
        <v>0.58238636363636365</v>
      </c>
      <c r="BO206" s="205">
        <f ca="1">IF($AH206&gt;0,OFFSET(DATA!$F$6,BO$10+27*(7-$AG$8),$AG206,1,1)/OFFSET(DATA!$F$6,BO$10,$AG206,1,1),0)</f>
        <v>0.8995695839311334</v>
      </c>
      <c r="BP206" s="205">
        <f ca="1">IF($AH206&gt;0,OFFSET(DATA!$F$6,BP$10+27*(7-$AG$8),$AG206,1,1)/OFFSET(DATA!$F$6,BP$10,$AG206,1,1),0)</f>
        <v>0.68060498220640564</v>
      </c>
      <c r="BQ206" s="205">
        <f ca="1">IF($AH206&gt;0,OFFSET(DATA!$F$6,BQ$10+27*(7-$AG$8),$AG206,1,1)/OFFSET(DATA!$F$6,BQ$10,$AG206,1,1),0)</f>
        <v>0.65738758029978583</v>
      </c>
      <c r="BR206" s="205">
        <f ca="1">IF($AH206&gt;0,OFFSET(DATA!$F$6,BR$10+27*(7-$AG$8),$AG206,1,1)/OFFSET(DATA!$F$6,BR$10,$AG206,1,1),0)</f>
        <v>0.57010582010582012</v>
      </c>
      <c r="BS206" s="205">
        <f ca="1">IF($AH206&gt;0,OFFSET(DATA!$F$6,BS$10+27*(7-$AG$8),$AG206,1,1)/OFFSET(DATA!$F$6,BS$10,$AG206,1,1),0)</f>
        <v>0.54838709677419351</v>
      </c>
      <c r="BT206" s="205">
        <f ca="1">IF($AH206&gt;0,OFFSET(DATA!$F$6,BT$10+27*(7-$AG$8),$AG206,1,1)/OFFSET(DATA!$F$6,BT$10,$AG206,1,1),0)</f>
        <v>0.75609756097560976</v>
      </c>
      <c r="BU206" s="205">
        <f ca="1">IF($AH206&gt;0,OFFSET(DATA!$F$6,BU$10+27*(7-$AG$8),$AG206,1,1)/OFFSET(DATA!$F$6,BU$10,$AG206,1,1),0)</f>
        <v>0.41296296296296298</v>
      </c>
      <c r="BV206" s="205">
        <f ca="1">IF($AH206&gt;0,OFFSET(DATA!$F$6,BV$10+27*(7-$AG$8),$AG206,1,1)/OFFSET(DATA!$F$6,BV$10,$AG206,1,1),0)</f>
        <v>0.49625468164794007</v>
      </c>
      <c r="BW206" s="205">
        <f ca="1">IF($AH206&gt;0,OFFSET(DATA!$F$6,BW$10+27*(7-$AG$8),$AG206,1,1)/OFFSET(DATA!$F$6,BW$10,$AG206,1,1),0)</f>
        <v>0.58291093410572048</v>
      </c>
      <c r="BX206" s="205">
        <f ca="1">IF($AH206&gt;0,OFFSET(DATA!$F$6,BX$10+27*(7-$AG$8),$AG206,1,1)/OFFSET(DATA!$F$6,BX$10,$AG206,1,1),0)</f>
        <v>0.5122253172392448</v>
      </c>
      <c r="BY206" s="205">
        <f ca="1">IF($AH206&gt;0,OFFSET(DATA!$F$6,BY$10+27*(7-$AG$8),$AG206,1,1)/OFFSET(DATA!$F$6,BY$10,$AG206,1,1),0)</f>
        <v>0.62211981566820274</v>
      </c>
    </row>
    <row r="207" spans="33:77" x14ac:dyDescent="0.2">
      <c r="AG207" s="1">
        <v>196</v>
      </c>
      <c r="AH207">
        <f ca="1">OFFSET(DATA!$F$6,$AG$10,$AG207,1,1)</f>
        <v>1564</v>
      </c>
      <c r="AI207" s="205">
        <f ca="1">IF($AH207&gt;0,OFFSET(DATA!$F$6,$AG$10+27*AI$10,$AG207,1,1)/$AH207,0)</f>
        <v>0.51790281329923271</v>
      </c>
      <c r="AJ207" s="205">
        <f ca="1">IF($AH207&gt;0,OFFSET(DATA!$F$6,$AG$10+27*AJ$10,$AG207,1,1)/$AH207,0)</f>
        <v>5.1150895140664966E-3</v>
      </c>
      <c r="AK207" s="205">
        <f ca="1">IF($AH207&gt;0,OFFSET(DATA!$F$6,$AG$10+27*AK$10,$AG207,1,1)/$AH207,0)</f>
        <v>0.10038363171355499</v>
      </c>
      <c r="AL207" s="205">
        <f ca="1">IF($AH207&gt;0,OFFSET(DATA!$F$6,$AG$10+27*AL$10,$AG207,1,1)/$AH207,0)</f>
        <v>9.0153452685421992E-2</v>
      </c>
      <c r="AM207" s="205">
        <f ca="1">IF($AH207&gt;0,OFFSET(DATA!$F$6,$AG$10+27*AM$10,$AG207,1,1)/$AH207,0)</f>
        <v>0.15281329923273657</v>
      </c>
      <c r="AN207" s="205">
        <f ca="1">IF($AH207&gt;0,OFFSET(DATA!$F$6,$AG$10+27*AN$10,$AG207,1,1)/$AH207,0)</f>
        <v>5.9462915601023021E-2</v>
      </c>
      <c r="AO207" s="1">
        <f ca="1">OFFSET(DATA!$F$6,$AG$10+27*AO$10,$AG207,1,1)</f>
        <v>20</v>
      </c>
      <c r="AP207" s="1">
        <f t="shared" ca="1" si="7"/>
        <v>20</v>
      </c>
      <c r="AR207">
        <f ca="1">OFFSET(DATA!$F$6,25,$AG207,1,1)</f>
        <v>15675</v>
      </c>
      <c r="AS207" s="205">
        <f ca="1">IF($AR207&gt;0,OFFSET(DATA!$F$6,25+27*AS$10,$AG207,1,1)/$AR207,0)</f>
        <v>0.56063795853269538</v>
      </c>
      <c r="AT207" s="205">
        <f ca="1">IF($AR207&gt;0,OFFSET(DATA!$F$6,25+27*AT$10,$AG207,1,1)/$AR207,0)</f>
        <v>6.6985645933014355E-3</v>
      </c>
      <c r="AU207" s="205">
        <f ca="1">IF($AR207&gt;0,OFFSET(DATA!$F$6,25+27*AU$10,$AG207,1,1)/$AR207,0)</f>
        <v>0.1092822966507177</v>
      </c>
      <c r="AV207" s="205">
        <f ca="1">IF($AR207&gt;0,OFFSET(DATA!$F$6,25+27*AV$10,$AG207,1,1)/$AR207,0)</f>
        <v>6.6156299840510371E-2</v>
      </c>
      <c r="AW207" s="205">
        <f ca="1">IF($AR207&gt;0,OFFSET(DATA!$F$6,25+27*AW$10,$AG207,1,1)/$AR207,0)</f>
        <v>0.11004784688995216</v>
      </c>
      <c r="AX207" s="205">
        <f ca="1">IF($AR207&gt;0,OFFSET(DATA!$F$6,25+27*AX$10,$AG207,1,1)/$AR207,0)</f>
        <v>3.8532695374800641E-2</v>
      </c>
      <c r="BA207" s="1">
        <f t="shared" ca="1" si="8"/>
        <v>18</v>
      </c>
      <c r="BB207" s="205">
        <f ca="1">IF($AH207&gt;0,OFFSET(DATA!$F$6,BB$10+27*(7-$AG$8),$AG207,1,1)/OFFSET(DATA!$F$6,BB$10,$AG207,1,1),0)</f>
        <v>0.50284090909090906</v>
      </c>
      <c r="BC207" s="205">
        <f ca="1">IF($AH207&gt;0,OFFSET(DATA!$F$6,BC$10+27*(7-$AG$8),$AG207,1,1)/OFFSET(DATA!$F$6,BC$10,$AG207,1,1),0)</f>
        <v>0.43137254901960786</v>
      </c>
      <c r="BD207" s="205">
        <f ca="1">IF($AH207&gt;0,OFFSET(DATA!$F$6,BD$10+27*(7-$AG$8),$AG207,1,1)/OFFSET(DATA!$F$6,BD$10,$AG207,1,1),0)</f>
        <v>0.51020408163265307</v>
      </c>
      <c r="BE207" s="205">
        <f ca="1">IF($AH207&gt;0,OFFSET(DATA!$F$6,BE$10+27*(7-$AG$8),$AG207,1,1)/OFFSET(DATA!$F$6,BE$10,$AG207,1,1),0)</f>
        <v>0.5467625899280576</v>
      </c>
      <c r="BF207" s="205">
        <f ca="1">IF($AH207&gt;0,OFFSET(DATA!$F$6,BF$10+27*(7-$AG$8),$AG207,1,1)/OFFSET(DATA!$F$6,BF$10,$AG207,1,1),0)</f>
        <v>0.64365256124721604</v>
      </c>
      <c r="BG207" s="205">
        <f ca="1">IF($AH207&gt;0,OFFSET(DATA!$F$6,BG$10+27*(7-$AG$8),$AG207,1,1)/OFFSET(DATA!$F$6,BG$10,$AG207,1,1),0)</f>
        <v>0.51960784313725494</v>
      </c>
      <c r="BH207" s="205">
        <f ca="1">IF($AH207&gt;0,OFFSET(DATA!$F$6,BH$10+27*(7-$AG$8),$AG207,1,1)/OFFSET(DATA!$F$6,BH$10,$AG207,1,1),0)</f>
        <v>0.74264705882352944</v>
      </c>
      <c r="BI207" s="205">
        <f ca="1">IF($AH207&gt;0,OFFSET(DATA!$F$6,BI$10+27*(7-$AG$8),$AG207,1,1)/OFFSET(DATA!$F$6,BI$10,$AG207,1,1),0)</f>
        <v>0.51790281329923271</v>
      </c>
      <c r="BJ207" s="205">
        <f ca="1">IF($AH207&gt;0,OFFSET(DATA!$F$6,BJ$10+27*(7-$AG$8),$AG207,1,1)/OFFSET(DATA!$F$6,BJ$10,$AG207,1,1),0)</f>
        <v>0.5714285714285714</v>
      </c>
      <c r="BK207" s="205">
        <f ca="1">IF($AH207&gt;0,OFFSET(DATA!$F$6,BK$10+27*(7-$AG$8),$AG207,1,1)/OFFSET(DATA!$F$6,BK$10,$AG207,1,1),0)</f>
        <v>0.65384615384615385</v>
      </c>
      <c r="BL207" s="205">
        <f ca="1">IF($AH207&gt;0,OFFSET(DATA!$F$6,BL$10+27*(7-$AG$8),$AG207,1,1)/OFFSET(DATA!$F$6,BL$10,$AG207,1,1),0)</f>
        <v>0.65495207667731625</v>
      </c>
      <c r="BM207" s="205">
        <f ca="1">IF($AH207&gt;0,OFFSET(DATA!$F$6,BM$10+27*(7-$AG$8),$AG207,1,1)/OFFSET(DATA!$F$6,BM$10,$AG207,1,1),0)</f>
        <v>0.37244050913115662</v>
      </c>
      <c r="BN207" s="205">
        <f ca="1">IF($AH207&gt;0,OFFSET(DATA!$F$6,BN$10+27*(7-$AG$8),$AG207,1,1)/OFFSET(DATA!$F$6,BN$10,$AG207,1,1),0)</f>
        <v>0.60683760683760679</v>
      </c>
      <c r="BO207" s="205">
        <f ca="1">IF($AH207&gt;0,OFFSET(DATA!$F$6,BO$10+27*(7-$AG$8),$AG207,1,1)/OFFSET(DATA!$F$6,BO$10,$AG207,1,1),0)</f>
        <v>0.90909090909090906</v>
      </c>
      <c r="BP207" s="205">
        <f ca="1">IF($AH207&gt;0,OFFSET(DATA!$F$6,BP$10+27*(7-$AG$8),$AG207,1,1)/OFFSET(DATA!$F$6,BP$10,$AG207,1,1),0)</f>
        <v>0.68823000898472597</v>
      </c>
      <c r="BQ207" s="205">
        <f ca="1">IF($AH207&gt;0,OFFSET(DATA!$F$6,BQ$10+27*(7-$AG$8),$AG207,1,1)/OFFSET(DATA!$F$6,BQ$10,$AG207,1,1),0)</f>
        <v>0.6607142857142857</v>
      </c>
      <c r="BR207" s="205">
        <f ca="1">IF($AH207&gt;0,OFFSET(DATA!$F$6,BR$10+27*(7-$AG$8),$AG207,1,1)/OFFSET(DATA!$F$6,BR$10,$AG207,1,1),0)</f>
        <v>0.5892617449664429</v>
      </c>
      <c r="BS207" s="205">
        <f ca="1">IF($AH207&gt;0,OFFSET(DATA!$F$6,BS$10+27*(7-$AG$8),$AG207,1,1)/OFFSET(DATA!$F$6,BS$10,$AG207,1,1),0)</f>
        <v>0.53576864535768642</v>
      </c>
      <c r="BT207" s="205">
        <f ca="1">IF($AH207&gt;0,OFFSET(DATA!$F$6,BT$10+27*(7-$AG$8),$AG207,1,1)/OFFSET(DATA!$F$6,BT$10,$AG207,1,1),0)</f>
        <v>0.75</v>
      </c>
      <c r="BU207" s="205">
        <f ca="1">IF($AH207&gt;0,OFFSET(DATA!$F$6,BU$10+27*(7-$AG$8),$AG207,1,1)/OFFSET(DATA!$F$6,BU$10,$AG207,1,1),0)</f>
        <v>0.39499036608863197</v>
      </c>
      <c r="BV207" s="205">
        <f ca="1">IF($AH207&gt;0,OFFSET(DATA!$F$6,BV$10+27*(7-$AG$8),$AG207,1,1)/OFFSET(DATA!$F$6,BV$10,$AG207,1,1),0)</f>
        <v>0.50202429149797567</v>
      </c>
      <c r="BW207" s="205">
        <f ca="1">IF($AH207&gt;0,OFFSET(DATA!$F$6,BW$10+27*(7-$AG$8),$AG207,1,1)/OFFSET(DATA!$F$6,BW$10,$AG207,1,1),0)</f>
        <v>0.5676664228237015</v>
      </c>
      <c r="BX207" s="205">
        <f ca="1">IF($AH207&gt;0,OFFSET(DATA!$F$6,BX$10+27*(7-$AG$8),$AG207,1,1)/OFFSET(DATA!$F$6,BX$10,$AG207,1,1),0)</f>
        <v>0.53333333333333333</v>
      </c>
      <c r="BY207" s="205">
        <f ca="1">IF($AH207&gt;0,OFFSET(DATA!$F$6,BY$10+27*(7-$AG$8),$AG207,1,1)/OFFSET(DATA!$F$6,BY$10,$AG207,1,1),0)</f>
        <v>0.64539007092198586</v>
      </c>
    </row>
    <row r="208" spans="33:77" x14ac:dyDescent="0.2">
      <c r="AG208" s="1">
        <v>197</v>
      </c>
      <c r="AH208">
        <f ca="1">OFFSET(DATA!$F$6,$AG$10,$AG208,1,1)</f>
        <v>1605</v>
      </c>
      <c r="AI208" s="205">
        <f ca="1">IF($AH208&gt;0,OFFSET(DATA!$F$6,$AG$10+27*AI$10,$AG208,1,1)/$AH208,0)</f>
        <v>0.47414330218068534</v>
      </c>
      <c r="AJ208" s="205">
        <f ca="1">IF($AH208&gt;0,OFFSET(DATA!$F$6,$AG$10+27*AJ$10,$AG208,1,1)/$AH208,0)</f>
        <v>4.9844236760124613E-3</v>
      </c>
      <c r="AK208" s="205">
        <f ca="1">IF($AH208&gt;0,OFFSET(DATA!$F$6,$AG$10+27*AK$10,$AG208,1,1)/$AH208,0)</f>
        <v>9.719626168224299E-2</v>
      </c>
      <c r="AL208" s="205">
        <f ca="1">IF($AH208&gt;0,OFFSET(DATA!$F$6,$AG$10+27*AL$10,$AG208,1,1)/$AH208,0)</f>
        <v>7.6635514018691592E-2</v>
      </c>
      <c r="AM208" s="205">
        <f ca="1">IF($AH208&gt;0,OFFSET(DATA!$F$6,$AG$10+27*AM$10,$AG208,1,1)/$AH208,0)</f>
        <v>0.14953271028037382</v>
      </c>
      <c r="AN208" s="205">
        <f ca="1">IF($AH208&gt;0,OFFSET(DATA!$F$6,$AG$10+27*AN$10,$AG208,1,1)/$AH208,0)</f>
        <v>6.6666666666666666E-2</v>
      </c>
      <c r="AO208" s="1">
        <f ca="1">OFFSET(DATA!$F$6,$AG$10+27*AO$10,$AG208,1,1)</f>
        <v>21</v>
      </c>
      <c r="AP208" s="1">
        <f t="shared" ca="1" si="7"/>
        <v>21</v>
      </c>
      <c r="AR208">
        <f ca="1">OFFSET(DATA!$F$6,25,$AG208,1,1)</f>
        <v>15620</v>
      </c>
      <c r="AS208" s="205">
        <f ca="1">IF($AR208&gt;0,OFFSET(DATA!$F$6,25+27*AS$10,$AG208,1,1)/$AR208,0)</f>
        <v>0.54603072983354672</v>
      </c>
      <c r="AT208" s="205">
        <f ca="1">IF($AR208&gt;0,OFFSET(DATA!$F$6,25+27*AT$10,$AG208,1,1)/$AR208,0)</f>
        <v>6.9782330345710625E-3</v>
      </c>
      <c r="AU208" s="205">
        <f ca="1">IF($AR208&gt;0,OFFSET(DATA!$F$6,25+27*AU$10,$AG208,1,1)/$AR208,0)</f>
        <v>0.10768245838668374</v>
      </c>
      <c r="AV208" s="205">
        <f ca="1">IF($AR208&gt;0,OFFSET(DATA!$F$6,25+27*AV$10,$AG208,1,1)/$AR208,0)</f>
        <v>6.3380281690140844E-2</v>
      </c>
      <c r="AW208" s="205">
        <f ca="1">IF($AR208&gt;0,OFFSET(DATA!$F$6,25+27*AW$10,$AG208,1,1)/$AR208,0)</f>
        <v>0.10973111395646606</v>
      </c>
      <c r="AX208" s="205">
        <f ca="1">IF($AR208&gt;0,OFFSET(DATA!$F$6,25+27*AX$10,$AG208,1,1)/$AR208,0)</f>
        <v>3.6683738796414851E-2</v>
      </c>
      <c r="BA208" s="1">
        <f t="shared" ca="1" si="8"/>
        <v>21</v>
      </c>
      <c r="BB208" s="205">
        <f ca="1">IF($AH208&gt;0,OFFSET(DATA!$F$6,BB$10+27*(7-$AG$8),$AG208,1,1)/OFFSET(DATA!$F$6,BB$10,$AG208,1,1),0)</f>
        <v>0.50135501355013545</v>
      </c>
      <c r="BC208" s="205">
        <f ca="1">IF($AH208&gt;0,OFFSET(DATA!$F$6,BC$10+27*(7-$AG$8),$AG208,1,1)/OFFSET(DATA!$F$6,BC$10,$AG208,1,1),0)</f>
        <v>0.40404040404040403</v>
      </c>
      <c r="BD208" s="205">
        <f ca="1">IF($AH208&gt;0,OFFSET(DATA!$F$6,BD$10+27*(7-$AG$8),$AG208,1,1)/OFFSET(DATA!$F$6,BD$10,$AG208,1,1),0)</f>
        <v>0.54166666666666663</v>
      </c>
      <c r="BE208" s="205">
        <f ca="1">IF($AH208&gt;0,OFFSET(DATA!$F$6,BE$10+27*(7-$AG$8),$AG208,1,1)/OFFSET(DATA!$F$6,BE$10,$AG208,1,1),0)</f>
        <v>0.58139534883720934</v>
      </c>
      <c r="BF208" s="205">
        <f ca="1">IF($AH208&gt;0,OFFSET(DATA!$F$6,BF$10+27*(7-$AG$8),$AG208,1,1)/OFFSET(DATA!$F$6,BF$10,$AG208,1,1),0)</f>
        <v>0.64772727272727271</v>
      </c>
      <c r="BG208" s="205">
        <f ca="1">IF($AH208&gt;0,OFFSET(DATA!$F$6,BG$10+27*(7-$AG$8),$AG208,1,1)/OFFSET(DATA!$F$6,BG$10,$AG208,1,1),0)</f>
        <v>0.50980392156862742</v>
      </c>
      <c r="BH208" s="205">
        <f ca="1">IF($AH208&gt;0,OFFSET(DATA!$F$6,BH$10+27*(7-$AG$8),$AG208,1,1)/OFFSET(DATA!$F$6,BH$10,$AG208,1,1),0)</f>
        <v>0.72307692307692306</v>
      </c>
      <c r="BI208" s="205">
        <f ca="1">IF($AH208&gt;0,OFFSET(DATA!$F$6,BI$10+27*(7-$AG$8),$AG208,1,1)/OFFSET(DATA!$F$6,BI$10,$AG208,1,1),0)</f>
        <v>0.47414330218068534</v>
      </c>
      <c r="BJ208" s="205">
        <f ca="1">IF($AH208&gt;0,OFFSET(DATA!$F$6,BJ$10+27*(7-$AG$8),$AG208,1,1)/OFFSET(DATA!$F$6,BJ$10,$AG208,1,1),0)</f>
        <v>0.6095890410958904</v>
      </c>
      <c r="BK208" s="205">
        <f ca="1">IF($AH208&gt;0,OFFSET(DATA!$F$6,BK$10+27*(7-$AG$8),$AG208,1,1)/OFFSET(DATA!$F$6,BK$10,$AG208,1,1),0)</f>
        <v>0.63230240549828176</v>
      </c>
      <c r="BL208" s="205">
        <f ca="1">IF($AH208&gt;0,OFFSET(DATA!$F$6,BL$10+27*(7-$AG$8),$AG208,1,1)/OFFSET(DATA!$F$6,BL$10,$AG208,1,1),0)</f>
        <v>0.62611275964391688</v>
      </c>
      <c r="BM208" s="205">
        <f ca="1">IF($AH208&gt;0,OFFSET(DATA!$F$6,BM$10+27*(7-$AG$8),$AG208,1,1)/OFFSET(DATA!$F$6,BM$10,$AG208,1,1),0)</f>
        <v>0.3599330357142857</v>
      </c>
      <c r="BN208" s="205">
        <f ca="1">IF($AH208&gt;0,OFFSET(DATA!$F$6,BN$10+27*(7-$AG$8),$AG208,1,1)/OFFSET(DATA!$F$6,BN$10,$AG208,1,1),0)</f>
        <v>0.57493188010899188</v>
      </c>
      <c r="BO208" s="205">
        <f ca="1">IF($AH208&gt;0,OFFSET(DATA!$F$6,BO$10+27*(7-$AG$8),$AG208,1,1)/OFFSET(DATA!$F$6,BO$10,$AG208,1,1),0)</f>
        <v>0.88700564971751417</v>
      </c>
      <c r="BP208" s="205">
        <f ca="1">IF($AH208&gt;0,OFFSET(DATA!$F$6,BP$10+27*(7-$AG$8),$AG208,1,1)/OFFSET(DATA!$F$6,BP$10,$AG208,1,1),0)</f>
        <v>0.6694290976058932</v>
      </c>
      <c r="BQ208" s="205">
        <f ca="1">IF($AH208&gt;0,OFFSET(DATA!$F$6,BQ$10+27*(7-$AG$8),$AG208,1,1)/OFFSET(DATA!$F$6,BQ$10,$AG208,1,1),0)</f>
        <v>0.62995594713656389</v>
      </c>
      <c r="BR208" s="205">
        <f ca="1">IF($AH208&gt;0,OFFSET(DATA!$F$6,BR$10+27*(7-$AG$8),$AG208,1,1)/OFFSET(DATA!$F$6,BR$10,$AG208,1,1),0)</f>
        <v>0.56878306878306883</v>
      </c>
      <c r="BS208" s="205">
        <f ca="1">IF($AH208&gt;0,OFFSET(DATA!$F$6,BS$10+27*(7-$AG$8),$AG208,1,1)/OFFSET(DATA!$F$6,BS$10,$AG208,1,1),0)</f>
        <v>0.51107828655834564</v>
      </c>
      <c r="BT208" s="205">
        <f ca="1">IF($AH208&gt;0,OFFSET(DATA!$F$6,BT$10+27*(7-$AG$8),$AG208,1,1)/OFFSET(DATA!$F$6,BT$10,$AG208,1,1),0)</f>
        <v>0.7</v>
      </c>
      <c r="BU208" s="205">
        <f ca="1">IF($AH208&gt;0,OFFSET(DATA!$F$6,BU$10+27*(7-$AG$8),$AG208,1,1)/OFFSET(DATA!$F$6,BU$10,$AG208,1,1),0)</f>
        <v>0.35327102803738319</v>
      </c>
      <c r="BV208" s="205">
        <f ca="1">IF($AH208&gt;0,OFFSET(DATA!$F$6,BV$10+27*(7-$AG$8),$AG208,1,1)/OFFSET(DATA!$F$6,BV$10,$AG208,1,1),0)</f>
        <v>0.51334702258726894</v>
      </c>
      <c r="BW208" s="205">
        <f ca="1">IF($AH208&gt;0,OFFSET(DATA!$F$6,BW$10+27*(7-$AG$8),$AG208,1,1)/OFFSET(DATA!$F$6,BW$10,$AG208,1,1),0)</f>
        <v>0.5768049155145929</v>
      </c>
      <c r="BX208" s="205">
        <f ca="1">IF($AH208&gt;0,OFFSET(DATA!$F$6,BX$10+27*(7-$AG$8),$AG208,1,1)/OFFSET(DATA!$F$6,BX$10,$AG208,1,1),0)</f>
        <v>0.52693602693602692</v>
      </c>
      <c r="BY208" s="205">
        <f ca="1">IF($AH208&gt;0,OFFSET(DATA!$F$6,BY$10+27*(7-$AG$8),$AG208,1,1)/OFFSET(DATA!$F$6,BY$10,$AG208,1,1),0)</f>
        <v>0.6295399515738499</v>
      </c>
    </row>
    <row r="209" spans="33:77" x14ac:dyDescent="0.2">
      <c r="AG209" s="1">
        <v>198</v>
      </c>
      <c r="AH209">
        <f ca="1">OFFSET(DATA!$F$6,$AG$10,$AG209,1,1)</f>
        <v>1615</v>
      </c>
      <c r="AI209" s="205">
        <f ca="1">IF($AH209&gt;0,OFFSET(DATA!$F$6,$AG$10+27*AI$10,$AG209,1,1)/$AH209,0)</f>
        <v>0.44148606811145513</v>
      </c>
      <c r="AJ209" s="205">
        <f ca="1">IF($AH209&gt;0,OFFSET(DATA!$F$6,$AG$10+27*AJ$10,$AG209,1,1)/$AH209,0)</f>
        <v>4.3343653250773996E-3</v>
      </c>
      <c r="AK209" s="205">
        <f ca="1">IF($AH209&gt;0,OFFSET(DATA!$F$6,$AG$10+27*AK$10,$AG209,1,1)/$AH209,0)</f>
        <v>9.4117647058823528E-2</v>
      </c>
      <c r="AL209" s="205">
        <f ca="1">IF($AH209&gt;0,OFFSET(DATA!$F$6,$AG$10+27*AL$10,$AG209,1,1)/$AH209,0)</f>
        <v>6.5634674922600625E-2</v>
      </c>
      <c r="AM209" s="205">
        <f ca="1">IF($AH209&gt;0,OFFSET(DATA!$F$6,$AG$10+27*AM$10,$AG209,1,1)/$AH209,0)</f>
        <v>0.20247678018575851</v>
      </c>
      <c r="AN209" s="205">
        <f ca="1">IF($AH209&gt;0,OFFSET(DATA!$F$6,$AG$10+27*AN$10,$AG209,1,1)/$AH209,0)</f>
        <v>8.4210526315789472E-2</v>
      </c>
      <c r="AO209" s="1">
        <f ca="1">OFFSET(DATA!$F$6,$AG$10+27*AO$10,$AG209,1,1)</f>
        <v>21</v>
      </c>
      <c r="AP209" s="1">
        <f t="shared" ca="1" si="7"/>
        <v>21</v>
      </c>
      <c r="AR209">
        <f ca="1">OFFSET(DATA!$F$6,25,$AG209,1,1)</f>
        <v>15928</v>
      </c>
      <c r="AS209" s="205">
        <f ca="1">IF($AR209&gt;0,OFFSET(DATA!$F$6,25+27*AS$10,$AG209,1,1)/$AR209,0)</f>
        <v>0.55424409844299349</v>
      </c>
      <c r="AT209" s="205">
        <f ca="1">IF($AR209&gt;0,OFFSET(DATA!$F$6,25+27*AT$10,$AG209,1,1)/$AR209,0)</f>
        <v>6.7805123053741841E-3</v>
      </c>
      <c r="AU209" s="205">
        <f ca="1">IF($AR209&gt;0,OFFSET(DATA!$F$6,25+27*AU$10,$AG209,1,1)/$AR209,0)</f>
        <v>0.10610246107483677</v>
      </c>
      <c r="AV209" s="205">
        <f ca="1">IF($AR209&gt;0,OFFSET(DATA!$F$6,25+27*AV$10,$AG209,1,1)/$AR209,0)</f>
        <v>6.2908086388749368E-2</v>
      </c>
      <c r="AW209" s="205">
        <f ca="1">IF($AR209&gt;0,OFFSET(DATA!$F$6,25+27*AW$10,$AG209,1,1)/$AR209,0)</f>
        <v>0.1154570567553993</v>
      </c>
      <c r="AX209" s="205">
        <f ca="1">IF($AR209&gt;0,OFFSET(DATA!$F$6,25+27*AX$10,$AG209,1,1)/$AR209,0)</f>
        <v>3.7543947764942243E-2</v>
      </c>
      <c r="BA209" s="1">
        <f t="shared" ca="1" si="8"/>
        <v>21</v>
      </c>
      <c r="BB209" s="205">
        <f ca="1">IF($AH209&gt;0,OFFSET(DATA!$F$6,BB$10+27*(7-$AG$8),$AG209,1,1)/OFFSET(DATA!$F$6,BB$10,$AG209,1,1),0)</f>
        <v>0.51443569553805779</v>
      </c>
      <c r="BC209" s="205">
        <f ca="1">IF($AH209&gt;0,OFFSET(DATA!$F$6,BC$10+27*(7-$AG$8),$AG209,1,1)/OFFSET(DATA!$F$6,BC$10,$AG209,1,1),0)</f>
        <v>0.39449541284403672</v>
      </c>
      <c r="BD209" s="205">
        <f ca="1">IF($AH209&gt;0,OFFSET(DATA!$F$6,BD$10+27*(7-$AG$8),$AG209,1,1)/OFFSET(DATA!$F$6,BD$10,$AG209,1,1),0)</f>
        <v>0.54098360655737709</v>
      </c>
      <c r="BE209" s="205">
        <f ca="1">IF($AH209&gt;0,OFFSET(DATA!$F$6,BE$10+27*(7-$AG$8),$AG209,1,1)/OFFSET(DATA!$F$6,BE$10,$AG209,1,1),0)</f>
        <v>0.64864864864864868</v>
      </c>
      <c r="BF209" s="205">
        <f ca="1">IF($AH209&gt;0,OFFSET(DATA!$F$6,BF$10+27*(7-$AG$8),$AG209,1,1)/OFFSET(DATA!$F$6,BF$10,$AG209,1,1),0)</f>
        <v>0.66284403669724767</v>
      </c>
      <c r="BG209" s="205">
        <f ca="1">IF($AH209&gt;0,OFFSET(DATA!$F$6,BG$10+27*(7-$AG$8),$AG209,1,1)/OFFSET(DATA!$F$6,BG$10,$AG209,1,1),0)</f>
        <v>0.52830188679245282</v>
      </c>
      <c r="BH209" s="205">
        <f ca="1">IF($AH209&gt;0,OFFSET(DATA!$F$6,BH$10+27*(7-$AG$8),$AG209,1,1)/OFFSET(DATA!$F$6,BH$10,$AG209,1,1),0)</f>
        <v>0.69402985074626866</v>
      </c>
      <c r="BI209" s="205">
        <f ca="1">IF($AH209&gt;0,OFFSET(DATA!$F$6,BI$10+27*(7-$AG$8),$AG209,1,1)/OFFSET(DATA!$F$6,BI$10,$AG209,1,1),0)</f>
        <v>0.44148606811145513</v>
      </c>
      <c r="BJ209" s="205">
        <f ca="1">IF($AH209&gt;0,OFFSET(DATA!$F$6,BJ$10+27*(7-$AG$8),$AG209,1,1)/OFFSET(DATA!$F$6,BJ$10,$AG209,1,1),0)</f>
        <v>0.60992907801418439</v>
      </c>
      <c r="BK209" s="205">
        <f ca="1">IF($AH209&gt;0,OFFSET(DATA!$F$6,BK$10+27*(7-$AG$8),$AG209,1,1)/OFFSET(DATA!$F$6,BK$10,$AG209,1,1),0)</f>
        <v>0.63576158940397354</v>
      </c>
      <c r="BL209" s="205">
        <f ca="1">IF($AH209&gt;0,OFFSET(DATA!$F$6,BL$10+27*(7-$AG$8),$AG209,1,1)/OFFSET(DATA!$F$6,BL$10,$AG209,1,1),0)</f>
        <v>0.63143254520166903</v>
      </c>
      <c r="BM209" s="205">
        <f ca="1">IF($AH209&gt;0,OFFSET(DATA!$F$6,BM$10+27*(7-$AG$8),$AG209,1,1)/OFFSET(DATA!$F$6,BM$10,$AG209,1,1),0)</f>
        <v>0.38335220838052098</v>
      </c>
      <c r="BN209" s="205">
        <f ca="1">IF($AH209&gt;0,OFFSET(DATA!$F$6,BN$10+27*(7-$AG$8),$AG209,1,1)/OFFSET(DATA!$F$6,BN$10,$AG209,1,1),0)</f>
        <v>0.56836461126005366</v>
      </c>
      <c r="BO209" s="205">
        <f ca="1">IF($AH209&gt;0,OFFSET(DATA!$F$6,BO$10+27*(7-$AG$8),$AG209,1,1)/OFFSET(DATA!$F$6,BO$10,$AG209,1,1),0)</f>
        <v>0.88095238095238093</v>
      </c>
      <c r="BP209" s="205">
        <f ca="1">IF($AH209&gt;0,OFFSET(DATA!$F$6,BP$10+27*(7-$AG$8),$AG209,1,1)/OFFSET(DATA!$F$6,BP$10,$AG209,1,1),0)</f>
        <v>0.67625899280575541</v>
      </c>
      <c r="BQ209" s="205">
        <f ca="1">IF($AH209&gt;0,OFFSET(DATA!$F$6,BQ$10+27*(7-$AG$8),$AG209,1,1)/OFFSET(DATA!$F$6,BQ$10,$AG209,1,1),0)</f>
        <v>0.63975155279503104</v>
      </c>
      <c r="BR209" s="205">
        <f ca="1">IF($AH209&gt;0,OFFSET(DATA!$F$6,BR$10+27*(7-$AG$8),$AG209,1,1)/OFFSET(DATA!$F$6,BR$10,$AG209,1,1),0)</f>
        <v>0.54993678887484199</v>
      </c>
      <c r="BS209" s="205">
        <f ca="1">IF($AH209&gt;0,OFFSET(DATA!$F$6,BS$10+27*(7-$AG$8),$AG209,1,1)/OFFSET(DATA!$F$6,BS$10,$AG209,1,1),0)</f>
        <v>0.5539568345323741</v>
      </c>
      <c r="BT209" s="205">
        <f ca="1">IF($AH209&gt;0,OFFSET(DATA!$F$6,BT$10+27*(7-$AG$8),$AG209,1,1)/OFFSET(DATA!$F$6,BT$10,$AG209,1,1),0)</f>
        <v>0.7142857142857143</v>
      </c>
      <c r="BU209" s="205">
        <f ca="1">IF($AH209&gt;0,OFFSET(DATA!$F$6,BU$10+27*(7-$AG$8),$AG209,1,1)/OFFSET(DATA!$F$6,BU$10,$AG209,1,1),0)</f>
        <v>0.36007462686567165</v>
      </c>
      <c r="BV209" s="205">
        <f ca="1">IF($AH209&gt;0,OFFSET(DATA!$F$6,BV$10+27*(7-$AG$8),$AG209,1,1)/OFFSET(DATA!$F$6,BV$10,$AG209,1,1),0)</f>
        <v>0.53131313131313129</v>
      </c>
      <c r="BW209" s="205">
        <f ca="1">IF($AH209&gt;0,OFFSET(DATA!$F$6,BW$10+27*(7-$AG$8),$AG209,1,1)/OFFSET(DATA!$F$6,BW$10,$AG209,1,1),0)</f>
        <v>0.60168841135840367</v>
      </c>
      <c r="BX209" s="205">
        <f ca="1">IF($AH209&gt;0,OFFSET(DATA!$F$6,BX$10+27*(7-$AG$8),$AG209,1,1)/OFFSET(DATA!$F$6,BX$10,$AG209,1,1),0)</f>
        <v>0.53649754500818325</v>
      </c>
      <c r="BY209" s="205">
        <f ca="1">IF($AH209&gt;0,OFFSET(DATA!$F$6,BY$10+27*(7-$AG$8),$AG209,1,1)/OFFSET(DATA!$F$6,BY$10,$AG209,1,1),0)</f>
        <v>0.65450121654501214</v>
      </c>
    </row>
    <row r="210" spans="33:77" x14ac:dyDescent="0.2">
      <c r="AG210" s="1">
        <v>199</v>
      </c>
      <c r="AH210">
        <f ca="1">OFFSET(DATA!$F$6,$AG$10,$AG210,1,1)</f>
        <v>1594</v>
      </c>
      <c r="AI210" s="205">
        <f ca="1">IF($AH210&gt;0,OFFSET(DATA!$F$6,$AG$10+27*AI$10,$AG210,1,1)/$AH210,0)</f>
        <v>0.42722710163111671</v>
      </c>
      <c r="AJ210" s="205">
        <f ca="1">IF($AH210&gt;0,OFFSET(DATA!$F$6,$AG$10+27*AJ$10,$AG210,1,1)/$AH210,0)</f>
        <v>6.2735257214554582E-3</v>
      </c>
      <c r="AK210" s="205">
        <f ca="1">IF($AH210&gt;0,OFFSET(DATA!$F$6,$AG$10+27*AK$10,$AG210,1,1)/$AH210,0)</f>
        <v>8.5947302383939772E-2</v>
      </c>
      <c r="AL210" s="205">
        <f ca="1">IF($AH210&gt;0,OFFSET(DATA!$F$6,$AG$10+27*AL$10,$AG210,1,1)/$AH210,0)</f>
        <v>8.1555834378920958E-2</v>
      </c>
      <c r="AM210" s="205">
        <f ca="1">IF($AH210&gt;0,OFFSET(DATA!$F$6,$AG$10+27*AM$10,$AG210,1,1)/$AH210,0)</f>
        <v>0.20075282308657466</v>
      </c>
      <c r="AN210" s="205">
        <f ca="1">IF($AH210&gt;0,OFFSET(DATA!$F$6,$AG$10+27*AN$10,$AG210,1,1)/$AH210,0)</f>
        <v>8.5319949811794235E-2</v>
      </c>
      <c r="AO210" s="1">
        <f ca="1">OFFSET(DATA!$F$6,$AG$10+27*AO$10,$AG210,1,1)</f>
        <v>21</v>
      </c>
      <c r="AP210" s="1">
        <f t="shared" ca="1" si="7"/>
        <v>21</v>
      </c>
      <c r="AR210">
        <f ca="1">OFFSET(DATA!$F$6,25,$AG210,1,1)</f>
        <v>16222</v>
      </c>
      <c r="AS210" s="205">
        <f ca="1">IF($AR210&gt;0,OFFSET(DATA!$F$6,25+27*AS$10,$AG210,1,1)/$AR210,0)</f>
        <v>0.5647885587473801</v>
      </c>
      <c r="AT210" s="205">
        <f ca="1">IF($AR210&gt;0,OFFSET(DATA!$F$6,25+27*AT$10,$AG210,1,1)/$AR210,0)</f>
        <v>6.9042041671803726E-3</v>
      </c>
      <c r="AU210" s="205">
        <f ca="1">IF($AR210&gt;0,OFFSET(DATA!$F$6,25+27*AU$10,$AG210,1,1)/$AR210,0)</f>
        <v>0.10689187523116755</v>
      </c>
      <c r="AV210" s="205">
        <f ca="1">IF($AR210&gt;0,OFFSET(DATA!$F$6,25+27*AV$10,$AG210,1,1)/$AR210,0)</f>
        <v>6.1089877943533474E-2</v>
      </c>
      <c r="AW210" s="205">
        <f ca="1">IF($AR210&gt;0,OFFSET(DATA!$F$6,25+27*AW$10,$AG210,1,1)/$AR210,0)</f>
        <v>0.11983725804463075</v>
      </c>
      <c r="AX210" s="205">
        <f ca="1">IF($AR210&gt;0,OFFSET(DATA!$F$6,25+27*AX$10,$AG210,1,1)/$AR210,0)</f>
        <v>3.7788188879299717E-2</v>
      </c>
      <c r="BA210" s="1">
        <f t="shared" ca="1" si="8"/>
        <v>22</v>
      </c>
      <c r="BB210" s="205">
        <f ca="1">IF($AH210&gt;0,OFFSET(DATA!$F$6,BB$10+27*(7-$AG$8),$AG210,1,1)/OFFSET(DATA!$F$6,BB$10,$AG210,1,1),0)</f>
        <v>0.50617283950617287</v>
      </c>
      <c r="BC210" s="205">
        <f ca="1">IF($AH210&gt;0,OFFSET(DATA!$F$6,BC$10+27*(7-$AG$8),$AG210,1,1)/OFFSET(DATA!$F$6,BC$10,$AG210,1,1),0)</f>
        <v>0.45544554455445546</v>
      </c>
      <c r="BD210" s="205">
        <f ca="1">IF($AH210&gt;0,OFFSET(DATA!$F$6,BD$10+27*(7-$AG$8),$AG210,1,1)/OFFSET(DATA!$F$6,BD$10,$AG210,1,1),0)</f>
        <v>0.60606060606060608</v>
      </c>
      <c r="BE210" s="205">
        <f ca="1">IF($AH210&gt;0,OFFSET(DATA!$F$6,BE$10+27*(7-$AG$8),$AG210,1,1)/OFFSET(DATA!$F$6,BE$10,$AG210,1,1),0)</f>
        <v>0.58333333333333337</v>
      </c>
      <c r="BF210" s="205">
        <f ca="1">IF($AH210&gt;0,OFFSET(DATA!$F$6,BF$10+27*(7-$AG$8),$AG210,1,1)/OFFSET(DATA!$F$6,BF$10,$AG210,1,1),0)</f>
        <v>0.6506550218340611</v>
      </c>
      <c r="BG210" s="205">
        <f ca="1">IF($AH210&gt;0,OFFSET(DATA!$F$6,BG$10+27*(7-$AG$8),$AG210,1,1)/OFFSET(DATA!$F$6,BG$10,$AG210,1,1),0)</f>
        <v>0.50943396226415094</v>
      </c>
      <c r="BH210" s="205">
        <f ca="1">IF($AH210&gt;0,OFFSET(DATA!$F$6,BH$10+27*(7-$AG$8),$AG210,1,1)/OFFSET(DATA!$F$6,BH$10,$AG210,1,1),0)</f>
        <v>0.66666666666666663</v>
      </c>
      <c r="BI210" s="205">
        <f ca="1">IF($AH210&gt;0,OFFSET(DATA!$F$6,BI$10+27*(7-$AG$8),$AG210,1,1)/OFFSET(DATA!$F$6,BI$10,$AG210,1,1),0)</f>
        <v>0.42722710163111671</v>
      </c>
      <c r="BJ210" s="205">
        <f ca="1">IF($AH210&gt;0,OFFSET(DATA!$F$6,BJ$10+27*(7-$AG$8),$AG210,1,1)/OFFSET(DATA!$F$6,BJ$10,$AG210,1,1),0)</f>
        <v>0.56375838926174493</v>
      </c>
      <c r="BK210" s="205">
        <f ca="1">IF($AH210&gt;0,OFFSET(DATA!$F$6,BK$10+27*(7-$AG$8),$AG210,1,1)/OFFSET(DATA!$F$6,BK$10,$AG210,1,1),0)</f>
        <v>0.65814696485623003</v>
      </c>
      <c r="BL210" s="205">
        <f ca="1">IF($AH210&gt;0,OFFSET(DATA!$F$6,BL$10+27*(7-$AG$8),$AG210,1,1)/OFFSET(DATA!$F$6,BL$10,$AG210,1,1),0)</f>
        <v>0.65211459754433831</v>
      </c>
      <c r="BM210" s="205">
        <f ca="1">IF($AH210&gt;0,OFFSET(DATA!$F$6,BM$10+27*(7-$AG$8),$AG210,1,1)/OFFSET(DATA!$F$6,BM$10,$AG210,1,1),0)</f>
        <v>0.41173152848279754</v>
      </c>
      <c r="BN210" s="205">
        <f ca="1">IF($AH210&gt;0,OFFSET(DATA!$F$6,BN$10+27*(7-$AG$8),$AG210,1,1)/OFFSET(DATA!$F$6,BN$10,$AG210,1,1),0)</f>
        <v>0.574025974025974</v>
      </c>
      <c r="BO210" s="205">
        <f ca="1">IF($AH210&gt;0,OFFSET(DATA!$F$6,BO$10+27*(7-$AG$8),$AG210,1,1)/OFFSET(DATA!$F$6,BO$10,$AG210,1,1),0)</f>
        <v>0.8920863309352518</v>
      </c>
      <c r="BP210" s="205">
        <f ca="1">IF($AH210&gt;0,OFFSET(DATA!$F$6,BP$10+27*(7-$AG$8),$AG210,1,1)/OFFSET(DATA!$F$6,BP$10,$AG210,1,1),0)</f>
        <v>0.68112014453477865</v>
      </c>
      <c r="BQ210" s="205">
        <f ca="1">IF($AH210&gt;0,OFFSET(DATA!$F$6,BQ$10+27*(7-$AG$8),$AG210,1,1)/OFFSET(DATA!$F$6,BQ$10,$AG210,1,1),0)</f>
        <v>0.69277108433734935</v>
      </c>
      <c r="BR210" s="205">
        <f ca="1">IF($AH210&gt;0,OFFSET(DATA!$F$6,BR$10+27*(7-$AG$8),$AG210,1,1)/OFFSET(DATA!$F$6,BR$10,$AG210,1,1),0)</f>
        <v>0.57471264367816088</v>
      </c>
      <c r="BS210" s="205">
        <f ca="1">IF($AH210&gt;0,OFFSET(DATA!$F$6,BS$10+27*(7-$AG$8),$AG210,1,1)/OFFSET(DATA!$F$6,BS$10,$AG210,1,1),0)</f>
        <v>0.55718475073313778</v>
      </c>
      <c r="BT210" s="205">
        <f ca="1">IF($AH210&gt;0,OFFSET(DATA!$F$6,BT$10+27*(7-$AG$8),$AG210,1,1)/OFFSET(DATA!$F$6,BT$10,$AG210,1,1),0)</f>
        <v>0.69767441860465118</v>
      </c>
      <c r="BU210" s="205">
        <f ca="1">IF($AH210&gt;0,OFFSET(DATA!$F$6,BU$10+27*(7-$AG$8),$AG210,1,1)/OFFSET(DATA!$F$6,BU$10,$AG210,1,1),0)</f>
        <v>0.38733705772811916</v>
      </c>
      <c r="BV210" s="205">
        <f ca="1">IF($AH210&gt;0,OFFSET(DATA!$F$6,BV$10+27*(7-$AG$8),$AG210,1,1)/OFFSET(DATA!$F$6,BV$10,$AG210,1,1),0)</f>
        <v>0.55818540433925046</v>
      </c>
      <c r="BW210" s="205">
        <f ca="1">IF($AH210&gt;0,OFFSET(DATA!$F$6,BW$10+27*(7-$AG$8),$AG210,1,1)/OFFSET(DATA!$F$6,BW$10,$AG210,1,1),0)</f>
        <v>0.61299852289512557</v>
      </c>
      <c r="BX210" s="205">
        <f ca="1">IF($AH210&gt;0,OFFSET(DATA!$F$6,BX$10+27*(7-$AG$8),$AG210,1,1)/OFFSET(DATA!$F$6,BX$10,$AG210,1,1),0)</f>
        <v>0.54929577464788737</v>
      </c>
      <c r="BY210" s="205">
        <f ca="1">IF($AH210&gt;0,OFFSET(DATA!$F$6,BY$10+27*(7-$AG$8),$AG210,1,1)/OFFSET(DATA!$F$6,BY$10,$AG210,1,1),0)</f>
        <v>0.63242009132420096</v>
      </c>
    </row>
    <row r="211" spans="33:77" x14ac:dyDescent="0.2">
      <c r="AG211" s="1">
        <v>200</v>
      </c>
      <c r="AH211">
        <f ca="1">OFFSET(DATA!$F$6,$AG$10,$AG211,1,1)</f>
        <v>1667</v>
      </c>
      <c r="AI211" s="205">
        <f ca="1">IF($AH211&gt;0,OFFSET(DATA!$F$6,$AG$10+27*AI$10,$AG211,1,1)/$AH211,0)</f>
        <v>0.41451709658068386</v>
      </c>
      <c r="AJ211" s="205">
        <f ca="1">IF($AH211&gt;0,OFFSET(DATA!$F$6,$AG$10+27*AJ$10,$AG211,1,1)/$AH211,0)</f>
        <v>5.99880023995201E-3</v>
      </c>
      <c r="AK211" s="205">
        <f ca="1">IF($AH211&gt;0,OFFSET(DATA!$F$6,$AG$10+27*AK$10,$AG211,1,1)/$AH211,0)</f>
        <v>8.2183563287342526E-2</v>
      </c>
      <c r="AL211" s="205">
        <f ca="1">IF($AH211&gt;0,OFFSET(DATA!$F$6,$AG$10+27*AL$10,$AG211,1,1)/$AH211,0)</f>
        <v>6.7786442711457714E-2</v>
      </c>
      <c r="AM211" s="205">
        <f ca="1">IF($AH211&gt;0,OFFSET(DATA!$F$6,$AG$10+27*AM$10,$AG211,1,1)/$AH211,0)</f>
        <v>0.1871625674865027</v>
      </c>
      <c r="AN211" s="205">
        <f ca="1">IF($AH211&gt;0,OFFSET(DATA!$F$6,$AG$10+27*AN$10,$AG211,1,1)/$AH211,0)</f>
        <v>6.5986802639472111E-2</v>
      </c>
      <c r="AO211" s="1">
        <f ca="1">OFFSET(DATA!$F$6,$AG$10+27*AO$10,$AG211,1,1)</f>
        <v>21</v>
      </c>
      <c r="AP211" s="1">
        <f t="shared" ca="1" si="7"/>
        <v>21</v>
      </c>
      <c r="AR211">
        <f ca="1">OFFSET(DATA!$F$6,25,$AG211,1,1)</f>
        <v>16833</v>
      </c>
      <c r="AS211" s="205">
        <f ca="1">IF($AR211&gt;0,OFFSET(DATA!$F$6,25+27*AS$10,$AG211,1,1)/$AR211,0)</f>
        <v>0.55616942909760592</v>
      </c>
      <c r="AT211" s="205">
        <f ca="1">IF($AR211&gt;0,OFFSET(DATA!$F$6,25+27*AT$10,$AG211,1,1)/$AR211,0)</f>
        <v>7.0100398027683718E-3</v>
      </c>
      <c r="AU211" s="205">
        <f ca="1">IF($AR211&gt;0,OFFSET(DATA!$F$6,25+27*AU$10,$AG211,1,1)/$AR211,0)</f>
        <v>0.10526941127547081</v>
      </c>
      <c r="AV211" s="205">
        <f ca="1">IF($AR211&gt;0,OFFSET(DATA!$F$6,25+27*AV$10,$AG211,1,1)/$AR211,0)</f>
        <v>5.768431058040753E-2</v>
      </c>
      <c r="AW211" s="205">
        <f ca="1">IF($AR211&gt;0,OFFSET(DATA!$F$6,25+27*AW$10,$AG211,1,1)/$AR211,0)</f>
        <v>0.1146557357571437</v>
      </c>
      <c r="AX211" s="205">
        <f ca="1">IF($AR211&gt;0,OFFSET(DATA!$F$6,25+27*AX$10,$AG211,1,1)/$AR211,0)</f>
        <v>3.6891819639992871E-2</v>
      </c>
      <c r="BA211" s="1">
        <f t="shared" ca="1" si="8"/>
        <v>22</v>
      </c>
      <c r="BB211" s="205">
        <f ca="1">IF($AH211&gt;0,OFFSET(DATA!$F$6,BB$10+27*(7-$AG$8),$AG211,1,1)/OFFSET(DATA!$F$6,BB$10,$AG211,1,1),0)</f>
        <v>0.48723897911832947</v>
      </c>
      <c r="BC211" s="205">
        <f ca="1">IF($AH211&gt;0,OFFSET(DATA!$F$6,BC$10+27*(7-$AG$8),$AG211,1,1)/OFFSET(DATA!$F$6,BC$10,$AG211,1,1),0)</f>
        <v>0.42201834862385323</v>
      </c>
      <c r="BD211" s="205">
        <f ca="1">IF($AH211&gt;0,OFFSET(DATA!$F$6,BD$10+27*(7-$AG$8),$AG211,1,1)/OFFSET(DATA!$F$6,BD$10,$AG211,1,1),0)</f>
        <v>0.6</v>
      </c>
      <c r="BE211" s="205">
        <f ca="1">IF($AH211&gt;0,OFFSET(DATA!$F$6,BE$10+27*(7-$AG$8),$AG211,1,1)/OFFSET(DATA!$F$6,BE$10,$AG211,1,1),0)</f>
        <v>0.61349693251533743</v>
      </c>
      <c r="BF211" s="205">
        <f ca="1">IF($AH211&gt;0,OFFSET(DATA!$F$6,BF$10+27*(7-$AG$8),$AG211,1,1)/OFFSET(DATA!$F$6,BF$10,$AG211,1,1),0)</f>
        <v>0.66808510638297869</v>
      </c>
      <c r="BG211" s="205">
        <f ca="1">IF($AH211&gt;0,OFFSET(DATA!$F$6,BG$10+27*(7-$AG$8),$AG211,1,1)/OFFSET(DATA!$F$6,BG$10,$AG211,1,1),0)</f>
        <v>0.47706422018348627</v>
      </c>
      <c r="BH211" s="205">
        <f ca="1">IF($AH211&gt;0,OFFSET(DATA!$F$6,BH$10+27*(7-$AG$8),$AG211,1,1)/OFFSET(DATA!$F$6,BH$10,$AG211,1,1),0)</f>
        <v>0.62337662337662336</v>
      </c>
      <c r="BI211" s="205">
        <f ca="1">IF($AH211&gt;0,OFFSET(DATA!$F$6,BI$10+27*(7-$AG$8),$AG211,1,1)/OFFSET(DATA!$F$6,BI$10,$AG211,1,1),0)</f>
        <v>0.41451709658068386</v>
      </c>
      <c r="BJ211" s="205">
        <f ca="1">IF($AH211&gt;0,OFFSET(DATA!$F$6,BJ$10+27*(7-$AG$8),$AG211,1,1)/OFFSET(DATA!$F$6,BJ$10,$AG211,1,1),0)</f>
        <v>0.57668711656441718</v>
      </c>
      <c r="BK211" s="205">
        <f ca="1">IF($AH211&gt;0,OFFSET(DATA!$F$6,BK$10+27*(7-$AG$8),$AG211,1,1)/OFFSET(DATA!$F$6,BK$10,$AG211,1,1),0)</f>
        <v>0.65015479876160986</v>
      </c>
      <c r="BL211" s="205">
        <f ca="1">IF($AH211&gt;0,OFFSET(DATA!$F$6,BL$10+27*(7-$AG$8),$AG211,1,1)/OFFSET(DATA!$F$6,BL$10,$AG211,1,1),0)</f>
        <v>0.63731931668856767</v>
      </c>
      <c r="BM211" s="205">
        <f ca="1">IF($AH211&gt;0,OFFSET(DATA!$F$6,BM$10+27*(7-$AG$8),$AG211,1,1)/OFFSET(DATA!$F$6,BM$10,$AG211,1,1),0)</f>
        <v>0.39934533551554829</v>
      </c>
      <c r="BN211" s="205">
        <f ca="1">IF($AH211&gt;0,OFFSET(DATA!$F$6,BN$10+27*(7-$AG$8),$AG211,1,1)/OFFSET(DATA!$F$6,BN$10,$AG211,1,1),0)</f>
        <v>0.57289002557544755</v>
      </c>
      <c r="BO211" s="205">
        <f ca="1">IF($AH211&gt;0,OFFSET(DATA!$F$6,BO$10+27*(7-$AG$8),$AG211,1,1)/OFFSET(DATA!$F$6,BO$10,$AG211,1,1),0)</f>
        <v>0.89400278940027889</v>
      </c>
      <c r="BP211" s="205">
        <f ca="1">IF($AH211&gt;0,OFFSET(DATA!$F$6,BP$10+27*(7-$AG$8),$AG211,1,1)/OFFSET(DATA!$F$6,BP$10,$AG211,1,1),0)</f>
        <v>0.68314210061782876</v>
      </c>
      <c r="BQ211" s="205">
        <f ca="1">IF($AH211&gt;0,OFFSET(DATA!$F$6,BQ$10+27*(7-$AG$8),$AG211,1,1)/OFFSET(DATA!$F$6,BQ$10,$AG211,1,1),0)</f>
        <v>0.68278529980657643</v>
      </c>
      <c r="BR211" s="205">
        <f ca="1">IF($AH211&gt;0,OFFSET(DATA!$F$6,BR$10+27*(7-$AG$8),$AG211,1,1)/OFFSET(DATA!$F$6,BR$10,$AG211,1,1),0)</f>
        <v>0.57715674362089919</v>
      </c>
      <c r="BS211" s="205">
        <f ca="1">IF($AH211&gt;0,OFFSET(DATA!$F$6,BS$10+27*(7-$AG$8),$AG211,1,1)/OFFSET(DATA!$F$6,BS$10,$AG211,1,1),0)</f>
        <v>0.53120464441219162</v>
      </c>
      <c r="BT211" s="205">
        <f ca="1">IF($AH211&gt;0,OFFSET(DATA!$F$6,BT$10+27*(7-$AG$8),$AG211,1,1)/OFFSET(DATA!$F$6,BT$10,$AG211,1,1),0)</f>
        <v>0.70454545454545459</v>
      </c>
      <c r="BU211" s="205">
        <f ca="1">IF($AH211&gt;0,OFFSET(DATA!$F$6,BU$10+27*(7-$AG$8),$AG211,1,1)/OFFSET(DATA!$F$6,BU$10,$AG211,1,1),0)</f>
        <v>0.38421052631578945</v>
      </c>
      <c r="BV211" s="205">
        <f ca="1">IF($AH211&gt;0,OFFSET(DATA!$F$6,BV$10+27*(7-$AG$8),$AG211,1,1)/OFFSET(DATA!$F$6,BV$10,$AG211,1,1),0)</f>
        <v>0.52477064220183489</v>
      </c>
      <c r="BW211" s="205">
        <f ca="1">IF($AH211&gt;0,OFFSET(DATA!$F$6,BW$10+27*(7-$AG$8),$AG211,1,1)/OFFSET(DATA!$F$6,BW$10,$AG211,1,1),0)</f>
        <v>0.60794223826714799</v>
      </c>
      <c r="BX211" s="205">
        <f ca="1">IF($AH211&gt;0,OFFSET(DATA!$F$6,BX$10+27*(7-$AG$8),$AG211,1,1)/OFFSET(DATA!$F$6,BX$10,$AG211,1,1),0)</f>
        <v>0.53751129858391078</v>
      </c>
      <c r="BY211" s="205">
        <f ca="1">IF($AH211&gt;0,OFFSET(DATA!$F$6,BY$10+27*(7-$AG$8),$AG211,1,1)/OFFSET(DATA!$F$6,BY$10,$AG211,1,1),0)</f>
        <v>0.65995525727069348</v>
      </c>
    </row>
    <row r="212" spans="33:77" x14ac:dyDescent="0.2">
      <c r="AG212" s="1">
        <v>201</v>
      </c>
      <c r="AH212">
        <f ca="1">OFFSET(DATA!$F$6,$AG$10,$AG212,1,1)</f>
        <v>1628</v>
      </c>
      <c r="AI212" s="205">
        <f ca="1">IF($AH212&gt;0,OFFSET(DATA!$F$6,$AG$10+27*AI$10,$AG212,1,1)/$AH212,0)</f>
        <v>0.46928746928746928</v>
      </c>
      <c r="AJ212" s="205">
        <f ca="1">IF($AH212&gt;0,OFFSET(DATA!$F$6,$AG$10+27*AJ$10,$AG212,1,1)/$AH212,0)</f>
        <v>7.3710073710073713E-3</v>
      </c>
      <c r="AK212" s="205">
        <f ca="1">IF($AH212&gt;0,OFFSET(DATA!$F$6,$AG$10+27*AK$10,$AG212,1,1)/$AH212,0)</f>
        <v>8.6609336609336604E-2</v>
      </c>
      <c r="AL212" s="205">
        <f ca="1">IF($AH212&gt;0,OFFSET(DATA!$F$6,$AG$10+27*AL$10,$AG212,1,1)/$AH212,0)</f>
        <v>8.0466830466830466E-2</v>
      </c>
      <c r="AM212" s="205">
        <f ca="1">IF($AH212&gt;0,OFFSET(DATA!$F$6,$AG$10+27*AM$10,$AG212,1,1)/$AH212,0)</f>
        <v>0.15724815724815724</v>
      </c>
      <c r="AN212" s="205">
        <f ca="1">IF($AH212&gt;0,OFFSET(DATA!$F$6,$AG$10+27*AN$10,$AG212,1,1)/$AH212,0)</f>
        <v>3.8697788697788699E-2</v>
      </c>
      <c r="AO212" s="1">
        <f ca="1">OFFSET(DATA!$F$6,$AG$10+27*AO$10,$AG212,1,1)</f>
        <v>21</v>
      </c>
      <c r="AP212" s="1">
        <f t="shared" ca="1" si="7"/>
        <v>21</v>
      </c>
      <c r="AR212">
        <f ca="1">OFFSET(DATA!$F$6,25,$AG212,1,1)</f>
        <v>16020</v>
      </c>
      <c r="AS212" s="205">
        <f ca="1">IF($AR212&gt;0,OFFSET(DATA!$F$6,25+27*AS$10,$AG212,1,1)/$AR212,0)</f>
        <v>0.55349563046192263</v>
      </c>
      <c r="AT212" s="205">
        <f ca="1">IF($AR212&gt;0,OFFSET(DATA!$F$6,25+27*AT$10,$AG212,1,1)/$AR212,0)</f>
        <v>7.9900124843945066E-3</v>
      </c>
      <c r="AU212" s="205">
        <f ca="1">IF($AR212&gt;0,OFFSET(DATA!$F$6,25+27*AU$10,$AG212,1,1)/$AR212,0)</f>
        <v>0.10811485642946317</v>
      </c>
      <c r="AV212" s="205">
        <f ca="1">IF($AR212&gt;0,OFFSET(DATA!$F$6,25+27*AV$10,$AG212,1,1)/$AR212,0)</f>
        <v>6.0986267166042447E-2</v>
      </c>
      <c r="AW212" s="205">
        <f ca="1">IF($AR212&gt;0,OFFSET(DATA!$F$6,25+27*AW$10,$AG212,1,1)/$AR212,0)</f>
        <v>0.10468164794007491</v>
      </c>
      <c r="AX212" s="205">
        <f ca="1">IF($AR212&gt;0,OFFSET(DATA!$F$6,25+27*AX$10,$AG212,1,1)/$AR212,0)</f>
        <v>3.1335830212234704E-2</v>
      </c>
      <c r="BA212" s="1">
        <f t="shared" ca="1" si="8"/>
        <v>21</v>
      </c>
      <c r="BB212" s="205">
        <f ca="1">IF($AH212&gt;0,OFFSET(DATA!$F$6,BB$10+27*(7-$AG$8),$AG212,1,1)/OFFSET(DATA!$F$6,BB$10,$AG212,1,1),0)</f>
        <v>0.46962616822429909</v>
      </c>
      <c r="BC212" s="205">
        <f ca="1">IF($AH212&gt;0,OFFSET(DATA!$F$6,BC$10+27*(7-$AG$8),$AG212,1,1)/OFFSET(DATA!$F$6,BC$10,$AG212,1,1),0)</f>
        <v>0.42727272727272725</v>
      </c>
      <c r="BD212" s="205">
        <f ca="1">IF($AH212&gt;0,OFFSET(DATA!$F$6,BD$10+27*(7-$AG$8),$AG212,1,1)/OFFSET(DATA!$F$6,BD$10,$AG212,1,1),0)</f>
        <v>0.59649122807017541</v>
      </c>
      <c r="BE212" s="205">
        <f ca="1">IF($AH212&gt;0,OFFSET(DATA!$F$6,BE$10+27*(7-$AG$8),$AG212,1,1)/OFFSET(DATA!$F$6,BE$10,$AG212,1,1),0)</f>
        <v>0.65</v>
      </c>
      <c r="BF212" s="205">
        <f ca="1">IF($AH212&gt;0,OFFSET(DATA!$F$6,BF$10+27*(7-$AG$8),$AG212,1,1)/OFFSET(DATA!$F$6,BF$10,$AG212,1,1),0)</f>
        <v>0.64059196617336156</v>
      </c>
      <c r="BG212" s="205">
        <f ca="1">IF($AH212&gt;0,OFFSET(DATA!$F$6,BG$10+27*(7-$AG$8),$AG212,1,1)/OFFSET(DATA!$F$6,BG$10,$AG212,1,1),0)</f>
        <v>0.49523809523809526</v>
      </c>
      <c r="BH212" s="205">
        <f ca="1">IF($AH212&gt;0,OFFSET(DATA!$F$6,BH$10+27*(7-$AG$8),$AG212,1,1)/OFFSET(DATA!$F$6,BH$10,$AG212,1,1),0)</f>
        <v>0.6560509554140127</v>
      </c>
      <c r="BI212" s="205">
        <f ca="1">IF($AH212&gt;0,OFFSET(DATA!$F$6,BI$10+27*(7-$AG$8),$AG212,1,1)/OFFSET(DATA!$F$6,BI$10,$AG212,1,1),0)</f>
        <v>0.46928746928746928</v>
      </c>
      <c r="BJ212" s="205">
        <f ca="1">IF($AH212&gt;0,OFFSET(DATA!$F$6,BJ$10+27*(7-$AG$8),$AG212,1,1)/OFFSET(DATA!$F$6,BJ$10,$AG212,1,1),0)</f>
        <v>0.5859872611464968</v>
      </c>
      <c r="BK212" s="205">
        <f ca="1">IF($AH212&gt;0,OFFSET(DATA!$F$6,BK$10+27*(7-$AG$8),$AG212,1,1)/OFFSET(DATA!$F$6,BK$10,$AG212,1,1),0)</f>
        <v>0.65187713310580209</v>
      </c>
      <c r="BL212" s="205">
        <f ca="1">IF($AH212&gt;0,OFFSET(DATA!$F$6,BL$10+27*(7-$AG$8),$AG212,1,1)/OFFSET(DATA!$F$6,BL$10,$AG212,1,1),0)</f>
        <v>0.63521126760563384</v>
      </c>
      <c r="BM212" s="205">
        <f ca="1">IF($AH212&gt;0,OFFSET(DATA!$F$6,BM$10+27*(7-$AG$8),$AG212,1,1)/OFFSET(DATA!$F$6,BM$10,$AG212,1,1),0)</f>
        <v>0.41058079355951699</v>
      </c>
      <c r="BN212" s="205">
        <f ca="1">IF($AH212&gt;0,OFFSET(DATA!$F$6,BN$10+27*(7-$AG$8),$AG212,1,1)/OFFSET(DATA!$F$6,BN$10,$AG212,1,1),0)</f>
        <v>0.56417112299465244</v>
      </c>
      <c r="BO212" s="205">
        <f ca="1">IF($AH212&gt;0,OFFSET(DATA!$F$6,BO$10+27*(7-$AG$8),$AG212,1,1)/OFFSET(DATA!$F$6,BO$10,$AG212,1,1),0)</f>
        <v>0.86805555555555558</v>
      </c>
      <c r="BP212" s="205">
        <f ca="1">IF($AH212&gt;0,OFFSET(DATA!$F$6,BP$10+27*(7-$AG$8),$AG212,1,1)/OFFSET(DATA!$F$6,BP$10,$AG212,1,1),0)</f>
        <v>0.65139263252470803</v>
      </c>
      <c r="BQ212" s="205">
        <f ca="1">IF($AH212&gt;0,OFFSET(DATA!$F$6,BQ$10+27*(7-$AG$8),$AG212,1,1)/OFFSET(DATA!$F$6,BQ$10,$AG212,1,1),0)</f>
        <v>0.62820512820512819</v>
      </c>
      <c r="BR212" s="205">
        <f ca="1">IF($AH212&gt;0,OFFSET(DATA!$F$6,BR$10+27*(7-$AG$8),$AG212,1,1)/OFFSET(DATA!$F$6,BR$10,$AG212,1,1),0)</f>
        <v>0.56885456885456886</v>
      </c>
      <c r="BS212" s="205">
        <f ca="1">IF($AH212&gt;0,OFFSET(DATA!$F$6,BS$10+27*(7-$AG$8),$AG212,1,1)/OFFSET(DATA!$F$6,BS$10,$AG212,1,1),0)</f>
        <v>0.53846153846153844</v>
      </c>
      <c r="BT212" s="205">
        <f ca="1">IF($AH212&gt;0,OFFSET(DATA!$F$6,BT$10+27*(7-$AG$8),$AG212,1,1)/OFFSET(DATA!$F$6,BT$10,$AG212,1,1),0)</f>
        <v>0.625</v>
      </c>
      <c r="BU212" s="205">
        <f ca="1">IF($AH212&gt;0,OFFSET(DATA!$F$6,BU$10+27*(7-$AG$8),$AG212,1,1)/OFFSET(DATA!$F$6,BU$10,$AG212,1,1),0)</f>
        <v>0.39548022598870058</v>
      </c>
      <c r="BV212" s="205">
        <f ca="1">IF($AH212&gt;0,OFFSET(DATA!$F$6,BV$10+27*(7-$AG$8),$AG212,1,1)/OFFSET(DATA!$F$6,BV$10,$AG212,1,1),0)</f>
        <v>0.50574712643678166</v>
      </c>
      <c r="BW212" s="205">
        <f ca="1">IF($AH212&gt;0,OFFSET(DATA!$F$6,BW$10+27*(7-$AG$8),$AG212,1,1)/OFFSET(DATA!$F$6,BW$10,$AG212,1,1),0)</f>
        <v>0.57938931297709928</v>
      </c>
      <c r="BX212" s="205">
        <f ca="1">IF($AH212&gt;0,OFFSET(DATA!$F$6,BX$10+27*(7-$AG$8),$AG212,1,1)/OFFSET(DATA!$F$6,BX$10,$AG212,1,1),0)</f>
        <v>0.52796052631578949</v>
      </c>
      <c r="BY212" s="205">
        <f ca="1">IF($AH212&gt;0,OFFSET(DATA!$F$6,BY$10+27*(7-$AG$8),$AG212,1,1)/OFFSET(DATA!$F$6,BY$10,$AG212,1,1),0)</f>
        <v>0.66509433962264153</v>
      </c>
    </row>
    <row r="213" spans="33:77" x14ac:dyDescent="0.2">
      <c r="AG213" s="1">
        <v>202</v>
      </c>
      <c r="AH213">
        <f ca="1">OFFSET(DATA!$F$6,$AG$10,$AG213,1,1)</f>
        <v>1695</v>
      </c>
      <c r="AI213" s="205">
        <f ca="1">IF($AH213&gt;0,OFFSET(DATA!$F$6,$AG$10+27*AI$10,$AG213,1,1)/$AH213,0)</f>
        <v>0.50914454277286136</v>
      </c>
      <c r="AJ213" s="205">
        <f ca="1">IF($AH213&gt;0,OFFSET(DATA!$F$6,$AG$10+27*AJ$10,$AG213,1,1)/$AH213,0)</f>
        <v>7.0796460176991149E-3</v>
      </c>
      <c r="AK213" s="205">
        <f ca="1">IF($AH213&gt;0,OFFSET(DATA!$F$6,$AG$10+27*AK$10,$AG213,1,1)/$AH213,0)</f>
        <v>8.6725663716814158E-2</v>
      </c>
      <c r="AL213" s="205">
        <f ca="1">IF($AH213&gt;0,OFFSET(DATA!$F$6,$AG$10+27*AL$10,$AG213,1,1)/$AH213,0)</f>
        <v>7.9056047197640117E-2</v>
      </c>
      <c r="AM213" s="205">
        <f ca="1">IF($AH213&gt;0,OFFSET(DATA!$F$6,$AG$10+27*AM$10,$AG213,1,1)/$AH213,0)</f>
        <v>0.15044247787610621</v>
      </c>
      <c r="AN213" s="205">
        <f ca="1">IF($AH213&gt;0,OFFSET(DATA!$F$6,$AG$10+27*AN$10,$AG213,1,1)/$AH213,0)</f>
        <v>3.4808259587020648E-2</v>
      </c>
      <c r="AO213" s="1">
        <f ca="1">OFFSET(DATA!$F$6,$AG$10+27*AO$10,$AG213,1,1)</f>
        <v>20</v>
      </c>
      <c r="AP213" s="1">
        <f t="shared" ca="1" si="7"/>
        <v>20</v>
      </c>
      <c r="AR213">
        <f ca="1">OFFSET(DATA!$F$6,25,$AG213,1,1)</f>
        <v>16190</v>
      </c>
      <c r="AS213" s="205">
        <f ca="1">IF($AR213&gt;0,OFFSET(DATA!$F$6,25+27*AS$10,$AG213,1,1)/$AR213,0)</f>
        <v>0.57949351451513276</v>
      </c>
      <c r="AT213" s="205">
        <f ca="1">IF($AR213&gt;0,OFFSET(DATA!$F$6,25+27*AT$10,$AG213,1,1)/$AR213,0)</f>
        <v>7.9061148857319328E-3</v>
      </c>
      <c r="AU213" s="205">
        <f ca="1">IF($AR213&gt;0,OFFSET(DATA!$F$6,25+27*AU$10,$AG213,1,1)/$AR213,0)</f>
        <v>0.10932674490426189</v>
      </c>
      <c r="AV213" s="205">
        <f ca="1">IF($AR213&gt;0,OFFSET(DATA!$F$6,25+27*AV$10,$AG213,1,1)/$AR213,0)</f>
        <v>6.7201976528721438E-2</v>
      </c>
      <c r="AW213" s="205">
        <f ca="1">IF($AR213&gt;0,OFFSET(DATA!$F$6,25+27*AW$10,$AG213,1,1)/$AR213,0)</f>
        <v>0.10580605311920939</v>
      </c>
      <c r="AX213" s="205">
        <f ca="1">IF($AR213&gt;0,OFFSET(DATA!$F$6,25+27*AX$10,$AG213,1,1)/$AR213,0)</f>
        <v>3.285978999382335E-2</v>
      </c>
      <c r="BA213" s="1">
        <f t="shared" ca="1" si="8"/>
        <v>19</v>
      </c>
      <c r="BB213" s="205">
        <f ca="1">IF($AH213&gt;0,OFFSET(DATA!$F$6,BB$10+27*(7-$AG$8),$AG213,1,1)/OFFSET(DATA!$F$6,BB$10,$AG213,1,1),0)</f>
        <v>0.50724637681159424</v>
      </c>
      <c r="BC213" s="205">
        <f ca="1">IF($AH213&gt;0,OFFSET(DATA!$F$6,BC$10+27*(7-$AG$8),$AG213,1,1)/OFFSET(DATA!$F$6,BC$10,$AG213,1,1),0)</f>
        <v>0.41322314049586778</v>
      </c>
      <c r="BD213" s="205">
        <f ca="1">IF($AH213&gt;0,OFFSET(DATA!$F$6,BD$10+27*(7-$AG$8),$AG213,1,1)/OFFSET(DATA!$F$6,BD$10,$AG213,1,1),0)</f>
        <v>0.5901639344262295</v>
      </c>
      <c r="BE213" s="205">
        <f ca="1">IF($AH213&gt;0,OFFSET(DATA!$F$6,BE$10+27*(7-$AG$8),$AG213,1,1)/OFFSET(DATA!$F$6,BE$10,$AG213,1,1),0)</f>
        <v>0.56470588235294117</v>
      </c>
      <c r="BF213" s="205">
        <f ca="1">IF($AH213&gt;0,OFFSET(DATA!$F$6,BF$10+27*(7-$AG$8),$AG213,1,1)/OFFSET(DATA!$F$6,BF$10,$AG213,1,1),0)</f>
        <v>0.65235173824130877</v>
      </c>
      <c r="BG213" s="205">
        <f ca="1">IF($AH213&gt;0,OFFSET(DATA!$F$6,BG$10+27*(7-$AG$8),$AG213,1,1)/OFFSET(DATA!$F$6,BG$10,$AG213,1,1),0)</f>
        <v>0.50450450450450446</v>
      </c>
      <c r="BH213" s="205">
        <f ca="1">IF($AH213&gt;0,OFFSET(DATA!$F$6,BH$10+27*(7-$AG$8),$AG213,1,1)/OFFSET(DATA!$F$6,BH$10,$AG213,1,1),0)</f>
        <v>0.64814814814814814</v>
      </c>
      <c r="BI213" s="205">
        <f ca="1">IF($AH213&gt;0,OFFSET(DATA!$F$6,BI$10+27*(7-$AG$8),$AG213,1,1)/OFFSET(DATA!$F$6,BI$10,$AG213,1,1),0)</f>
        <v>0.50914454277286136</v>
      </c>
      <c r="BJ213" s="205">
        <f ca="1">IF($AH213&gt;0,OFFSET(DATA!$F$6,BJ$10+27*(7-$AG$8),$AG213,1,1)/OFFSET(DATA!$F$6,BJ$10,$AG213,1,1),0)</f>
        <v>0.60493827160493829</v>
      </c>
      <c r="BK213" s="205">
        <f ca="1">IF($AH213&gt;0,OFFSET(DATA!$F$6,BK$10+27*(7-$AG$8),$AG213,1,1)/OFFSET(DATA!$F$6,BK$10,$AG213,1,1),0)</f>
        <v>0.65410958904109584</v>
      </c>
      <c r="BL213" s="205">
        <f ca="1">IF($AH213&gt;0,OFFSET(DATA!$F$6,BL$10+27*(7-$AG$8),$AG213,1,1)/OFFSET(DATA!$F$6,BL$10,$AG213,1,1),0)</f>
        <v>0.68145161290322576</v>
      </c>
      <c r="BM213" s="205">
        <f ca="1">IF($AH213&gt;0,OFFSET(DATA!$F$6,BM$10+27*(7-$AG$8),$AG213,1,1)/OFFSET(DATA!$F$6,BM$10,$AG213,1,1),0)</f>
        <v>0.42857142857142855</v>
      </c>
      <c r="BN213" s="205">
        <f ca="1">IF($AH213&gt;0,OFFSET(DATA!$F$6,BN$10+27*(7-$AG$8),$AG213,1,1)/OFFSET(DATA!$F$6,BN$10,$AG213,1,1),0)</f>
        <v>0.62880886426592797</v>
      </c>
      <c r="BO213" s="205">
        <f ca="1">IF($AH213&gt;0,OFFSET(DATA!$F$6,BO$10+27*(7-$AG$8),$AG213,1,1)/OFFSET(DATA!$F$6,BO$10,$AG213,1,1),0)</f>
        <v>0.90947666195190946</v>
      </c>
      <c r="BP213" s="205">
        <f ca="1">IF($AH213&gt;0,OFFSET(DATA!$F$6,BP$10+27*(7-$AG$8),$AG213,1,1)/OFFSET(DATA!$F$6,BP$10,$AG213,1,1),0)</f>
        <v>0.66606982990152197</v>
      </c>
      <c r="BQ213" s="205">
        <f ca="1">IF($AH213&gt;0,OFFSET(DATA!$F$6,BQ$10+27*(7-$AG$8),$AG213,1,1)/OFFSET(DATA!$F$6,BQ$10,$AG213,1,1),0)</f>
        <v>0.65072765072765071</v>
      </c>
      <c r="BR213" s="205">
        <f ca="1">IF($AH213&gt;0,OFFSET(DATA!$F$6,BR$10+27*(7-$AG$8),$AG213,1,1)/OFFSET(DATA!$F$6,BR$10,$AG213,1,1),0)</f>
        <v>0.61010362694300513</v>
      </c>
      <c r="BS213" s="205">
        <f ca="1">IF($AH213&gt;0,OFFSET(DATA!$F$6,BS$10+27*(7-$AG$8),$AG213,1,1)/OFFSET(DATA!$F$6,BS$10,$AG213,1,1),0)</f>
        <v>0.59332321699544766</v>
      </c>
      <c r="BT213" s="205">
        <f ca="1">IF($AH213&gt;0,OFFSET(DATA!$F$6,BT$10+27*(7-$AG$8),$AG213,1,1)/OFFSET(DATA!$F$6,BT$10,$AG213,1,1),0)</f>
        <v>0.61538461538461542</v>
      </c>
      <c r="BU213" s="205">
        <f ca="1">IF($AH213&gt;0,OFFSET(DATA!$F$6,BU$10+27*(7-$AG$8),$AG213,1,1)/OFFSET(DATA!$F$6,BU$10,$AG213,1,1),0)</f>
        <v>0.44716981132075473</v>
      </c>
      <c r="BV213" s="205">
        <f ca="1">IF($AH213&gt;0,OFFSET(DATA!$F$6,BV$10+27*(7-$AG$8),$AG213,1,1)/OFFSET(DATA!$F$6,BV$10,$AG213,1,1),0)</f>
        <v>0.55159474671669795</v>
      </c>
      <c r="BW213" s="205">
        <f ca="1">IF($AH213&gt;0,OFFSET(DATA!$F$6,BW$10+27*(7-$AG$8),$AG213,1,1)/OFFSET(DATA!$F$6,BW$10,$AG213,1,1),0)</f>
        <v>0.59066967644845747</v>
      </c>
      <c r="BX213" s="205">
        <f ca="1">IF($AH213&gt;0,OFFSET(DATA!$F$6,BX$10+27*(7-$AG$8),$AG213,1,1)/OFFSET(DATA!$F$6,BX$10,$AG213,1,1),0)</f>
        <v>0.55424836601307192</v>
      </c>
      <c r="BY213" s="205">
        <f ca="1">IF($AH213&gt;0,OFFSET(DATA!$F$6,BY$10+27*(7-$AG$8),$AG213,1,1)/OFFSET(DATA!$F$6,BY$10,$AG213,1,1),0)</f>
        <v>0.6342592592592593</v>
      </c>
    </row>
    <row r="214" spans="33:77" x14ac:dyDescent="0.2">
      <c r="AG214" s="1">
        <v>203</v>
      </c>
      <c r="AH214">
        <f ca="1">OFFSET(DATA!$F$6,$AG$10,$AG214,1,1)</f>
        <v>1830</v>
      </c>
      <c r="AI214" s="205">
        <f ca="1">IF($AH214&gt;0,OFFSET(DATA!$F$6,$AG$10+27*AI$10,$AG214,1,1)/$AH214,0)</f>
        <v>0.46612021857923497</v>
      </c>
      <c r="AJ214" s="205">
        <f ca="1">IF($AH214&gt;0,OFFSET(DATA!$F$6,$AG$10+27*AJ$10,$AG214,1,1)/$AH214,0)</f>
        <v>7.1038251366120223E-3</v>
      </c>
      <c r="AK214" s="205">
        <f ca="1">IF($AH214&gt;0,OFFSET(DATA!$F$6,$AG$10+27*AK$10,$AG214,1,1)/$AH214,0)</f>
        <v>8.2513661202185798E-2</v>
      </c>
      <c r="AL214" s="205">
        <f ca="1">IF($AH214&gt;0,OFFSET(DATA!$F$6,$AG$10+27*AL$10,$AG214,1,1)/$AH214,0)</f>
        <v>6.7213114754098358E-2</v>
      </c>
      <c r="AM214" s="205">
        <f ca="1">IF($AH214&gt;0,OFFSET(DATA!$F$6,$AG$10+27*AM$10,$AG214,1,1)/$AH214,0)</f>
        <v>0.15792349726775956</v>
      </c>
      <c r="AN214" s="205">
        <f ca="1">IF($AH214&gt;0,OFFSET(DATA!$F$6,$AG$10+27*AN$10,$AG214,1,1)/$AH214,0)</f>
        <v>4.0983606557377046E-2</v>
      </c>
      <c r="AO214" s="1">
        <f ca="1">OFFSET(DATA!$F$6,$AG$10+27*AO$10,$AG214,1,1)</f>
        <v>21</v>
      </c>
      <c r="AP214" s="1">
        <f t="shared" ca="1" si="7"/>
        <v>21</v>
      </c>
      <c r="AR214">
        <f ca="1">OFFSET(DATA!$F$6,25,$AG214,1,1)</f>
        <v>16740</v>
      </c>
      <c r="AS214" s="205">
        <f ca="1">IF($AR214&gt;0,OFFSET(DATA!$F$6,25+27*AS$10,$AG214,1,1)/$AR214,0)</f>
        <v>0.56475507765830346</v>
      </c>
      <c r="AT214" s="205">
        <f ca="1">IF($AR214&gt;0,OFFSET(DATA!$F$6,25+27*AT$10,$AG214,1,1)/$AR214,0)</f>
        <v>7.7658303464755076E-3</v>
      </c>
      <c r="AU214" s="205">
        <f ca="1">IF($AR214&gt;0,OFFSET(DATA!$F$6,25+27*AU$10,$AG214,1,1)/$AR214,0)</f>
        <v>0.10627240143369175</v>
      </c>
      <c r="AV214" s="205">
        <f ca="1">IF($AR214&gt;0,OFFSET(DATA!$F$6,25+27*AV$10,$AG214,1,1)/$AR214,0)</f>
        <v>6.3500597371565118E-2</v>
      </c>
      <c r="AW214" s="205">
        <f ca="1">IF($AR214&gt;0,OFFSET(DATA!$F$6,25+27*AW$10,$AG214,1,1)/$AR214,0)</f>
        <v>0.108363201911589</v>
      </c>
      <c r="AX214" s="205">
        <f ca="1">IF($AR214&gt;0,OFFSET(DATA!$F$6,25+27*AX$10,$AG214,1,1)/$AR214,0)</f>
        <v>3.381123058542413E-2</v>
      </c>
      <c r="BA214" s="1">
        <f t="shared" ca="1" si="8"/>
        <v>21</v>
      </c>
      <c r="BB214" s="205">
        <f ca="1">IF($AH214&gt;0,OFFSET(DATA!$F$6,BB$10+27*(7-$AG$8),$AG214,1,1)/OFFSET(DATA!$F$6,BB$10,$AG214,1,1),0)</f>
        <v>0.47865168539325842</v>
      </c>
      <c r="BC214" s="205">
        <f ca="1">IF($AH214&gt;0,OFFSET(DATA!$F$6,BC$10+27*(7-$AG$8),$AG214,1,1)/OFFSET(DATA!$F$6,BC$10,$AG214,1,1),0)</f>
        <v>0.37984496124031009</v>
      </c>
      <c r="BD214" s="205">
        <f ca="1">IF($AH214&gt;0,OFFSET(DATA!$F$6,BD$10+27*(7-$AG$8),$AG214,1,1)/OFFSET(DATA!$F$6,BD$10,$AG214,1,1),0)</f>
        <v>0.578125</v>
      </c>
      <c r="BE214" s="205">
        <f ca="1">IF($AH214&gt;0,OFFSET(DATA!$F$6,BE$10+27*(7-$AG$8),$AG214,1,1)/OFFSET(DATA!$F$6,BE$10,$AG214,1,1),0)</f>
        <v>0.60946745562130178</v>
      </c>
      <c r="BF214" s="205">
        <f ca="1">IF($AH214&gt;0,OFFSET(DATA!$F$6,BF$10+27*(7-$AG$8),$AG214,1,1)/OFFSET(DATA!$F$6,BF$10,$AG214,1,1),0)</f>
        <v>0.64574898785425106</v>
      </c>
      <c r="BG214" s="205">
        <f ca="1">IF($AH214&gt;0,OFFSET(DATA!$F$6,BG$10+27*(7-$AG$8),$AG214,1,1)/OFFSET(DATA!$F$6,BG$10,$AG214,1,1),0)</f>
        <v>0.50442477876106195</v>
      </c>
      <c r="BH214" s="205">
        <f ca="1">IF($AH214&gt;0,OFFSET(DATA!$F$6,BH$10+27*(7-$AG$8),$AG214,1,1)/OFFSET(DATA!$F$6,BH$10,$AG214,1,1),0)</f>
        <v>0.63095238095238093</v>
      </c>
      <c r="BI214" s="205">
        <f ca="1">IF($AH214&gt;0,OFFSET(DATA!$F$6,BI$10+27*(7-$AG$8),$AG214,1,1)/OFFSET(DATA!$F$6,BI$10,$AG214,1,1),0)</f>
        <v>0.46612021857923497</v>
      </c>
      <c r="BJ214" s="205">
        <f ca="1">IF($AH214&gt;0,OFFSET(DATA!$F$6,BJ$10+27*(7-$AG$8),$AG214,1,1)/OFFSET(DATA!$F$6,BJ$10,$AG214,1,1),0)</f>
        <v>0.57058823529411762</v>
      </c>
      <c r="BK214" s="205">
        <f ca="1">IF($AH214&gt;0,OFFSET(DATA!$F$6,BK$10+27*(7-$AG$8),$AG214,1,1)/OFFSET(DATA!$F$6,BK$10,$AG214,1,1),0)</f>
        <v>0.65116279069767447</v>
      </c>
      <c r="BL214" s="205">
        <f ca="1">IF($AH214&gt;0,OFFSET(DATA!$F$6,BL$10+27*(7-$AG$8),$AG214,1,1)/OFFSET(DATA!$F$6,BL$10,$AG214,1,1),0)</f>
        <v>0.67493472584856395</v>
      </c>
      <c r="BM214" s="205">
        <f ca="1">IF($AH214&gt;0,OFFSET(DATA!$F$6,BM$10+27*(7-$AG$8),$AG214,1,1)/OFFSET(DATA!$F$6,BM$10,$AG214,1,1),0)</f>
        <v>0.42214727374929734</v>
      </c>
      <c r="BN214" s="205">
        <f ca="1">IF($AH214&gt;0,OFFSET(DATA!$F$6,BN$10+27*(7-$AG$8),$AG214,1,1)/OFFSET(DATA!$F$6,BN$10,$AG214,1,1),0)</f>
        <v>0.59580052493438318</v>
      </c>
      <c r="BO214" s="205">
        <f ca="1">IF($AH214&gt;0,OFFSET(DATA!$F$6,BO$10+27*(7-$AG$8),$AG214,1,1)/OFFSET(DATA!$F$6,BO$10,$AG214,1,1),0)</f>
        <v>0.90353260869565222</v>
      </c>
      <c r="BP214" s="205">
        <f ca="1">IF($AH214&gt;0,OFFSET(DATA!$F$6,BP$10+27*(7-$AG$8),$AG214,1,1)/OFFSET(DATA!$F$6,BP$10,$AG214,1,1),0)</f>
        <v>0.65043478260869569</v>
      </c>
      <c r="BQ214" s="205">
        <f ca="1">IF($AH214&gt;0,OFFSET(DATA!$F$6,BQ$10+27*(7-$AG$8),$AG214,1,1)/OFFSET(DATA!$F$6,BQ$10,$AG214,1,1),0)</f>
        <v>0.65517241379310343</v>
      </c>
      <c r="BR214" s="205">
        <f ca="1">IF($AH214&gt;0,OFFSET(DATA!$F$6,BR$10+27*(7-$AG$8),$AG214,1,1)/OFFSET(DATA!$F$6,BR$10,$AG214,1,1),0)</f>
        <v>0.58875</v>
      </c>
      <c r="BS214" s="205">
        <f ca="1">IF($AH214&gt;0,OFFSET(DATA!$F$6,BS$10+27*(7-$AG$8),$AG214,1,1)/OFFSET(DATA!$F$6,BS$10,$AG214,1,1),0)</f>
        <v>0.58698940998487137</v>
      </c>
      <c r="BT214" s="205">
        <f ca="1">IF($AH214&gt;0,OFFSET(DATA!$F$6,BT$10+27*(7-$AG$8),$AG214,1,1)/OFFSET(DATA!$F$6,BT$10,$AG214,1,1),0)</f>
        <v>0.5892857142857143</v>
      </c>
      <c r="BU214" s="205">
        <f ca="1">IF($AH214&gt;0,OFFSET(DATA!$F$6,BU$10+27*(7-$AG$8),$AG214,1,1)/OFFSET(DATA!$F$6,BU$10,$AG214,1,1),0)</f>
        <v>0.4432234432234432</v>
      </c>
      <c r="BV214" s="205">
        <f ca="1">IF($AH214&gt;0,OFFSET(DATA!$F$6,BV$10+27*(7-$AG$8),$AG214,1,1)/OFFSET(DATA!$F$6,BV$10,$AG214,1,1),0)</f>
        <v>0.52612612612612608</v>
      </c>
      <c r="BW214" s="205">
        <f ca="1">IF($AH214&gt;0,OFFSET(DATA!$F$6,BW$10+27*(7-$AG$8),$AG214,1,1)/OFFSET(DATA!$F$6,BW$10,$AG214,1,1),0)</f>
        <v>0.57350800582241634</v>
      </c>
      <c r="BX214" s="205">
        <f ca="1">IF($AH214&gt;0,OFFSET(DATA!$F$6,BX$10+27*(7-$AG$8),$AG214,1,1)/OFFSET(DATA!$F$6,BX$10,$AG214,1,1),0)</f>
        <v>0.54562920268972137</v>
      </c>
      <c r="BY214" s="205">
        <f ca="1">IF($AH214&gt;0,OFFSET(DATA!$F$6,BY$10+27*(7-$AG$8),$AG214,1,1)/OFFSET(DATA!$F$6,BY$10,$AG214,1,1),0)</f>
        <v>0.62929061784897022</v>
      </c>
    </row>
    <row r="215" spans="33:77" x14ac:dyDescent="0.2">
      <c r="AG215" s="1">
        <v>204</v>
      </c>
      <c r="AH215">
        <f ca="1">OFFSET(DATA!$F$6,$AG$10,$AG215,1,1)</f>
        <v>1866</v>
      </c>
      <c r="AI215" s="205">
        <f ca="1">IF($AH215&gt;0,OFFSET(DATA!$F$6,$AG$10+27*AI$10,$AG215,1,1)/$AH215,0)</f>
        <v>0.49464094319399787</v>
      </c>
      <c r="AJ215" s="205">
        <f ca="1">IF($AH215&gt;0,OFFSET(DATA!$F$6,$AG$10+27*AJ$10,$AG215,1,1)/$AH215,0)</f>
        <v>6.9667738478027871E-3</v>
      </c>
      <c r="AK215" s="205">
        <f ca="1">IF($AH215&gt;0,OFFSET(DATA!$F$6,$AG$10+27*AK$10,$AG215,1,1)/$AH215,0)</f>
        <v>8.306538049303322E-2</v>
      </c>
      <c r="AL215" s="205">
        <f ca="1">IF($AH215&gt;0,OFFSET(DATA!$F$6,$AG$10+27*AL$10,$AG215,1,1)/$AH215,0)</f>
        <v>5.5734190782422297E-2</v>
      </c>
      <c r="AM215" s="205">
        <f ca="1">IF($AH215&gt;0,OFFSET(DATA!$F$6,$AG$10+27*AM$10,$AG215,1,1)/$AH215,0)</f>
        <v>0.25455519828510181</v>
      </c>
      <c r="AN215" s="205">
        <f ca="1">IF($AH215&gt;0,OFFSET(DATA!$F$6,$AG$10+27*AN$10,$AG215,1,1)/$AH215,0)</f>
        <v>6.8595927116827438E-2</v>
      </c>
      <c r="AO215" s="1">
        <f ca="1">OFFSET(DATA!$F$6,$AG$10+27*AO$10,$AG215,1,1)</f>
        <v>21</v>
      </c>
      <c r="AP215" s="1">
        <f t="shared" ca="1" si="7"/>
        <v>21</v>
      </c>
      <c r="AR215">
        <f ca="1">OFFSET(DATA!$F$6,25,$AG215,1,1)</f>
        <v>16832</v>
      </c>
      <c r="AS215" s="205">
        <f ca="1">IF($AR215&gt;0,OFFSET(DATA!$F$6,25+27*AS$10,$AG215,1,1)/$AR215,0)</f>
        <v>0.58157081749049433</v>
      </c>
      <c r="AT215" s="205">
        <f ca="1">IF($AR215&gt;0,OFFSET(DATA!$F$6,25+27*AT$10,$AG215,1,1)/$AR215,0)</f>
        <v>7.6639733840304178E-3</v>
      </c>
      <c r="AU215" s="205">
        <f ca="1">IF($AR215&gt;0,OFFSET(DATA!$F$6,25+27*AU$10,$AG215,1,1)/$AR215,0)</f>
        <v>0.10729562737642585</v>
      </c>
      <c r="AV215" s="205">
        <f ca="1">IF($AR215&gt;0,OFFSET(DATA!$F$6,25+27*AV$10,$AG215,1,1)/$AR215,0)</f>
        <v>6.119296577946768E-2</v>
      </c>
      <c r="AW215" s="205">
        <f ca="1">IF($AR215&gt;0,OFFSET(DATA!$F$6,25+27*AW$10,$AG215,1,1)/$AR215,0)</f>
        <v>0.1371791825095057</v>
      </c>
      <c r="AX215" s="205">
        <f ca="1">IF($AR215&gt;0,OFFSET(DATA!$F$6,25+27*AX$10,$AG215,1,1)/$AR215,0)</f>
        <v>4.3607414448669203E-2</v>
      </c>
      <c r="BA215" s="1">
        <f t="shared" ca="1" si="8"/>
        <v>20</v>
      </c>
      <c r="BB215" s="205">
        <f ca="1">IF($AH215&gt;0,OFFSET(DATA!$F$6,BB$10+27*(7-$AG$8),$AG215,1,1)/OFFSET(DATA!$F$6,BB$10,$AG215,1,1),0)</f>
        <v>0.48660714285714285</v>
      </c>
      <c r="BC215" s="205">
        <f ca="1">IF($AH215&gt;0,OFFSET(DATA!$F$6,BC$10+27*(7-$AG$8),$AG215,1,1)/OFFSET(DATA!$F$6,BC$10,$AG215,1,1),0)</f>
        <v>0.45378151260504201</v>
      </c>
      <c r="BD215" s="205">
        <f ca="1">IF($AH215&gt;0,OFFSET(DATA!$F$6,BD$10+27*(7-$AG$8),$AG215,1,1)/OFFSET(DATA!$F$6,BD$10,$AG215,1,1),0)</f>
        <v>0.60563380281690138</v>
      </c>
      <c r="BE215" s="205">
        <f ca="1">IF($AH215&gt;0,OFFSET(DATA!$F$6,BE$10+27*(7-$AG$8),$AG215,1,1)/OFFSET(DATA!$F$6,BE$10,$AG215,1,1),0)</f>
        <v>0.57558139534883723</v>
      </c>
      <c r="BF215" s="205">
        <f ca="1">IF($AH215&gt;0,OFFSET(DATA!$F$6,BF$10+27*(7-$AG$8),$AG215,1,1)/OFFSET(DATA!$F$6,BF$10,$AG215,1,1),0)</f>
        <v>0.66666666666666663</v>
      </c>
      <c r="BG215" s="205">
        <f ca="1">IF($AH215&gt;0,OFFSET(DATA!$F$6,BG$10+27*(7-$AG$8),$AG215,1,1)/OFFSET(DATA!$F$6,BG$10,$AG215,1,1),0)</f>
        <v>0.52336448598130836</v>
      </c>
      <c r="BH215" s="205">
        <f ca="1">IF($AH215&gt;0,OFFSET(DATA!$F$6,BH$10+27*(7-$AG$8),$AG215,1,1)/OFFSET(DATA!$F$6,BH$10,$AG215,1,1),0)</f>
        <v>0.64367816091954022</v>
      </c>
      <c r="BI215" s="205">
        <f ca="1">IF($AH215&gt;0,OFFSET(DATA!$F$6,BI$10+27*(7-$AG$8),$AG215,1,1)/OFFSET(DATA!$F$6,BI$10,$AG215,1,1),0)</f>
        <v>0.49464094319399787</v>
      </c>
      <c r="BJ215" s="205">
        <f ca="1">IF($AH215&gt;0,OFFSET(DATA!$F$6,BJ$10+27*(7-$AG$8),$AG215,1,1)/OFFSET(DATA!$F$6,BJ$10,$AG215,1,1),0)</f>
        <v>0.60115606936416188</v>
      </c>
      <c r="BK215" s="205">
        <f ca="1">IF($AH215&gt;0,OFFSET(DATA!$F$6,BK$10+27*(7-$AG$8),$AG215,1,1)/OFFSET(DATA!$F$6,BK$10,$AG215,1,1),0)</f>
        <v>0.68896321070234112</v>
      </c>
      <c r="BL215" s="205">
        <f ca="1">IF($AH215&gt;0,OFFSET(DATA!$F$6,BL$10+27*(7-$AG$8),$AG215,1,1)/OFFSET(DATA!$F$6,BL$10,$AG215,1,1),0)</f>
        <v>0.68454661558109831</v>
      </c>
      <c r="BM215" s="205">
        <f ca="1">IF($AH215&gt;0,OFFSET(DATA!$F$6,BM$10+27*(7-$AG$8),$AG215,1,1)/OFFSET(DATA!$F$6,BM$10,$AG215,1,1),0)</f>
        <v>0.4280089988751406</v>
      </c>
      <c r="BN215" s="205">
        <f ca="1">IF($AH215&gt;0,OFFSET(DATA!$F$6,BN$10+27*(7-$AG$8),$AG215,1,1)/OFFSET(DATA!$F$6,BN$10,$AG215,1,1),0)</f>
        <v>0.61357702349869447</v>
      </c>
      <c r="BO215" s="205">
        <f ca="1">IF($AH215&gt;0,OFFSET(DATA!$F$6,BO$10+27*(7-$AG$8),$AG215,1,1)/OFFSET(DATA!$F$6,BO$10,$AG215,1,1),0)</f>
        <v>0.91666666666666663</v>
      </c>
      <c r="BP215" s="205">
        <f ca="1">IF($AH215&gt;0,OFFSET(DATA!$F$6,BP$10+27*(7-$AG$8),$AG215,1,1)/OFFSET(DATA!$F$6,BP$10,$AG215,1,1),0)</f>
        <v>0.68024263431542464</v>
      </c>
      <c r="BQ215" s="205">
        <f ca="1">IF($AH215&gt;0,OFFSET(DATA!$F$6,BQ$10+27*(7-$AG$8),$AG215,1,1)/OFFSET(DATA!$F$6,BQ$10,$AG215,1,1),0)</f>
        <v>0.68389662027832998</v>
      </c>
      <c r="BR215" s="205">
        <f ca="1">IF($AH215&gt;0,OFFSET(DATA!$F$6,BR$10+27*(7-$AG$8),$AG215,1,1)/OFFSET(DATA!$F$6,BR$10,$AG215,1,1),0)</f>
        <v>0.63380281690140849</v>
      </c>
      <c r="BS215" s="205">
        <f ca="1">IF($AH215&gt;0,OFFSET(DATA!$F$6,BS$10+27*(7-$AG$8),$AG215,1,1)/OFFSET(DATA!$F$6,BS$10,$AG215,1,1),0)</f>
        <v>0.58796296296296291</v>
      </c>
      <c r="BT215" s="205">
        <f ca="1">IF($AH215&gt;0,OFFSET(DATA!$F$6,BT$10+27*(7-$AG$8),$AG215,1,1)/OFFSET(DATA!$F$6,BT$10,$AG215,1,1),0)</f>
        <v>0.60344827586206895</v>
      </c>
      <c r="BU215" s="205">
        <f ca="1">IF($AH215&gt;0,OFFSET(DATA!$F$6,BU$10+27*(7-$AG$8),$AG215,1,1)/OFFSET(DATA!$F$6,BU$10,$AG215,1,1),0)</f>
        <v>0.48571428571428571</v>
      </c>
      <c r="BV215" s="205">
        <f ca="1">IF($AH215&gt;0,OFFSET(DATA!$F$6,BV$10+27*(7-$AG$8),$AG215,1,1)/OFFSET(DATA!$F$6,BV$10,$AG215,1,1),0)</f>
        <v>0.528169014084507</v>
      </c>
      <c r="BW215" s="205">
        <f ca="1">IF($AH215&gt;0,OFFSET(DATA!$F$6,BW$10+27*(7-$AG$8),$AG215,1,1)/OFFSET(DATA!$F$6,BW$10,$AG215,1,1),0)</f>
        <v>0.58637992831541219</v>
      </c>
      <c r="BX215" s="205">
        <f ca="1">IF($AH215&gt;0,OFFSET(DATA!$F$6,BX$10+27*(7-$AG$8),$AG215,1,1)/OFFSET(DATA!$F$6,BX$10,$AG215,1,1),0)</f>
        <v>0.55492424242424243</v>
      </c>
      <c r="BY215" s="205">
        <f ca="1">IF($AH215&gt;0,OFFSET(DATA!$F$6,BY$10+27*(7-$AG$8),$AG215,1,1)/OFFSET(DATA!$F$6,BY$10,$AG215,1,1),0)</f>
        <v>0.62528735632183907</v>
      </c>
    </row>
    <row r="216" spans="33:77" x14ac:dyDescent="0.2">
      <c r="AG216" s="1">
        <v>205</v>
      </c>
      <c r="AH216">
        <f ca="1">OFFSET(DATA!$F$6,$AG$10,$AG216,1,1)</f>
        <v>1974</v>
      </c>
      <c r="AI216" s="205">
        <f ca="1">IF($AH216&gt;0,OFFSET(DATA!$F$6,$AG$10+27*AI$10,$AG216,1,1)/$AH216,0)</f>
        <v>0.44528875379939209</v>
      </c>
      <c r="AJ216" s="205">
        <f ca="1">IF($AH216&gt;0,OFFSET(DATA!$F$6,$AG$10+27*AJ$10,$AG216,1,1)/$AH216,0)</f>
        <v>8.6119554204660588E-3</v>
      </c>
      <c r="AK216" s="205">
        <f ca="1">IF($AH216&gt;0,OFFSET(DATA!$F$6,$AG$10+27*AK$10,$AG216,1,1)/$AH216,0)</f>
        <v>7.598784194528875E-2</v>
      </c>
      <c r="AL216" s="205">
        <f ca="1">IF($AH216&gt;0,OFFSET(DATA!$F$6,$AG$10+27*AL$10,$AG216,1,1)/$AH216,0)</f>
        <v>4.5592705167173252E-2</v>
      </c>
      <c r="AM216" s="205">
        <f ca="1">IF($AH216&gt;0,OFFSET(DATA!$F$6,$AG$10+27*AM$10,$AG216,1,1)/$AH216,0)</f>
        <v>0.24417426545086118</v>
      </c>
      <c r="AN216" s="205">
        <f ca="1">IF($AH216&gt;0,OFFSET(DATA!$F$6,$AG$10+27*AN$10,$AG216,1,1)/$AH216,0)</f>
        <v>7.2441742654508617E-2</v>
      </c>
      <c r="AO216" s="1">
        <f ca="1">OFFSET(DATA!$F$6,$AG$10+27*AO$10,$AG216,1,1)</f>
        <v>21</v>
      </c>
      <c r="AP216" s="1">
        <f t="shared" ca="1" si="7"/>
        <v>21</v>
      </c>
      <c r="AR216">
        <f ca="1">OFFSET(DATA!$F$6,25,$AG216,1,1)</f>
        <v>16667</v>
      </c>
      <c r="AS216" s="205">
        <f ca="1">IF($AR216&gt;0,OFFSET(DATA!$F$6,25+27*AS$10,$AG216,1,1)/$AR216,0)</f>
        <v>0.56458870822583551</v>
      </c>
      <c r="AT216" s="205">
        <f ca="1">IF($AR216&gt;0,OFFSET(DATA!$F$6,25+27*AT$10,$AG216,1,1)/$AR216,0)</f>
        <v>7.6798464030719384E-3</v>
      </c>
      <c r="AU216" s="205">
        <f ca="1">IF($AR216&gt;0,OFFSET(DATA!$F$6,25+27*AU$10,$AG216,1,1)/$AR216,0)</f>
        <v>0.10673786524269514</v>
      </c>
      <c r="AV216" s="205">
        <f ca="1">IF($AR216&gt;0,OFFSET(DATA!$F$6,25+27*AV$10,$AG216,1,1)/$AR216,0)</f>
        <v>5.4418911621767561E-2</v>
      </c>
      <c r="AW216" s="205">
        <f ca="1">IF($AR216&gt;0,OFFSET(DATA!$F$6,25+27*AW$10,$AG216,1,1)/$AR216,0)</f>
        <v>0.11669766604667907</v>
      </c>
      <c r="AX216" s="205">
        <f ca="1">IF($AR216&gt;0,OFFSET(DATA!$F$6,25+27*AX$10,$AG216,1,1)/$AR216,0)</f>
        <v>3.7199256014879702E-2</v>
      </c>
      <c r="BA216" s="1">
        <f t="shared" ca="1" si="8"/>
        <v>23</v>
      </c>
      <c r="BB216" s="205">
        <f ca="1">IF($AH216&gt;0,OFFSET(DATA!$F$6,BB$10+27*(7-$AG$8),$AG216,1,1)/OFFSET(DATA!$F$6,BB$10,$AG216,1,1),0)</f>
        <v>0.4934782608695652</v>
      </c>
      <c r="BC216" s="205">
        <f ca="1">IF($AH216&gt;0,OFFSET(DATA!$F$6,BC$10+27*(7-$AG$8),$AG216,1,1)/OFFSET(DATA!$F$6,BC$10,$AG216,1,1),0)</f>
        <v>0.45378151260504201</v>
      </c>
      <c r="BD216" s="205">
        <f ca="1">IF($AH216&gt;0,OFFSET(DATA!$F$6,BD$10+27*(7-$AG$8),$AG216,1,1)/OFFSET(DATA!$F$6,BD$10,$AG216,1,1),0)</f>
        <v>0.65671641791044777</v>
      </c>
      <c r="BE216" s="205">
        <f ca="1">IF($AH216&gt;0,OFFSET(DATA!$F$6,BE$10+27*(7-$AG$8),$AG216,1,1)/OFFSET(DATA!$F$6,BE$10,$AG216,1,1),0)</f>
        <v>0.58857142857142852</v>
      </c>
      <c r="BF216" s="205">
        <f ca="1">IF($AH216&gt;0,OFFSET(DATA!$F$6,BF$10+27*(7-$AG$8),$AG216,1,1)/OFFSET(DATA!$F$6,BF$10,$AG216,1,1),0)</f>
        <v>0.6652977412731006</v>
      </c>
      <c r="BG216" s="205">
        <f ca="1">IF($AH216&gt;0,OFFSET(DATA!$F$6,BG$10+27*(7-$AG$8),$AG216,1,1)/OFFSET(DATA!$F$6,BG$10,$AG216,1,1),0)</f>
        <v>0.50961538461538458</v>
      </c>
      <c r="BH216" s="205">
        <f ca="1">IF($AH216&gt;0,OFFSET(DATA!$F$6,BH$10+27*(7-$AG$8),$AG216,1,1)/OFFSET(DATA!$F$6,BH$10,$AG216,1,1),0)</f>
        <v>0.69767441860465118</v>
      </c>
      <c r="BI216" s="205">
        <f ca="1">IF($AH216&gt;0,OFFSET(DATA!$F$6,BI$10+27*(7-$AG$8),$AG216,1,1)/OFFSET(DATA!$F$6,BI$10,$AG216,1,1),0)</f>
        <v>0.44528875379939209</v>
      </c>
      <c r="BJ216" s="205">
        <f ca="1">IF($AH216&gt;0,OFFSET(DATA!$F$6,BJ$10+27*(7-$AG$8),$AG216,1,1)/OFFSET(DATA!$F$6,BJ$10,$AG216,1,1),0)</f>
        <v>0.59259259259259256</v>
      </c>
      <c r="BK216" s="205">
        <f ca="1">IF($AH216&gt;0,OFFSET(DATA!$F$6,BK$10+27*(7-$AG$8),$AG216,1,1)/OFFSET(DATA!$F$6,BK$10,$AG216,1,1),0)</f>
        <v>0.65161290322580645</v>
      </c>
      <c r="BL216" s="205">
        <f ca="1">IF($AH216&gt;0,OFFSET(DATA!$F$6,BL$10+27*(7-$AG$8),$AG216,1,1)/OFFSET(DATA!$F$6,BL$10,$AG216,1,1),0)</f>
        <v>0.67875647668393779</v>
      </c>
      <c r="BM216" s="205">
        <f ca="1">IF($AH216&gt;0,OFFSET(DATA!$F$6,BM$10+27*(7-$AG$8),$AG216,1,1)/OFFSET(DATA!$F$6,BM$10,$AG216,1,1),0)</f>
        <v>0.42517006802721086</v>
      </c>
      <c r="BN216" s="205">
        <f ca="1">IF($AH216&gt;0,OFFSET(DATA!$F$6,BN$10+27*(7-$AG$8),$AG216,1,1)/OFFSET(DATA!$F$6,BN$10,$AG216,1,1),0)</f>
        <v>0.60962566844919786</v>
      </c>
      <c r="BO216" s="205">
        <f ca="1">IF($AH216&gt;0,OFFSET(DATA!$F$6,BO$10+27*(7-$AG$8),$AG216,1,1)/OFFSET(DATA!$F$6,BO$10,$AG216,1,1),0)</f>
        <v>0.91255289139633289</v>
      </c>
      <c r="BP216" s="205">
        <f ca="1">IF($AH216&gt;0,OFFSET(DATA!$F$6,BP$10+27*(7-$AG$8),$AG216,1,1)/OFFSET(DATA!$F$6,BP$10,$AG216,1,1),0)</f>
        <v>0.64010282776349614</v>
      </c>
      <c r="BQ216" s="205">
        <f ca="1">IF($AH216&gt;0,OFFSET(DATA!$F$6,BQ$10+27*(7-$AG$8),$AG216,1,1)/OFFSET(DATA!$F$6,BQ$10,$AG216,1,1),0)</f>
        <v>0.67161016949152541</v>
      </c>
      <c r="BR216" s="205">
        <f ca="1">IF($AH216&gt;0,OFFSET(DATA!$F$6,BR$10+27*(7-$AG$8),$AG216,1,1)/OFFSET(DATA!$F$6,BR$10,$AG216,1,1),0)</f>
        <v>0.60052562417871225</v>
      </c>
      <c r="BS216" s="205">
        <f ca="1">IF($AH216&gt;0,OFFSET(DATA!$F$6,BS$10+27*(7-$AG$8),$AG216,1,1)/OFFSET(DATA!$F$6,BS$10,$AG216,1,1),0)</f>
        <v>0.57187993680884674</v>
      </c>
      <c r="BT216" s="205">
        <f ca="1">IF($AH216&gt;0,OFFSET(DATA!$F$6,BT$10+27*(7-$AG$8),$AG216,1,1)/OFFSET(DATA!$F$6,BT$10,$AG216,1,1),0)</f>
        <v>0.62222222222222223</v>
      </c>
      <c r="BU216" s="205">
        <f ca="1">IF($AH216&gt;0,OFFSET(DATA!$F$6,BU$10+27*(7-$AG$8),$AG216,1,1)/OFFSET(DATA!$F$6,BU$10,$AG216,1,1),0)</f>
        <v>0.44889779559118237</v>
      </c>
      <c r="BV216" s="205">
        <f ca="1">IF($AH216&gt;0,OFFSET(DATA!$F$6,BV$10+27*(7-$AG$8),$AG216,1,1)/OFFSET(DATA!$F$6,BV$10,$AG216,1,1),0)</f>
        <v>0.5126353790613718</v>
      </c>
      <c r="BW216" s="205">
        <f ca="1">IF($AH216&gt;0,OFFSET(DATA!$F$6,BW$10+27*(7-$AG$8),$AG216,1,1)/OFFSET(DATA!$F$6,BW$10,$AG216,1,1),0)</f>
        <v>0.58023774145616647</v>
      </c>
      <c r="BX216" s="205">
        <f ca="1">IF($AH216&gt;0,OFFSET(DATA!$F$6,BX$10+27*(7-$AG$8),$AG216,1,1)/OFFSET(DATA!$F$6,BX$10,$AG216,1,1),0)</f>
        <v>0.54204398447606728</v>
      </c>
      <c r="BY216" s="205">
        <f ca="1">IF($AH216&gt;0,OFFSET(DATA!$F$6,BY$10+27*(7-$AG$8),$AG216,1,1)/OFFSET(DATA!$F$6,BY$10,$AG216,1,1),0)</f>
        <v>0.63270142180094791</v>
      </c>
    </row>
    <row r="217" spans="33:77" x14ac:dyDescent="0.2">
      <c r="AG217" s="1">
        <v>206</v>
      </c>
      <c r="AH217">
        <f ca="1">OFFSET(DATA!$F$6,$AG$10,$AG217,1,1)</f>
        <v>2068</v>
      </c>
      <c r="AI217" s="205">
        <f ca="1">IF($AH217&gt;0,OFFSET(DATA!$F$6,$AG$10+27*AI$10,$AG217,1,1)/$AH217,0)</f>
        <v>0.42311411992263054</v>
      </c>
      <c r="AJ217" s="205">
        <f ca="1">IF($AH217&gt;0,OFFSET(DATA!$F$6,$AG$10+27*AJ$10,$AG217,1,1)/$AH217,0)</f>
        <v>7.7369439071566732E-3</v>
      </c>
      <c r="AK217" s="205">
        <f ca="1">IF($AH217&gt;0,OFFSET(DATA!$F$6,$AG$10+27*AK$10,$AG217,1,1)/$AH217,0)</f>
        <v>7.3017408123791108E-2</v>
      </c>
      <c r="AL217" s="205">
        <f ca="1">IF($AH217&gt;0,OFFSET(DATA!$F$6,$AG$10+27*AL$10,$AG217,1,1)/$AH217,0)</f>
        <v>4.9323017408123788E-2</v>
      </c>
      <c r="AM217" s="205">
        <f ca="1">IF($AH217&gt;0,OFFSET(DATA!$F$6,$AG$10+27*AM$10,$AG217,1,1)/$AH217,0)</f>
        <v>0.28384912959381042</v>
      </c>
      <c r="AN217" s="205">
        <f ca="1">IF($AH217&gt;0,OFFSET(DATA!$F$6,$AG$10+27*AN$10,$AG217,1,1)/$AH217,0)</f>
        <v>8.994197292069632E-2</v>
      </c>
      <c r="AO217" s="1">
        <f ca="1">OFFSET(DATA!$F$6,$AG$10+27*AO$10,$AG217,1,1)</f>
        <v>21</v>
      </c>
      <c r="AP217" s="1">
        <f t="shared" ca="1" si="7"/>
        <v>21</v>
      </c>
      <c r="AR217">
        <f ca="1">OFFSET(DATA!$F$6,25,$AG217,1,1)</f>
        <v>16735</v>
      </c>
      <c r="AS217" s="205">
        <f ca="1">IF($AR217&gt;0,OFFSET(DATA!$F$6,25+27*AS$10,$AG217,1,1)/$AR217,0)</f>
        <v>0.54878996115924705</v>
      </c>
      <c r="AT217" s="205">
        <f ca="1">IF($AR217&gt;0,OFFSET(DATA!$F$6,25+27*AT$10,$AG217,1,1)/$AR217,0)</f>
        <v>7.768150582611294E-3</v>
      </c>
      <c r="AU217" s="205">
        <f ca="1">IF($AR217&gt;0,OFFSET(DATA!$F$6,25+27*AU$10,$AG217,1,1)/$AR217,0)</f>
        <v>0.10630415297281147</v>
      </c>
      <c r="AV217" s="205">
        <f ca="1">IF($AR217&gt;0,OFFSET(DATA!$F$6,25+27*AV$10,$AG217,1,1)/$AR217,0)</f>
        <v>5.9097699432327455E-2</v>
      </c>
      <c r="AW217" s="205">
        <f ca="1">IF($AR217&gt;0,OFFSET(DATA!$F$6,25+27*AW$10,$AG217,1,1)/$AR217,0)</f>
        <v>0.12094412907080968</v>
      </c>
      <c r="AX217" s="205">
        <f ca="1">IF($AR217&gt;0,OFFSET(DATA!$F$6,25+27*AX$10,$AG217,1,1)/$AR217,0)</f>
        <v>3.6450552733791455E-2</v>
      </c>
      <c r="BA217" s="1">
        <f t="shared" ca="1" si="8"/>
        <v>23</v>
      </c>
      <c r="BB217" s="205">
        <f ca="1">IF($AH217&gt;0,OFFSET(DATA!$F$6,BB$10+27*(7-$AG$8),$AG217,1,1)/OFFSET(DATA!$F$6,BB$10,$AG217,1,1),0)</f>
        <v>0.50526315789473686</v>
      </c>
      <c r="BC217" s="205">
        <f ca="1">IF($AH217&gt;0,OFFSET(DATA!$F$6,BC$10+27*(7-$AG$8),$AG217,1,1)/OFFSET(DATA!$F$6,BC$10,$AG217,1,1),0)</f>
        <v>0.4296875</v>
      </c>
      <c r="BD217" s="205">
        <f ca="1">IF($AH217&gt;0,OFFSET(DATA!$F$6,BD$10+27*(7-$AG$8),$AG217,1,1)/OFFSET(DATA!$F$6,BD$10,$AG217,1,1),0)</f>
        <v>0.65333333333333332</v>
      </c>
      <c r="BE217" s="205">
        <f ca="1">IF($AH217&gt;0,OFFSET(DATA!$F$6,BE$10+27*(7-$AG$8),$AG217,1,1)/OFFSET(DATA!$F$6,BE$10,$AG217,1,1),0)</f>
        <v>0.55757575757575761</v>
      </c>
      <c r="BF217" s="205">
        <f ca="1">IF($AH217&gt;0,OFFSET(DATA!$F$6,BF$10+27*(7-$AG$8),$AG217,1,1)/OFFSET(DATA!$F$6,BF$10,$AG217,1,1),0)</f>
        <v>0.66393442622950816</v>
      </c>
      <c r="BG217" s="205">
        <f ca="1">IF($AH217&gt;0,OFFSET(DATA!$F$6,BG$10+27*(7-$AG$8),$AG217,1,1)/OFFSET(DATA!$F$6,BG$10,$AG217,1,1),0)</f>
        <v>0.49549549549549549</v>
      </c>
      <c r="BH217" s="205">
        <f ca="1">IF($AH217&gt;0,OFFSET(DATA!$F$6,BH$10+27*(7-$AG$8),$AG217,1,1)/OFFSET(DATA!$F$6,BH$10,$AG217,1,1),0)</f>
        <v>0.69090909090909092</v>
      </c>
      <c r="BI217" s="205">
        <f ca="1">IF($AH217&gt;0,OFFSET(DATA!$F$6,BI$10+27*(7-$AG$8),$AG217,1,1)/OFFSET(DATA!$F$6,BI$10,$AG217,1,1),0)</f>
        <v>0.42311411992263054</v>
      </c>
      <c r="BJ217" s="205">
        <f ca="1">IF($AH217&gt;0,OFFSET(DATA!$F$6,BJ$10+27*(7-$AG$8),$AG217,1,1)/OFFSET(DATA!$F$6,BJ$10,$AG217,1,1),0)</f>
        <v>0.58730158730158732</v>
      </c>
      <c r="BK217" s="205">
        <f ca="1">IF($AH217&gt;0,OFFSET(DATA!$F$6,BK$10+27*(7-$AG$8),$AG217,1,1)/OFFSET(DATA!$F$6,BK$10,$AG217,1,1),0)</f>
        <v>0.61006289308176098</v>
      </c>
      <c r="BL217" s="205">
        <f ca="1">IF($AH217&gt;0,OFFSET(DATA!$F$6,BL$10+27*(7-$AG$8),$AG217,1,1)/OFFSET(DATA!$F$6,BL$10,$AG217,1,1),0)</f>
        <v>0.67325428194993409</v>
      </c>
      <c r="BM217" s="205">
        <f ca="1">IF($AH217&gt;0,OFFSET(DATA!$F$6,BM$10+27*(7-$AG$8),$AG217,1,1)/OFFSET(DATA!$F$6,BM$10,$AG217,1,1),0)</f>
        <v>0.40474844544940647</v>
      </c>
      <c r="BN217" s="205">
        <f ca="1">IF($AH217&gt;0,OFFSET(DATA!$F$6,BN$10+27*(7-$AG$8),$AG217,1,1)/OFFSET(DATA!$F$6,BN$10,$AG217,1,1),0)</f>
        <v>0.61475409836065575</v>
      </c>
      <c r="BO217" s="205">
        <f ca="1">IF($AH217&gt;0,OFFSET(DATA!$F$6,BO$10+27*(7-$AG$8),$AG217,1,1)/OFFSET(DATA!$F$6,BO$10,$AG217,1,1),0)</f>
        <v>0.90277777777777779</v>
      </c>
      <c r="BP217" s="205">
        <f ca="1">IF($AH217&gt;0,OFFSET(DATA!$F$6,BP$10+27*(7-$AG$8),$AG217,1,1)/OFFSET(DATA!$F$6,BP$10,$AG217,1,1),0)</f>
        <v>0.58779884583676834</v>
      </c>
      <c r="BQ217" s="205">
        <f ca="1">IF($AH217&gt;0,OFFSET(DATA!$F$6,BQ$10+27*(7-$AG$8),$AG217,1,1)/OFFSET(DATA!$F$6,BQ$10,$AG217,1,1),0)</f>
        <v>0.65987780040733202</v>
      </c>
      <c r="BR217" s="205">
        <f ca="1">IF($AH217&gt;0,OFFSET(DATA!$F$6,BR$10+27*(7-$AG$8),$AG217,1,1)/OFFSET(DATA!$F$6,BR$10,$AG217,1,1),0)</f>
        <v>0.58977719528178241</v>
      </c>
      <c r="BS217" s="205">
        <f ca="1">IF($AH217&gt;0,OFFSET(DATA!$F$6,BS$10+27*(7-$AG$8),$AG217,1,1)/OFFSET(DATA!$F$6,BS$10,$AG217,1,1),0)</f>
        <v>0.56013179571663918</v>
      </c>
      <c r="BT217" s="205">
        <f ca="1">IF($AH217&gt;0,OFFSET(DATA!$F$6,BT$10+27*(7-$AG$8),$AG217,1,1)/OFFSET(DATA!$F$6,BT$10,$AG217,1,1),0)</f>
        <v>0.63414634146341464</v>
      </c>
      <c r="BU217" s="205">
        <f ca="1">IF($AH217&gt;0,OFFSET(DATA!$F$6,BU$10+27*(7-$AG$8),$AG217,1,1)/OFFSET(DATA!$F$6,BU$10,$AG217,1,1),0)</f>
        <v>0.45614035087719296</v>
      </c>
      <c r="BV217" s="205">
        <f ca="1">IF($AH217&gt;0,OFFSET(DATA!$F$6,BV$10+27*(7-$AG$8),$AG217,1,1)/OFFSET(DATA!$F$6,BV$10,$AG217,1,1),0)</f>
        <v>0.49353049907578556</v>
      </c>
      <c r="BW217" s="205">
        <f ca="1">IF($AH217&gt;0,OFFSET(DATA!$F$6,BW$10+27*(7-$AG$8),$AG217,1,1)/OFFSET(DATA!$F$6,BW$10,$AG217,1,1),0)</f>
        <v>0.5643636363636364</v>
      </c>
      <c r="BX217" s="205">
        <f ca="1">IF($AH217&gt;0,OFFSET(DATA!$F$6,BX$10+27*(7-$AG$8),$AG217,1,1)/OFFSET(DATA!$F$6,BX$10,$AG217,1,1),0)</f>
        <v>0.53460381143430291</v>
      </c>
      <c r="BY217" s="205">
        <f ca="1">IF($AH217&gt;0,OFFSET(DATA!$F$6,BY$10+27*(7-$AG$8),$AG217,1,1)/OFFSET(DATA!$F$6,BY$10,$AG217,1,1),0)</f>
        <v>0.60396039603960394</v>
      </c>
    </row>
    <row r="218" spans="33:77" x14ac:dyDescent="0.2">
      <c r="AG218" s="1">
        <v>207</v>
      </c>
      <c r="AH218">
        <f ca="1">OFFSET(DATA!$F$6,$AG$10,$AG218,1,1)</f>
        <v>2108</v>
      </c>
      <c r="AI218" s="205">
        <f ca="1">IF($AH218&gt;0,OFFSET(DATA!$F$6,$AG$10+27*AI$10,$AG218,1,1)/$AH218,0)</f>
        <v>0.39373814041745731</v>
      </c>
      <c r="AJ218" s="205">
        <f ca="1">IF($AH218&gt;0,OFFSET(DATA!$F$6,$AG$10+27*AJ$10,$AG218,1,1)/$AH218,0)</f>
        <v>6.6413662239089184E-3</v>
      </c>
      <c r="AK218" s="205">
        <f ca="1">IF($AH218&gt;0,OFFSET(DATA!$F$6,$AG$10+27*AK$10,$AG218,1,1)/$AH218,0)</f>
        <v>7.8273244781783685E-2</v>
      </c>
      <c r="AL218" s="205">
        <f ca="1">IF($AH218&gt;0,OFFSET(DATA!$F$6,$AG$10+27*AL$10,$AG218,1,1)/$AH218,0)</f>
        <v>6.0721062618595827E-2</v>
      </c>
      <c r="AM218" s="205">
        <f ca="1">IF($AH218&gt;0,OFFSET(DATA!$F$6,$AG$10+27*AM$10,$AG218,1,1)/$AH218,0)</f>
        <v>0.29838709677419356</v>
      </c>
      <c r="AN218" s="205">
        <f ca="1">IF($AH218&gt;0,OFFSET(DATA!$F$6,$AG$10+27*AN$10,$AG218,1,1)/$AH218,0)</f>
        <v>0.10436432637571158</v>
      </c>
      <c r="AO218" s="1">
        <f ca="1">OFFSET(DATA!$F$6,$AG$10+27*AO$10,$AG218,1,1)</f>
        <v>22</v>
      </c>
      <c r="AP218" s="1">
        <f t="shared" ca="1" si="7"/>
        <v>22</v>
      </c>
      <c r="AR218">
        <f ca="1">OFFSET(DATA!$F$6,25,$AG218,1,1)</f>
        <v>17184</v>
      </c>
      <c r="AS218" s="205">
        <f ca="1">IF($AR218&gt;0,OFFSET(DATA!$F$6,25+27*AS$10,$AG218,1,1)/$AR218,0)</f>
        <v>0.54835893854748607</v>
      </c>
      <c r="AT218" s="205">
        <f ca="1">IF($AR218&gt;0,OFFSET(DATA!$F$6,25+27*AT$10,$AG218,1,1)/$AR218,0)</f>
        <v>7.6815642458100556E-3</v>
      </c>
      <c r="AU218" s="205">
        <f ca="1">IF($AR218&gt;0,OFFSET(DATA!$F$6,25+27*AU$10,$AG218,1,1)/$AR218,0)</f>
        <v>0.10521415270018622</v>
      </c>
      <c r="AV218" s="205">
        <f ca="1">IF($AR218&gt;0,OFFSET(DATA!$F$6,25+27*AV$10,$AG218,1,1)/$AR218,0)</f>
        <v>6.4187616387337054E-2</v>
      </c>
      <c r="AW218" s="205">
        <f ca="1">IF($AR218&gt;0,OFFSET(DATA!$F$6,25+27*AW$10,$AG218,1,1)/$AR218,0)</f>
        <v>0.12674581005586591</v>
      </c>
      <c r="AX218" s="205">
        <f ca="1">IF($AR218&gt;0,OFFSET(DATA!$F$6,25+27*AX$10,$AG218,1,1)/$AR218,0)</f>
        <v>4.0793761638733703E-2</v>
      </c>
      <c r="BA218" s="1">
        <f t="shared" ca="1" si="8"/>
        <v>24</v>
      </c>
      <c r="BB218" s="205">
        <f ca="1">IF($AH218&gt;0,OFFSET(DATA!$F$6,BB$10+27*(7-$AG$8),$AG218,1,1)/OFFSET(DATA!$F$6,BB$10,$AG218,1,1),0)</f>
        <v>0.49596774193548387</v>
      </c>
      <c r="BC218" s="205">
        <f ca="1">IF($AH218&gt;0,OFFSET(DATA!$F$6,BC$10+27*(7-$AG$8),$AG218,1,1)/OFFSET(DATA!$F$6,BC$10,$AG218,1,1),0)</f>
        <v>0.4065040650406504</v>
      </c>
      <c r="BD218" s="205">
        <f ca="1">IF($AH218&gt;0,OFFSET(DATA!$F$6,BD$10+27*(7-$AG$8),$AG218,1,1)/OFFSET(DATA!$F$6,BD$10,$AG218,1,1),0)</f>
        <v>0.6901408450704225</v>
      </c>
      <c r="BE218" s="205">
        <f ca="1">IF($AH218&gt;0,OFFSET(DATA!$F$6,BE$10+27*(7-$AG$8),$AG218,1,1)/OFFSET(DATA!$F$6,BE$10,$AG218,1,1),0)</f>
        <v>0.56547619047619047</v>
      </c>
      <c r="BF218" s="205">
        <f ca="1">IF($AH218&gt;0,OFFSET(DATA!$F$6,BF$10+27*(7-$AG$8),$AG218,1,1)/OFFSET(DATA!$F$6,BF$10,$AG218,1,1),0)</f>
        <v>0.66060606060606064</v>
      </c>
      <c r="BG218" s="205">
        <f ca="1">IF($AH218&gt;0,OFFSET(DATA!$F$6,BG$10+27*(7-$AG$8),$AG218,1,1)/OFFSET(DATA!$F$6,BG$10,$AG218,1,1),0)</f>
        <v>0.53097345132743368</v>
      </c>
      <c r="BH218" s="205">
        <f ca="1">IF($AH218&gt;0,OFFSET(DATA!$F$6,BH$10+27*(7-$AG$8),$AG218,1,1)/OFFSET(DATA!$F$6,BH$10,$AG218,1,1),0)</f>
        <v>0.68452380952380953</v>
      </c>
      <c r="BI218" s="205">
        <f ca="1">IF($AH218&gt;0,OFFSET(DATA!$F$6,BI$10+27*(7-$AG$8),$AG218,1,1)/OFFSET(DATA!$F$6,BI$10,$AG218,1,1),0)</f>
        <v>0.39373814041745731</v>
      </c>
      <c r="BJ218" s="205">
        <f ca="1">IF($AH218&gt;0,OFFSET(DATA!$F$6,BJ$10+27*(7-$AG$8),$AG218,1,1)/OFFSET(DATA!$F$6,BJ$10,$AG218,1,1),0)</f>
        <v>0.60512820512820509</v>
      </c>
      <c r="BK218" s="205">
        <f ca="1">IF($AH218&gt;0,OFFSET(DATA!$F$6,BK$10+27*(7-$AG$8),$AG218,1,1)/OFFSET(DATA!$F$6,BK$10,$AG218,1,1),0)</f>
        <v>0.61042944785276076</v>
      </c>
      <c r="BL218" s="205">
        <f ca="1">IF($AH218&gt;0,OFFSET(DATA!$F$6,BL$10+27*(7-$AG$8),$AG218,1,1)/OFFSET(DATA!$F$6,BL$10,$AG218,1,1),0)</f>
        <v>0.66040100250626566</v>
      </c>
      <c r="BM218" s="205">
        <f ca="1">IF($AH218&gt;0,OFFSET(DATA!$F$6,BM$10+27*(7-$AG$8),$AG218,1,1)/OFFSET(DATA!$F$6,BM$10,$AG218,1,1),0)</f>
        <v>0.40477512493059409</v>
      </c>
      <c r="BN218" s="205">
        <f ca="1">IF($AH218&gt;0,OFFSET(DATA!$F$6,BN$10+27*(7-$AG$8),$AG218,1,1)/OFFSET(DATA!$F$6,BN$10,$AG218,1,1),0)</f>
        <v>0.61021505376344087</v>
      </c>
      <c r="BO218" s="205">
        <f ca="1">IF($AH218&gt;0,OFFSET(DATA!$F$6,BO$10+27*(7-$AG$8),$AG218,1,1)/OFFSET(DATA!$F$6,BO$10,$AG218,1,1),0)</f>
        <v>0.90131578947368418</v>
      </c>
      <c r="BP218" s="205">
        <f ca="1">IF($AH218&gt;0,OFFSET(DATA!$F$6,BP$10+27*(7-$AG$8),$AG218,1,1)/OFFSET(DATA!$F$6,BP$10,$AG218,1,1),0)</f>
        <v>0.63838903170522709</v>
      </c>
      <c r="BQ218" s="205">
        <f ca="1">IF($AH218&gt;0,OFFSET(DATA!$F$6,BQ$10+27*(7-$AG$8),$AG218,1,1)/OFFSET(DATA!$F$6,BQ$10,$AG218,1,1),0)</f>
        <v>0.6556420233463035</v>
      </c>
      <c r="BR218" s="205">
        <f ca="1">IF($AH218&gt;0,OFFSET(DATA!$F$6,BR$10+27*(7-$AG$8),$AG218,1,1)/OFFSET(DATA!$F$6,BR$10,$AG218,1,1),0)</f>
        <v>0.57716436637390212</v>
      </c>
      <c r="BS218" s="205">
        <f ca="1">IF($AH218&gt;0,OFFSET(DATA!$F$6,BS$10+27*(7-$AG$8),$AG218,1,1)/OFFSET(DATA!$F$6,BS$10,$AG218,1,1),0)</f>
        <v>0.5562700964630225</v>
      </c>
      <c r="BT218" s="205">
        <f ca="1">IF($AH218&gt;0,OFFSET(DATA!$F$6,BT$10+27*(7-$AG$8),$AG218,1,1)/OFFSET(DATA!$F$6,BT$10,$AG218,1,1),0)</f>
        <v>0.65116279069767447</v>
      </c>
      <c r="BU218" s="205">
        <f ca="1">IF($AH218&gt;0,OFFSET(DATA!$F$6,BU$10+27*(7-$AG$8),$AG218,1,1)/OFFSET(DATA!$F$6,BU$10,$AG218,1,1),0)</f>
        <v>0.47947761194029853</v>
      </c>
      <c r="BV218" s="205">
        <f ca="1">IF($AH218&gt;0,OFFSET(DATA!$F$6,BV$10+27*(7-$AG$8),$AG218,1,1)/OFFSET(DATA!$F$6,BV$10,$AG218,1,1),0)</f>
        <v>0.47985989492119091</v>
      </c>
      <c r="BW218" s="205">
        <f ca="1">IF($AH218&gt;0,OFFSET(DATA!$F$6,BW$10+27*(7-$AG$8),$AG218,1,1)/OFFSET(DATA!$F$6,BW$10,$AG218,1,1),0)</f>
        <v>0.5704371963913949</v>
      </c>
      <c r="BX218" s="205">
        <f ca="1">IF($AH218&gt;0,OFFSET(DATA!$F$6,BX$10+27*(7-$AG$8),$AG218,1,1)/OFFSET(DATA!$F$6,BX$10,$AG218,1,1),0)</f>
        <v>0.53679092382495952</v>
      </c>
      <c r="BY218" s="205">
        <f ca="1">IF($AH218&gt;0,OFFSET(DATA!$F$6,BY$10+27*(7-$AG$8),$AG218,1,1)/OFFSET(DATA!$F$6,BY$10,$AG218,1,1),0)</f>
        <v>0.58212560386473433</v>
      </c>
    </row>
    <row r="219" spans="33:77" x14ac:dyDescent="0.2">
      <c r="AG219" s="1">
        <v>208</v>
      </c>
      <c r="AH219">
        <f ca="1">OFFSET(DATA!$F$6,$AG$10,$AG219,1,1)</f>
        <v>2185</v>
      </c>
      <c r="AI219" s="205">
        <f ca="1">IF($AH219&gt;0,OFFSET(DATA!$F$6,$AG$10+27*AI$10,$AG219,1,1)/$AH219,0)</f>
        <v>0.40457665903890161</v>
      </c>
      <c r="AJ219" s="205">
        <f ca="1">IF($AH219&gt;0,OFFSET(DATA!$F$6,$AG$10+27*AJ$10,$AG219,1,1)/$AH219,0)</f>
        <v>6.4073226544622422E-3</v>
      </c>
      <c r="AK219" s="205">
        <f ca="1">IF($AH219&gt;0,OFFSET(DATA!$F$6,$AG$10+27*AK$10,$AG219,1,1)/$AH219,0)</f>
        <v>7.5514874141876437E-2</v>
      </c>
      <c r="AL219" s="205">
        <f ca="1">IF($AH219&gt;0,OFFSET(DATA!$F$6,$AG$10+27*AL$10,$AG219,1,1)/$AH219,0)</f>
        <v>7.1853546910755142E-2</v>
      </c>
      <c r="AM219" s="205">
        <f ca="1">IF($AH219&gt;0,OFFSET(DATA!$F$6,$AG$10+27*AM$10,$AG219,1,1)/$AH219,0)</f>
        <v>0.30251716247139587</v>
      </c>
      <c r="AN219" s="205">
        <f ca="1">IF($AH219&gt;0,OFFSET(DATA!$F$6,$AG$10+27*AN$10,$AG219,1,1)/$AH219,0)</f>
        <v>0.11121281464530892</v>
      </c>
      <c r="AO219" s="1">
        <f ca="1">OFFSET(DATA!$F$6,$AG$10+27*AO$10,$AG219,1,1)</f>
        <v>23</v>
      </c>
      <c r="AP219" s="1">
        <f t="shared" ca="1" si="7"/>
        <v>23</v>
      </c>
      <c r="AR219">
        <f ca="1">OFFSET(DATA!$F$6,25,$AG219,1,1)</f>
        <v>17680</v>
      </c>
      <c r="AS219" s="205">
        <f ca="1">IF($AR219&gt;0,OFFSET(DATA!$F$6,25+27*AS$10,$AG219,1,1)/$AR219,0)</f>
        <v>0.54886877828054303</v>
      </c>
      <c r="AT219" s="205">
        <f ca="1">IF($AR219&gt;0,OFFSET(DATA!$F$6,25+27*AT$10,$AG219,1,1)/$AR219,0)</f>
        <v>6.447963800904977E-3</v>
      </c>
      <c r="AU219" s="205">
        <f ca="1">IF($AR219&gt;0,OFFSET(DATA!$F$6,25+27*AU$10,$AG219,1,1)/$AR219,0)</f>
        <v>0.10542986425339367</v>
      </c>
      <c r="AV219" s="205">
        <f ca="1">IF($AR219&gt;0,OFFSET(DATA!$F$6,25+27*AV$10,$AG219,1,1)/$AR219,0)</f>
        <v>6.3800904977375561E-2</v>
      </c>
      <c r="AW219" s="205">
        <f ca="1">IF($AR219&gt;0,OFFSET(DATA!$F$6,25+27*AW$10,$AG219,1,1)/$AR219,0)</f>
        <v>0.1426470588235294</v>
      </c>
      <c r="AX219" s="205">
        <f ca="1">IF($AR219&gt;0,OFFSET(DATA!$F$6,25+27*AX$10,$AG219,1,1)/$AR219,0)</f>
        <v>4.507918552036199E-2</v>
      </c>
      <c r="BA219" s="1">
        <f t="shared" ca="1" si="8"/>
        <v>23</v>
      </c>
      <c r="BB219" s="205">
        <f ca="1">IF($AH219&gt;0,OFFSET(DATA!$F$6,BB$10+27*(7-$AG$8),$AG219,1,1)/OFFSET(DATA!$F$6,BB$10,$AG219,1,1),0)</f>
        <v>0.47480620155038761</v>
      </c>
      <c r="BC219" s="205">
        <f ca="1">IF($AH219&gt;0,OFFSET(DATA!$F$6,BC$10+27*(7-$AG$8),$AG219,1,1)/OFFSET(DATA!$F$6,BC$10,$AG219,1,1),0)</f>
        <v>0.40441176470588236</v>
      </c>
      <c r="BD219" s="205">
        <f ca="1">IF($AH219&gt;0,OFFSET(DATA!$F$6,BD$10+27*(7-$AG$8),$AG219,1,1)/OFFSET(DATA!$F$6,BD$10,$AG219,1,1),0)</f>
        <v>0.60256410256410253</v>
      </c>
      <c r="BE219" s="205">
        <f ca="1">IF($AH219&gt;0,OFFSET(DATA!$F$6,BE$10+27*(7-$AG$8),$AG219,1,1)/OFFSET(DATA!$F$6,BE$10,$AG219,1,1),0)</f>
        <v>0.51955307262569828</v>
      </c>
      <c r="BF219" s="205">
        <f ca="1">IF($AH219&gt;0,OFFSET(DATA!$F$6,BF$10+27*(7-$AG$8),$AG219,1,1)/OFFSET(DATA!$F$6,BF$10,$AG219,1,1),0)</f>
        <v>0.65317919075144504</v>
      </c>
      <c r="BG219" s="205">
        <f ca="1">IF($AH219&gt;0,OFFSET(DATA!$F$6,BG$10+27*(7-$AG$8),$AG219,1,1)/OFFSET(DATA!$F$6,BG$10,$AG219,1,1),0)</f>
        <v>0.5</v>
      </c>
      <c r="BH219" s="205">
        <f ca="1">IF($AH219&gt;0,OFFSET(DATA!$F$6,BH$10+27*(7-$AG$8),$AG219,1,1)/OFFSET(DATA!$F$6,BH$10,$AG219,1,1),0)</f>
        <v>0.66101694915254239</v>
      </c>
      <c r="BI219" s="205">
        <f ca="1">IF($AH219&gt;0,OFFSET(DATA!$F$6,BI$10+27*(7-$AG$8),$AG219,1,1)/OFFSET(DATA!$F$6,BI$10,$AG219,1,1),0)</f>
        <v>0.40457665903890161</v>
      </c>
      <c r="BJ219" s="205">
        <f ca="1">IF($AH219&gt;0,OFFSET(DATA!$F$6,BJ$10+27*(7-$AG$8),$AG219,1,1)/OFFSET(DATA!$F$6,BJ$10,$AG219,1,1),0)</f>
        <v>0.60096153846153844</v>
      </c>
      <c r="BK219" s="205">
        <f ca="1">IF($AH219&gt;0,OFFSET(DATA!$F$6,BK$10+27*(7-$AG$8),$AG219,1,1)/OFFSET(DATA!$F$6,BK$10,$AG219,1,1),0)</f>
        <v>0.57670454545454541</v>
      </c>
      <c r="BL219" s="205">
        <f ca="1">IF($AH219&gt;0,OFFSET(DATA!$F$6,BL$10+27*(7-$AG$8),$AG219,1,1)/OFFSET(DATA!$F$6,BL$10,$AG219,1,1),0)</f>
        <v>0.66831072749691733</v>
      </c>
      <c r="BM219" s="205">
        <f ca="1">IF($AH219&gt;0,OFFSET(DATA!$F$6,BM$10+27*(7-$AG$8),$AG219,1,1)/OFFSET(DATA!$F$6,BM$10,$AG219,1,1),0)</f>
        <v>0.42384823848238484</v>
      </c>
      <c r="BN219" s="205">
        <f ca="1">IF($AH219&gt;0,OFFSET(DATA!$F$6,BN$10+27*(7-$AG$8),$AG219,1,1)/OFFSET(DATA!$F$6,BN$10,$AG219,1,1),0)</f>
        <v>0.60053619302949057</v>
      </c>
      <c r="BO219" s="205">
        <f ca="1">IF($AH219&gt;0,OFFSET(DATA!$F$6,BO$10+27*(7-$AG$8),$AG219,1,1)/OFFSET(DATA!$F$6,BO$10,$AG219,1,1),0)</f>
        <v>0.9029754204398448</v>
      </c>
      <c r="BP219" s="205">
        <f ca="1">IF($AH219&gt;0,OFFSET(DATA!$F$6,BP$10+27*(7-$AG$8),$AG219,1,1)/OFFSET(DATA!$F$6,BP$10,$AG219,1,1),0)</f>
        <v>0.64485981308411211</v>
      </c>
      <c r="BQ219" s="205">
        <f ca="1">IF($AH219&gt;0,OFFSET(DATA!$F$6,BQ$10+27*(7-$AG$8),$AG219,1,1)/OFFSET(DATA!$F$6,BQ$10,$AG219,1,1),0)</f>
        <v>0.66413662239089188</v>
      </c>
      <c r="BR219" s="205">
        <f ca="1">IF($AH219&gt;0,OFFSET(DATA!$F$6,BR$10+27*(7-$AG$8),$AG219,1,1)/OFFSET(DATA!$F$6,BR$10,$AG219,1,1),0)</f>
        <v>0.59703337453646477</v>
      </c>
      <c r="BS219" s="205">
        <f ca="1">IF($AH219&gt;0,OFFSET(DATA!$F$6,BS$10+27*(7-$AG$8),$AG219,1,1)/OFFSET(DATA!$F$6,BS$10,$AG219,1,1),0)</f>
        <v>0.55233494363929148</v>
      </c>
      <c r="BT219" s="205">
        <f ca="1">IF($AH219&gt;0,OFFSET(DATA!$F$6,BT$10+27*(7-$AG$8),$AG219,1,1)/OFFSET(DATA!$F$6,BT$10,$AG219,1,1),0)</f>
        <v>0.66666666666666663</v>
      </c>
      <c r="BU219" s="205">
        <f ca="1">IF($AH219&gt;0,OFFSET(DATA!$F$6,BU$10+27*(7-$AG$8),$AG219,1,1)/OFFSET(DATA!$F$6,BU$10,$AG219,1,1),0)</f>
        <v>0.45750452079566006</v>
      </c>
      <c r="BV219" s="205">
        <f ca="1">IF($AH219&gt;0,OFFSET(DATA!$F$6,BV$10+27*(7-$AG$8),$AG219,1,1)/OFFSET(DATA!$F$6,BV$10,$AG219,1,1),0)</f>
        <v>0.49657534246575341</v>
      </c>
      <c r="BW219" s="205">
        <f ca="1">IF($AH219&gt;0,OFFSET(DATA!$F$6,BW$10+27*(7-$AG$8),$AG219,1,1)/OFFSET(DATA!$F$6,BW$10,$AG219,1,1),0)</f>
        <v>0.57133243606998652</v>
      </c>
      <c r="BX219" s="205">
        <f ca="1">IF($AH219&gt;0,OFFSET(DATA!$F$6,BX$10+27*(7-$AG$8),$AG219,1,1)/OFFSET(DATA!$F$6,BX$10,$AG219,1,1),0)</f>
        <v>0.53212159197743658</v>
      </c>
      <c r="BY219" s="205">
        <f ca="1">IF($AH219&gt;0,OFFSET(DATA!$F$6,BY$10+27*(7-$AG$8),$AG219,1,1)/OFFSET(DATA!$F$6,BY$10,$AG219,1,1),0)</f>
        <v>0.56553398058252424</v>
      </c>
    </row>
    <row r="220" spans="33:77" x14ac:dyDescent="0.2">
      <c r="AG220" s="1">
        <v>209</v>
      </c>
      <c r="AH220">
        <f ca="1">OFFSET(DATA!$F$6,$AG$10,$AG220,1,1)</f>
        <v>2277</v>
      </c>
      <c r="AI220" s="205">
        <f ca="1">IF($AH220&gt;0,OFFSET(DATA!$F$6,$AG$10+27*AI$10,$AG220,1,1)/$AH220,0)</f>
        <v>0.39437856829161178</v>
      </c>
      <c r="AJ220" s="205">
        <f ca="1">IF($AH220&gt;0,OFFSET(DATA!$F$6,$AG$10+27*AJ$10,$AG220,1,1)/$AH220,0)</f>
        <v>6.148440931049627E-3</v>
      </c>
      <c r="AK220" s="205">
        <f ca="1">IF($AH220&gt;0,OFFSET(DATA!$F$6,$AG$10+27*AK$10,$AG220,1,1)/$AH220,0)</f>
        <v>7.3342116820377695E-2</v>
      </c>
      <c r="AL220" s="205">
        <f ca="1">IF($AH220&gt;0,OFFSET(DATA!$F$6,$AG$10+27*AL$10,$AG220,1,1)/$AH220,0)</f>
        <v>6.8072024593763727E-2</v>
      </c>
      <c r="AM220" s="205">
        <f ca="1">IF($AH220&gt;0,OFFSET(DATA!$F$6,$AG$10+27*AM$10,$AG220,1,1)/$AH220,0)</f>
        <v>0.31971892841458061</v>
      </c>
      <c r="AN220" s="205">
        <f ca="1">IF($AH220&gt;0,OFFSET(DATA!$F$6,$AG$10+27*AN$10,$AG220,1,1)/$AH220,0)</f>
        <v>0.16161616161616163</v>
      </c>
      <c r="AO220" s="1">
        <f ca="1">OFFSET(DATA!$F$6,$AG$10+27*AO$10,$AG220,1,1)</f>
        <v>23</v>
      </c>
      <c r="AP220" s="1">
        <f t="shared" ca="1" si="7"/>
        <v>23</v>
      </c>
      <c r="AR220">
        <f ca="1">OFFSET(DATA!$F$6,25,$AG220,1,1)</f>
        <v>18098</v>
      </c>
      <c r="AS220" s="205">
        <f ca="1">IF($AR220&gt;0,OFFSET(DATA!$F$6,25+27*AS$10,$AG220,1,1)/$AR220,0)</f>
        <v>0.53928610896231632</v>
      </c>
      <c r="AT220" s="205">
        <f ca="1">IF($AR220&gt;0,OFFSET(DATA!$F$6,25+27*AT$10,$AG220,1,1)/$AR220,0)</f>
        <v>6.1885291192396953E-3</v>
      </c>
      <c r="AU220" s="205">
        <f ca="1">IF($AR220&gt;0,OFFSET(DATA!$F$6,25+27*AU$10,$AG220,1,1)/$AR220,0)</f>
        <v>0.10310531550447563</v>
      </c>
      <c r="AV220" s="205">
        <f ca="1">IF($AR220&gt;0,OFFSET(DATA!$F$6,25+27*AV$10,$AG220,1,1)/$AR220,0)</f>
        <v>6.2161564813791578E-2</v>
      </c>
      <c r="AW220" s="205">
        <f ca="1">IF($AR220&gt;0,OFFSET(DATA!$F$6,25+27*AW$10,$AG220,1,1)/$AR220,0)</f>
        <v>0.15659188860647585</v>
      </c>
      <c r="AX220" s="205">
        <f ca="1">IF($AR220&gt;0,OFFSET(DATA!$F$6,25+27*AX$10,$AG220,1,1)/$AR220,0)</f>
        <v>6.0614432533981653E-2</v>
      </c>
      <c r="BA220" s="1">
        <f t="shared" ca="1" si="8"/>
        <v>24</v>
      </c>
      <c r="BB220" s="205">
        <f ca="1">IF($AH220&gt;0,OFFSET(DATA!$F$6,BB$10+27*(7-$AG$8),$AG220,1,1)/OFFSET(DATA!$F$6,BB$10,$AG220,1,1),0)</f>
        <v>0.47184466019417476</v>
      </c>
      <c r="BC220" s="205">
        <f ca="1">IF($AH220&gt;0,OFFSET(DATA!$F$6,BC$10+27*(7-$AG$8),$AG220,1,1)/OFFSET(DATA!$F$6,BC$10,$AG220,1,1),0)</f>
        <v>0.41428571428571431</v>
      </c>
      <c r="BD220" s="205">
        <f ca="1">IF($AH220&gt;0,OFFSET(DATA!$F$6,BD$10+27*(7-$AG$8),$AG220,1,1)/OFFSET(DATA!$F$6,BD$10,$AG220,1,1),0)</f>
        <v>0.62337662337662336</v>
      </c>
      <c r="BE220" s="205">
        <f ca="1">IF($AH220&gt;0,OFFSET(DATA!$F$6,BE$10+27*(7-$AG$8),$AG220,1,1)/OFFSET(DATA!$F$6,BE$10,$AG220,1,1),0)</f>
        <v>0.51111111111111107</v>
      </c>
      <c r="BF220" s="205">
        <f ca="1">IF($AH220&gt;0,OFFSET(DATA!$F$6,BF$10+27*(7-$AG$8),$AG220,1,1)/OFFSET(DATA!$F$6,BF$10,$AG220,1,1),0)</f>
        <v>0.635673624288425</v>
      </c>
      <c r="BG220" s="205">
        <f ca="1">IF($AH220&gt;0,OFFSET(DATA!$F$6,BG$10+27*(7-$AG$8),$AG220,1,1)/OFFSET(DATA!$F$6,BG$10,$AG220,1,1),0)</f>
        <v>0.5</v>
      </c>
      <c r="BH220" s="205">
        <f ca="1">IF($AH220&gt;0,OFFSET(DATA!$F$6,BH$10+27*(7-$AG$8),$AG220,1,1)/OFFSET(DATA!$F$6,BH$10,$AG220,1,1),0)</f>
        <v>0.6741573033707865</v>
      </c>
      <c r="BI220" s="205">
        <f ca="1">IF($AH220&gt;0,OFFSET(DATA!$F$6,BI$10+27*(7-$AG$8),$AG220,1,1)/OFFSET(DATA!$F$6,BI$10,$AG220,1,1),0)</f>
        <v>0.39437856829161178</v>
      </c>
      <c r="BJ220" s="205">
        <f ca="1">IF($AH220&gt;0,OFFSET(DATA!$F$6,BJ$10+27*(7-$AG$8),$AG220,1,1)/OFFSET(DATA!$F$6,BJ$10,$AG220,1,1),0)</f>
        <v>0.58878504672897192</v>
      </c>
      <c r="BK220" s="205">
        <f ca="1">IF($AH220&gt;0,OFFSET(DATA!$F$6,BK$10+27*(7-$AG$8),$AG220,1,1)/OFFSET(DATA!$F$6,BK$10,$AG220,1,1),0)</f>
        <v>0.55922865013774103</v>
      </c>
      <c r="BL220" s="205">
        <f ca="1">IF($AH220&gt;0,OFFSET(DATA!$F$6,BL$10+27*(7-$AG$8),$AG220,1,1)/OFFSET(DATA!$F$6,BL$10,$AG220,1,1),0)</f>
        <v>0.66180048661800484</v>
      </c>
      <c r="BM220" s="205">
        <f ca="1">IF($AH220&gt;0,OFFSET(DATA!$F$6,BM$10+27*(7-$AG$8),$AG220,1,1)/OFFSET(DATA!$F$6,BM$10,$AG220,1,1),0)</f>
        <v>0.4282711508145034</v>
      </c>
      <c r="BN220" s="205">
        <f ca="1">IF($AH220&gt;0,OFFSET(DATA!$F$6,BN$10+27*(7-$AG$8),$AG220,1,1)/OFFSET(DATA!$F$6,BN$10,$AG220,1,1),0)</f>
        <v>0.58333333333333337</v>
      </c>
      <c r="BO220" s="205">
        <f ca="1">IF($AH220&gt;0,OFFSET(DATA!$F$6,BO$10+27*(7-$AG$8),$AG220,1,1)/OFFSET(DATA!$F$6,BO$10,$AG220,1,1),0)</f>
        <v>0.88495575221238942</v>
      </c>
      <c r="BP220" s="205">
        <f ca="1">IF($AH220&gt;0,OFFSET(DATA!$F$6,BP$10+27*(7-$AG$8),$AG220,1,1)/OFFSET(DATA!$F$6,BP$10,$AG220,1,1),0)</f>
        <v>0.65494137353433834</v>
      </c>
      <c r="BQ220" s="205">
        <f ca="1">IF($AH220&gt;0,OFFSET(DATA!$F$6,BQ$10+27*(7-$AG$8),$AG220,1,1)/OFFSET(DATA!$F$6,BQ$10,$AG220,1,1),0)</f>
        <v>0.65745856353591159</v>
      </c>
      <c r="BR220" s="205">
        <f ca="1">IF($AH220&gt;0,OFFSET(DATA!$F$6,BR$10+27*(7-$AG$8),$AG220,1,1)/OFFSET(DATA!$F$6,BR$10,$AG220,1,1),0)</f>
        <v>0.59512195121951217</v>
      </c>
      <c r="BS220" s="205">
        <f ca="1">IF($AH220&gt;0,OFFSET(DATA!$F$6,BS$10+27*(7-$AG$8),$AG220,1,1)/OFFSET(DATA!$F$6,BS$10,$AG220,1,1),0)</f>
        <v>0.53577106518282991</v>
      </c>
      <c r="BT220" s="205">
        <f ca="1">IF($AH220&gt;0,OFFSET(DATA!$F$6,BT$10+27*(7-$AG$8),$AG220,1,1)/OFFSET(DATA!$F$6,BT$10,$AG220,1,1),0)</f>
        <v>0.62745098039215685</v>
      </c>
      <c r="BU220" s="205">
        <f ca="1">IF($AH220&gt;0,OFFSET(DATA!$F$6,BU$10+27*(7-$AG$8),$AG220,1,1)/OFFSET(DATA!$F$6,BU$10,$AG220,1,1),0)</f>
        <v>0.44524236983842008</v>
      </c>
      <c r="BV220" s="205">
        <f ca="1">IF($AH220&gt;0,OFFSET(DATA!$F$6,BV$10+27*(7-$AG$8),$AG220,1,1)/OFFSET(DATA!$F$6,BV$10,$AG220,1,1),0)</f>
        <v>0.49090909090909091</v>
      </c>
      <c r="BW220" s="205">
        <f ca="1">IF($AH220&gt;0,OFFSET(DATA!$F$6,BW$10+27*(7-$AG$8),$AG220,1,1)/OFFSET(DATA!$F$6,BW$10,$AG220,1,1),0)</f>
        <v>0.56095936042638239</v>
      </c>
      <c r="BX220" s="205">
        <f ca="1">IF($AH220&gt;0,OFFSET(DATA!$F$6,BX$10+27*(7-$AG$8),$AG220,1,1)/OFFSET(DATA!$F$6,BX$10,$AG220,1,1),0)</f>
        <v>0.51111111111111107</v>
      </c>
      <c r="BY220" s="205">
        <f ca="1">IF($AH220&gt;0,OFFSET(DATA!$F$6,BY$10+27*(7-$AG$8),$AG220,1,1)/OFFSET(DATA!$F$6,BY$10,$AG220,1,1),0)</f>
        <v>0.54952830188679247</v>
      </c>
    </row>
    <row r="221" spans="33:77" x14ac:dyDescent="0.2">
      <c r="AG221" s="1">
        <v>210</v>
      </c>
      <c r="AH221">
        <f ca="1">OFFSET(DATA!$F$6,$AG$10,$AG221,1,1)</f>
        <v>2154</v>
      </c>
      <c r="AI221" s="205">
        <f ca="1">IF($AH221&gt;0,OFFSET(DATA!$F$6,$AG$10+27*AI$10,$AG221,1,1)/$AH221,0)</f>
        <v>0.37975858867223772</v>
      </c>
      <c r="AJ221" s="205">
        <f ca="1">IF($AH221&gt;0,OFFSET(DATA!$F$6,$AG$10+27*AJ$10,$AG221,1,1)/$AH221,0)</f>
        <v>7.4280408542246983E-3</v>
      </c>
      <c r="AK221" s="205">
        <f ca="1">IF($AH221&gt;0,OFFSET(DATA!$F$6,$AG$10+27*AK$10,$AG221,1,1)/$AH221,0)</f>
        <v>7.4280408542246976E-2</v>
      </c>
      <c r="AL221" s="205">
        <f ca="1">IF($AH221&gt;0,OFFSET(DATA!$F$6,$AG$10+27*AL$10,$AG221,1,1)/$AH221,0)</f>
        <v>5.6638811513463325E-2</v>
      </c>
      <c r="AM221" s="205">
        <f ca="1">IF($AH221&gt;0,OFFSET(DATA!$F$6,$AG$10+27*AM$10,$AG221,1,1)/$AH221,0)</f>
        <v>0.33797585886722376</v>
      </c>
      <c r="AN221" s="205">
        <f ca="1">IF($AH221&gt;0,OFFSET(DATA!$F$6,$AG$10+27*AN$10,$AG221,1,1)/$AH221,0)</f>
        <v>0.20194986072423399</v>
      </c>
      <c r="AO221" s="1">
        <f ca="1">OFFSET(DATA!$F$6,$AG$10+27*AO$10,$AG221,1,1)</f>
        <v>23</v>
      </c>
      <c r="AP221" s="1">
        <f t="shared" ca="1" si="7"/>
        <v>23</v>
      </c>
      <c r="AR221">
        <f ca="1">OFFSET(DATA!$F$6,25,$AG221,1,1)</f>
        <v>16718</v>
      </c>
      <c r="AS221" s="205">
        <f ca="1">IF($AR221&gt;0,OFFSET(DATA!$F$6,25+27*AS$10,$AG221,1,1)/$AR221,0)</f>
        <v>0.51985883478885031</v>
      </c>
      <c r="AT221" s="205">
        <f ca="1">IF($AR221&gt;0,OFFSET(DATA!$F$6,25+27*AT$10,$AG221,1,1)/$AR221,0)</f>
        <v>6.1012082785022129E-3</v>
      </c>
      <c r="AU221" s="205">
        <f ca="1">IF($AR221&gt;0,OFFSET(DATA!$F$6,25+27*AU$10,$AG221,1,1)/$AR221,0)</f>
        <v>0.10808709175738725</v>
      </c>
      <c r="AV221" s="205">
        <f ca="1">IF($AR221&gt;0,OFFSET(DATA!$F$6,25+27*AV$10,$AG221,1,1)/$AR221,0)</f>
        <v>5.8140925948079916E-2</v>
      </c>
      <c r="AW221" s="205">
        <f ca="1">IF($AR221&gt;0,OFFSET(DATA!$F$6,25+27*AW$10,$AG221,1,1)/$AR221,0)</f>
        <v>0.16096423017107309</v>
      </c>
      <c r="AX221" s="205">
        <f ca="1">IF($AR221&gt;0,OFFSET(DATA!$F$6,25+27*AX$10,$AG221,1,1)/$AR221,0)</f>
        <v>6.8489053714559156E-2</v>
      </c>
      <c r="BA221" s="472">
        <f t="shared" ca="1" si="8"/>
        <v>24</v>
      </c>
      <c r="BB221" s="205">
        <f ca="1">IF($AH221&gt;0,OFFSET(DATA!$F$6,BB$10+27*(7-$AG$8),$AG221,1,1)/OFFSET(DATA!$F$6,BB$10,$AG221,1,1),0)</f>
        <v>0.49122807017543857</v>
      </c>
      <c r="BC221" s="205">
        <f ca="1">IF($AH221&gt;0,OFFSET(DATA!$F$6,BC$10+27*(7-$AG$8),$AG221,1,1)/OFFSET(DATA!$F$6,BC$10,$AG221,1,1),0)</f>
        <v>0.43283582089552236</v>
      </c>
      <c r="BD221" s="205">
        <f ca="1">IF($AH221&gt;0,OFFSET(DATA!$F$6,BD$10+27*(7-$AG$8),$AG221,1,1)/OFFSET(DATA!$F$6,BD$10,$AG221,1,1),0)</f>
        <v>0.57746478873239437</v>
      </c>
      <c r="BE221" s="205">
        <f ca="1">IF($AH221&gt;0,OFFSET(DATA!$F$6,BE$10+27*(7-$AG$8),$AG221,1,1)/OFFSET(DATA!$F$6,BE$10,$AG221,1,1),0)</f>
        <v>0.48421052631578948</v>
      </c>
      <c r="BF221" s="205">
        <f ca="1">IF($AH221&gt;0,OFFSET(DATA!$F$6,BF$10+27*(7-$AG$8),$AG221,1,1)/OFFSET(DATA!$F$6,BF$10,$AG221,1,1),0)</f>
        <v>0.6215686274509804</v>
      </c>
      <c r="BG221" s="205">
        <f ca="1">IF($AH221&gt;0,OFFSET(DATA!$F$6,BG$10+27*(7-$AG$8),$AG221,1,1)/OFFSET(DATA!$F$6,BG$10,$AG221,1,1),0)</f>
        <v>0.53153153153153154</v>
      </c>
      <c r="BH221" s="205">
        <f ca="1">IF($AH221&gt;0,OFFSET(DATA!$F$6,BH$10+27*(7-$AG$8),$AG221,1,1)/OFFSET(DATA!$F$6,BH$10,$AG221,1,1),0)</f>
        <v>0.69461077844311381</v>
      </c>
      <c r="BI221" s="205">
        <f ca="1">IF($AH221&gt;0,OFFSET(DATA!$F$6,BI$10+27*(7-$AG$8),$AG221,1,1)/OFFSET(DATA!$F$6,BI$10,$AG221,1,1),0)</f>
        <v>0.37975858867223772</v>
      </c>
      <c r="BJ221" s="205">
        <f ca="1">IF($AH221&gt;0,OFFSET(DATA!$F$6,BJ$10+27*(7-$AG$8),$AG221,1,1)/OFFSET(DATA!$F$6,BJ$10,$AG221,1,1),0)</f>
        <v>0.63541666666666663</v>
      </c>
      <c r="BK221" s="205">
        <f ca="1">IF($AH221&gt;0,OFFSET(DATA!$F$6,BK$10+27*(7-$AG$8),$AG221,1,1)/OFFSET(DATA!$F$6,BK$10,$AG221,1,1),0)</f>
        <v>0.5316091954022989</v>
      </c>
      <c r="BL221" s="205">
        <f ca="1">IF($AH221&gt;0,OFFSET(DATA!$F$6,BL$10+27*(7-$AG$8),$AG221,1,1)/OFFSET(DATA!$F$6,BL$10,$AG221,1,1),0)</f>
        <v>0.64876033057851235</v>
      </c>
      <c r="BM221" s="205">
        <f ca="1">IF($AH221&gt;0,OFFSET(DATA!$F$6,BM$10+27*(7-$AG$8),$AG221,1,1)/OFFSET(DATA!$F$6,BM$10,$AG221,1,1),0)</f>
        <v>0.41176470588235292</v>
      </c>
      <c r="BN221" s="205">
        <f ca="1">IF($AH221&gt;0,OFFSET(DATA!$F$6,BN$10+27*(7-$AG$8),$AG221,1,1)/OFFSET(DATA!$F$6,BN$10,$AG221,1,1),0)</f>
        <v>0.56232686980609414</v>
      </c>
      <c r="BO221" s="205">
        <f ca="1">IF($AH221&gt;0,OFFSET(DATA!$F$6,BO$10+27*(7-$AG$8),$AG221,1,1)/OFFSET(DATA!$F$6,BO$10,$AG221,1,1),0)</f>
        <v>0.87887740029542094</v>
      </c>
      <c r="BP221" s="205">
        <f ca="1">IF($AH221&gt;0,OFFSET(DATA!$F$6,BP$10+27*(7-$AG$8),$AG221,1,1)/OFFSET(DATA!$F$6,BP$10,$AG221,1,1),0)</f>
        <v>0.6294642857142857</v>
      </c>
      <c r="BQ221" s="205">
        <f ca="1">IF($AH221&gt;0,OFFSET(DATA!$F$6,BQ$10+27*(7-$AG$8),$AG221,1,1)/OFFSET(DATA!$F$6,BQ$10,$AG221,1,1),0)</f>
        <v>0.62708333333333333</v>
      </c>
      <c r="BR221" s="205">
        <f ca="1">IF($AH221&gt;0,OFFSET(DATA!$F$6,BR$10+27*(7-$AG$8),$AG221,1,1)/OFFSET(DATA!$F$6,BR$10,$AG221,1,1),0)</f>
        <v>0.58764186633039095</v>
      </c>
      <c r="BS221" s="205">
        <f ca="1">IF($AH221&gt;0,OFFSET(DATA!$F$6,BS$10+27*(7-$AG$8),$AG221,1,1)/OFFSET(DATA!$F$6,BS$10,$AG221,1,1),0)</f>
        <v>0.51060070671378088</v>
      </c>
      <c r="BT221" s="205">
        <f ca="1">IF($AH221&gt;0,OFFSET(DATA!$F$6,BT$10+27*(7-$AG$8),$AG221,1,1)/OFFSET(DATA!$F$6,BT$10,$AG221,1,1),0)</f>
        <v>0.65217391304347827</v>
      </c>
      <c r="BU221" s="205">
        <f ca="1">IF($AH221&gt;0,OFFSET(DATA!$F$6,BU$10+27*(7-$AG$8),$AG221,1,1)/OFFSET(DATA!$F$6,BU$10,$AG221,1,1),0)</f>
        <v>0.4042145593869732</v>
      </c>
      <c r="BV221" s="205">
        <f ca="1">IF($AH221&gt;0,OFFSET(DATA!$F$6,BV$10+27*(7-$AG$8),$AG221,1,1)/OFFSET(DATA!$F$6,BV$10,$AG221,1,1),0)</f>
        <v>0.44858156028368795</v>
      </c>
      <c r="BW221" s="205">
        <f ca="1">IF($AH221&gt;0,OFFSET(DATA!$F$6,BW$10+27*(7-$AG$8),$AG221,1,1)/OFFSET(DATA!$F$6,BW$10,$AG221,1,1),0)</f>
        <v>0.54552023121387283</v>
      </c>
      <c r="BX221" s="205">
        <f ca="1">IF($AH221&gt;0,OFFSET(DATA!$F$6,BX$10+27*(7-$AG$8),$AG221,1,1)/OFFSET(DATA!$F$6,BX$10,$AG221,1,1),0)</f>
        <v>0.47752420470262796</v>
      </c>
      <c r="BY221" s="205">
        <f ca="1">IF($AH221&gt;0,OFFSET(DATA!$F$6,BY$10+27*(7-$AG$8),$AG221,1,1)/OFFSET(DATA!$F$6,BY$10,$AG221,1,1),0)</f>
        <v>0.59635416666666663</v>
      </c>
    </row>
    <row r="222" spans="33:77" x14ac:dyDescent="0.2">
      <c r="AG222" s="1">
        <v>211</v>
      </c>
      <c r="AH222">
        <f ca="1">OFFSET(DATA!$F$6,$AG$10,$AG222,1,1)</f>
        <v>2189</v>
      </c>
      <c r="AI222" s="205">
        <f ca="1">IF($AH222&gt;0,OFFSET(DATA!$F$6,$AG$10+27*AI$10,$AG222,1,1)/$AH222,0)</f>
        <v>0.38693467336683418</v>
      </c>
      <c r="AJ222" s="205">
        <f ca="1">IF($AH222&gt;0,OFFSET(DATA!$F$6,$AG$10+27*AJ$10,$AG222,1,1)/$AH222,0)</f>
        <v>6.8524440383736862E-3</v>
      </c>
      <c r="AK222" s="205">
        <f ca="1">IF($AH222&gt;0,OFFSET(DATA!$F$6,$AG$10+27*AK$10,$AG222,1,1)/$AH222,0)</f>
        <v>7.400639561443581E-2</v>
      </c>
      <c r="AL222" s="205">
        <f ca="1">IF($AH222&gt;0,OFFSET(DATA!$F$6,$AG$10+27*AL$10,$AG222,1,1)/$AH222,0)</f>
        <v>8.58839652809502E-2</v>
      </c>
      <c r="AM222" s="205">
        <f ca="1">IF($AH222&gt;0,OFFSET(DATA!$F$6,$AG$10+27*AM$10,$AG222,1,1)/$AH222,0)</f>
        <v>0.30242119689355873</v>
      </c>
      <c r="AN222" s="205">
        <f ca="1">IF($AH222&gt;0,OFFSET(DATA!$F$6,$AG$10+27*AN$10,$AG222,1,1)/$AH222,0)</f>
        <v>0.18090452261306533</v>
      </c>
      <c r="AO222" s="1">
        <f ca="1">OFFSET(DATA!$F$6,$AG$10+27*AO$10,$AG222,1,1)</f>
        <v>23</v>
      </c>
      <c r="AP222" s="1">
        <f t="shared" ca="1" si="7"/>
        <v>23</v>
      </c>
      <c r="AR222">
        <f ca="1">OFFSET(DATA!$F$6,25,$AG222,1,1)</f>
        <v>16419</v>
      </c>
      <c r="AS222" s="205">
        <f ca="1">IF($AR222&gt;0,OFFSET(DATA!$F$6,25+27*AS$10,$AG222,1,1)/$AR222,0)</f>
        <v>0.54290760704062369</v>
      </c>
      <c r="AT222" s="205">
        <f ca="1">IF($AR222&gt;0,OFFSET(DATA!$F$6,25+27*AT$10,$AG222,1,1)/$AR222,0)</f>
        <v>6.6995553931420912E-3</v>
      </c>
      <c r="AU222" s="205">
        <f ca="1">IF($AR222&gt;0,OFFSET(DATA!$F$6,25+27*AU$10,$AG222,1,1)/$AR222,0)</f>
        <v>0.10865460746695901</v>
      </c>
      <c r="AV222" s="205">
        <f ca="1">IF($AR222&gt;0,OFFSET(DATA!$F$6,25+27*AV$10,$AG222,1,1)/$AR222,0)</f>
        <v>6.9553565990620625E-2</v>
      </c>
      <c r="AW222" s="205">
        <f ca="1">IF($AR222&gt;0,OFFSET(DATA!$F$6,25+27*AW$10,$AG222,1,1)/$AR222,0)</f>
        <v>0.1355746391375845</v>
      </c>
      <c r="AX222" s="205">
        <f ca="1">IF($AR222&gt;0,OFFSET(DATA!$F$6,25+27*AX$10,$AG222,1,1)/$AR222,0)</f>
        <v>5.7981606675193371E-2</v>
      </c>
      <c r="BA222" s="472">
        <f t="shared" ca="1" si="8"/>
        <v>24</v>
      </c>
      <c r="BB222" s="205">
        <f ca="1">IF($AH222&gt;0,OFFSET(DATA!$F$6,BB$10+27*(7-$AG$8),$AG222,1,1)/OFFSET(DATA!$F$6,BB$10,$AG222,1,1),0)</f>
        <v>0.48172043010752691</v>
      </c>
      <c r="BC222" s="205">
        <f ca="1">IF($AH222&gt;0,OFFSET(DATA!$F$6,BC$10+27*(7-$AG$8),$AG222,1,1)/OFFSET(DATA!$F$6,BC$10,$AG222,1,1),0)</f>
        <v>0.49206349206349204</v>
      </c>
      <c r="BD222" s="205">
        <f ca="1">IF($AH222&gt;0,OFFSET(DATA!$F$6,BD$10+27*(7-$AG$8),$AG222,1,1)/OFFSET(DATA!$F$6,BD$10,$AG222,1,1),0)</f>
        <v>0.61111111111111116</v>
      </c>
      <c r="BE222" s="205">
        <f ca="1">IF($AH222&gt;0,OFFSET(DATA!$F$6,BE$10+27*(7-$AG$8),$AG222,1,1)/OFFSET(DATA!$F$6,BE$10,$AG222,1,1),0)</f>
        <v>0.63190184049079756</v>
      </c>
      <c r="BF222" s="205">
        <f ca="1">IF($AH222&gt;0,OFFSET(DATA!$F$6,BF$10+27*(7-$AG$8),$AG222,1,1)/OFFSET(DATA!$F$6,BF$10,$AG222,1,1),0)</f>
        <v>0.63813229571984431</v>
      </c>
      <c r="BG222" s="205">
        <f ca="1">IF($AH222&gt;0,OFFSET(DATA!$F$6,BG$10+27*(7-$AG$8),$AG222,1,1)/OFFSET(DATA!$F$6,BG$10,$AG222,1,1),0)</f>
        <v>0.45871559633027525</v>
      </c>
      <c r="BH222" s="205">
        <f ca="1">IF($AH222&gt;0,OFFSET(DATA!$F$6,BH$10+27*(7-$AG$8),$AG222,1,1)/OFFSET(DATA!$F$6,BH$10,$AG222,1,1),0)</f>
        <v>0.69798657718120805</v>
      </c>
      <c r="BI222" s="205">
        <f ca="1">IF($AH222&gt;0,OFFSET(DATA!$F$6,BI$10+27*(7-$AG$8),$AG222,1,1)/OFFSET(DATA!$F$6,BI$10,$AG222,1,1),0)</f>
        <v>0.38693467336683418</v>
      </c>
      <c r="BJ222" s="205">
        <f ca="1">IF($AH222&gt;0,OFFSET(DATA!$F$6,BJ$10+27*(7-$AG$8),$AG222,1,1)/OFFSET(DATA!$F$6,BJ$10,$AG222,1,1),0)</f>
        <v>0.67839195979899503</v>
      </c>
      <c r="BK222" s="205">
        <f ca="1">IF($AH222&gt;0,OFFSET(DATA!$F$6,BK$10+27*(7-$AG$8),$AG222,1,1)/OFFSET(DATA!$F$6,BK$10,$AG222,1,1),0)</f>
        <v>0.55649717514124297</v>
      </c>
      <c r="BL222" s="205">
        <f ca="1">IF($AH222&gt;0,OFFSET(DATA!$F$6,BL$10+27*(7-$AG$8),$AG222,1,1)/OFFSET(DATA!$F$6,BL$10,$AG222,1,1),0)</f>
        <v>0.66983695652173914</v>
      </c>
      <c r="BM222" s="205">
        <f ca="1">IF($AH222&gt;0,OFFSET(DATA!$F$6,BM$10+27*(7-$AG$8),$AG222,1,1)/OFFSET(DATA!$F$6,BM$10,$AG222,1,1),0)</f>
        <v>0.42809550249861189</v>
      </c>
      <c r="BN222" s="205">
        <f ca="1">IF($AH222&gt;0,OFFSET(DATA!$F$6,BN$10+27*(7-$AG$8),$AG222,1,1)/OFFSET(DATA!$F$6,BN$10,$AG222,1,1),0)</f>
        <v>0.6217008797653959</v>
      </c>
      <c r="BO222" s="205">
        <f ca="1">IF($AH222&gt;0,OFFSET(DATA!$F$6,BO$10+27*(7-$AG$8),$AG222,1,1)/OFFSET(DATA!$F$6,BO$10,$AG222,1,1),0)</f>
        <v>0.89543446244477176</v>
      </c>
      <c r="BP222" s="205">
        <f ca="1">IF($AH222&gt;0,OFFSET(DATA!$F$6,BP$10+27*(7-$AG$8),$AG222,1,1)/OFFSET(DATA!$F$6,BP$10,$AG222,1,1),0)</f>
        <v>0.66018518518518521</v>
      </c>
      <c r="BQ222" s="205">
        <f ca="1">IF($AH222&gt;0,OFFSET(DATA!$F$6,BQ$10+27*(7-$AG$8),$AG222,1,1)/OFFSET(DATA!$F$6,BQ$10,$AG222,1,1),0)</f>
        <v>0.66112266112266116</v>
      </c>
      <c r="BR222" s="205">
        <f ca="1">IF($AH222&gt;0,OFFSET(DATA!$F$6,BR$10+27*(7-$AG$8),$AG222,1,1)/OFFSET(DATA!$F$6,BR$10,$AG222,1,1),0)</f>
        <v>0.57466666666666666</v>
      </c>
      <c r="BS222" s="205">
        <f ca="1">IF($AH222&gt;0,OFFSET(DATA!$F$6,BS$10+27*(7-$AG$8),$AG222,1,1)/OFFSET(DATA!$F$6,BS$10,$AG222,1,1),0)</f>
        <v>0.51537070524412298</v>
      </c>
      <c r="BT222" s="205">
        <f ca="1">IF($AH222&gt;0,OFFSET(DATA!$F$6,BT$10+27*(7-$AG$8),$AG222,1,1)/OFFSET(DATA!$F$6,BT$10,$AG222,1,1),0)</f>
        <v>0.67500000000000004</v>
      </c>
      <c r="BU222" s="205">
        <f ca="1">IF($AH222&gt;0,OFFSET(DATA!$F$6,BU$10+27*(7-$AG$8),$AG222,1,1)/OFFSET(DATA!$F$6,BU$10,$AG222,1,1),0)</f>
        <v>0.40588235294117647</v>
      </c>
      <c r="BV222" s="205">
        <f ca="1">IF($AH222&gt;0,OFFSET(DATA!$F$6,BV$10+27*(7-$AG$8),$AG222,1,1)/OFFSET(DATA!$F$6,BV$10,$AG222,1,1),0)</f>
        <v>0.50740740740740742</v>
      </c>
      <c r="BW222" s="205">
        <f ca="1">IF($AH222&gt;0,OFFSET(DATA!$F$6,BW$10+27*(7-$AG$8),$AG222,1,1)/OFFSET(DATA!$F$6,BW$10,$AG222,1,1),0)</f>
        <v>0.6294881588999236</v>
      </c>
      <c r="BX222" s="205">
        <f ca="1">IF($AH222&gt;0,OFFSET(DATA!$F$6,BX$10+27*(7-$AG$8),$AG222,1,1)/OFFSET(DATA!$F$6,BX$10,$AG222,1,1),0)</f>
        <v>0.49567623659633347</v>
      </c>
      <c r="BY222" s="205">
        <f ca="1">IF($AH222&gt;0,OFFSET(DATA!$F$6,BY$10+27*(7-$AG$8),$AG222,1,1)/OFFSET(DATA!$F$6,BY$10,$AG222,1,1),0)</f>
        <v>0.60869565217391308</v>
      </c>
    </row>
    <row r="223" spans="33:77" x14ac:dyDescent="0.2">
      <c r="AG223" s="1">
        <v>212</v>
      </c>
      <c r="AH223">
        <f ca="1">OFFSET(DATA!$F$6,$AG$10,$AG223,1,1)</f>
        <v>2283</v>
      </c>
      <c r="AI223" s="205">
        <f ca="1">IF($AH223&gt;0,OFFSET(DATA!$F$6,$AG$10+27*AI$10,$AG223,1,1)/$AH223,0)</f>
        <v>0.37056504599211565</v>
      </c>
      <c r="AJ223" s="205">
        <f ca="1">IF($AH223&gt;0,OFFSET(DATA!$F$6,$AG$10+27*AJ$10,$AG223,1,1)/$AH223,0)</f>
        <v>7.00832238282961E-3</v>
      </c>
      <c r="AK223" s="205">
        <f ca="1">IF($AH223&gt;0,OFFSET(DATA!$F$6,$AG$10+27*AK$10,$AG223,1,1)/$AH223,0)</f>
        <v>7.4463425317564613E-2</v>
      </c>
      <c r="AL223" s="205">
        <f ca="1">IF($AH223&gt;0,OFFSET(DATA!$F$6,$AG$10+27*AL$10,$AG223,1,1)/$AH223,0)</f>
        <v>0.10687691633815155</v>
      </c>
      <c r="AM223" s="205">
        <f ca="1">IF($AH223&gt;0,OFFSET(DATA!$F$6,$AG$10+27*AM$10,$AG223,1,1)/$AH223,0)</f>
        <v>0.26675427069645202</v>
      </c>
      <c r="AN223" s="205">
        <f ca="1">IF($AH223&gt;0,OFFSET(DATA!$F$6,$AG$10+27*AN$10,$AG223,1,1)/$AH223,0)</f>
        <v>0.15681121331581252</v>
      </c>
      <c r="AO223" s="1">
        <f ca="1">OFFSET(DATA!$F$6,$AG$10+27*AO$10,$AG223,1,1)</f>
        <v>23</v>
      </c>
      <c r="AP223" s="1">
        <f t="shared" ca="1" si="7"/>
        <v>23</v>
      </c>
      <c r="AR223">
        <f ca="1">OFFSET(DATA!$F$6,25,$AG223,1,1)</f>
        <v>16796</v>
      </c>
      <c r="AS223" s="205">
        <f ca="1">IF($AR223&gt;0,OFFSET(DATA!$F$6,25+27*AS$10,$AG223,1,1)/$AR223,0)</f>
        <v>0.54102167182662542</v>
      </c>
      <c r="AT223" s="205">
        <f ca="1">IF($AR223&gt;0,OFFSET(DATA!$F$6,25+27*AT$10,$AG223,1,1)/$AR223,0)</f>
        <v>7.2636341986187184E-3</v>
      </c>
      <c r="AU223" s="205">
        <f ca="1">IF($AR223&gt;0,OFFSET(DATA!$F$6,25+27*AU$10,$AG223,1,1)/$AR223,0)</f>
        <v>0.10716837342224339</v>
      </c>
      <c r="AV223" s="205">
        <f ca="1">IF($AR223&gt;0,OFFSET(DATA!$F$6,25+27*AV$10,$AG223,1,1)/$AR223,0)</f>
        <v>6.662300547749464E-2</v>
      </c>
      <c r="AW223" s="205">
        <f ca="1">IF($AR223&gt;0,OFFSET(DATA!$F$6,25+27*AW$10,$AG223,1,1)/$AR223,0)</f>
        <v>0.13753274589187903</v>
      </c>
      <c r="AX223" s="205">
        <f ca="1">IF($AR223&gt;0,OFFSET(DATA!$F$6,25+27*AX$10,$AG223,1,1)/$AR223,0)</f>
        <v>6.1740890688259109E-2</v>
      </c>
      <c r="BA223" s="472">
        <f t="shared" ca="1" si="8"/>
        <v>24</v>
      </c>
      <c r="BB223" s="205">
        <f ca="1">IF($AH223&gt;0,OFFSET(DATA!$F$6,BB$10+27*(7-$AG$8),$AG223,1,1)/OFFSET(DATA!$F$6,BB$10,$AG223,1,1),0)</f>
        <v>0.45824411134903642</v>
      </c>
      <c r="BC223" s="205">
        <f ca="1">IF($AH223&gt;0,OFFSET(DATA!$F$6,BC$10+27*(7-$AG$8),$AG223,1,1)/OFFSET(DATA!$F$6,BC$10,$AG223,1,1),0)</f>
        <v>0.47727272727272729</v>
      </c>
      <c r="BD223" s="205">
        <f ca="1">IF($AH223&gt;0,OFFSET(DATA!$F$6,BD$10+27*(7-$AG$8),$AG223,1,1)/OFFSET(DATA!$F$6,BD$10,$AG223,1,1),0)</f>
        <v>0.61842105263157898</v>
      </c>
      <c r="BE223" s="205">
        <f ca="1">IF($AH223&gt;0,OFFSET(DATA!$F$6,BE$10+27*(7-$AG$8),$AG223,1,1)/OFFSET(DATA!$F$6,BE$10,$AG223,1,1),0)</f>
        <v>0.59239130434782605</v>
      </c>
      <c r="BF223" s="205">
        <f ca="1">IF($AH223&gt;0,OFFSET(DATA!$F$6,BF$10+27*(7-$AG$8),$AG223,1,1)/OFFSET(DATA!$F$6,BF$10,$AG223,1,1),0)</f>
        <v>0.635673624288425</v>
      </c>
      <c r="BG223" s="205">
        <f ca="1">IF($AH223&gt;0,OFFSET(DATA!$F$6,BG$10+27*(7-$AG$8),$AG223,1,1)/OFFSET(DATA!$F$6,BG$10,$AG223,1,1),0)</f>
        <v>0.46078431372549017</v>
      </c>
      <c r="BH223" s="205">
        <f ca="1">IF($AH223&gt;0,OFFSET(DATA!$F$6,BH$10+27*(7-$AG$8),$AG223,1,1)/OFFSET(DATA!$F$6,BH$10,$AG223,1,1),0)</f>
        <v>0.67532467532467533</v>
      </c>
      <c r="BI223" s="205">
        <f ca="1">IF($AH223&gt;0,OFFSET(DATA!$F$6,BI$10+27*(7-$AG$8),$AG223,1,1)/OFFSET(DATA!$F$6,BI$10,$AG223,1,1),0)</f>
        <v>0.37056504599211565</v>
      </c>
      <c r="BJ223" s="205">
        <f ca="1">IF($AH223&gt;0,OFFSET(DATA!$F$6,BJ$10+27*(7-$AG$8),$AG223,1,1)/OFFSET(DATA!$F$6,BJ$10,$AG223,1,1),0)</f>
        <v>0.69458128078817738</v>
      </c>
      <c r="BK223" s="205">
        <f ca="1">IF($AH223&gt;0,OFFSET(DATA!$F$6,BK$10+27*(7-$AG$8),$AG223,1,1)/OFFSET(DATA!$F$6,BK$10,$AG223,1,1),0)</f>
        <v>0.54521276595744683</v>
      </c>
      <c r="BL223" s="205">
        <f ca="1">IF($AH223&gt;0,OFFSET(DATA!$F$6,BL$10+27*(7-$AG$8),$AG223,1,1)/OFFSET(DATA!$F$6,BL$10,$AG223,1,1),0)</f>
        <v>0.66013071895424835</v>
      </c>
      <c r="BM223" s="205">
        <f ca="1">IF($AH223&gt;0,OFFSET(DATA!$F$6,BM$10+27*(7-$AG$8),$AG223,1,1)/OFFSET(DATA!$F$6,BM$10,$AG223,1,1),0)</f>
        <v>0.43346434587310501</v>
      </c>
      <c r="BN223" s="205">
        <f ca="1">IF($AH223&gt;0,OFFSET(DATA!$F$6,BN$10+27*(7-$AG$8),$AG223,1,1)/OFFSET(DATA!$F$6,BN$10,$AG223,1,1),0)</f>
        <v>0.62857142857142856</v>
      </c>
      <c r="BO223" s="205">
        <f ca="1">IF($AH223&gt;0,OFFSET(DATA!$F$6,BO$10+27*(7-$AG$8),$AG223,1,1)/OFFSET(DATA!$F$6,BO$10,$AG223,1,1),0)</f>
        <v>0.9002890173410405</v>
      </c>
      <c r="BP223" s="205">
        <f ca="1">IF($AH223&gt;0,OFFSET(DATA!$F$6,BP$10+27*(7-$AG$8),$AG223,1,1)/OFFSET(DATA!$F$6,BP$10,$AG223,1,1),0)</f>
        <v>0.65969062784349408</v>
      </c>
      <c r="BQ223" s="205">
        <f ca="1">IF($AH223&gt;0,OFFSET(DATA!$F$6,BQ$10+27*(7-$AG$8),$AG223,1,1)/OFFSET(DATA!$F$6,BQ$10,$AG223,1,1),0)</f>
        <v>0.66804979253112029</v>
      </c>
      <c r="BR223" s="205">
        <f ca="1">IF($AH223&gt;0,OFFSET(DATA!$F$6,BR$10+27*(7-$AG$8),$AG223,1,1)/OFFSET(DATA!$F$6,BR$10,$AG223,1,1),0)</f>
        <v>0.59387483355525961</v>
      </c>
      <c r="BS223" s="205">
        <f ca="1">IF($AH223&gt;0,OFFSET(DATA!$F$6,BS$10+27*(7-$AG$8),$AG223,1,1)/OFFSET(DATA!$F$6,BS$10,$AG223,1,1),0)</f>
        <v>0.5268817204301075</v>
      </c>
      <c r="BT223" s="205">
        <f ca="1">IF($AH223&gt;0,OFFSET(DATA!$F$6,BT$10+27*(7-$AG$8),$AG223,1,1)/OFFSET(DATA!$F$6,BT$10,$AG223,1,1),0)</f>
        <v>0.69767441860465118</v>
      </c>
      <c r="BU223" s="205">
        <f ca="1">IF($AH223&gt;0,OFFSET(DATA!$F$6,BU$10+27*(7-$AG$8),$AG223,1,1)/OFFSET(DATA!$F$6,BU$10,$AG223,1,1),0)</f>
        <v>0.41188118811881186</v>
      </c>
      <c r="BV223" s="205">
        <f ca="1">IF($AH223&gt;0,OFFSET(DATA!$F$6,BV$10+27*(7-$AG$8),$AG223,1,1)/OFFSET(DATA!$F$6,BV$10,$AG223,1,1),0)</f>
        <v>0.50439367311072059</v>
      </c>
      <c r="BW223" s="205">
        <f ca="1">IF($AH223&gt;0,OFFSET(DATA!$F$6,BW$10+27*(7-$AG$8),$AG223,1,1)/OFFSET(DATA!$F$6,BW$10,$AG223,1,1),0)</f>
        <v>0.62155963302752293</v>
      </c>
      <c r="BX223" s="205">
        <f ca="1">IF($AH223&gt;0,OFFSET(DATA!$F$6,BX$10+27*(7-$AG$8),$AG223,1,1)/OFFSET(DATA!$F$6,BX$10,$AG223,1,1),0)</f>
        <v>0.49585955614441868</v>
      </c>
      <c r="BY223" s="205">
        <f ca="1">IF($AH223&gt;0,OFFSET(DATA!$F$6,BY$10+27*(7-$AG$8),$AG223,1,1)/OFFSET(DATA!$F$6,BY$10,$AG223,1,1),0)</f>
        <v>0.63243243243243241</v>
      </c>
    </row>
    <row r="224" spans="33:77" x14ac:dyDescent="0.2">
      <c r="AG224" s="1">
        <v>213</v>
      </c>
      <c r="AH224">
        <f ca="1">OFFSET(DATA!$F$6,$AG$10,$AG224,1,1)</f>
        <v>2290</v>
      </c>
      <c r="AI224" s="205">
        <f ca="1">IF($AH224&gt;0,OFFSET(DATA!$F$6,$AG$10+27*AI$10,$AG224,1,1)/$AH224,0)</f>
        <v>0.39563318777292578</v>
      </c>
      <c r="AJ224" s="205">
        <f ca="1">IF($AH224&gt;0,OFFSET(DATA!$F$6,$AG$10+27*AJ$10,$AG224,1,1)/$AH224,0)</f>
        <v>6.5502183406113534E-3</v>
      </c>
      <c r="AK224" s="205">
        <f ca="1">IF($AH224&gt;0,OFFSET(DATA!$F$6,$AG$10+27*AK$10,$AG224,1,1)/$AH224,0)</f>
        <v>7.7292576419213971E-2</v>
      </c>
      <c r="AL224" s="205">
        <f ca="1">IF($AH224&gt;0,OFFSET(DATA!$F$6,$AG$10+27*AL$10,$AG224,1,1)/$AH224,0)</f>
        <v>0.10829694323144105</v>
      </c>
      <c r="AM224" s="205">
        <f ca="1">IF($AH224&gt;0,OFFSET(DATA!$F$6,$AG$10+27*AM$10,$AG224,1,1)/$AH224,0)</f>
        <v>0.24017467248908297</v>
      </c>
      <c r="AN224" s="205">
        <f ca="1">IF($AH224&gt;0,OFFSET(DATA!$F$6,$AG$10+27*AN$10,$AG224,1,1)/$AH224,0)</f>
        <v>0.11528384279475982</v>
      </c>
      <c r="AO224" s="1">
        <f ca="1">OFFSET(DATA!$F$6,$AG$10+27*AO$10,$AG224,1,1)</f>
        <v>23</v>
      </c>
      <c r="AP224" s="1">
        <f t="shared" ca="1" si="7"/>
        <v>23</v>
      </c>
      <c r="AR224">
        <f ca="1">OFFSET(DATA!$F$6,25,$AG224,1,1)</f>
        <v>17128</v>
      </c>
      <c r="AS224" s="205">
        <f ca="1">IF($AR224&gt;0,OFFSET(DATA!$F$6,25+27*AS$10,$AG224,1,1)/$AR224,0)</f>
        <v>0.55149462867818777</v>
      </c>
      <c r="AT224" s="205">
        <f ca="1">IF($AR224&gt;0,OFFSET(DATA!$F$6,25+27*AT$10,$AG224,1,1)/$AR224,0)</f>
        <v>6.8309201307800091E-3</v>
      </c>
      <c r="AU224" s="205">
        <f ca="1">IF($AR224&gt;0,OFFSET(DATA!$F$6,25+27*AU$10,$AG224,1,1)/$AR224,0)</f>
        <v>0.10690098085007006</v>
      </c>
      <c r="AV224" s="205">
        <f ca="1">IF($AR224&gt;0,OFFSET(DATA!$F$6,25+27*AV$10,$AG224,1,1)/$AR224,0)</f>
        <v>6.6324147594581967E-2</v>
      </c>
      <c r="AW224" s="205">
        <f ca="1">IF($AR224&gt;0,OFFSET(DATA!$F$6,25+27*AW$10,$AG224,1,1)/$AR224,0)</f>
        <v>0.12727697337692667</v>
      </c>
      <c r="AX224" s="205">
        <f ca="1">IF($AR224&gt;0,OFFSET(DATA!$F$6,25+27*AX$10,$AG224,1,1)/$AR224,0)</f>
        <v>5.1669780476412894E-2</v>
      </c>
      <c r="BA224" s="472">
        <f t="shared" ca="1" si="8"/>
        <v>24</v>
      </c>
      <c r="BB224" s="205">
        <f ca="1">IF($AH224&gt;0,OFFSET(DATA!$F$6,BB$10+27*(7-$AG$8),$AG224,1,1)/OFFSET(DATA!$F$6,BB$10,$AG224,1,1),0)</f>
        <v>0.50228310502283102</v>
      </c>
      <c r="BC224" s="205">
        <f ca="1">IF($AH224&gt;0,OFFSET(DATA!$F$6,BC$10+27*(7-$AG$8),$AG224,1,1)/OFFSET(DATA!$F$6,BC$10,$AG224,1,1),0)</f>
        <v>0.48951048951048953</v>
      </c>
      <c r="BD224" s="205">
        <f ca="1">IF($AH224&gt;0,OFFSET(DATA!$F$6,BD$10+27*(7-$AG$8),$AG224,1,1)/OFFSET(DATA!$F$6,BD$10,$AG224,1,1),0)</f>
        <v>0.57647058823529407</v>
      </c>
      <c r="BE224" s="205">
        <f ca="1">IF($AH224&gt;0,OFFSET(DATA!$F$6,BE$10+27*(7-$AG$8),$AG224,1,1)/OFFSET(DATA!$F$6,BE$10,$AG224,1,1),0)</f>
        <v>0.64864864864864868</v>
      </c>
      <c r="BF224" s="205">
        <f ca="1">IF($AH224&gt;0,OFFSET(DATA!$F$6,BF$10+27*(7-$AG$8),$AG224,1,1)/OFFSET(DATA!$F$6,BF$10,$AG224,1,1),0)</f>
        <v>0.64218455743879477</v>
      </c>
      <c r="BG224" s="205">
        <f ca="1">IF($AH224&gt;0,OFFSET(DATA!$F$6,BG$10+27*(7-$AG$8),$AG224,1,1)/OFFSET(DATA!$F$6,BG$10,$AG224,1,1),0)</f>
        <v>0.48076923076923078</v>
      </c>
      <c r="BH224" s="205">
        <f ca="1">IF($AH224&gt;0,OFFSET(DATA!$F$6,BH$10+27*(7-$AG$8),$AG224,1,1)/OFFSET(DATA!$F$6,BH$10,$AG224,1,1),0)</f>
        <v>0.71612903225806457</v>
      </c>
      <c r="BI224" s="205">
        <f ca="1">IF($AH224&gt;0,OFFSET(DATA!$F$6,BI$10+27*(7-$AG$8),$AG224,1,1)/OFFSET(DATA!$F$6,BI$10,$AG224,1,1),0)</f>
        <v>0.39563318777292578</v>
      </c>
      <c r="BJ224" s="205">
        <f ca="1">IF($AH224&gt;0,OFFSET(DATA!$F$6,BJ$10+27*(7-$AG$8),$AG224,1,1)/OFFSET(DATA!$F$6,BJ$10,$AG224,1,1),0)</f>
        <v>0.67619047619047623</v>
      </c>
      <c r="BK224" s="205">
        <f ca="1">IF($AH224&gt;0,OFFSET(DATA!$F$6,BK$10+27*(7-$AG$8),$AG224,1,1)/OFFSET(DATA!$F$6,BK$10,$AG224,1,1),0)</f>
        <v>0.55584415584415581</v>
      </c>
      <c r="BL224" s="205">
        <f ca="1">IF($AH224&gt;0,OFFSET(DATA!$F$6,BL$10+27*(7-$AG$8),$AG224,1,1)/OFFSET(DATA!$F$6,BL$10,$AG224,1,1),0)</f>
        <v>0.65447667087011352</v>
      </c>
      <c r="BM224" s="205">
        <f ca="1">IF($AH224&gt;0,OFFSET(DATA!$F$6,BM$10+27*(7-$AG$8),$AG224,1,1)/OFFSET(DATA!$F$6,BM$10,$AG224,1,1),0)</f>
        <v>0.44316939890710383</v>
      </c>
      <c r="BN224" s="205">
        <f ca="1">IF($AH224&gt;0,OFFSET(DATA!$F$6,BN$10+27*(7-$AG$8),$AG224,1,1)/OFFSET(DATA!$F$6,BN$10,$AG224,1,1),0)</f>
        <v>0.63025210084033612</v>
      </c>
      <c r="BO224" s="205">
        <f ca="1">IF($AH224&gt;0,OFFSET(DATA!$F$6,BO$10+27*(7-$AG$8),$AG224,1,1)/OFFSET(DATA!$F$6,BO$10,$AG224,1,1),0)</f>
        <v>0.91285714285714281</v>
      </c>
      <c r="BP224" s="205">
        <f ca="1">IF($AH224&gt;0,OFFSET(DATA!$F$6,BP$10+27*(7-$AG$8),$AG224,1,1)/OFFSET(DATA!$F$6,BP$10,$AG224,1,1),0)</f>
        <v>0.67623318385650222</v>
      </c>
      <c r="BQ224" s="205">
        <f ca="1">IF($AH224&gt;0,OFFSET(DATA!$F$6,BQ$10+27*(7-$AG$8),$AG224,1,1)/OFFSET(DATA!$F$6,BQ$10,$AG224,1,1),0)</f>
        <v>0.68559837728194728</v>
      </c>
      <c r="BR224" s="205">
        <f ca="1">IF($AH224&gt;0,OFFSET(DATA!$F$6,BR$10+27*(7-$AG$8),$AG224,1,1)/OFFSET(DATA!$F$6,BR$10,$AG224,1,1),0)</f>
        <v>0.58545918367346939</v>
      </c>
      <c r="BS224" s="205">
        <f ca="1">IF($AH224&gt;0,OFFSET(DATA!$F$6,BS$10+27*(7-$AG$8),$AG224,1,1)/OFFSET(DATA!$F$6,BS$10,$AG224,1,1),0)</f>
        <v>0.51256281407035176</v>
      </c>
      <c r="BT224" s="205">
        <f ca="1">IF($AH224&gt;0,OFFSET(DATA!$F$6,BT$10+27*(7-$AG$8),$AG224,1,1)/OFFSET(DATA!$F$6,BT$10,$AG224,1,1),0)</f>
        <v>0.7441860465116279</v>
      </c>
      <c r="BU224" s="205">
        <f ca="1">IF($AH224&gt;0,OFFSET(DATA!$F$6,BU$10+27*(7-$AG$8),$AG224,1,1)/OFFSET(DATA!$F$6,BU$10,$AG224,1,1),0)</f>
        <v>0.44268774703557312</v>
      </c>
      <c r="BV224" s="205">
        <f ca="1">IF($AH224&gt;0,OFFSET(DATA!$F$6,BV$10+27*(7-$AG$8),$AG224,1,1)/OFFSET(DATA!$F$6,BV$10,$AG224,1,1),0)</f>
        <v>0.5154109589041096</v>
      </c>
      <c r="BW224" s="205">
        <f ca="1">IF($AH224&gt;0,OFFSET(DATA!$F$6,BW$10+27*(7-$AG$8),$AG224,1,1)/OFFSET(DATA!$F$6,BW$10,$AG224,1,1),0)</f>
        <v>0.62338648443432043</v>
      </c>
      <c r="BX224" s="205">
        <f ca="1">IF($AH224&gt;0,OFFSET(DATA!$F$6,BX$10+27*(7-$AG$8),$AG224,1,1)/OFFSET(DATA!$F$6,BX$10,$AG224,1,1),0)</f>
        <v>0.50273224043715847</v>
      </c>
      <c r="BY224" s="205">
        <f ca="1">IF($AH224&gt;0,OFFSET(DATA!$F$6,BY$10+27*(7-$AG$8),$AG224,1,1)/OFFSET(DATA!$F$6,BY$10,$AG224,1,1),0)</f>
        <v>0.61827956989247312</v>
      </c>
    </row>
    <row r="225" spans="33:77" x14ac:dyDescent="0.2">
      <c r="AG225" s="1">
        <v>214</v>
      </c>
      <c r="AH225">
        <f ca="1">OFFSET(DATA!$F$6,$AG$10,$AG225,1,1)</f>
        <v>2244</v>
      </c>
      <c r="AI225" s="205">
        <f ca="1">IF($AH225&gt;0,OFFSET(DATA!$F$6,$AG$10+27*AI$10,$AG225,1,1)/$AH225,0)</f>
        <v>0.40909090909090912</v>
      </c>
      <c r="AJ225" s="205">
        <f ca="1">IF($AH225&gt;0,OFFSET(DATA!$F$6,$AG$10+27*AJ$10,$AG225,1,1)/$AH225,0)</f>
        <v>5.7932263814616759E-3</v>
      </c>
      <c r="AK225" s="205">
        <f ca="1">IF($AH225&gt;0,OFFSET(DATA!$F$6,$AG$10+27*AK$10,$AG225,1,1)/$AH225,0)</f>
        <v>8.1996434937611412E-2</v>
      </c>
      <c r="AL225" s="205">
        <f ca="1">IF($AH225&gt;0,OFFSET(DATA!$F$6,$AG$10+27*AL$10,$AG225,1,1)/$AH225,0)</f>
        <v>9.2245989304812828E-2</v>
      </c>
      <c r="AM225" s="205">
        <f ca="1">IF($AH225&gt;0,OFFSET(DATA!$F$6,$AG$10+27*AM$10,$AG225,1,1)/$AH225,0)</f>
        <v>0.25</v>
      </c>
      <c r="AN225" s="205">
        <f ca="1">IF($AH225&gt;0,OFFSET(DATA!$F$6,$AG$10+27*AN$10,$AG225,1,1)/$AH225,0)</f>
        <v>0.12477718360071301</v>
      </c>
      <c r="AO225" s="1">
        <f ca="1">OFFSET(DATA!$F$6,$AG$10+27*AO$10,$AG225,1,1)</f>
        <v>23</v>
      </c>
      <c r="AP225" s="1">
        <f t="shared" ca="1" si="7"/>
        <v>23</v>
      </c>
      <c r="AR225">
        <f ca="1">OFFSET(DATA!$F$6,25,$AG225,1,1)</f>
        <v>16515</v>
      </c>
      <c r="AS225" s="205">
        <f ca="1">IF($AR225&gt;0,OFFSET(DATA!$F$6,25+27*AS$10,$AG225,1,1)/$AR225,0)</f>
        <v>0.55028761731759002</v>
      </c>
      <c r="AT225" s="205">
        <f ca="1">IF($AR225&gt;0,OFFSET(DATA!$F$6,25+27*AT$10,$AG225,1,1)/$AR225,0)</f>
        <v>7.32667272176809E-3</v>
      </c>
      <c r="AU225" s="205">
        <f ca="1">IF($AR225&gt;0,OFFSET(DATA!$F$6,25+27*AU$10,$AG225,1,1)/$AR225,0)</f>
        <v>0.10572207084468666</v>
      </c>
      <c r="AV225" s="205">
        <f ca="1">IF($AR225&gt;0,OFFSET(DATA!$F$6,25+27*AV$10,$AG225,1,1)/$AR225,0)</f>
        <v>5.7160157432636999E-2</v>
      </c>
      <c r="AW225" s="205">
        <f ca="1">IF($AR225&gt;0,OFFSET(DATA!$F$6,25+27*AW$10,$AG225,1,1)/$AR225,0)</f>
        <v>0.12231304874356645</v>
      </c>
      <c r="AX225" s="205">
        <f ca="1">IF($AR225&gt;0,OFFSET(DATA!$F$6,25+27*AX$10,$AG225,1,1)/$AR225,0)</f>
        <v>4.7411444141689373E-2</v>
      </c>
      <c r="BA225" s="472">
        <f t="shared" ca="1" si="8"/>
        <v>24</v>
      </c>
      <c r="BB225" s="205">
        <f ca="1">IF($AH225&gt;0,OFFSET(DATA!$F$6,BB$10+27*(7-$AG$8),$AG225,1,1)/OFFSET(DATA!$F$6,BB$10,$AG225,1,1),0)</f>
        <v>0.50354609929078009</v>
      </c>
      <c r="BC225" s="205">
        <f ca="1">IF($AH225&gt;0,OFFSET(DATA!$F$6,BC$10+27*(7-$AG$8),$AG225,1,1)/OFFSET(DATA!$F$6,BC$10,$AG225,1,1),0)</f>
        <v>0.48507462686567165</v>
      </c>
      <c r="BD225" s="205">
        <f ca="1">IF($AH225&gt;0,OFFSET(DATA!$F$6,BD$10+27*(7-$AG$8),$AG225,1,1)/OFFSET(DATA!$F$6,BD$10,$AG225,1,1),0)</f>
        <v>0.5625</v>
      </c>
      <c r="BE225" s="205">
        <f ca="1">IF($AH225&gt;0,OFFSET(DATA!$F$6,BE$10+27*(7-$AG$8),$AG225,1,1)/OFFSET(DATA!$F$6,BE$10,$AG225,1,1),0)</f>
        <v>0.63043478260869568</v>
      </c>
      <c r="BF225" s="205">
        <f ca="1">IF($AH225&gt;0,OFFSET(DATA!$F$6,BF$10+27*(7-$AG$8),$AG225,1,1)/OFFSET(DATA!$F$6,BF$10,$AG225,1,1),0)</f>
        <v>0.65125240847784205</v>
      </c>
      <c r="BG225" s="205">
        <f ca="1">IF($AH225&gt;0,OFFSET(DATA!$F$6,BG$10+27*(7-$AG$8),$AG225,1,1)/OFFSET(DATA!$F$6,BG$10,$AG225,1,1),0)</f>
        <v>0.46296296296296297</v>
      </c>
      <c r="BH225" s="205">
        <f ca="1">IF($AH225&gt;0,OFFSET(DATA!$F$6,BH$10+27*(7-$AG$8),$AG225,1,1)/OFFSET(DATA!$F$6,BH$10,$AG225,1,1),0)</f>
        <v>0.71710526315789469</v>
      </c>
      <c r="BI225" s="205">
        <f ca="1">IF($AH225&gt;0,OFFSET(DATA!$F$6,BI$10+27*(7-$AG$8),$AG225,1,1)/OFFSET(DATA!$F$6,BI$10,$AG225,1,1),0)</f>
        <v>0.40909090909090912</v>
      </c>
      <c r="BJ225" s="205">
        <f ca="1">IF($AH225&gt;0,OFFSET(DATA!$F$6,BJ$10+27*(7-$AG$8),$AG225,1,1)/OFFSET(DATA!$F$6,BJ$10,$AG225,1,1),0)</f>
        <v>0.69801980198019797</v>
      </c>
      <c r="BK225" s="205">
        <f ca="1">IF($AH225&gt;0,OFFSET(DATA!$F$6,BK$10+27*(7-$AG$8),$AG225,1,1)/OFFSET(DATA!$F$6,BK$10,$AG225,1,1),0)</f>
        <v>0.5267379679144385</v>
      </c>
      <c r="BL225" s="205">
        <f ca="1">IF($AH225&gt;0,OFFSET(DATA!$F$6,BL$10+27*(7-$AG$8),$AG225,1,1)/OFFSET(DATA!$F$6,BL$10,$AG225,1,1),0)</f>
        <v>0.68145161290322576</v>
      </c>
      <c r="BM225" s="205">
        <f ca="1">IF($AH225&gt;0,OFFSET(DATA!$F$6,BM$10+27*(7-$AG$8),$AG225,1,1)/OFFSET(DATA!$F$6,BM$10,$AG225,1,1),0)</f>
        <v>0.46958499147242749</v>
      </c>
      <c r="BN225" s="205">
        <f ca="1">IF($AH225&gt;0,OFFSET(DATA!$F$6,BN$10+27*(7-$AG$8),$AG225,1,1)/OFFSET(DATA!$F$6,BN$10,$AG225,1,1),0)</f>
        <v>0.6203966005665722</v>
      </c>
      <c r="BO225" s="205">
        <f ca="1">IF($AH225&gt;0,OFFSET(DATA!$F$6,BO$10+27*(7-$AG$8),$AG225,1,1)/OFFSET(DATA!$F$6,BO$10,$AG225,1,1),0)</f>
        <v>0.90236686390532539</v>
      </c>
      <c r="BP225" s="205">
        <f ca="1">IF($AH225&gt;0,OFFSET(DATA!$F$6,BP$10+27*(7-$AG$8),$AG225,1,1)/OFFSET(DATA!$F$6,BP$10,$AG225,1,1),0)</f>
        <v>0.61027457927369355</v>
      </c>
      <c r="BQ225" s="205">
        <f ca="1">IF($AH225&gt;0,OFFSET(DATA!$F$6,BQ$10+27*(7-$AG$8),$AG225,1,1)/OFFSET(DATA!$F$6,BQ$10,$AG225,1,1),0)</f>
        <v>0.65450643776824036</v>
      </c>
      <c r="BR225" s="205">
        <f ca="1">IF($AH225&gt;0,OFFSET(DATA!$F$6,BR$10+27*(7-$AG$8),$AG225,1,1)/OFFSET(DATA!$F$6,BR$10,$AG225,1,1),0)</f>
        <v>0.5811170212765957</v>
      </c>
      <c r="BS225" s="205">
        <f ca="1">IF($AH225&gt;0,OFFSET(DATA!$F$6,BS$10+27*(7-$AG$8),$AG225,1,1)/OFFSET(DATA!$F$6,BS$10,$AG225,1,1),0)</f>
        <v>0.48983050847457626</v>
      </c>
      <c r="BT225" s="205">
        <f ca="1">IF($AH225&gt;0,OFFSET(DATA!$F$6,BT$10+27*(7-$AG$8),$AG225,1,1)/OFFSET(DATA!$F$6,BT$10,$AG225,1,1),0)</f>
        <v>0.8</v>
      </c>
      <c r="BU225" s="205">
        <f ca="1">IF($AH225&gt;0,OFFSET(DATA!$F$6,BU$10+27*(7-$AG$8),$AG225,1,1)/OFFSET(DATA!$F$6,BU$10,$AG225,1,1),0)</f>
        <v>0.45180722891566266</v>
      </c>
      <c r="BV225" s="205">
        <f ca="1">IF($AH225&gt;0,OFFSET(DATA!$F$6,BV$10+27*(7-$AG$8),$AG225,1,1)/OFFSET(DATA!$F$6,BV$10,$AG225,1,1),0)</f>
        <v>0.49026548672566372</v>
      </c>
      <c r="BW225" s="205">
        <f ca="1">IF($AH225&gt;0,OFFSET(DATA!$F$6,BW$10+27*(7-$AG$8),$AG225,1,1)/OFFSET(DATA!$F$6,BW$10,$AG225,1,1),0)</f>
        <v>0.62141194724592708</v>
      </c>
      <c r="BX225" s="205">
        <f ca="1">IF($AH225&gt;0,OFFSET(DATA!$F$6,BX$10+27*(7-$AG$8),$AG225,1,1)/OFFSET(DATA!$F$6,BX$10,$AG225,1,1),0)</f>
        <v>0.50773993808049533</v>
      </c>
      <c r="BY225" s="205">
        <f ca="1">IF($AH225&gt;0,OFFSET(DATA!$F$6,BY$10+27*(7-$AG$8),$AG225,1,1)/OFFSET(DATA!$F$6,BY$10,$AG225,1,1),0)</f>
        <v>0.62079510703363916</v>
      </c>
    </row>
    <row r="226" spans="33:77" x14ac:dyDescent="0.2">
      <c r="AG226" s="1">
        <v>215</v>
      </c>
      <c r="AH226">
        <f ca="1">OFFSET(DATA!$F$6,$AG$10,$AG226,1,1)</f>
        <v>2230</v>
      </c>
      <c r="AI226" s="205">
        <f ca="1">IF($AH226&gt;0,OFFSET(DATA!$F$6,$AG$10+27*AI$10,$AG226,1,1)/$AH226,0)</f>
        <v>0.45112107623318387</v>
      </c>
      <c r="AJ226" s="205">
        <f ca="1">IF($AH226&gt;0,OFFSET(DATA!$F$6,$AG$10+27*AJ$10,$AG226,1,1)/$AH226,0)</f>
        <v>7.623318385650224E-3</v>
      </c>
      <c r="AK226" s="205">
        <f ca="1">IF($AH226&gt;0,OFFSET(DATA!$F$6,$AG$10+27*AK$10,$AG226,1,1)/$AH226,0)</f>
        <v>8.4753363228699558E-2</v>
      </c>
      <c r="AL226" s="205">
        <f ca="1">IF($AH226&gt;0,OFFSET(DATA!$F$6,$AG$10+27*AL$10,$AG226,1,1)/$AH226,0)</f>
        <v>0.12197309417040358</v>
      </c>
      <c r="AM226" s="205">
        <f ca="1">IF($AH226&gt;0,OFFSET(DATA!$F$6,$AG$10+27*AM$10,$AG226,1,1)/$AH226,0)</f>
        <v>0.1959641255605381</v>
      </c>
      <c r="AN226" s="205">
        <f ca="1">IF($AH226&gt;0,OFFSET(DATA!$F$6,$AG$10+27*AN$10,$AG226,1,1)/$AH226,0)</f>
        <v>0.11031390134529148</v>
      </c>
      <c r="AO226" s="1">
        <f ca="1">OFFSET(DATA!$F$6,$AG$10+27*AO$10,$AG226,1,1)</f>
        <v>23</v>
      </c>
      <c r="AP226" s="1">
        <f t="shared" ca="1" si="7"/>
        <v>23</v>
      </c>
      <c r="AR226">
        <f ca="1">OFFSET(DATA!$F$6,25,$AG226,1,1)</f>
        <v>15947</v>
      </c>
      <c r="AS226" s="205">
        <f ca="1">IF($AR226&gt;0,OFFSET(DATA!$F$6,25+27*AS$10,$AG226,1,1)/$AR226,0)</f>
        <v>0.58217846616918545</v>
      </c>
      <c r="AT226" s="205">
        <f ca="1">IF($AR226&gt;0,OFFSET(DATA!$F$6,25+27*AT$10,$AG226,1,1)/$AR226,0)</f>
        <v>8.0892957923120335E-3</v>
      </c>
      <c r="AU226" s="205">
        <f ca="1">IF($AR226&gt;0,OFFSET(DATA!$F$6,25+27*AU$10,$AG226,1,1)/$AR226,0)</f>
        <v>0.10729290775694487</v>
      </c>
      <c r="AV226" s="205">
        <f ca="1">IF($AR226&gt;0,OFFSET(DATA!$F$6,25+27*AV$10,$AG226,1,1)/$AR226,0)</f>
        <v>6.9668276164795886E-2</v>
      </c>
      <c r="AW226" s="205">
        <f ca="1">IF($AR226&gt;0,OFFSET(DATA!$F$6,25+27*AW$10,$AG226,1,1)/$AR226,0)</f>
        <v>0.11425346460149244</v>
      </c>
      <c r="AX226" s="205">
        <f ca="1">IF($AR226&gt;0,OFFSET(DATA!$F$6,25+27*AX$10,$AG226,1,1)/$AR226,0)</f>
        <v>4.2829372295729605E-2</v>
      </c>
      <c r="BA226" s="472">
        <f t="shared" ca="1" si="8"/>
        <v>24</v>
      </c>
      <c r="BB226" s="205">
        <f ca="1">IF($AH226&gt;0,OFFSET(DATA!$F$6,BB$10+27*(7-$AG$8),$AG226,1,1)/OFFSET(DATA!$F$6,BB$10,$AG226,1,1),0)</f>
        <v>0.4838709677419355</v>
      </c>
      <c r="BC226" s="205">
        <f ca="1">IF($AH226&gt;0,OFFSET(DATA!$F$6,BC$10+27*(7-$AG$8),$AG226,1,1)/OFFSET(DATA!$F$6,BC$10,$AG226,1,1),0)</f>
        <v>0.484375</v>
      </c>
      <c r="BD226" s="205">
        <f ca="1">IF($AH226&gt;0,OFFSET(DATA!$F$6,BD$10+27*(7-$AG$8),$AG226,1,1)/OFFSET(DATA!$F$6,BD$10,$AG226,1,1),0)</f>
        <v>0.65</v>
      </c>
      <c r="BE226" s="205">
        <f ca="1">IF($AH226&gt;0,OFFSET(DATA!$F$6,BE$10+27*(7-$AG$8),$AG226,1,1)/OFFSET(DATA!$F$6,BE$10,$AG226,1,1),0)</f>
        <v>0.66272189349112431</v>
      </c>
      <c r="BF226" s="205">
        <f ca="1">IF($AH226&gt;0,OFFSET(DATA!$F$6,BF$10+27*(7-$AG$8),$AG226,1,1)/OFFSET(DATA!$F$6,BF$10,$AG226,1,1),0)</f>
        <v>0.67704280155642027</v>
      </c>
      <c r="BG226" s="205">
        <f ca="1">IF($AH226&gt;0,OFFSET(DATA!$F$6,BG$10+27*(7-$AG$8),$AG226,1,1)/OFFSET(DATA!$F$6,BG$10,$AG226,1,1),0)</f>
        <v>0.48039215686274511</v>
      </c>
      <c r="BH226" s="205">
        <f ca="1">IF($AH226&gt;0,OFFSET(DATA!$F$6,BH$10+27*(7-$AG$8),$AG226,1,1)/OFFSET(DATA!$F$6,BH$10,$AG226,1,1),0)</f>
        <v>0.77777777777777779</v>
      </c>
      <c r="BI226" s="205">
        <f ca="1">IF($AH226&gt;0,OFFSET(DATA!$F$6,BI$10+27*(7-$AG$8),$AG226,1,1)/OFFSET(DATA!$F$6,BI$10,$AG226,1,1),0)</f>
        <v>0.45112107623318387</v>
      </c>
      <c r="BJ226" s="205">
        <f ca="1">IF($AH226&gt;0,OFFSET(DATA!$F$6,BJ$10+27*(7-$AG$8),$AG226,1,1)/OFFSET(DATA!$F$6,BJ$10,$AG226,1,1),0)</f>
        <v>0.72164948453608246</v>
      </c>
      <c r="BK226" s="205">
        <f ca="1">IF($AH226&gt;0,OFFSET(DATA!$F$6,BK$10+27*(7-$AG$8),$AG226,1,1)/OFFSET(DATA!$F$6,BK$10,$AG226,1,1),0)</f>
        <v>0.57640750670241292</v>
      </c>
      <c r="BL226" s="205">
        <f ca="1">IF($AH226&gt;0,OFFSET(DATA!$F$6,BL$10+27*(7-$AG$8),$AG226,1,1)/OFFSET(DATA!$F$6,BL$10,$AG226,1,1),0)</f>
        <v>0.71630295250320919</v>
      </c>
      <c r="BM226" s="205">
        <f ca="1">IF($AH226&gt;0,OFFSET(DATA!$F$6,BM$10+27*(7-$AG$8),$AG226,1,1)/OFFSET(DATA!$F$6,BM$10,$AG226,1,1),0)</f>
        <v>0.51256897608828944</v>
      </c>
      <c r="BN226" s="205">
        <f ca="1">IF($AH226&gt;0,OFFSET(DATA!$F$6,BN$10+27*(7-$AG$8),$AG226,1,1)/OFFSET(DATA!$F$6,BN$10,$AG226,1,1),0)</f>
        <v>0.66566265060240959</v>
      </c>
      <c r="BO226" s="205">
        <f ca="1">IF($AH226&gt;0,OFFSET(DATA!$F$6,BO$10+27*(7-$AG$8),$AG226,1,1)/OFFSET(DATA!$F$6,BO$10,$AG226,1,1),0)</f>
        <v>0.91795665634674928</v>
      </c>
      <c r="BP226" s="205">
        <f ca="1">IF($AH226&gt;0,OFFSET(DATA!$F$6,BP$10+27*(7-$AG$8),$AG226,1,1)/OFFSET(DATA!$F$6,BP$10,$AG226,1,1),0)</f>
        <v>0.63408071748878925</v>
      </c>
      <c r="BQ226" s="205">
        <f ca="1">IF($AH226&gt;0,OFFSET(DATA!$F$6,BQ$10+27*(7-$AG$8),$AG226,1,1)/OFFSET(DATA!$F$6,BQ$10,$AG226,1,1),0)</f>
        <v>0.69401330376940129</v>
      </c>
      <c r="BR226" s="205">
        <f ca="1">IF($AH226&gt;0,OFFSET(DATA!$F$6,BR$10+27*(7-$AG$8),$AG226,1,1)/OFFSET(DATA!$F$6,BR$10,$AG226,1,1),0)</f>
        <v>0.57894736842105265</v>
      </c>
      <c r="BS226" s="205">
        <f ca="1">IF($AH226&gt;0,OFFSET(DATA!$F$6,BS$10+27*(7-$AG$8),$AG226,1,1)/OFFSET(DATA!$F$6,BS$10,$AG226,1,1),0)</f>
        <v>0.55755395683453235</v>
      </c>
      <c r="BT226" s="205">
        <f ca="1">IF($AH226&gt;0,OFFSET(DATA!$F$6,BT$10+27*(7-$AG$8),$AG226,1,1)/OFFSET(DATA!$F$6,BT$10,$AG226,1,1),0)</f>
        <v>0.77500000000000002</v>
      </c>
      <c r="BU226" s="205">
        <f ca="1">IF($AH226&gt;0,OFFSET(DATA!$F$6,BU$10+27*(7-$AG$8),$AG226,1,1)/OFFSET(DATA!$F$6,BU$10,$AG226,1,1),0)</f>
        <v>0.47698744769874479</v>
      </c>
      <c r="BV226" s="205">
        <f ca="1">IF($AH226&gt;0,OFFSET(DATA!$F$6,BV$10+27*(7-$AG$8),$AG226,1,1)/OFFSET(DATA!$F$6,BV$10,$AG226,1,1),0)</f>
        <v>0.51470588235294112</v>
      </c>
      <c r="BW226" s="205">
        <f ca="1">IF($AH226&gt;0,OFFSET(DATA!$F$6,BW$10+27*(7-$AG$8),$AG226,1,1)/OFFSET(DATA!$F$6,BW$10,$AG226,1,1),0)</f>
        <v>0.64113238967527064</v>
      </c>
      <c r="BX226" s="205">
        <f ca="1">IF($AH226&gt;0,OFFSET(DATA!$F$6,BX$10+27*(7-$AG$8),$AG226,1,1)/OFFSET(DATA!$F$6,BX$10,$AG226,1,1),0)</f>
        <v>0.54861858629350557</v>
      </c>
      <c r="BY226" s="205">
        <f ca="1">IF($AH226&gt;0,OFFSET(DATA!$F$6,BY$10+27*(7-$AG$8),$AG226,1,1)/OFFSET(DATA!$F$6,BY$10,$AG226,1,1),0)</f>
        <v>0.6132075471698113</v>
      </c>
    </row>
    <row r="227" spans="33:77" x14ac:dyDescent="0.2">
      <c r="AG227" s="1">
        <v>216</v>
      </c>
      <c r="AH227">
        <f ca="1">OFFSET(DATA!$F$6,$AG$10,$AG227,1,1)</f>
        <v>2206</v>
      </c>
      <c r="AI227" s="205">
        <f ca="1">IF($AH227&gt;0,OFFSET(DATA!$F$6,$AG$10+27*AI$10,$AG227,1,1)/$AH227,0)</f>
        <v>0.46509519492293744</v>
      </c>
      <c r="AJ227" s="205">
        <f ca="1">IF($AH227&gt;0,OFFSET(DATA!$F$6,$AG$10+27*AJ$10,$AG227,1,1)/$AH227,0)</f>
        <v>7.7062556663644605E-3</v>
      </c>
      <c r="AK227" s="205">
        <f ca="1">IF($AH227&gt;0,OFFSET(DATA!$F$6,$AG$10+27*AK$10,$AG227,1,1)/$AH227,0)</f>
        <v>8.6128739800543974E-2</v>
      </c>
      <c r="AL227" s="205">
        <f ca="1">IF($AH227&gt;0,OFFSET(DATA!$F$6,$AG$10+27*AL$10,$AG227,1,1)/$AH227,0)</f>
        <v>0.11015412511332728</v>
      </c>
      <c r="AM227" s="205">
        <f ca="1">IF($AH227&gt;0,OFFSET(DATA!$F$6,$AG$10+27*AM$10,$AG227,1,1)/$AH227,0)</f>
        <v>0.19854941069809609</v>
      </c>
      <c r="AN227" s="205">
        <f ca="1">IF($AH227&gt;0,OFFSET(DATA!$F$6,$AG$10+27*AN$10,$AG227,1,1)/$AH227,0)</f>
        <v>9.3381686310063466E-2</v>
      </c>
      <c r="AO227" s="1">
        <f ca="1">OFFSET(DATA!$F$6,$AG$10+27*AO$10,$AG227,1,1)</f>
        <v>23</v>
      </c>
      <c r="AP227" s="1">
        <f t="shared" ca="1" si="7"/>
        <v>23</v>
      </c>
      <c r="AR227">
        <f ca="1">OFFSET(DATA!$F$6,25,$AG227,1,1)</f>
        <v>16246</v>
      </c>
      <c r="AS227" s="205">
        <f ca="1">IF($AR227&gt;0,OFFSET(DATA!$F$6,25+27*AS$10,$AG227,1,1)/$AR227,0)</f>
        <v>0.58008125076942019</v>
      </c>
      <c r="AT227" s="205">
        <f ca="1">IF($AR227&gt;0,OFFSET(DATA!$F$6,25+27*AT$10,$AG227,1,1)/$AR227,0)</f>
        <v>8.0019697156223073E-3</v>
      </c>
      <c r="AU227" s="205">
        <f ca="1">IF($AR227&gt;0,OFFSET(DATA!$F$6,25+27*AU$10,$AG227,1,1)/$AR227,0)</f>
        <v>0.10513357134063769</v>
      </c>
      <c r="AV227" s="205">
        <f ca="1">IF($AR227&gt;0,OFFSET(DATA!$F$6,25+27*AV$10,$AG227,1,1)/$AR227,0)</f>
        <v>6.9001600393943124E-2</v>
      </c>
      <c r="AW227" s="205">
        <f ca="1">IF($AR227&gt;0,OFFSET(DATA!$F$6,25+27*AW$10,$AG227,1,1)/$AR227,0)</f>
        <v>0.10753416225532439</v>
      </c>
      <c r="AX227" s="205">
        <f ca="1">IF($AR227&gt;0,OFFSET(DATA!$F$6,25+27*AX$10,$AG227,1,1)/$AR227,0)</f>
        <v>4.136402806844762E-2</v>
      </c>
      <c r="BA227" s="472">
        <f t="shared" ca="1" si="8"/>
        <v>23</v>
      </c>
      <c r="BB227" s="205">
        <f ca="1">IF($AH227&gt;0,OFFSET(DATA!$F$6,BB$10+27*(7-$AG$8),$AG227,1,1)/OFFSET(DATA!$F$6,BB$10,$AG227,1,1),0)</f>
        <v>0.48113207547169812</v>
      </c>
      <c r="BC227" s="205">
        <f ca="1">IF($AH227&gt;0,OFFSET(DATA!$F$6,BC$10+27*(7-$AG$8),$AG227,1,1)/OFFSET(DATA!$F$6,BC$10,$AG227,1,1),0)</f>
        <v>0.46043165467625902</v>
      </c>
      <c r="BD227" s="205">
        <f ca="1">IF($AH227&gt;0,OFFSET(DATA!$F$6,BD$10+27*(7-$AG$8),$AG227,1,1)/OFFSET(DATA!$F$6,BD$10,$AG227,1,1),0)</f>
        <v>0.61538461538461542</v>
      </c>
      <c r="BE227" s="205">
        <f ca="1">IF($AH227&gt;0,OFFSET(DATA!$F$6,BE$10+27*(7-$AG$8),$AG227,1,1)/OFFSET(DATA!$F$6,BE$10,$AG227,1,1),0)</f>
        <v>0.70414201183431957</v>
      </c>
      <c r="BF227" s="205">
        <f ca="1">IF($AH227&gt;0,OFFSET(DATA!$F$6,BF$10+27*(7-$AG$8),$AG227,1,1)/OFFSET(DATA!$F$6,BF$10,$AG227,1,1),0)</f>
        <v>0.66924564796905217</v>
      </c>
      <c r="BG227" s="205">
        <f ca="1">IF($AH227&gt;0,OFFSET(DATA!$F$6,BG$10+27*(7-$AG$8),$AG227,1,1)/OFFSET(DATA!$F$6,BG$10,$AG227,1,1),0)</f>
        <v>0.47115384615384615</v>
      </c>
      <c r="BH227" s="205">
        <f ca="1">IF($AH227&gt;0,OFFSET(DATA!$F$6,BH$10+27*(7-$AG$8),$AG227,1,1)/OFFSET(DATA!$F$6,BH$10,$AG227,1,1),0)</f>
        <v>0.72857142857142854</v>
      </c>
      <c r="BI227" s="205">
        <f ca="1">IF($AH227&gt;0,OFFSET(DATA!$F$6,BI$10+27*(7-$AG$8),$AG227,1,1)/OFFSET(DATA!$F$6,BI$10,$AG227,1,1),0)</f>
        <v>0.46509519492293744</v>
      </c>
      <c r="BJ227" s="205">
        <f ca="1">IF($AH227&gt;0,OFFSET(DATA!$F$6,BJ$10+27*(7-$AG$8),$AG227,1,1)/OFFSET(DATA!$F$6,BJ$10,$AG227,1,1),0)</f>
        <v>0.71065989847715738</v>
      </c>
      <c r="BK227" s="205">
        <f ca="1">IF($AH227&gt;0,OFFSET(DATA!$F$6,BK$10+27*(7-$AG$8),$AG227,1,1)/OFFSET(DATA!$F$6,BK$10,$AG227,1,1),0)</f>
        <v>0.56298200514138819</v>
      </c>
      <c r="BL227" s="205">
        <f ca="1">IF($AH227&gt;0,OFFSET(DATA!$F$6,BL$10+27*(7-$AG$8),$AG227,1,1)/OFFSET(DATA!$F$6,BL$10,$AG227,1,1),0)</f>
        <v>0.707286432160804</v>
      </c>
      <c r="BM227" s="205">
        <f ca="1">IF($AH227&gt;0,OFFSET(DATA!$F$6,BM$10+27*(7-$AG$8),$AG227,1,1)/OFFSET(DATA!$F$6,BM$10,$AG227,1,1),0)</f>
        <v>0.499697519661222</v>
      </c>
      <c r="BN227" s="205">
        <f ca="1">IF($AH227&gt;0,OFFSET(DATA!$F$6,BN$10+27*(7-$AG$8),$AG227,1,1)/OFFSET(DATA!$F$6,BN$10,$AG227,1,1),0)</f>
        <v>0.65588235294117647</v>
      </c>
      <c r="BO227" s="205">
        <f ca="1">IF($AH227&gt;0,OFFSET(DATA!$F$6,BO$10+27*(7-$AG$8),$AG227,1,1)/OFFSET(DATA!$F$6,BO$10,$AG227,1,1),0)</f>
        <v>0.90909090909090906</v>
      </c>
      <c r="BP227" s="205">
        <f ca="1">IF($AH227&gt;0,OFFSET(DATA!$F$6,BP$10+27*(7-$AG$8),$AG227,1,1)/OFFSET(DATA!$F$6,BP$10,$AG227,1,1),0)</f>
        <v>0.62532981530343013</v>
      </c>
      <c r="BQ227" s="205">
        <f ca="1">IF($AH227&gt;0,OFFSET(DATA!$F$6,BQ$10+27*(7-$AG$8),$AG227,1,1)/OFFSET(DATA!$F$6,BQ$10,$AG227,1,1),0)</f>
        <v>0.70129870129870131</v>
      </c>
      <c r="BR227" s="205">
        <f ca="1">IF($AH227&gt;0,OFFSET(DATA!$F$6,BR$10+27*(7-$AG$8),$AG227,1,1)/OFFSET(DATA!$F$6,BR$10,$AG227,1,1),0)</f>
        <v>0.59383378016085786</v>
      </c>
      <c r="BS227" s="205">
        <f ca="1">IF($AH227&gt;0,OFFSET(DATA!$F$6,BS$10+27*(7-$AG$8),$AG227,1,1)/OFFSET(DATA!$F$6,BS$10,$AG227,1,1),0)</f>
        <v>0.56227758007117434</v>
      </c>
      <c r="BT227" s="205">
        <f ca="1">IF($AH227&gt;0,OFFSET(DATA!$F$6,BT$10+27*(7-$AG$8),$AG227,1,1)/OFFSET(DATA!$F$6,BT$10,$AG227,1,1),0)</f>
        <v>0.73333333333333328</v>
      </c>
      <c r="BU227" s="205">
        <f ca="1">IF($AH227&gt;0,OFFSET(DATA!$F$6,BU$10+27*(7-$AG$8),$AG227,1,1)/OFFSET(DATA!$F$6,BU$10,$AG227,1,1),0)</f>
        <v>0.48440748440748443</v>
      </c>
      <c r="BV227" s="205">
        <f ca="1">IF($AH227&gt;0,OFFSET(DATA!$F$6,BV$10+27*(7-$AG$8),$AG227,1,1)/OFFSET(DATA!$F$6,BV$10,$AG227,1,1),0)</f>
        <v>0.52823315118397085</v>
      </c>
      <c r="BW227" s="205">
        <f ca="1">IF($AH227&gt;0,OFFSET(DATA!$F$6,BW$10+27*(7-$AG$8),$AG227,1,1)/OFFSET(DATA!$F$6,BW$10,$AG227,1,1),0)</f>
        <v>0.63013698630136983</v>
      </c>
      <c r="BX227" s="205">
        <f ca="1">IF($AH227&gt;0,OFFSET(DATA!$F$6,BX$10+27*(7-$AG$8),$AG227,1,1)/OFFSET(DATA!$F$6,BX$10,$AG227,1,1),0)</f>
        <v>0.5425017277125086</v>
      </c>
      <c r="BY227" s="205">
        <f ca="1">IF($AH227&gt;0,OFFSET(DATA!$F$6,BY$10+27*(7-$AG$8),$AG227,1,1)/OFFSET(DATA!$F$6,BY$10,$AG227,1,1),0)</f>
        <v>0.61890243902439024</v>
      </c>
    </row>
    <row r="228" spans="33:77" x14ac:dyDescent="0.2">
      <c r="AG228" s="1">
        <v>217</v>
      </c>
      <c r="AH228">
        <f ca="1">OFFSET(DATA!$F$6,$AG$10,$AG228,1,1)</f>
        <v>2170</v>
      </c>
      <c r="AI228" s="205">
        <f ca="1">IF($AH228&gt;0,OFFSET(DATA!$F$6,$AG$10+27*AI$10,$AG228,1,1)/$AH228,0)</f>
        <v>0.46313364055299538</v>
      </c>
      <c r="AJ228" s="205">
        <f ca="1">IF($AH228&gt;0,OFFSET(DATA!$F$6,$AG$10+27*AJ$10,$AG228,1,1)/$AH228,0)</f>
        <v>7.3732718894009217E-3</v>
      </c>
      <c r="AK228" s="205">
        <f ca="1">IF($AH228&gt;0,OFFSET(DATA!$F$6,$AG$10+27*AK$10,$AG228,1,1)/$AH228,0)</f>
        <v>8.2027649769585251E-2</v>
      </c>
      <c r="AL228" s="205">
        <f ca="1">IF($AH228&gt;0,OFFSET(DATA!$F$6,$AG$10+27*AL$10,$AG228,1,1)/$AH228,0)</f>
        <v>0.1184331797235023</v>
      </c>
      <c r="AM228" s="205">
        <f ca="1">IF($AH228&gt;0,OFFSET(DATA!$F$6,$AG$10+27*AM$10,$AG228,1,1)/$AH228,0)</f>
        <v>0.19354838709677419</v>
      </c>
      <c r="AN228" s="205">
        <f ca="1">IF($AH228&gt;0,OFFSET(DATA!$F$6,$AG$10+27*AN$10,$AG228,1,1)/$AH228,0)</f>
        <v>9.0322580645161285E-2</v>
      </c>
      <c r="AO228" s="1">
        <f ca="1">OFFSET(DATA!$F$6,$AG$10+27*AO$10,$AG228,1,1)</f>
        <v>21</v>
      </c>
      <c r="AP228" s="1">
        <f t="shared" ca="1" si="7"/>
        <v>21</v>
      </c>
      <c r="AR228">
        <f ca="1">OFFSET(DATA!$F$6,25,$AG228,1,1)</f>
        <v>16394</v>
      </c>
      <c r="AS228" s="205">
        <f ca="1">IF($AR228&gt;0,OFFSET(DATA!$F$6,25+27*AS$10,$AG228,1,1)/$AR228,0)</f>
        <v>0.58173722093448821</v>
      </c>
      <c r="AT228" s="205">
        <f ca="1">IF($AR228&gt;0,OFFSET(DATA!$F$6,25+27*AT$10,$AG228,1,1)/$AR228,0)</f>
        <v>8.1737220934488229E-3</v>
      </c>
      <c r="AU228" s="205">
        <f ca="1">IF($AR228&gt;0,OFFSET(DATA!$F$6,25+27*AU$10,$AG228,1,1)/$AR228,0)</f>
        <v>0.10400146395022569</v>
      </c>
      <c r="AV228" s="205">
        <f ca="1">IF($AR228&gt;0,OFFSET(DATA!$F$6,25+27*AV$10,$AG228,1,1)/$AR228,0)</f>
        <v>6.7707697938270098E-2</v>
      </c>
      <c r="AW228" s="205">
        <f ca="1">IF($AR228&gt;0,OFFSET(DATA!$F$6,25+27*AW$10,$AG228,1,1)/$AR228,0)</f>
        <v>0.11156520678296938</v>
      </c>
      <c r="AX228" s="205">
        <f ca="1">IF($AR228&gt;0,OFFSET(DATA!$F$6,25+27*AX$10,$AG228,1,1)/$AR228,0)</f>
        <v>4.1661583506160789E-2</v>
      </c>
      <c r="BA228" s="472">
        <f t="shared" ca="1" si="8"/>
        <v>22</v>
      </c>
      <c r="BB228" s="205">
        <f ca="1">IF($AH228&gt;0,OFFSET(DATA!$F$6,BB$10+27*(7-$AG$8),$AG228,1,1)/OFFSET(DATA!$F$6,BB$10,$AG228,1,1),0)</f>
        <v>0.47652582159624413</v>
      </c>
      <c r="BC228" s="205">
        <f ca="1">IF($AH228&gt;0,OFFSET(DATA!$F$6,BC$10+27*(7-$AG$8),$AG228,1,1)/OFFSET(DATA!$F$6,BC$10,$AG228,1,1),0)</f>
        <v>0.43971631205673761</v>
      </c>
      <c r="BD228" s="205">
        <f ca="1">IF($AH228&gt;0,OFFSET(DATA!$F$6,BD$10+27*(7-$AG$8),$AG228,1,1)/OFFSET(DATA!$F$6,BD$10,$AG228,1,1),0)</f>
        <v>0.61538461538461542</v>
      </c>
      <c r="BE228" s="205">
        <f ca="1">IF($AH228&gt;0,OFFSET(DATA!$F$6,BE$10+27*(7-$AG$8),$AG228,1,1)/OFFSET(DATA!$F$6,BE$10,$AG228,1,1),0)</f>
        <v>0.64571428571428569</v>
      </c>
      <c r="BF228" s="205">
        <f ca="1">IF($AH228&gt;0,OFFSET(DATA!$F$6,BF$10+27*(7-$AG$8),$AG228,1,1)/OFFSET(DATA!$F$6,BF$10,$AG228,1,1),0)</f>
        <v>0.66475095785440608</v>
      </c>
      <c r="BG228" s="205">
        <f ca="1">IF($AH228&gt;0,OFFSET(DATA!$F$6,BG$10+27*(7-$AG$8),$AG228,1,1)/OFFSET(DATA!$F$6,BG$10,$AG228,1,1),0)</f>
        <v>0.44954128440366975</v>
      </c>
      <c r="BH228" s="205">
        <f ca="1">IF($AH228&gt;0,OFFSET(DATA!$F$6,BH$10+27*(7-$AG$8),$AG228,1,1)/OFFSET(DATA!$F$6,BH$10,$AG228,1,1),0)</f>
        <v>0.69655172413793098</v>
      </c>
      <c r="BI228" s="205">
        <f ca="1">IF($AH228&gt;0,OFFSET(DATA!$F$6,BI$10+27*(7-$AG$8),$AG228,1,1)/OFFSET(DATA!$F$6,BI$10,$AG228,1,1),0)</f>
        <v>0.46313364055299538</v>
      </c>
      <c r="BJ228" s="205">
        <f ca="1">IF($AH228&gt;0,OFFSET(DATA!$F$6,BJ$10+27*(7-$AG$8),$AG228,1,1)/OFFSET(DATA!$F$6,BJ$10,$AG228,1,1),0)</f>
        <v>0.68811881188118806</v>
      </c>
      <c r="BK228" s="205">
        <f ca="1">IF($AH228&gt;0,OFFSET(DATA!$F$6,BK$10+27*(7-$AG$8),$AG228,1,1)/OFFSET(DATA!$F$6,BK$10,$AG228,1,1),0)</f>
        <v>0.58121827411167515</v>
      </c>
      <c r="BL228" s="205">
        <f ca="1">IF($AH228&gt;0,OFFSET(DATA!$F$6,BL$10+27*(7-$AG$8),$AG228,1,1)/OFFSET(DATA!$F$6,BL$10,$AG228,1,1),0)</f>
        <v>0.71039603960396036</v>
      </c>
      <c r="BM228" s="205">
        <f ca="1">IF($AH228&gt;0,OFFSET(DATA!$F$6,BM$10+27*(7-$AG$8),$AG228,1,1)/OFFSET(DATA!$F$6,BM$10,$AG228,1,1),0)</f>
        <v>0.52228915662650599</v>
      </c>
      <c r="BN228" s="205">
        <f ca="1">IF($AH228&gt;0,OFFSET(DATA!$F$6,BN$10+27*(7-$AG$8),$AG228,1,1)/OFFSET(DATA!$F$6,BN$10,$AG228,1,1),0)</f>
        <v>0.65129682997118155</v>
      </c>
      <c r="BO228" s="205">
        <f ca="1">IF($AH228&gt;0,OFFSET(DATA!$F$6,BO$10+27*(7-$AG$8),$AG228,1,1)/OFFSET(DATA!$F$6,BO$10,$AG228,1,1),0)</f>
        <v>0.91027732463295274</v>
      </c>
      <c r="BP228" s="205">
        <f ca="1">IF($AH228&gt;0,OFFSET(DATA!$F$6,BP$10+27*(7-$AG$8),$AG228,1,1)/OFFSET(DATA!$F$6,BP$10,$AG228,1,1),0)</f>
        <v>0.65118317265556525</v>
      </c>
      <c r="BQ228" s="205">
        <f ca="1">IF($AH228&gt;0,OFFSET(DATA!$F$6,BQ$10+27*(7-$AG$8),$AG228,1,1)/OFFSET(DATA!$F$6,BQ$10,$AG228,1,1),0)</f>
        <v>0.67012448132780078</v>
      </c>
      <c r="BR228" s="205">
        <f ca="1">IF($AH228&gt;0,OFFSET(DATA!$F$6,BR$10+27*(7-$AG$8),$AG228,1,1)/OFFSET(DATA!$F$6,BR$10,$AG228,1,1),0)</f>
        <v>0.60695187165775399</v>
      </c>
      <c r="BS228" s="205">
        <f ca="1">IF($AH228&gt;0,OFFSET(DATA!$F$6,BS$10+27*(7-$AG$8),$AG228,1,1)/OFFSET(DATA!$F$6,BS$10,$AG228,1,1),0)</f>
        <v>0.57064220183486236</v>
      </c>
      <c r="BT228" s="205">
        <f ca="1">IF($AH228&gt;0,OFFSET(DATA!$F$6,BT$10+27*(7-$AG$8),$AG228,1,1)/OFFSET(DATA!$F$6,BT$10,$AG228,1,1),0)</f>
        <v>0.70833333333333337</v>
      </c>
      <c r="BU228" s="205">
        <f ca="1">IF($AH228&gt;0,OFFSET(DATA!$F$6,BU$10+27*(7-$AG$8),$AG228,1,1)/OFFSET(DATA!$F$6,BU$10,$AG228,1,1),0)</f>
        <v>0.47021276595744682</v>
      </c>
      <c r="BV228" s="205">
        <f ca="1">IF($AH228&gt;0,OFFSET(DATA!$F$6,BV$10+27*(7-$AG$8),$AG228,1,1)/OFFSET(DATA!$F$6,BV$10,$AG228,1,1),0)</f>
        <v>0.56293706293706292</v>
      </c>
      <c r="BW228" s="205">
        <f ca="1">IF($AH228&gt;0,OFFSET(DATA!$F$6,BW$10+27*(7-$AG$8),$AG228,1,1)/OFFSET(DATA!$F$6,BW$10,$AG228,1,1),0)</f>
        <v>0.63212851405622494</v>
      </c>
      <c r="BX228" s="205">
        <f ca="1">IF($AH228&gt;0,OFFSET(DATA!$F$6,BX$10+27*(7-$AG$8),$AG228,1,1)/OFFSET(DATA!$F$6,BX$10,$AG228,1,1),0)</f>
        <v>0.53388704318936875</v>
      </c>
      <c r="BY228" s="205">
        <f ca="1">IF($AH228&gt;0,OFFSET(DATA!$F$6,BY$10+27*(7-$AG$8),$AG228,1,1)/OFFSET(DATA!$F$6,BY$10,$AG228,1,1),0)</f>
        <v>0.62390670553935856</v>
      </c>
    </row>
    <row r="229" spans="33:77" x14ac:dyDescent="0.2">
      <c r="AG229" s="1">
        <v>218</v>
      </c>
      <c r="AH229">
        <f ca="1">OFFSET(DATA!$F$6,$AG$10,$AG229,1,1)</f>
        <v>2026</v>
      </c>
      <c r="AI229" s="205">
        <f ca="1">IF($AH229&gt;0,OFFSET(DATA!$F$6,$AG$10+27*AI$10,$AG229,1,1)/$AH229,0)</f>
        <v>0.44817374136229021</v>
      </c>
      <c r="AJ229" s="205">
        <f ca="1">IF($AH229&gt;0,OFFSET(DATA!$F$6,$AG$10+27*AJ$10,$AG229,1,1)/$AH229,0)</f>
        <v>8.3909180651530104E-3</v>
      </c>
      <c r="AK229" s="205">
        <f ca="1">IF($AH229&gt;0,OFFSET(DATA!$F$6,$AG$10+27*AK$10,$AG229,1,1)/$AH229,0)</f>
        <v>8.5389930898321822E-2</v>
      </c>
      <c r="AL229" s="205">
        <f ca="1">IF($AH229&gt;0,OFFSET(DATA!$F$6,$AG$10+27*AL$10,$AG229,1,1)/$AH229,0)</f>
        <v>0.10858835143139191</v>
      </c>
      <c r="AM229" s="205">
        <f ca="1">IF($AH229&gt;0,OFFSET(DATA!$F$6,$AG$10+27*AM$10,$AG229,1,1)/$AH229,0)</f>
        <v>0.20335636722606121</v>
      </c>
      <c r="AN229" s="205">
        <f ca="1">IF($AH229&gt;0,OFFSET(DATA!$F$6,$AG$10+27*AN$10,$AG229,1,1)/$AH229,0)</f>
        <v>8.9338598223099711E-2</v>
      </c>
      <c r="AO229" s="1">
        <f ca="1">OFFSET(DATA!$F$6,$AG$10+27*AO$10,$AG229,1,1)</f>
        <v>22</v>
      </c>
      <c r="AP229" s="1">
        <f t="shared" ca="1" si="7"/>
        <v>22</v>
      </c>
      <c r="AR229">
        <f ca="1">OFFSET(DATA!$F$6,25,$AG229,1,1)</f>
        <v>15338</v>
      </c>
      <c r="AS229" s="205">
        <f ca="1">IF($AR229&gt;0,OFFSET(DATA!$F$6,25+27*AS$10,$AG229,1,1)/$AR229,0)</f>
        <v>0.57419481027513364</v>
      </c>
      <c r="AT229" s="205">
        <f ca="1">IF($AR229&gt;0,OFFSET(DATA!$F$6,25+27*AT$10,$AG229,1,1)/$AR229,0)</f>
        <v>8.9972617029599692E-3</v>
      </c>
      <c r="AU229" s="205">
        <f ca="1">IF($AR229&gt;0,OFFSET(DATA!$F$6,25+27*AU$10,$AG229,1,1)/$AR229,0)</f>
        <v>0.1065327943669318</v>
      </c>
      <c r="AV229" s="205">
        <f ca="1">IF($AR229&gt;0,OFFSET(DATA!$F$6,25+27*AV$10,$AG229,1,1)/$AR229,0)</f>
        <v>6.6371104446472817E-2</v>
      </c>
      <c r="AW229" s="205">
        <f ca="1">IF($AR229&gt;0,OFFSET(DATA!$F$6,25+27*AW$10,$AG229,1,1)/$AR229,0)</f>
        <v>0.10542443604120486</v>
      </c>
      <c r="AX229" s="205">
        <f ca="1">IF($AR229&gt;0,OFFSET(DATA!$F$6,25+27*AX$10,$AG229,1,1)/$AR229,0)</f>
        <v>3.5728256617551177E-2</v>
      </c>
      <c r="BA229" s="472">
        <f t="shared" ca="1" si="8"/>
        <v>23</v>
      </c>
      <c r="BB229" s="205">
        <f ca="1">IF($AH229&gt;0,OFFSET(DATA!$F$6,BB$10+27*(7-$AG$8),$AG229,1,1)/OFFSET(DATA!$F$6,BB$10,$AG229,1,1),0)</f>
        <v>0.45323741007194246</v>
      </c>
      <c r="BC229" s="205">
        <f ca="1">IF($AH229&gt;0,OFFSET(DATA!$F$6,BC$10+27*(7-$AG$8),$AG229,1,1)/OFFSET(DATA!$F$6,BC$10,$AG229,1,1),0)</f>
        <v>0.46153846153846156</v>
      </c>
      <c r="BD229" s="205">
        <f ca="1">IF($AH229&gt;0,OFFSET(DATA!$F$6,BD$10+27*(7-$AG$8),$AG229,1,1)/OFFSET(DATA!$F$6,BD$10,$AG229,1,1),0)</f>
        <v>0.69117647058823528</v>
      </c>
      <c r="BE229" s="205">
        <f ca="1">IF($AH229&gt;0,OFFSET(DATA!$F$6,BE$10+27*(7-$AG$8),$AG229,1,1)/OFFSET(DATA!$F$6,BE$10,$AG229,1,1),0)</f>
        <v>0.68125000000000002</v>
      </c>
      <c r="BF229" s="205">
        <f ca="1">IF($AH229&gt;0,OFFSET(DATA!$F$6,BF$10+27*(7-$AG$8),$AG229,1,1)/OFFSET(DATA!$F$6,BF$10,$AG229,1,1),0)</f>
        <v>0.67404426559356134</v>
      </c>
      <c r="BG229" s="205">
        <f ca="1">IF($AH229&gt;0,OFFSET(DATA!$F$6,BG$10+27*(7-$AG$8),$AG229,1,1)/OFFSET(DATA!$F$6,BG$10,$AG229,1,1),0)</f>
        <v>0.44545454545454544</v>
      </c>
      <c r="BH229" s="205">
        <f ca="1">IF($AH229&gt;0,OFFSET(DATA!$F$6,BH$10+27*(7-$AG$8),$AG229,1,1)/OFFSET(DATA!$F$6,BH$10,$AG229,1,1),0)</f>
        <v>0.69444444444444442</v>
      </c>
      <c r="BI229" s="205">
        <f ca="1">IF($AH229&gt;0,OFFSET(DATA!$F$6,BI$10+27*(7-$AG$8),$AG229,1,1)/OFFSET(DATA!$F$6,BI$10,$AG229,1,1),0)</f>
        <v>0.44817374136229021</v>
      </c>
      <c r="BJ229" s="205">
        <f ca="1">IF($AH229&gt;0,OFFSET(DATA!$F$6,BJ$10+27*(7-$AG$8),$AG229,1,1)/OFFSET(DATA!$F$6,BJ$10,$AG229,1,1),0)</f>
        <v>0.69</v>
      </c>
      <c r="BK229" s="205">
        <f ca="1">IF($AH229&gt;0,OFFSET(DATA!$F$6,BK$10+27*(7-$AG$8),$AG229,1,1)/OFFSET(DATA!$F$6,BK$10,$AG229,1,1),0)</f>
        <v>0.62790697674418605</v>
      </c>
      <c r="BL229" s="205">
        <f ca="1">IF($AH229&gt;0,OFFSET(DATA!$F$6,BL$10+27*(7-$AG$8),$AG229,1,1)/OFFSET(DATA!$F$6,BL$10,$AG229,1,1),0)</f>
        <v>0.70919067215363507</v>
      </c>
      <c r="BM229" s="205">
        <f ca="1">IF($AH229&gt;0,OFFSET(DATA!$F$6,BM$10+27*(7-$AG$8),$AG229,1,1)/OFFSET(DATA!$F$6,BM$10,$AG229,1,1),0)</f>
        <v>0.5196752029981262</v>
      </c>
      <c r="BN229" s="205">
        <f ca="1">IF($AH229&gt;0,OFFSET(DATA!$F$6,BN$10+27*(7-$AG$8),$AG229,1,1)/OFFSET(DATA!$F$6,BN$10,$AG229,1,1),0)</f>
        <v>0.63478260869565217</v>
      </c>
      <c r="BO229" s="205">
        <f ca="1">IF($AH229&gt;0,OFFSET(DATA!$F$6,BO$10+27*(7-$AG$8),$AG229,1,1)/OFFSET(DATA!$F$6,BO$10,$AG229,1,1),0)</f>
        <v>0.89948006932409008</v>
      </c>
      <c r="BP229" s="205">
        <f ca="1">IF($AH229&gt;0,OFFSET(DATA!$F$6,BP$10+27*(7-$AG$8),$AG229,1,1)/OFFSET(DATA!$F$6,BP$10,$AG229,1,1),0)</f>
        <v>0.65370370370370368</v>
      </c>
      <c r="BQ229" s="205">
        <f ca="1">IF($AH229&gt;0,OFFSET(DATA!$F$6,BQ$10+27*(7-$AG$8),$AG229,1,1)/OFFSET(DATA!$F$6,BQ$10,$AG229,1,1),0)</f>
        <v>0.68257261410788383</v>
      </c>
      <c r="BR229" s="205">
        <f ca="1">IF($AH229&gt;0,OFFSET(DATA!$F$6,BR$10+27*(7-$AG$8),$AG229,1,1)/OFFSET(DATA!$F$6,BR$10,$AG229,1,1),0)</f>
        <v>0.59970457902511076</v>
      </c>
      <c r="BS229" s="205">
        <f ca="1">IF($AH229&gt;0,OFFSET(DATA!$F$6,BS$10+27*(7-$AG$8),$AG229,1,1)/OFFSET(DATA!$F$6,BS$10,$AG229,1,1),0)</f>
        <v>0.56143667296786393</v>
      </c>
      <c r="BT229" s="205">
        <f ca="1">IF($AH229&gt;0,OFFSET(DATA!$F$6,BT$10+27*(7-$AG$8),$AG229,1,1)/OFFSET(DATA!$F$6,BT$10,$AG229,1,1),0)</f>
        <v>0.61764705882352944</v>
      </c>
      <c r="BU229" s="205">
        <f ca="1">IF($AH229&gt;0,OFFSET(DATA!$F$6,BU$10+27*(7-$AG$8),$AG229,1,1)/OFFSET(DATA!$F$6,BU$10,$AG229,1,1),0)</f>
        <v>0.45089285714285715</v>
      </c>
      <c r="BV229" s="205">
        <f ca="1">IF($AH229&gt;0,OFFSET(DATA!$F$6,BV$10+27*(7-$AG$8),$AG229,1,1)/OFFSET(DATA!$F$6,BV$10,$AG229,1,1),0)</f>
        <v>0.50763358778625955</v>
      </c>
      <c r="BW229" s="205">
        <f ca="1">IF($AH229&gt;0,OFFSET(DATA!$F$6,BW$10+27*(7-$AG$8),$AG229,1,1)/OFFSET(DATA!$F$6,BW$10,$AG229,1,1),0)</f>
        <v>0.59529806884970615</v>
      </c>
      <c r="BX229" s="205">
        <f ca="1">IF($AH229&gt;0,OFFSET(DATA!$F$6,BX$10+27*(7-$AG$8),$AG229,1,1)/OFFSET(DATA!$F$6,BX$10,$AG229,1,1),0)</f>
        <v>0.52891344383057093</v>
      </c>
      <c r="BY229" s="205">
        <f ca="1">IF($AH229&gt;0,OFFSET(DATA!$F$6,BY$10+27*(7-$AG$8),$AG229,1,1)/OFFSET(DATA!$F$6,BY$10,$AG229,1,1),0)</f>
        <v>0.62848297213622295</v>
      </c>
    </row>
    <row r="230" spans="33:77" x14ac:dyDescent="0.2">
      <c r="AG230" s="1">
        <v>219</v>
      </c>
      <c r="AH230">
        <f ca="1">OFFSET(DATA!$F$6,$AG$10,$AG230,1,1)</f>
        <v>2000</v>
      </c>
      <c r="AI230" s="205">
        <f ca="1">IF($AH230&gt;0,OFFSET(DATA!$F$6,$AG$10+27*AI$10,$AG230,1,1)/$AH230,0)</f>
        <v>0.45300000000000001</v>
      </c>
      <c r="AJ230" s="205">
        <f ca="1">IF($AH230&gt;0,OFFSET(DATA!$F$6,$AG$10+27*AJ$10,$AG230,1,1)/$AH230,0)</f>
        <v>8.0000000000000002E-3</v>
      </c>
      <c r="AK230" s="205">
        <f ca="1">IF($AH230&gt;0,OFFSET(DATA!$F$6,$AG$10+27*AK$10,$AG230,1,1)/$AH230,0)</f>
        <v>8.9499999999999996E-2</v>
      </c>
      <c r="AL230" s="205">
        <f ca="1">IF($AH230&gt;0,OFFSET(DATA!$F$6,$AG$10+27*AL$10,$AG230,1,1)/$AH230,0)</f>
        <v>8.5500000000000007E-2</v>
      </c>
      <c r="AM230" s="205">
        <f ca="1">IF($AH230&gt;0,OFFSET(DATA!$F$6,$AG$10+27*AM$10,$AG230,1,1)/$AH230,0)</f>
        <v>0.20699999999999999</v>
      </c>
      <c r="AN230" s="205">
        <f ca="1">IF($AH230&gt;0,OFFSET(DATA!$F$6,$AG$10+27*AN$10,$AG230,1,1)/$AH230,0)</f>
        <v>8.7999999999999995E-2</v>
      </c>
      <c r="AO230" s="1">
        <f ca="1">OFFSET(DATA!$F$6,$AG$10+27*AO$10,$AG230,1,1)</f>
        <v>23</v>
      </c>
      <c r="AP230" s="1">
        <f t="shared" ca="1" si="7"/>
        <v>23</v>
      </c>
      <c r="AR230">
        <f ca="1">OFFSET(DATA!$F$6,25,$AG230,1,1)</f>
        <v>15051</v>
      </c>
      <c r="AS230" s="205">
        <f ca="1">IF($AR230&gt;0,OFFSET(DATA!$F$6,25+27*AS$10,$AG230,1,1)/$AR230,0)</f>
        <v>0.57132416450734169</v>
      </c>
      <c r="AT230" s="205">
        <f ca="1">IF($AR230&gt;0,OFFSET(DATA!$F$6,25+27*AT$10,$AG230,1,1)/$AR230,0)</f>
        <v>9.1023852235731853E-3</v>
      </c>
      <c r="AU230" s="205">
        <f ca="1">IF($AR230&gt;0,OFFSET(DATA!$F$6,25+27*AU$10,$AG230,1,1)/$AR230,0)</f>
        <v>0.1064381104245565</v>
      </c>
      <c r="AV230" s="205">
        <f ca="1">IF($AR230&gt;0,OFFSET(DATA!$F$6,25+27*AV$10,$AG230,1,1)/$AR230,0)</f>
        <v>6.4248222709454517E-2</v>
      </c>
      <c r="AW230" s="205">
        <f ca="1">IF($AR230&gt;0,OFFSET(DATA!$F$6,25+27*AW$10,$AG230,1,1)/$AR230,0)</f>
        <v>0.10789980732177264</v>
      </c>
      <c r="AX230" s="205">
        <f ca="1">IF($AR230&gt;0,OFFSET(DATA!$F$6,25+27*AX$10,$AG230,1,1)/$AR230,0)</f>
        <v>3.4216995548468541E-2</v>
      </c>
      <c r="BA230" s="472">
        <f t="shared" ca="1" si="8"/>
        <v>24</v>
      </c>
      <c r="BB230" s="205">
        <f ca="1">IF($AH230&gt;0,OFFSET(DATA!$F$6,BB$10+27*(7-$AG$8),$AG230,1,1)/OFFSET(DATA!$F$6,BB$10,$AG230,1,1),0)</f>
        <v>0.45750000000000002</v>
      </c>
      <c r="BC230" s="205">
        <f ca="1">IF($AH230&gt;0,OFFSET(DATA!$F$6,BC$10+27*(7-$AG$8),$AG230,1,1)/OFFSET(DATA!$F$6,BC$10,$AG230,1,1),0)</f>
        <v>0.5213675213675214</v>
      </c>
      <c r="BD230" s="205">
        <f ca="1">IF($AH230&gt;0,OFFSET(DATA!$F$6,BD$10+27*(7-$AG$8),$AG230,1,1)/OFFSET(DATA!$F$6,BD$10,$AG230,1,1),0)</f>
        <v>0.66666666666666663</v>
      </c>
      <c r="BE230" s="205">
        <f ca="1">IF($AH230&gt;0,OFFSET(DATA!$F$6,BE$10+27*(7-$AG$8),$AG230,1,1)/OFFSET(DATA!$F$6,BE$10,$AG230,1,1),0)</f>
        <v>0.62937062937062938</v>
      </c>
      <c r="BF230" s="205">
        <f ca="1">IF($AH230&gt;0,OFFSET(DATA!$F$6,BF$10+27*(7-$AG$8),$AG230,1,1)/OFFSET(DATA!$F$6,BF$10,$AG230,1,1),0)</f>
        <v>0.65848670756646221</v>
      </c>
      <c r="BG230" s="205">
        <f ca="1">IF($AH230&gt;0,OFFSET(DATA!$F$6,BG$10+27*(7-$AG$8),$AG230,1,1)/OFFSET(DATA!$F$6,BG$10,$AG230,1,1),0)</f>
        <v>0.48623853211009177</v>
      </c>
      <c r="BH230" s="205">
        <f ca="1">IF($AH230&gt;0,OFFSET(DATA!$F$6,BH$10+27*(7-$AG$8),$AG230,1,1)/OFFSET(DATA!$F$6,BH$10,$AG230,1,1),0)</f>
        <v>0.70802919708029199</v>
      </c>
      <c r="BI230" s="205">
        <f ca="1">IF($AH230&gt;0,OFFSET(DATA!$F$6,BI$10+27*(7-$AG$8),$AG230,1,1)/OFFSET(DATA!$F$6,BI$10,$AG230,1,1),0)</f>
        <v>0.45300000000000001</v>
      </c>
      <c r="BJ230" s="205">
        <f ca="1">IF($AH230&gt;0,OFFSET(DATA!$F$6,BJ$10+27*(7-$AG$8),$AG230,1,1)/OFFSET(DATA!$F$6,BJ$10,$AG230,1,1),0)</f>
        <v>0.70526315789473681</v>
      </c>
      <c r="BK230" s="205">
        <f ca="1">IF($AH230&gt;0,OFFSET(DATA!$F$6,BK$10+27*(7-$AG$8),$AG230,1,1)/OFFSET(DATA!$F$6,BK$10,$AG230,1,1),0)</f>
        <v>0.625</v>
      </c>
      <c r="BL230" s="205">
        <f ca="1">IF($AH230&gt;0,OFFSET(DATA!$F$6,BL$10+27*(7-$AG$8),$AG230,1,1)/OFFSET(DATA!$F$6,BL$10,$AG230,1,1),0)</f>
        <v>0.68946648426812585</v>
      </c>
      <c r="BM230" s="205">
        <f ca="1">IF($AH230&gt;0,OFFSET(DATA!$F$6,BM$10+27*(7-$AG$8),$AG230,1,1)/OFFSET(DATA!$F$6,BM$10,$AG230,1,1),0)</f>
        <v>0.52624671916010501</v>
      </c>
      <c r="BN230" s="205">
        <f ca="1">IF($AH230&gt;0,OFFSET(DATA!$F$6,BN$10+27*(7-$AG$8),$AG230,1,1)/OFFSET(DATA!$F$6,BN$10,$AG230,1,1),0)</f>
        <v>0.6393939393939394</v>
      </c>
      <c r="BO230" s="205">
        <f ca="1">IF($AH230&gt;0,OFFSET(DATA!$F$6,BO$10+27*(7-$AG$8),$AG230,1,1)/OFFSET(DATA!$F$6,BO$10,$AG230,1,1),0)</f>
        <v>0.86189683860232946</v>
      </c>
      <c r="BP230" s="205">
        <f ca="1">IF($AH230&gt;0,OFFSET(DATA!$F$6,BP$10+27*(7-$AG$8),$AG230,1,1)/OFFSET(DATA!$F$6,BP$10,$AG230,1,1),0)</f>
        <v>0.65</v>
      </c>
      <c r="BQ230" s="205">
        <f ca="1">IF($AH230&gt;0,OFFSET(DATA!$F$6,BQ$10+27*(7-$AG$8),$AG230,1,1)/OFFSET(DATA!$F$6,BQ$10,$AG230,1,1),0)</f>
        <v>0.70194384449244063</v>
      </c>
      <c r="BR230" s="205">
        <f ca="1">IF($AH230&gt;0,OFFSET(DATA!$F$6,BR$10+27*(7-$AG$8),$AG230,1,1)/OFFSET(DATA!$F$6,BR$10,$AG230,1,1),0)</f>
        <v>0.57807807807807809</v>
      </c>
      <c r="BS230" s="205">
        <f ca="1">IF($AH230&gt;0,OFFSET(DATA!$F$6,BS$10+27*(7-$AG$8),$AG230,1,1)/OFFSET(DATA!$F$6,BS$10,$AG230,1,1),0)</f>
        <v>0.55876685934489401</v>
      </c>
      <c r="BT230" s="205">
        <f ca="1">IF($AH230&gt;0,OFFSET(DATA!$F$6,BT$10+27*(7-$AG$8),$AG230,1,1)/OFFSET(DATA!$F$6,BT$10,$AG230,1,1),0)</f>
        <v>0.73333333333333328</v>
      </c>
      <c r="BU230" s="205">
        <f ca="1">IF($AH230&gt;0,OFFSET(DATA!$F$6,BU$10+27*(7-$AG$8),$AG230,1,1)/OFFSET(DATA!$F$6,BU$10,$AG230,1,1),0)</f>
        <v>0.47018348623853212</v>
      </c>
      <c r="BV230" s="205">
        <f ca="1">IF($AH230&gt;0,OFFSET(DATA!$F$6,BV$10+27*(7-$AG$8),$AG230,1,1)/OFFSET(DATA!$F$6,BV$10,$AG230,1,1),0)</f>
        <v>0.53254437869822491</v>
      </c>
      <c r="BW230" s="205">
        <f ca="1">IF($AH230&gt;0,OFFSET(DATA!$F$6,BW$10+27*(7-$AG$8),$AG230,1,1)/OFFSET(DATA!$F$6,BW$10,$AG230,1,1),0)</f>
        <v>0.61463844797178135</v>
      </c>
      <c r="BX230" s="205">
        <f ca="1">IF($AH230&gt;0,OFFSET(DATA!$F$6,BX$10+27*(7-$AG$8),$AG230,1,1)/OFFSET(DATA!$F$6,BX$10,$AG230,1,1),0)</f>
        <v>0.50911078717201164</v>
      </c>
      <c r="BY230" s="205">
        <f ca="1">IF($AH230&gt;0,OFFSET(DATA!$F$6,BY$10+27*(7-$AG$8),$AG230,1,1)/OFFSET(DATA!$F$6,BY$10,$AG230,1,1),0)</f>
        <v>0.57594936708860756</v>
      </c>
    </row>
    <row r="231" spans="33:77" x14ac:dyDescent="0.2">
      <c r="AG231" s="1">
        <v>220</v>
      </c>
      <c r="AH231">
        <f ca="1">OFFSET(DATA!$F$6,$AG$10,$AG231,1,1)</f>
        <v>2056</v>
      </c>
      <c r="AI231" s="205">
        <f ca="1">IF($AH231&gt;0,OFFSET(DATA!$F$6,$AG$10+27*AI$10,$AG231,1,1)/$AH231,0)</f>
        <v>0.43190661478599224</v>
      </c>
      <c r="AJ231" s="205">
        <f ca="1">IF($AH231&gt;0,OFFSET(DATA!$F$6,$AG$10+27*AJ$10,$AG231,1,1)/$AH231,0)</f>
        <v>7.2957198443579768E-3</v>
      </c>
      <c r="AK231" s="205">
        <f ca="1">IF($AH231&gt;0,OFFSET(DATA!$F$6,$AG$10+27*AK$10,$AG231,1,1)/$AH231,0)</f>
        <v>8.9494163424124515E-2</v>
      </c>
      <c r="AL231" s="205">
        <f ca="1">IF($AH231&gt;0,OFFSET(DATA!$F$6,$AG$10+27*AL$10,$AG231,1,1)/$AH231,0)</f>
        <v>8.7062256809338517E-2</v>
      </c>
      <c r="AM231" s="205">
        <f ca="1">IF($AH231&gt;0,OFFSET(DATA!$F$6,$AG$10+27*AM$10,$AG231,1,1)/$AH231,0)</f>
        <v>0.18239299610894941</v>
      </c>
      <c r="AN231" s="205">
        <f ca="1">IF($AH231&gt;0,OFFSET(DATA!$F$6,$AG$10+27*AN$10,$AG231,1,1)/$AH231,0)</f>
        <v>7.1498054474708167E-2</v>
      </c>
      <c r="AO231" s="1">
        <f ca="1">OFFSET(DATA!$F$6,$AG$10+27*AO$10,$AG231,1,1)</f>
        <v>24</v>
      </c>
      <c r="AP231" s="1">
        <f t="shared" ca="1" si="7"/>
        <v>24</v>
      </c>
      <c r="AR231">
        <f ca="1">OFFSET(DATA!$F$6,25,$AG231,1,1)</f>
        <v>15727</v>
      </c>
      <c r="AS231" s="205">
        <f ca="1">IF($AR231&gt;0,OFFSET(DATA!$F$6,25+27*AS$10,$AG231,1,1)/$AR231,0)</f>
        <v>0.55713104851529216</v>
      </c>
      <c r="AT231" s="205">
        <f ca="1">IF($AR231&gt;0,OFFSET(DATA!$F$6,25+27*AT$10,$AG231,1,1)/$AR231,0)</f>
        <v>8.5839638837667698E-3</v>
      </c>
      <c r="AU231" s="205">
        <f ca="1">IF($AR231&gt;0,OFFSET(DATA!$F$6,25+27*AU$10,$AG231,1,1)/$AR231,0)</f>
        <v>0.10281681185222866</v>
      </c>
      <c r="AV231" s="205">
        <f ca="1">IF($AR231&gt;0,OFFSET(DATA!$F$6,25+27*AV$10,$AG231,1,1)/$AR231,0)</f>
        <v>6.364850257518917E-2</v>
      </c>
      <c r="AW231" s="205">
        <f ca="1">IF($AR231&gt;0,OFFSET(DATA!$F$6,25+27*AW$10,$AG231,1,1)/$AR231,0)</f>
        <v>9.9256056463406878E-2</v>
      </c>
      <c r="AX231" s="205">
        <f ca="1">IF($AR231&gt;0,OFFSET(DATA!$F$6,25+27*AX$10,$AG231,1,1)/$AR231,0)</f>
        <v>3.1410949322820625E-2</v>
      </c>
      <c r="BA231" s="472">
        <f t="shared" ca="1" si="8"/>
        <v>24</v>
      </c>
      <c r="BB231" s="205">
        <f ca="1">IF($AH231&gt;0,OFFSET(DATA!$F$6,BB$10+27*(7-$AG$8),$AG231,1,1)/OFFSET(DATA!$F$6,BB$10,$AG231,1,1),0)</f>
        <v>0.44941176470588234</v>
      </c>
      <c r="BC231" s="205">
        <f ca="1">IF($AH231&gt;0,OFFSET(DATA!$F$6,BC$10+27*(7-$AG$8),$AG231,1,1)/OFFSET(DATA!$F$6,BC$10,$AG231,1,1),0)</f>
        <v>0.44186046511627908</v>
      </c>
      <c r="BD231" s="205">
        <f ca="1">IF($AH231&gt;0,OFFSET(DATA!$F$6,BD$10+27*(7-$AG$8),$AG231,1,1)/OFFSET(DATA!$F$6,BD$10,$AG231,1,1),0)</f>
        <v>0.63513513513513509</v>
      </c>
      <c r="BE231" s="205">
        <f ca="1">IF($AH231&gt;0,OFFSET(DATA!$F$6,BE$10+27*(7-$AG$8),$AG231,1,1)/OFFSET(DATA!$F$6,BE$10,$AG231,1,1),0)</f>
        <v>0.65079365079365081</v>
      </c>
      <c r="BF231" s="205">
        <f ca="1">IF($AH231&gt;0,OFFSET(DATA!$F$6,BF$10+27*(7-$AG$8),$AG231,1,1)/OFFSET(DATA!$F$6,BF$10,$AG231,1,1),0)</f>
        <v>0.62962962962962965</v>
      </c>
      <c r="BG231" s="205">
        <f ca="1">IF($AH231&gt;0,OFFSET(DATA!$F$6,BG$10+27*(7-$AG$8),$AG231,1,1)/OFFSET(DATA!$F$6,BG$10,$AG231,1,1),0)</f>
        <v>0.46551724137931033</v>
      </c>
      <c r="BH231" s="205">
        <f ca="1">IF($AH231&gt;0,OFFSET(DATA!$F$6,BH$10+27*(7-$AG$8),$AG231,1,1)/OFFSET(DATA!$F$6,BH$10,$AG231,1,1),0)</f>
        <v>0.67549668874172186</v>
      </c>
      <c r="BI231" s="205">
        <f ca="1">IF($AH231&gt;0,OFFSET(DATA!$F$6,BI$10+27*(7-$AG$8),$AG231,1,1)/OFFSET(DATA!$F$6,BI$10,$AG231,1,1),0)</f>
        <v>0.43190661478599224</v>
      </c>
      <c r="BJ231" s="205">
        <f ca="1">IF($AH231&gt;0,OFFSET(DATA!$F$6,BJ$10+27*(7-$AG$8),$AG231,1,1)/OFFSET(DATA!$F$6,BJ$10,$AG231,1,1),0)</f>
        <v>0.69148936170212771</v>
      </c>
      <c r="BK231" s="205">
        <f ca="1">IF($AH231&gt;0,OFFSET(DATA!$F$6,BK$10+27*(7-$AG$8),$AG231,1,1)/OFFSET(DATA!$F$6,BK$10,$AG231,1,1),0)</f>
        <v>0.58288770053475936</v>
      </c>
      <c r="BL231" s="205">
        <f ca="1">IF($AH231&gt;0,OFFSET(DATA!$F$6,BL$10+27*(7-$AG$8),$AG231,1,1)/OFFSET(DATA!$F$6,BL$10,$AG231,1,1),0)</f>
        <v>0.67708333333333337</v>
      </c>
      <c r="BM231" s="205">
        <f ca="1">IF($AH231&gt;0,OFFSET(DATA!$F$6,BM$10+27*(7-$AG$8),$AG231,1,1)/OFFSET(DATA!$F$6,BM$10,$AG231,1,1),0)</f>
        <v>0.50601646611779605</v>
      </c>
      <c r="BN231" s="205">
        <f ca="1">IF($AH231&gt;0,OFFSET(DATA!$F$6,BN$10+27*(7-$AG$8),$AG231,1,1)/OFFSET(DATA!$F$6,BN$10,$AG231,1,1),0)</f>
        <v>0.59759759759759756</v>
      </c>
      <c r="BO231" s="205">
        <f ca="1">IF($AH231&gt;0,OFFSET(DATA!$F$6,BO$10+27*(7-$AG$8),$AG231,1,1)/OFFSET(DATA!$F$6,BO$10,$AG231,1,1),0)</f>
        <v>0.84878048780487803</v>
      </c>
      <c r="BP231" s="205">
        <f ca="1">IF($AH231&gt;0,OFFSET(DATA!$F$6,BP$10+27*(7-$AG$8),$AG231,1,1)/OFFSET(DATA!$F$6,BP$10,$AG231,1,1),0)</f>
        <v>0.63644524236983846</v>
      </c>
      <c r="BQ231" s="205">
        <f ca="1">IF($AH231&gt;0,OFFSET(DATA!$F$6,BQ$10+27*(7-$AG$8),$AG231,1,1)/OFFSET(DATA!$F$6,BQ$10,$AG231,1,1),0)</f>
        <v>0.69747899159663862</v>
      </c>
      <c r="BR231" s="205">
        <f ca="1">IF($AH231&gt;0,OFFSET(DATA!$F$6,BR$10+27*(7-$AG$8),$AG231,1,1)/OFFSET(DATA!$F$6,BR$10,$AG231,1,1),0)</f>
        <v>0.55915492957746482</v>
      </c>
      <c r="BS231" s="205">
        <f ca="1">IF($AH231&gt;0,OFFSET(DATA!$F$6,BS$10+27*(7-$AG$8),$AG231,1,1)/OFFSET(DATA!$F$6,BS$10,$AG231,1,1),0)</f>
        <v>0.56513409961685823</v>
      </c>
      <c r="BT231" s="205">
        <f ca="1">IF($AH231&gt;0,OFFSET(DATA!$F$6,BT$10+27*(7-$AG$8),$AG231,1,1)/OFFSET(DATA!$F$6,BT$10,$AG231,1,1),0)</f>
        <v>0.57499999999999996</v>
      </c>
      <c r="BU231" s="205">
        <f ca="1">IF($AH231&gt;0,OFFSET(DATA!$F$6,BU$10+27*(7-$AG$8),$AG231,1,1)/OFFSET(DATA!$F$6,BU$10,$AG231,1,1),0)</f>
        <v>0.44631578947368422</v>
      </c>
      <c r="BV231" s="205">
        <f ca="1">IF($AH231&gt;0,OFFSET(DATA!$F$6,BV$10+27*(7-$AG$8),$AG231,1,1)/OFFSET(DATA!$F$6,BV$10,$AG231,1,1),0)</f>
        <v>0.5218216318785579</v>
      </c>
      <c r="BW231" s="205">
        <f ca="1">IF($AH231&gt;0,OFFSET(DATA!$F$6,BW$10+27*(7-$AG$8),$AG231,1,1)/OFFSET(DATA!$F$6,BW$10,$AG231,1,1),0)</f>
        <v>0.59705159705159705</v>
      </c>
      <c r="BX231" s="205">
        <f ca="1">IF($AH231&gt;0,OFFSET(DATA!$F$6,BX$10+27*(7-$AG$8),$AG231,1,1)/OFFSET(DATA!$F$6,BX$10,$AG231,1,1),0)</f>
        <v>0.51490705015783933</v>
      </c>
      <c r="BY231" s="205">
        <f ca="1">IF($AH231&gt;0,OFFSET(DATA!$F$6,BY$10+27*(7-$AG$8),$AG231,1,1)/OFFSET(DATA!$F$6,BY$10,$AG231,1,1),0)</f>
        <v>0.55232558139534882</v>
      </c>
    </row>
    <row r="232" spans="33:77" x14ac:dyDescent="0.2">
      <c r="AG232" s="1">
        <v>221</v>
      </c>
      <c r="AH232">
        <f ca="1">OFFSET(DATA!$F$6,$AG$10,$AG232,1,1)</f>
        <v>2080</v>
      </c>
      <c r="AI232" s="205">
        <f ca="1">IF($AH232&gt;0,OFFSET(DATA!$F$6,$AG$10+27*AI$10,$AG232,1,1)/$AH232,0)</f>
        <v>0.44326923076923075</v>
      </c>
      <c r="AJ232" s="205">
        <f ca="1">IF($AH232&gt;0,OFFSET(DATA!$F$6,$AG$10+27*AJ$10,$AG232,1,1)/$AH232,0)</f>
        <v>6.7307692307692311E-3</v>
      </c>
      <c r="AK232" s="205">
        <f ca="1">IF($AH232&gt;0,OFFSET(DATA!$F$6,$AG$10+27*AK$10,$AG232,1,1)/$AH232,0)</f>
        <v>8.8461538461538466E-2</v>
      </c>
      <c r="AL232" s="205">
        <f ca="1">IF($AH232&gt;0,OFFSET(DATA!$F$6,$AG$10+27*AL$10,$AG232,1,1)/$AH232,0)</f>
        <v>0.1423076923076923</v>
      </c>
      <c r="AM232" s="205">
        <f ca="1">IF($AH232&gt;0,OFFSET(DATA!$F$6,$AG$10+27*AM$10,$AG232,1,1)/$AH232,0)</f>
        <v>0.15721153846153846</v>
      </c>
      <c r="AN232" s="205">
        <f ca="1">IF($AH232&gt;0,OFFSET(DATA!$F$6,$AG$10+27*AN$10,$AG232,1,1)/$AH232,0)</f>
        <v>6.7788461538461534E-2</v>
      </c>
      <c r="AO232" s="1">
        <f ca="1">OFFSET(DATA!$F$6,$AG$10+27*AO$10,$AG232,1,1)</f>
        <v>24</v>
      </c>
      <c r="AP232" s="1">
        <f t="shared" ca="1" si="7"/>
        <v>24</v>
      </c>
      <c r="AR232">
        <f ca="1">OFFSET(DATA!$F$6,25,$AG232,1,1)</f>
        <v>16030</v>
      </c>
      <c r="AS232" s="205">
        <f ca="1">IF($AR232&gt;0,OFFSET(DATA!$F$6,25+27*AS$10,$AG232,1,1)/$AR232,0)</f>
        <v>0.57167810355583282</v>
      </c>
      <c r="AT232" s="205">
        <f ca="1">IF($AR232&gt;0,OFFSET(DATA!$F$6,25+27*AT$10,$AG232,1,1)/$AR232,0)</f>
        <v>8.2345601996257015E-3</v>
      </c>
      <c r="AU232" s="205">
        <f ca="1">IF($AR232&gt;0,OFFSET(DATA!$F$6,25+27*AU$10,$AG232,1,1)/$AR232,0)</f>
        <v>0.10155957579538366</v>
      </c>
      <c r="AV232" s="205">
        <f ca="1">IF($AR232&gt;0,OFFSET(DATA!$F$6,25+27*AV$10,$AG232,1,1)/$AR232,0)</f>
        <v>8.6026200873362449E-2</v>
      </c>
      <c r="AW232" s="205">
        <f ca="1">IF($AR232&gt;0,OFFSET(DATA!$F$6,25+27*AW$10,$AG232,1,1)/$AR232,0)</f>
        <v>0.11172800998128508</v>
      </c>
      <c r="AX232" s="205">
        <f ca="1">IF($AR232&gt;0,OFFSET(DATA!$F$6,25+27*AX$10,$AG232,1,1)/$AR232,0)</f>
        <v>3.5807860262008731E-2</v>
      </c>
      <c r="BA232" s="472">
        <f t="shared" ca="1" si="8"/>
        <v>24</v>
      </c>
      <c r="BB232" s="205">
        <f ca="1">IF($AH232&gt;0,OFFSET(DATA!$F$6,BB$10+27*(7-$AG$8),$AG232,1,1)/OFFSET(DATA!$F$6,BB$10,$AG232,1,1),0)</f>
        <v>0.44522144522144524</v>
      </c>
      <c r="BC232" s="205">
        <f ca="1">IF($AH232&gt;0,OFFSET(DATA!$F$6,BC$10+27*(7-$AG$8),$AG232,1,1)/OFFSET(DATA!$F$6,BC$10,$AG232,1,1),0)</f>
        <v>0.50387596899224807</v>
      </c>
      <c r="BD232" s="205">
        <f ca="1">IF($AH232&gt;0,OFFSET(DATA!$F$6,BD$10+27*(7-$AG$8),$AG232,1,1)/OFFSET(DATA!$F$6,BD$10,$AG232,1,1),0)</f>
        <v>0.58441558441558439</v>
      </c>
      <c r="BE232" s="205">
        <f ca="1">IF($AH232&gt;0,OFFSET(DATA!$F$6,BE$10+27*(7-$AG$8),$AG232,1,1)/OFFSET(DATA!$F$6,BE$10,$AG232,1,1),0)</f>
        <v>0.65151515151515149</v>
      </c>
      <c r="BF232" s="205">
        <f ca="1">IF($AH232&gt;0,OFFSET(DATA!$F$6,BF$10+27*(7-$AG$8),$AG232,1,1)/OFFSET(DATA!$F$6,BF$10,$AG232,1,1),0)</f>
        <v>0.67244701348747593</v>
      </c>
      <c r="BG232" s="205">
        <f ca="1">IF($AH232&gt;0,OFFSET(DATA!$F$6,BG$10+27*(7-$AG$8),$AG232,1,1)/OFFSET(DATA!$F$6,BG$10,$AG232,1,1),0)</f>
        <v>0.44354838709677419</v>
      </c>
      <c r="BH232" s="205">
        <f ca="1">IF($AH232&gt;0,OFFSET(DATA!$F$6,BH$10+27*(7-$AG$8),$AG232,1,1)/OFFSET(DATA!$F$6,BH$10,$AG232,1,1),0)</f>
        <v>0.67741935483870963</v>
      </c>
      <c r="BI232" s="205">
        <f ca="1">IF($AH232&gt;0,OFFSET(DATA!$F$6,BI$10+27*(7-$AG$8),$AG232,1,1)/OFFSET(DATA!$F$6,BI$10,$AG232,1,1),0)</f>
        <v>0.44326923076923075</v>
      </c>
      <c r="BJ232" s="205">
        <f ca="1">IF($AH232&gt;0,OFFSET(DATA!$F$6,BJ$10+27*(7-$AG$8),$AG232,1,1)/OFFSET(DATA!$F$6,BJ$10,$AG232,1,1),0)</f>
        <v>0.69607843137254899</v>
      </c>
      <c r="BK232" s="205">
        <f ca="1">IF($AH232&gt;0,OFFSET(DATA!$F$6,BK$10+27*(7-$AG$8),$AG232,1,1)/OFFSET(DATA!$F$6,BK$10,$AG232,1,1),0)</f>
        <v>0.60101010101010099</v>
      </c>
      <c r="BL232" s="205">
        <f ca="1">IF($AH232&gt;0,OFFSET(DATA!$F$6,BL$10+27*(7-$AG$8),$AG232,1,1)/OFFSET(DATA!$F$6,BL$10,$AG232,1,1),0)</f>
        <v>0.68261964735516378</v>
      </c>
      <c r="BM232" s="205">
        <f ca="1">IF($AH232&gt;0,OFFSET(DATA!$F$6,BM$10+27*(7-$AG$8),$AG232,1,1)/OFFSET(DATA!$F$6,BM$10,$AG232,1,1),0)</f>
        <v>0.5261813537675607</v>
      </c>
      <c r="BN232" s="205">
        <f ca="1">IF($AH232&gt;0,OFFSET(DATA!$F$6,BN$10+27*(7-$AG$8),$AG232,1,1)/OFFSET(DATA!$F$6,BN$10,$AG232,1,1),0)</f>
        <v>0.57446808510638303</v>
      </c>
      <c r="BO232" s="205">
        <f ca="1">IF($AH232&gt;0,OFFSET(DATA!$F$6,BO$10+27*(7-$AG$8),$AG232,1,1)/OFFSET(DATA!$F$6,BO$10,$AG232,1,1),0)</f>
        <v>0.88782051282051277</v>
      </c>
      <c r="BP232" s="205">
        <f ca="1">IF($AH232&gt;0,OFFSET(DATA!$F$6,BP$10+27*(7-$AG$8),$AG232,1,1)/OFFSET(DATA!$F$6,BP$10,$AG232,1,1),0)</f>
        <v>0.67744916820702406</v>
      </c>
      <c r="BQ232" s="205">
        <f ca="1">IF($AH232&gt;0,OFFSET(DATA!$F$6,BQ$10+27*(7-$AG$8),$AG232,1,1)/OFFSET(DATA!$F$6,BQ$10,$AG232,1,1),0)</f>
        <v>0.66804979253112029</v>
      </c>
      <c r="BR232" s="205">
        <f ca="1">IF($AH232&gt;0,OFFSET(DATA!$F$6,BR$10+27*(7-$AG$8),$AG232,1,1)/OFFSET(DATA!$F$6,BR$10,$AG232,1,1),0)</f>
        <v>0.59228650137741046</v>
      </c>
      <c r="BS232" s="205">
        <f ca="1">IF($AH232&gt;0,OFFSET(DATA!$F$6,BS$10+27*(7-$AG$8),$AG232,1,1)/OFFSET(DATA!$F$6,BS$10,$AG232,1,1),0)</f>
        <v>0.57383177570093458</v>
      </c>
      <c r="BT232" s="205">
        <f ca="1">IF($AH232&gt;0,OFFSET(DATA!$F$6,BT$10+27*(7-$AG$8),$AG232,1,1)/OFFSET(DATA!$F$6,BT$10,$AG232,1,1),0)</f>
        <v>0.63414634146341464</v>
      </c>
      <c r="BU232" s="205">
        <f ca="1">IF($AH232&gt;0,OFFSET(DATA!$F$6,BU$10+27*(7-$AG$8),$AG232,1,1)/OFFSET(DATA!$F$6,BU$10,$AG232,1,1),0)</f>
        <v>0.45473251028806583</v>
      </c>
      <c r="BV232" s="205">
        <f ca="1">IF($AH232&gt;0,OFFSET(DATA!$F$6,BV$10+27*(7-$AG$8),$AG232,1,1)/OFFSET(DATA!$F$6,BV$10,$AG232,1,1),0)</f>
        <v>0.54563106796116501</v>
      </c>
      <c r="BW232" s="205">
        <f ca="1">IF($AH232&gt;0,OFFSET(DATA!$F$6,BW$10+27*(7-$AG$8),$AG232,1,1)/OFFSET(DATA!$F$6,BW$10,$AG232,1,1),0)</f>
        <v>0.61489698890649758</v>
      </c>
      <c r="BX232" s="205">
        <f ca="1">IF($AH232&gt;0,OFFSET(DATA!$F$6,BX$10+27*(7-$AG$8),$AG232,1,1)/OFFSET(DATA!$F$6,BX$10,$AG232,1,1),0)</f>
        <v>0.52086811352253759</v>
      </c>
      <c r="BY232" s="205">
        <f ca="1">IF($AH232&gt;0,OFFSET(DATA!$F$6,BY$10+27*(7-$AG$8),$AG232,1,1)/OFFSET(DATA!$F$6,BY$10,$AG232,1,1),0)</f>
        <v>0.57758620689655171</v>
      </c>
    </row>
    <row r="233" spans="33:77" x14ac:dyDescent="0.2">
      <c r="AG233" s="1">
        <v>222</v>
      </c>
      <c r="AH233">
        <f ca="1">OFFSET(DATA!$F$6,$AG$10,$AG233,1,1)</f>
        <v>2030</v>
      </c>
      <c r="AI233" s="205">
        <f ca="1">IF($AH233&gt;0,OFFSET(DATA!$F$6,$AG$10+27*AI$10,$AG233,1,1)/$AH233,0)</f>
        <v>0.45615763546798027</v>
      </c>
      <c r="AJ233" s="205">
        <f ca="1">IF($AH233&gt;0,OFFSET(DATA!$F$6,$AG$10+27*AJ$10,$AG233,1,1)/$AH233,0)</f>
        <v>7.8817733990147777E-3</v>
      </c>
      <c r="AK233" s="205">
        <f ca="1">IF($AH233&gt;0,OFFSET(DATA!$F$6,$AG$10+27*AK$10,$AG233,1,1)/$AH233,0)</f>
        <v>8.3743842364532015E-2</v>
      </c>
      <c r="AL233" s="205">
        <f ca="1">IF($AH233&gt;0,OFFSET(DATA!$F$6,$AG$10+27*AL$10,$AG233,1,1)/$AH233,0)</f>
        <v>0.14334975369458128</v>
      </c>
      <c r="AM233" s="205">
        <f ca="1">IF($AH233&gt;0,OFFSET(DATA!$F$6,$AG$10+27*AM$10,$AG233,1,1)/$AH233,0)</f>
        <v>0.14482758620689656</v>
      </c>
      <c r="AN233" s="205">
        <f ca="1">IF($AH233&gt;0,OFFSET(DATA!$F$6,$AG$10+27*AN$10,$AG233,1,1)/$AH233,0)</f>
        <v>7.586206896551724E-2</v>
      </c>
      <c r="AO233" s="1">
        <f ca="1">OFFSET(DATA!$F$6,$AG$10+27*AO$10,$AG233,1,1)</f>
        <v>22</v>
      </c>
      <c r="AP233" s="1">
        <f t="shared" ca="1" si="7"/>
        <v>22</v>
      </c>
      <c r="AR233">
        <f ca="1">OFFSET(DATA!$F$6,25,$AG233,1,1)</f>
        <v>16028</v>
      </c>
      <c r="AS233" s="205">
        <f ca="1">IF($AR233&gt;0,OFFSET(DATA!$F$6,25+27*AS$10,$AG233,1,1)/$AR233,0)</f>
        <v>0.56862989767906169</v>
      </c>
      <c r="AT233" s="205">
        <f ca="1">IF($AR233&gt;0,OFFSET(DATA!$F$6,25+27*AT$10,$AG233,1,1)/$AR233,0)</f>
        <v>8.0484152732717747E-3</v>
      </c>
      <c r="AU233" s="205">
        <f ca="1">IF($AR233&gt;0,OFFSET(DATA!$F$6,25+27*AU$10,$AG233,1,1)/$AR233,0)</f>
        <v>0.10013725979535812</v>
      </c>
      <c r="AV233" s="205">
        <f ca="1">IF($AR233&gt;0,OFFSET(DATA!$F$6,25+27*AV$10,$AG233,1,1)/$AR233,0)</f>
        <v>8.2605440479161463E-2</v>
      </c>
      <c r="AW233" s="205">
        <f ca="1">IF($AR233&gt;0,OFFSET(DATA!$F$6,25+27*AW$10,$AG233,1,1)/$AR233,0)</f>
        <v>0.11629648115797354</v>
      </c>
      <c r="AX233" s="205">
        <f ca="1">IF($AR233&gt;0,OFFSET(DATA!$F$6,25+27*AX$10,$AG233,1,1)/$AR233,0)</f>
        <v>3.9056650860993261E-2</v>
      </c>
      <c r="BA233" s="472">
        <f t="shared" ca="1" si="8"/>
        <v>23</v>
      </c>
      <c r="BB233" s="205">
        <f ca="1">IF($AH233&gt;0,OFFSET(DATA!$F$6,BB$10+27*(7-$AG$8),$AG233,1,1)/OFFSET(DATA!$F$6,BB$10,$AG233,1,1),0)</f>
        <v>0.43571428571428572</v>
      </c>
      <c r="BC233" s="205">
        <f ca="1">IF($AH233&gt;0,OFFSET(DATA!$F$6,BC$10+27*(7-$AG$8),$AG233,1,1)/OFFSET(DATA!$F$6,BC$10,$AG233,1,1),0)</f>
        <v>0.504</v>
      </c>
      <c r="BD233" s="205">
        <f ca="1">IF($AH233&gt;0,OFFSET(DATA!$F$6,BD$10+27*(7-$AG$8),$AG233,1,1)/OFFSET(DATA!$F$6,BD$10,$AG233,1,1),0)</f>
        <v>0.48684210526315791</v>
      </c>
      <c r="BE233" s="205">
        <f ca="1">IF($AH233&gt;0,OFFSET(DATA!$F$6,BE$10+27*(7-$AG$8),$AG233,1,1)/OFFSET(DATA!$F$6,BE$10,$AG233,1,1),0)</f>
        <v>0.625</v>
      </c>
      <c r="BF233" s="205">
        <f ca="1">IF($AH233&gt;0,OFFSET(DATA!$F$6,BF$10+27*(7-$AG$8),$AG233,1,1)/OFFSET(DATA!$F$6,BF$10,$AG233,1,1),0)</f>
        <v>0.66600790513833996</v>
      </c>
      <c r="BG233" s="205">
        <f ca="1">IF($AH233&gt;0,OFFSET(DATA!$F$6,BG$10+27*(7-$AG$8),$AG233,1,1)/OFFSET(DATA!$F$6,BG$10,$AG233,1,1),0)</f>
        <v>0.47058823529411764</v>
      </c>
      <c r="BH233" s="205">
        <f ca="1">IF($AH233&gt;0,OFFSET(DATA!$F$6,BH$10+27*(7-$AG$8),$AG233,1,1)/OFFSET(DATA!$F$6,BH$10,$AG233,1,1),0)</f>
        <v>0.69871794871794868</v>
      </c>
      <c r="BI233" s="205">
        <f ca="1">IF($AH233&gt;0,OFFSET(DATA!$F$6,BI$10+27*(7-$AG$8),$AG233,1,1)/OFFSET(DATA!$F$6,BI$10,$AG233,1,1),0)</f>
        <v>0.45615763546798027</v>
      </c>
      <c r="BJ233" s="205">
        <f ca="1">IF($AH233&gt;0,OFFSET(DATA!$F$6,BJ$10+27*(7-$AG$8),$AG233,1,1)/OFFSET(DATA!$F$6,BJ$10,$AG233,1,1),0)</f>
        <v>0.6875</v>
      </c>
      <c r="BK233" s="205">
        <f ca="1">IF($AH233&gt;0,OFFSET(DATA!$F$6,BK$10+27*(7-$AG$8),$AG233,1,1)/OFFSET(DATA!$F$6,BK$10,$AG233,1,1),0)</f>
        <v>0.60416666666666663</v>
      </c>
      <c r="BL233" s="205">
        <f ca="1">IF($AH233&gt;0,OFFSET(DATA!$F$6,BL$10+27*(7-$AG$8),$AG233,1,1)/OFFSET(DATA!$F$6,BL$10,$AG233,1,1),0)</f>
        <v>0.69884169884169889</v>
      </c>
      <c r="BM233" s="205">
        <f ca="1">IF($AH233&gt;0,OFFSET(DATA!$F$6,BM$10+27*(7-$AG$8),$AG233,1,1)/OFFSET(DATA!$F$6,BM$10,$AG233,1,1),0)</f>
        <v>0.52240717029449424</v>
      </c>
      <c r="BN233" s="205">
        <f ca="1">IF($AH233&gt;0,OFFSET(DATA!$F$6,BN$10+27*(7-$AG$8),$AG233,1,1)/OFFSET(DATA!$F$6,BN$10,$AG233,1,1),0)</f>
        <v>0.56615384615384612</v>
      </c>
      <c r="BO233" s="205">
        <f ca="1">IF($AH233&gt;0,OFFSET(DATA!$F$6,BO$10+27*(7-$AG$8),$AG233,1,1)/OFFSET(DATA!$F$6,BO$10,$AG233,1,1),0)</f>
        <v>0.89633173843700165</v>
      </c>
      <c r="BP233" s="205">
        <f ca="1">IF($AH233&gt;0,OFFSET(DATA!$F$6,BP$10+27*(7-$AG$8),$AG233,1,1)/OFFSET(DATA!$F$6,BP$10,$AG233,1,1),0)</f>
        <v>0.67148014440433212</v>
      </c>
      <c r="BQ233" s="205">
        <f ca="1">IF($AH233&gt;0,OFFSET(DATA!$F$6,BQ$10+27*(7-$AG$8),$AG233,1,1)/OFFSET(DATA!$F$6,BQ$10,$AG233,1,1),0)</f>
        <v>0.67701863354037262</v>
      </c>
      <c r="BR233" s="205">
        <f ca="1">IF($AH233&gt;0,OFFSET(DATA!$F$6,BR$10+27*(7-$AG$8),$AG233,1,1)/OFFSET(DATA!$F$6,BR$10,$AG233,1,1),0)</f>
        <v>0.61838440111420612</v>
      </c>
      <c r="BS233" s="205">
        <f ca="1">IF($AH233&gt;0,OFFSET(DATA!$F$6,BS$10+27*(7-$AG$8),$AG233,1,1)/OFFSET(DATA!$F$6,BS$10,$AG233,1,1),0)</f>
        <v>0.54963235294117652</v>
      </c>
      <c r="BT233" s="205">
        <f ca="1">IF($AH233&gt;0,OFFSET(DATA!$F$6,BT$10+27*(7-$AG$8),$AG233,1,1)/OFFSET(DATA!$F$6,BT$10,$AG233,1,1),0)</f>
        <v>0.60465116279069764</v>
      </c>
      <c r="BU233" s="205">
        <f ca="1">IF($AH233&gt;0,OFFSET(DATA!$F$6,BU$10+27*(7-$AG$8),$AG233,1,1)/OFFSET(DATA!$F$6,BU$10,$AG233,1,1),0)</f>
        <v>0.47499999999999998</v>
      </c>
      <c r="BV233" s="205">
        <f ca="1">IF($AH233&gt;0,OFFSET(DATA!$F$6,BV$10+27*(7-$AG$8),$AG233,1,1)/OFFSET(DATA!$F$6,BV$10,$AG233,1,1),0)</f>
        <v>0.52519379844961245</v>
      </c>
      <c r="BW233" s="205">
        <f ca="1">IF($AH233&gt;0,OFFSET(DATA!$F$6,BW$10+27*(7-$AG$8),$AG233,1,1)/OFFSET(DATA!$F$6,BW$10,$AG233,1,1),0)</f>
        <v>0.60142067876874505</v>
      </c>
      <c r="BX233" s="205">
        <f ca="1">IF($AH233&gt;0,OFFSET(DATA!$F$6,BX$10+27*(7-$AG$8),$AG233,1,1)/OFFSET(DATA!$F$6,BX$10,$AG233,1,1),0)</f>
        <v>0.5</v>
      </c>
      <c r="BY233" s="205">
        <f ca="1">IF($AH233&gt;0,OFFSET(DATA!$F$6,BY$10+27*(7-$AG$8),$AG233,1,1)/OFFSET(DATA!$F$6,BY$10,$AG233,1,1),0)</f>
        <v>0.58045977011494254</v>
      </c>
    </row>
    <row r="234" spans="33:77" x14ac:dyDescent="0.2">
      <c r="AG234" s="1">
        <v>223</v>
      </c>
      <c r="AH234">
        <f ca="1">OFFSET(DATA!$F$6,$AG$10,$AG234,1,1)</f>
        <v>1932</v>
      </c>
      <c r="AI234" s="205">
        <f ca="1">IF($AH234&gt;0,OFFSET(DATA!$F$6,$AG$10+27*AI$10,$AG234,1,1)/$AH234,0)</f>
        <v>0.4616977225672878</v>
      </c>
      <c r="AJ234" s="205">
        <f ca="1">IF($AH234&gt;0,OFFSET(DATA!$F$6,$AG$10+27*AJ$10,$AG234,1,1)/$AH234,0)</f>
        <v>7.246376811594203E-3</v>
      </c>
      <c r="AK234" s="205">
        <f ca="1">IF($AH234&gt;0,OFFSET(DATA!$F$6,$AG$10+27*AK$10,$AG234,1,1)/$AH234,0)</f>
        <v>8.3333333333333329E-2</v>
      </c>
      <c r="AL234" s="205">
        <f ca="1">IF($AH234&gt;0,OFFSET(DATA!$F$6,$AG$10+27*AL$10,$AG234,1,1)/$AH234,0)</f>
        <v>0.12060041407867494</v>
      </c>
      <c r="AM234" s="205">
        <f ca="1">IF($AH234&gt;0,OFFSET(DATA!$F$6,$AG$10+27*AM$10,$AG234,1,1)/$AH234,0)</f>
        <v>0.13716356107660455</v>
      </c>
      <c r="AN234" s="205">
        <f ca="1">IF($AH234&gt;0,OFFSET(DATA!$F$6,$AG$10+27*AN$10,$AG234,1,1)/$AH234,0)</f>
        <v>5.538302277432712E-2</v>
      </c>
      <c r="AO234" s="1">
        <f ca="1">OFFSET(DATA!$F$6,$AG$10+27*AO$10,$AG234,1,1)</f>
        <v>21</v>
      </c>
      <c r="AP234" s="1">
        <f t="shared" ca="1" si="7"/>
        <v>21</v>
      </c>
      <c r="AR234">
        <f ca="1">OFFSET(DATA!$F$6,25,$AG234,1,1)</f>
        <v>14648</v>
      </c>
      <c r="AS234" s="205">
        <f ca="1">IF($AR234&gt;0,OFFSET(DATA!$F$6,25+27*AS$10,$AG234,1,1)/$AR234,0)</f>
        <v>0.56157837247405784</v>
      </c>
      <c r="AT234" s="205">
        <f ca="1">IF($AR234&gt;0,OFFSET(DATA!$F$6,25+27*AT$10,$AG234,1,1)/$AR234,0)</f>
        <v>8.7383943200436912E-3</v>
      </c>
      <c r="AU234" s="205">
        <f ca="1">IF($AR234&gt;0,OFFSET(DATA!$F$6,25+27*AU$10,$AG234,1,1)/$AR234,0)</f>
        <v>0.10670398689240852</v>
      </c>
      <c r="AV234" s="205">
        <f ca="1">IF($AR234&gt;0,OFFSET(DATA!$F$6,25+27*AV$10,$AG234,1,1)/$AR234,0)</f>
        <v>7.4754232659748773E-2</v>
      </c>
      <c r="AW234" s="205">
        <f ca="1">IF($AR234&gt;0,OFFSET(DATA!$F$6,25+27*AW$10,$AG234,1,1)/$AR234,0)</f>
        <v>9.9740578918623701E-2</v>
      </c>
      <c r="AX234" s="205">
        <f ca="1">IF($AR234&gt;0,OFFSET(DATA!$F$6,25+27*AX$10,$AG234,1,1)/$AR234,0)</f>
        <v>3.0038230475150193E-2</v>
      </c>
      <c r="BA234" s="472">
        <f t="shared" ca="1" si="8"/>
        <v>21</v>
      </c>
      <c r="BB234" s="205">
        <f ca="1">IF($AH234&gt;0,OFFSET(DATA!$F$6,BB$10+27*(7-$AG$8),$AG234,1,1)/OFFSET(DATA!$F$6,BB$10,$AG234,1,1),0)</f>
        <v>0.47803617571059431</v>
      </c>
      <c r="BC234" s="205">
        <f ca="1">IF($AH234&gt;0,OFFSET(DATA!$F$6,BC$10+27*(7-$AG$8),$AG234,1,1)/OFFSET(DATA!$F$6,BC$10,$AG234,1,1),0)</f>
        <v>0.46</v>
      </c>
      <c r="BD234" s="205">
        <f ca="1">IF($AH234&gt;0,OFFSET(DATA!$F$6,BD$10+27*(7-$AG$8),$AG234,1,1)/OFFSET(DATA!$F$6,BD$10,$AG234,1,1),0)</f>
        <v>0.58730158730158732</v>
      </c>
      <c r="BE234" s="205">
        <f ca="1">IF($AH234&gt;0,OFFSET(DATA!$F$6,BE$10+27*(7-$AG$8),$AG234,1,1)/OFFSET(DATA!$F$6,BE$10,$AG234,1,1),0)</f>
        <v>0.60655737704918034</v>
      </c>
      <c r="BF234" s="205">
        <f ca="1">IF($AH234&gt;0,OFFSET(DATA!$F$6,BF$10+27*(7-$AG$8),$AG234,1,1)/OFFSET(DATA!$F$6,BF$10,$AG234,1,1),0)</f>
        <v>0.64562118126272916</v>
      </c>
      <c r="BG234" s="205">
        <f ca="1">IF($AH234&gt;0,OFFSET(DATA!$F$6,BG$10+27*(7-$AG$8),$AG234,1,1)/OFFSET(DATA!$F$6,BG$10,$AG234,1,1),0)</f>
        <v>0.44166666666666665</v>
      </c>
      <c r="BH234" s="205">
        <f ca="1">IF($AH234&gt;0,OFFSET(DATA!$F$6,BH$10+27*(7-$AG$8),$AG234,1,1)/OFFSET(DATA!$F$6,BH$10,$AG234,1,1),0)</f>
        <v>0.73049645390070927</v>
      </c>
      <c r="BI234" s="205">
        <f ca="1">IF($AH234&gt;0,OFFSET(DATA!$F$6,BI$10+27*(7-$AG$8),$AG234,1,1)/OFFSET(DATA!$F$6,BI$10,$AG234,1,1),0)</f>
        <v>0.4616977225672878</v>
      </c>
      <c r="BJ234" s="205">
        <f ca="1">IF($AH234&gt;0,OFFSET(DATA!$F$6,BJ$10+27*(7-$AG$8),$AG234,1,1)/OFFSET(DATA!$F$6,BJ$10,$AG234,1,1),0)</f>
        <v>0.71957671957671954</v>
      </c>
      <c r="BK234" s="205">
        <f ca="1">IF($AH234&gt;0,OFFSET(DATA!$F$6,BK$10+27*(7-$AG$8),$AG234,1,1)/OFFSET(DATA!$F$6,BK$10,$AG234,1,1),0)</f>
        <v>0.58238636363636365</v>
      </c>
      <c r="BL234" s="205">
        <f ca="1">IF($AH234&gt;0,OFFSET(DATA!$F$6,BL$10+27*(7-$AG$8),$AG234,1,1)/OFFSET(DATA!$F$6,BL$10,$AG234,1,1),0)</f>
        <v>0.6671532846715329</v>
      </c>
      <c r="BM234" s="205">
        <f ca="1">IF($AH234&gt;0,OFFSET(DATA!$F$6,BM$10+27*(7-$AG$8),$AG234,1,1)/OFFSET(DATA!$F$6,BM$10,$AG234,1,1),0)</f>
        <v>0.47719762062128224</v>
      </c>
      <c r="BN234" s="205">
        <f ca="1">IF($AH234&gt;0,OFFSET(DATA!$F$6,BN$10+27*(7-$AG$8),$AG234,1,1)/OFFSET(DATA!$F$6,BN$10,$AG234,1,1),0)</f>
        <v>0.55873015873015874</v>
      </c>
      <c r="BO234" s="205">
        <f ca="1">IF($AH234&gt;0,OFFSET(DATA!$F$6,BO$10+27*(7-$AG$8),$AG234,1,1)/OFFSET(DATA!$F$6,BO$10,$AG234,1,1),0)</f>
        <v>0.87809187279151946</v>
      </c>
      <c r="BP234" s="205">
        <f ca="1">IF($AH234&gt;0,OFFSET(DATA!$F$6,BP$10+27*(7-$AG$8),$AG234,1,1)/OFFSET(DATA!$F$6,BP$10,$AG234,1,1),0)</f>
        <v>0.67638190954773869</v>
      </c>
      <c r="BQ234" s="205">
        <f ca="1">IF($AH234&gt;0,OFFSET(DATA!$F$6,BQ$10+27*(7-$AG$8),$AG234,1,1)/OFFSET(DATA!$F$6,BQ$10,$AG234,1,1),0)</f>
        <v>0.62616822429906538</v>
      </c>
      <c r="BR234" s="205">
        <f ca="1">IF($AH234&gt;0,OFFSET(DATA!$F$6,BR$10+27*(7-$AG$8),$AG234,1,1)/OFFSET(DATA!$F$6,BR$10,$AG234,1,1),0)</f>
        <v>0.64139020537124802</v>
      </c>
      <c r="BS234" s="205">
        <f ca="1">IF($AH234&gt;0,OFFSET(DATA!$F$6,BS$10+27*(7-$AG$8),$AG234,1,1)/OFFSET(DATA!$F$6,BS$10,$AG234,1,1),0)</f>
        <v>0.54022988505747127</v>
      </c>
      <c r="BT234" s="205">
        <f ca="1">IF($AH234&gt;0,OFFSET(DATA!$F$6,BT$10+27*(7-$AG$8),$AG234,1,1)/OFFSET(DATA!$F$6,BT$10,$AG234,1,1),0)</f>
        <v>0.74285714285714288</v>
      </c>
      <c r="BU234" s="205">
        <f ca="1">IF($AH234&gt;0,OFFSET(DATA!$F$6,BU$10+27*(7-$AG$8),$AG234,1,1)/OFFSET(DATA!$F$6,BU$10,$AG234,1,1),0)</f>
        <v>0.44269662921348313</v>
      </c>
      <c r="BV234" s="205">
        <f ca="1">IF($AH234&gt;0,OFFSET(DATA!$F$6,BV$10+27*(7-$AG$8),$AG234,1,1)/OFFSET(DATA!$F$6,BV$10,$AG234,1,1),0)</f>
        <v>0.51769911504424782</v>
      </c>
      <c r="BW234" s="205">
        <f ca="1">IF($AH234&gt;0,OFFSET(DATA!$F$6,BW$10+27*(7-$AG$8),$AG234,1,1)/OFFSET(DATA!$F$6,BW$10,$AG234,1,1),0)</f>
        <v>0.59625212947189099</v>
      </c>
      <c r="BX234" s="205">
        <f ca="1">IF($AH234&gt;0,OFFSET(DATA!$F$6,BX$10+27*(7-$AG$8),$AG234,1,1)/OFFSET(DATA!$F$6,BX$10,$AG234,1,1),0)</f>
        <v>0.5105908584169454</v>
      </c>
      <c r="BY234" s="205">
        <f ca="1">IF($AH234&gt;0,OFFSET(DATA!$F$6,BY$10+27*(7-$AG$8),$AG234,1,1)/OFFSET(DATA!$F$6,BY$10,$AG234,1,1),0)</f>
        <v>0.55892255892255893</v>
      </c>
    </row>
    <row r="235" spans="33:77" x14ac:dyDescent="0.2">
      <c r="AG235" s="1">
        <v>224</v>
      </c>
      <c r="AH235">
        <f ca="1">OFFSET(DATA!$F$6,$AG$10,$AG235,1,1)</f>
        <v>1902</v>
      </c>
      <c r="AI235" s="205">
        <f ca="1">IF($AH235&gt;0,OFFSET(DATA!$F$6,$AG$10+27*AI$10,$AG235,1,1)/$AH235,0)</f>
        <v>0.4605678233438486</v>
      </c>
      <c r="AJ235" s="205">
        <f ca="1">IF($AH235&gt;0,OFFSET(DATA!$F$6,$AG$10+27*AJ$10,$AG235,1,1)/$AH235,0)</f>
        <v>7.3606729758149319E-3</v>
      </c>
      <c r="AK235" s="205">
        <f ca="1">IF($AH235&gt;0,OFFSET(DATA!$F$6,$AG$10+27*AK$10,$AG235,1,1)/$AH235,0)</f>
        <v>8.0967402733964244E-2</v>
      </c>
      <c r="AL235" s="205">
        <f ca="1">IF($AH235&gt;0,OFFSET(DATA!$F$6,$AG$10+27*AL$10,$AG235,1,1)/$AH235,0)</f>
        <v>0.11829652996845426</v>
      </c>
      <c r="AM235" s="205">
        <f ca="1">IF($AH235&gt;0,OFFSET(DATA!$F$6,$AG$10+27*AM$10,$AG235,1,1)/$AH235,0)</f>
        <v>0.15247108307045215</v>
      </c>
      <c r="AN235" s="205">
        <f ca="1">IF($AH235&gt;0,OFFSET(DATA!$F$6,$AG$10+27*AN$10,$AG235,1,1)/$AH235,0)</f>
        <v>4.9421661409043111E-2</v>
      </c>
      <c r="AO235" s="1">
        <f ca="1">OFFSET(DATA!$F$6,$AG$10+27*AO$10,$AG235,1,1)</f>
        <v>21</v>
      </c>
      <c r="AP235" s="1">
        <f t="shared" ca="1" si="7"/>
        <v>21</v>
      </c>
      <c r="AR235">
        <f ca="1">OFFSET(DATA!$F$6,25,$AG235,1,1)</f>
        <v>14668</v>
      </c>
      <c r="AS235" s="205">
        <f ca="1">IF($AR235&gt;0,OFFSET(DATA!$F$6,25+27*AS$10,$AG235,1,1)/$AR235,0)</f>
        <v>0.57485683119716391</v>
      </c>
      <c r="AT235" s="205">
        <f ca="1">IF($AR235&gt;0,OFFSET(DATA!$F$6,25+27*AT$10,$AG235,1,1)/$AR235,0)</f>
        <v>8.249250068175621E-3</v>
      </c>
      <c r="AU235" s="205">
        <f ca="1">IF($AR235&gt;0,OFFSET(DATA!$F$6,25+27*AU$10,$AG235,1,1)/$AR235,0)</f>
        <v>0.10492227979274611</v>
      </c>
      <c r="AV235" s="205">
        <f ca="1">IF($AR235&gt;0,OFFSET(DATA!$F$6,25+27*AV$10,$AG235,1,1)/$AR235,0)</f>
        <v>7.2129806381238074E-2</v>
      </c>
      <c r="AW235" s="205">
        <f ca="1">IF($AR235&gt;0,OFFSET(DATA!$F$6,25+27*AW$10,$AG235,1,1)/$AR235,0)</f>
        <v>0.10621761658031088</v>
      </c>
      <c r="AX235" s="205">
        <f ca="1">IF($AR235&gt;0,OFFSET(DATA!$F$6,25+27*AX$10,$AG235,1,1)/$AR235,0)</f>
        <v>3.1360785383146988E-2</v>
      </c>
      <c r="BA235" s="472">
        <f t="shared" ca="1" si="8"/>
        <v>22</v>
      </c>
      <c r="BB235" s="205">
        <f ca="1">IF($AH235&gt;0,OFFSET(DATA!$F$6,BB$10+27*(7-$AG$8),$AG235,1,1)/OFFSET(DATA!$F$6,BB$10,$AG235,1,1),0)</f>
        <v>0.49086161879895562</v>
      </c>
      <c r="BC235" s="205">
        <f ca="1">IF($AH235&gt;0,OFFSET(DATA!$F$6,BC$10+27*(7-$AG$8),$AG235,1,1)/OFFSET(DATA!$F$6,BC$10,$AG235,1,1),0)</f>
        <v>0.48421052631578948</v>
      </c>
      <c r="BD235" s="205">
        <f ca="1">IF($AH235&gt;0,OFFSET(DATA!$F$6,BD$10+27*(7-$AG$8),$AG235,1,1)/OFFSET(DATA!$F$6,BD$10,$AG235,1,1),0)</f>
        <v>0.60317460317460314</v>
      </c>
      <c r="BE235" s="205">
        <f ca="1">IF($AH235&gt;0,OFFSET(DATA!$F$6,BE$10+27*(7-$AG$8),$AG235,1,1)/OFFSET(DATA!$F$6,BE$10,$AG235,1,1),0)</f>
        <v>0.53278688524590168</v>
      </c>
      <c r="BF235" s="205">
        <f ca="1">IF($AH235&gt;0,OFFSET(DATA!$F$6,BF$10+27*(7-$AG$8),$AG235,1,1)/OFFSET(DATA!$F$6,BF$10,$AG235,1,1),0)</f>
        <v>0.66185567010309276</v>
      </c>
      <c r="BG235" s="205">
        <f ca="1">IF($AH235&gt;0,OFFSET(DATA!$F$6,BG$10+27*(7-$AG$8),$AG235,1,1)/OFFSET(DATA!$F$6,BG$10,$AG235,1,1),0)</f>
        <v>0.44915254237288138</v>
      </c>
      <c r="BH235" s="205">
        <f ca="1">IF($AH235&gt;0,OFFSET(DATA!$F$6,BH$10+27*(7-$AG$8),$AG235,1,1)/OFFSET(DATA!$F$6,BH$10,$AG235,1,1),0)</f>
        <v>0.69930069930069927</v>
      </c>
      <c r="BI235" s="205">
        <f ca="1">IF($AH235&gt;0,OFFSET(DATA!$F$6,BI$10+27*(7-$AG$8),$AG235,1,1)/OFFSET(DATA!$F$6,BI$10,$AG235,1,1),0)</f>
        <v>0.4605678233438486</v>
      </c>
      <c r="BJ235" s="205">
        <f ca="1">IF($AH235&gt;0,OFFSET(DATA!$F$6,BJ$10+27*(7-$AG$8),$AG235,1,1)/OFFSET(DATA!$F$6,BJ$10,$AG235,1,1),0)</f>
        <v>0.71052631578947367</v>
      </c>
      <c r="BK235" s="205">
        <f ca="1">IF($AH235&gt;0,OFFSET(DATA!$F$6,BK$10+27*(7-$AG$8),$AG235,1,1)/OFFSET(DATA!$F$6,BK$10,$AG235,1,1),0)</f>
        <v>0.59206798866855526</v>
      </c>
      <c r="BL235" s="205">
        <f ca="1">IF($AH235&gt;0,OFFSET(DATA!$F$6,BL$10+27*(7-$AG$8),$AG235,1,1)/OFFSET(DATA!$F$6,BL$10,$AG235,1,1),0)</f>
        <v>0.68660968660968658</v>
      </c>
      <c r="BM235" s="205">
        <f ca="1">IF($AH235&gt;0,OFFSET(DATA!$F$6,BM$10+27*(7-$AG$8),$AG235,1,1)/OFFSET(DATA!$F$6,BM$10,$AG235,1,1),0)</f>
        <v>0.47927807486631013</v>
      </c>
      <c r="BN235" s="205">
        <f ca="1">IF($AH235&gt;0,OFFSET(DATA!$F$6,BN$10+27*(7-$AG$8),$AG235,1,1)/OFFSET(DATA!$F$6,BN$10,$AG235,1,1),0)</f>
        <v>0.53650793650793649</v>
      </c>
      <c r="BO235" s="205">
        <f ca="1">IF($AH235&gt;0,OFFSET(DATA!$F$6,BO$10+27*(7-$AG$8),$AG235,1,1)/OFFSET(DATA!$F$6,BO$10,$AG235,1,1),0)</f>
        <v>0.89813242784380309</v>
      </c>
      <c r="BP235" s="205">
        <f ca="1">IF($AH235&gt;0,OFFSET(DATA!$F$6,BP$10+27*(7-$AG$8),$AG235,1,1)/OFFSET(DATA!$F$6,BP$10,$AG235,1,1),0)</f>
        <v>0.69587628865979378</v>
      </c>
      <c r="BQ235" s="205">
        <f ca="1">IF($AH235&gt;0,OFFSET(DATA!$F$6,BQ$10+27*(7-$AG$8),$AG235,1,1)/OFFSET(DATA!$F$6,BQ$10,$AG235,1,1),0)</f>
        <v>0.67198177676537585</v>
      </c>
      <c r="BR235" s="205">
        <f ca="1">IF($AH235&gt;0,OFFSET(DATA!$F$6,BR$10+27*(7-$AG$8),$AG235,1,1)/OFFSET(DATA!$F$6,BR$10,$AG235,1,1),0)</f>
        <v>0.6295133437990581</v>
      </c>
      <c r="BS235" s="205">
        <f ca="1">IF($AH235&gt;0,OFFSET(DATA!$F$6,BS$10+27*(7-$AG$8),$AG235,1,1)/OFFSET(DATA!$F$6,BS$10,$AG235,1,1),0)</f>
        <v>0.61023622047244097</v>
      </c>
      <c r="BT235" s="205">
        <f ca="1">IF($AH235&gt;0,OFFSET(DATA!$F$6,BT$10+27*(7-$AG$8),$AG235,1,1)/OFFSET(DATA!$F$6,BT$10,$AG235,1,1),0)</f>
        <v>0.84375</v>
      </c>
      <c r="BU235" s="205">
        <f ca="1">IF($AH235&gt;0,OFFSET(DATA!$F$6,BU$10+27*(7-$AG$8),$AG235,1,1)/OFFSET(DATA!$F$6,BU$10,$AG235,1,1),0)</f>
        <v>0.45823927765237021</v>
      </c>
      <c r="BV235" s="205">
        <f ca="1">IF($AH235&gt;0,OFFSET(DATA!$F$6,BV$10+27*(7-$AG$8),$AG235,1,1)/OFFSET(DATA!$F$6,BV$10,$AG235,1,1),0)</f>
        <v>0.53391684901531733</v>
      </c>
      <c r="BW235" s="205">
        <f ca="1">IF($AH235&gt;0,OFFSET(DATA!$F$6,BW$10+27*(7-$AG$8),$AG235,1,1)/OFFSET(DATA!$F$6,BW$10,$AG235,1,1),0)</f>
        <v>0.60800667222685567</v>
      </c>
      <c r="BX235" s="205">
        <f ca="1">IF($AH235&gt;0,OFFSET(DATA!$F$6,BX$10+27*(7-$AG$8),$AG235,1,1)/OFFSET(DATA!$F$6,BX$10,$AG235,1,1),0)</f>
        <v>0.53316326530612246</v>
      </c>
      <c r="BY235" s="205">
        <f ca="1">IF($AH235&gt;0,OFFSET(DATA!$F$6,BY$10+27*(7-$AG$8),$AG235,1,1)/OFFSET(DATA!$F$6,BY$10,$AG235,1,1),0)</f>
        <v>0.55477031802120136</v>
      </c>
    </row>
    <row r="236" spans="33:77" x14ac:dyDescent="0.2">
      <c r="AG236" s="1">
        <v>225</v>
      </c>
      <c r="AH236">
        <f ca="1">OFFSET(DATA!$F$6,$AG$10,$AG236,1,1)</f>
        <v>1850</v>
      </c>
      <c r="AI236" s="205">
        <f ca="1">IF($AH236&gt;0,OFFSET(DATA!$F$6,$AG$10+27*AI$10,$AG236,1,1)/$AH236,0)</f>
        <v>0.48486486486486485</v>
      </c>
      <c r="AJ236" s="205">
        <f ca="1">IF($AH236&gt;0,OFFSET(DATA!$F$6,$AG$10+27*AJ$10,$AG236,1,1)/$AH236,0)</f>
        <v>7.0270270270270272E-3</v>
      </c>
      <c r="AK236" s="205">
        <f ca="1">IF($AH236&gt;0,OFFSET(DATA!$F$6,$AG$10+27*AK$10,$AG236,1,1)/$AH236,0)</f>
        <v>7.8918918918918918E-2</v>
      </c>
      <c r="AL236" s="205">
        <f ca="1">IF($AH236&gt;0,OFFSET(DATA!$F$6,$AG$10+27*AL$10,$AG236,1,1)/$AH236,0)</f>
        <v>7.8378378378378383E-2</v>
      </c>
      <c r="AM236" s="205">
        <f ca="1">IF($AH236&gt;0,OFFSET(DATA!$F$6,$AG$10+27*AM$10,$AG236,1,1)/$AH236,0)</f>
        <v>0.16</v>
      </c>
      <c r="AN236" s="205">
        <f ca="1">IF($AH236&gt;0,OFFSET(DATA!$F$6,$AG$10+27*AN$10,$AG236,1,1)/$AH236,0)</f>
        <v>5.2972972972972973E-2</v>
      </c>
      <c r="AO236" s="1">
        <f ca="1">OFFSET(DATA!$F$6,$AG$10+27*AO$10,$AG236,1,1)</f>
        <v>20</v>
      </c>
      <c r="AP236" s="1">
        <f t="shared" ca="1" si="7"/>
        <v>20</v>
      </c>
      <c r="AR236">
        <f ca="1">OFFSET(DATA!$F$6,25,$AG236,1,1)</f>
        <v>14918</v>
      </c>
      <c r="AS236" s="205">
        <f ca="1">IF($AR236&gt;0,OFFSET(DATA!$F$6,25+27*AS$10,$AG236,1,1)/$AR236,0)</f>
        <v>0.58312106180453149</v>
      </c>
      <c r="AT236" s="205">
        <f ca="1">IF($AR236&gt;0,OFFSET(DATA!$F$6,25+27*AT$10,$AG236,1,1)/$AR236,0)</f>
        <v>8.3791392948116376E-3</v>
      </c>
      <c r="AU236" s="205">
        <f ca="1">IF($AR236&gt;0,OFFSET(DATA!$F$6,25+27*AU$10,$AG236,1,1)/$AR236,0)</f>
        <v>0.10564418822898512</v>
      </c>
      <c r="AV236" s="205">
        <f ca="1">IF($AR236&gt;0,OFFSET(DATA!$F$6,25+27*AV$10,$AG236,1,1)/$AR236,0)</f>
        <v>6.3949591098002412E-2</v>
      </c>
      <c r="AW236" s="205">
        <f ca="1">IF($AR236&gt;0,OFFSET(DATA!$F$6,25+27*AW$10,$AG236,1,1)/$AR236,0)</f>
        <v>0.10423649282745677</v>
      </c>
      <c r="AX236" s="205">
        <f ca="1">IF($AR236&gt;0,OFFSET(DATA!$F$6,25+27*AX$10,$AG236,1,1)/$AR236,0)</f>
        <v>3.3851722751039016E-2</v>
      </c>
      <c r="BA236" s="472">
        <f t="shared" ca="1" si="8"/>
        <v>21</v>
      </c>
      <c r="BB236" s="205">
        <f ca="1">IF($AH236&gt;0,OFFSET(DATA!$F$6,BB$10+27*(7-$AG$8),$AG236,1,1)/OFFSET(DATA!$F$6,BB$10,$AG236,1,1),0)</f>
        <v>0.46347607052896728</v>
      </c>
      <c r="BC236" s="205">
        <f ca="1">IF($AH236&gt;0,OFFSET(DATA!$F$6,BC$10+27*(7-$AG$8),$AG236,1,1)/OFFSET(DATA!$F$6,BC$10,$AG236,1,1),0)</f>
        <v>0.49494949494949497</v>
      </c>
      <c r="BD236" s="205">
        <f ca="1">IF($AH236&gt;0,OFFSET(DATA!$F$6,BD$10+27*(7-$AG$8),$AG236,1,1)/OFFSET(DATA!$F$6,BD$10,$AG236,1,1),0)</f>
        <v>0.56923076923076921</v>
      </c>
      <c r="BE236" s="205">
        <f ca="1">IF($AH236&gt;0,OFFSET(DATA!$F$6,BE$10+27*(7-$AG$8),$AG236,1,1)/OFFSET(DATA!$F$6,BE$10,$AG236,1,1),0)</f>
        <v>0.61467889908256879</v>
      </c>
      <c r="BF236" s="205">
        <f ca="1">IF($AH236&gt;0,OFFSET(DATA!$F$6,BF$10+27*(7-$AG$8),$AG236,1,1)/OFFSET(DATA!$F$6,BF$10,$AG236,1,1),0)</f>
        <v>0.67008196721311475</v>
      </c>
      <c r="BG236" s="205">
        <f ca="1">IF($AH236&gt;0,OFFSET(DATA!$F$6,BG$10+27*(7-$AG$8),$AG236,1,1)/OFFSET(DATA!$F$6,BG$10,$AG236,1,1),0)</f>
        <v>0.41666666666666669</v>
      </c>
      <c r="BH236" s="205">
        <f ca="1">IF($AH236&gt;0,OFFSET(DATA!$F$6,BH$10+27*(7-$AG$8),$AG236,1,1)/OFFSET(DATA!$F$6,BH$10,$AG236,1,1),0)</f>
        <v>0.68055555555555558</v>
      </c>
      <c r="BI236" s="205">
        <f ca="1">IF($AH236&gt;0,OFFSET(DATA!$F$6,BI$10+27*(7-$AG$8),$AG236,1,1)/OFFSET(DATA!$F$6,BI$10,$AG236,1,1),0)</f>
        <v>0.48486486486486485</v>
      </c>
      <c r="BJ236" s="205">
        <f ca="1">IF($AH236&gt;0,OFFSET(DATA!$F$6,BJ$10+27*(7-$AG$8),$AG236,1,1)/OFFSET(DATA!$F$6,BJ$10,$AG236,1,1),0)</f>
        <v>0.69035532994923854</v>
      </c>
      <c r="BK236" s="205">
        <f ca="1">IF($AH236&gt;0,OFFSET(DATA!$F$6,BK$10+27*(7-$AG$8),$AG236,1,1)/OFFSET(DATA!$F$6,BK$10,$AG236,1,1),0)</f>
        <v>0.62568306010928965</v>
      </c>
      <c r="BL236" s="205">
        <f ca="1">IF($AH236&gt;0,OFFSET(DATA!$F$6,BL$10+27*(7-$AG$8),$AG236,1,1)/OFFSET(DATA!$F$6,BL$10,$AG236,1,1),0)</f>
        <v>0.68646408839779005</v>
      </c>
      <c r="BM236" s="205">
        <f ca="1">IF($AH236&gt;0,OFFSET(DATA!$F$6,BM$10+27*(7-$AG$8),$AG236,1,1)/OFFSET(DATA!$F$6,BM$10,$AG236,1,1),0)</f>
        <v>0.50201884253028262</v>
      </c>
      <c r="BN236" s="205">
        <f ca="1">IF($AH236&gt;0,OFFSET(DATA!$F$6,BN$10+27*(7-$AG$8),$AG236,1,1)/OFFSET(DATA!$F$6,BN$10,$AG236,1,1),0)</f>
        <v>0.55835962145110407</v>
      </c>
      <c r="BO236" s="205">
        <f ca="1">IF($AH236&gt;0,OFFSET(DATA!$F$6,BO$10+27*(7-$AG$8),$AG236,1,1)/OFFSET(DATA!$F$6,BO$10,$AG236,1,1),0)</f>
        <v>0.89883913764510781</v>
      </c>
      <c r="BP236" s="205">
        <f ca="1">IF($AH236&gt;0,OFFSET(DATA!$F$6,BP$10+27*(7-$AG$8),$AG236,1,1)/OFFSET(DATA!$F$6,BP$10,$AG236,1,1),0)</f>
        <v>0.69138276553106215</v>
      </c>
      <c r="BQ236" s="205">
        <f ca="1">IF($AH236&gt;0,OFFSET(DATA!$F$6,BQ$10+27*(7-$AG$8),$AG236,1,1)/OFFSET(DATA!$F$6,BQ$10,$AG236,1,1),0)</f>
        <v>0.70967741935483875</v>
      </c>
      <c r="BR236" s="205">
        <f ca="1">IF($AH236&gt;0,OFFSET(DATA!$F$6,BR$10+27*(7-$AG$8),$AG236,1,1)/OFFSET(DATA!$F$6,BR$10,$AG236,1,1),0)</f>
        <v>0.63581183611532621</v>
      </c>
      <c r="BS236" s="205">
        <f ca="1">IF($AH236&gt;0,OFFSET(DATA!$F$6,BS$10+27*(7-$AG$8),$AG236,1,1)/OFFSET(DATA!$F$6,BS$10,$AG236,1,1),0)</f>
        <v>0.60970873786407764</v>
      </c>
      <c r="BT236" s="205">
        <f ca="1">IF($AH236&gt;0,OFFSET(DATA!$F$6,BT$10+27*(7-$AG$8),$AG236,1,1)/OFFSET(DATA!$F$6,BT$10,$AG236,1,1),0)</f>
        <v>0.74285714285714288</v>
      </c>
      <c r="BU236" s="205">
        <f ca="1">IF($AH236&gt;0,OFFSET(DATA!$F$6,BU$10+27*(7-$AG$8),$AG236,1,1)/OFFSET(DATA!$F$6,BU$10,$AG236,1,1),0)</f>
        <v>0.46581196581196582</v>
      </c>
      <c r="BV236" s="205">
        <f ca="1">IF($AH236&gt;0,OFFSET(DATA!$F$6,BV$10+27*(7-$AG$8),$AG236,1,1)/OFFSET(DATA!$F$6,BV$10,$AG236,1,1),0)</f>
        <v>0.54506437768240346</v>
      </c>
      <c r="BW236" s="205">
        <f ca="1">IF($AH236&gt;0,OFFSET(DATA!$F$6,BW$10+27*(7-$AG$8),$AG236,1,1)/OFFSET(DATA!$F$6,BW$10,$AG236,1,1),0)</f>
        <v>0.59068627450980393</v>
      </c>
      <c r="BX236" s="205">
        <f ca="1">IF($AH236&gt;0,OFFSET(DATA!$F$6,BX$10+27*(7-$AG$8),$AG236,1,1)/OFFSET(DATA!$F$6,BX$10,$AG236,1,1),0)</f>
        <v>0.54125874125874129</v>
      </c>
      <c r="BY236" s="205">
        <f ca="1">IF($AH236&gt;0,OFFSET(DATA!$F$6,BY$10+27*(7-$AG$8),$AG236,1,1)/OFFSET(DATA!$F$6,BY$10,$AG236,1,1),0)</f>
        <v>0.55442176870748294</v>
      </c>
    </row>
    <row r="237" spans="33:77" x14ac:dyDescent="0.2">
      <c r="AG237" s="1">
        <v>226</v>
      </c>
      <c r="AH237">
        <f ca="1">OFFSET(DATA!$F$6,$AG$10,$AG237,1,1)</f>
        <v>1814</v>
      </c>
      <c r="AI237" s="205">
        <f ca="1">IF($AH237&gt;0,OFFSET(DATA!$F$6,$AG$10+27*AI$10,$AG237,1,1)/$AH237,0)</f>
        <v>0.50937155457552374</v>
      </c>
      <c r="AJ237" s="205">
        <f ca="1">IF($AH237&gt;0,OFFSET(DATA!$F$6,$AG$10+27*AJ$10,$AG237,1,1)/$AH237,0)</f>
        <v>6.063947078280044E-3</v>
      </c>
      <c r="AK237" s="205">
        <f ca="1">IF($AH237&gt;0,OFFSET(DATA!$F$6,$AG$10+27*AK$10,$AG237,1,1)/$AH237,0)</f>
        <v>8.3792723263506064E-2</v>
      </c>
      <c r="AL237" s="205">
        <f ca="1">IF($AH237&gt;0,OFFSET(DATA!$F$6,$AG$10+27*AL$10,$AG237,1,1)/$AH237,0)</f>
        <v>8.4343991179713335E-2</v>
      </c>
      <c r="AM237" s="205">
        <f ca="1">IF($AH237&gt;0,OFFSET(DATA!$F$6,$AG$10+27*AM$10,$AG237,1,1)/$AH237,0)</f>
        <v>0.16097023153252479</v>
      </c>
      <c r="AN237" s="205">
        <f ca="1">IF($AH237&gt;0,OFFSET(DATA!$F$6,$AG$10+27*AN$10,$AG237,1,1)/$AH237,0)</f>
        <v>5.6780595369349506E-2</v>
      </c>
      <c r="AO237" s="1">
        <f ca="1">OFFSET(DATA!$F$6,$AG$10+27*AO$10,$AG237,1,1)</f>
        <v>20</v>
      </c>
      <c r="AP237" s="1">
        <f t="shared" ca="1" si="7"/>
        <v>20</v>
      </c>
      <c r="AR237">
        <f ca="1">OFFSET(DATA!$F$6,25,$AG237,1,1)</f>
        <v>15242</v>
      </c>
      <c r="AS237" s="205">
        <f ca="1">IF($AR237&gt;0,OFFSET(DATA!$F$6,25+27*AS$10,$AG237,1,1)/$AR237,0)</f>
        <v>0.58929274373441809</v>
      </c>
      <c r="AT237" s="205">
        <f ca="1">IF($AR237&gt;0,OFFSET(DATA!$F$6,25+27*AT$10,$AG237,1,1)/$AR237,0)</f>
        <v>8.7258889909460693E-3</v>
      </c>
      <c r="AU237" s="205">
        <f ca="1">IF($AR237&gt;0,OFFSET(DATA!$F$6,25+27*AU$10,$AG237,1,1)/$AR237,0)</f>
        <v>0.10628526440099724</v>
      </c>
      <c r="AV237" s="205">
        <f ca="1">IF($AR237&gt;0,OFFSET(DATA!$F$6,25+27*AV$10,$AG237,1,1)/$AR237,0)</f>
        <v>5.8391287232646631E-2</v>
      </c>
      <c r="AW237" s="205">
        <f ca="1">IF($AR237&gt;0,OFFSET(DATA!$F$6,25+27*AW$10,$AG237,1,1)/$AR237,0)</f>
        <v>0.10143025849626033</v>
      </c>
      <c r="AX237" s="205">
        <f ca="1">IF($AR237&gt;0,OFFSET(DATA!$F$6,25+27*AX$10,$AG237,1,1)/$AR237,0)</f>
        <v>3.6937409788741632E-2</v>
      </c>
      <c r="BA237" s="472">
        <f t="shared" ca="1" si="8"/>
        <v>19</v>
      </c>
      <c r="BB237" s="205">
        <f ca="1">IF($AH237&gt;0,OFFSET(DATA!$F$6,BB$10+27*(7-$AG$8),$AG237,1,1)/OFFSET(DATA!$F$6,BB$10,$AG237,1,1),0)</f>
        <v>0.47961630695443647</v>
      </c>
      <c r="BC237" s="205">
        <f ca="1">IF($AH237&gt;0,OFFSET(DATA!$F$6,BC$10+27*(7-$AG$8),$AG237,1,1)/OFFSET(DATA!$F$6,BC$10,$AG237,1,1),0)</f>
        <v>0.47826086956521741</v>
      </c>
      <c r="BD237" s="205">
        <f ca="1">IF($AH237&gt;0,OFFSET(DATA!$F$6,BD$10+27*(7-$AG$8),$AG237,1,1)/OFFSET(DATA!$F$6,BD$10,$AG237,1,1),0)</f>
        <v>0.51351351351351349</v>
      </c>
      <c r="BE237" s="205">
        <f ca="1">IF($AH237&gt;0,OFFSET(DATA!$F$6,BE$10+27*(7-$AG$8),$AG237,1,1)/OFFSET(DATA!$F$6,BE$10,$AG237,1,1),0)</f>
        <v>0.63551401869158874</v>
      </c>
      <c r="BF237" s="205">
        <f ca="1">IF($AH237&gt;0,OFFSET(DATA!$F$6,BF$10+27*(7-$AG$8),$AG237,1,1)/OFFSET(DATA!$F$6,BF$10,$AG237,1,1),0)</f>
        <v>0.67418032786885251</v>
      </c>
      <c r="BG237" s="205">
        <f ca="1">IF($AH237&gt;0,OFFSET(DATA!$F$6,BG$10+27*(7-$AG$8),$AG237,1,1)/OFFSET(DATA!$F$6,BG$10,$AG237,1,1),0)</f>
        <v>0.41463414634146339</v>
      </c>
      <c r="BH237" s="205">
        <f ca="1">IF($AH237&gt;0,OFFSET(DATA!$F$6,BH$10+27*(7-$AG$8),$AG237,1,1)/OFFSET(DATA!$F$6,BH$10,$AG237,1,1),0)</f>
        <v>0.67808219178082196</v>
      </c>
      <c r="BI237" s="205">
        <f ca="1">IF($AH237&gt;0,OFFSET(DATA!$F$6,BI$10+27*(7-$AG$8),$AG237,1,1)/OFFSET(DATA!$F$6,BI$10,$AG237,1,1),0)</f>
        <v>0.50937155457552374</v>
      </c>
      <c r="BJ237" s="205">
        <f ca="1">IF($AH237&gt;0,OFFSET(DATA!$F$6,BJ$10+27*(7-$AG$8),$AG237,1,1)/OFFSET(DATA!$F$6,BJ$10,$AG237,1,1),0)</f>
        <v>0.6875</v>
      </c>
      <c r="BK237" s="205">
        <f ca="1">IF($AH237&gt;0,OFFSET(DATA!$F$6,BK$10+27*(7-$AG$8),$AG237,1,1)/OFFSET(DATA!$F$6,BK$10,$AG237,1,1),0)</f>
        <v>0.59431524547803616</v>
      </c>
      <c r="BL237" s="205">
        <f ca="1">IF($AH237&gt;0,OFFSET(DATA!$F$6,BL$10+27*(7-$AG$8),$AG237,1,1)/OFFSET(DATA!$F$6,BL$10,$AG237,1,1),0)</f>
        <v>0.66843501326259946</v>
      </c>
      <c r="BM237" s="205">
        <f ca="1">IF($AH237&gt;0,OFFSET(DATA!$F$6,BM$10+27*(7-$AG$8),$AG237,1,1)/OFFSET(DATA!$F$6,BM$10,$AG237,1,1),0)</f>
        <v>0.50065359477124183</v>
      </c>
      <c r="BN237" s="205">
        <f ca="1">IF($AH237&gt;0,OFFSET(DATA!$F$6,BN$10+27*(7-$AG$8),$AG237,1,1)/OFFSET(DATA!$F$6,BN$10,$AG237,1,1),0)</f>
        <v>0.57328990228013033</v>
      </c>
      <c r="BO237" s="205">
        <f ca="1">IF($AH237&gt;0,OFFSET(DATA!$F$6,BO$10+27*(7-$AG$8),$AG237,1,1)/OFFSET(DATA!$F$6,BO$10,$AG237,1,1),0)</f>
        <v>0.8964401294498382</v>
      </c>
      <c r="BP237" s="205">
        <f ca="1">IF($AH237&gt;0,OFFSET(DATA!$F$6,BP$10+27*(7-$AG$8),$AG237,1,1)/OFFSET(DATA!$F$6,BP$10,$AG237,1,1),0)</f>
        <v>0.70809248554913296</v>
      </c>
      <c r="BQ237" s="205">
        <f ca="1">IF($AH237&gt;0,OFFSET(DATA!$F$6,BQ$10+27*(7-$AG$8),$AG237,1,1)/OFFSET(DATA!$F$6,BQ$10,$AG237,1,1),0)</f>
        <v>0.6785714285714286</v>
      </c>
      <c r="BR237" s="205">
        <f ca="1">IF($AH237&gt;0,OFFSET(DATA!$F$6,BR$10+27*(7-$AG$8),$AG237,1,1)/OFFSET(DATA!$F$6,BR$10,$AG237,1,1),0)</f>
        <v>0.6528803545051699</v>
      </c>
      <c r="BS237" s="205">
        <f ca="1">IF($AH237&gt;0,OFFSET(DATA!$F$6,BS$10+27*(7-$AG$8),$AG237,1,1)/OFFSET(DATA!$F$6,BS$10,$AG237,1,1),0)</f>
        <v>0.60818713450292394</v>
      </c>
      <c r="BT237" s="205">
        <f ca="1">IF($AH237&gt;0,OFFSET(DATA!$F$6,BT$10+27*(7-$AG$8),$AG237,1,1)/OFFSET(DATA!$F$6,BT$10,$AG237,1,1),0)</f>
        <v>0.72972972972972971</v>
      </c>
      <c r="BU237" s="205">
        <f ca="1">IF($AH237&gt;0,OFFSET(DATA!$F$6,BU$10+27*(7-$AG$8),$AG237,1,1)/OFFSET(DATA!$F$6,BU$10,$AG237,1,1),0)</f>
        <v>0.475103734439834</v>
      </c>
      <c r="BV237" s="205">
        <f ca="1">IF($AH237&gt;0,OFFSET(DATA!$F$6,BV$10+27*(7-$AG$8),$AG237,1,1)/OFFSET(DATA!$F$6,BV$10,$AG237,1,1),0)</f>
        <v>0.57081545064377681</v>
      </c>
      <c r="BW237" s="205">
        <f ca="1">IF($AH237&gt;0,OFFSET(DATA!$F$6,BW$10+27*(7-$AG$8),$AG237,1,1)/OFFSET(DATA!$F$6,BW$10,$AG237,1,1),0)</f>
        <v>0.59079903147699753</v>
      </c>
      <c r="BX237" s="205">
        <f ca="1">IF($AH237&gt;0,OFFSET(DATA!$F$6,BX$10+27*(7-$AG$8),$AG237,1,1)/OFFSET(DATA!$F$6,BX$10,$AG237,1,1),0)</f>
        <v>0.54900639946109797</v>
      </c>
      <c r="BY237" s="205">
        <f ca="1">IF($AH237&gt;0,OFFSET(DATA!$F$6,BY$10+27*(7-$AG$8),$AG237,1,1)/OFFSET(DATA!$F$6,BY$10,$AG237,1,1),0)</f>
        <v>0.58116883116883122</v>
      </c>
    </row>
    <row r="238" spans="33:77" x14ac:dyDescent="0.2">
      <c r="AG238" s="1">
        <v>227</v>
      </c>
      <c r="AH238">
        <f ca="1">OFFSET(DATA!$F$6,$AG$10,$AG238,1,1)</f>
        <v>1750</v>
      </c>
      <c r="AI238" s="205">
        <f ca="1">IF($AH238&gt;0,OFFSET(DATA!$F$6,$AG$10+27*AI$10,$AG238,1,1)/$AH238,0)</f>
        <v>0.49371428571428572</v>
      </c>
      <c r="AJ238" s="205">
        <f ca="1">IF($AH238&gt;0,OFFSET(DATA!$F$6,$AG$10+27*AJ$10,$AG238,1,1)/$AH238,0)</f>
        <v>6.8571428571428568E-3</v>
      </c>
      <c r="AK238" s="205">
        <f ca="1">IF($AH238&gt;0,OFFSET(DATA!$F$6,$AG$10+27*AK$10,$AG238,1,1)/$AH238,0)</f>
        <v>8.5714285714285715E-2</v>
      </c>
      <c r="AL238" s="205">
        <f ca="1">IF($AH238&gt;0,OFFSET(DATA!$F$6,$AG$10+27*AL$10,$AG238,1,1)/$AH238,0)</f>
        <v>5.3714285714285714E-2</v>
      </c>
      <c r="AM238" s="205">
        <f ca="1">IF($AH238&gt;0,OFFSET(DATA!$F$6,$AG$10+27*AM$10,$AG238,1,1)/$AH238,0)</f>
        <v>0.16400000000000001</v>
      </c>
      <c r="AN238" s="205">
        <f ca="1">IF($AH238&gt;0,OFFSET(DATA!$F$6,$AG$10+27*AN$10,$AG238,1,1)/$AH238,0)</f>
        <v>6.2857142857142861E-2</v>
      </c>
      <c r="AO238" s="1">
        <f ca="1">OFFSET(DATA!$F$6,$AG$10+27*AO$10,$AG238,1,1)</f>
        <v>20</v>
      </c>
      <c r="AP238" s="1">
        <f t="shared" ca="1" si="7"/>
        <v>20</v>
      </c>
      <c r="AR238">
        <f ca="1">OFFSET(DATA!$F$6,25,$AG238,1,1)</f>
        <v>13906</v>
      </c>
      <c r="AS238" s="205">
        <f ca="1">IF($AR238&gt;0,OFFSET(DATA!$F$6,25+27*AS$10,$AG238,1,1)/$AR238,0)</f>
        <v>0.57586653243204378</v>
      </c>
      <c r="AT238" s="205">
        <f ca="1">IF($AR238&gt;0,OFFSET(DATA!$F$6,25+27*AT$10,$AG238,1,1)/$AR238,0)</f>
        <v>9.2046598590536464E-3</v>
      </c>
      <c r="AU238" s="205">
        <f ca="1">IF($AR238&gt;0,OFFSET(DATA!$F$6,25+27*AU$10,$AG238,1,1)/$AR238,0)</f>
        <v>0.11376384294549116</v>
      </c>
      <c r="AV238" s="205">
        <f ca="1">IF($AR238&gt;0,OFFSET(DATA!$F$6,25+27*AV$10,$AG238,1,1)/$AR238,0)</f>
        <v>5.4940313533726449E-2</v>
      </c>
      <c r="AW238" s="205">
        <f ca="1">IF($AR238&gt;0,OFFSET(DATA!$F$6,25+27*AW$10,$AG238,1,1)/$AR238,0)</f>
        <v>9.4635409175895302E-2</v>
      </c>
      <c r="AX238" s="205">
        <f ca="1">IF($AR238&gt;0,OFFSET(DATA!$F$6,25+27*AX$10,$AG238,1,1)/$AR238,0)</f>
        <v>3.1497195455199196E-2</v>
      </c>
      <c r="BA238" s="472">
        <f t="shared" ca="1" si="8"/>
        <v>20</v>
      </c>
      <c r="BB238" s="205">
        <f ca="1">IF($AH238&gt;0,OFFSET(DATA!$F$6,BB$10+27*(7-$AG$8),$AG238,1,1)/OFFSET(DATA!$F$6,BB$10,$AG238,1,1),0)</f>
        <v>0.48275862068965519</v>
      </c>
      <c r="BC238" s="205">
        <f ca="1">IF($AH238&gt;0,OFFSET(DATA!$F$6,BC$10+27*(7-$AG$8),$AG238,1,1)/OFFSET(DATA!$F$6,BC$10,$AG238,1,1),0)</f>
        <v>0.43902439024390244</v>
      </c>
      <c r="BD238" s="205">
        <f ca="1">IF($AH238&gt;0,OFFSET(DATA!$F$6,BD$10+27*(7-$AG$8),$AG238,1,1)/OFFSET(DATA!$F$6,BD$10,$AG238,1,1),0)</f>
        <v>0.5892857142857143</v>
      </c>
      <c r="BE238" s="205">
        <f ca="1">IF($AH238&gt;0,OFFSET(DATA!$F$6,BE$10+27*(7-$AG$8),$AG238,1,1)/OFFSET(DATA!$F$6,BE$10,$AG238,1,1),0)</f>
        <v>0.6160714285714286</v>
      </c>
      <c r="BF238" s="205">
        <f ca="1">IF($AH238&gt;0,OFFSET(DATA!$F$6,BF$10+27*(7-$AG$8),$AG238,1,1)/OFFSET(DATA!$F$6,BF$10,$AG238,1,1),0)</f>
        <v>0.66301969365426694</v>
      </c>
      <c r="BG238" s="205">
        <f ca="1">IF($AH238&gt;0,OFFSET(DATA!$F$6,BG$10+27*(7-$AG$8),$AG238,1,1)/OFFSET(DATA!$F$6,BG$10,$AG238,1,1),0)</f>
        <v>0.4098360655737705</v>
      </c>
      <c r="BH238" s="205">
        <f ca="1">IF($AH238&gt;0,OFFSET(DATA!$F$6,BH$10+27*(7-$AG$8),$AG238,1,1)/OFFSET(DATA!$F$6,BH$10,$AG238,1,1),0)</f>
        <v>0.66923076923076918</v>
      </c>
      <c r="BI238" s="205">
        <f ca="1">IF($AH238&gt;0,OFFSET(DATA!$F$6,BI$10+27*(7-$AG$8),$AG238,1,1)/OFFSET(DATA!$F$6,BI$10,$AG238,1,1),0)</f>
        <v>0.49371428571428572</v>
      </c>
      <c r="BJ238" s="205">
        <f ca="1">IF($AH238&gt;0,OFFSET(DATA!$F$6,BJ$10+27*(7-$AG$8),$AG238,1,1)/OFFSET(DATA!$F$6,BJ$10,$AG238,1,1),0)</f>
        <v>0.65104166666666663</v>
      </c>
      <c r="BK238" s="205">
        <f ca="1">IF($AH238&gt;0,OFFSET(DATA!$F$6,BK$10+27*(7-$AG$8),$AG238,1,1)/OFFSET(DATA!$F$6,BK$10,$AG238,1,1),0)</f>
        <v>0.60588235294117643</v>
      </c>
      <c r="BL238" s="205">
        <f ca="1">IF($AH238&gt;0,OFFSET(DATA!$F$6,BL$10+27*(7-$AG$8),$AG238,1,1)/OFFSET(DATA!$F$6,BL$10,$AG238,1,1),0)</f>
        <v>0.65190839694656488</v>
      </c>
      <c r="BM238" s="205">
        <f ca="1">IF($AH238&gt;0,OFFSET(DATA!$F$6,BM$10+27*(7-$AG$8),$AG238,1,1)/OFFSET(DATA!$F$6,BM$10,$AG238,1,1),0)</f>
        <v>0.49503546099290779</v>
      </c>
      <c r="BN238" s="205">
        <f ca="1">IF($AH238&gt;0,OFFSET(DATA!$F$6,BN$10+27*(7-$AG$8),$AG238,1,1)/OFFSET(DATA!$F$6,BN$10,$AG238,1,1),0)</f>
        <v>0.5948905109489051</v>
      </c>
      <c r="BO238" s="205">
        <f ca="1">IF($AH238&gt;0,OFFSET(DATA!$F$6,BO$10+27*(7-$AG$8),$AG238,1,1)/OFFSET(DATA!$F$6,BO$10,$AG238,1,1),0)</f>
        <v>0.90697674418604646</v>
      </c>
      <c r="BP238" s="205">
        <f ca="1">IF($AH238&gt;0,OFFSET(DATA!$F$6,BP$10+27*(7-$AG$8),$AG238,1,1)/OFFSET(DATA!$F$6,BP$10,$AG238,1,1),0)</f>
        <v>0.69094693028095733</v>
      </c>
      <c r="BQ238" s="205">
        <f ca="1">IF($AH238&gt;0,OFFSET(DATA!$F$6,BQ$10+27*(7-$AG$8),$AG238,1,1)/OFFSET(DATA!$F$6,BQ$10,$AG238,1,1),0)</f>
        <v>0.63959390862944165</v>
      </c>
      <c r="BR238" s="205">
        <f ca="1">IF($AH238&gt;0,OFFSET(DATA!$F$6,BR$10+27*(7-$AG$8),$AG238,1,1)/OFFSET(DATA!$F$6,BR$10,$AG238,1,1),0)</f>
        <v>0.62779552715654952</v>
      </c>
      <c r="BS238" s="205">
        <f ca="1">IF($AH238&gt;0,OFFSET(DATA!$F$6,BS$10+27*(7-$AG$8),$AG238,1,1)/OFFSET(DATA!$F$6,BS$10,$AG238,1,1),0)</f>
        <v>0.61601642710472282</v>
      </c>
      <c r="BT238" s="205">
        <f ca="1">IF($AH238&gt;0,OFFSET(DATA!$F$6,BT$10+27*(7-$AG$8),$AG238,1,1)/OFFSET(DATA!$F$6,BT$10,$AG238,1,1),0)</f>
        <v>0.8571428571428571</v>
      </c>
      <c r="BU238" s="205">
        <f ca="1">IF($AH238&gt;0,OFFSET(DATA!$F$6,BU$10+27*(7-$AG$8),$AG238,1,1)/OFFSET(DATA!$F$6,BU$10,$AG238,1,1),0)</f>
        <v>0.48267898383371827</v>
      </c>
      <c r="BV238" s="205">
        <f ca="1">IF($AH238&gt;0,OFFSET(DATA!$F$6,BV$10+27*(7-$AG$8),$AG238,1,1)/OFFSET(DATA!$F$6,BV$10,$AG238,1,1),0)</f>
        <v>0.53664302600472813</v>
      </c>
      <c r="BW238" s="205">
        <f ca="1">IF($AH238&gt;0,OFFSET(DATA!$F$6,BW$10+27*(7-$AG$8),$AG238,1,1)/OFFSET(DATA!$F$6,BW$10,$AG238,1,1),0)</f>
        <v>0.54440497335701599</v>
      </c>
      <c r="BX238" s="205">
        <f ca="1">IF($AH238&gt;0,OFFSET(DATA!$F$6,BX$10+27*(7-$AG$8),$AG238,1,1)/OFFSET(DATA!$F$6,BX$10,$AG238,1,1),0)</f>
        <v>0.53608247422680411</v>
      </c>
      <c r="BY238" s="205">
        <f ca="1">IF($AH238&gt;0,OFFSET(DATA!$F$6,BY$10+27*(7-$AG$8),$AG238,1,1)/OFFSET(DATA!$F$6,BY$10,$AG238,1,1),0)</f>
        <v>0.60516605166051662</v>
      </c>
    </row>
    <row r="239" spans="33:77" x14ac:dyDescent="0.2">
      <c r="AG239" s="1">
        <v>228</v>
      </c>
      <c r="AH239">
        <f ca="1">OFFSET(DATA!$F$6,$AG$10,$AG239,1,1)</f>
        <v>1694</v>
      </c>
      <c r="AI239" s="205">
        <f ca="1">IF($AH239&gt;0,OFFSET(DATA!$F$6,$AG$10+27*AI$10,$AG239,1,1)/$AH239,0)</f>
        <v>0.52066115702479343</v>
      </c>
      <c r="AJ239" s="205">
        <f ca="1">IF($AH239&gt;0,OFFSET(DATA!$F$6,$AG$10+27*AJ$10,$AG239,1,1)/$AH239,0)</f>
        <v>7.0838252656434475E-3</v>
      </c>
      <c r="AK239" s="205">
        <f ca="1">IF($AH239&gt;0,OFFSET(DATA!$F$6,$AG$10+27*AK$10,$AG239,1,1)/$AH239,0)</f>
        <v>9.5041322314049589E-2</v>
      </c>
      <c r="AL239" s="205">
        <f ca="1">IF($AH239&gt;0,OFFSET(DATA!$F$6,$AG$10+27*AL$10,$AG239,1,1)/$AH239,0)</f>
        <v>7.5560802833530102E-2</v>
      </c>
      <c r="AM239" s="205">
        <f ca="1">IF($AH239&gt;0,OFFSET(DATA!$F$6,$AG$10+27*AM$10,$AG239,1,1)/$AH239,0)</f>
        <v>0.14994096812278632</v>
      </c>
      <c r="AN239" s="205">
        <f ca="1">IF($AH239&gt;0,OFFSET(DATA!$F$6,$AG$10+27*AN$10,$AG239,1,1)/$AH239,0)</f>
        <v>4.1912632821723729E-2</v>
      </c>
      <c r="AO239" s="1">
        <f ca="1">OFFSET(DATA!$F$6,$AG$10+27*AO$10,$AG239,1,1)</f>
        <v>18</v>
      </c>
      <c r="AP239" s="1">
        <f t="shared" ca="1" si="7"/>
        <v>18</v>
      </c>
      <c r="AR239">
        <f ca="1">OFFSET(DATA!$F$6,25,$AG239,1,1)</f>
        <v>14080</v>
      </c>
      <c r="AS239" s="205">
        <f ca="1">IF($AR239&gt;0,OFFSET(DATA!$F$6,25+27*AS$10,$AG239,1,1)/$AR239,0)</f>
        <v>0.58053977272727275</v>
      </c>
      <c r="AT239" s="205">
        <f ca="1">IF($AR239&gt;0,OFFSET(DATA!$F$6,25+27*AT$10,$AG239,1,1)/$AR239,0)</f>
        <v>9.3039772727272728E-3</v>
      </c>
      <c r="AU239" s="205">
        <f ca="1">IF($AR239&gt;0,OFFSET(DATA!$F$6,25+27*AU$10,$AG239,1,1)/$AR239,0)</f>
        <v>0.11257102272727272</v>
      </c>
      <c r="AV239" s="205">
        <f ca="1">IF($AR239&gt;0,OFFSET(DATA!$F$6,25+27*AV$10,$AG239,1,1)/$AR239,0)</f>
        <v>6.200284090909091E-2</v>
      </c>
      <c r="AW239" s="205">
        <f ca="1">IF($AR239&gt;0,OFFSET(DATA!$F$6,25+27*AW$10,$AG239,1,1)/$AR239,0)</f>
        <v>8.5156250000000003E-2</v>
      </c>
      <c r="AX239" s="205">
        <f ca="1">IF($AR239&gt;0,OFFSET(DATA!$F$6,25+27*AX$10,$AG239,1,1)/$AR239,0)</f>
        <v>2.6136363636363635E-2</v>
      </c>
      <c r="BA239" s="472">
        <f t="shared" ca="1" si="8"/>
        <v>18</v>
      </c>
      <c r="BB239" s="205">
        <f ca="1">IF($AH239&gt;0,OFFSET(DATA!$F$6,BB$10+27*(7-$AG$8),$AG239,1,1)/OFFSET(DATA!$F$6,BB$10,$AG239,1,1),0)</f>
        <v>0.47146401985111663</v>
      </c>
      <c r="BC239" s="205">
        <f ca="1">IF($AH239&gt;0,OFFSET(DATA!$F$6,BC$10+27*(7-$AG$8),$AG239,1,1)/OFFSET(DATA!$F$6,BC$10,$AG239,1,1),0)</f>
        <v>0.41860465116279072</v>
      </c>
      <c r="BD239" s="205">
        <f ca="1">IF($AH239&gt;0,OFFSET(DATA!$F$6,BD$10+27*(7-$AG$8),$AG239,1,1)/OFFSET(DATA!$F$6,BD$10,$AG239,1,1),0)</f>
        <v>0.56896551724137934</v>
      </c>
      <c r="BE239" s="205">
        <f ca="1">IF($AH239&gt;0,OFFSET(DATA!$F$6,BE$10+27*(7-$AG$8),$AG239,1,1)/OFFSET(DATA!$F$6,BE$10,$AG239,1,1),0)</f>
        <v>0.55752212389380529</v>
      </c>
      <c r="BF239" s="205">
        <f ca="1">IF($AH239&gt;0,OFFSET(DATA!$F$6,BF$10+27*(7-$AG$8),$AG239,1,1)/OFFSET(DATA!$F$6,BF$10,$AG239,1,1),0)</f>
        <v>0.67108167770419425</v>
      </c>
      <c r="BG239" s="205">
        <f ca="1">IF($AH239&gt;0,OFFSET(DATA!$F$6,BG$10+27*(7-$AG$8),$AG239,1,1)/OFFSET(DATA!$F$6,BG$10,$AG239,1,1),0)</f>
        <v>0.42727272727272725</v>
      </c>
      <c r="BH239" s="205">
        <f ca="1">IF($AH239&gt;0,OFFSET(DATA!$F$6,BH$10+27*(7-$AG$8),$AG239,1,1)/OFFSET(DATA!$F$6,BH$10,$AG239,1,1),0)</f>
        <v>0.65413533834586468</v>
      </c>
      <c r="BI239" s="205">
        <f ca="1">IF($AH239&gt;0,OFFSET(DATA!$F$6,BI$10+27*(7-$AG$8),$AG239,1,1)/OFFSET(DATA!$F$6,BI$10,$AG239,1,1),0)</f>
        <v>0.52066115702479343</v>
      </c>
      <c r="BJ239" s="205">
        <f ca="1">IF($AH239&gt;0,OFFSET(DATA!$F$6,BJ$10+27*(7-$AG$8),$AG239,1,1)/OFFSET(DATA!$F$6,BJ$10,$AG239,1,1),0)</f>
        <v>0.65656565656565657</v>
      </c>
      <c r="BK239" s="205">
        <f ca="1">IF($AH239&gt;0,OFFSET(DATA!$F$6,BK$10+27*(7-$AG$8),$AG239,1,1)/OFFSET(DATA!$F$6,BK$10,$AG239,1,1),0)</f>
        <v>0.58208955223880599</v>
      </c>
      <c r="BL239" s="205">
        <f ca="1">IF($AH239&gt;0,OFFSET(DATA!$F$6,BL$10+27*(7-$AG$8),$AG239,1,1)/OFFSET(DATA!$F$6,BL$10,$AG239,1,1),0)</f>
        <v>0.6607142857142857</v>
      </c>
      <c r="BM239" s="205">
        <f ca="1">IF($AH239&gt;0,OFFSET(DATA!$F$6,BM$10+27*(7-$AG$8),$AG239,1,1)/OFFSET(DATA!$F$6,BM$10,$AG239,1,1),0)</f>
        <v>0.48013937282229963</v>
      </c>
      <c r="BN239" s="205">
        <f ca="1">IF($AH239&gt;0,OFFSET(DATA!$F$6,BN$10+27*(7-$AG$8),$AG239,1,1)/OFFSET(DATA!$F$6,BN$10,$AG239,1,1),0)</f>
        <v>0.55160142348754448</v>
      </c>
      <c r="BO239" s="205">
        <f ca="1">IF($AH239&gt;0,OFFSET(DATA!$F$6,BO$10+27*(7-$AG$8),$AG239,1,1)/OFFSET(DATA!$F$6,BO$10,$AG239,1,1),0)</f>
        <v>0.88054607508532423</v>
      </c>
      <c r="BP239" s="205">
        <f ca="1">IF($AH239&gt;0,OFFSET(DATA!$F$6,BP$10+27*(7-$AG$8),$AG239,1,1)/OFFSET(DATA!$F$6,BP$10,$AG239,1,1),0)</f>
        <v>0.72222222222222221</v>
      </c>
      <c r="BQ239" s="205">
        <f ca="1">IF($AH239&gt;0,OFFSET(DATA!$F$6,BQ$10+27*(7-$AG$8),$AG239,1,1)/OFFSET(DATA!$F$6,BQ$10,$AG239,1,1),0)</f>
        <v>0.61757719714964365</v>
      </c>
      <c r="BR239" s="205">
        <f ca="1">IF($AH239&gt;0,OFFSET(DATA!$F$6,BR$10+27*(7-$AG$8),$AG239,1,1)/OFFSET(DATA!$F$6,BR$10,$AG239,1,1),0)</f>
        <v>0.61861861861861867</v>
      </c>
      <c r="BS239" s="205">
        <f ca="1">IF($AH239&gt;0,OFFSET(DATA!$F$6,BS$10+27*(7-$AG$8),$AG239,1,1)/OFFSET(DATA!$F$6,BS$10,$AG239,1,1),0)</f>
        <v>0.60580912863070535</v>
      </c>
      <c r="BT239" s="205">
        <f ca="1">IF($AH239&gt;0,OFFSET(DATA!$F$6,BT$10+27*(7-$AG$8),$AG239,1,1)/OFFSET(DATA!$F$6,BT$10,$AG239,1,1),0)</f>
        <v>0.8</v>
      </c>
      <c r="BU239" s="205">
        <f ca="1">IF($AH239&gt;0,OFFSET(DATA!$F$6,BU$10+27*(7-$AG$8),$AG239,1,1)/OFFSET(DATA!$F$6,BU$10,$AG239,1,1),0)</f>
        <v>0.45057471264367815</v>
      </c>
      <c r="BV239" s="205">
        <f ca="1">IF($AH239&gt;0,OFFSET(DATA!$F$6,BV$10+27*(7-$AG$8),$AG239,1,1)/OFFSET(DATA!$F$6,BV$10,$AG239,1,1),0)</f>
        <v>0.5106888361045131</v>
      </c>
      <c r="BW239" s="205">
        <f ca="1">IF($AH239&gt;0,OFFSET(DATA!$F$6,BW$10+27*(7-$AG$8),$AG239,1,1)/OFFSET(DATA!$F$6,BW$10,$AG239,1,1),0)</f>
        <v>0.56416881998277346</v>
      </c>
      <c r="BX239" s="205">
        <f ca="1">IF($AH239&gt;0,OFFSET(DATA!$F$6,BX$10+27*(7-$AG$8),$AG239,1,1)/OFFSET(DATA!$F$6,BX$10,$AG239,1,1),0)</f>
        <v>0.55559687616214204</v>
      </c>
      <c r="BY239" s="205">
        <f ca="1">IF($AH239&gt;0,OFFSET(DATA!$F$6,BY$10+27*(7-$AG$8),$AG239,1,1)/OFFSET(DATA!$F$6,BY$10,$AG239,1,1),0)</f>
        <v>0.63197026022304836</v>
      </c>
    </row>
    <row r="240" spans="33:77" x14ac:dyDescent="0.2">
      <c r="AG240" s="1">
        <v>229</v>
      </c>
      <c r="AH240">
        <f ca="1">OFFSET(DATA!$F$6,$AG$10,$AG240,1,1)</f>
        <v>1703</v>
      </c>
      <c r="AI240" s="205">
        <f ca="1">IF($AH240&gt;0,OFFSET(DATA!$F$6,$AG$10+27*AI$10,$AG240,1,1)/$AH240,0)</f>
        <v>0.50910158543746331</v>
      </c>
      <c r="AJ240" s="205">
        <f ca="1">IF($AH240&gt;0,OFFSET(DATA!$F$6,$AG$10+27*AJ$10,$AG240,1,1)/$AH240,0)</f>
        <v>7.6335877862595417E-3</v>
      </c>
      <c r="AK240" s="205">
        <f ca="1">IF($AH240&gt;0,OFFSET(DATA!$F$6,$AG$10+27*AK$10,$AG240,1,1)/$AH240,0)</f>
        <v>9.9236641221374045E-2</v>
      </c>
      <c r="AL240" s="205">
        <f ca="1">IF($AH240&gt;0,OFFSET(DATA!$F$6,$AG$10+27*AL$10,$AG240,1,1)/$AH240,0)</f>
        <v>0.10158543746330007</v>
      </c>
      <c r="AM240" s="205">
        <f ca="1">IF($AH240&gt;0,OFFSET(DATA!$F$6,$AG$10+27*AM$10,$AG240,1,1)/$AH240,0)</f>
        <v>0.12331180270111568</v>
      </c>
      <c r="AN240" s="205">
        <f ca="1">IF($AH240&gt;0,OFFSET(DATA!$F$6,$AG$10+27*AN$10,$AG240,1,1)/$AH240,0)</f>
        <v>3.5819142689371697E-2</v>
      </c>
      <c r="AO240" s="1">
        <f ca="1">OFFSET(DATA!$F$6,$AG$10+27*AO$10,$AG240,1,1)</f>
        <v>19</v>
      </c>
      <c r="AP240" s="1">
        <f t="shared" ca="1" si="7"/>
        <v>19</v>
      </c>
      <c r="AR240">
        <f ca="1">OFFSET(DATA!$F$6,25,$AG240,1,1)</f>
        <v>14390</v>
      </c>
      <c r="AS240" s="205">
        <f ca="1">IF($AR240&gt;0,OFFSET(DATA!$F$6,25+27*AS$10,$AG240,1,1)/$AR240,0)</f>
        <v>0.58714384989576096</v>
      </c>
      <c r="AT240" s="205">
        <f ca="1">IF($AR240&gt;0,OFFSET(DATA!$F$6,25+27*AT$10,$AG240,1,1)/$AR240,0)</f>
        <v>8.8950660180681027E-3</v>
      </c>
      <c r="AU240" s="205">
        <f ca="1">IF($AR240&gt;0,OFFSET(DATA!$F$6,25+27*AU$10,$AG240,1,1)/$AR240,0)</f>
        <v>0.10972897845726198</v>
      </c>
      <c r="AV240" s="205">
        <f ca="1">IF($AR240&gt;0,OFFSET(DATA!$F$6,25+27*AV$10,$AG240,1,1)/$AR240,0)</f>
        <v>6.5114662960389161E-2</v>
      </c>
      <c r="AW240" s="205">
        <f ca="1">IF($AR240&gt;0,OFFSET(DATA!$F$6,25+27*AW$10,$AG240,1,1)/$AR240,0)</f>
        <v>8.950660180681029E-2</v>
      </c>
      <c r="AX240" s="205">
        <f ca="1">IF($AR240&gt;0,OFFSET(DATA!$F$6,25+27*AX$10,$AG240,1,1)/$AR240,0)</f>
        <v>2.6963168867268936E-2</v>
      </c>
      <c r="BA240" s="472">
        <f t="shared" ca="1" si="8"/>
        <v>18</v>
      </c>
      <c r="BB240" s="205">
        <f ca="1">IF($AH240&gt;0,OFFSET(DATA!$F$6,BB$10+27*(7-$AG$8),$AG240,1,1)/OFFSET(DATA!$F$6,BB$10,$AG240,1,1),0)</f>
        <v>0.49873417721518987</v>
      </c>
      <c r="BC240" s="205">
        <f ca="1">IF($AH240&gt;0,OFFSET(DATA!$F$6,BC$10+27*(7-$AG$8),$AG240,1,1)/OFFSET(DATA!$F$6,BC$10,$AG240,1,1),0)</f>
        <v>0.45977011494252873</v>
      </c>
      <c r="BD240" s="205">
        <f ca="1">IF($AH240&gt;0,OFFSET(DATA!$F$6,BD$10+27*(7-$AG$8),$AG240,1,1)/OFFSET(DATA!$F$6,BD$10,$AG240,1,1),0)</f>
        <v>0.52941176470588236</v>
      </c>
      <c r="BE240" s="205">
        <f ca="1">IF($AH240&gt;0,OFFSET(DATA!$F$6,BE$10+27*(7-$AG$8),$AG240,1,1)/OFFSET(DATA!$F$6,BE$10,$AG240,1,1),0)</f>
        <v>0.60747663551401865</v>
      </c>
      <c r="BF240" s="205">
        <f ca="1">IF($AH240&gt;0,OFFSET(DATA!$F$6,BF$10+27*(7-$AG$8),$AG240,1,1)/OFFSET(DATA!$F$6,BF$10,$AG240,1,1),0)</f>
        <v>0.66815144766146994</v>
      </c>
      <c r="BG240" s="205">
        <f ca="1">IF($AH240&gt;0,OFFSET(DATA!$F$6,BG$10+27*(7-$AG$8),$AG240,1,1)/OFFSET(DATA!$F$6,BG$10,$AG240,1,1),0)</f>
        <v>0.44444444444444442</v>
      </c>
      <c r="BH240" s="205">
        <f ca="1">IF($AH240&gt;0,OFFSET(DATA!$F$6,BH$10+27*(7-$AG$8),$AG240,1,1)/OFFSET(DATA!$F$6,BH$10,$AG240,1,1),0)</f>
        <v>0.65467625899280579</v>
      </c>
      <c r="BI240" s="205">
        <f ca="1">IF($AH240&gt;0,OFFSET(DATA!$F$6,BI$10+27*(7-$AG$8),$AG240,1,1)/OFFSET(DATA!$F$6,BI$10,$AG240,1,1),0)</f>
        <v>0.50910158543746331</v>
      </c>
      <c r="BJ240" s="205">
        <f ca="1">IF($AH240&gt;0,OFFSET(DATA!$F$6,BJ$10+27*(7-$AG$8),$AG240,1,1)/OFFSET(DATA!$F$6,BJ$10,$AG240,1,1),0)</f>
        <v>0.68</v>
      </c>
      <c r="BK240" s="205">
        <f ca="1">IF($AH240&gt;0,OFFSET(DATA!$F$6,BK$10+27*(7-$AG$8),$AG240,1,1)/OFFSET(DATA!$F$6,BK$10,$AG240,1,1),0)</f>
        <v>0.54419889502762431</v>
      </c>
      <c r="BL240" s="205">
        <f ca="1">IF($AH240&gt;0,OFFSET(DATA!$F$6,BL$10+27*(7-$AG$8),$AG240,1,1)/OFFSET(DATA!$F$6,BL$10,$AG240,1,1),0)</f>
        <v>0.66182873730043545</v>
      </c>
      <c r="BM240" s="205">
        <f ca="1">IF($AH240&gt;0,OFFSET(DATA!$F$6,BM$10+27*(7-$AG$8),$AG240,1,1)/OFFSET(DATA!$F$6,BM$10,$AG240,1,1),0)</f>
        <v>0.49829584185412407</v>
      </c>
      <c r="BN240" s="205">
        <f ca="1">IF($AH240&gt;0,OFFSET(DATA!$F$6,BN$10+27*(7-$AG$8),$AG240,1,1)/OFFSET(DATA!$F$6,BN$10,$AG240,1,1),0)</f>
        <v>0.56506849315068497</v>
      </c>
      <c r="BO240" s="205">
        <f ca="1">IF($AH240&gt;0,OFFSET(DATA!$F$6,BO$10+27*(7-$AG$8),$AG240,1,1)/OFFSET(DATA!$F$6,BO$10,$AG240,1,1),0)</f>
        <v>0.89386401326699838</v>
      </c>
      <c r="BP240" s="205">
        <f ca="1">IF($AH240&gt;0,OFFSET(DATA!$F$6,BP$10+27*(7-$AG$8),$AG240,1,1)/OFFSET(DATA!$F$6,BP$10,$AG240,1,1),0)</f>
        <v>0.72773797338792223</v>
      </c>
      <c r="BQ240" s="205">
        <f ca="1">IF($AH240&gt;0,OFFSET(DATA!$F$6,BQ$10+27*(7-$AG$8),$AG240,1,1)/OFFSET(DATA!$F$6,BQ$10,$AG240,1,1),0)</f>
        <v>0.61784897025171626</v>
      </c>
      <c r="BR240" s="205">
        <f ca="1">IF($AH240&gt;0,OFFSET(DATA!$F$6,BR$10+27*(7-$AG$8),$AG240,1,1)/OFFSET(DATA!$F$6,BR$10,$AG240,1,1),0)</f>
        <v>0.61233480176211452</v>
      </c>
      <c r="BS240" s="205">
        <f ca="1">IF($AH240&gt;0,OFFSET(DATA!$F$6,BS$10+27*(7-$AG$8),$AG240,1,1)/OFFSET(DATA!$F$6,BS$10,$AG240,1,1),0)</f>
        <v>0.58686440677966101</v>
      </c>
      <c r="BT240" s="205">
        <f ca="1">IF($AH240&gt;0,OFFSET(DATA!$F$6,BT$10+27*(7-$AG$8),$AG240,1,1)/OFFSET(DATA!$F$6,BT$10,$AG240,1,1),0)</f>
        <v>0.80769230769230771</v>
      </c>
      <c r="BU240" s="205">
        <f ca="1">IF($AH240&gt;0,OFFSET(DATA!$F$6,BU$10+27*(7-$AG$8),$AG240,1,1)/OFFSET(DATA!$F$6,BU$10,$AG240,1,1),0)</f>
        <v>0.46238938053097345</v>
      </c>
      <c r="BV240" s="205">
        <f ca="1">IF($AH240&gt;0,OFFSET(DATA!$F$6,BV$10+27*(7-$AG$8),$AG240,1,1)/OFFSET(DATA!$F$6,BV$10,$AG240,1,1),0)</f>
        <v>0.50812064965197212</v>
      </c>
      <c r="BW240" s="205">
        <f ca="1">IF($AH240&gt;0,OFFSET(DATA!$F$6,BW$10+27*(7-$AG$8),$AG240,1,1)/OFFSET(DATA!$F$6,BW$10,$AG240,1,1),0)</f>
        <v>0.58375634517766495</v>
      </c>
      <c r="BX240" s="205">
        <f ca="1">IF($AH240&gt;0,OFFSET(DATA!$F$6,BX$10+27*(7-$AG$8),$AG240,1,1)/OFFSET(DATA!$F$6,BX$10,$AG240,1,1),0)</f>
        <v>0.57498197548666186</v>
      </c>
      <c r="BY240" s="205">
        <f ca="1">IF($AH240&gt;0,OFFSET(DATA!$F$6,BY$10+27*(7-$AG$8),$AG240,1,1)/OFFSET(DATA!$F$6,BY$10,$AG240,1,1),0)</f>
        <v>0.59515570934256057</v>
      </c>
    </row>
    <row r="241" spans="33:77" x14ac:dyDescent="0.2">
      <c r="AG241" s="1">
        <v>230</v>
      </c>
      <c r="AH241">
        <f ca="1">OFFSET(DATA!$F$6,$AG$10,$AG241,1,1)</f>
        <v>1734</v>
      </c>
      <c r="AI241" s="205">
        <f ca="1">IF($AH241&gt;0,OFFSET(DATA!$F$6,$AG$10+27*AI$10,$AG241,1,1)/$AH241,0)</f>
        <v>0.52249134948096887</v>
      </c>
      <c r="AJ241" s="205">
        <f ca="1">IF($AH241&gt;0,OFFSET(DATA!$F$6,$AG$10+27*AJ$10,$AG241,1,1)/$AH241,0)</f>
        <v>6.3437139561707033E-3</v>
      </c>
      <c r="AK241" s="205">
        <f ca="1">IF($AH241&gt;0,OFFSET(DATA!$F$6,$AG$10+27*AK$10,$AG241,1,1)/$AH241,0)</f>
        <v>9.4579008073817764E-2</v>
      </c>
      <c r="AL241" s="205">
        <f ca="1">IF($AH241&gt;0,OFFSET(DATA!$F$6,$AG$10+27*AL$10,$AG241,1,1)/$AH241,0)</f>
        <v>0.10034602076124567</v>
      </c>
      <c r="AM241" s="205">
        <f ca="1">IF($AH241&gt;0,OFFSET(DATA!$F$6,$AG$10+27*AM$10,$AG241,1,1)/$AH241,0)</f>
        <v>0.11764705882352941</v>
      </c>
      <c r="AN241" s="205">
        <f ca="1">IF($AH241&gt;0,OFFSET(DATA!$F$6,$AG$10+27*AN$10,$AG241,1,1)/$AH241,0)</f>
        <v>3.690888119953864E-2</v>
      </c>
      <c r="AO241" s="1">
        <f ca="1">OFFSET(DATA!$F$6,$AG$10+27*AO$10,$AG241,1,1)</f>
        <v>18</v>
      </c>
      <c r="AP241" s="1">
        <f t="shared" ca="1" si="7"/>
        <v>18</v>
      </c>
      <c r="AR241">
        <f ca="1">OFFSET(DATA!$F$6,25,$AG241,1,1)</f>
        <v>14840</v>
      </c>
      <c r="AS241" s="205">
        <f ca="1">IF($AR241&gt;0,OFFSET(DATA!$F$6,25+27*AS$10,$AG241,1,1)/$AR241,0)</f>
        <v>0.59225067385444741</v>
      </c>
      <c r="AT241" s="205">
        <f ca="1">IF($AR241&gt;0,OFFSET(DATA!$F$6,25+27*AT$10,$AG241,1,1)/$AR241,0)</f>
        <v>8.3557951482479791E-3</v>
      </c>
      <c r="AU241" s="205">
        <f ca="1">IF($AR241&gt;0,OFFSET(DATA!$F$6,25+27*AU$10,$AG241,1,1)/$AR241,0)</f>
        <v>0.10788409703504043</v>
      </c>
      <c r="AV241" s="205">
        <f ca="1">IF($AR241&gt;0,OFFSET(DATA!$F$6,25+27*AV$10,$AG241,1,1)/$AR241,0)</f>
        <v>6.0579514824797842E-2</v>
      </c>
      <c r="AW241" s="205">
        <f ca="1">IF($AR241&gt;0,OFFSET(DATA!$F$6,25+27*AW$10,$AG241,1,1)/$AR241,0)</f>
        <v>9.2385444743935313E-2</v>
      </c>
      <c r="AX241" s="205">
        <f ca="1">IF($AR241&gt;0,OFFSET(DATA!$F$6,25+27*AX$10,$AG241,1,1)/$AR241,0)</f>
        <v>3.0053908355795148E-2</v>
      </c>
      <c r="BA241" s="472">
        <f t="shared" ca="1" si="8"/>
        <v>18</v>
      </c>
      <c r="BB241" s="205">
        <f ca="1">IF($AH241&gt;0,OFFSET(DATA!$F$6,BB$10+27*(7-$AG$8),$AG241,1,1)/OFFSET(DATA!$F$6,BB$10,$AG241,1,1),0)</f>
        <v>0.5</v>
      </c>
      <c r="BC241" s="205">
        <f ca="1">IF($AH241&gt;0,OFFSET(DATA!$F$6,BC$10+27*(7-$AG$8),$AG241,1,1)/OFFSET(DATA!$F$6,BC$10,$AG241,1,1),0)</f>
        <v>0.43373493975903615</v>
      </c>
      <c r="BD241" s="205">
        <f ca="1">IF($AH241&gt;0,OFFSET(DATA!$F$6,BD$10+27*(7-$AG$8),$AG241,1,1)/OFFSET(DATA!$F$6,BD$10,$AG241,1,1),0)</f>
        <v>0.52238805970149249</v>
      </c>
      <c r="BE241" s="205">
        <f ca="1">IF($AH241&gt;0,OFFSET(DATA!$F$6,BE$10+27*(7-$AG$8),$AG241,1,1)/OFFSET(DATA!$F$6,BE$10,$AG241,1,1),0)</f>
        <v>0.59649122807017541</v>
      </c>
      <c r="BF241" s="205">
        <f ca="1">IF($AH241&gt;0,OFFSET(DATA!$F$6,BF$10+27*(7-$AG$8),$AG241,1,1)/OFFSET(DATA!$F$6,BF$10,$AG241,1,1),0)</f>
        <v>0.6741071428571429</v>
      </c>
      <c r="BG241" s="205">
        <f ca="1">IF($AH241&gt;0,OFFSET(DATA!$F$6,BG$10+27*(7-$AG$8),$AG241,1,1)/OFFSET(DATA!$F$6,BG$10,$AG241,1,1),0)</f>
        <v>0.47706422018348627</v>
      </c>
      <c r="BH241" s="205">
        <f ca="1">IF($AH241&gt;0,OFFSET(DATA!$F$6,BH$10+27*(7-$AG$8),$AG241,1,1)/OFFSET(DATA!$F$6,BH$10,$AG241,1,1),0)</f>
        <v>0.6344827586206897</v>
      </c>
      <c r="BI241" s="205">
        <f ca="1">IF($AH241&gt;0,OFFSET(DATA!$F$6,BI$10+27*(7-$AG$8),$AG241,1,1)/OFFSET(DATA!$F$6,BI$10,$AG241,1,1),0)</f>
        <v>0.52249134948096887</v>
      </c>
      <c r="BJ241" s="205">
        <f ca="1">IF($AH241&gt;0,OFFSET(DATA!$F$6,BJ$10+27*(7-$AG$8),$AG241,1,1)/OFFSET(DATA!$F$6,BJ$10,$AG241,1,1),0)</f>
        <v>0.70813397129186606</v>
      </c>
      <c r="BK241" s="205">
        <f ca="1">IF($AH241&gt;0,OFFSET(DATA!$F$6,BK$10+27*(7-$AG$8),$AG241,1,1)/OFFSET(DATA!$F$6,BK$10,$AG241,1,1),0)</f>
        <v>0.54123711340206182</v>
      </c>
      <c r="BL241" s="205">
        <f ca="1">IF($AH241&gt;0,OFFSET(DATA!$F$6,BL$10+27*(7-$AG$8),$AG241,1,1)/OFFSET(DATA!$F$6,BL$10,$AG241,1,1),0)</f>
        <v>0.64739069111424541</v>
      </c>
      <c r="BM241" s="205">
        <f ca="1">IF($AH241&gt;0,OFFSET(DATA!$F$6,BM$10+27*(7-$AG$8),$AG241,1,1)/OFFSET(DATA!$F$6,BM$10,$AG241,1,1),0)</f>
        <v>0.49933598937583001</v>
      </c>
      <c r="BN241" s="205">
        <f ca="1">IF($AH241&gt;0,OFFSET(DATA!$F$6,BN$10+27*(7-$AG$8),$AG241,1,1)/OFFSET(DATA!$F$6,BN$10,$AG241,1,1),0)</f>
        <v>0.57823129251700678</v>
      </c>
      <c r="BO241" s="205">
        <f ca="1">IF($AH241&gt;0,OFFSET(DATA!$F$6,BO$10+27*(7-$AG$8),$AG241,1,1)/OFFSET(DATA!$F$6,BO$10,$AG241,1,1),0)</f>
        <v>0.9152276295133438</v>
      </c>
      <c r="BP241" s="205">
        <f ca="1">IF($AH241&gt;0,OFFSET(DATA!$F$6,BP$10+27*(7-$AG$8),$AG241,1,1)/OFFSET(DATA!$F$6,BP$10,$AG241,1,1),0)</f>
        <v>0.74877330716388613</v>
      </c>
      <c r="BQ241" s="205">
        <f ca="1">IF($AH241&gt;0,OFFSET(DATA!$F$6,BQ$10+27*(7-$AG$8),$AG241,1,1)/OFFSET(DATA!$F$6,BQ$10,$AG241,1,1),0)</f>
        <v>0.61487964989059085</v>
      </c>
      <c r="BR241" s="205">
        <f ca="1">IF($AH241&gt;0,OFFSET(DATA!$F$6,BR$10+27*(7-$AG$8),$AG241,1,1)/OFFSET(DATA!$F$6,BR$10,$AG241,1,1),0)</f>
        <v>0.61166429587482218</v>
      </c>
      <c r="BS241" s="205">
        <f ca="1">IF($AH241&gt;0,OFFSET(DATA!$F$6,BS$10+27*(7-$AG$8),$AG241,1,1)/OFFSET(DATA!$F$6,BS$10,$AG241,1,1),0)</f>
        <v>0.57861635220125784</v>
      </c>
      <c r="BT241" s="205">
        <f ca="1">IF($AH241&gt;0,OFFSET(DATA!$F$6,BT$10+27*(7-$AG$8),$AG241,1,1)/OFFSET(DATA!$F$6,BT$10,$AG241,1,1),0)</f>
        <v>0.80769230769230771</v>
      </c>
      <c r="BU241" s="205">
        <f ca="1">IF($AH241&gt;0,OFFSET(DATA!$F$6,BU$10+27*(7-$AG$8),$AG241,1,1)/OFFSET(DATA!$F$6,BU$10,$AG241,1,1),0)</f>
        <v>0.48666666666666669</v>
      </c>
      <c r="BV241" s="205">
        <f ca="1">IF($AH241&gt;0,OFFSET(DATA!$F$6,BV$10+27*(7-$AG$8),$AG241,1,1)/OFFSET(DATA!$F$6,BV$10,$AG241,1,1),0)</f>
        <v>0.53530751708428248</v>
      </c>
      <c r="BW241" s="205">
        <f ca="1">IF($AH241&gt;0,OFFSET(DATA!$F$6,BW$10+27*(7-$AG$8),$AG241,1,1)/OFFSET(DATA!$F$6,BW$10,$AG241,1,1),0)</f>
        <v>0.58985024958402665</v>
      </c>
      <c r="BX241" s="205">
        <f ca="1">IF($AH241&gt;0,OFFSET(DATA!$F$6,BX$10+27*(7-$AG$8),$AG241,1,1)/OFFSET(DATA!$F$6,BX$10,$AG241,1,1),0)</f>
        <v>0.56691832532601238</v>
      </c>
      <c r="BY241" s="205">
        <f ca="1">IF($AH241&gt;0,OFFSET(DATA!$F$6,BY$10+27*(7-$AG$8),$AG241,1,1)/OFFSET(DATA!$F$6,BY$10,$AG241,1,1),0)</f>
        <v>0.6174496644295302</v>
      </c>
    </row>
    <row r="242" spans="33:77" x14ac:dyDescent="0.2">
      <c r="AG242" s="1">
        <v>231</v>
      </c>
      <c r="AH242">
        <f ca="1">OFFSET(DATA!$F$6,$AG$10,$AG242,1,1)</f>
        <v>1759</v>
      </c>
      <c r="AI242" s="205">
        <f ca="1">IF($AH242&gt;0,OFFSET(DATA!$F$6,$AG$10+27*AI$10,$AG242,1,1)/$AH242,0)</f>
        <v>0.52188743604320642</v>
      </c>
      <c r="AJ242" s="205">
        <f ca="1">IF($AH242&gt;0,OFFSET(DATA!$F$6,$AG$10+27*AJ$10,$AG242,1,1)/$AH242,0)</f>
        <v>6.2535531552018195E-3</v>
      </c>
      <c r="AK242" s="205">
        <f ca="1">IF($AH242&gt;0,OFFSET(DATA!$F$6,$AG$10+27*AK$10,$AG242,1,1)/$AH242,0)</f>
        <v>9.2666287663445146E-2</v>
      </c>
      <c r="AL242" s="205">
        <f ca="1">IF($AH242&gt;0,OFFSET(DATA!$F$6,$AG$10+27*AL$10,$AG242,1,1)/$AH242,0)</f>
        <v>8.0727686185332576E-2</v>
      </c>
      <c r="AM242" s="205">
        <f ca="1">IF($AH242&gt;0,OFFSET(DATA!$F$6,$AG$10+27*AM$10,$AG242,1,1)/$AH242,0)</f>
        <v>0.1381466742467311</v>
      </c>
      <c r="AN242" s="205">
        <f ca="1">IF($AH242&gt;0,OFFSET(DATA!$F$6,$AG$10+27*AN$10,$AG242,1,1)/$AH242,0)</f>
        <v>4.3206367254121657E-2</v>
      </c>
      <c r="AO242" s="1">
        <f ca="1">OFFSET(DATA!$F$6,$AG$10+27*AO$10,$AG242,1,1)</f>
        <v>18</v>
      </c>
      <c r="AP242" s="1">
        <f t="shared" ca="1" si="7"/>
        <v>18</v>
      </c>
      <c r="AR242">
        <f ca="1">OFFSET(DATA!$F$6,25,$AG242,1,1)</f>
        <v>14851</v>
      </c>
      <c r="AS242" s="205">
        <f ca="1">IF($AR242&gt;0,OFFSET(DATA!$F$6,25+27*AS$10,$AG242,1,1)/$AR242,0)</f>
        <v>0.58400107736852735</v>
      </c>
      <c r="AT242" s="205">
        <f ca="1">IF($AR242&gt;0,OFFSET(DATA!$F$6,25+27*AT$10,$AG242,1,1)/$AR242,0)</f>
        <v>8.4169416200929239E-3</v>
      </c>
      <c r="AU242" s="205">
        <f ca="1">IF($AR242&gt;0,OFFSET(DATA!$F$6,25+27*AU$10,$AG242,1,1)/$AR242,0)</f>
        <v>0.10773685273718941</v>
      </c>
      <c r="AV242" s="205">
        <f ca="1">IF($AR242&gt;0,OFFSET(DATA!$F$6,25+27*AV$10,$AG242,1,1)/$AR242,0)</f>
        <v>5.7167867483671135E-2</v>
      </c>
      <c r="AW242" s="205">
        <f ca="1">IF($AR242&gt;0,OFFSET(DATA!$F$6,25+27*AW$10,$AG242,1,1)/$AR242,0)</f>
        <v>0.10288869436401589</v>
      </c>
      <c r="AX242" s="205">
        <f ca="1">IF($AR242&gt;0,OFFSET(DATA!$F$6,25+27*AX$10,$AG242,1,1)/$AR242,0)</f>
        <v>3.6091845666958451E-2</v>
      </c>
      <c r="BA242" s="472">
        <f t="shared" ca="1" si="8"/>
        <v>17</v>
      </c>
      <c r="BB242" s="205">
        <f ca="1">IF($AH242&gt;0,OFFSET(DATA!$F$6,BB$10+27*(7-$AG$8),$AG242,1,1)/OFFSET(DATA!$F$6,BB$10,$AG242,1,1),0)</f>
        <v>0.49509803921568629</v>
      </c>
      <c r="BC242" s="205">
        <f ca="1">IF($AH242&gt;0,OFFSET(DATA!$F$6,BC$10+27*(7-$AG$8),$AG242,1,1)/OFFSET(DATA!$F$6,BC$10,$AG242,1,1),0)</f>
        <v>0.40229885057471265</v>
      </c>
      <c r="BD242" s="205">
        <f ca="1">IF($AH242&gt;0,OFFSET(DATA!$F$6,BD$10+27*(7-$AG$8),$AG242,1,1)/OFFSET(DATA!$F$6,BD$10,$AG242,1,1),0)</f>
        <v>0.51724137931034486</v>
      </c>
      <c r="BE242" s="205">
        <f ca="1">IF($AH242&gt;0,OFFSET(DATA!$F$6,BE$10+27*(7-$AG$8),$AG242,1,1)/OFFSET(DATA!$F$6,BE$10,$AG242,1,1),0)</f>
        <v>0.57264957264957261</v>
      </c>
      <c r="BF242" s="205">
        <f ca="1">IF($AH242&gt;0,OFFSET(DATA!$F$6,BF$10+27*(7-$AG$8),$AG242,1,1)/OFFSET(DATA!$F$6,BF$10,$AG242,1,1),0)</f>
        <v>0.6607142857142857</v>
      </c>
      <c r="BG242" s="205">
        <f ca="1">IF($AH242&gt;0,OFFSET(DATA!$F$6,BG$10+27*(7-$AG$8),$AG242,1,1)/OFFSET(DATA!$F$6,BG$10,$AG242,1,1),0)</f>
        <v>0.47368421052631576</v>
      </c>
      <c r="BH242" s="205">
        <f ca="1">IF($AH242&gt;0,OFFSET(DATA!$F$6,BH$10+27*(7-$AG$8),$AG242,1,1)/OFFSET(DATA!$F$6,BH$10,$AG242,1,1),0)</f>
        <v>0.64429530201342278</v>
      </c>
      <c r="BI242" s="205">
        <f ca="1">IF($AH242&gt;0,OFFSET(DATA!$F$6,BI$10+27*(7-$AG$8),$AG242,1,1)/OFFSET(DATA!$F$6,BI$10,$AG242,1,1),0)</f>
        <v>0.52188743604320642</v>
      </c>
      <c r="BJ242" s="205">
        <f ca="1">IF($AH242&gt;0,OFFSET(DATA!$F$6,BJ$10+27*(7-$AG$8),$AG242,1,1)/OFFSET(DATA!$F$6,BJ$10,$AG242,1,1),0)</f>
        <v>0.72602739726027399</v>
      </c>
      <c r="BK242" s="205">
        <f ca="1">IF($AH242&gt;0,OFFSET(DATA!$F$6,BK$10+27*(7-$AG$8),$AG242,1,1)/OFFSET(DATA!$F$6,BK$10,$AG242,1,1),0)</f>
        <v>0.53984575835475579</v>
      </c>
      <c r="BL242" s="205">
        <f ca="1">IF($AH242&gt;0,OFFSET(DATA!$F$6,BL$10+27*(7-$AG$8),$AG242,1,1)/OFFSET(DATA!$F$6,BL$10,$AG242,1,1),0)</f>
        <v>0.64012738853503182</v>
      </c>
      <c r="BM242" s="205">
        <f ca="1">IF($AH242&gt;0,OFFSET(DATA!$F$6,BM$10+27*(7-$AG$8),$AG242,1,1)/OFFSET(DATA!$F$6,BM$10,$AG242,1,1),0)</f>
        <v>0.51415404871626069</v>
      </c>
      <c r="BN242" s="205">
        <f ca="1">IF($AH242&gt;0,OFFSET(DATA!$F$6,BN$10+27*(7-$AG$8),$AG242,1,1)/OFFSET(DATA!$F$6,BN$10,$AG242,1,1),0)</f>
        <v>0.6048951048951049</v>
      </c>
      <c r="BO242" s="205">
        <f ca="1">IF($AH242&gt;0,OFFSET(DATA!$F$6,BO$10+27*(7-$AG$8),$AG242,1,1)/OFFSET(DATA!$F$6,BO$10,$AG242,1,1),0)</f>
        <v>0.90760059612518629</v>
      </c>
      <c r="BP242" s="205">
        <f ca="1">IF($AH242&gt;0,OFFSET(DATA!$F$6,BP$10+27*(7-$AG$8),$AG242,1,1)/OFFSET(DATA!$F$6,BP$10,$AG242,1,1),0)</f>
        <v>0.74557956777996071</v>
      </c>
      <c r="BQ242" s="205">
        <f ca="1">IF($AH242&gt;0,OFFSET(DATA!$F$6,BQ$10+27*(7-$AG$8),$AG242,1,1)/OFFSET(DATA!$F$6,BQ$10,$AG242,1,1),0)</f>
        <v>0.59210526315789469</v>
      </c>
      <c r="BR242" s="205">
        <f ca="1">IF($AH242&gt;0,OFFSET(DATA!$F$6,BR$10+27*(7-$AG$8),$AG242,1,1)/OFFSET(DATA!$F$6,BR$10,$AG242,1,1),0)</f>
        <v>0.60371959942775388</v>
      </c>
      <c r="BS242" s="205">
        <f ca="1">IF($AH242&gt;0,OFFSET(DATA!$F$6,BS$10+27*(7-$AG$8),$AG242,1,1)/OFFSET(DATA!$F$6,BS$10,$AG242,1,1),0)</f>
        <v>0.51844660194174752</v>
      </c>
      <c r="BT242" s="205">
        <f ca="1">IF($AH242&gt;0,OFFSET(DATA!$F$6,BT$10+27*(7-$AG$8),$AG242,1,1)/OFFSET(DATA!$F$6,BT$10,$AG242,1,1),0)</f>
        <v>0.76</v>
      </c>
      <c r="BU242" s="205">
        <f ca="1">IF($AH242&gt;0,OFFSET(DATA!$F$6,BU$10+27*(7-$AG$8),$AG242,1,1)/OFFSET(DATA!$F$6,BU$10,$AG242,1,1),0)</f>
        <v>0.45861297539149887</v>
      </c>
      <c r="BV242" s="205">
        <f ca="1">IF($AH242&gt;0,OFFSET(DATA!$F$6,BV$10+27*(7-$AG$8),$AG242,1,1)/OFFSET(DATA!$F$6,BV$10,$AG242,1,1),0)</f>
        <v>0.53953488372093028</v>
      </c>
      <c r="BW242" s="205">
        <f ca="1">IF($AH242&gt;0,OFFSET(DATA!$F$6,BW$10+27*(7-$AG$8),$AG242,1,1)/OFFSET(DATA!$F$6,BW$10,$AG242,1,1),0)</f>
        <v>0.57179487179487176</v>
      </c>
      <c r="BX242" s="205">
        <f ca="1">IF($AH242&gt;0,OFFSET(DATA!$F$6,BX$10+27*(7-$AG$8),$AG242,1,1)/OFFSET(DATA!$F$6,BX$10,$AG242,1,1),0)</f>
        <v>0.54870572207084467</v>
      </c>
      <c r="BY242" s="205">
        <f ca="1">IF($AH242&gt;0,OFFSET(DATA!$F$6,BY$10+27*(7-$AG$8),$AG242,1,1)/OFFSET(DATA!$F$6,BY$10,$AG242,1,1),0)</f>
        <v>0.61716171617161719</v>
      </c>
    </row>
    <row r="243" spans="33:77" x14ac:dyDescent="0.2">
      <c r="AG243" s="1">
        <v>232</v>
      </c>
      <c r="AH243">
        <f ca="1">OFFSET(DATA!$F$6,$AG$10,$AG243,1,1)</f>
        <v>1648</v>
      </c>
      <c r="AI243" s="205">
        <f ca="1">IF($AH243&gt;0,OFFSET(DATA!$F$6,$AG$10+27*AI$10,$AG243,1,1)/$AH243,0)</f>
        <v>0.51274271844660191</v>
      </c>
      <c r="AJ243" s="205">
        <f ca="1">IF($AH243&gt;0,OFFSET(DATA!$F$6,$AG$10+27*AJ$10,$AG243,1,1)/$AH243,0)</f>
        <v>6.6747572815533977E-3</v>
      </c>
      <c r="AK243" s="205">
        <f ca="1">IF($AH243&gt;0,OFFSET(DATA!$F$6,$AG$10+27*AK$10,$AG243,1,1)/$AH243,0)</f>
        <v>0.10679611650485436</v>
      </c>
      <c r="AL243" s="205">
        <f ca="1">IF($AH243&gt;0,OFFSET(DATA!$F$6,$AG$10+27*AL$10,$AG243,1,1)/$AH243,0)</f>
        <v>7.4635922330097082E-2</v>
      </c>
      <c r="AM243" s="205">
        <f ca="1">IF($AH243&gt;0,OFFSET(DATA!$F$6,$AG$10+27*AM$10,$AG243,1,1)/$AH243,0)</f>
        <v>0.11893203883495146</v>
      </c>
      <c r="AN243" s="205">
        <f ca="1">IF($AH243&gt;0,OFFSET(DATA!$F$6,$AG$10+27*AN$10,$AG243,1,1)/$AH243,0)</f>
        <v>2.9126213592233011E-2</v>
      </c>
      <c r="AO243" s="1">
        <f ca="1">OFFSET(DATA!$F$6,$AG$10+27*AO$10,$AG243,1,1)</f>
        <v>20</v>
      </c>
      <c r="AP243" s="1">
        <f t="shared" ca="1" si="7"/>
        <v>20</v>
      </c>
      <c r="AR243">
        <f ca="1">OFFSET(DATA!$F$6,25,$AG243,1,1)</f>
        <v>13957</v>
      </c>
      <c r="AS243" s="205">
        <f ca="1">IF($AR243&gt;0,OFFSET(DATA!$F$6,25+27*AS$10,$AG243,1,1)/$AR243,0)</f>
        <v>0.58056889016264235</v>
      </c>
      <c r="AT243" s="205">
        <f ca="1">IF($AR243&gt;0,OFFSET(DATA!$F$6,25+27*AT$10,$AG243,1,1)/$AR243,0)</f>
        <v>7.8813498602851619E-3</v>
      </c>
      <c r="AU243" s="205">
        <f ca="1">IF($AR243&gt;0,OFFSET(DATA!$F$6,25+27*AU$10,$AG243,1,1)/$AR243,0)</f>
        <v>0.11427957297413484</v>
      </c>
      <c r="AV243" s="205">
        <f ca="1">IF($AR243&gt;0,OFFSET(DATA!$F$6,25+27*AV$10,$AG243,1,1)/$AR243,0)</f>
        <v>5.6029232643118147E-2</v>
      </c>
      <c r="AW243" s="205">
        <f ca="1">IF($AR243&gt;0,OFFSET(DATA!$F$6,25+27*AW$10,$AG243,1,1)/$AR243,0)</f>
        <v>9.1137063838933871E-2</v>
      </c>
      <c r="AX243" s="205">
        <f ca="1">IF($AR243&gt;0,OFFSET(DATA!$F$6,25+27*AX$10,$AG243,1,1)/$AR243,0)</f>
        <v>2.8516156767213585E-2</v>
      </c>
      <c r="BA243" s="472">
        <f t="shared" ca="1" si="8"/>
        <v>19</v>
      </c>
      <c r="BB243" s="205">
        <f ca="1">IF($AH243&gt;0,OFFSET(DATA!$F$6,BB$10+27*(7-$AG$8),$AG243,1,1)/OFFSET(DATA!$F$6,BB$10,$AG243,1,1),0)</f>
        <v>0.47680412371134023</v>
      </c>
      <c r="BC243" s="205">
        <f ca="1">IF($AH243&gt;0,OFFSET(DATA!$F$6,BC$10+27*(7-$AG$8),$AG243,1,1)/OFFSET(DATA!$F$6,BC$10,$AG243,1,1),0)</f>
        <v>0.4</v>
      </c>
      <c r="BD243" s="205">
        <f ca="1">IF($AH243&gt;0,OFFSET(DATA!$F$6,BD$10+27*(7-$AG$8),$AG243,1,1)/OFFSET(DATA!$F$6,BD$10,$AG243,1,1),0)</f>
        <v>0.5357142857142857</v>
      </c>
      <c r="BE243" s="205">
        <f ca="1">IF($AH243&gt;0,OFFSET(DATA!$F$6,BE$10+27*(7-$AG$8),$AG243,1,1)/OFFSET(DATA!$F$6,BE$10,$AG243,1,1),0)</f>
        <v>0.59595959595959591</v>
      </c>
      <c r="BF243" s="205">
        <f ca="1">IF($AH243&gt;0,OFFSET(DATA!$F$6,BF$10+27*(7-$AG$8),$AG243,1,1)/OFFSET(DATA!$F$6,BF$10,$AG243,1,1),0)</f>
        <v>0.66357308584686769</v>
      </c>
      <c r="BG243" s="205">
        <f ca="1">IF($AH243&gt;0,OFFSET(DATA!$F$6,BG$10+27*(7-$AG$8),$AG243,1,1)/OFFSET(DATA!$F$6,BG$10,$AG243,1,1),0)</f>
        <v>0.45945945945945948</v>
      </c>
      <c r="BH243" s="205">
        <f ca="1">IF($AH243&gt;0,OFFSET(DATA!$F$6,BH$10+27*(7-$AG$8),$AG243,1,1)/OFFSET(DATA!$F$6,BH$10,$AG243,1,1),0)</f>
        <v>0.6470588235294118</v>
      </c>
      <c r="BI243" s="205">
        <f ca="1">IF($AH243&gt;0,OFFSET(DATA!$F$6,BI$10+27*(7-$AG$8),$AG243,1,1)/OFFSET(DATA!$F$6,BI$10,$AG243,1,1),0)</f>
        <v>0.51274271844660191</v>
      </c>
      <c r="BJ243" s="205">
        <f ca="1">IF($AH243&gt;0,OFFSET(DATA!$F$6,BJ$10+27*(7-$AG$8),$AG243,1,1)/OFFSET(DATA!$F$6,BJ$10,$AG243,1,1),0)</f>
        <v>0.7142857142857143</v>
      </c>
      <c r="BK243" s="205">
        <f ca="1">IF($AH243&gt;0,OFFSET(DATA!$F$6,BK$10+27*(7-$AG$8),$AG243,1,1)/OFFSET(DATA!$F$6,BK$10,$AG243,1,1),0)</f>
        <v>0.56868131868131866</v>
      </c>
      <c r="BL243" s="205">
        <f ca="1">IF($AH243&gt;0,OFFSET(DATA!$F$6,BL$10+27*(7-$AG$8),$AG243,1,1)/OFFSET(DATA!$F$6,BL$10,$AG243,1,1),0)</f>
        <v>0.62787136294027568</v>
      </c>
      <c r="BM243" s="205">
        <f ca="1">IF($AH243&gt;0,OFFSET(DATA!$F$6,BM$10+27*(7-$AG$8),$AG243,1,1)/OFFSET(DATA!$F$6,BM$10,$AG243,1,1),0)</f>
        <v>0.48887343532684285</v>
      </c>
      <c r="BN243" s="205">
        <f ca="1">IF($AH243&gt;0,OFFSET(DATA!$F$6,BN$10+27*(7-$AG$8),$AG243,1,1)/OFFSET(DATA!$F$6,BN$10,$AG243,1,1),0)</f>
        <v>0.6029411764705882</v>
      </c>
      <c r="BO243" s="205">
        <f ca="1">IF($AH243&gt;0,OFFSET(DATA!$F$6,BO$10+27*(7-$AG$8),$AG243,1,1)/OFFSET(DATA!$F$6,BO$10,$AG243,1,1),0)</f>
        <v>0.89523809523809528</v>
      </c>
      <c r="BP243" s="205">
        <f ca="1">IF($AH243&gt;0,OFFSET(DATA!$F$6,BP$10+27*(7-$AG$8),$AG243,1,1)/OFFSET(DATA!$F$6,BP$10,$AG243,1,1),0)</f>
        <v>0.73886010362694299</v>
      </c>
      <c r="BQ243" s="205">
        <f ca="1">IF($AH243&gt;0,OFFSET(DATA!$F$6,BQ$10+27*(7-$AG$8),$AG243,1,1)/OFFSET(DATA!$F$6,BQ$10,$AG243,1,1),0)</f>
        <v>0.59756097560975607</v>
      </c>
      <c r="BR243" s="205">
        <f ca="1">IF($AH243&gt;0,OFFSET(DATA!$F$6,BR$10+27*(7-$AG$8),$AG243,1,1)/OFFSET(DATA!$F$6,BR$10,$AG243,1,1),0)</f>
        <v>0.60244648318042815</v>
      </c>
      <c r="BS243" s="205">
        <f ca="1">IF($AH243&gt;0,OFFSET(DATA!$F$6,BS$10+27*(7-$AG$8),$AG243,1,1)/OFFSET(DATA!$F$6,BS$10,$AG243,1,1),0)</f>
        <v>0.53187250996015933</v>
      </c>
      <c r="BT243" s="205">
        <f ca="1">IF($AH243&gt;0,OFFSET(DATA!$F$6,BT$10+27*(7-$AG$8),$AG243,1,1)/OFFSET(DATA!$F$6,BT$10,$AG243,1,1),0)</f>
        <v>0.76923076923076927</v>
      </c>
      <c r="BU243" s="205">
        <f ca="1">IF($AH243&gt;0,OFFSET(DATA!$F$6,BU$10+27*(7-$AG$8),$AG243,1,1)/OFFSET(DATA!$F$6,BU$10,$AG243,1,1),0)</f>
        <v>0.42615012106537531</v>
      </c>
      <c r="BV243" s="205">
        <f ca="1">IF($AH243&gt;0,OFFSET(DATA!$F$6,BV$10+27*(7-$AG$8),$AG243,1,1)/OFFSET(DATA!$F$6,BV$10,$AG243,1,1),0)</f>
        <v>0.52744630071599041</v>
      </c>
      <c r="BW243" s="205">
        <f ca="1">IF($AH243&gt;0,OFFSET(DATA!$F$6,BW$10+27*(7-$AG$8),$AG243,1,1)/OFFSET(DATA!$F$6,BW$10,$AG243,1,1),0)</f>
        <v>0.5759209344115005</v>
      </c>
      <c r="BX243" s="205">
        <f ca="1">IF($AH243&gt;0,OFFSET(DATA!$F$6,BX$10+27*(7-$AG$8),$AG243,1,1)/OFFSET(DATA!$F$6,BX$10,$AG243,1,1),0)</f>
        <v>0.55828917486752461</v>
      </c>
      <c r="BY243" s="205">
        <f ca="1">IF($AH243&gt;0,OFFSET(DATA!$F$6,BY$10+27*(7-$AG$8),$AG243,1,1)/OFFSET(DATA!$F$6,BY$10,$AG243,1,1),0)</f>
        <v>0.59581881533101044</v>
      </c>
    </row>
    <row r="244" spans="33:77" x14ac:dyDescent="0.2">
      <c r="AG244" s="1">
        <v>233</v>
      </c>
      <c r="AH244">
        <f ca="1">OFFSET(DATA!$F$6,$AG$10,$AG244,1,1)</f>
        <v>1647</v>
      </c>
      <c r="AI244" s="205">
        <f ca="1">IF($AH244&gt;0,OFFSET(DATA!$F$6,$AG$10+27*AI$10,$AG244,1,1)/$AH244,0)</f>
        <v>0.50576806314511236</v>
      </c>
      <c r="AJ244" s="205">
        <f ca="1">IF($AH244&gt;0,OFFSET(DATA!$F$6,$AG$10+27*AJ$10,$AG244,1,1)/$AH244,0)</f>
        <v>6.0716454159077107E-3</v>
      </c>
      <c r="AK244" s="205">
        <f ca="1">IF($AH244&gt;0,OFFSET(DATA!$F$6,$AG$10+27*AK$10,$AG244,1,1)/$AH244,0)</f>
        <v>0.10928961748633879</v>
      </c>
      <c r="AL244" s="205">
        <f ca="1">IF($AH244&gt;0,OFFSET(DATA!$F$6,$AG$10+27*AL$10,$AG244,1,1)/$AH244,0)</f>
        <v>6.4966605950212503E-2</v>
      </c>
      <c r="AM244" s="205">
        <f ca="1">IF($AH244&gt;0,OFFSET(DATA!$F$6,$AG$10+27*AM$10,$AG244,1,1)/$AH244,0)</f>
        <v>0.11718275652701882</v>
      </c>
      <c r="AN244" s="205">
        <f ca="1">IF($AH244&gt;0,OFFSET(DATA!$F$6,$AG$10+27*AN$10,$AG244,1,1)/$AH244,0)</f>
        <v>2.7929568913175471E-2</v>
      </c>
      <c r="AO244" s="1">
        <f ca="1">OFFSET(DATA!$F$6,$AG$10+27*AO$10,$AG244,1,1)</f>
        <v>20</v>
      </c>
      <c r="AP244" s="1">
        <f t="shared" ca="1" si="7"/>
        <v>20</v>
      </c>
      <c r="AR244">
        <f ca="1">OFFSET(DATA!$F$6,25,$AG244,1,1)</f>
        <v>14117</v>
      </c>
      <c r="AS244" s="205">
        <f ca="1">IF($AR244&gt;0,OFFSET(DATA!$F$6,25+27*AS$10,$AG244,1,1)/$AR244,0)</f>
        <v>0.58426011192179639</v>
      </c>
      <c r="AT244" s="205">
        <f ca="1">IF($AR244&gt;0,OFFSET(DATA!$F$6,25+27*AT$10,$AG244,1,1)/$AR244,0)</f>
        <v>6.8003116809520437E-3</v>
      </c>
      <c r="AU244" s="205">
        <f ca="1">IF($AR244&gt;0,OFFSET(DATA!$F$6,25+27*AU$10,$AG244,1,1)/$AR244,0)</f>
        <v>0.11581780831621449</v>
      </c>
      <c r="AV244" s="205">
        <f ca="1">IF($AR244&gt;0,OFFSET(DATA!$F$6,25+27*AV$10,$AG244,1,1)/$AR244,0)</f>
        <v>5.3906637387546932E-2</v>
      </c>
      <c r="AW244" s="205">
        <f ca="1">IF($AR244&gt;0,OFFSET(DATA!$F$6,25+27*AW$10,$AG244,1,1)/$AR244,0)</f>
        <v>9.3150102713041014E-2</v>
      </c>
      <c r="AX244" s="205">
        <f ca="1">IF($AR244&gt;0,OFFSET(DATA!$F$6,25+27*AX$10,$AG244,1,1)/$AR244,0)</f>
        <v>3.0176383084224694E-2</v>
      </c>
      <c r="BA244" s="472">
        <f t="shared" ca="1" si="8"/>
        <v>19</v>
      </c>
      <c r="BB244" s="205">
        <f ca="1">IF($AH244&gt;0,OFFSET(DATA!$F$6,BB$10+27*(7-$AG$8),$AG244,1,1)/OFFSET(DATA!$F$6,BB$10,$AG244,1,1),0)</f>
        <v>0.46582278481012657</v>
      </c>
      <c r="BC244" s="205">
        <f ca="1">IF($AH244&gt;0,OFFSET(DATA!$F$6,BC$10+27*(7-$AG$8),$AG244,1,1)/OFFSET(DATA!$F$6,BC$10,$AG244,1,1),0)</f>
        <v>0.40740740740740738</v>
      </c>
      <c r="BD244" s="205">
        <f ca="1">IF($AH244&gt;0,OFFSET(DATA!$F$6,BD$10+27*(7-$AG$8),$AG244,1,1)/OFFSET(DATA!$F$6,BD$10,$AG244,1,1),0)</f>
        <v>0.57627118644067798</v>
      </c>
      <c r="BE244" s="205">
        <f ca="1">IF($AH244&gt;0,OFFSET(DATA!$F$6,BE$10+27*(7-$AG$8),$AG244,1,1)/OFFSET(DATA!$F$6,BE$10,$AG244,1,1),0)</f>
        <v>0.52083333333333337</v>
      </c>
      <c r="BF244" s="205">
        <f ca="1">IF($AH244&gt;0,OFFSET(DATA!$F$6,BF$10+27*(7-$AG$8),$AG244,1,1)/OFFSET(DATA!$F$6,BF$10,$AG244,1,1),0)</f>
        <v>0.6827586206896552</v>
      </c>
      <c r="BG244" s="205">
        <f ca="1">IF($AH244&gt;0,OFFSET(DATA!$F$6,BG$10+27*(7-$AG$8),$AG244,1,1)/OFFSET(DATA!$F$6,BG$10,$AG244,1,1),0)</f>
        <v>0.48275862068965519</v>
      </c>
      <c r="BH244" s="205">
        <f ca="1">IF($AH244&gt;0,OFFSET(DATA!$F$6,BH$10+27*(7-$AG$8),$AG244,1,1)/OFFSET(DATA!$F$6,BH$10,$AG244,1,1),0)</f>
        <v>0.62937062937062938</v>
      </c>
      <c r="BI244" s="205">
        <f ca="1">IF($AH244&gt;0,OFFSET(DATA!$F$6,BI$10+27*(7-$AG$8),$AG244,1,1)/OFFSET(DATA!$F$6,BI$10,$AG244,1,1),0)</f>
        <v>0.50576806314511236</v>
      </c>
      <c r="BJ244" s="205">
        <f ca="1">IF($AH244&gt;0,OFFSET(DATA!$F$6,BJ$10+27*(7-$AG$8),$AG244,1,1)/OFFSET(DATA!$F$6,BJ$10,$AG244,1,1),0)</f>
        <v>0.71361502347417838</v>
      </c>
      <c r="BK244" s="205">
        <f ca="1">IF($AH244&gt;0,OFFSET(DATA!$F$6,BK$10+27*(7-$AG$8),$AG244,1,1)/OFFSET(DATA!$F$6,BK$10,$AG244,1,1),0)</f>
        <v>0.57549857549857553</v>
      </c>
      <c r="BL244" s="205">
        <f ca="1">IF($AH244&gt;0,OFFSET(DATA!$F$6,BL$10+27*(7-$AG$8),$AG244,1,1)/OFFSET(DATA!$F$6,BL$10,$AG244,1,1),0)</f>
        <v>0.63134328358208958</v>
      </c>
      <c r="BM244" s="205">
        <f ca="1">IF($AH244&gt;0,OFFSET(DATA!$F$6,BM$10+27*(7-$AG$8),$AG244,1,1)/OFFSET(DATA!$F$6,BM$10,$AG244,1,1),0)</f>
        <v>0.48525280898876405</v>
      </c>
      <c r="BN244" s="205">
        <f ca="1">IF($AH244&gt;0,OFFSET(DATA!$F$6,BN$10+27*(7-$AG$8),$AG244,1,1)/OFFSET(DATA!$F$6,BN$10,$AG244,1,1),0)</f>
        <v>0.62172284644194753</v>
      </c>
      <c r="BO244" s="205">
        <f ca="1">IF($AH244&gt;0,OFFSET(DATA!$F$6,BO$10+27*(7-$AG$8),$AG244,1,1)/OFFSET(DATA!$F$6,BO$10,$AG244,1,1),0)</f>
        <v>0.88734567901234573</v>
      </c>
      <c r="BP244" s="205">
        <f ca="1">IF($AH244&gt;0,OFFSET(DATA!$F$6,BP$10+27*(7-$AG$8),$AG244,1,1)/OFFSET(DATA!$F$6,BP$10,$AG244,1,1),0)</f>
        <v>0.74614594039054472</v>
      </c>
      <c r="BQ244" s="205">
        <f ca="1">IF($AH244&gt;0,OFFSET(DATA!$F$6,BQ$10+27*(7-$AG$8),$AG244,1,1)/OFFSET(DATA!$F$6,BQ$10,$AG244,1,1),0)</f>
        <v>0.62884160756501184</v>
      </c>
      <c r="BR244" s="205">
        <f ca="1">IF($AH244&gt;0,OFFSET(DATA!$F$6,BR$10+27*(7-$AG$8),$AG244,1,1)/OFFSET(DATA!$F$6,BR$10,$AG244,1,1),0)</f>
        <v>0.62518740629685154</v>
      </c>
      <c r="BS244" s="205">
        <f ca="1">IF($AH244&gt;0,OFFSET(DATA!$F$6,BS$10+27*(7-$AG$8),$AG244,1,1)/OFFSET(DATA!$F$6,BS$10,$AG244,1,1),0)</f>
        <v>0.56008146639511203</v>
      </c>
      <c r="BT244" s="205">
        <f ca="1">IF($AH244&gt;0,OFFSET(DATA!$F$6,BT$10+27*(7-$AG$8),$AG244,1,1)/OFFSET(DATA!$F$6,BT$10,$AG244,1,1),0)</f>
        <v>0.79166666666666663</v>
      </c>
      <c r="BU244" s="205">
        <f ca="1">IF($AH244&gt;0,OFFSET(DATA!$F$6,BU$10+27*(7-$AG$8),$AG244,1,1)/OFFSET(DATA!$F$6,BU$10,$AG244,1,1),0)</f>
        <v>0.38848920863309355</v>
      </c>
      <c r="BV244" s="205">
        <f ca="1">IF($AH244&gt;0,OFFSET(DATA!$F$6,BV$10+27*(7-$AG$8),$AG244,1,1)/OFFSET(DATA!$F$6,BV$10,$AG244,1,1),0)</f>
        <v>0.51965065502183405</v>
      </c>
      <c r="BW244" s="205">
        <f ca="1">IF($AH244&gt;0,OFFSET(DATA!$F$6,BW$10+27*(7-$AG$8),$AG244,1,1)/OFFSET(DATA!$F$6,BW$10,$AG244,1,1),0)</f>
        <v>0.58549686660698297</v>
      </c>
      <c r="BX244" s="205">
        <f ca="1">IF($AH244&gt;0,OFFSET(DATA!$F$6,BX$10+27*(7-$AG$8),$AG244,1,1)/OFFSET(DATA!$F$6,BX$10,$AG244,1,1),0)</f>
        <v>0.56362965695315381</v>
      </c>
      <c r="BY244" s="205">
        <f ca="1">IF($AH244&gt;0,OFFSET(DATA!$F$6,BY$10+27*(7-$AG$8),$AG244,1,1)/OFFSET(DATA!$F$6,BY$10,$AG244,1,1),0)</f>
        <v>0.60824742268041232</v>
      </c>
    </row>
    <row r="245" spans="33:77" x14ac:dyDescent="0.2">
      <c r="AG245" s="1">
        <v>234</v>
      </c>
      <c r="AH245">
        <f ca="1">OFFSET(DATA!$F$6,$AG$10,$AG245,1,1)</f>
        <v>1650</v>
      </c>
      <c r="AI245" s="205">
        <f ca="1">IF($AH245&gt;0,OFFSET(DATA!$F$6,$AG$10+27*AI$10,$AG245,1,1)/$AH245,0)</f>
        <v>0.51696969696969697</v>
      </c>
      <c r="AJ245" s="205">
        <f ca="1">IF($AH245&gt;0,OFFSET(DATA!$F$6,$AG$10+27*AJ$10,$AG245,1,1)/$AH245,0)</f>
        <v>5.454545454545455E-3</v>
      </c>
      <c r="AK245" s="205">
        <f ca="1">IF($AH245&gt;0,OFFSET(DATA!$F$6,$AG$10+27*AK$10,$AG245,1,1)/$AH245,0)</f>
        <v>0.11272727272727273</v>
      </c>
      <c r="AL245" s="205">
        <f ca="1">IF($AH245&gt;0,OFFSET(DATA!$F$6,$AG$10+27*AL$10,$AG245,1,1)/$AH245,0)</f>
        <v>8.545454545454545E-2</v>
      </c>
      <c r="AM245" s="205">
        <f ca="1">IF($AH245&gt;0,OFFSET(DATA!$F$6,$AG$10+27*AM$10,$AG245,1,1)/$AH245,0)</f>
        <v>8.666666666666667E-2</v>
      </c>
      <c r="AN245" s="205">
        <f ca="1">IF($AH245&gt;0,OFFSET(DATA!$F$6,$AG$10+27*AN$10,$AG245,1,1)/$AH245,0)</f>
        <v>2.7878787878787878E-2</v>
      </c>
      <c r="AO245" s="1">
        <f ca="1">OFFSET(DATA!$F$6,$AG$10+27*AO$10,$AG245,1,1)</f>
        <v>18</v>
      </c>
      <c r="AP245" s="1">
        <f t="shared" ca="1" si="7"/>
        <v>18</v>
      </c>
      <c r="AR245">
        <f ca="1">OFFSET(DATA!$F$6,25,$AG245,1,1)</f>
        <v>14269</v>
      </c>
      <c r="AS245" s="205">
        <f ca="1">IF($AR245&gt;0,OFFSET(DATA!$F$6,25+27*AS$10,$AG245,1,1)/$AR245,0)</f>
        <v>0.59590721143738179</v>
      </c>
      <c r="AT245" s="205">
        <f ca="1">IF($AR245&gt;0,OFFSET(DATA!$F$6,25+27*AT$10,$AG245,1,1)/$AR245,0)</f>
        <v>6.6577896138482022E-3</v>
      </c>
      <c r="AU245" s="205">
        <f ca="1">IF($AR245&gt;0,OFFSET(DATA!$F$6,25+27*AU$10,$AG245,1,1)/$AR245,0)</f>
        <v>0.11668652323218165</v>
      </c>
      <c r="AV245" s="205">
        <f ca="1">IF($AR245&gt;0,OFFSET(DATA!$F$6,25+27*AV$10,$AG245,1,1)/$AR245,0)</f>
        <v>6.0410680496180529E-2</v>
      </c>
      <c r="AW245" s="205">
        <f ca="1">IF($AR245&gt;0,OFFSET(DATA!$F$6,25+27*AW$10,$AG245,1,1)/$AR245,0)</f>
        <v>8.8513560866213467E-2</v>
      </c>
      <c r="AX245" s="205">
        <f ca="1">IF($AR245&gt;0,OFFSET(DATA!$F$6,25+27*AX$10,$AG245,1,1)/$AR245,0)</f>
        <v>3.1817226154600885E-2</v>
      </c>
      <c r="BA245" s="472">
        <f t="shared" ca="1" si="8"/>
        <v>18</v>
      </c>
      <c r="BB245" s="205">
        <f ca="1">IF($AH245&gt;0,OFFSET(DATA!$F$6,BB$10+27*(7-$AG$8),$AG245,1,1)/OFFSET(DATA!$F$6,BB$10,$AG245,1,1),0)</f>
        <v>0.45663265306122447</v>
      </c>
      <c r="BC245" s="205">
        <f ca="1">IF($AH245&gt;0,OFFSET(DATA!$F$6,BC$10+27*(7-$AG$8),$AG245,1,1)/OFFSET(DATA!$F$6,BC$10,$AG245,1,1),0)</f>
        <v>0.44444444444444442</v>
      </c>
      <c r="BD245" s="205">
        <f ca="1">IF($AH245&gt;0,OFFSET(DATA!$F$6,BD$10+27*(7-$AG$8),$AG245,1,1)/OFFSET(DATA!$F$6,BD$10,$AG245,1,1),0)</f>
        <v>0.484375</v>
      </c>
      <c r="BE245" s="205">
        <f ca="1">IF($AH245&gt;0,OFFSET(DATA!$F$6,BE$10+27*(7-$AG$8),$AG245,1,1)/OFFSET(DATA!$F$6,BE$10,$AG245,1,1),0)</f>
        <v>0.49514563106796117</v>
      </c>
      <c r="BF245" s="205">
        <f ca="1">IF($AH245&gt;0,OFFSET(DATA!$F$6,BF$10+27*(7-$AG$8),$AG245,1,1)/OFFSET(DATA!$F$6,BF$10,$AG245,1,1),0)</f>
        <v>0.67294117647058826</v>
      </c>
      <c r="BG245" s="205">
        <f ca="1">IF($AH245&gt;0,OFFSET(DATA!$F$6,BG$10+27*(7-$AG$8),$AG245,1,1)/OFFSET(DATA!$F$6,BG$10,$AG245,1,1),0)</f>
        <v>0.49557522123893805</v>
      </c>
      <c r="BH245" s="205">
        <f ca="1">IF($AH245&gt;0,OFFSET(DATA!$F$6,BH$10+27*(7-$AG$8),$AG245,1,1)/OFFSET(DATA!$F$6,BH$10,$AG245,1,1),0)</f>
        <v>0.63265306122448983</v>
      </c>
      <c r="BI245" s="205">
        <f ca="1">IF($AH245&gt;0,OFFSET(DATA!$F$6,BI$10+27*(7-$AG$8),$AG245,1,1)/OFFSET(DATA!$F$6,BI$10,$AG245,1,1),0)</f>
        <v>0.51696969696969697</v>
      </c>
      <c r="BJ245" s="205">
        <f ca="1">IF($AH245&gt;0,OFFSET(DATA!$F$6,BJ$10+27*(7-$AG$8),$AG245,1,1)/OFFSET(DATA!$F$6,BJ$10,$AG245,1,1),0)</f>
        <v>0.73611111111111116</v>
      </c>
      <c r="BK245" s="205">
        <f ca="1">IF($AH245&gt;0,OFFSET(DATA!$F$6,BK$10+27*(7-$AG$8),$AG245,1,1)/OFFSET(DATA!$F$6,BK$10,$AG245,1,1),0)</f>
        <v>0.5842696629213483</v>
      </c>
      <c r="BL245" s="205">
        <f ca="1">IF($AH245&gt;0,OFFSET(DATA!$F$6,BL$10+27*(7-$AG$8),$AG245,1,1)/OFFSET(DATA!$F$6,BL$10,$AG245,1,1),0)</f>
        <v>0.65173410404624277</v>
      </c>
      <c r="BM245" s="205">
        <f ca="1">IF($AH245&gt;0,OFFSET(DATA!$F$6,BM$10+27*(7-$AG$8),$AG245,1,1)/OFFSET(DATA!$F$6,BM$10,$AG245,1,1),0)</f>
        <v>0.52494729444834853</v>
      </c>
      <c r="BN245" s="205">
        <f ca="1">IF($AH245&gt;0,OFFSET(DATA!$F$6,BN$10+27*(7-$AG$8),$AG245,1,1)/OFFSET(DATA!$F$6,BN$10,$AG245,1,1),0)</f>
        <v>0.61538461538461542</v>
      </c>
      <c r="BO245" s="205">
        <f ca="1">IF($AH245&gt;0,OFFSET(DATA!$F$6,BO$10+27*(7-$AG$8),$AG245,1,1)/OFFSET(DATA!$F$6,BO$10,$AG245,1,1),0)</f>
        <v>0.9025875190258752</v>
      </c>
      <c r="BP245" s="205">
        <f ca="1">IF($AH245&gt;0,OFFSET(DATA!$F$6,BP$10+27*(7-$AG$8),$AG245,1,1)/OFFSET(DATA!$F$6,BP$10,$AG245,1,1),0)</f>
        <v>0.76751269035532999</v>
      </c>
      <c r="BQ245" s="205">
        <f ca="1">IF($AH245&gt;0,OFFSET(DATA!$F$6,BQ$10+27*(7-$AG$8),$AG245,1,1)/OFFSET(DATA!$F$6,BQ$10,$AG245,1,1),0)</f>
        <v>0.63805104408352664</v>
      </c>
      <c r="BR245" s="205">
        <f ca="1">IF($AH245&gt;0,OFFSET(DATA!$F$6,BR$10+27*(7-$AG$8),$AG245,1,1)/OFFSET(DATA!$F$6,BR$10,$AG245,1,1),0)</f>
        <v>0.62238805970149258</v>
      </c>
      <c r="BS245" s="205">
        <f ca="1">IF($AH245&gt;0,OFFSET(DATA!$F$6,BS$10+27*(7-$AG$8),$AG245,1,1)/OFFSET(DATA!$F$6,BS$10,$AG245,1,1),0)</f>
        <v>0.56539235412474853</v>
      </c>
      <c r="BT245" s="205">
        <f ca="1">IF($AH245&gt;0,OFFSET(DATA!$F$6,BT$10+27*(7-$AG$8),$AG245,1,1)/OFFSET(DATA!$F$6,BT$10,$AG245,1,1),0)</f>
        <v>0.76</v>
      </c>
      <c r="BU245" s="205">
        <f ca="1">IF($AH245&gt;0,OFFSET(DATA!$F$6,BU$10+27*(7-$AG$8),$AG245,1,1)/OFFSET(DATA!$F$6,BU$10,$AG245,1,1),0)</f>
        <v>0.4199029126213592</v>
      </c>
      <c r="BV245" s="205">
        <f ca="1">IF($AH245&gt;0,OFFSET(DATA!$F$6,BV$10+27*(7-$AG$8),$AG245,1,1)/OFFSET(DATA!$F$6,BV$10,$AG245,1,1),0)</f>
        <v>0.54704595185995619</v>
      </c>
      <c r="BW245" s="205">
        <f ca="1">IF($AH245&gt;0,OFFSET(DATA!$F$6,BW$10+27*(7-$AG$8),$AG245,1,1)/OFFSET(DATA!$F$6,BW$10,$AG245,1,1),0)</f>
        <v>0.60521582733812951</v>
      </c>
      <c r="BX245" s="205">
        <f ca="1">IF($AH245&gt;0,OFFSET(DATA!$F$6,BX$10+27*(7-$AG$8),$AG245,1,1)/OFFSET(DATA!$F$6,BX$10,$AG245,1,1),0)</f>
        <v>0.56080114449213159</v>
      </c>
      <c r="BY245" s="205">
        <f ca="1">IF($AH245&gt;0,OFFSET(DATA!$F$6,BY$10+27*(7-$AG$8),$AG245,1,1)/OFFSET(DATA!$F$6,BY$10,$AG245,1,1),0)</f>
        <v>0.61643835616438358</v>
      </c>
    </row>
    <row r="246" spans="33:77" x14ac:dyDescent="0.2">
      <c r="AG246" s="1">
        <v>235</v>
      </c>
      <c r="AH246">
        <f ca="1">OFFSET(DATA!$F$6,$AG$10,$AG246,1,1)</f>
        <v>1636</v>
      </c>
      <c r="AI246" s="205">
        <f ca="1">IF($AH246&gt;0,OFFSET(DATA!$F$6,$AG$10+27*AI$10,$AG246,1,1)/$AH246,0)</f>
        <v>0.50733496332518335</v>
      </c>
      <c r="AJ246" s="205">
        <f ca="1">IF($AH246&gt;0,OFFSET(DATA!$F$6,$AG$10+27*AJ$10,$AG246,1,1)/$AH246,0)</f>
        <v>5.5012224938875308E-3</v>
      </c>
      <c r="AK246" s="205">
        <f ca="1">IF($AH246&gt;0,OFFSET(DATA!$F$6,$AG$10+27*AK$10,$AG246,1,1)/$AH246,0)</f>
        <v>0.11246943765281174</v>
      </c>
      <c r="AL246" s="205">
        <f ca="1">IF($AH246&gt;0,OFFSET(DATA!$F$6,$AG$10+27*AL$10,$AG246,1,1)/$AH246,0)</f>
        <v>6.1124694376528114E-2</v>
      </c>
      <c r="AM246" s="205">
        <f ca="1">IF($AH246&gt;0,OFFSET(DATA!$F$6,$AG$10+27*AM$10,$AG246,1,1)/$AH246,0)</f>
        <v>0.10513447432762836</v>
      </c>
      <c r="AN246" s="205">
        <f ca="1">IF($AH246&gt;0,OFFSET(DATA!$F$6,$AG$10+27*AN$10,$AG246,1,1)/$AH246,0)</f>
        <v>3.9119804400977995E-2</v>
      </c>
      <c r="AO246" s="1">
        <f ca="1">OFFSET(DATA!$F$6,$AG$10+27*AO$10,$AG246,1,1)</f>
        <v>19</v>
      </c>
      <c r="AP246" s="1">
        <f t="shared" ca="1" si="7"/>
        <v>19</v>
      </c>
      <c r="AR246">
        <f ca="1">OFFSET(DATA!$F$6,25,$AG246,1,1)</f>
        <v>14461</v>
      </c>
      <c r="AS246" s="205">
        <f ca="1">IF($AR246&gt;0,OFFSET(DATA!$F$6,25+27*AS$10,$AG246,1,1)/$AR246,0)</f>
        <v>0.58820275223013618</v>
      </c>
      <c r="AT246" s="205">
        <f ca="1">IF($AR246&gt;0,OFFSET(DATA!$F$6,25+27*AT$10,$AG246,1,1)/$AR246,0)</f>
        <v>6.2236359864463039E-3</v>
      </c>
      <c r="AU246" s="205">
        <f ca="1">IF($AR246&gt;0,OFFSET(DATA!$F$6,25+27*AU$10,$AG246,1,1)/$AR246,0)</f>
        <v>0.11527556877117764</v>
      </c>
      <c r="AV246" s="205">
        <f ca="1">IF($AR246&gt;0,OFFSET(DATA!$F$6,25+27*AV$10,$AG246,1,1)/$AR246,0)</f>
        <v>5.5182905746490561E-2</v>
      </c>
      <c r="AW246" s="205">
        <f ca="1">IF($AR246&gt;0,OFFSET(DATA!$F$6,25+27*AW$10,$AG246,1,1)/$AR246,0)</f>
        <v>9.1072539934997573E-2</v>
      </c>
      <c r="AX246" s="205">
        <f ca="1">IF($AR246&gt;0,OFFSET(DATA!$F$6,25+27*AX$10,$AG246,1,1)/$AR246,0)</f>
        <v>3.3607634326810042E-2</v>
      </c>
      <c r="BA246" s="472">
        <f t="shared" ca="1" si="8"/>
        <v>18</v>
      </c>
      <c r="BB246" s="205">
        <f ca="1">IF($AH246&gt;0,OFFSET(DATA!$F$6,BB$10+27*(7-$AG$8),$AG246,1,1)/OFFSET(DATA!$F$6,BB$10,$AG246,1,1),0)</f>
        <v>0.49222797927461137</v>
      </c>
      <c r="BC246" s="205">
        <f ca="1">IF($AH246&gt;0,OFFSET(DATA!$F$6,BC$10+27*(7-$AG$8),$AG246,1,1)/OFFSET(DATA!$F$6,BC$10,$AG246,1,1),0)</f>
        <v>0.44444444444444442</v>
      </c>
      <c r="BD246" s="205">
        <f ca="1">IF($AH246&gt;0,OFFSET(DATA!$F$6,BD$10+27*(7-$AG$8),$AG246,1,1)/OFFSET(DATA!$F$6,BD$10,$AG246,1,1),0)</f>
        <v>0.43103448275862066</v>
      </c>
      <c r="BE246" s="205">
        <f ca="1">IF($AH246&gt;0,OFFSET(DATA!$F$6,BE$10+27*(7-$AG$8),$AG246,1,1)/OFFSET(DATA!$F$6,BE$10,$AG246,1,1),0)</f>
        <v>0.47474747474747475</v>
      </c>
      <c r="BF246" s="205">
        <f ca="1">IF($AH246&gt;0,OFFSET(DATA!$F$6,BF$10+27*(7-$AG$8),$AG246,1,1)/OFFSET(DATA!$F$6,BF$10,$AG246,1,1),0)</f>
        <v>0.65158371040723984</v>
      </c>
      <c r="BG246" s="205">
        <f ca="1">IF($AH246&gt;0,OFFSET(DATA!$F$6,BG$10+27*(7-$AG$8),$AG246,1,1)/OFFSET(DATA!$F$6,BG$10,$AG246,1,1),0)</f>
        <v>0.49137931034482757</v>
      </c>
      <c r="BH246" s="205">
        <f ca="1">IF($AH246&gt;0,OFFSET(DATA!$F$6,BH$10+27*(7-$AG$8),$AG246,1,1)/OFFSET(DATA!$F$6,BH$10,$AG246,1,1),0)</f>
        <v>0.62585034013605445</v>
      </c>
      <c r="BI246" s="205">
        <f ca="1">IF($AH246&gt;0,OFFSET(DATA!$F$6,BI$10+27*(7-$AG$8),$AG246,1,1)/OFFSET(DATA!$F$6,BI$10,$AG246,1,1),0)</f>
        <v>0.50733496332518335</v>
      </c>
      <c r="BJ246" s="205">
        <f ca="1">IF($AH246&gt;0,OFFSET(DATA!$F$6,BJ$10+27*(7-$AG$8),$AG246,1,1)/OFFSET(DATA!$F$6,BJ$10,$AG246,1,1),0)</f>
        <v>0.75454545454545452</v>
      </c>
      <c r="BK246" s="205">
        <f ca="1">IF($AH246&gt;0,OFFSET(DATA!$F$6,BK$10+27*(7-$AG$8),$AG246,1,1)/OFFSET(DATA!$F$6,BK$10,$AG246,1,1),0)</f>
        <v>0.58456973293768544</v>
      </c>
      <c r="BL246" s="205">
        <f ca="1">IF($AH246&gt;0,OFFSET(DATA!$F$6,BL$10+27*(7-$AG$8),$AG246,1,1)/OFFSET(DATA!$F$6,BL$10,$AG246,1,1),0)</f>
        <v>0.64628820960698685</v>
      </c>
      <c r="BM246" s="205">
        <f ca="1">IF($AH246&gt;0,OFFSET(DATA!$F$6,BM$10+27*(7-$AG$8),$AG246,1,1)/OFFSET(DATA!$F$6,BM$10,$AG246,1,1),0)</f>
        <v>0.52993805918788717</v>
      </c>
      <c r="BN246" s="205">
        <f ca="1">IF($AH246&gt;0,OFFSET(DATA!$F$6,BN$10+27*(7-$AG$8),$AG246,1,1)/OFFSET(DATA!$F$6,BN$10,$AG246,1,1),0)</f>
        <v>0.56890459363957602</v>
      </c>
      <c r="BO246" s="205">
        <f ca="1">IF($AH246&gt;0,OFFSET(DATA!$F$6,BO$10+27*(7-$AG$8),$AG246,1,1)/OFFSET(DATA!$F$6,BO$10,$AG246,1,1),0)</f>
        <v>0.89233038348082594</v>
      </c>
      <c r="BP246" s="205">
        <f ca="1">IF($AH246&gt;0,OFFSET(DATA!$F$6,BP$10+27*(7-$AG$8),$AG246,1,1)/OFFSET(DATA!$F$6,BP$10,$AG246,1,1),0)</f>
        <v>0.75073891625615763</v>
      </c>
      <c r="BQ246" s="205">
        <f ca="1">IF($AH246&gt;0,OFFSET(DATA!$F$6,BQ$10+27*(7-$AG$8),$AG246,1,1)/OFFSET(DATA!$F$6,BQ$10,$AG246,1,1),0)</f>
        <v>0.65675057208237986</v>
      </c>
      <c r="BR246" s="205">
        <f ca="1">IF($AH246&gt;0,OFFSET(DATA!$F$6,BR$10+27*(7-$AG$8),$AG246,1,1)/OFFSET(DATA!$F$6,BR$10,$AG246,1,1),0)</f>
        <v>0.6419019316493314</v>
      </c>
      <c r="BS246" s="205">
        <f ca="1">IF($AH246&gt;0,OFFSET(DATA!$F$6,BS$10+27*(7-$AG$8),$AG246,1,1)/OFFSET(DATA!$F$6,BS$10,$AG246,1,1),0)</f>
        <v>0.55555555555555558</v>
      </c>
      <c r="BT246" s="205">
        <f ca="1">IF($AH246&gt;0,OFFSET(DATA!$F$6,BT$10+27*(7-$AG$8),$AG246,1,1)/OFFSET(DATA!$F$6,BT$10,$AG246,1,1),0)</f>
        <v>0.6333333333333333</v>
      </c>
      <c r="BU246" s="205">
        <f ca="1">IF($AH246&gt;0,OFFSET(DATA!$F$6,BU$10+27*(7-$AG$8),$AG246,1,1)/OFFSET(DATA!$F$6,BU$10,$AG246,1,1),0)</f>
        <v>0.41309823677581864</v>
      </c>
      <c r="BV246" s="205">
        <f ca="1">IF($AH246&gt;0,OFFSET(DATA!$F$6,BV$10+27*(7-$AG$8),$AG246,1,1)/OFFSET(DATA!$F$6,BV$10,$AG246,1,1),0)</f>
        <v>0.56043956043956045</v>
      </c>
      <c r="BW246" s="205">
        <f ca="1">IF($AH246&gt;0,OFFSET(DATA!$F$6,BW$10+27*(7-$AG$8),$AG246,1,1)/OFFSET(DATA!$F$6,BW$10,$AG246,1,1),0)</f>
        <v>0.57644991212653773</v>
      </c>
      <c r="BX246" s="205">
        <f ca="1">IF($AH246&gt;0,OFFSET(DATA!$F$6,BX$10+27*(7-$AG$8),$AG246,1,1)/OFFSET(DATA!$F$6,BX$10,$AG246,1,1),0)</f>
        <v>0.53960055096418735</v>
      </c>
      <c r="BY246" s="205">
        <f ca="1">IF($AH246&gt;0,OFFSET(DATA!$F$6,BY$10+27*(7-$AG$8),$AG246,1,1)/OFFSET(DATA!$F$6,BY$10,$AG246,1,1),0)</f>
        <v>0.61564625850340138</v>
      </c>
    </row>
    <row r="247" spans="33:77" x14ac:dyDescent="0.2">
      <c r="AG247" s="1">
        <v>236</v>
      </c>
      <c r="AH247">
        <f ca="1">OFFSET(DATA!$F$6,$AG$10,$AG247,1,1)</f>
        <v>1595</v>
      </c>
      <c r="AI247" s="205">
        <f ca="1">IF($AH247&gt;0,OFFSET(DATA!$F$6,$AG$10+27*AI$10,$AG247,1,1)/$AH247,0)</f>
        <v>0.49153605015673979</v>
      </c>
      <c r="AJ247" s="205">
        <f ca="1">IF($AH247&gt;0,OFFSET(DATA!$F$6,$AG$10+27*AJ$10,$AG247,1,1)/$AH247,0)</f>
        <v>5.0156739811912229E-3</v>
      </c>
      <c r="AK247" s="205">
        <f ca="1">IF($AH247&gt;0,OFFSET(DATA!$F$6,$AG$10+27*AK$10,$AG247,1,1)/$AH247,0)</f>
        <v>0.11724137931034483</v>
      </c>
      <c r="AL247" s="205">
        <f ca="1">IF($AH247&gt;0,OFFSET(DATA!$F$6,$AG$10+27*AL$10,$AG247,1,1)/$AH247,0)</f>
        <v>7.6489028213166138E-2</v>
      </c>
      <c r="AM247" s="205">
        <f ca="1">IF($AH247&gt;0,OFFSET(DATA!$F$6,$AG$10+27*AM$10,$AG247,1,1)/$AH247,0)</f>
        <v>0.11849529780564264</v>
      </c>
      <c r="AN247" s="205">
        <f ca="1">IF($AH247&gt;0,OFFSET(DATA!$F$6,$AG$10+27*AN$10,$AG247,1,1)/$AH247,0)</f>
        <v>4.8902821316614421E-2</v>
      </c>
      <c r="AO247" s="1">
        <f ca="1">OFFSET(DATA!$F$6,$AG$10+27*AO$10,$AG247,1,1)</f>
        <v>18</v>
      </c>
      <c r="AP247" s="1">
        <f t="shared" ca="1" si="7"/>
        <v>18</v>
      </c>
      <c r="AR247">
        <f ca="1">OFFSET(DATA!$F$6,25,$AG247,1,1)</f>
        <v>13690</v>
      </c>
      <c r="AS247" s="205">
        <f ca="1">IF($AR247&gt;0,OFFSET(DATA!$F$6,25+27*AS$10,$AG247,1,1)/$AR247,0)</f>
        <v>0.57311906501095689</v>
      </c>
      <c r="AT247" s="205">
        <f ca="1">IF($AR247&gt;0,OFFSET(DATA!$F$6,25+27*AT$10,$AG247,1,1)/$AR247,0)</f>
        <v>5.989773557341125E-3</v>
      </c>
      <c r="AU247" s="205">
        <f ca="1">IF($AR247&gt;0,OFFSET(DATA!$F$6,25+27*AU$10,$AG247,1,1)/$AR247,0)</f>
        <v>0.11950328707085464</v>
      </c>
      <c r="AV247" s="205">
        <f ca="1">IF($AR247&gt;0,OFFSET(DATA!$F$6,25+27*AV$10,$AG247,1,1)/$AR247,0)</f>
        <v>5.485756026296567E-2</v>
      </c>
      <c r="AW247" s="205">
        <f ca="1">IF($AR247&gt;0,OFFSET(DATA!$F$6,25+27*AW$10,$AG247,1,1)/$AR247,0)</f>
        <v>9.5398100803506206E-2</v>
      </c>
      <c r="AX247" s="205">
        <f ca="1">IF($AR247&gt;0,OFFSET(DATA!$F$6,25+27*AX$10,$AG247,1,1)/$AR247,0)</f>
        <v>3.2432432432432434E-2</v>
      </c>
      <c r="BA247" s="472">
        <f t="shared" ca="1" si="8"/>
        <v>18</v>
      </c>
      <c r="BB247" s="205">
        <f ca="1">IF($AH247&gt;0,OFFSET(DATA!$F$6,BB$10+27*(7-$AG$8),$AG247,1,1)/OFFSET(DATA!$F$6,BB$10,$AG247,1,1),0)</f>
        <v>0.46666666666666667</v>
      </c>
      <c r="BC247" s="205">
        <f ca="1">IF($AH247&gt;0,OFFSET(DATA!$F$6,BC$10+27*(7-$AG$8),$AG247,1,1)/OFFSET(DATA!$F$6,BC$10,$AG247,1,1),0)</f>
        <v>0.42307692307692307</v>
      </c>
      <c r="BD247" s="205">
        <f ca="1">IF($AH247&gt;0,OFFSET(DATA!$F$6,BD$10+27*(7-$AG$8),$AG247,1,1)/OFFSET(DATA!$F$6,BD$10,$AG247,1,1),0)</f>
        <v>0.43859649122807015</v>
      </c>
      <c r="BE247" s="205">
        <f ca="1">IF($AH247&gt;0,OFFSET(DATA!$F$6,BE$10+27*(7-$AG$8),$AG247,1,1)/OFFSET(DATA!$F$6,BE$10,$AG247,1,1),0)</f>
        <v>0.42553191489361702</v>
      </c>
      <c r="BF247" s="205">
        <f ca="1">IF($AH247&gt;0,OFFSET(DATA!$F$6,BF$10+27*(7-$AG$8),$AG247,1,1)/OFFSET(DATA!$F$6,BF$10,$AG247,1,1),0)</f>
        <v>0.63697104677060135</v>
      </c>
      <c r="BG247" s="205">
        <f ca="1">IF($AH247&gt;0,OFFSET(DATA!$F$6,BG$10+27*(7-$AG$8),$AG247,1,1)/OFFSET(DATA!$F$6,BG$10,$AG247,1,1),0)</f>
        <v>0.48717948717948717</v>
      </c>
      <c r="BH247" s="205">
        <f ca="1">IF($AH247&gt;0,OFFSET(DATA!$F$6,BH$10+27*(7-$AG$8),$AG247,1,1)/OFFSET(DATA!$F$6,BH$10,$AG247,1,1),0)</f>
        <v>0.65925925925925921</v>
      </c>
      <c r="BI247" s="205">
        <f ca="1">IF($AH247&gt;0,OFFSET(DATA!$F$6,BI$10+27*(7-$AG$8),$AG247,1,1)/OFFSET(DATA!$F$6,BI$10,$AG247,1,1),0)</f>
        <v>0.49153605015673979</v>
      </c>
      <c r="BJ247" s="205">
        <f ca="1">IF($AH247&gt;0,OFFSET(DATA!$F$6,BJ$10+27*(7-$AG$8),$AG247,1,1)/OFFSET(DATA!$F$6,BJ$10,$AG247,1,1),0)</f>
        <v>0.71673819742489275</v>
      </c>
      <c r="BK247" s="205">
        <f ca="1">IF($AH247&gt;0,OFFSET(DATA!$F$6,BK$10+27*(7-$AG$8),$AG247,1,1)/OFFSET(DATA!$F$6,BK$10,$AG247,1,1),0)</f>
        <v>0.55151515151515151</v>
      </c>
      <c r="BL247" s="205">
        <f ca="1">IF($AH247&gt;0,OFFSET(DATA!$F$6,BL$10+27*(7-$AG$8),$AG247,1,1)/OFFSET(DATA!$F$6,BL$10,$AG247,1,1),0)</f>
        <v>0.61890243902439024</v>
      </c>
      <c r="BM247" s="205">
        <f ca="1">IF($AH247&gt;0,OFFSET(DATA!$F$6,BM$10+27*(7-$AG$8),$AG247,1,1)/OFFSET(DATA!$F$6,BM$10,$AG247,1,1),0)</f>
        <v>0.50653120464441215</v>
      </c>
      <c r="BN247" s="205">
        <f ca="1">IF($AH247&gt;0,OFFSET(DATA!$F$6,BN$10+27*(7-$AG$8),$AG247,1,1)/OFFSET(DATA!$F$6,BN$10,$AG247,1,1),0)</f>
        <v>0.53767123287671237</v>
      </c>
      <c r="BO247" s="205">
        <f ca="1">IF($AH247&gt;0,OFFSET(DATA!$F$6,BO$10+27*(7-$AG$8),$AG247,1,1)/OFFSET(DATA!$F$6,BO$10,$AG247,1,1),0)</f>
        <v>0.88161993769470404</v>
      </c>
      <c r="BP247" s="205">
        <f ca="1">IF($AH247&gt;0,OFFSET(DATA!$F$6,BP$10+27*(7-$AG$8),$AG247,1,1)/OFFSET(DATA!$F$6,BP$10,$AG247,1,1),0)</f>
        <v>0.73104880581516096</v>
      </c>
      <c r="BQ247" s="205">
        <f ca="1">IF($AH247&gt;0,OFFSET(DATA!$F$6,BQ$10+27*(7-$AG$8),$AG247,1,1)/OFFSET(DATA!$F$6,BQ$10,$AG247,1,1),0)</f>
        <v>0.61463414634146341</v>
      </c>
      <c r="BR247" s="205">
        <f ca="1">IF($AH247&gt;0,OFFSET(DATA!$F$6,BR$10+27*(7-$AG$8),$AG247,1,1)/OFFSET(DATA!$F$6,BR$10,$AG247,1,1),0)</f>
        <v>0.61868300153139355</v>
      </c>
      <c r="BS247" s="205">
        <f ca="1">IF($AH247&gt;0,OFFSET(DATA!$F$6,BS$10+27*(7-$AG$8),$AG247,1,1)/OFFSET(DATA!$F$6,BS$10,$AG247,1,1),0)</f>
        <v>0.50101010101010102</v>
      </c>
      <c r="BT247" s="205">
        <f ca="1">IF($AH247&gt;0,OFFSET(DATA!$F$6,BT$10+27*(7-$AG$8),$AG247,1,1)/OFFSET(DATA!$F$6,BT$10,$AG247,1,1),0)</f>
        <v>0.56666666666666665</v>
      </c>
      <c r="BU247" s="205">
        <f ca="1">IF($AH247&gt;0,OFFSET(DATA!$F$6,BU$10+27*(7-$AG$8),$AG247,1,1)/OFFSET(DATA!$F$6,BU$10,$AG247,1,1),0)</f>
        <v>0.39459459459459462</v>
      </c>
      <c r="BV247" s="205">
        <f ca="1">IF($AH247&gt;0,OFFSET(DATA!$F$6,BV$10+27*(7-$AG$8),$AG247,1,1)/OFFSET(DATA!$F$6,BV$10,$AG247,1,1),0)</f>
        <v>0.52784503631961255</v>
      </c>
      <c r="BW247" s="205">
        <f ca="1">IF($AH247&gt;0,OFFSET(DATA!$F$6,BW$10+27*(7-$AG$8),$AG247,1,1)/OFFSET(DATA!$F$6,BW$10,$AG247,1,1),0)</f>
        <v>0.57943925233644855</v>
      </c>
      <c r="BX247" s="205">
        <f ca="1">IF($AH247&gt;0,OFFSET(DATA!$F$6,BX$10+27*(7-$AG$8),$AG247,1,1)/OFFSET(DATA!$F$6,BX$10,$AG247,1,1),0)</f>
        <v>0.54703832752613235</v>
      </c>
      <c r="BY247" s="205">
        <f ca="1">IF($AH247&gt;0,OFFSET(DATA!$F$6,BY$10+27*(7-$AG$8),$AG247,1,1)/OFFSET(DATA!$F$6,BY$10,$AG247,1,1),0)</f>
        <v>0.5845588235294118</v>
      </c>
    </row>
    <row r="248" spans="33:77" x14ac:dyDescent="0.2">
      <c r="AG248" s="1">
        <v>237</v>
      </c>
      <c r="AH248">
        <f ca="1">OFFSET(DATA!$F$6,$AG$10,$AG248,1,1)</f>
        <v>1620</v>
      </c>
      <c r="AI248" s="205">
        <f ca="1">IF($AH248&gt;0,OFFSET(DATA!$F$6,$AG$10+27*AI$10,$AG248,1,1)/$AH248,0)</f>
        <v>0.48395061728395061</v>
      </c>
      <c r="AJ248" s="205">
        <f ca="1">IF($AH248&gt;0,OFFSET(DATA!$F$6,$AG$10+27*AJ$10,$AG248,1,1)/$AH248,0)</f>
        <v>4.9382716049382715E-3</v>
      </c>
      <c r="AK248" s="205">
        <f ca="1">IF($AH248&gt;0,OFFSET(DATA!$F$6,$AG$10+27*AK$10,$AG248,1,1)/$AH248,0)</f>
        <v>0.11604938271604938</v>
      </c>
      <c r="AL248" s="205">
        <f ca="1">IF($AH248&gt;0,OFFSET(DATA!$F$6,$AG$10+27*AL$10,$AG248,1,1)/$AH248,0)</f>
        <v>8.1481481481481488E-2</v>
      </c>
      <c r="AM248" s="205">
        <f ca="1">IF($AH248&gt;0,OFFSET(DATA!$F$6,$AG$10+27*AM$10,$AG248,1,1)/$AH248,0)</f>
        <v>0.1154320987654321</v>
      </c>
      <c r="AN248" s="205">
        <f ca="1">IF($AH248&gt;0,OFFSET(DATA!$F$6,$AG$10+27*AN$10,$AG248,1,1)/$AH248,0)</f>
        <v>3.7037037037037035E-2</v>
      </c>
      <c r="AO248" s="1">
        <f ca="1">OFFSET(DATA!$F$6,$AG$10+27*AO$10,$AG248,1,1)</f>
        <v>18</v>
      </c>
      <c r="AP248" s="1">
        <f t="shared" ca="1" si="7"/>
        <v>18</v>
      </c>
      <c r="AR248">
        <f ca="1">OFFSET(DATA!$F$6,25,$AG248,1,1)</f>
        <v>13722</v>
      </c>
      <c r="AS248" s="205">
        <f ca="1">IF($AR248&gt;0,OFFSET(DATA!$F$6,25+27*AS$10,$AG248,1,1)/$AR248,0)</f>
        <v>0.56952339309138611</v>
      </c>
      <c r="AT248" s="205">
        <f ca="1">IF($AR248&gt;0,OFFSET(DATA!$F$6,25+27*AT$10,$AG248,1,1)/$AR248,0)</f>
        <v>5.611426905698878E-3</v>
      </c>
      <c r="AU248" s="205">
        <f ca="1">IF($AR248&gt;0,OFFSET(DATA!$F$6,25+27*AU$10,$AG248,1,1)/$AR248,0)</f>
        <v>0.12031773793907594</v>
      </c>
      <c r="AV248" s="205">
        <f ca="1">IF($AR248&gt;0,OFFSET(DATA!$F$6,25+27*AV$10,$AG248,1,1)/$AR248,0)</f>
        <v>5.640577175338872E-2</v>
      </c>
      <c r="AW248" s="205">
        <f ca="1">IF($AR248&gt;0,OFFSET(DATA!$F$6,25+27*AW$10,$AG248,1,1)/$AR248,0)</f>
        <v>9.4957003352281008E-2</v>
      </c>
      <c r="AX248" s="205">
        <f ca="1">IF($AR248&gt;0,OFFSET(DATA!$F$6,25+27*AX$10,$AG248,1,1)/$AR248,0)</f>
        <v>3.1045037166593792E-2</v>
      </c>
      <c r="BA248" s="472">
        <f t="shared" ca="1" si="8"/>
        <v>17</v>
      </c>
      <c r="BB248" s="205">
        <f ca="1">IF($AH248&gt;0,OFFSET(DATA!$F$6,BB$10+27*(7-$AG$8),$AG248,1,1)/OFFSET(DATA!$F$6,BB$10,$AG248,1,1),0)</f>
        <v>0.46778711484593838</v>
      </c>
      <c r="BC248" s="205">
        <f ca="1">IF($AH248&gt;0,OFFSET(DATA!$F$6,BC$10+27*(7-$AG$8),$AG248,1,1)/OFFSET(DATA!$F$6,BC$10,$AG248,1,1),0)</f>
        <v>0.39726027397260272</v>
      </c>
      <c r="BD248" s="205">
        <f ca="1">IF($AH248&gt;0,OFFSET(DATA!$F$6,BD$10+27*(7-$AG$8),$AG248,1,1)/OFFSET(DATA!$F$6,BD$10,$AG248,1,1),0)</f>
        <v>0.37704918032786883</v>
      </c>
      <c r="BE248" s="205">
        <f ca="1">IF($AH248&gt;0,OFFSET(DATA!$F$6,BE$10+27*(7-$AG$8),$AG248,1,1)/OFFSET(DATA!$F$6,BE$10,$AG248,1,1),0)</f>
        <v>0.42553191489361702</v>
      </c>
      <c r="BF248" s="205">
        <f ca="1">IF($AH248&gt;0,OFFSET(DATA!$F$6,BF$10+27*(7-$AG$8),$AG248,1,1)/OFFSET(DATA!$F$6,BF$10,$AG248,1,1),0)</f>
        <v>0.64079822616407978</v>
      </c>
      <c r="BG248" s="205">
        <f ca="1">IF($AH248&gt;0,OFFSET(DATA!$F$6,BG$10+27*(7-$AG$8),$AG248,1,1)/OFFSET(DATA!$F$6,BG$10,$AG248,1,1),0)</f>
        <v>0.43333333333333335</v>
      </c>
      <c r="BH248" s="205">
        <f ca="1">IF($AH248&gt;0,OFFSET(DATA!$F$6,BH$10+27*(7-$AG$8),$AG248,1,1)/OFFSET(DATA!$F$6,BH$10,$AG248,1,1),0)</f>
        <v>0.63432835820895528</v>
      </c>
      <c r="BI248" s="205">
        <f ca="1">IF($AH248&gt;0,OFFSET(DATA!$F$6,BI$10+27*(7-$AG$8),$AG248,1,1)/OFFSET(DATA!$F$6,BI$10,$AG248,1,1),0)</f>
        <v>0.48395061728395061</v>
      </c>
      <c r="BJ248" s="205">
        <f ca="1">IF($AH248&gt;0,OFFSET(DATA!$F$6,BJ$10+27*(7-$AG$8),$AG248,1,1)/OFFSET(DATA!$F$6,BJ$10,$AG248,1,1),0)</f>
        <v>0.73777777777777775</v>
      </c>
      <c r="BK248" s="205">
        <f ca="1">IF($AH248&gt;0,OFFSET(DATA!$F$6,BK$10+27*(7-$AG$8),$AG248,1,1)/OFFSET(DATA!$F$6,BK$10,$AG248,1,1),0)</f>
        <v>0.5239520958083832</v>
      </c>
      <c r="BL248" s="205">
        <f ca="1">IF($AH248&gt;0,OFFSET(DATA!$F$6,BL$10+27*(7-$AG$8),$AG248,1,1)/OFFSET(DATA!$F$6,BL$10,$AG248,1,1),0)</f>
        <v>0.63785394932935913</v>
      </c>
      <c r="BM248" s="205">
        <f ca="1">IF($AH248&gt;0,OFFSET(DATA!$F$6,BM$10+27*(7-$AG$8),$AG248,1,1)/OFFSET(DATA!$F$6,BM$10,$AG248,1,1),0)</f>
        <v>0.48191027496382055</v>
      </c>
      <c r="BN248" s="205">
        <f ca="1">IF($AH248&gt;0,OFFSET(DATA!$F$6,BN$10+27*(7-$AG$8),$AG248,1,1)/OFFSET(DATA!$F$6,BN$10,$AG248,1,1),0)</f>
        <v>0.56630824372759858</v>
      </c>
      <c r="BO248" s="205">
        <f ca="1">IF($AH248&gt;0,OFFSET(DATA!$F$6,BO$10+27*(7-$AG$8),$AG248,1,1)/OFFSET(DATA!$F$6,BO$10,$AG248,1,1),0)</f>
        <v>0.8769968051118211</v>
      </c>
      <c r="BP248" s="205">
        <f ca="1">IF($AH248&gt;0,OFFSET(DATA!$F$6,BP$10+27*(7-$AG$8),$AG248,1,1)/OFFSET(DATA!$F$6,BP$10,$AG248,1,1),0)</f>
        <v>0.73959445037353255</v>
      </c>
      <c r="BQ248" s="205">
        <f ca="1">IF($AH248&gt;0,OFFSET(DATA!$F$6,BQ$10+27*(7-$AG$8),$AG248,1,1)/OFFSET(DATA!$F$6,BQ$10,$AG248,1,1),0)</f>
        <v>0.63526570048309183</v>
      </c>
      <c r="BR248" s="205">
        <f ca="1">IF($AH248&gt;0,OFFSET(DATA!$F$6,BR$10+27*(7-$AG$8),$AG248,1,1)/OFFSET(DATA!$F$6,BR$10,$AG248,1,1),0)</f>
        <v>0.61526717557251909</v>
      </c>
      <c r="BS248" s="205">
        <f ca="1">IF($AH248&gt;0,OFFSET(DATA!$F$6,BS$10+27*(7-$AG$8),$AG248,1,1)/OFFSET(DATA!$F$6,BS$10,$AG248,1,1),0)</f>
        <v>0.5178947368421053</v>
      </c>
      <c r="BT248" s="205">
        <f ca="1">IF($AH248&gt;0,OFFSET(DATA!$F$6,BT$10+27*(7-$AG$8),$AG248,1,1)/OFFSET(DATA!$F$6,BT$10,$AG248,1,1),0)</f>
        <v>0.66666666666666663</v>
      </c>
      <c r="BU248" s="205">
        <f ca="1">IF($AH248&gt;0,OFFSET(DATA!$F$6,BU$10+27*(7-$AG$8),$AG248,1,1)/OFFSET(DATA!$F$6,BU$10,$AG248,1,1),0)</f>
        <v>0.3983739837398374</v>
      </c>
      <c r="BV248" s="205">
        <f ca="1">IF($AH248&gt;0,OFFSET(DATA!$F$6,BV$10+27*(7-$AG$8),$AG248,1,1)/OFFSET(DATA!$F$6,BV$10,$AG248,1,1),0)</f>
        <v>0.51276102088167053</v>
      </c>
      <c r="BW248" s="205">
        <f ca="1">IF($AH248&gt;0,OFFSET(DATA!$F$6,BW$10+27*(7-$AG$8),$AG248,1,1)/OFFSET(DATA!$F$6,BW$10,$AG248,1,1),0)</f>
        <v>0.58278145695364236</v>
      </c>
      <c r="BX248" s="205">
        <f ca="1">IF($AH248&gt;0,OFFSET(DATA!$F$6,BX$10+27*(7-$AG$8),$AG248,1,1)/OFFSET(DATA!$F$6,BX$10,$AG248,1,1),0)</f>
        <v>0.54215500945179584</v>
      </c>
      <c r="BY248" s="205">
        <f ca="1">IF($AH248&gt;0,OFFSET(DATA!$F$6,BY$10+27*(7-$AG$8),$AG248,1,1)/OFFSET(DATA!$F$6,BY$10,$AG248,1,1),0)</f>
        <v>0.57192982456140351</v>
      </c>
    </row>
    <row r="249" spans="33:77" x14ac:dyDescent="0.2">
      <c r="AG249" s="1">
        <v>238</v>
      </c>
      <c r="AH249">
        <f ca="1">OFFSET(DATA!$F$6,$AG$10,$AG249,1,1)</f>
        <v>1657</v>
      </c>
      <c r="AI249" s="205">
        <f ca="1">IF($AH249&gt;0,OFFSET(DATA!$F$6,$AG$10+27*AI$10,$AG249,1,1)/$AH249,0)</f>
        <v>0.48823174411587206</v>
      </c>
      <c r="AJ249" s="205">
        <f ca="1">IF($AH249&gt;0,OFFSET(DATA!$F$6,$AG$10+27*AJ$10,$AG249,1,1)/$AH249,0)</f>
        <v>5.4315027157513579E-3</v>
      </c>
      <c r="AK249" s="205">
        <f ca="1">IF($AH249&gt;0,OFFSET(DATA!$F$6,$AG$10+27*AK$10,$AG249,1,1)/$AH249,0)</f>
        <v>0.11888955944477972</v>
      </c>
      <c r="AL249" s="205">
        <f ca="1">IF($AH249&gt;0,OFFSET(DATA!$F$6,$AG$10+27*AL$10,$AG249,1,1)/$AH249,0)</f>
        <v>8.6904043452021726E-2</v>
      </c>
      <c r="AM249" s="205">
        <f ca="1">IF($AH249&gt;0,OFFSET(DATA!$F$6,$AG$10+27*AM$10,$AG249,1,1)/$AH249,0)</f>
        <v>0.10018105009052504</v>
      </c>
      <c r="AN249" s="205">
        <f ca="1">IF($AH249&gt;0,OFFSET(DATA!$F$6,$AG$10+27*AN$10,$AG249,1,1)/$AH249,0)</f>
        <v>3.4399517199758603E-2</v>
      </c>
      <c r="AO249" s="1">
        <f ca="1">OFFSET(DATA!$F$6,$AG$10+27*AO$10,$AG249,1,1)</f>
        <v>17</v>
      </c>
      <c r="AP249" s="1">
        <f t="shared" ca="1" si="7"/>
        <v>17</v>
      </c>
      <c r="AR249">
        <f ca="1">OFFSET(DATA!$F$6,25,$AG249,1,1)</f>
        <v>14017</v>
      </c>
      <c r="AS249" s="205">
        <f ca="1">IF($AR249&gt;0,OFFSET(DATA!$F$6,25+27*AS$10,$AG249,1,1)/$AR249,0)</f>
        <v>0.56552757366055506</v>
      </c>
      <c r="AT249" s="205">
        <f ca="1">IF($AR249&gt;0,OFFSET(DATA!$F$6,25+27*AT$10,$AG249,1,1)/$AR249,0)</f>
        <v>5.2793037026467862E-3</v>
      </c>
      <c r="AU249" s="205">
        <f ca="1">IF($AR249&gt;0,OFFSET(DATA!$F$6,25+27*AU$10,$AG249,1,1)/$AR249,0)</f>
        <v>0.11842762359991439</v>
      </c>
      <c r="AV249" s="205">
        <f ca="1">IF($AR249&gt;0,OFFSET(DATA!$F$6,25+27*AV$10,$AG249,1,1)/$AR249,0)</f>
        <v>6.3351644431761431E-2</v>
      </c>
      <c r="AW249" s="205">
        <f ca="1">IF($AR249&gt;0,OFFSET(DATA!$F$6,25+27*AW$10,$AG249,1,1)/$AR249,0)</f>
        <v>9.4100021402582584E-2</v>
      </c>
      <c r="AX249" s="205">
        <f ca="1">IF($AR249&gt;0,OFFSET(DATA!$F$6,25+27*AX$10,$AG249,1,1)/$AR249,0)</f>
        <v>2.9392880074195618E-2</v>
      </c>
      <c r="BA249" s="472">
        <f t="shared" ca="1" si="8"/>
        <v>17</v>
      </c>
      <c r="BB249" s="205">
        <f ca="1">IF($AH249&gt;0,OFFSET(DATA!$F$6,BB$10+27*(7-$AG$8),$AG249,1,1)/OFFSET(DATA!$F$6,BB$10,$AG249,1,1),0)</f>
        <v>0.50574712643678166</v>
      </c>
      <c r="BC249" s="205">
        <f ca="1">IF($AH249&gt;0,OFFSET(DATA!$F$6,BC$10+27*(7-$AG$8),$AG249,1,1)/OFFSET(DATA!$F$6,BC$10,$AG249,1,1),0)</f>
        <v>0.41891891891891891</v>
      </c>
      <c r="BD249" s="205">
        <f ca="1">IF($AH249&gt;0,OFFSET(DATA!$F$6,BD$10+27*(7-$AG$8),$AG249,1,1)/OFFSET(DATA!$F$6,BD$10,$AG249,1,1),0)</f>
        <v>0.37878787878787878</v>
      </c>
      <c r="BE249" s="205">
        <f ca="1">IF($AH249&gt;0,OFFSET(DATA!$F$6,BE$10+27*(7-$AG$8),$AG249,1,1)/OFFSET(DATA!$F$6,BE$10,$AG249,1,1),0)</f>
        <v>0.44705882352941179</v>
      </c>
      <c r="BF249" s="205">
        <f ca="1">IF($AH249&gt;0,OFFSET(DATA!$F$6,BF$10+27*(7-$AG$8),$AG249,1,1)/OFFSET(DATA!$F$6,BF$10,$AG249,1,1),0)</f>
        <v>0.63616557734204793</v>
      </c>
      <c r="BG249" s="205">
        <f ca="1">IF($AH249&gt;0,OFFSET(DATA!$F$6,BG$10+27*(7-$AG$8),$AG249,1,1)/OFFSET(DATA!$F$6,BG$10,$AG249,1,1),0)</f>
        <v>0.40944881889763779</v>
      </c>
      <c r="BH249" s="205">
        <f ca="1">IF($AH249&gt;0,OFFSET(DATA!$F$6,BH$10+27*(7-$AG$8),$AG249,1,1)/OFFSET(DATA!$F$6,BH$10,$AG249,1,1),0)</f>
        <v>0.60431654676258995</v>
      </c>
      <c r="BI249" s="205">
        <f ca="1">IF($AH249&gt;0,OFFSET(DATA!$F$6,BI$10+27*(7-$AG$8),$AG249,1,1)/OFFSET(DATA!$F$6,BI$10,$AG249,1,1),0)</f>
        <v>0.48823174411587206</v>
      </c>
      <c r="BJ249" s="205">
        <f ca="1">IF($AH249&gt;0,OFFSET(DATA!$F$6,BJ$10+27*(7-$AG$8),$AG249,1,1)/OFFSET(DATA!$F$6,BJ$10,$AG249,1,1),0)</f>
        <v>0.74222222222222223</v>
      </c>
      <c r="BK249" s="205">
        <f ca="1">IF($AH249&gt;0,OFFSET(DATA!$F$6,BK$10+27*(7-$AG$8),$AG249,1,1)/OFFSET(DATA!$F$6,BK$10,$AG249,1,1),0)</f>
        <v>0.48199445983379502</v>
      </c>
      <c r="BL249" s="205">
        <f ca="1">IF($AH249&gt;0,OFFSET(DATA!$F$6,BL$10+27*(7-$AG$8),$AG249,1,1)/OFFSET(DATA!$F$6,BL$10,$AG249,1,1),0)</f>
        <v>0.63478260869565217</v>
      </c>
      <c r="BM249" s="205">
        <f ca="1">IF($AH249&gt;0,OFFSET(DATA!$F$6,BM$10+27*(7-$AG$8),$AG249,1,1)/OFFSET(DATA!$F$6,BM$10,$AG249,1,1),0)</f>
        <v>0.47490909090909089</v>
      </c>
      <c r="BN249" s="205">
        <f ca="1">IF($AH249&gt;0,OFFSET(DATA!$F$6,BN$10+27*(7-$AG$8),$AG249,1,1)/OFFSET(DATA!$F$6,BN$10,$AG249,1,1),0)</f>
        <v>0.56474820143884896</v>
      </c>
      <c r="BO249" s="205">
        <f ca="1">IF($AH249&gt;0,OFFSET(DATA!$F$6,BO$10+27*(7-$AG$8),$AG249,1,1)/OFFSET(DATA!$F$6,BO$10,$AG249,1,1),0)</f>
        <v>0.89162561576354682</v>
      </c>
      <c r="BP249" s="205">
        <f ca="1">IF($AH249&gt;0,OFFSET(DATA!$F$6,BP$10+27*(7-$AG$8),$AG249,1,1)/OFFSET(DATA!$F$6,BP$10,$AG249,1,1),0)</f>
        <v>0.72622779519331249</v>
      </c>
      <c r="BQ249" s="205">
        <f ca="1">IF($AH249&gt;0,OFFSET(DATA!$F$6,BQ$10+27*(7-$AG$8),$AG249,1,1)/OFFSET(DATA!$F$6,BQ$10,$AG249,1,1),0)</f>
        <v>0.6374133949191686</v>
      </c>
      <c r="BR249" s="205">
        <f ca="1">IF($AH249&gt;0,OFFSET(DATA!$F$6,BR$10+27*(7-$AG$8),$AG249,1,1)/OFFSET(DATA!$F$6,BR$10,$AG249,1,1),0)</f>
        <v>0.63800904977375561</v>
      </c>
      <c r="BS249" s="205">
        <f ca="1">IF($AH249&gt;0,OFFSET(DATA!$F$6,BS$10+27*(7-$AG$8),$AG249,1,1)/OFFSET(DATA!$F$6,BS$10,$AG249,1,1),0)</f>
        <v>0.50709939148073024</v>
      </c>
      <c r="BT249" s="205">
        <f ca="1">IF($AH249&gt;0,OFFSET(DATA!$F$6,BT$10+27*(7-$AG$8),$AG249,1,1)/OFFSET(DATA!$F$6,BT$10,$AG249,1,1),0)</f>
        <v>0.54838709677419351</v>
      </c>
      <c r="BU249" s="205">
        <f ca="1">IF($AH249&gt;0,OFFSET(DATA!$F$6,BU$10+27*(7-$AG$8),$AG249,1,1)/OFFSET(DATA!$F$6,BU$10,$AG249,1,1),0)</f>
        <v>0.38309859154929576</v>
      </c>
      <c r="BV249" s="205">
        <f ca="1">IF($AH249&gt;0,OFFSET(DATA!$F$6,BV$10+27*(7-$AG$8),$AG249,1,1)/OFFSET(DATA!$F$6,BV$10,$AG249,1,1),0)</f>
        <v>0.50896860986547088</v>
      </c>
      <c r="BW249" s="205">
        <f ca="1">IF($AH249&gt;0,OFFSET(DATA!$F$6,BW$10+27*(7-$AG$8),$AG249,1,1)/OFFSET(DATA!$F$6,BW$10,$AG249,1,1),0)</f>
        <v>0.57155797101449279</v>
      </c>
      <c r="BX249" s="205">
        <f ca="1">IF($AH249&gt;0,OFFSET(DATA!$F$6,BX$10+27*(7-$AG$8),$AG249,1,1)/OFFSET(DATA!$F$6,BX$10,$AG249,1,1),0)</f>
        <v>0.53187613843351544</v>
      </c>
      <c r="BY249" s="205">
        <f ca="1">IF($AH249&gt;0,OFFSET(DATA!$F$6,BY$10+27*(7-$AG$8),$AG249,1,1)/OFFSET(DATA!$F$6,BY$10,$AG249,1,1),0)</f>
        <v>0.5824915824915825</v>
      </c>
    </row>
    <row r="250" spans="33:77" x14ac:dyDescent="0.2">
      <c r="AG250" s="1">
        <v>239</v>
      </c>
      <c r="AH250">
        <f ca="1">OFFSET(DATA!$F$6,$AG$10,$AG250,1,1)</f>
        <v>1683</v>
      </c>
      <c r="AI250" s="205">
        <f ca="1">IF($AH250&gt;0,OFFSET(DATA!$F$6,$AG$10+27*AI$10,$AG250,1,1)/$AH250,0)</f>
        <v>0.48841354723707664</v>
      </c>
      <c r="AJ250" s="205">
        <f ca="1">IF($AH250&gt;0,OFFSET(DATA!$F$6,$AG$10+27*AJ$10,$AG250,1,1)/$AH250,0)</f>
        <v>4.7534165181224008E-3</v>
      </c>
      <c r="AK250" s="205">
        <f ca="1">IF($AH250&gt;0,OFFSET(DATA!$F$6,$AG$10+27*AK$10,$AG250,1,1)/$AH250,0)</f>
        <v>0.12537136066547833</v>
      </c>
      <c r="AL250" s="205">
        <f ca="1">IF($AH250&gt;0,OFFSET(DATA!$F$6,$AG$10+27*AL$10,$AG250,1,1)/$AH250,0)</f>
        <v>8.7344028520499106E-2</v>
      </c>
      <c r="AM250" s="205">
        <f ca="1">IF($AH250&gt;0,OFFSET(DATA!$F$6,$AG$10+27*AM$10,$AG250,1,1)/$AH250,0)</f>
        <v>9.9821746880570411E-2</v>
      </c>
      <c r="AN250" s="205">
        <f ca="1">IF($AH250&gt;0,OFFSET(DATA!$F$6,$AG$10+27*AN$10,$AG250,1,1)/$AH250,0)</f>
        <v>3.5650623885918005E-2</v>
      </c>
      <c r="AO250" s="1">
        <f ca="1">OFFSET(DATA!$F$6,$AG$10+27*AO$10,$AG250,1,1)</f>
        <v>16</v>
      </c>
      <c r="AP250" s="1">
        <f t="shared" ca="1" si="7"/>
        <v>16</v>
      </c>
      <c r="AR250">
        <f ca="1">OFFSET(DATA!$F$6,25,$AG250,1,1)</f>
        <v>14392</v>
      </c>
      <c r="AS250" s="205">
        <f ca="1">IF($AR250&gt;0,OFFSET(DATA!$F$6,25+27*AS$10,$AG250,1,1)/$AR250,0)</f>
        <v>0.56003335186214565</v>
      </c>
      <c r="AT250" s="205">
        <f ca="1">IF($AR250&gt;0,OFFSET(DATA!$F$6,25+27*AT$10,$AG250,1,1)/$AR250,0)</f>
        <v>5.0027793218454693E-3</v>
      </c>
      <c r="AU250" s="205">
        <f ca="1">IF($AR250&gt;0,OFFSET(DATA!$F$6,25+27*AU$10,$AG250,1,1)/$AR250,0)</f>
        <v>0.1194413563090606</v>
      </c>
      <c r="AV250" s="205">
        <f ca="1">IF($AR250&gt;0,OFFSET(DATA!$F$6,25+27*AV$10,$AG250,1,1)/$AR250,0)</f>
        <v>6.1700944969427463E-2</v>
      </c>
      <c r="AW250" s="205">
        <f ca="1">IF($AR250&gt;0,OFFSET(DATA!$F$6,25+27*AW$10,$AG250,1,1)/$AR250,0)</f>
        <v>0.10109783212896054</v>
      </c>
      <c r="AX250" s="205">
        <f ca="1">IF($AR250&gt;0,OFFSET(DATA!$F$6,25+27*AX$10,$AG250,1,1)/$AR250,0)</f>
        <v>3.3699277376320176E-2</v>
      </c>
      <c r="BA250" s="472">
        <f t="shared" ca="1" si="8"/>
        <v>16</v>
      </c>
      <c r="BB250" s="205">
        <f ca="1">IF($AH250&gt;0,OFFSET(DATA!$F$6,BB$10+27*(7-$AG$8),$AG250,1,1)/OFFSET(DATA!$F$6,BB$10,$AG250,1,1),0)</f>
        <v>0.51381215469613262</v>
      </c>
      <c r="BC250" s="205">
        <f ca="1">IF($AH250&gt;0,OFFSET(DATA!$F$6,BC$10+27*(7-$AG$8),$AG250,1,1)/OFFSET(DATA!$F$6,BC$10,$AG250,1,1),0)</f>
        <v>0.4</v>
      </c>
      <c r="BD250" s="205">
        <f ca="1">IF($AH250&gt;0,OFFSET(DATA!$F$6,BD$10+27*(7-$AG$8),$AG250,1,1)/OFFSET(DATA!$F$6,BD$10,$AG250,1,1),0)</f>
        <v>0.34666666666666668</v>
      </c>
      <c r="BE250" s="205">
        <f ca="1">IF($AH250&gt;0,OFFSET(DATA!$F$6,BE$10+27*(7-$AG$8),$AG250,1,1)/OFFSET(DATA!$F$6,BE$10,$AG250,1,1),0)</f>
        <v>0.48275862068965519</v>
      </c>
      <c r="BF250" s="205">
        <f ca="1">IF($AH250&gt;0,OFFSET(DATA!$F$6,BF$10+27*(7-$AG$8),$AG250,1,1)/OFFSET(DATA!$F$6,BF$10,$AG250,1,1),0)</f>
        <v>0.62582056892778992</v>
      </c>
      <c r="BG250" s="205">
        <f ca="1">IF($AH250&gt;0,OFFSET(DATA!$F$6,BG$10+27*(7-$AG$8),$AG250,1,1)/OFFSET(DATA!$F$6,BG$10,$AG250,1,1),0)</f>
        <v>0.38461538461538464</v>
      </c>
      <c r="BH250" s="205">
        <f ca="1">IF($AH250&gt;0,OFFSET(DATA!$F$6,BH$10+27*(7-$AG$8),$AG250,1,1)/OFFSET(DATA!$F$6,BH$10,$AG250,1,1),0)</f>
        <v>0.62937062937062938</v>
      </c>
      <c r="BI250" s="205">
        <f ca="1">IF($AH250&gt;0,OFFSET(DATA!$F$6,BI$10+27*(7-$AG$8),$AG250,1,1)/OFFSET(DATA!$F$6,BI$10,$AG250,1,1),0)</f>
        <v>0.48841354723707664</v>
      </c>
      <c r="BJ250" s="205">
        <f ca="1">IF($AH250&gt;0,OFFSET(DATA!$F$6,BJ$10+27*(7-$AG$8),$AG250,1,1)/OFFSET(DATA!$F$6,BJ$10,$AG250,1,1),0)</f>
        <v>0.75744680851063828</v>
      </c>
      <c r="BK250" s="205">
        <f ca="1">IF($AH250&gt;0,OFFSET(DATA!$F$6,BK$10+27*(7-$AG$8),$AG250,1,1)/OFFSET(DATA!$F$6,BK$10,$AG250,1,1),0)</f>
        <v>0.47340425531914893</v>
      </c>
      <c r="BL250" s="205">
        <f ca="1">IF($AH250&gt;0,OFFSET(DATA!$F$6,BL$10+27*(7-$AG$8),$AG250,1,1)/OFFSET(DATA!$F$6,BL$10,$AG250,1,1),0)</f>
        <v>0.62534818941504178</v>
      </c>
      <c r="BM250" s="205">
        <f ca="1">IF($AH250&gt;0,OFFSET(DATA!$F$6,BM$10+27*(7-$AG$8),$AG250,1,1)/OFFSET(DATA!$F$6,BM$10,$AG250,1,1),0)</f>
        <v>0.47279151943462899</v>
      </c>
      <c r="BN250" s="205">
        <f ca="1">IF($AH250&gt;0,OFFSET(DATA!$F$6,BN$10+27*(7-$AG$8),$AG250,1,1)/OFFSET(DATA!$F$6,BN$10,$AG250,1,1),0)</f>
        <v>0.5714285714285714</v>
      </c>
      <c r="BO250" s="205">
        <f ca="1">IF($AH250&gt;0,OFFSET(DATA!$F$6,BO$10+27*(7-$AG$8),$AG250,1,1)/OFFSET(DATA!$F$6,BO$10,$AG250,1,1),0)</f>
        <v>0.90998363338788868</v>
      </c>
      <c r="BP250" s="205">
        <f ca="1">IF($AH250&gt;0,OFFSET(DATA!$F$6,BP$10+27*(7-$AG$8),$AG250,1,1)/OFFSET(DATA!$F$6,BP$10,$AG250,1,1),0)</f>
        <v>0.73569198751300724</v>
      </c>
      <c r="BQ250" s="205">
        <f ca="1">IF($AH250&gt;0,OFFSET(DATA!$F$6,BQ$10+27*(7-$AG$8),$AG250,1,1)/OFFSET(DATA!$F$6,BQ$10,$AG250,1,1),0)</f>
        <v>0.64601769911504425</v>
      </c>
      <c r="BR250" s="205">
        <f ca="1">IF($AH250&gt;0,OFFSET(DATA!$F$6,BR$10+27*(7-$AG$8),$AG250,1,1)/OFFSET(DATA!$F$6,BR$10,$AG250,1,1),0)</f>
        <v>0.65022421524663676</v>
      </c>
      <c r="BS250" s="205">
        <f ca="1">IF($AH250&gt;0,OFFSET(DATA!$F$6,BS$10+27*(7-$AG$8),$AG250,1,1)/OFFSET(DATA!$F$6,BS$10,$AG250,1,1),0)</f>
        <v>0.47775628626692457</v>
      </c>
      <c r="BT250" s="205">
        <f ca="1">IF($AH250&gt;0,OFFSET(DATA!$F$6,BT$10+27*(7-$AG$8),$AG250,1,1)/OFFSET(DATA!$F$6,BT$10,$AG250,1,1),0)</f>
        <v>0.52777777777777779</v>
      </c>
      <c r="BU250" s="205">
        <f ca="1">IF($AH250&gt;0,OFFSET(DATA!$F$6,BU$10+27*(7-$AG$8),$AG250,1,1)/OFFSET(DATA!$F$6,BU$10,$AG250,1,1),0)</f>
        <v>0.40340909090909088</v>
      </c>
      <c r="BV250" s="205">
        <f ca="1">IF($AH250&gt;0,OFFSET(DATA!$F$6,BV$10+27*(7-$AG$8),$AG250,1,1)/OFFSET(DATA!$F$6,BV$10,$AG250,1,1),0)</f>
        <v>0.52494577006507592</v>
      </c>
      <c r="BW250" s="205">
        <f ca="1">IF($AH250&gt;0,OFFSET(DATA!$F$6,BW$10+27*(7-$AG$8),$AG250,1,1)/OFFSET(DATA!$F$6,BW$10,$AG250,1,1),0)</f>
        <v>0.51951431049436259</v>
      </c>
      <c r="BX250" s="205">
        <f ca="1">IF($AH250&gt;0,OFFSET(DATA!$F$6,BX$10+27*(7-$AG$8),$AG250,1,1)/OFFSET(DATA!$F$6,BX$10,$AG250,1,1),0)</f>
        <v>0.52250351617440227</v>
      </c>
      <c r="BY250" s="205">
        <f ca="1">IF($AH250&gt;0,OFFSET(DATA!$F$6,BY$10+27*(7-$AG$8),$AG250,1,1)/OFFSET(DATA!$F$6,BY$10,$AG250,1,1),0)</f>
        <v>0.5580645161290323</v>
      </c>
    </row>
    <row r="251" spans="33:77" x14ac:dyDescent="0.2">
      <c r="AG251" s="1">
        <v>240</v>
      </c>
      <c r="AH251">
        <f ca="1">OFFSET(DATA!$F$6,$AG$10,$AG251,1,1)</f>
        <v>1613</v>
      </c>
      <c r="AI251" s="205">
        <f ca="1">IF($AH251&gt;0,OFFSET(DATA!$F$6,$AG$10+27*AI$10,$AG251,1,1)/$AH251,0)</f>
        <v>0.48171109733415995</v>
      </c>
      <c r="AJ251" s="205">
        <f ca="1">IF($AH251&gt;0,OFFSET(DATA!$F$6,$AG$10+27*AJ$10,$AG251,1,1)/$AH251,0)</f>
        <v>6.1996280223186612E-3</v>
      </c>
      <c r="AK251" s="205">
        <f ca="1">IF($AH251&gt;0,OFFSET(DATA!$F$6,$AG$10+27*AK$10,$AG251,1,1)/$AH251,0)</f>
        <v>0.12771233725976441</v>
      </c>
      <c r="AL251" s="205">
        <f ca="1">IF($AH251&gt;0,OFFSET(DATA!$F$6,$AG$10+27*AL$10,$AG251,1,1)/$AH251,0)</f>
        <v>7.3155610663360196E-2</v>
      </c>
      <c r="AM251" s="205">
        <f ca="1">IF($AH251&gt;0,OFFSET(DATA!$F$6,$AG$10+27*AM$10,$AG251,1,1)/$AH251,0)</f>
        <v>0.10043397396156231</v>
      </c>
      <c r="AN251" s="205">
        <f ca="1">IF($AH251&gt;0,OFFSET(DATA!$F$6,$AG$10+27*AN$10,$AG251,1,1)/$AH251,0)</f>
        <v>3.0998140111593304E-2</v>
      </c>
      <c r="AO251" s="1">
        <f ca="1">OFFSET(DATA!$F$6,$AG$10+27*AO$10,$AG251,1,1)</f>
        <v>16</v>
      </c>
      <c r="AP251" s="1">
        <f t="shared" ca="1" si="7"/>
        <v>16</v>
      </c>
      <c r="AR251">
        <f ca="1">OFFSET(DATA!$F$6,25,$AG251,1,1)</f>
        <v>13682</v>
      </c>
      <c r="AS251" s="205">
        <f ca="1">IF($AR251&gt;0,OFFSET(DATA!$F$6,25+27*AS$10,$AG251,1,1)/$AR251,0)</f>
        <v>0.54684987574915944</v>
      </c>
      <c r="AT251" s="205">
        <f ca="1">IF($AR251&gt;0,OFFSET(DATA!$F$6,25+27*AT$10,$AG251,1,1)/$AR251,0)</f>
        <v>4.8238561613799151E-3</v>
      </c>
      <c r="AU251" s="205">
        <f ca="1">IF($AR251&gt;0,OFFSET(DATA!$F$6,25+27*AU$10,$AG251,1,1)/$AR251,0)</f>
        <v>0.11993860546703698</v>
      </c>
      <c r="AV251" s="205">
        <f ca="1">IF($AR251&gt;0,OFFSET(DATA!$F$6,25+27*AV$10,$AG251,1,1)/$AR251,0)</f>
        <v>5.8105540125712618E-2</v>
      </c>
      <c r="AW251" s="205">
        <f ca="1">IF($AR251&gt;0,OFFSET(DATA!$F$6,25+27*AW$10,$AG251,1,1)/$AR251,0)</f>
        <v>9.2457243093115038E-2</v>
      </c>
      <c r="AX251" s="205">
        <f ca="1">IF($AR251&gt;0,OFFSET(DATA!$F$6,25+27*AX$10,$AG251,1,1)/$AR251,0)</f>
        <v>2.7042829995614675E-2</v>
      </c>
      <c r="BA251" s="472">
        <f t="shared" ca="1" si="8"/>
        <v>15</v>
      </c>
      <c r="BB251" s="205">
        <f ca="1">IF($AH251&gt;0,OFFSET(DATA!$F$6,BB$10+27*(7-$AG$8),$AG251,1,1)/OFFSET(DATA!$F$6,BB$10,$AG251,1,1),0)</f>
        <v>0.51002865329512892</v>
      </c>
      <c r="BC251" s="205">
        <f ca="1">IF($AH251&gt;0,OFFSET(DATA!$F$6,BC$10+27*(7-$AG$8),$AG251,1,1)/OFFSET(DATA!$F$6,BC$10,$AG251,1,1),0)</f>
        <v>0.34328358208955223</v>
      </c>
      <c r="BD251" s="205">
        <f ca="1">IF($AH251&gt;0,OFFSET(DATA!$F$6,BD$10+27*(7-$AG$8),$AG251,1,1)/OFFSET(DATA!$F$6,BD$10,$AG251,1,1),0)</f>
        <v>0.2878787878787879</v>
      </c>
      <c r="BE251" s="205">
        <f ca="1">IF($AH251&gt;0,OFFSET(DATA!$F$6,BE$10+27*(7-$AG$8),$AG251,1,1)/OFFSET(DATA!$F$6,BE$10,$AG251,1,1),0)</f>
        <v>0.43181818181818182</v>
      </c>
      <c r="BF251" s="205">
        <f ca="1">IF($AH251&gt;0,OFFSET(DATA!$F$6,BF$10+27*(7-$AG$8),$AG251,1,1)/OFFSET(DATA!$F$6,BF$10,$AG251,1,1),0)</f>
        <v>0.63761467889908252</v>
      </c>
      <c r="BG251" s="205">
        <f ca="1">IF($AH251&gt;0,OFFSET(DATA!$F$6,BG$10+27*(7-$AG$8),$AG251,1,1)/OFFSET(DATA!$F$6,BG$10,$AG251,1,1),0)</f>
        <v>0.36029411764705882</v>
      </c>
      <c r="BH251" s="205">
        <f ca="1">IF($AH251&gt;0,OFFSET(DATA!$F$6,BH$10+27*(7-$AG$8),$AG251,1,1)/OFFSET(DATA!$F$6,BH$10,$AG251,1,1),0)</f>
        <v>0.66423357664233573</v>
      </c>
      <c r="BI251" s="205">
        <f ca="1">IF($AH251&gt;0,OFFSET(DATA!$F$6,BI$10+27*(7-$AG$8),$AG251,1,1)/OFFSET(DATA!$F$6,BI$10,$AG251,1,1),0)</f>
        <v>0.48171109733415995</v>
      </c>
      <c r="BJ251" s="205">
        <f ca="1">IF($AH251&gt;0,OFFSET(DATA!$F$6,BJ$10+27*(7-$AG$8),$AG251,1,1)/OFFSET(DATA!$F$6,BJ$10,$AG251,1,1),0)</f>
        <v>0.74683544303797467</v>
      </c>
      <c r="BK251" s="205">
        <f ca="1">IF($AH251&gt;0,OFFSET(DATA!$F$6,BK$10+27*(7-$AG$8),$AG251,1,1)/OFFSET(DATA!$F$6,BK$10,$AG251,1,1),0)</f>
        <v>0.47839506172839508</v>
      </c>
      <c r="BL251" s="205">
        <f ca="1">IF($AH251&gt;0,OFFSET(DATA!$F$6,BL$10+27*(7-$AG$8),$AG251,1,1)/OFFSET(DATA!$F$6,BL$10,$AG251,1,1),0)</f>
        <v>0.60932475884244375</v>
      </c>
      <c r="BM251" s="205">
        <f ca="1">IF($AH251&gt;0,OFFSET(DATA!$F$6,BM$10+27*(7-$AG$8),$AG251,1,1)/OFFSET(DATA!$F$6,BM$10,$AG251,1,1),0)</f>
        <v>0.44005743000717873</v>
      </c>
      <c r="BN251" s="205">
        <f ca="1">IF($AH251&gt;0,OFFSET(DATA!$F$6,BN$10+27*(7-$AG$8),$AG251,1,1)/OFFSET(DATA!$F$6,BN$10,$AG251,1,1),0)</f>
        <v>0.55017301038062283</v>
      </c>
      <c r="BO251" s="205">
        <f ca="1">IF($AH251&gt;0,OFFSET(DATA!$F$6,BO$10+27*(7-$AG$8),$AG251,1,1)/OFFSET(DATA!$F$6,BO$10,$AG251,1,1),0)</f>
        <v>0.90251572327044027</v>
      </c>
      <c r="BP251" s="205">
        <f ca="1">IF($AH251&gt;0,OFFSET(DATA!$F$6,BP$10+27*(7-$AG$8),$AG251,1,1)/OFFSET(DATA!$F$6,BP$10,$AG251,1,1),0)</f>
        <v>0.71868131868131868</v>
      </c>
      <c r="BQ251" s="205">
        <f ca="1">IF($AH251&gt;0,OFFSET(DATA!$F$6,BQ$10+27*(7-$AG$8),$AG251,1,1)/OFFSET(DATA!$F$6,BQ$10,$AG251,1,1),0)</f>
        <v>0.61981566820276501</v>
      </c>
      <c r="BR251" s="205">
        <f ca="1">IF($AH251&gt;0,OFFSET(DATA!$F$6,BR$10+27*(7-$AG$8),$AG251,1,1)/OFFSET(DATA!$F$6,BR$10,$AG251,1,1),0)</f>
        <v>0.61562998405103664</v>
      </c>
      <c r="BS251" s="205">
        <f ca="1">IF($AH251&gt;0,OFFSET(DATA!$F$6,BS$10+27*(7-$AG$8),$AG251,1,1)/OFFSET(DATA!$F$6,BS$10,$AG251,1,1),0)</f>
        <v>0.44105691056910568</v>
      </c>
      <c r="BT251" s="205">
        <f ca="1">IF($AH251&gt;0,OFFSET(DATA!$F$6,BT$10+27*(7-$AG$8),$AG251,1,1)/OFFSET(DATA!$F$6,BT$10,$AG251,1,1),0)</f>
        <v>0.51351351351351349</v>
      </c>
      <c r="BU251" s="205">
        <f ca="1">IF($AH251&gt;0,OFFSET(DATA!$F$6,BU$10+27*(7-$AG$8),$AG251,1,1)/OFFSET(DATA!$F$6,BU$10,$AG251,1,1),0)</f>
        <v>0.37878787878787878</v>
      </c>
      <c r="BV251" s="205">
        <f ca="1">IF($AH251&gt;0,OFFSET(DATA!$F$6,BV$10+27*(7-$AG$8),$AG251,1,1)/OFFSET(DATA!$F$6,BV$10,$AG251,1,1),0)</f>
        <v>0.51025056947608205</v>
      </c>
      <c r="BW251" s="205">
        <f ca="1">IF($AH251&gt;0,OFFSET(DATA!$F$6,BW$10+27*(7-$AG$8),$AG251,1,1)/OFFSET(DATA!$F$6,BW$10,$AG251,1,1),0)</f>
        <v>0.47940403155127082</v>
      </c>
      <c r="BX251" s="205">
        <f ca="1">IF($AH251&gt;0,OFFSET(DATA!$F$6,BX$10+27*(7-$AG$8),$AG251,1,1)/OFFSET(DATA!$F$6,BX$10,$AG251,1,1),0)</f>
        <v>0.52686509470429066</v>
      </c>
      <c r="BY251" s="205">
        <f ca="1">IF($AH251&gt;0,OFFSET(DATA!$F$6,BY$10+27*(7-$AG$8),$AG251,1,1)/OFFSET(DATA!$F$6,BY$10,$AG251,1,1),0)</f>
        <v>0.57534246575342463</v>
      </c>
    </row>
    <row r="252" spans="33:77" x14ac:dyDescent="0.2">
      <c r="AG252" s="1">
        <v>241</v>
      </c>
      <c r="AH252">
        <f ca="1">OFFSET(DATA!$F$6,$AG$10,$AG252,1,1)</f>
        <v>1539</v>
      </c>
      <c r="AI252" s="205">
        <f ca="1">IF($AH252&gt;0,OFFSET(DATA!$F$6,$AG$10+27*AI$10,$AG252,1,1)/$AH252,0)</f>
        <v>0.43469785575048731</v>
      </c>
      <c r="AJ252" s="205">
        <f ca="1">IF($AH252&gt;0,OFFSET(DATA!$F$6,$AG$10+27*AJ$10,$AG252,1,1)/$AH252,0)</f>
        <v>5.8479532163742687E-3</v>
      </c>
      <c r="AK252" s="205">
        <f ca="1">IF($AH252&gt;0,OFFSET(DATA!$F$6,$AG$10+27*AK$10,$AG252,1,1)/$AH252,0)</f>
        <v>0.1332033788174139</v>
      </c>
      <c r="AL252" s="205">
        <f ca="1">IF($AH252&gt;0,OFFSET(DATA!$F$6,$AG$10+27*AL$10,$AG252,1,1)/$AH252,0)</f>
        <v>7.6673164392462634E-2</v>
      </c>
      <c r="AM252" s="205">
        <f ca="1">IF($AH252&gt;0,OFFSET(DATA!$F$6,$AG$10+27*AM$10,$AG252,1,1)/$AH252,0)</f>
        <v>9.8115659519168286E-2</v>
      </c>
      <c r="AN252" s="205">
        <f ca="1">IF($AH252&gt;0,OFFSET(DATA!$F$6,$AG$10+27*AN$10,$AG252,1,1)/$AH252,0)</f>
        <v>2.9889538661468484E-2</v>
      </c>
      <c r="AO252" s="1">
        <f ca="1">OFFSET(DATA!$F$6,$AG$10+27*AO$10,$AG252,1,1)</f>
        <v>19</v>
      </c>
      <c r="AP252" s="1">
        <f t="shared" ca="1" si="7"/>
        <v>19</v>
      </c>
      <c r="AR252">
        <f ca="1">OFFSET(DATA!$F$6,25,$AG252,1,1)</f>
        <v>13583</v>
      </c>
      <c r="AS252" s="205">
        <f ca="1">IF($AR252&gt;0,OFFSET(DATA!$F$6,25+27*AS$10,$AG252,1,1)/$AR252,0)</f>
        <v>0.54597658838253704</v>
      </c>
      <c r="AT252" s="205">
        <f ca="1">IF($AR252&gt;0,OFFSET(DATA!$F$6,25+27*AT$10,$AG252,1,1)/$AR252,0)</f>
        <v>4.1228005595229334E-3</v>
      </c>
      <c r="AU252" s="205">
        <f ca="1">IF($AR252&gt;0,OFFSET(DATA!$F$6,25+27*AU$10,$AG252,1,1)/$AR252,0)</f>
        <v>0.12037105205035706</v>
      </c>
      <c r="AV252" s="205">
        <f ca="1">IF($AR252&gt;0,OFFSET(DATA!$F$6,25+27*AV$10,$AG252,1,1)/$AR252,0)</f>
        <v>6.3388058602665096E-2</v>
      </c>
      <c r="AW252" s="205">
        <f ca="1">IF($AR252&gt;0,OFFSET(DATA!$F$6,25+27*AW$10,$AG252,1,1)/$AR252,0)</f>
        <v>8.8713833468305969E-2</v>
      </c>
      <c r="AX252" s="205">
        <f ca="1">IF($AR252&gt;0,OFFSET(DATA!$F$6,25+27*AX$10,$AG252,1,1)/$AR252,0)</f>
        <v>2.7019067952587794E-2</v>
      </c>
      <c r="BA252" s="472">
        <f t="shared" ca="1" si="8"/>
        <v>18</v>
      </c>
      <c r="BB252" s="205">
        <f ca="1">IF($AH252&gt;0,OFFSET(DATA!$F$6,BB$10+27*(7-$AG$8),$AG252,1,1)/OFFSET(DATA!$F$6,BB$10,$AG252,1,1),0)</f>
        <v>0.4913294797687861</v>
      </c>
      <c r="BC252" s="205">
        <f ca="1">IF($AH252&gt;0,OFFSET(DATA!$F$6,BC$10+27*(7-$AG$8),$AG252,1,1)/OFFSET(DATA!$F$6,BC$10,$AG252,1,1),0)</f>
        <v>0.33333333333333331</v>
      </c>
      <c r="BD252" s="205">
        <f ca="1">IF($AH252&gt;0,OFFSET(DATA!$F$6,BD$10+27*(7-$AG$8),$AG252,1,1)/OFFSET(DATA!$F$6,BD$10,$AG252,1,1),0)</f>
        <v>0.27536231884057971</v>
      </c>
      <c r="BE252" s="205">
        <f ca="1">IF($AH252&gt;0,OFFSET(DATA!$F$6,BE$10+27*(7-$AG$8),$AG252,1,1)/OFFSET(DATA!$F$6,BE$10,$AG252,1,1),0)</f>
        <v>0.38461538461538464</v>
      </c>
      <c r="BF252" s="205">
        <f ca="1">IF($AH252&gt;0,OFFSET(DATA!$F$6,BF$10+27*(7-$AG$8),$AG252,1,1)/OFFSET(DATA!$F$6,BF$10,$AG252,1,1),0)</f>
        <v>0.64932126696832582</v>
      </c>
      <c r="BG252" s="205">
        <f ca="1">IF($AH252&gt;0,OFFSET(DATA!$F$6,BG$10+27*(7-$AG$8),$AG252,1,1)/OFFSET(DATA!$F$6,BG$10,$AG252,1,1),0)</f>
        <v>0.35199999999999998</v>
      </c>
      <c r="BH252" s="205">
        <f ca="1">IF($AH252&gt;0,OFFSET(DATA!$F$6,BH$10+27*(7-$AG$8),$AG252,1,1)/OFFSET(DATA!$F$6,BH$10,$AG252,1,1),0)</f>
        <v>0.63829787234042556</v>
      </c>
      <c r="BI252" s="205">
        <f ca="1">IF($AH252&gt;0,OFFSET(DATA!$F$6,BI$10+27*(7-$AG$8),$AG252,1,1)/OFFSET(DATA!$F$6,BI$10,$AG252,1,1),0)</f>
        <v>0.43469785575048731</v>
      </c>
      <c r="BJ252" s="205">
        <f ca="1">IF($AH252&gt;0,OFFSET(DATA!$F$6,BJ$10+27*(7-$AG$8),$AG252,1,1)/OFFSET(DATA!$F$6,BJ$10,$AG252,1,1),0)</f>
        <v>0.7385892116182573</v>
      </c>
      <c r="BK252" s="205">
        <f ca="1">IF($AH252&gt;0,OFFSET(DATA!$F$6,BK$10+27*(7-$AG$8),$AG252,1,1)/OFFSET(DATA!$F$6,BK$10,$AG252,1,1),0)</f>
        <v>0.52293577981651373</v>
      </c>
      <c r="BL252" s="205">
        <f ca="1">IF($AH252&gt;0,OFFSET(DATA!$F$6,BL$10+27*(7-$AG$8),$AG252,1,1)/OFFSET(DATA!$F$6,BL$10,$AG252,1,1),0)</f>
        <v>0.62323390894819464</v>
      </c>
      <c r="BM252" s="205">
        <f ca="1">IF($AH252&gt;0,OFFSET(DATA!$F$6,BM$10+27*(7-$AG$8),$AG252,1,1)/OFFSET(DATA!$F$6,BM$10,$AG252,1,1),0)</f>
        <v>0.41870503597122299</v>
      </c>
      <c r="BN252" s="205">
        <f ca="1">IF($AH252&gt;0,OFFSET(DATA!$F$6,BN$10+27*(7-$AG$8),$AG252,1,1)/OFFSET(DATA!$F$6,BN$10,$AG252,1,1),0)</f>
        <v>0.54109589041095896</v>
      </c>
      <c r="BO252" s="205">
        <f ca="1">IF($AH252&gt;0,OFFSET(DATA!$F$6,BO$10+27*(7-$AG$8),$AG252,1,1)/OFFSET(DATA!$F$6,BO$10,$AG252,1,1),0)</f>
        <v>0.89785831960461282</v>
      </c>
      <c r="BP252" s="205">
        <f ca="1">IF($AH252&gt;0,OFFSET(DATA!$F$6,BP$10+27*(7-$AG$8),$AG252,1,1)/OFFSET(DATA!$F$6,BP$10,$AG252,1,1),0)</f>
        <v>0.7104700854700855</v>
      </c>
      <c r="BQ252" s="205">
        <f ca="1">IF($AH252&gt;0,OFFSET(DATA!$F$6,BQ$10+27*(7-$AG$8),$AG252,1,1)/OFFSET(DATA!$F$6,BQ$10,$AG252,1,1),0)</f>
        <v>0.62028301886792447</v>
      </c>
      <c r="BR252" s="205">
        <f ca="1">IF($AH252&gt;0,OFFSET(DATA!$F$6,BR$10+27*(7-$AG$8),$AG252,1,1)/OFFSET(DATA!$F$6,BR$10,$AG252,1,1),0)</f>
        <v>0.6040688575899843</v>
      </c>
      <c r="BS252" s="205">
        <f ca="1">IF($AH252&gt;0,OFFSET(DATA!$F$6,BS$10+27*(7-$AG$8),$AG252,1,1)/OFFSET(DATA!$F$6,BS$10,$AG252,1,1),0)</f>
        <v>0.49492900608519269</v>
      </c>
      <c r="BT252" s="205">
        <f ca="1">IF($AH252&gt;0,OFFSET(DATA!$F$6,BT$10+27*(7-$AG$8),$AG252,1,1)/OFFSET(DATA!$F$6,BT$10,$AG252,1,1),0)</f>
        <v>0.6470588235294118</v>
      </c>
      <c r="BU252" s="205">
        <f ca="1">IF($AH252&gt;0,OFFSET(DATA!$F$6,BU$10+27*(7-$AG$8),$AG252,1,1)/OFFSET(DATA!$F$6,BU$10,$AG252,1,1),0)</f>
        <v>0.36950146627565983</v>
      </c>
      <c r="BV252" s="205">
        <f ca="1">IF($AH252&gt;0,OFFSET(DATA!$F$6,BV$10+27*(7-$AG$8),$AG252,1,1)/OFFSET(DATA!$F$6,BV$10,$AG252,1,1),0)</f>
        <v>0.50230414746543783</v>
      </c>
      <c r="BW252" s="205">
        <f ca="1">IF($AH252&gt;0,OFFSET(DATA!$F$6,BW$10+27*(7-$AG$8),$AG252,1,1)/OFFSET(DATA!$F$6,BW$10,$AG252,1,1),0)</f>
        <v>0.50921861281826164</v>
      </c>
      <c r="BX252" s="205">
        <f ca="1">IF($AH252&gt;0,OFFSET(DATA!$F$6,BX$10+27*(7-$AG$8),$AG252,1,1)/OFFSET(DATA!$F$6,BX$10,$AG252,1,1),0)</f>
        <v>0.54467084639498431</v>
      </c>
      <c r="BY252" s="205">
        <f ca="1">IF($AH252&gt;0,OFFSET(DATA!$F$6,BY$10+27*(7-$AG$8),$AG252,1,1)/OFFSET(DATA!$F$6,BY$10,$AG252,1,1),0)</f>
        <v>0.55208333333333337</v>
      </c>
    </row>
    <row r="253" spans="33:77" x14ac:dyDescent="0.2">
      <c r="AG253" s="1">
        <v>242</v>
      </c>
      <c r="AH253">
        <f ca="1">OFFSET(DATA!$F$6,$AG$10,$AG253,1,1)</f>
        <v>1533.5</v>
      </c>
      <c r="AI253" s="205">
        <f ca="1">IF($AH253&gt;0,OFFSET(DATA!$F$6,$AG$10+27*AI$10,$AG253,1,1)/$AH253,0)</f>
        <v>0.45386371046625368</v>
      </c>
      <c r="AJ253" s="205">
        <f ca="1">IF($AH253&gt;0,OFFSET(DATA!$F$6,$AG$10+27*AJ$10,$AG253,1,1)/$AH253,0)</f>
        <v>5.542875774372351E-3</v>
      </c>
      <c r="AK253" s="205">
        <f ca="1">IF($AH253&gt;0,OFFSET(DATA!$F$6,$AG$10+27*AK$10,$AG253,1,1)/$AH253,0)</f>
        <v>0.12846429735898271</v>
      </c>
      <c r="AL253" s="205">
        <f ca="1">IF($AH253&gt;0,OFFSET(DATA!$F$6,$AG$10+27*AL$10,$AG253,1,1)/$AH253,0)</f>
        <v>8.9990218454515811E-2</v>
      </c>
      <c r="AM253" s="205">
        <f ca="1">IF($AH253&gt;0,OFFSET(DATA!$F$6,$AG$10+27*AM$10,$AG253,1,1)/$AH253,0)</f>
        <v>9.651124877730681E-2</v>
      </c>
      <c r="AN253" s="205">
        <f ca="1">IF($AH253&gt;0,OFFSET(DATA!$F$6,$AG$10+27*AN$10,$AG253,1,1)/$AH253,0)</f>
        <v>3.1300945549396803E-2</v>
      </c>
      <c r="AO253" s="1">
        <f ca="1">OFFSET(DATA!$F$6,$AG$10+27*AO$10,$AG253,1,1)</f>
        <v>19</v>
      </c>
      <c r="AP253" s="1">
        <f t="shared" ca="1" si="7"/>
        <v>19</v>
      </c>
      <c r="AR253">
        <f ca="1">OFFSET(DATA!$F$6,25,$AG253,1,1)</f>
        <v>13943</v>
      </c>
      <c r="AS253" s="205">
        <f ca="1">IF($AR253&gt;0,OFFSET(DATA!$F$6,25+27*AS$10,$AG253,1,1)/$AR253,0)</f>
        <v>0.55167467546439075</v>
      </c>
      <c r="AT253" s="205">
        <f ca="1">IF($AR253&gt;0,OFFSET(DATA!$F$6,25+27*AT$10,$AG253,1,1)/$AR253,0)</f>
        <v>3.8011905615721151E-3</v>
      </c>
      <c r="AU253" s="205">
        <f ca="1">IF($AR253&gt;0,OFFSET(DATA!$F$6,25+27*AU$10,$AG253,1,1)/$AR253,0)</f>
        <v>0.11819551029190274</v>
      </c>
      <c r="AV253" s="205">
        <f ca="1">IF($AR253&gt;0,OFFSET(DATA!$F$6,25+27*AV$10,$AG253,1,1)/$AR253,0)</f>
        <v>6.2791364842573333E-2</v>
      </c>
      <c r="AW253" s="205">
        <f ca="1">IF($AR253&gt;0,OFFSET(DATA!$F$6,25+27*AW$10,$AG253,1,1)/$AR253,0)</f>
        <v>9.3451911353367279E-2</v>
      </c>
      <c r="AX253" s="205">
        <f ca="1">IF($AR253&gt;0,OFFSET(DATA!$F$6,25+27*AX$10,$AG253,1,1)/$AR253,0)</f>
        <v>2.9764039302875994E-2</v>
      </c>
      <c r="BA253" s="472">
        <f t="shared" ca="1" si="8"/>
        <v>18</v>
      </c>
      <c r="BB253" s="205">
        <f ca="1">IF($AH253&gt;0,OFFSET(DATA!$F$6,BB$10+27*(7-$AG$8),$AG253,1,1)/OFFSET(DATA!$F$6,BB$10,$AG253,1,1),0)</f>
        <v>0.47310344827586209</v>
      </c>
      <c r="BC253" s="205">
        <f ca="1">IF($AH253&gt;0,OFFSET(DATA!$F$6,BC$10+27*(7-$AG$8),$AG253,1,1)/OFFSET(DATA!$F$6,BC$10,$AG253,1,1),0)</f>
        <v>0.35714285714285715</v>
      </c>
      <c r="BD253" s="205">
        <f ca="1">IF($AH253&gt;0,OFFSET(DATA!$F$6,BD$10+27*(7-$AG$8),$AG253,1,1)/OFFSET(DATA!$F$6,BD$10,$AG253,1,1),0)</f>
        <v>0.28187919463087246</v>
      </c>
      <c r="BE253" s="205">
        <f ca="1">IF($AH253&gt;0,OFFSET(DATA!$F$6,BE$10+27*(7-$AG$8),$AG253,1,1)/OFFSET(DATA!$F$6,BE$10,$AG253,1,1),0)</f>
        <v>0.41666666666666669</v>
      </c>
      <c r="BF253" s="205">
        <f ca="1">IF($AH253&gt;0,OFFSET(DATA!$F$6,BF$10+27*(7-$AG$8),$AG253,1,1)/OFFSET(DATA!$F$6,BF$10,$AG253,1,1),0)</f>
        <v>0.66116611661166114</v>
      </c>
      <c r="BG253" s="205">
        <f ca="1">IF($AH253&gt;0,OFFSET(DATA!$F$6,BG$10+27*(7-$AG$8),$AG253,1,1)/OFFSET(DATA!$F$6,BG$10,$AG253,1,1),0)</f>
        <v>0.33587786259541985</v>
      </c>
      <c r="BH253" s="205">
        <f ca="1">IF($AH253&gt;0,OFFSET(DATA!$F$6,BH$10+27*(7-$AG$8),$AG253,1,1)/OFFSET(DATA!$F$6,BH$10,$AG253,1,1),0)</f>
        <v>0.64388489208633093</v>
      </c>
      <c r="BI253" s="205">
        <f ca="1">IF($AH253&gt;0,OFFSET(DATA!$F$6,BI$10+27*(7-$AG$8),$AG253,1,1)/OFFSET(DATA!$F$6,BI$10,$AG253,1,1),0)</f>
        <v>0.45386371046625368</v>
      </c>
      <c r="BJ253" s="205">
        <f ca="1">IF($AH253&gt;0,OFFSET(DATA!$F$6,BJ$10+27*(7-$AG$8),$AG253,1,1)/OFFSET(DATA!$F$6,BJ$10,$AG253,1,1),0)</f>
        <v>0.75467775467775466</v>
      </c>
      <c r="BK253" s="205">
        <f ca="1">IF($AH253&gt;0,OFFSET(DATA!$F$6,BK$10+27*(7-$AG$8),$AG253,1,1)/OFFSET(DATA!$F$6,BK$10,$AG253,1,1),0)</f>
        <v>0.51942446043165469</v>
      </c>
      <c r="BL253" s="205">
        <f ca="1">IF($AH253&gt;0,OFFSET(DATA!$F$6,BL$10+27*(7-$AG$8),$AG253,1,1)/OFFSET(DATA!$F$6,BL$10,$AG253,1,1),0)</f>
        <v>0.62264150943396224</v>
      </c>
      <c r="BM253" s="205">
        <f ca="1">IF($AH253&gt;0,OFFSET(DATA!$F$6,BM$10+27*(7-$AG$8),$AG253,1,1)/OFFSET(DATA!$F$6,BM$10,$AG253,1,1),0)</f>
        <v>0.43967921896792189</v>
      </c>
      <c r="BN253" s="205">
        <f ca="1">IF($AH253&gt;0,OFFSET(DATA!$F$6,BN$10+27*(7-$AG$8),$AG253,1,1)/OFFSET(DATA!$F$6,BN$10,$AG253,1,1),0)</f>
        <v>0.52152317880794707</v>
      </c>
      <c r="BO253" s="205">
        <f ca="1">IF($AH253&gt;0,OFFSET(DATA!$F$6,BO$10+27*(7-$AG$8),$AG253,1,1)/OFFSET(DATA!$F$6,BO$10,$AG253,1,1),0)</f>
        <v>0.90032679738562094</v>
      </c>
      <c r="BP253" s="205">
        <f ca="1">IF($AH253&gt;0,OFFSET(DATA!$F$6,BP$10+27*(7-$AG$8),$AG253,1,1)/OFFSET(DATA!$F$6,BP$10,$AG253,1,1),0)</f>
        <v>0.73178458289334747</v>
      </c>
      <c r="BQ253" s="205">
        <f ca="1">IF($AH253&gt;0,OFFSET(DATA!$F$6,BQ$10+27*(7-$AG$8),$AG253,1,1)/OFFSET(DATA!$F$6,BQ$10,$AG253,1,1),0)</f>
        <v>0.63921113689095133</v>
      </c>
      <c r="BR253" s="205">
        <f ca="1">IF($AH253&gt;0,OFFSET(DATA!$F$6,BR$10+27*(7-$AG$8),$AG253,1,1)/OFFSET(DATA!$F$6,BR$10,$AG253,1,1),0)</f>
        <v>0.58885542168674698</v>
      </c>
      <c r="BS253" s="205">
        <f ca="1">IF($AH253&gt;0,OFFSET(DATA!$F$6,BS$10+27*(7-$AG$8),$AG253,1,1)/OFFSET(DATA!$F$6,BS$10,$AG253,1,1),0)</f>
        <v>0.50934119960668633</v>
      </c>
      <c r="BT253" s="205">
        <f ca="1">IF($AH253&gt;0,OFFSET(DATA!$F$6,BT$10+27*(7-$AG$8),$AG253,1,1)/OFFSET(DATA!$F$6,BT$10,$AG253,1,1),0)</f>
        <v>0.65753424657534243</v>
      </c>
      <c r="BU253" s="205">
        <f ca="1">IF($AH253&gt;0,OFFSET(DATA!$F$6,BU$10+27*(7-$AG$8),$AG253,1,1)/OFFSET(DATA!$F$6,BU$10,$AG253,1,1),0)</f>
        <v>0.35684062059238364</v>
      </c>
      <c r="BV253" s="205">
        <f ca="1">IF($AH253&gt;0,OFFSET(DATA!$F$6,BV$10+27*(7-$AG$8),$AG253,1,1)/OFFSET(DATA!$F$6,BV$10,$AG253,1,1),0)</f>
        <v>0.49615806805708013</v>
      </c>
      <c r="BW253" s="205">
        <f ca="1">IF($AH253&gt;0,OFFSET(DATA!$F$6,BW$10+27*(7-$AG$8),$AG253,1,1)/OFFSET(DATA!$F$6,BW$10,$AG253,1,1),0)</f>
        <v>0.53696498054474706</v>
      </c>
      <c r="BX253" s="205">
        <f ca="1">IF($AH253&gt;0,OFFSET(DATA!$F$6,BX$10+27*(7-$AG$8),$AG253,1,1)/OFFSET(DATA!$F$6,BX$10,$AG253,1,1),0)</f>
        <v>0.53298153034300788</v>
      </c>
      <c r="BY253" s="205">
        <f ca="1">IF($AH253&gt;0,OFFSET(DATA!$F$6,BY$10+27*(7-$AG$8),$AG253,1,1)/OFFSET(DATA!$F$6,BY$10,$AG253,1,1),0)</f>
        <v>0.57118644067796609</v>
      </c>
    </row>
    <row r="254" spans="33:77" x14ac:dyDescent="0.2">
      <c r="AG254" s="1">
        <v>243</v>
      </c>
      <c r="AH254">
        <f ca="1">OFFSET(DATA!$F$6,$AG$10,$AG254,1,1)</f>
        <v>1528</v>
      </c>
      <c r="AI254" s="205">
        <f ca="1">IF($AH254&gt;0,OFFSET(DATA!$F$6,$AG$10+27*AI$10,$AG254,1,1)/$AH254,0)</f>
        <v>0.47316753926701571</v>
      </c>
      <c r="AJ254" s="205">
        <f ca="1">IF($AH254&gt;0,OFFSET(DATA!$F$6,$AG$10+27*AJ$10,$AG254,1,1)/$AH254,0)</f>
        <v>5.235602094240838E-3</v>
      </c>
      <c r="AK254" s="205">
        <f ca="1">IF($AH254&gt;0,OFFSET(DATA!$F$6,$AG$10+27*AK$10,$AG254,1,1)/$AH254,0)</f>
        <v>0.12369109947643979</v>
      </c>
      <c r="AL254" s="205">
        <f ca="1">IF($AH254&gt;0,OFFSET(DATA!$F$6,$AG$10+27*AL$10,$AG254,1,1)/$AH254,0)</f>
        <v>0.10340314136125654</v>
      </c>
      <c r="AM254" s="205">
        <f ca="1">IF($AH254&gt;0,OFFSET(DATA!$F$6,$AG$10+27*AM$10,$AG254,1,1)/$AH254,0)</f>
        <v>9.4895287958115179E-2</v>
      </c>
      <c r="AN254" s="205">
        <f ca="1">IF($AH254&gt;0,OFFSET(DATA!$F$6,$AG$10+27*AN$10,$AG254,1,1)/$AH254,0)</f>
        <v>3.2722513089005235E-2</v>
      </c>
      <c r="AO254" s="1">
        <f ca="1">OFFSET(DATA!$F$6,$AG$10+27*AO$10,$AG254,1,1)</f>
        <v>18</v>
      </c>
      <c r="AP254" s="1">
        <f t="shared" ca="1" si="7"/>
        <v>18</v>
      </c>
      <c r="AR254">
        <f ca="1">OFFSET(DATA!$F$6,25,$AG254,1,1)</f>
        <v>14303</v>
      </c>
      <c r="AS254" s="205">
        <f ca="1">IF($AR254&gt;0,OFFSET(DATA!$F$6,25+27*AS$10,$AG254,1,1)/$AR254,0)</f>
        <v>0.55708592602950435</v>
      </c>
      <c r="AT254" s="205">
        <f ca="1">IF($AR254&gt;0,OFFSET(DATA!$F$6,25+27*AT$10,$AG254,1,1)/$AR254,0)</f>
        <v>3.4957701181570302E-3</v>
      </c>
      <c r="AU254" s="205">
        <f ca="1">IF($AR254&gt;0,OFFSET(DATA!$F$6,25+27*AU$10,$AG254,1,1)/$AR254,0)</f>
        <v>0.11612948332517653</v>
      </c>
      <c r="AV254" s="205">
        <f ca="1">IF($AR254&gt;0,OFFSET(DATA!$F$6,25+27*AV$10,$AG254,1,1)/$AR254,0)</f>
        <v>6.2224708103195137E-2</v>
      </c>
      <c r="AW254" s="205">
        <f ca="1">IF($AR254&gt;0,OFFSET(DATA!$F$6,25+27*AW$10,$AG254,1,1)/$AR254,0)</f>
        <v>9.7951478710759987E-2</v>
      </c>
      <c r="AX254" s="205">
        <f ca="1">IF($AR254&gt;0,OFFSET(DATA!$F$6,25+27*AX$10,$AG254,1,1)/$AR254,0)</f>
        <v>3.2370831294134095E-2</v>
      </c>
      <c r="BA254" s="472">
        <f t="shared" ca="1" si="8"/>
        <v>17</v>
      </c>
      <c r="BB254" s="205">
        <f ca="1">IF($AH254&gt;0,OFFSET(DATA!$F$6,BB$10+27*(7-$AG$8),$AG254,1,1)/OFFSET(DATA!$F$6,BB$10,$AG254,1,1),0)</f>
        <v>0.45646437994722955</v>
      </c>
      <c r="BC254" s="205">
        <f ca="1">IF($AH254&gt;0,OFFSET(DATA!$F$6,BC$10+27*(7-$AG$8),$AG254,1,1)/OFFSET(DATA!$F$6,BC$10,$AG254,1,1),0)</f>
        <v>0.38028169014084506</v>
      </c>
      <c r="BD254" s="205">
        <f ca="1">IF($AH254&gt;0,OFFSET(DATA!$F$6,BD$10+27*(7-$AG$8),$AG254,1,1)/OFFSET(DATA!$F$6,BD$10,$AG254,1,1),0)</f>
        <v>0.28749999999999998</v>
      </c>
      <c r="BE254" s="205">
        <f ca="1">IF($AH254&gt;0,OFFSET(DATA!$F$6,BE$10+27*(7-$AG$8),$AG254,1,1)/OFFSET(DATA!$F$6,BE$10,$AG254,1,1),0)</f>
        <v>0.44871794871794873</v>
      </c>
      <c r="BF254" s="205">
        <f ca="1">IF($AH254&gt;0,OFFSET(DATA!$F$6,BF$10+27*(7-$AG$8),$AG254,1,1)/OFFSET(DATA!$F$6,BF$10,$AG254,1,1),0)</f>
        <v>0.6723768736616702</v>
      </c>
      <c r="BG254" s="205">
        <f ca="1">IF($AH254&gt;0,OFFSET(DATA!$F$6,BG$10+27*(7-$AG$8),$AG254,1,1)/OFFSET(DATA!$F$6,BG$10,$AG254,1,1),0)</f>
        <v>0.32116788321167883</v>
      </c>
      <c r="BH254" s="205">
        <f ca="1">IF($AH254&gt;0,OFFSET(DATA!$F$6,BH$10+27*(7-$AG$8),$AG254,1,1)/OFFSET(DATA!$F$6,BH$10,$AG254,1,1),0)</f>
        <v>0.64963503649635035</v>
      </c>
      <c r="BI254" s="205">
        <f ca="1">IF($AH254&gt;0,OFFSET(DATA!$F$6,BI$10+27*(7-$AG$8),$AG254,1,1)/OFFSET(DATA!$F$6,BI$10,$AG254,1,1),0)</f>
        <v>0.47316753926701571</v>
      </c>
      <c r="BJ254" s="205">
        <f ca="1">IF($AH254&gt;0,OFFSET(DATA!$F$6,BJ$10+27*(7-$AG$8),$AG254,1,1)/OFFSET(DATA!$F$6,BJ$10,$AG254,1,1),0)</f>
        <v>0.77083333333333337</v>
      </c>
      <c r="BK254" s="205">
        <f ca="1">IF($AH254&gt;0,OFFSET(DATA!$F$6,BK$10+27*(7-$AG$8),$AG254,1,1)/OFFSET(DATA!$F$6,BK$10,$AG254,1,1),0)</f>
        <v>0.51630434782608692</v>
      </c>
      <c r="BL254" s="205">
        <f ca="1">IF($AH254&gt;0,OFFSET(DATA!$F$6,BL$10+27*(7-$AG$8),$AG254,1,1)/OFFSET(DATA!$F$6,BL$10,$AG254,1,1),0)</f>
        <v>0.62209302325581395</v>
      </c>
      <c r="BM254" s="205">
        <f ca="1">IF($AH254&gt;0,OFFSET(DATA!$F$6,BM$10+27*(7-$AG$8),$AG254,1,1)/OFFSET(DATA!$F$6,BM$10,$AG254,1,1),0)</f>
        <v>0.45940460081190798</v>
      </c>
      <c r="BN254" s="205">
        <f ca="1">IF($AH254&gt;0,OFFSET(DATA!$F$6,BN$10+27*(7-$AG$8),$AG254,1,1)/OFFSET(DATA!$F$6,BN$10,$AG254,1,1),0)</f>
        <v>0.50320512820512819</v>
      </c>
      <c r="BO254" s="205">
        <f ca="1">IF($AH254&gt;0,OFFSET(DATA!$F$6,BO$10+27*(7-$AG$8),$AG254,1,1)/OFFSET(DATA!$F$6,BO$10,$AG254,1,1),0)</f>
        <v>0.9027552674230146</v>
      </c>
      <c r="BP254" s="205">
        <f ca="1">IF($AH254&gt;0,OFFSET(DATA!$F$6,BP$10+27*(7-$AG$8),$AG254,1,1)/OFFSET(DATA!$F$6,BP$10,$AG254,1,1),0)</f>
        <v>0.75260960334029225</v>
      </c>
      <c r="BQ254" s="205">
        <f ca="1">IF($AH254&gt;0,OFFSET(DATA!$F$6,BQ$10+27*(7-$AG$8),$AG254,1,1)/OFFSET(DATA!$F$6,BQ$10,$AG254,1,1),0)</f>
        <v>0.65753424657534243</v>
      </c>
      <c r="BR254" s="205">
        <f ca="1">IF($AH254&gt;0,OFFSET(DATA!$F$6,BR$10+27*(7-$AG$8),$AG254,1,1)/OFFSET(DATA!$F$6,BR$10,$AG254,1,1),0)</f>
        <v>0.57474600870827286</v>
      </c>
      <c r="BS254" s="205">
        <f ca="1">IF($AH254&gt;0,OFFSET(DATA!$F$6,BS$10+27*(7-$AG$8),$AG254,1,1)/OFFSET(DATA!$F$6,BS$10,$AG254,1,1),0)</f>
        <v>0.52290076335877866</v>
      </c>
      <c r="BT254" s="205">
        <f ca="1">IF($AH254&gt;0,OFFSET(DATA!$F$6,BT$10+27*(7-$AG$8),$AG254,1,1)/OFFSET(DATA!$F$6,BT$10,$AG254,1,1),0)</f>
        <v>0.66666666666666663</v>
      </c>
      <c r="BU254" s="205">
        <f ca="1">IF($AH254&gt;0,OFFSET(DATA!$F$6,BU$10+27*(7-$AG$8),$AG254,1,1)/OFFSET(DATA!$F$6,BU$10,$AG254,1,1),0)</f>
        <v>0.34510869565217389</v>
      </c>
      <c r="BV254" s="205">
        <f ca="1">IF($AH254&gt;0,OFFSET(DATA!$F$6,BV$10+27*(7-$AG$8),$AG254,1,1)/OFFSET(DATA!$F$6,BV$10,$AG254,1,1),0)</f>
        <v>0.49056603773584906</v>
      </c>
      <c r="BW254" s="205">
        <f ca="1">IF($AH254&gt;0,OFFSET(DATA!$F$6,BW$10+27*(7-$AG$8),$AG254,1,1)/OFFSET(DATA!$F$6,BW$10,$AG254,1,1),0)</f>
        <v>0.56388415672913117</v>
      </c>
      <c r="BX254" s="205">
        <f ca="1">IF($AH254&gt;0,OFFSET(DATA!$F$6,BX$10+27*(7-$AG$8),$AG254,1,1)/OFFSET(DATA!$F$6,BX$10,$AG254,1,1),0)</f>
        <v>0.52214960058097315</v>
      </c>
      <c r="BY254" s="205">
        <f ca="1">IF($AH254&gt;0,OFFSET(DATA!$F$6,BY$10+27*(7-$AG$8),$AG254,1,1)/OFFSET(DATA!$F$6,BY$10,$AG254,1,1),0)</f>
        <v>0.58940397350993379</v>
      </c>
    </row>
    <row r="255" spans="33:77" x14ac:dyDescent="0.2">
      <c r="AG255" s="1">
        <v>244</v>
      </c>
      <c r="AH255">
        <f ca="1">OFFSET(DATA!$F$6,$AG$10,$AG255,1,1)</f>
        <v>1536</v>
      </c>
      <c r="AI255" s="205">
        <f ca="1">IF($AH255&gt;0,OFFSET(DATA!$F$6,$AG$10+27*AI$10,$AG255,1,1)/$AH255,0)</f>
        <v>0.48958333333333331</v>
      </c>
      <c r="AJ255" s="205">
        <f ca="1">IF($AH255&gt;0,OFFSET(DATA!$F$6,$AG$10+27*AJ$10,$AG255,1,1)/$AH255,0)</f>
        <v>4.557291666666667E-3</v>
      </c>
      <c r="AK255" s="205">
        <f ca="1">IF($AH255&gt;0,OFFSET(DATA!$F$6,$AG$10+27*AK$10,$AG255,1,1)/$AH255,0)</f>
        <v>0.12044270833333333</v>
      </c>
      <c r="AL255" s="205">
        <f ca="1">IF($AH255&gt;0,OFFSET(DATA!$F$6,$AG$10+27*AL$10,$AG255,1,1)/$AH255,0)</f>
        <v>8.7890625E-2</v>
      </c>
      <c r="AM255" s="205">
        <f ca="1">IF($AH255&gt;0,OFFSET(DATA!$F$6,$AG$10+27*AM$10,$AG255,1,1)/$AH255,0)</f>
        <v>8.6588541666666671E-2</v>
      </c>
      <c r="AN255" s="205">
        <f ca="1">IF($AH255&gt;0,OFFSET(DATA!$F$6,$AG$10+27*AN$10,$AG255,1,1)/$AH255,0)</f>
        <v>2.6041666666666668E-2</v>
      </c>
      <c r="AO255" s="1">
        <f ca="1">OFFSET(DATA!$F$6,$AG$10+27*AO$10,$AG255,1,1)</f>
        <v>18</v>
      </c>
      <c r="AP255" s="1">
        <f t="shared" ca="1" si="7"/>
        <v>18</v>
      </c>
      <c r="AR255">
        <f ca="1">OFFSET(DATA!$F$6,25,$AG255,1,1)</f>
        <v>14518</v>
      </c>
      <c r="AS255" s="205">
        <f ca="1">IF($AR255&gt;0,OFFSET(DATA!$F$6,25+27*AS$10,$AG255,1,1)/$AR255,0)</f>
        <v>0.5534508885521422</v>
      </c>
      <c r="AT255" s="205">
        <f ca="1">IF($AR255&gt;0,OFFSET(DATA!$F$6,25+27*AT$10,$AG255,1,1)/$AR255,0)</f>
        <v>4.4772007163521145E-3</v>
      </c>
      <c r="AU255" s="205">
        <f ca="1">IF($AR255&gt;0,OFFSET(DATA!$F$6,25+27*AU$10,$AG255,1,1)/$AR255,0)</f>
        <v>0.11571841851494696</v>
      </c>
      <c r="AV255" s="205">
        <f ca="1">IF($AR255&gt;0,OFFSET(DATA!$F$6,25+27*AV$10,$AG255,1,1)/$AR255,0)</f>
        <v>5.8754649400743902E-2</v>
      </c>
      <c r="AW255" s="205">
        <f ca="1">IF($AR255&gt;0,OFFSET(DATA!$F$6,25+27*AW$10,$AG255,1,1)/$AR255,0)</f>
        <v>9.2574734811957576E-2</v>
      </c>
      <c r="AX255" s="205">
        <f ca="1">IF($AR255&gt;0,OFFSET(DATA!$F$6,25+27*AX$10,$AG255,1,1)/$AR255,0)</f>
        <v>3.2718005234880838E-2</v>
      </c>
      <c r="BA255" s="472">
        <f t="shared" ca="1" si="8"/>
        <v>17</v>
      </c>
      <c r="BB255" s="205">
        <f ca="1">IF($AH255&gt;0,OFFSET(DATA!$F$6,BB$10+27*(7-$AG$8),$AG255,1,1)/OFFSET(DATA!$F$6,BB$10,$AG255,1,1),0)</f>
        <v>0.47838616714697407</v>
      </c>
      <c r="BC255" s="205">
        <f ca="1">IF($AH255&gt;0,OFFSET(DATA!$F$6,BC$10+27*(7-$AG$8),$AG255,1,1)/OFFSET(DATA!$F$6,BC$10,$AG255,1,1),0)</f>
        <v>0.39705882352941174</v>
      </c>
      <c r="BD255" s="205">
        <f ca="1">IF($AH255&gt;0,OFFSET(DATA!$F$6,BD$10+27*(7-$AG$8),$AG255,1,1)/OFFSET(DATA!$F$6,BD$10,$AG255,1,1),0)</f>
        <v>0.29113924050632911</v>
      </c>
      <c r="BE255" s="205">
        <f ca="1">IF($AH255&gt;0,OFFSET(DATA!$F$6,BE$10+27*(7-$AG$8),$AG255,1,1)/OFFSET(DATA!$F$6,BE$10,$AG255,1,1),0)</f>
        <v>0.41666666666666669</v>
      </c>
      <c r="BF255" s="205">
        <f ca="1">IF($AH255&gt;0,OFFSET(DATA!$F$6,BF$10+27*(7-$AG$8),$AG255,1,1)/OFFSET(DATA!$F$6,BF$10,$AG255,1,1),0)</f>
        <v>0.66807610993657507</v>
      </c>
      <c r="BG255" s="205">
        <f ca="1">IF($AH255&gt;0,OFFSET(DATA!$F$6,BG$10+27*(7-$AG$8),$AG255,1,1)/OFFSET(DATA!$F$6,BG$10,$AG255,1,1),0)</f>
        <v>0.3925925925925926</v>
      </c>
      <c r="BH255" s="205">
        <f ca="1">IF($AH255&gt;0,OFFSET(DATA!$F$6,BH$10+27*(7-$AG$8),$AG255,1,1)/OFFSET(DATA!$F$6,BH$10,$AG255,1,1),0)</f>
        <v>0.6690647482014388</v>
      </c>
      <c r="BI255" s="205">
        <f ca="1">IF($AH255&gt;0,OFFSET(DATA!$F$6,BI$10+27*(7-$AG$8),$AG255,1,1)/OFFSET(DATA!$F$6,BI$10,$AG255,1,1),0)</f>
        <v>0.48958333333333331</v>
      </c>
      <c r="BJ255" s="205">
        <f ca="1">IF($AH255&gt;0,OFFSET(DATA!$F$6,BJ$10+27*(7-$AG$8),$AG255,1,1)/OFFSET(DATA!$F$6,BJ$10,$AG255,1,1),0)</f>
        <v>0.81115879828326176</v>
      </c>
      <c r="BK255" s="205">
        <f ca="1">IF($AH255&gt;0,OFFSET(DATA!$F$6,BK$10+27*(7-$AG$8),$AG255,1,1)/OFFSET(DATA!$F$6,BK$10,$AG255,1,1),0)</f>
        <v>0.51322751322751325</v>
      </c>
      <c r="BL255" s="205">
        <f ca="1">IF($AH255&gt;0,OFFSET(DATA!$F$6,BL$10+27*(7-$AG$8),$AG255,1,1)/OFFSET(DATA!$F$6,BL$10,$AG255,1,1),0)</f>
        <v>0.61314984709480125</v>
      </c>
      <c r="BM255" s="205">
        <f ca="1">IF($AH255&gt;0,OFFSET(DATA!$F$6,BM$10+27*(7-$AG$8),$AG255,1,1)/OFFSET(DATA!$F$6,BM$10,$AG255,1,1),0)</f>
        <v>0.45857795172863663</v>
      </c>
      <c r="BN255" s="205">
        <f ca="1">IF($AH255&gt;0,OFFSET(DATA!$F$6,BN$10+27*(7-$AG$8),$AG255,1,1)/OFFSET(DATA!$F$6,BN$10,$AG255,1,1),0)</f>
        <v>0.53015873015873016</v>
      </c>
      <c r="BO255" s="205">
        <f ca="1">IF($AH255&gt;0,OFFSET(DATA!$F$6,BO$10+27*(7-$AG$8),$AG255,1,1)/OFFSET(DATA!$F$6,BO$10,$AG255,1,1),0)</f>
        <v>0.89274447949526814</v>
      </c>
      <c r="BP255" s="205">
        <f ca="1">IF($AH255&gt;0,OFFSET(DATA!$F$6,BP$10+27*(7-$AG$8),$AG255,1,1)/OFFSET(DATA!$F$6,BP$10,$AG255,1,1),0)</f>
        <v>0.74715025906735755</v>
      </c>
      <c r="BQ255" s="205">
        <f ca="1">IF($AH255&gt;0,OFFSET(DATA!$F$6,BQ$10+27*(7-$AG$8),$AG255,1,1)/OFFSET(DATA!$F$6,BQ$10,$AG255,1,1),0)</f>
        <v>0.64912280701754388</v>
      </c>
      <c r="BR255" s="205">
        <f ca="1">IF($AH255&gt;0,OFFSET(DATA!$F$6,BR$10+27*(7-$AG$8),$AG255,1,1)/OFFSET(DATA!$F$6,BR$10,$AG255,1,1),0)</f>
        <v>0.56903765690376573</v>
      </c>
      <c r="BS255" s="205">
        <f ca="1">IF($AH255&gt;0,OFFSET(DATA!$F$6,BS$10+27*(7-$AG$8),$AG255,1,1)/OFFSET(DATA!$F$6,BS$10,$AG255,1,1),0)</f>
        <v>0.49635036496350365</v>
      </c>
      <c r="BT255" s="205">
        <f ca="1">IF($AH255&gt;0,OFFSET(DATA!$F$6,BT$10+27*(7-$AG$8),$AG255,1,1)/OFFSET(DATA!$F$6,BT$10,$AG255,1,1),0)</f>
        <v>0.66666666666666663</v>
      </c>
      <c r="BU255" s="205">
        <f ca="1">IF($AH255&gt;0,OFFSET(DATA!$F$6,BU$10+27*(7-$AG$8),$AG255,1,1)/OFFSET(DATA!$F$6,BU$10,$AG255,1,1),0)</f>
        <v>0.3559322033898305</v>
      </c>
      <c r="BV255" s="205">
        <f ca="1">IF($AH255&gt;0,OFFSET(DATA!$F$6,BV$10+27*(7-$AG$8),$AG255,1,1)/OFFSET(DATA!$F$6,BV$10,$AG255,1,1),0)</f>
        <v>0.48983739837398371</v>
      </c>
      <c r="BW255" s="205">
        <f ca="1">IF($AH255&gt;0,OFFSET(DATA!$F$6,BW$10+27*(7-$AG$8),$AG255,1,1)/OFFSET(DATA!$F$6,BW$10,$AG255,1,1),0)</f>
        <v>0.52452202826267669</v>
      </c>
      <c r="BX255" s="205">
        <f ca="1">IF($AH255&gt;0,OFFSET(DATA!$F$6,BX$10+27*(7-$AG$8),$AG255,1,1)/OFFSET(DATA!$F$6,BX$10,$AG255,1,1),0)</f>
        <v>0.51109545614653051</v>
      </c>
      <c r="BY255" s="205">
        <f ca="1">IF($AH255&gt;0,OFFSET(DATA!$F$6,BY$10+27*(7-$AG$8),$AG255,1,1)/OFFSET(DATA!$F$6,BY$10,$AG255,1,1),0)</f>
        <v>0.59863945578231292</v>
      </c>
    </row>
    <row r="256" spans="33:77" x14ac:dyDescent="0.2">
      <c r="AG256" s="1">
        <v>245</v>
      </c>
      <c r="AH256">
        <f ca="1">OFFSET(DATA!$F$6,$AG$10,$AG256,1,1)</f>
        <v>1417</v>
      </c>
      <c r="AI256" s="205">
        <f ca="1">IF($AH256&gt;0,OFFSET(DATA!$F$6,$AG$10+27*AI$10,$AG256,1,1)/$AH256,0)</f>
        <v>0.49611856033874385</v>
      </c>
      <c r="AJ256" s="205">
        <f ca="1">IF($AH256&gt;0,OFFSET(DATA!$F$6,$AG$10+27*AJ$10,$AG256,1,1)/$AH256,0)</f>
        <v>3.5285815102328866E-3</v>
      </c>
      <c r="AK256" s="205">
        <f ca="1">IF($AH256&gt;0,OFFSET(DATA!$F$6,$AG$10+27*AK$10,$AG256,1,1)/$AH256,0)</f>
        <v>0.12491178546224418</v>
      </c>
      <c r="AL256" s="205">
        <f ca="1">IF($AH256&gt;0,OFFSET(DATA!$F$6,$AG$10+27*AL$10,$AG256,1,1)/$AH256,0)</f>
        <v>7.1277346506704309E-2</v>
      </c>
      <c r="AM256" s="205">
        <f ca="1">IF($AH256&gt;0,OFFSET(DATA!$F$6,$AG$10+27*AM$10,$AG256,1,1)/$AH256,0)</f>
        <v>0.11079745942131264</v>
      </c>
      <c r="AN256" s="205">
        <f ca="1">IF($AH256&gt;0,OFFSET(DATA!$F$6,$AG$10+27*AN$10,$AG256,1,1)/$AH256,0)</f>
        <v>3.1757233592095979E-2</v>
      </c>
      <c r="AO256" s="1">
        <f ca="1">OFFSET(DATA!$F$6,$AG$10+27*AO$10,$AG256,1,1)</f>
        <v>16</v>
      </c>
      <c r="AP256" s="1">
        <f t="shared" ca="1" si="7"/>
        <v>16</v>
      </c>
      <c r="AR256">
        <f ca="1">OFFSET(DATA!$F$6,25,$AG256,1,1)</f>
        <v>13668</v>
      </c>
      <c r="AS256" s="205">
        <f ca="1">IF($AR256&gt;0,OFFSET(DATA!$F$6,25+27*AS$10,$AG256,1,1)/$AR256,0)</f>
        <v>0.55370207784606384</v>
      </c>
      <c r="AT256" s="205">
        <f ca="1">IF($AR256&gt;0,OFFSET(DATA!$F$6,25+27*AT$10,$AG256,1,1)/$AR256,0)</f>
        <v>4.8287971905179982E-3</v>
      </c>
      <c r="AU256" s="205">
        <f ca="1">IF($AR256&gt;0,OFFSET(DATA!$F$6,25+27*AU$10,$AG256,1,1)/$AR256,0)</f>
        <v>0.11940298507462686</v>
      </c>
      <c r="AV256" s="205">
        <f ca="1">IF($AR256&gt;0,OFFSET(DATA!$F$6,25+27*AV$10,$AG256,1,1)/$AR256,0)</f>
        <v>6.2701199882938249E-2</v>
      </c>
      <c r="AW256" s="205">
        <f ca="1">IF($AR256&gt;0,OFFSET(DATA!$F$6,25+27*AW$10,$AG256,1,1)/$AR256,0)</f>
        <v>9.1966637401229151E-2</v>
      </c>
      <c r="AX256" s="205">
        <f ca="1">IF($AR256&gt;0,OFFSET(DATA!$F$6,25+27*AX$10,$AG256,1,1)/$AR256,0)</f>
        <v>2.9338601112086627E-2</v>
      </c>
      <c r="BA256" s="472">
        <f t="shared" ca="1" si="8"/>
        <v>16</v>
      </c>
      <c r="BB256" s="205">
        <f ca="1">IF($AH256&gt;0,OFFSET(DATA!$F$6,BB$10+27*(7-$AG$8),$AG256,1,1)/OFFSET(DATA!$F$6,BB$10,$AG256,1,1),0)</f>
        <v>0.47706422018348627</v>
      </c>
      <c r="BC256" s="205">
        <f ca="1">IF($AH256&gt;0,OFFSET(DATA!$F$6,BC$10+27*(7-$AG$8),$AG256,1,1)/OFFSET(DATA!$F$6,BC$10,$AG256,1,1),0)</f>
        <v>0.36666666666666664</v>
      </c>
      <c r="BD256" s="205">
        <f ca="1">IF($AH256&gt;0,OFFSET(DATA!$F$6,BD$10+27*(7-$AG$8),$AG256,1,1)/OFFSET(DATA!$F$6,BD$10,$AG256,1,1),0)</f>
        <v>0.30379746835443039</v>
      </c>
      <c r="BE256" s="205">
        <f ca="1">IF($AH256&gt;0,OFFSET(DATA!$F$6,BE$10+27*(7-$AG$8),$AG256,1,1)/OFFSET(DATA!$F$6,BE$10,$AG256,1,1),0)</f>
        <v>0.44578313253012047</v>
      </c>
      <c r="BF256" s="205">
        <f ca="1">IF($AH256&gt;0,OFFSET(DATA!$F$6,BF$10+27*(7-$AG$8),$AG256,1,1)/OFFSET(DATA!$F$6,BF$10,$AG256,1,1),0)</f>
        <v>0.66244725738396626</v>
      </c>
      <c r="BG256" s="205">
        <f ca="1">IF($AH256&gt;0,OFFSET(DATA!$F$6,BG$10+27*(7-$AG$8),$AG256,1,1)/OFFSET(DATA!$F$6,BG$10,$AG256,1,1),0)</f>
        <v>0.39130434782608697</v>
      </c>
      <c r="BH256" s="205">
        <f ca="1">IF($AH256&gt;0,OFFSET(DATA!$F$6,BH$10+27*(7-$AG$8),$AG256,1,1)/OFFSET(DATA!$F$6,BH$10,$AG256,1,1),0)</f>
        <v>0.66901408450704225</v>
      </c>
      <c r="BI256" s="205">
        <f ca="1">IF($AH256&gt;0,OFFSET(DATA!$F$6,BI$10+27*(7-$AG$8),$AG256,1,1)/OFFSET(DATA!$F$6,BI$10,$AG256,1,1),0)</f>
        <v>0.49611856033874385</v>
      </c>
      <c r="BJ256" s="205">
        <f ca="1">IF($AH256&gt;0,OFFSET(DATA!$F$6,BJ$10+27*(7-$AG$8),$AG256,1,1)/OFFSET(DATA!$F$6,BJ$10,$AG256,1,1),0)</f>
        <v>0.77235772357723576</v>
      </c>
      <c r="BK256" s="205">
        <f ca="1">IF($AH256&gt;0,OFFSET(DATA!$F$6,BK$10+27*(7-$AG$8),$AG256,1,1)/OFFSET(DATA!$F$6,BK$10,$AG256,1,1),0)</f>
        <v>0.48648648648648651</v>
      </c>
      <c r="BL256" s="205">
        <f ca="1">IF($AH256&gt;0,OFFSET(DATA!$F$6,BL$10+27*(7-$AG$8),$AG256,1,1)/OFFSET(DATA!$F$6,BL$10,$AG256,1,1),0)</f>
        <v>0.60434056761268784</v>
      </c>
      <c r="BM256" s="205">
        <f ca="1">IF($AH256&gt;0,OFFSET(DATA!$F$6,BM$10+27*(7-$AG$8),$AG256,1,1)/OFFSET(DATA!$F$6,BM$10,$AG256,1,1),0)</f>
        <v>0.44451783355350066</v>
      </c>
      <c r="BN256" s="205">
        <f ca="1">IF($AH256&gt;0,OFFSET(DATA!$F$6,BN$10+27*(7-$AG$8),$AG256,1,1)/OFFSET(DATA!$F$6,BN$10,$AG256,1,1),0)</f>
        <v>0.54220779220779225</v>
      </c>
      <c r="BO256" s="205">
        <f ca="1">IF($AH256&gt;0,OFFSET(DATA!$F$6,BO$10+27*(7-$AG$8),$AG256,1,1)/OFFSET(DATA!$F$6,BO$10,$AG256,1,1),0)</f>
        <v>0.88057324840764328</v>
      </c>
      <c r="BP256" s="205">
        <f ca="1">IF($AH256&gt;0,OFFSET(DATA!$F$6,BP$10+27*(7-$AG$8),$AG256,1,1)/OFFSET(DATA!$F$6,BP$10,$AG256,1,1),0)</f>
        <v>0.72561629153269025</v>
      </c>
      <c r="BQ256" s="205">
        <f ca="1">IF($AH256&gt;0,OFFSET(DATA!$F$6,BQ$10+27*(7-$AG$8),$AG256,1,1)/OFFSET(DATA!$F$6,BQ$10,$AG256,1,1),0)</f>
        <v>0.61176470588235299</v>
      </c>
      <c r="BR256" s="205">
        <f ca="1">IF($AH256&gt;0,OFFSET(DATA!$F$6,BR$10+27*(7-$AG$8),$AG256,1,1)/OFFSET(DATA!$F$6,BR$10,$AG256,1,1),0)</f>
        <v>0.5781487101669196</v>
      </c>
      <c r="BS256" s="205">
        <f ca="1">IF($AH256&gt;0,OFFSET(DATA!$F$6,BS$10+27*(7-$AG$8),$AG256,1,1)/OFFSET(DATA!$F$6,BS$10,$AG256,1,1),0)</f>
        <v>0.51320754716981132</v>
      </c>
      <c r="BT256" s="205">
        <f ca="1">IF($AH256&gt;0,OFFSET(DATA!$F$6,BT$10+27*(7-$AG$8),$AG256,1,1)/OFFSET(DATA!$F$6,BT$10,$AG256,1,1),0)</f>
        <v>0.6097560975609756</v>
      </c>
      <c r="BU256" s="205">
        <f ca="1">IF($AH256&gt;0,OFFSET(DATA!$F$6,BU$10+27*(7-$AG$8),$AG256,1,1)/OFFSET(DATA!$F$6,BU$10,$AG256,1,1),0)</f>
        <v>0.35905044510385759</v>
      </c>
      <c r="BV256" s="205">
        <f ca="1">IF($AH256&gt;0,OFFSET(DATA!$F$6,BV$10+27*(7-$AG$8),$AG256,1,1)/OFFSET(DATA!$F$6,BV$10,$AG256,1,1),0)</f>
        <v>0.52183406113537123</v>
      </c>
      <c r="BW256" s="205">
        <f ca="1">IF($AH256&gt;0,OFFSET(DATA!$F$6,BW$10+27*(7-$AG$8),$AG256,1,1)/OFFSET(DATA!$F$6,BW$10,$AG256,1,1),0)</f>
        <v>0.51914893617021274</v>
      </c>
      <c r="BX256" s="205">
        <f ca="1">IF($AH256&gt;0,OFFSET(DATA!$F$6,BX$10+27*(7-$AG$8),$AG256,1,1)/OFFSET(DATA!$F$6,BX$10,$AG256,1,1),0)</f>
        <v>0.52400161355385233</v>
      </c>
      <c r="BY256" s="205">
        <f ca="1">IF($AH256&gt;0,OFFSET(DATA!$F$6,BY$10+27*(7-$AG$8),$AG256,1,1)/OFFSET(DATA!$F$6,BY$10,$AG256,1,1),0)</f>
        <v>0.607773851590106</v>
      </c>
    </row>
    <row r="257" spans="33:77" x14ac:dyDescent="0.2">
      <c r="AG257" s="1">
        <v>246</v>
      </c>
      <c r="AH257">
        <f ca="1">OFFSET(DATA!$F$6,$AG$10,$AG257,1,1)</f>
        <v>1432</v>
      </c>
      <c r="AI257" s="205">
        <f ca="1">IF($AH257&gt;0,OFFSET(DATA!$F$6,$AG$10+27*AI$10,$AG257,1,1)/$AH257,0)</f>
        <v>0.49581005586592181</v>
      </c>
      <c r="AJ257" s="205">
        <f ca="1">IF($AH257&gt;0,OFFSET(DATA!$F$6,$AG$10+27*AJ$10,$AG257,1,1)/$AH257,0)</f>
        <v>3.4916201117318434E-3</v>
      </c>
      <c r="AK257" s="205">
        <f ca="1">IF($AH257&gt;0,OFFSET(DATA!$F$6,$AG$10+27*AK$10,$AG257,1,1)/$AH257,0)</f>
        <v>0.12639664804469275</v>
      </c>
      <c r="AL257" s="205">
        <f ca="1">IF($AH257&gt;0,OFFSET(DATA!$F$6,$AG$10+27*AL$10,$AG257,1,1)/$AH257,0)</f>
        <v>5.2374301675977654E-2</v>
      </c>
      <c r="AM257" s="205">
        <f ca="1">IF($AH257&gt;0,OFFSET(DATA!$F$6,$AG$10+27*AM$10,$AG257,1,1)/$AH257,0)</f>
        <v>0.1026536312849162</v>
      </c>
      <c r="AN257" s="205">
        <f ca="1">IF($AH257&gt;0,OFFSET(DATA!$F$6,$AG$10+27*AN$10,$AG257,1,1)/$AH257,0)</f>
        <v>2.5837988826815643E-2</v>
      </c>
      <c r="AO257" s="1">
        <f ca="1">OFFSET(DATA!$F$6,$AG$10+27*AO$10,$AG257,1,1)</f>
        <v>16</v>
      </c>
      <c r="AP257" s="1">
        <f t="shared" ca="1" si="7"/>
        <v>16</v>
      </c>
      <c r="AR257">
        <f ca="1">OFFSET(DATA!$F$6,25,$AG257,1,1)</f>
        <v>13895</v>
      </c>
      <c r="AS257" s="205">
        <f ca="1">IF($AR257&gt;0,OFFSET(DATA!$F$6,25+27*AS$10,$AG257,1,1)/$AR257,0)</f>
        <v>0.55465994962216625</v>
      </c>
      <c r="AT257" s="205">
        <f ca="1">IF($AR257&gt;0,OFFSET(DATA!$F$6,25+27*AT$10,$AG257,1,1)/$AR257,0)</f>
        <v>4.6059733717164451E-3</v>
      </c>
      <c r="AU257" s="205">
        <f ca="1">IF($AR257&gt;0,OFFSET(DATA!$F$6,25+27*AU$10,$AG257,1,1)/$AR257,0)</f>
        <v>0.11802806765023389</v>
      </c>
      <c r="AV257" s="205">
        <f ca="1">IF($AR257&gt;0,OFFSET(DATA!$F$6,25+27*AV$10,$AG257,1,1)/$AR257,0)</f>
        <v>5.8510255487585462E-2</v>
      </c>
      <c r="AW257" s="205">
        <f ca="1">IF($AR257&gt;0,OFFSET(DATA!$F$6,25+27*AW$10,$AG257,1,1)/$AR257,0)</f>
        <v>9.2911119107592657E-2</v>
      </c>
      <c r="AX257" s="205">
        <f ca="1">IF($AR257&gt;0,OFFSET(DATA!$F$6,25+27*AX$10,$AG257,1,1)/$AR257,0)</f>
        <v>2.8427491903562432E-2</v>
      </c>
      <c r="BA257" s="472">
        <f t="shared" ca="1" si="8"/>
        <v>16</v>
      </c>
      <c r="BB257" s="205">
        <f ca="1">IF($AH257&gt;0,OFFSET(DATA!$F$6,BB$10+27*(7-$AG$8),$AG257,1,1)/OFFSET(DATA!$F$6,BB$10,$AG257,1,1),0)</f>
        <v>0.49554896142433236</v>
      </c>
      <c r="BC257" s="205">
        <f ca="1">IF($AH257&gt;0,OFFSET(DATA!$F$6,BC$10+27*(7-$AG$8),$AG257,1,1)/OFFSET(DATA!$F$6,BC$10,$AG257,1,1),0)</f>
        <v>0.35294117647058826</v>
      </c>
      <c r="BD257" s="205">
        <f ca="1">IF($AH257&gt;0,OFFSET(DATA!$F$6,BD$10+27*(7-$AG$8),$AG257,1,1)/OFFSET(DATA!$F$6,BD$10,$AG257,1,1),0)</f>
        <v>0.32500000000000001</v>
      </c>
      <c r="BE257" s="205">
        <f ca="1">IF($AH257&gt;0,OFFSET(DATA!$F$6,BE$10+27*(7-$AG$8),$AG257,1,1)/OFFSET(DATA!$F$6,BE$10,$AG257,1,1),0)</f>
        <v>0.44578313253012047</v>
      </c>
      <c r="BF257" s="205">
        <f ca="1">IF($AH257&gt;0,OFFSET(DATA!$F$6,BF$10+27*(7-$AG$8),$AG257,1,1)/OFFSET(DATA!$F$6,BF$10,$AG257,1,1),0)</f>
        <v>0.63256784968684765</v>
      </c>
      <c r="BG257" s="205">
        <f ca="1">IF($AH257&gt;0,OFFSET(DATA!$F$6,BG$10+27*(7-$AG$8),$AG257,1,1)/OFFSET(DATA!$F$6,BG$10,$AG257,1,1),0)</f>
        <v>0.37857142857142856</v>
      </c>
      <c r="BH257" s="205">
        <f ca="1">IF($AH257&gt;0,OFFSET(DATA!$F$6,BH$10+27*(7-$AG$8),$AG257,1,1)/OFFSET(DATA!$F$6,BH$10,$AG257,1,1),0)</f>
        <v>0.63503649635036497</v>
      </c>
      <c r="BI257" s="205">
        <f ca="1">IF($AH257&gt;0,OFFSET(DATA!$F$6,BI$10+27*(7-$AG$8),$AG257,1,1)/OFFSET(DATA!$F$6,BI$10,$AG257,1,1),0)</f>
        <v>0.49581005586592181</v>
      </c>
      <c r="BJ257" s="205">
        <f ca="1">IF($AH257&gt;0,OFFSET(DATA!$F$6,BJ$10+27*(7-$AG$8),$AG257,1,1)/OFFSET(DATA!$F$6,BJ$10,$AG257,1,1),0)</f>
        <v>0.78400000000000003</v>
      </c>
      <c r="BK257" s="205">
        <f ca="1">IF($AH257&gt;0,OFFSET(DATA!$F$6,BK$10+27*(7-$AG$8),$AG257,1,1)/OFFSET(DATA!$F$6,BK$10,$AG257,1,1),0)</f>
        <v>0.46814404432132967</v>
      </c>
      <c r="BL257" s="205">
        <f ca="1">IF($AH257&gt;0,OFFSET(DATA!$F$6,BL$10+27*(7-$AG$8),$AG257,1,1)/OFFSET(DATA!$F$6,BL$10,$AG257,1,1),0)</f>
        <v>0.62786885245901636</v>
      </c>
      <c r="BM257" s="205">
        <f ca="1">IF($AH257&gt;0,OFFSET(DATA!$F$6,BM$10+27*(7-$AG$8),$AG257,1,1)/OFFSET(DATA!$F$6,BM$10,$AG257,1,1),0)</f>
        <v>0.42857142857142855</v>
      </c>
      <c r="BN257" s="205">
        <f ca="1">IF($AH257&gt;0,OFFSET(DATA!$F$6,BN$10+27*(7-$AG$8),$AG257,1,1)/OFFSET(DATA!$F$6,BN$10,$AG257,1,1),0)</f>
        <v>0.54605263157894735</v>
      </c>
      <c r="BO257" s="205">
        <f ca="1">IF($AH257&gt;0,OFFSET(DATA!$F$6,BO$10+27*(7-$AG$8),$AG257,1,1)/OFFSET(DATA!$F$6,BO$10,$AG257,1,1),0)</f>
        <v>0.8964401294498382</v>
      </c>
      <c r="BP257" s="205">
        <f ca="1">IF($AH257&gt;0,OFFSET(DATA!$F$6,BP$10+27*(7-$AG$8),$AG257,1,1)/OFFSET(DATA!$F$6,BP$10,$AG257,1,1),0)</f>
        <v>0.73206751054852326</v>
      </c>
      <c r="BQ257" s="205">
        <f ca="1">IF($AH257&gt;0,OFFSET(DATA!$F$6,BQ$10+27*(7-$AG$8),$AG257,1,1)/OFFSET(DATA!$F$6,BQ$10,$AG257,1,1),0)</f>
        <v>0.62844036697247707</v>
      </c>
      <c r="BR257" s="205">
        <f ca="1">IF($AH257&gt;0,OFFSET(DATA!$F$6,BR$10+27*(7-$AG$8),$AG257,1,1)/OFFSET(DATA!$F$6,BR$10,$AG257,1,1),0)</f>
        <v>0.57309941520467833</v>
      </c>
      <c r="BS257" s="205">
        <f ca="1">IF($AH257&gt;0,OFFSET(DATA!$F$6,BS$10+27*(7-$AG$8),$AG257,1,1)/OFFSET(DATA!$F$6,BS$10,$AG257,1,1),0)</f>
        <v>0.52830188679245282</v>
      </c>
      <c r="BT257" s="205">
        <f ca="1">IF($AH257&gt;0,OFFSET(DATA!$F$6,BT$10+27*(7-$AG$8),$AG257,1,1)/OFFSET(DATA!$F$6,BT$10,$AG257,1,1),0)</f>
        <v>0.65853658536585369</v>
      </c>
      <c r="BU257" s="205">
        <f ca="1">IF($AH257&gt;0,OFFSET(DATA!$F$6,BU$10+27*(7-$AG$8),$AG257,1,1)/OFFSET(DATA!$F$6,BU$10,$AG257,1,1),0)</f>
        <v>0.36176470588235293</v>
      </c>
      <c r="BV257" s="205">
        <f ca="1">IF($AH257&gt;0,OFFSET(DATA!$F$6,BV$10+27*(7-$AG$8),$AG257,1,1)/OFFSET(DATA!$F$6,BV$10,$AG257,1,1),0)</f>
        <v>0.52272727272727271</v>
      </c>
      <c r="BW257" s="205">
        <f ca="1">IF($AH257&gt;0,OFFSET(DATA!$F$6,BW$10+27*(7-$AG$8),$AG257,1,1)/OFFSET(DATA!$F$6,BW$10,$AG257,1,1),0)</f>
        <v>0.53299057412167949</v>
      </c>
      <c r="BX257" s="205">
        <f ca="1">IF($AH257&gt;0,OFFSET(DATA!$F$6,BX$10+27*(7-$AG$8),$AG257,1,1)/OFFSET(DATA!$F$6,BX$10,$AG257,1,1),0)</f>
        <v>0.52724421795374365</v>
      </c>
      <c r="BY257" s="205">
        <f ca="1">IF($AH257&gt;0,OFFSET(DATA!$F$6,BY$10+27*(7-$AG$8),$AG257,1,1)/OFFSET(DATA!$F$6,BY$10,$AG257,1,1),0)</f>
        <v>0.57770270270270274</v>
      </c>
    </row>
    <row r="258" spans="33:77" x14ac:dyDescent="0.2">
      <c r="AG258" s="1">
        <v>247</v>
      </c>
      <c r="AH258">
        <f ca="1">OFFSET(DATA!$F$6,$AG$10,$AG258,1,1)</f>
        <v>1451</v>
      </c>
      <c r="AI258" s="205">
        <f ca="1">IF($AH258&gt;0,OFFSET(DATA!$F$6,$AG$10+27*AI$10,$AG258,1,1)/$AH258,0)</f>
        <v>0.48793935217091661</v>
      </c>
      <c r="AJ258" s="205">
        <f ca="1">IF($AH258&gt;0,OFFSET(DATA!$F$6,$AG$10+27*AJ$10,$AG258,1,1)/$AH258,0)</f>
        <v>3.4458993797381117E-3</v>
      </c>
      <c r="AK258" s="205">
        <f ca="1">IF($AH258&gt;0,OFFSET(DATA!$F$6,$AG$10+27*AK$10,$AG258,1,1)/$AH258,0)</f>
        <v>0.12749827705031014</v>
      </c>
      <c r="AL258" s="205">
        <f ca="1">IF($AH258&gt;0,OFFSET(DATA!$F$6,$AG$10+27*AL$10,$AG258,1,1)/$AH258,0)</f>
        <v>6.0647829083390767E-2</v>
      </c>
      <c r="AM258" s="205">
        <f ca="1">IF($AH258&gt;0,OFFSET(DATA!$F$6,$AG$10+27*AM$10,$AG258,1,1)/$AH258,0)</f>
        <v>8.0634045485871816E-2</v>
      </c>
      <c r="AN258" s="205">
        <f ca="1">IF($AH258&gt;0,OFFSET(DATA!$F$6,$AG$10+27*AN$10,$AG258,1,1)/$AH258,0)</f>
        <v>1.7918676774638181E-2</v>
      </c>
      <c r="AO258" s="1">
        <f ca="1">OFFSET(DATA!$F$6,$AG$10+27*AO$10,$AG258,1,1)</f>
        <v>14</v>
      </c>
      <c r="AP258" s="1">
        <f t="shared" ca="1" si="7"/>
        <v>14</v>
      </c>
      <c r="AR258">
        <f ca="1">OFFSET(DATA!$F$6,25,$AG258,1,1)</f>
        <v>14261</v>
      </c>
      <c r="AS258" s="205">
        <f ca="1">IF($AR258&gt;0,OFFSET(DATA!$F$6,25+27*AS$10,$AG258,1,1)/$AR258,0)</f>
        <v>0.55171446602622543</v>
      </c>
      <c r="AT258" s="205">
        <f ca="1">IF($AR258&gt;0,OFFSET(DATA!$F$6,25+27*AT$10,$AG258,1,1)/$AR258,0)</f>
        <v>4.2072785919640976E-3</v>
      </c>
      <c r="AU258" s="205">
        <f ca="1">IF($AR258&gt;0,OFFSET(DATA!$F$6,25+27*AU$10,$AG258,1,1)/$AR258,0)</f>
        <v>0.11563003996914663</v>
      </c>
      <c r="AV258" s="205">
        <f ca="1">IF($AR258&gt;0,OFFSET(DATA!$F$6,25+27*AV$10,$AG258,1,1)/$AR258,0)</f>
        <v>5.6517775752051046E-2</v>
      </c>
      <c r="AW258" s="205">
        <f ca="1">IF($AR258&gt;0,OFFSET(DATA!$F$6,25+27*AW$10,$AG258,1,1)/$AR258,0)</f>
        <v>9.2069279854147673E-2</v>
      </c>
      <c r="AX258" s="205">
        <f ca="1">IF($AR258&gt;0,OFFSET(DATA!$F$6,25+27*AX$10,$AG258,1,1)/$AR258,0)</f>
        <v>2.755767477736484E-2</v>
      </c>
      <c r="BA258" s="472">
        <f t="shared" ca="1" si="8"/>
        <v>16</v>
      </c>
      <c r="BB258" s="205">
        <f ca="1">IF($AH258&gt;0,OFFSET(DATA!$F$6,BB$10+27*(7-$AG$8),$AG258,1,1)/OFFSET(DATA!$F$6,BB$10,$AG258,1,1),0)</f>
        <v>0.47123287671232877</v>
      </c>
      <c r="BC258" s="205">
        <f ca="1">IF($AH258&gt;0,OFFSET(DATA!$F$6,BC$10+27*(7-$AG$8),$AG258,1,1)/OFFSET(DATA!$F$6,BC$10,$AG258,1,1),0)</f>
        <v>0.352112676056338</v>
      </c>
      <c r="BD258" s="205">
        <f ca="1">IF($AH258&gt;0,OFFSET(DATA!$F$6,BD$10+27*(7-$AG$8),$AG258,1,1)/OFFSET(DATA!$F$6,BD$10,$AG258,1,1),0)</f>
        <v>0.31395348837209303</v>
      </c>
      <c r="BE258" s="205">
        <f ca="1">IF($AH258&gt;0,OFFSET(DATA!$F$6,BE$10+27*(7-$AG$8),$AG258,1,1)/OFFSET(DATA!$F$6,BE$10,$AG258,1,1),0)</f>
        <v>0.42857142857142855</v>
      </c>
      <c r="BF258" s="205">
        <f ca="1">IF($AH258&gt;0,OFFSET(DATA!$F$6,BF$10+27*(7-$AG$8),$AG258,1,1)/OFFSET(DATA!$F$6,BF$10,$AG258,1,1),0)</f>
        <v>0.62701612903225812</v>
      </c>
      <c r="BG258" s="205">
        <f ca="1">IF($AH258&gt;0,OFFSET(DATA!$F$6,BG$10+27*(7-$AG$8),$AG258,1,1)/OFFSET(DATA!$F$6,BG$10,$AG258,1,1),0)</f>
        <v>0.33561643835616439</v>
      </c>
      <c r="BH258" s="205">
        <f ca="1">IF($AH258&gt;0,OFFSET(DATA!$F$6,BH$10+27*(7-$AG$8),$AG258,1,1)/OFFSET(DATA!$F$6,BH$10,$AG258,1,1),0)</f>
        <v>0.61702127659574468</v>
      </c>
      <c r="BI258" s="205">
        <f ca="1">IF($AH258&gt;0,OFFSET(DATA!$F$6,BI$10+27*(7-$AG$8),$AG258,1,1)/OFFSET(DATA!$F$6,BI$10,$AG258,1,1),0)</f>
        <v>0.48793935217091661</v>
      </c>
      <c r="BJ258" s="205">
        <f ca="1">IF($AH258&gt;0,OFFSET(DATA!$F$6,BJ$10+27*(7-$AG$8),$AG258,1,1)/OFFSET(DATA!$F$6,BJ$10,$AG258,1,1),0)</f>
        <v>0.77380952380952384</v>
      </c>
      <c r="BK258" s="205">
        <f ca="1">IF($AH258&gt;0,OFFSET(DATA!$F$6,BK$10+27*(7-$AG$8),$AG258,1,1)/OFFSET(DATA!$F$6,BK$10,$AG258,1,1),0)</f>
        <v>0.46361185983827491</v>
      </c>
      <c r="BL258" s="205">
        <f ca="1">IF($AH258&gt;0,OFFSET(DATA!$F$6,BL$10+27*(7-$AG$8),$AG258,1,1)/OFFSET(DATA!$F$6,BL$10,$AG258,1,1),0)</f>
        <v>0.62480127186009538</v>
      </c>
      <c r="BM258" s="205">
        <f ca="1">IF($AH258&gt;0,OFFSET(DATA!$F$6,BM$10+27*(7-$AG$8),$AG258,1,1)/OFFSET(DATA!$F$6,BM$10,$AG258,1,1),0)</f>
        <v>0.44046844502277166</v>
      </c>
      <c r="BN258" s="205">
        <f ca="1">IF($AH258&gt;0,OFFSET(DATA!$F$6,BN$10+27*(7-$AG$8),$AG258,1,1)/OFFSET(DATA!$F$6,BN$10,$AG258,1,1),0)</f>
        <v>0.56105610561056107</v>
      </c>
      <c r="BO258" s="205">
        <f ca="1">IF($AH258&gt;0,OFFSET(DATA!$F$6,BO$10+27*(7-$AG$8),$AG258,1,1)/OFFSET(DATA!$F$6,BO$10,$AG258,1,1),0)</f>
        <v>0.90445859872611467</v>
      </c>
      <c r="BP258" s="205">
        <f ca="1">IF($AH258&gt;0,OFFSET(DATA!$F$6,BP$10+27*(7-$AG$8),$AG258,1,1)/OFFSET(DATA!$F$6,BP$10,$AG258,1,1),0)</f>
        <v>0.73368983957219247</v>
      </c>
      <c r="BQ258" s="205">
        <f ca="1">IF($AH258&gt;0,OFFSET(DATA!$F$6,BQ$10+27*(7-$AG$8),$AG258,1,1)/OFFSET(DATA!$F$6,BQ$10,$AG258,1,1),0)</f>
        <v>0.63452914798206284</v>
      </c>
      <c r="BR258" s="205">
        <f ca="1">IF($AH258&gt;0,OFFSET(DATA!$F$6,BR$10+27*(7-$AG$8),$AG258,1,1)/OFFSET(DATA!$F$6,BR$10,$AG258,1,1),0)</f>
        <v>0.60775862068965514</v>
      </c>
      <c r="BS258" s="205">
        <f ca="1">IF($AH258&gt;0,OFFSET(DATA!$F$6,BS$10+27*(7-$AG$8),$AG258,1,1)/OFFSET(DATA!$F$6,BS$10,$AG258,1,1),0)</f>
        <v>0.54562383612662946</v>
      </c>
      <c r="BT258" s="205">
        <f ca="1">IF($AH258&gt;0,OFFSET(DATA!$F$6,BT$10+27*(7-$AG$8),$AG258,1,1)/OFFSET(DATA!$F$6,BT$10,$AG258,1,1),0)</f>
        <v>0.69565217391304346</v>
      </c>
      <c r="BU258" s="205">
        <f ca="1">IF($AH258&gt;0,OFFSET(DATA!$F$6,BU$10+27*(7-$AG$8),$AG258,1,1)/OFFSET(DATA!$F$6,BU$10,$AG258,1,1),0)</f>
        <v>0.36416184971098264</v>
      </c>
      <c r="BV258" s="205">
        <f ca="1">IF($AH258&gt;0,OFFSET(DATA!$F$6,BV$10+27*(7-$AG$8),$AG258,1,1)/OFFSET(DATA!$F$6,BV$10,$AG258,1,1),0)</f>
        <v>0.50695825049701793</v>
      </c>
      <c r="BW258" s="205">
        <f ca="1">IF($AH258&gt;0,OFFSET(DATA!$F$6,BW$10+27*(7-$AG$8),$AG258,1,1)/OFFSET(DATA!$F$6,BW$10,$AG258,1,1),0)</f>
        <v>0.52408163265306118</v>
      </c>
      <c r="BX258" s="205">
        <f ca="1">IF($AH258&gt;0,OFFSET(DATA!$F$6,BX$10+27*(7-$AG$8),$AG258,1,1)/OFFSET(DATA!$F$6,BX$10,$AG258,1,1),0)</f>
        <v>0.51206636500754144</v>
      </c>
      <c r="BY258" s="205">
        <f ca="1">IF($AH258&gt;0,OFFSET(DATA!$F$6,BY$10+27*(7-$AG$8),$AG258,1,1)/OFFSET(DATA!$F$6,BY$10,$AG258,1,1),0)</f>
        <v>0.57467532467532467</v>
      </c>
    </row>
    <row r="259" spans="33:77" x14ac:dyDescent="0.2">
      <c r="AG259" s="1">
        <v>248</v>
      </c>
      <c r="AH259">
        <f ca="1">OFFSET(DATA!$F$6,$AG$10,$AG259,1,1)</f>
        <v>1488</v>
      </c>
      <c r="AI259" s="205">
        <f ca="1">IF($AH259&gt;0,OFFSET(DATA!$F$6,$AG$10+27*AI$10,$AG259,1,1)/$AH259,0)</f>
        <v>0.48655913978494625</v>
      </c>
      <c r="AJ259" s="205">
        <f ca="1">IF($AH259&gt;0,OFFSET(DATA!$F$6,$AG$10+27*AJ$10,$AG259,1,1)/$AH259,0)</f>
        <v>2.6881720430107529E-3</v>
      </c>
      <c r="AK259" s="205">
        <f ca="1">IF($AH259&gt;0,OFFSET(DATA!$F$6,$AG$10+27*AK$10,$AG259,1,1)/$AH259,0)</f>
        <v>0.11559139784946236</v>
      </c>
      <c r="AL259" s="205">
        <f ca="1">IF($AH259&gt;0,OFFSET(DATA!$F$6,$AG$10+27*AL$10,$AG259,1,1)/$AH259,0)</f>
        <v>5.4435483870967742E-2</v>
      </c>
      <c r="AM259" s="205">
        <f ca="1">IF($AH259&gt;0,OFFSET(DATA!$F$6,$AG$10+27*AM$10,$AG259,1,1)/$AH259,0)</f>
        <v>5.8467741935483868E-2</v>
      </c>
      <c r="AN259" s="205">
        <f ca="1">IF($AH259&gt;0,OFFSET(DATA!$F$6,$AG$10+27*AN$10,$AG259,1,1)/$AH259,0)</f>
        <v>1.8145161290322582E-2</v>
      </c>
      <c r="AO259" s="1">
        <f ca="1">OFFSET(DATA!$F$6,$AG$10+27*AO$10,$AG259,1,1)</f>
        <v>16</v>
      </c>
      <c r="AP259" s="1">
        <f t="shared" ca="1" si="7"/>
        <v>16</v>
      </c>
      <c r="AR259">
        <f ca="1">OFFSET(DATA!$F$6,25,$AG259,1,1)</f>
        <v>14501</v>
      </c>
      <c r="AS259" s="205">
        <f ca="1">IF($AR259&gt;0,OFFSET(DATA!$F$6,25+27*AS$10,$AG259,1,1)/$AR259,0)</f>
        <v>0.55775463761119926</v>
      </c>
      <c r="AT259" s="205">
        <f ca="1">IF($AR259&gt;0,OFFSET(DATA!$F$6,25+27*AT$10,$AG259,1,1)/$AR259,0)</f>
        <v>4.275567202261913E-3</v>
      </c>
      <c r="AU259" s="205">
        <f ca="1">IF($AR259&gt;0,OFFSET(DATA!$F$6,25+27*AU$10,$AG259,1,1)/$AR259,0)</f>
        <v>0.11081994345217572</v>
      </c>
      <c r="AV259" s="205">
        <f ca="1">IF($AR259&gt;0,OFFSET(DATA!$F$6,25+27*AV$10,$AG259,1,1)/$AR259,0)</f>
        <v>5.2065374801737813E-2</v>
      </c>
      <c r="AW259" s="205">
        <f ca="1">IF($AR259&gt;0,OFFSET(DATA!$F$6,25+27*AW$10,$AG259,1,1)/$AR259,0)</f>
        <v>8.0408247707054681E-2</v>
      </c>
      <c r="AX259" s="205">
        <f ca="1">IF($AR259&gt;0,OFFSET(DATA!$F$6,25+27*AX$10,$AG259,1,1)/$AR259,0)</f>
        <v>3.0756499551755051E-2</v>
      </c>
      <c r="BA259" s="472">
        <f t="shared" ca="1" si="8"/>
        <v>17</v>
      </c>
      <c r="BB259" s="205">
        <f ca="1">IF($AH259&gt;0,OFFSET(DATA!$F$6,BB$10+27*(7-$AG$8),$AG259,1,1)/OFFSET(DATA!$F$6,BB$10,$AG259,1,1),0)</f>
        <v>0.48991354466858789</v>
      </c>
      <c r="BC259" s="205">
        <f ca="1">IF($AH259&gt;0,OFFSET(DATA!$F$6,BC$10+27*(7-$AG$8),$AG259,1,1)/OFFSET(DATA!$F$6,BC$10,$AG259,1,1),0)</f>
        <v>0.30379746835443039</v>
      </c>
      <c r="BD259" s="205">
        <f ca="1">IF($AH259&gt;0,OFFSET(DATA!$F$6,BD$10+27*(7-$AG$8),$AG259,1,1)/OFFSET(DATA!$F$6,BD$10,$AG259,1,1),0)</f>
        <v>0.31818181818181818</v>
      </c>
      <c r="BE259" s="205">
        <f ca="1">IF($AH259&gt;0,OFFSET(DATA!$F$6,BE$10+27*(7-$AG$8),$AG259,1,1)/OFFSET(DATA!$F$6,BE$10,$AG259,1,1),0)</f>
        <v>0.43157894736842106</v>
      </c>
      <c r="BF259" s="205">
        <f ca="1">IF($AH259&gt;0,OFFSET(DATA!$F$6,BF$10+27*(7-$AG$8),$AG259,1,1)/OFFSET(DATA!$F$6,BF$10,$AG259,1,1),0)</f>
        <v>0.61839530332681014</v>
      </c>
      <c r="BG259" s="205">
        <f ca="1">IF($AH259&gt;0,OFFSET(DATA!$F$6,BG$10+27*(7-$AG$8),$AG259,1,1)/OFFSET(DATA!$F$6,BG$10,$AG259,1,1),0)</f>
        <v>0.40845070422535212</v>
      </c>
      <c r="BH259" s="205">
        <f ca="1">IF($AH259&gt;0,OFFSET(DATA!$F$6,BH$10+27*(7-$AG$8),$AG259,1,1)/OFFSET(DATA!$F$6,BH$10,$AG259,1,1),0)</f>
        <v>0.63945578231292521</v>
      </c>
      <c r="BI259" s="205">
        <f ca="1">IF($AH259&gt;0,OFFSET(DATA!$F$6,BI$10+27*(7-$AG$8),$AG259,1,1)/OFFSET(DATA!$F$6,BI$10,$AG259,1,1),0)</f>
        <v>0.48655913978494625</v>
      </c>
      <c r="BJ259" s="205">
        <f ca="1">IF($AH259&gt;0,OFFSET(DATA!$F$6,BJ$10+27*(7-$AG$8),$AG259,1,1)/OFFSET(DATA!$F$6,BJ$10,$AG259,1,1),0)</f>
        <v>0.73308270676691734</v>
      </c>
      <c r="BK259" s="205">
        <f ca="1">IF($AH259&gt;0,OFFSET(DATA!$F$6,BK$10+27*(7-$AG$8),$AG259,1,1)/OFFSET(DATA!$F$6,BK$10,$AG259,1,1),0)</f>
        <v>0.4913294797687861</v>
      </c>
      <c r="BL259" s="205">
        <f ca="1">IF($AH259&gt;0,OFFSET(DATA!$F$6,BL$10+27*(7-$AG$8),$AG259,1,1)/OFFSET(DATA!$F$6,BL$10,$AG259,1,1),0)</f>
        <v>0.63722397476340698</v>
      </c>
      <c r="BM259" s="205">
        <f ca="1">IF($AH259&gt;0,OFFSET(DATA!$F$6,BM$10+27*(7-$AG$8),$AG259,1,1)/OFFSET(DATA!$F$6,BM$10,$AG259,1,1),0)</f>
        <v>0.45750798722044728</v>
      </c>
      <c r="BN259" s="205">
        <f ca="1">IF($AH259&gt;0,OFFSET(DATA!$F$6,BN$10+27*(7-$AG$8),$AG259,1,1)/OFFSET(DATA!$F$6,BN$10,$AG259,1,1),0)</f>
        <v>0.54723127035830621</v>
      </c>
      <c r="BO259" s="205">
        <f ca="1">IF($AH259&gt;0,OFFSET(DATA!$F$6,BO$10+27*(7-$AG$8),$AG259,1,1)/OFFSET(DATA!$F$6,BO$10,$AG259,1,1),0)</f>
        <v>0.91731669266770666</v>
      </c>
      <c r="BP259" s="205">
        <f ca="1">IF($AH259&gt;0,OFFSET(DATA!$F$6,BP$10+27*(7-$AG$8),$AG259,1,1)/OFFSET(DATA!$F$6,BP$10,$AG259,1,1),0)</f>
        <v>0.72774869109947649</v>
      </c>
      <c r="BQ259" s="205">
        <f ca="1">IF($AH259&gt;0,OFFSET(DATA!$F$6,BQ$10+27*(7-$AG$8),$AG259,1,1)/OFFSET(DATA!$F$6,BQ$10,$AG259,1,1),0)</f>
        <v>0.65509259259259256</v>
      </c>
      <c r="BR259" s="205">
        <f ca="1">IF($AH259&gt;0,OFFSET(DATA!$F$6,BR$10+27*(7-$AG$8),$AG259,1,1)/OFFSET(DATA!$F$6,BR$10,$AG259,1,1),0)</f>
        <v>0.63610315186246413</v>
      </c>
      <c r="BS259" s="205">
        <f ca="1">IF($AH259&gt;0,OFFSET(DATA!$F$6,BS$10+27*(7-$AG$8),$AG259,1,1)/OFFSET(DATA!$F$6,BS$10,$AG259,1,1),0)</f>
        <v>0.54527559055118113</v>
      </c>
      <c r="BT259" s="205">
        <f ca="1">IF($AH259&gt;0,OFFSET(DATA!$F$6,BT$10+27*(7-$AG$8),$AG259,1,1)/OFFSET(DATA!$F$6,BT$10,$AG259,1,1),0)</f>
        <v>0.60784313725490191</v>
      </c>
      <c r="BU259" s="205">
        <f ca="1">IF($AH259&gt;0,OFFSET(DATA!$F$6,BU$10+27*(7-$AG$8),$AG259,1,1)/OFFSET(DATA!$F$6,BU$10,$AG259,1,1),0)</f>
        <v>0.33333333333333331</v>
      </c>
      <c r="BV259" s="205">
        <f ca="1">IF($AH259&gt;0,OFFSET(DATA!$F$6,BV$10+27*(7-$AG$8),$AG259,1,1)/OFFSET(DATA!$F$6,BV$10,$AG259,1,1),0)</f>
        <v>0.48501872659176032</v>
      </c>
      <c r="BW259" s="205">
        <f ca="1">IF($AH259&gt;0,OFFSET(DATA!$F$6,BW$10+27*(7-$AG$8),$AG259,1,1)/OFFSET(DATA!$F$6,BW$10,$AG259,1,1),0)</f>
        <v>0.51944894651539708</v>
      </c>
      <c r="BX259" s="205">
        <f ca="1">IF($AH259&gt;0,OFFSET(DATA!$F$6,BX$10+27*(7-$AG$8),$AG259,1,1)/OFFSET(DATA!$F$6,BX$10,$AG259,1,1),0)</f>
        <v>0.52559971356963842</v>
      </c>
      <c r="BY259" s="205">
        <f ca="1">IF($AH259&gt;0,OFFSET(DATA!$F$6,BY$10+27*(7-$AG$8),$AG259,1,1)/OFFSET(DATA!$F$6,BY$10,$AG259,1,1),0)</f>
        <v>0.59609120521172643</v>
      </c>
    </row>
    <row r="260" spans="33:77" x14ac:dyDescent="0.2">
      <c r="AG260" s="1">
        <v>249</v>
      </c>
      <c r="AH260">
        <f ca="1">OFFSET(DATA!$F$6,$AG$10,$AG260,1,1)</f>
        <v>1508</v>
      </c>
      <c r="AI260" s="205">
        <f ca="1">IF($AH260&gt;0,OFFSET(DATA!$F$6,$AG$10+27*AI$10,$AG260,1,1)/$AH260,0)</f>
        <v>0.46153846153846156</v>
      </c>
      <c r="AJ260" s="205">
        <f ca="1">IF($AH260&gt;0,OFFSET(DATA!$F$6,$AG$10+27*AJ$10,$AG260,1,1)/$AH260,0)</f>
        <v>3.3156498673740055E-3</v>
      </c>
      <c r="AK260" s="205">
        <f ca="1">IF($AH260&gt;0,OFFSET(DATA!$F$6,$AG$10+27*AK$10,$AG260,1,1)/$AH260,0)</f>
        <v>0.11538461538461539</v>
      </c>
      <c r="AL260" s="205">
        <f ca="1">IF($AH260&gt;0,OFFSET(DATA!$F$6,$AG$10+27*AL$10,$AG260,1,1)/$AH260,0)</f>
        <v>0.10543766578249338</v>
      </c>
      <c r="AM260" s="205">
        <f ca="1">IF($AH260&gt;0,OFFSET(DATA!$F$6,$AG$10+27*AM$10,$AG260,1,1)/$AH260,0)</f>
        <v>6.9628647214854109E-2</v>
      </c>
      <c r="AN260" s="205">
        <f ca="1">IF($AH260&gt;0,OFFSET(DATA!$F$6,$AG$10+27*AN$10,$AG260,1,1)/$AH260,0)</f>
        <v>3.4482758620689655E-2</v>
      </c>
      <c r="AO260" s="1">
        <f ca="1">OFFSET(DATA!$F$6,$AG$10+27*AO$10,$AG260,1,1)</f>
        <v>17</v>
      </c>
      <c r="AP260" s="1">
        <f t="shared" ca="1" si="7"/>
        <v>17</v>
      </c>
      <c r="AR260">
        <f ca="1">OFFSET(DATA!$F$6,25,$AG260,1,1)</f>
        <v>13954</v>
      </c>
      <c r="AS260" s="205">
        <f ca="1">IF($AR260&gt;0,OFFSET(DATA!$F$6,25+27*AS$10,$AG260,1,1)/$AR260,0)</f>
        <v>0.54615164110649272</v>
      </c>
      <c r="AT260" s="205">
        <f ca="1">IF($AR260&gt;0,OFFSET(DATA!$F$6,25+27*AT$10,$AG260,1,1)/$AR260,0)</f>
        <v>4.8014906120108928E-3</v>
      </c>
      <c r="AU260" s="205">
        <f ca="1">IF($AR260&gt;0,OFFSET(DATA!$F$6,25+27*AU$10,$AG260,1,1)/$AR260,0)</f>
        <v>0.11244087716783718</v>
      </c>
      <c r="AV260" s="205">
        <f ca="1">IF($AR260&gt;0,OFFSET(DATA!$F$6,25+27*AV$10,$AG260,1,1)/$AR260,0)</f>
        <v>8.2986957144904686E-2</v>
      </c>
      <c r="AW260" s="205">
        <f ca="1">IF($AR260&gt;0,OFFSET(DATA!$F$6,25+27*AW$10,$AG260,1,1)/$AR260,0)</f>
        <v>7.1950695141178161E-2</v>
      </c>
      <c r="AX260" s="205">
        <f ca="1">IF($AR260&gt;0,OFFSET(DATA!$F$6,25+27*AX$10,$AG260,1,1)/$AR260,0)</f>
        <v>2.6300702307582056E-2</v>
      </c>
      <c r="BA260" s="472">
        <f t="shared" ca="1" si="8"/>
        <v>17</v>
      </c>
      <c r="BB260" s="205">
        <f ca="1">IF($AH260&gt;0,OFFSET(DATA!$F$6,BB$10+27*(7-$AG$8),$AG260,1,1)/OFFSET(DATA!$F$6,BB$10,$AG260,1,1),0)</f>
        <v>0.47262247838616717</v>
      </c>
      <c r="BC260" s="205">
        <f ca="1">IF($AH260&gt;0,OFFSET(DATA!$F$6,BC$10+27*(7-$AG$8),$AG260,1,1)/OFFSET(DATA!$F$6,BC$10,$AG260,1,1),0)</f>
        <v>0.2857142857142857</v>
      </c>
      <c r="BD260" s="205">
        <f ca="1">IF($AH260&gt;0,OFFSET(DATA!$F$6,BD$10+27*(7-$AG$8),$AG260,1,1)/OFFSET(DATA!$F$6,BD$10,$AG260,1,1),0)</f>
        <v>0.2608695652173913</v>
      </c>
      <c r="BE260" s="205">
        <f ca="1">IF($AH260&gt;0,OFFSET(DATA!$F$6,BE$10+27*(7-$AG$8),$AG260,1,1)/OFFSET(DATA!$F$6,BE$10,$AG260,1,1),0)</f>
        <v>0.3611111111111111</v>
      </c>
      <c r="BF260" s="205">
        <f ca="1">IF($AH260&gt;0,OFFSET(DATA!$F$6,BF$10+27*(7-$AG$8),$AG260,1,1)/OFFSET(DATA!$F$6,BF$10,$AG260,1,1),0)</f>
        <v>0.59642147117296218</v>
      </c>
      <c r="BG260" s="205">
        <f ca="1">IF($AH260&gt;0,OFFSET(DATA!$F$6,BG$10+27*(7-$AG$8),$AG260,1,1)/OFFSET(DATA!$F$6,BG$10,$AG260,1,1),0)</f>
        <v>0.39473684210526316</v>
      </c>
      <c r="BH260" s="205">
        <f ca="1">IF($AH260&gt;0,OFFSET(DATA!$F$6,BH$10+27*(7-$AG$8),$AG260,1,1)/OFFSET(DATA!$F$6,BH$10,$AG260,1,1),0)</f>
        <v>0.63571428571428568</v>
      </c>
      <c r="BI260" s="205">
        <f ca="1">IF($AH260&gt;0,OFFSET(DATA!$F$6,BI$10+27*(7-$AG$8),$AG260,1,1)/OFFSET(DATA!$F$6,BI$10,$AG260,1,1),0)</f>
        <v>0.46153846153846156</v>
      </c>
      <c r="BJ260" s="205">
        <f ca="1">IF($AH260&gt;0,OFFSET(DATA!$F$6,BJ$10+27*(7-$AG$8),$AG260,1,1)/OFFSET(DATA!$F$6,BJ$10,$AG260,1,1),0)</f>
        <v>0.71586715867158668</v>
      </c>
      <c r="BK260" s="205">
        <f ca="1">IF($AH260&gt;0,OFFSET(DATA!$F$6,BK$10+27*(7-$AG$8),$AG260,1,1)/OFFSET(DATA!$F$6,BK$10,$AG260,1,1),0)</f>
        <v>0.46198830409356723</v>
      </c>
      <c r="BL260" s="205">
        <f ca="1">IF($AH260&gt;0,OFFSET(DATA!$F$6,BL$10+27*(7-$AG$8),$AG260,1,1)/OFFSET(DATA!$F$6,BL$10,$AG260,1,1),0)</f>
        <v>0.6152512998266898</v>
      </c>
      <c r="BM260" s="205">
        <f ca="1">IF($AH260&gt;0,OFFSET(DATA!$F$6,BM$10+27*(7-$AG$8),$AG260,1,1)/OFFSET(DATA!$F$6,BM$10,$AG260,1,1),0)</f>
        <v>0.4303717706364209</v>
      </c>
      <c r="BN260" s="205">
        <f ca="1">IF($AH260&gt;0,OFFSET(DATA!$F$6,BN$10+27*(7-$AG$8),$AG260,1,1)/OFFSET(DATA!$F$6,BN$10,$AG260,1,1),0)</f>
        <v>0.54452054794520544</v>
      </c>
      <c r="BO260" s="205">
        <f ca="1">IF($AH260&gt;0,OFFSET(DATA!$F$6,BO$10+27*(7-$AG$8),$AG260,1,1)/OFFSET(DATA!$F$6,BO$10,$AG260,1,1),0)</f>
        <v>0.89252336448598135</v>
      </c>
      <c r="BP260" s="205">
        <f ca="1">IF($AH260&gt;0,OFFSET(DATA!$F$6,BP$10+27*(7-$AG$8),$AG260,1,1)/OFFSET(DATA!$F$6,BP$10,$AG260,1,1),0)</f>
        <v>0.70166320166320162</v>
      </c>
      <c r="BQ260" s="205">
        <f ca="1">IF($AH260&gt;0,OFFSET(DATA!$F$6,BQ$10+27*(7-$AG$8),$AG260,1,1)/OFFSET(DATA!$F$6,BQ$10,$AG260,1,1),0)</f>
        <v>0.62560386473429952</v>
      </c>
      <c r="BR260" s="205">
        <f ca="1">IF($AH260&gt;0,OFFSET(DATA!$F$6,BR$10+27*(7-$AG$8),$AG260,1,1)/OFFSET(DATA!$F$6,BR$10,$AG260,1,1),0)</f>
        <v>0.60182370820668696</v>
      </c>
      <c r="BS260" s="205">
        <f ca="1">IF($AH260&gt;0,OFFSET(DATA!$F$6,BS$10+27*(7-$AG$8),$AG260,1,1)/OFFSET(DATA!$F$6,BS$10,$AG260,1,1),0)</f>
        <v>0.53174603174603174</v>
      </c>
      <c r="BT260" s="205">
        <f ca="1">IF($AH260&gt;0,OFFSET(DATA!$F$6,BT$10+27*(7-$AG$8),$AG260,1,1)/OFFSET(DATA!$F$6,BT$10,$AG260,1,1),0)</f>
        <v>0.57446808510638303</v>
      </c>
      <c r="BU260" s="205">
        <f ca="1">IF($AH260&gt;0,OFFSET(DATA!$F$6,BU$10+27*(7-$AG$8),$AG260,1,1)/OFFSET(DATA!$F$6,BU$10,$AG260,1,1),0)</f>
        <v>0.30218068535825543</v>
      </c>
      <c r="BV260" s="205">
        <f ca="1">IF($AH260&gt;0,OFFSET(DATA!$F$6,BV$10+27*(7-$AG$8),$AG260,1,1)/OFFSET(DATA!$F$6,BV$10,$AG260,1,1),0)</f>
        <v>0.45286885245901637</v>
      </c>
      <c r="BW260" s="205">
        <f ca="1">IF($AH260&gt;0,OFFSET(DATA!$F$6,BW$10+27*(7-$AG$8),$AG260,1,1)/OFFSET(DATA!$F$6,BW$10,$AG260,1,1),0)</f>
        <v>0.53666666666666663</v>
      </c>
      <c r="BX260" s="205">
        <f ca="1">IF($AH260&gt;0,OFFSET(DATA!$F$6,BX$10+27*(7-$AG$8),$AG260,1,1)/OFFSET(DATA!$F$6,BX$10,$AG260,1,1),0)</f>
        <v>0.56034840315221901</v>
      </c>
      <c r="BY260" s="205">
        <f ca="1">IF($AH260&gt;0,OFFSET(DATA!$F$6,BY$10+27*(7-$AG$8),$AG260,1,1)/OFFSET(DATA!$F$6,BY$10,$AG260,1,1),0)</f>
        <v>0.54276315789473684</v>
      </c>
    </row>
    <row r="261" spans="33:77" x14ac:dyDescent="0.2">
      <c r="AG261" s="1">
        <v>250</v>
      </c>
      <c r="AH261">
        <f ca="1">OFFSET(DATA!$F$6,$AG$10,$AG261,1,1)</f>
        <v>1538</v>
      </c>
      <c r="AI261" s="205">
        <f ca="1">IF($AH261&gt;0,OFFSET(DATA!$F$6,$AG$10+27*AI$10,$AG261,1,1)/$AH261,0)</f>
        <v>0.43693107932379716</v>
      </c>
      <c r="AJ261" s="205">
        <f ca="1">IF($AH261&gt;0,OFFSET(DATA!$F$6,$AG$10+27*AJ$10,$AG261,1,1)/$AH261,0)</f>
        <v>2.6007802340702211E-3</v>
      </c>
      <c r="AK261" s="205">
        <f ca="1">IF($AH261&gt;0,OFFSET(DATA!$F$6,$AG$10+27*AK$10,$AG261,1,1)/$AH261,0)</f>
        <v>0.11378413524057217</v>
      </c>
      <c r="AL261" s="205">
        <f ca="1">IF($AH261&gt;0,OFFSET(DATA!$F$6,$AG$10+27*AL$10,$AG261,1,1)/$AH261,0)</f>
        <v>0.15084525357607281</v>
      </c>
      <c r="AM261" s="205">
        <f ca="1">IF($AH261&gt;0,OFFSET(DATA!$F$6,$AG$10+27*AM$10,$AG261,1,1)/$AH261,0)</f>
        <v>6.4369310793237974E-2</v>
      </c>
      <c r="AN261" s="205">
        <f ca="1">IF($AH261&gt;0,OFFSET(DATA!$F$6,$AG$10+27*AN$10,$AG261,1,1)/$AH261,0)</f>
        <v>2.7308192457737322E-2</v>
      </c>
      <c r="AO261" s="1">
        <f ca="1">OFFSET(DATA!$F$6,$AG$10+27*AO$10,$AG261,1,1)</f>
        <v>18</v>
      </c>
      <c r="AP261" s="1">
        <f t="shared" ca="1" si="7"/>
        <v>18</v>
      </c>
      <c r="AR261">
        <f ca="1">OFFSET(DATA!$F$6,25,$AG261,1,1)</f>
        <v>14166</v>
      </c>
      <c r="AS261" s="205">
        <f ca="1">IF($AR261&gt;0,OFFSET(DATA!$F$6,25+27*AS$10,$AG261,1,1)/$AR261,0)</f>
        <v>0.55774389383029788</v>
      </c>
      <c r="AT261" s="205">
        <f ca="1">IF($AR261&gt;0,OFFSET(DATA!$F$6,25+27*AT$10,$AG261,1,1)/$AR261,0)</f>
        <v>4.7296343357334462E-3</v>
      </c>
      <c r="AU261" s="205">
        <f ca="1">IF($AR261&gt;0,OFFSET(DATA!$F$6,25+27*AU$10,$AG261,1,1)/$AR261,0)</f>
        <v>0.11153466045460964</v>
      </c>
      <c r="AV261" s="205">
        <f ca="1">IF($AR261&gt;0,OFFSET(DATA!$F$6,25+27*AV$10,$AG261,1,1)/$AR261,0)</f>
        <v>8.7815897218692651E-2</v>
      </c>
      <c r="AW261" s="205">
        <f ca="1">IF($AR261&gt;0,OFFSET(DATA!$F$6,25+27*AW$10,$AG261,1,1)/$AR261,0)</f>
        <v>7.2285754623747006E-2</v>
      </c>
      <c r="AX261" s="205">
        <f ca="1">IF($AR261&gt;0,OFFSET(DATA!$F$6,25+27*AX$10,$AG261,1,1)/$AR261,0)</f>
        <v>2.2730481434420444E-2</v>
      </c>
      <c r="BA261" s="472">
        <f t="shared" ca="1" si="8"/>
        <v>19</v>
      </c>
      <c r="BB261" s="205">
        <f ca="1">IF($AH261&gt;0,OFFSET(DATA!$F$6,BB$10+27*(7-$AG$8),$AG261,1,1)/OFFSET(DATA!$F$6,BB$10,$AG261,1,1),0)</f>
        <v>0.53352769679300294</v>
      </c>
      <c r="BC261" s="205">
        <f ca="1">IF($AH261&gt;0,OFFSET(DATA!$F$6,BC$10+27*(7-$AG$8),$AG261,1,1)/OFFSET(DATA!$F$6,BC$10,$AG261,1,1),0)</f>
        <v>0.23809523809523808</v>
      </c>
      <c r="BD261" s="205">
        <f ca="1">IF($AH261&gt;0,OFFSET(DATA!$F$6,BD$10+27*(7-$AG$8),$AG261,1,1)/OFFSET(DATA!$F$6,BD$10,$AG261,1,1),0)</f>
        <v>0.26</v>
      </c>
      <c r="BE261" s="205">
        <f ca="1">IF($AH261&gt;0,OFFSET(DATA!$F$6,BE$10+27*(7-$AG$8),$AG261,1,1)/OFFSET(DATA!$F$6,BE$10,$AG261,1,1),0)</f>
        <v>0.37614678899082571</v>
      </c>
      <c r="BF261" s="205">
        <f ca="1">IF($AH261&gt;0,OFFSET(DATA!$F$6,BF$10+27*(7-$AG$8),$AG261,1,1)/OFFSET(DATA!$F$6,BF$10,$AG261,1,1),0)</f>
        <v>0.59839357429718876</v>
      </c>
      <c r="BG261" s="205">
        <f ca="1">IF($AH261&gt;0,OFFSET(DATA!$F$6,BG$10+27*(7-$AG$8),$AG261,1,1)/OFFSET(DATA!$F$6,BG$10,$AG261,1,1),0)</f>
        <v>0.41721854304635764</v>
      </c>
      <c r="BH261" s="205">
        <f ca="1">IF($AH261&gt;0,OFFSET(DATA!$F$6,BH$10+27*(7-$AG$8),$AG261,1,1)/OFFSET(DATA!$F$6,BH$10,$AG261,1,1),0)</f>
        <v>0.59124087591240881</v>
      </c>
      <c r="BI261" s="205">
        <f ca="1">IF($AH261&gt;0,OFFSET(DATA!$F$6,BI$10+27*(7-$AG$8),$AG261,1,1)/OFFSET(DATA!$F$6,BI$10,$AG261,1,1),0)</f>
        <v>0.43693107932379716</v>
      </c>
      <c r="BJ261" s="205">
        <f ca="1">IF($AH261&gt;0,OFFSET(DATA!$F$6,BJ$10+27*(7-$AG$8),$AG261,1,1)/OFFSET(DATA!$F$6,BJ$10,$AG261,1,1),0)</f>
        <v>0.70631970260223054</v>
      </c>
      <c r="BK261" s="205">
        <f ca="1">IF($AH261&gt;0,OFFSET(DATA!$F$6,BK$10+27*(7-$AG$8),$AG261,1,1)/OFFSET(DATA!$F$6,BK$10,$AG261,1,1),0)</f>
        <v>0.48725212464589235</v>
      </c>
      <c r="BL261" s="205">
        <f ca="1">IF($AH261&gt;0,OFFSET(DATA!$F$6,BL$10+27*(7-$AG$8),$AG261,1,1)/OFFSET(DATA!$F$6,BL$10,$AG261,1,1),0)</f>
        <v>0.61685214626391094</v>
      </c>
      <c r="BM261" s="205">
        <f ca="1">IF($AH261&gt;0,OFFSET(DATA!$F$6,BM$10+27*(7-$AG$8),$AG261,1,1)/OFFSET(DATA!$F$6,BM$10,$AG261,1,1),0)</f>
        <v>0.46310432569974552</v>
      </c>
      <c r="BN261" s="205">
        <f ca="1">IF($AH261&gt;0,OFFSET(DATA!$F$6,BN$10+27*(7-$AG$8),$AG261,1,1)/OFFSET(DATA!$F$6,BN$10,$AG261,1,1),0)</f>
        <v>0.5547945205479452</v>
      </c>
      <c r="BO261" s="205">
        <f ca="1">IF($AH261&gt;0,OFFSET(DATA!$F$6,BO$10+27*(7-$AG$8),$AG261,1,1)/OFFSET(DATA!$F$6,BO$10,$AG261,1,1),0)</f>
        <v>0.89583333333333337</v>
      </c>
      <c r="BP261" s="205">
        <f ca="1">IF($AH261&gt;0,OFFSET(DATA!$F$6,BP$10+27*(7-$AG$8),$AG261,1,1)/OFFSET(DATA!$F$6,BP$10,$AG261,1,1),0)</f>
        <v>0.72627372627372633</v>
      </c>
      <c r="BQ261" s="205">
        <f ca="1">IF($AH261&gt;0,OFFSET(DATA!$F$6,BQ$10+27*(7-$AG$8),$AG261,1,1)/OFFSET(DATA!$F$6,BQ$10,$AG261,1,1),0)</f>
        <v>0.61374407582938384</v>
      </c>
      <c r="BR261" s="205">
        <f ca="1">IF($AH261&gt;0,OFFSET(DATA!$F$6,BR$10+27*(7-$AG$8),$AG261,1,1)/OFFSET(DATA!$F$6,BR$10,$AG261,1,1),0)</f>
        <v>0.62706766917293233</v>
      </c>
      <c r="BS261" s="205">
        <f ca="1">IF($AH261&gt;0,OFFSET(DATA!$F$6,BS$10+27*(7-$AG$8),$AG261,1,1)/OFFSET(DATA!$F$6,BS$10,$AG261,1,1),0)</f>
        <v>0.60129310344827591</v>
      </c>
      <c r="BT261" s="205">
        <f ca="1">IF($AH261&gt;0,OFFSET(DATA!$F$6,BT$10+27*(7-$AG$8),$AG261,1,1)/OFFSET(DATA!$F$6,BT$10,$AG261,1,1),0)</f>
        <v>0.5957446808510638</v>
      </c>
      <c r="BU261" s="205">
        <f ca="1">IF($AH261&gt;0,OFFSET(DATA!$F$6,BU$10+27*(7-$AG$8),$AG261,1,1)/OFFSET(DATA!$F$6,BU$10,$AG261,1,1),0)</f>
        <v>0.32937685459940652</v>
      </c>
      <c r="BV261" s="205">
        <f ca="1">IF($AH261&gt;0,OFFSET(DATA!$F$6,BV$10+27*(7-$AG$8),$AG261,1,1)/OFFSET(DATA!$F$6,BV$10,$AG261,1,1),0)</f>
        <v>0.47272727272727272</v>
      </c>
      <c r="BW261" s="205">
        <f ca="1">IF($AH261&gt;0,OFFSET(DATA!$F$6,BW$10+27*(7-$AG$8),$AG261,1,1)/OFFSET(DATA!$F$6,BW$10,$AG261,1,1),0)</f>
        <v>0.58429752066115703</v>
      </c>
      <c r="BX261" s="205">
        <f ca="1">IF($AH261&gt;0,OFFSET(DATA!$F$6,BX$10+27*(7-$AG$8),$AG261,1,1)/OFFSET(DATA!$F$6,BX$10,$AG261,1,1),0)</f>
        <v>0.55121562375448385</v>
      </c>
      <c r="BY261" s="205">
        <f ca="1">IF($AH261&gt;0,OFFSET(DATA!$F$6,BY$10+27*(7-$AG$8),$AG261,1,1)/OFFSET(DATA!$F$6,BY$10,$AG261,1,1),0)</f>
        <v>0.5457413249211357</v>
      </c>
    </row>
    <row r="262" spans="33:77" x14ac:dyDescent="0.2">
      <c r="AG262" s="1">
        <v>251</v>
      </c>
      <c r="AH262">
        <f ca="1">OFFSET(DATA!$F$6,$AG$10,$AG262,1,1)</f>
        <v>1595</v>
      </c>
      <c r="AI262" s="205">
        <f ca="1">IF($AH262&gt;0,OFFSET(DATA!$F$6,$AG$10+27*AI$10,$AG262,1,1)/$AH262,0)</f>
        <v>0.43761755485893417</v>
      </c>
      <c r="AJ262" s="205">
        <f ca="1">IF($AH262&gt;0,OFFSET(DATA!$F$6,$AG$10+27*AJ$10,$AG262,1,1)/$AH262,0)</f>
        <v>2.5078369905956114E-3</v>
      </c>
      <c r="AK262" s="205">
        <f ca="1">IF($AH262&gt;0,OFFSET(DATA!$F$6,$AG$10+27*AK$10,$AG262,1,1)/$AH262,0)</f>
        <v>0.10909090909090909</v>
      </c>
      <c r="AL262" s="205">
        <f ca="1">IF($AH262&gt;0,OFFSET(DATA!$F$6,$AG$10+27*AL$10,$AG262,1,1)/$AH262,0)</f>
        <v>0.1341692789968652</v>
      </c>
      <c r="AM262" s="205">
        <f ca="1">IF($AH262&gt;0,OFFSET(DATA!$F$6,$AG$10+27*AM$10,$AG262,1,1)/$AH262,0)</f>
        <v>6.4576802507836997E-2</v>
      </c>
      <c r="AN262" s="205">
        <f ca="1">IF($AH262&gt;0,OFFSET(DATA!$F$6,$AG$10+27*AN$10,$AG262,1,1)/$AH262,0)</f>
        <v>2.1316614420062698E-2</v>
      </c>
      <c r="AO262" s="1">
        <f ca="1">OFFSET(DATA!$F$6,$AG$10+27*AO$10,$AG262,1,1)</f>
        <v>18</v>
      </c>
      <c r="AP262" s="1">
        <f t="shared" ca="1" si="7"/>
        <v>18</v>
      </c>
      <c r="AR262">
        <f ca="1">OFFSET(DATA!$F$6,25,$AG262,1,1)</f>
        <v>14630</v>
      </c>
      <c r="AS262" s="205">
        <f ca="1">IF($AR262&gt;0,OFFSET(DATA!$F$6,25+27*AS$10,$AG262,1,1)/$AR262,0)</f>
        <v>0.54627477785372525</v>
      </c>
      <c r="AT262" s="205">
        <f ca="1">IF($AR262&gt;0,OFFSET(DATA!$F$6,25+27*AT$10,$AG262,1,1)/$AR262,0)</f>
        <v>4.853041695146958E-3</v>
      </c>
      <c r="AU262" s="205">
        <f ca="1">IF($AR262&gt;0,OFFSET(DATA!$F$6,25+27*AU$10,$AG262,1,1)/$AR262,0)</f>
        <v>0.11004784688995216</v>
      </c>
      <c r="AV262" s="205">
        <f ca="1">IF($AR262&gt;0,OFFSET(DATA!$F$6,25+27*AV$10,$AG262,1,1)/$AR262,0)</f>
        <v>8.3595352016404653E-2</v>
      </c>
      <c r="AW262" s="205">
        <f ca="1">IF($AR262&gt;0,OFFSET(DATA!$F$6,25+27*AW$10,$AG262,1,1)/$AR262,0)</f>
        <v>7.5256322624743674E-2</v>
      </c>
      <c r="AX262" s="205">
        <f ca="1">IF($AR262&gt;0,OFFSET(DATA!$F$6,25+27*AX$10,$AG262,1,1)/$AR262,0)</f>
        <v>2.2419685577580315E-2</v>
      </c>
      <c r="BA262" s="472">
        <f t="shared" ca="1" si="8"/>
        <v>19</v>
      </c>
      <c r="BB262" s="205">
        <f ca="1">IF($AH262&gt;0,OFFSET(DATA!$F$6,BB$10+27*(7-$AG$8),$AG262,1,1)/OFFSET(DATA!$F$6,BB$10,$AG262,1,1),0)</f>
        <v>0.53295128939828085</v>
      </c>
      <c r="BC262" s="205">
        <f ca="1">IF($AH262&gt;0,OFFSET(DATA!$F$6,BC$10+27*(7-$AG$8),$AG262,1,1)/OFFSET(DATA!$F$6,BC$10,$AG262,1,1),0)</f>
        <v>0.23655913978494625</v>
      </c>
      <c r="BD262" s="205">
        <f ca="1">IF($AH262&gt;0,OFFSET(DATA!$F$6,BD$10+27*(7-$AG$8),$AG262,1,1)/OFFSET(DATA!$F$6,BD$10,$AG262,1,1),0)</f>
        <v>0.25961538461538464</v>
      </c>
      <c r="BE262" s="205">
        <f ca="1">IF($AH262&gt;0,OFFSET(DATA!$F$6,BE$10+27*(7-$AG$8),$AG262,1,1)/OFFSET(DATA!$F$6,BE$10,$AG262,1,1),0)</f>
        <v>0.34782608695652173</v>
      </c>
      <c r="BF262" s="205">
        <f ca="1">IF($AH262&gt;0,OFFSET(DATA!$F$6,BF$10+27*(7-$AG$8),$AG262,1,1)/OFFSET(DATA!$F$6,BF$10,$AG262,1,1),0)</f>
        <v>0.59491193737769077</v>
      </c>
      <c r="BG262" s="205">
        <f ca="1">IF($AH262&gt;0,OFFSET(DATA!$F$6,BG$10+27*(7-$AG$8),$AG262,1,1)/OFFSET(DATA!$F$6,BG$10,$AG262,1,1),0)</f>
        <v>0.41599999999999998</v>
      </c>
      <c r="BH262" s="205">
        <f ca="1">IF($AH262&gt;0,OFFSET(DATA!$F$6,BH$10+27*(7-$AG$8),$AG262,1,1)/OFFSET(DATA!$F$6,BH$10,$AG262,1,1),0)</f>
        <v>0.55782312925170063</v>
      </c>
      <c r="BI262" s="205">
        <f ca="1">IF($AH262&gt;0,OFFSET(DATA!$F$6,BI$10+27*(7-$AG$8),$AG262,1,1)/OFFSET(DATA!$F$6,BI$10,$AG262,1,1),0)</f>
        <v>0.43761755485893417</v>
      </c>
      <c r="BJ262" s="205">
        <f ca="1">IF($AH262&gt;0,OFFSET(DATA!$F$6,BJ$10+27*(7-$AG$8),$AG262,1,1)/OFFSET(DATA!$F$6,BJ$10,$AG262,1,1),0)</f>
        <v>0.6759581881533101</v>
      </c>
      <c r="BK262" s="205">
        <f ca="1">IF($AH262&gt;0,OFFSET(DATA!$F$6,BK$10+27*(7-$AG$8),$AG262,1,1)/OFFSET(DATA!$F$6,BK$10,$AG262,1,1),0)</f>
        <v>0.48476454293628807</v>
      </c>
      <c r="BL262" s="205">
        <f ca="1">IF($AH262&gt;0,OFFSET(DATA!$F$6,BL$10+27*(7-$AG$8),$AG262,1,1)/OFFSET(DATA!$F$6,BL$10,$AG262,1,1),0)</f>
        <v>0.62137404580152666</v>
      </c>
      <c r="BM262" s="205">
        <f ca="1">IF($AH262&gt;0,OFFSET(DATA!$F$6,BM$10+27*(7-$AG$8),$AG262,1,1)/OFFSET(DATA!$F$6,BM$10,$AG262,1,1),0)</f>
        <v>0.46139476961394771</v>
      </c>
      <c r="BN262" s="205">
        <f ca="1">IF($AH262&gt;0,OFFSET(DATA!$F$6,BN$10+27*(7-$AG$8),$AG262,1,1)/OFFSET(DATA!$F$6,BN$10,$AG262,1,1),0)</f>
        <v>0.53074433656957931</v>
      </c>
      <c r="BO262" s="205">
        <f ca="1">IF($AH262&gt;0,OFFSET(DATA!$F$6,BO$10+27*(7-$AG$8),$AG262,1,1)/OFFSET(DATA!$F$6,BO$10,$AG262,1,1),0)</f>
        <v>0.88080495356037147</v>
      </c>
      <c r="BP262" s="205">
        <f ca="1">IF($AH262&gt;0,OFFSET(DATA!$F$6,BP$10+27*(7-$AG$8),$AG262,1,1)/OFFSET(DATA!$F$6,BP$10,$AG262,1,1),0)</f>
        <v>0.70698131760078664</v>
      </c>
      <c r="BQ262" s="205">
        <f ca="1">IF($AH262&gt;0,OFFSET(DATA!$F$6,BQ$10+27*(7-$AG$8),$AG262,1,1)/OFFSET(DATA!$F$6,BQ$10,$AG262,1,1),0)</f>
        <v>0.5870535714285714</v>
      </c>
      <c r="BR262" s="205">
        <f ca="1">IF($AH262&gt;0,OFFSET(DATA!$F$6,BR$10+27*(7-$AG$8),$AG262,1,1)/OFFSET(DATA!$F$6,BR$10,$AG262,1,1),0)</f>
        <v>0.63478260869565217</v>
      </c>
      <c r="BS262" s="205">
        <f ca="1">IF($AH262&gt;0,OFFSET(DATA!$F$6,BS$10+27*(7-$AG$8),$AG262,1,1)/OFFSET(DATA!$F$6,BS$10,$AG262,1,1),0)</f>
        <v>0.58279569892473115</v>
      </c>
      <c r="BT262" s="205">
        <f ca="1">IF($AH262&gt;0,OFFSET(DATA!$F$6,BT$10+27*(7-$AG$8),$AG262,1,1)/OFFSET(DATA!$F$6,BT$10,$AG262,1,1),0)</f>
        <v>0.55769230769230771</v>
      </c>
      <c r="BU262" s="205">
        <f ca="1">IF($AH262&gt;0,OFFSET(DATA!$F$6,BU$10+27*(7-$AG$8),$AG262,1,1)/OFFSET(DATA!$F$6,BU$10,$AG262,1,1),0)</f>
        <v>0.31778425655976678</v>
      </c>
      <c r="BV262" s="205">
        <f ca="1">IF($AH262&gt;0,OFFSET(DATA!$F$6,BV$10+27*(7-$AG$8),$AG262,1,1)/OFFSET(DATA!$F$6,BV$10,$AG262,1,1),0)</f>
        <v>0.45173745173745172</v>
      </c>
      <c r="BW262" s="205">
        <f ca="1">IF($AH262&gt;0,OFFSET(DATA!$F$6,BW$10+27*(7-$AG$8),$AG262,1,1)/OFFSET(DATA!$F$6,BW$10,$AG262,1,1),0)</f>
        <v>0.55769230769230771</v>
      </c>
      <c r="BX262" s="205">
        <f ca="1">IF($AH262&gt;0,OFFSET(DATA!$F$6,BX$10+27*(7-$AG$8),$AG262,1,1)/OFFSET(DATA!$F$6,BX$10,$AG262,1,1),0)</f>
        <v>0.53448275862068961</v>
      </c>
      <c r="BY262" s="205">
        <f ca="1">IF($AH262&gt;0,OFFSET(DATA!$F$6,BY$10+27*(7-$AG$8),$AG262,1,1)/OFFSET(DATA!$F$6,BY$10,$AG262,1,1),0)</f>
        <v>0.5267857142857143</v>
      </c>
    </row>
    <row r="263" spans="33:77" x14ac:dyDescent="0.2">
      <c r="AG263" s="1">
        <v>252</v>
      </c>
      <c r="AH263">
        <f ca="1">OFFSET(DATA!$F$6,$AG$10,$AG263,1,1)</f>
        <v>1669</v>
      </c>
      <c r="AI263" s="205">
        <f ca="1">IF($AH263&gt;0,OFFSET(DATA!$F$6,$AG$10+27*AI$10,$AG263,1,1)/$AH263,0)</f>
        <v>0.43678849610545234</v>
      </c>
      <c r="AJ263" s="205">
        <f ca="1">IF($AH263&gt;0,OFFSET(DATA!$F$6,$AG$10+27*AJ$10,$AG263,1,1)/$AH263,0)</f>
        <v>2.396644697423607E-3</v>
      </c>
      <c r="AK263" s="205">
        <f ca="1">IF($AH263&gt;0,OFFSET(DATA!$F$6,$AG$10+27*AK$10,$AG263,1,1)/$AH263,0)</f>
        <v>0.11084481725584182</v>
      </c>
      <c r="AL263" s="205">
        <f ca="1">IF($AH263&gt;0,OFFSET(DATA!$F$6,$AG$10+27*AL$10,$AG263,1,1)/$AH263,0)</f>
        <v>0.15458358298382266</v>
      </c>
      <c r="AM263" s="205">
        <f ca="1">IF($AH263&gt;0,OFFSET(DATA!$F$6,$AG$10+27*AM$10,$AG263,1,1)/$AH263,0)</f>
        <v>5.3924505692031159E-2</v>
      </c>
      <c r="AN263" s="205">
        <f ca="1">IF($AH263&gt;0,OFFSET(DATA!$F$6,$AG$10+27*AN$10,$AG263,1,1)/$AH263,0)</f>
        <v>1.737567405632115E-2</v>
      </c>
      <c r="AO263" s="1">
        <f ca="1">OFFSET(DATA!$F$6,$AG$10+27*AO$10,$AG263,1,1)</f>
        <v>18</v>
      </c>
      <c r="AP263" s="1">
        <f t="shared" ca="1" si="7"/>
        <v>18</v>
      </c>
      <c r="AR263">
        <f ca="1">OFFSET(DATA!$F$6,25,$AG263,1,1)</f>
        <v>15100</v>
      </c>
      <c r="AS263" s="205">
        <f ca="1">IF($AR263&gt;0,OFFSET(DATA!$F$6,25+27*AS$10,$AG263,1,1)/$AR263,0)</f>
        <v>0.54437086092715237</v>
      </c>
      <c r="AT263" s="205">
        <f ca="1">IF($AR263&gt;0,OFFSET(DATA!$F$6,25+27*AT$10,$AG263,1,1)/$AR263,0)</f>
        <v>4.437086092715232E-3</v>
      </c>
      <c r="AU263" s="205">
        <f ca="1">IF($AR263&gt;0,OFFSET(DATA!$F$6,25+27*AU$10,$AG263,1,1)/$AR263,0)</f>
        <v>0.10860927152317881</v>
      </c>
      <c r="AV263" s="205">
        <f ca="1">IF($AR263&gt;0,OFFSET(DATA!$F$6,25+27*AV$10,$AG263,1,1)/$AR263,0)</f>
        <v>8.754966887417219E-2</v>
      </c>
      <c r="AW263" s="205">
        <f ca="1">IF($AR263&gt;0,OFFSET(DATA!$F$6,25+27*AW$10,$AG263,1,1)/$AR263,0)</f>
        <v>7.6490066225165562E-2</v>
      </c>
      <c r="AX263" s="205">
        <f ca="1">IF($AR263&gt;0,OFFSET(DATA!$F$6,25+27*AX$10,$AG263,1,1)/$AR263,0)</f>
        <v>2.3642384105960264E-2</v>
      </c>
      <c r="BA263" s="472">
        <f t="shared" ca="1" si="8"/>
        <v>19</v>
      </c>
      <c r="BB263" s="205">
        <f ca="1">IF($AH263&gt;0,OFFSET(DATA!$F$6,BB$10+27*(7-$AG$8),$AG263,1,1)/OFFSET(DATA!$F$6,BB$10,$AG263,1,1),0)</f>
        <v>0.49441340782122906</v>
      </c>
      <c r="BC263" s="205">
        <f ca="1">IF($AH263&gt;0,OFFSET(DATA!$F$6,BC$10+27*(7-$AG$8),$AG263,1,1)/OFFSET(DATA!$F$6,BC$10,$AG263,1,1),0)</f>
        <v>0.28421052631578947</v>
      </c>
      <c r="BD263" s="205">
        <f ca="1">IF($AH263&gt;0,OFFSET(DATA!$F$6,BD$10+27*(7-$AG$8),$AG263,1,1)/OFFSET(DATA!$F$6,BD$10,$AG263,1,1),0)</f>
        <v>0.27102803738317754</v>
      </c>
      <c r="BE263" s="205">
        <f ca="1">IF($AH263&gt;0,OFFSET(DATA!$F$6,BE$10+27*(7-$AG$8),$AG263,1,1)/OFFSET(DATA!$F$6,BE$10,$AG263,1,1),0)</f>
        <v>0.31782945736434109</v>
      </c>
      <c r="BF263" s="205">
        <f ca="1">IF($AH263&gt;0,OFFSET(DATA!$F$6,BF$10+27*(7-$AG$8),$AG263,1,1)/OFFSET(DATA!$F$6,BF$10,$AG263,1,1),0)</f>
        <v>0.5968992248062015</v>
      </c>
      <c r="BG263" s="205">
        <f ca="1">IF($AH263&gt;0,OFFSET(DATA!$F$6,BG$10+27*(7-$AG$8),$AG263,1,1)/OFFSET(DATA!$F$6,BG$10,$AG263,1,1),0)</f>
        <v>0.42748091603053434</v>
      </c>
      <c r="BH263" s="205">
        <f ca="1">IF($AH263&gt;0,OFFSET(DATA!$F$6,BH$10+27*(7-$AG$8),$AG263,1,1)/OFFSET(DATA!$F$6,BH$10,$AG263,1,1),0)</f>
        <v>0.57342657342657344</v>
      </c>
      <c r="BI263" s="205">
        <f ca="1">IF($AH263&gt;0,OFFSET(DATA!$F$6,BI$10+27*(7-$AG$8),$AG263,1,1)/OFFSET(DATA!$F$6,BI$10,$AG263,1,1),0)</f>
        <v>0.43678849610545234</v>
      </c>
      <c r="BJ263" s="205">
        <f ca="1">IF($AH263&gt;0,OFFSET(DATA!$F$6,BJ$10+27*(7-$AG$8),$AG263,1,1)/OFFSET(DATA!$F$6,BJ$10,$AG263,1,1),0)</f>
        <v>0.71477663230240551</v>
      </c>
      <c r="BK263" s="205">
        <f ca="1">IF($AH263&gt;0,OFFSET(DATA!$F$6,BK$10+27*(7-$AG$8),$AG263,1,1)/OFFSET(DATA!$F$6,BK$10,$AG263,1,1),0)</f>
        <v>0.48780487804878048</v>
      </c>
      <c r="BL263" s="205">
        <f ca="1">IF($AH263&gt;0,OFFSET(DATA!$F$6,BL$10+27*(7-$AG$8),$AG263,1,1)/OFFSET(DATA!$F$6,BL$10,$AG263,1,1),0)</f>
        <v>0.61751824817518253</v>
      </c>
      <c r="BM263" s="205">
        <f ca="1">IF($AH263&gt;0,OFFSET(DATA!$F$6,BM$10+27*(7-$AG$8),$AG263,1,1)/OFFSET(DATA!$F$6,BM$10,$AG263,1,1),0)</f>
        <v>0.47303921568627449</v>
      </c>
      <c r="BN263" s="205">
        <f ca="1">IF($AH263&gt;0,OFFSET(DATA!$F$6,BN$10+27*(7-$AG$8),$AG263,1,1)/OFFSET(DATA!$F$6,BN$10,$AG263,1,1),0)</f>
        <v>0.55591054313099042</v>
      </c>
      <c r="BO263" s="205">
        <f ca="1">IF($AH263&gt;0,OFFSET(DATA!$F$6,BO$10+27*(7-$AG$8),$AG263,1,1)/OFFSET(DATA!$F$6,BO$10,$AG263,1,1),0)</f>
        <v>0.87708649468892264</v>
      </c>
      <c r="BP263" s="205">
        <f ca="1">IF($AH263&gt;0,OFFSET(DATA!$F$6,BP$10+27*(7-$AG$8),$AG263,1,1)/OFFSET(DATA!$F$6,BP$10,$AG263,1,1),0)</f>
        <v>0.74466019417475726</v>
      </c>
      <c r="BQ263" s="205">
        <f ca="1">IF($AH263&gt;0,OFFSET(DATA!$F$6,BQ$10+27*(7-$AG$8),$AG263,1,1)/OFFSET(DATA!$F$6,BQ$10,$AG263,1,1),0)</f>
        <v>0.57974137931034486</v>
      </c>
      <c r="BR263" s="205">
        <f ca="1">IF($AH263&gt;0,OFFSET(DATA!$F$6,BR$10+27*(7-$AG$8),$AG263,1,1)/OFFSET(DATA!$F$6,BR$10,$AG263,1,1),0)</f>
        <v>0.66570188133140373</v>
      </c>
      <c r="BS263" s="205">
        <f ca="1">IF($AH263&gt;0,OFFSET(DATA!$F$6,BS$10+27*(7-$AG$8),$AG263,1,1)/OFFSET(DATA!$F$6,BS$10,$AG263,1,1),0)</f>
        <v>0.53925619834710747</v>
      </c>
      <c r="BT263" s="205">
        <f ca="1">IF($AH263&gt;0,OFFSET(DATA!$F$6,BT$10+27*(7-$AG$8),$AG263,1,1)/OFFSET(DATA!$F$6,BT$10,$AG263,1,1),0)</f>
        <v>0.55555555555555558</v>
      </c>
      <c r="BU263" s="205">
        <f ca="1">IF($AH263&gt;0,OFFSET(DATA!$F$6,BU$10+27*(7-$AG$8),$AG263,1,1)/OFFSET(DATA!$F$6,BU$10,$AG263,1,1),0)</f>
        <v>0.32409972299168976</v>
      </c>
      <c r="BV263" s="205">
        <f ca="1">IF($AH263&gt;0,OFFSET(DATA!$F$6,BV$10+27*(7-$AG$8),$AG263,1,1)/OFFSET(DATA!$F$6,BV$10,$AG263,1,1),0)</f>
        <v>0.45574387947269301</v>
      </c>
      <c r="BW263" s="205">
        <f ca="1">IF($AH263&gt;0,OFFSET(DATA!$F$6,BW$10+27*(7-$AG$8),$AG263,1,1)/OFFSET(DATA!$F$6,BW$10,$AG263,1,1),0)</f>
        <v>0.52500000000000002</v>
      </c>
      <c r="BX263" s="205">
        <f ca="1">IF($AH263&gt;0,OFFSET(DATA!$F$6,BX$10+27*(7-$AG$8),$AG263,1,1)/OFFSET(DATA!$F$6,BX$10,$AG263,1,1),0)</f>
        <v>0.52261123267687815</v>
      </c>
      <c r="BY263" s="205">
        <f ca="1">IF($AH263&gt;0,OFFSET(DATA!$F$6,BY$10+27*(7-$AG$8),$AG263,1,1)/OFFSET(DATA!$F$6,BY$10,$AG263,1,1),0)</f>
        <v>0.50546448087431695</v>
      </c>
    </row>
    <row r="264" spans="33:77" x14ac:dyDescent="0.2">
      <c r="AG264" s="1">
        <v>253</v>
      </c>
      <c r="AH264">
        <f ca="1">OFFSET(DATA!$F$6,$AG$10,$AG264,1,1)</f>
        <v>1700</v>
      </c>
      <c r="AI264" s="205">
        <f ca="1">IF($AH264&gt;0,OFFSET(DATA!$F$6,$AG$10+27*AI$10,$AG264,1,1)/$AH264,0)</f>
        <v>0.41882352941176471</v>
      </c>
      <c r="AJ264" s="205">
        <f ca="1">IF($AH264&gt;0,OFFSET(DATA!$F$6,$AG$10+27*AJ$10,$AG264,1,1)/$AH264,0)</f>
        <v>4.1176470588235297E-3</v>
      </c>
      <c r="AK264" s="205">
        <f ca="1">IF($AH264&gt;0,OFFSET(DATA!$F$6,$AG$10+27*AK$10,$AG264,1,1)/$AH264,0)</f>
        <v>0.10529411764705883</v>
      </c>
      <c r="AL264" s="205">
        <f ca="1">IF($AH264&gt;0,OFFSET(DATA!$F$6,$AG$10+27*AL$10,$AG264,1,1)/$AH264,0)</f>
        <v>0.13941176470588235</v>
      </c>
      <c r="AM264" s="205">
        <f ca="1">IF($AH264&gt;0,OFFSET(DATA!$F$6,$AG$10+27*AM$10,$AG264,1,1)/$AH264,0)</f>
        <v>6.7647058823529407E-2</v>
      </c>
      <c r="AN264" s="205">
        <f ca="1">IF($AH264&gt;0,OFFSET(DATA!$F$6,$AG$10+27*AN$10,$AG264,1,1)/$AH264,0)</f>
        <v>2.1764705882352939E-2</v>
      </c>
      <c r="AO264" s="1">
        <f ca="1">OFFSET(DATA!$F$6,$AG$10+27*AO$10,$AG264,1,1)</f>
        <v>19</v>
      </c>
      <c r="AP264" s="1">
        <f t="shared" ca="1" si="7"/>
        <v>19</v>
      </c>
      <c r="AR264">
        <f ca="1">OFFSET(DATA!$F$6,25,$AG264,1,1)</f>
        <v>14623</v>
      </c>
      <c r="AS264" s="205">
        <f ca="1">IF($AR264&gt;0,OFFSET(DATA!$F$6,25+27*AS$10,$AG264,1,1)/$AR264,0)</f>
        <v>0.52677289201942146</v>
      </c>
      <c r="AT264" s="205">
        <f ca="1">IF($AR264&gt;0,OFFSET(DATA!$F$6,25+27*AT$10,$AG264,1,1)/$AR264,0)</f>
        <v>4.9921356766737335E-3</v>
      </c>
      <c r="AU264" s="205">
        <f ca="1">IF($AR264&gt;0,OFFSET(DATA!$F$6,25+27*AU$10,$AG264,1,1)/$AR264,0)</f>
        <v>0.11078438077001983</v>
      </c>
      <c r="AV264" s="205">
        <f ca="1">IF($AR264&gt;0,OFFSET(DATA!$F$6,25+27*AV$10,$AG264,1,1)/$AR264,0)</f>
        <v>8.2336045955002393E-2</v>
      </c>
      <c r="AW264" s="205">
        <f ca="1">IF($AR264&gt;0,OFFSET(DATA!$F$6,25+27*AW$10,$AG264,1,1)/$AR264,0)</f>
        <v>7.4129795527593523E-2</v>
      </c>
      <c r="AX264" s="205">
        <f ca="1">IF($AR264&gt;0,OFFSET(DATA!$F$6,25+27*AX$10,$AG264,1,1)/$AR264,0)</f>
        <v>2.0857553169664228E-2</v>
      </c>
      <c r="BA264" s="472">
        <f t="shared" ca="1" si="8"/>
        <v>20</v>
      </c>
      <c r="BB264" s="205">
        <f ca="1">IF($AH264&gt;0,OFFSET(DATA!$F$6,BB$10+27*(7-$AG$8),$AG264,1,1)/OFFSET(DATA!$F$6,BB$10,$AG264,1,1),0)</f>
        <v>0.50148367952522255</v>
      </c>
      <c r="BC264" s="205">
        <f ca="1">IF($AH264&gt;0,OFFSET(DATA!$F$6,BC$10+27*(7-$AG$8),$AG264,1,1)/OFFSET(DATA!$F$6,BC$10,$AG264,1,1),0)</f>
        <v>0.27835051546391754</v>
      </c>
      <c r="BD264" s="205">
        <f ca="1">IF($AH264&gt;0,OFFSET(DATA!$F$6,BD$10+27*(7-$AG$8),$AG264,1,1)/OFFSET(DATA!$F$6,BD$10,$AG264,1,1),0)</f>
        <v>0.23893805309734514</v>
      </c>
      <c r="BE264" s="205">
        <f ca="1">IF($AH264&gt;0,OFFSET(DATA!$F$6,BE$10+27*(7-$AG$8),$AG264,1,1)/OFFSET(DATA!$F$6,BE$10,$AG264,1,1),0)</f>
        <v>0.37903225806451613</v>
      </c>
      <c r="BF264" s="205">
        <f ca="1">IF($AH264&gt;0,OFFSET(DATA!$F$6,BF$10+27*(7-$AG$8),$AG264,1,1)/OFFSET(DATA!$F$6,BF$10,$AG264,1,1),0)</f>
        <v>0.5761078998073218</v>
      </c>
      <c r="BG264" s="205">
        <f ca="1">IF($AH264&gt;0,OFFSET(DATA!$F$6,BG$10+27*(7-$AG$8),$AG264,1,1)/OFFSET(DATA!$F$6,BG$10,$AG264,1,1),0)</f>
        <v>0.4351145038167939</v>
      </c>
      <c r="BH264" s="205">
        <f ca="1">IF($AH264&gt;0,OFFSET(DATA!$F$6,BH$10+27*(7-$AG$8),$AG264,1,1)/OFFSET(DATA!$F$6,BH$10,$AG264,1,1),0)</f>
        <v>0.55333333333333334</v>
      </c>
      <c r="BI264" s="205">
        <f ca="1">IF($AH264&gt;0,OFFSET(DATA!$F$6,BI$10+27*(7-$AG$8),$AG264,1,1)/OFFSET(DATA!$F$6,BI$10,$AG264,1,1),0)</f>
        <v>0.41882352941176471</v>
      </c>
      <c r="BJ264" s="205">
        <f ca="1">IF($AH264&gt;0,OFFSET(DATA!$F$6,BJ$10+27*(7-$AG$8),$AG264,1,1)/OFFSET(DATA!$F$6,BJ$10,$AG264,1,1),0)</f>
        <v>0.6806451612903226</v>
      </c>
      <c r="BK264" s="205">
        <f ca="1">IF($AH264&gt;0,OFFSET(DATA!$F$6,BK$10+27*(7-$AG$8),$AG264,1,1)/OFFSET(DATA!$F$6,BK$10,$AG264,1,1),0)</f>
        <v>0.50470219435736674</v>
      </c>
      <c r="BL264" s="205">
        <f ca="1">IF($AH264&gt;0,OFFSET(DATA!$F$6,BL$10+27*(7-$AG$8),$AG264,1,1)/OFFSET(DATA!$F$6,BL$10,$AG264,1,1),0)</f>
        <v>0.58569051580698839</v>
      </c>
      <c r="BM264" s="205">
        <f ca="1">IF($AH264&gt;0,OFFSET(DATA!$F$6,BM$10+27*(7-$AG$8),$AG264,1,1)/OFFSET(DATA!$F$6,BM$10,$AG264,1,1),0)</f>
        <v>0.45835942391984974</v>
      </c>
      <c r="BN264" s="205">
        <f ca="1">IF($AH264&gt;0,OFFSET(DATA!$F$6,BN$10+27*(7-$AG$8),$AG264,1,1)/OFFSET(DATA!$F$6,BN$10,$AG264,1,1),0)</f>
        <v>0.56146179401993357</v>
      </c>
      <c r="BO264" s="205">
        <f ca="1">IF($AH264&gt;0,OFFSET(DATA!$F$6,BO$10+27*(7-$AG$8),$AG264,1,1)/OFFSET(DATA!$F$6,BO$10,$AG264,1,1),0)</f>
        <v>0.890302066772655</v>
      </c>
      <c r="BP264" s="205">
        <f ca="1">IF($AH264&gt;0,OFFSET(DATA!$F$6,BP$10+27*(7-$AG$8),$AG264,1,1)/OFFSET(DATA!$F$6,BP$10,$AG264,1,1),0)</f>
        <v>0.71285140562248994</v>
      </c>
      <c r="BQ264" s="205">
        <f ca="1">IF($AH264&gt;0,OFFSET(DATA!$F$6,BQ$10+27*(7-$AG$8),$AG264,1,1)/OFFSET(DATA!$F$6,BQ$10,$AG264,1,1),0)</f>
        <v>0.58129175946547884</v>
      </c>
      <c r="BR264" s="205">
        <f ca="1">IF($AH264&gt;0,OFFSET(DATA!$F$6,BR$10+27*(7-$AG$8),$AG264,1,1)/OFFSET(DATA!$F$6,BR$10,$AG264,1,1),0)</f>
        <v>0.63567073170731703</v>
      </c>
      <c r="BS264" s="205">
        <f ca="1">IF($AH264&gt;0,OFFSET(DATA!$F$6,BS$10+27*(7-$AG$8),$AG264,1,1)/OFFSET(DATA!$F$6,BS$10,$AG264,1,1),0)</f>
        <v>0.48366013071895425</v>
      </c>
      <c r="BT264" s="205">
        <f ca="1">IF($AH264&gt;0,OFFSET(DATA!$F$6,BT$10+27*(7-$AG$8),$AG264,1,1)/OFFSET(DATA!$F$6,BT$10,$AG264,1,1),0)</f>
        <v>0.5636363636363636</v>
      </c>
      <c r="BU264" s="205">
        <f ca="1">IF($AH264&gt;0,OFFSET(DATA!$F$6,BU$10+27*(7-$AG$8),$AG264,1,1)/OFFSET(DATA!$F$6,BU$10,$AG264,1,1),0)</f>
        <v>0.31437125748502992</v>
      </c>
      <c r="BV264" s="205">
        <f ca="1">IF($AH264&gt;0,OFFSET(DATA!$F$6,BV$10+27*(7-$AG$8),$AG264,1,1)/OFFSET(DATA!$F$6,BV$10,$AG264,1,1),0)</f>
        <v>0.43248532289628178</v>
      </c>
      <c r="BW264" s="205">
        <f ca="1">IF($AH264&gt;0,OFFSET(DATA!$F$6,BW$10+27*(7-$AG$8),$AG264,1,1)/OFFSET(DATA!$F$6,BW$10,$AG264,1,1),0)</f>
        <v>0.51121794871794868</v>
      </c>
      <c r="BX264" s="205">
        <f ca="1">IF($AH264&gt;0,OFFSET(DATA!$F$6,BX$10+27*(7-$AG$8),$AG264,1,1)/OFFSET(DATA!$F$6,BX$10,$AG264,1,1),0)</f>
        <v>0.50653343581860111</v>
      </c>
      <c r="BY264" s="205">
        <f ca="1">IF($AH264&gt;0,OFFSET(DATA!$F$6,BY$10+27*(7-$AG$8),$AG264,1,1)/OFFSET(DATA!$F$6,BY$10,$AG264,1,1),0)</f>
        <v>0.45194805194805193</v>
      </c>
    </row>
    <row r="265" spans="33:77" x14ac:dyDescent="0.2">
      <c r="AG265" s="1">
        <v>254</v>
      </c>
      <c r="AH265">
        <f ca="1">OFFSET(DATA!$F$6,$AG$10,$AG265,1,1)</f>
        <v>1710</v>
      </c>
      <c r="AI265" s="205">
        <f ca="1">IF($AH265&gt;0,OFFSET(DATA!$F$6,$AG$10+27*AI$10,$AG265,1,1)/$AH265,0)</f>
        <v>0.42046783625730993</v>
      </c>
      <c r="AJ265" s="205">
        <f ca="1">IF($AH265&gt;0,OFFSET(DATA!$F$6,$AG$10+27*AJ$10,$AG265,1,1)/$AH265,0)</f>
        <v>2.9239766081871343E-3</v>
      </c>
      <c r="AK265" s="205">
        <f ca="1">IF($AH265&gt;0,OFFSET(DATA!$F$6,$AG$10+27*AK$10,$AG265,1,1)/$AH265,0)</f>
        <v>0.10409356725146199</v>
      </c>
      <c r="AL265" s="205">
        <f ca="1">IF($AH265&gt;0,OFFSET(DATA!$F$6,$AG$10+27*AL$10,$AG265,1,1)/$AH265,0)</f>
        <v>0.15321637426900586</v>
      </c>
      <c r="AM265" s="205">
        <f ca="1">IF($AH265&gt;0,OFFSET(DATA!$F$6,$AG$10+27*AM$10,$AG265,1,1)/$AH265,0)</f>
        <v>6.4327485380116955E-2</v>
      </c>
      <c r="AN265" s="205">
        <f ca="1">IF($AH265&gt;0,OFFSET(DATA!$F$6,$AG$10+27*AN$10,$AG265,1,1)/$AH265,0)</f>
        <v>1.6374269005847954E-2</v>
      </c>
      <c r="AO265" s="1">
        <f ca="1">OFFSET(DATA!$F$6,$AG$10+27*AO$10,$AG265,1,1)</f>
        <v>18</v>
      </c>
      <c r="AP265" s="1">
        <f t="shared" ca="1" si="7"/>
        <v>18</v>
      </c>
      <c r="AR265">
        <f ca="1">OFFSET(DATA!$F$6,25,$AG265,1,1)</f>
        <v>14507</v>
      </c>
      <c r="AS265" s="205">
        <f ca="1">IF($AR265&gt;0,OFFSET(DATA!$F$6,25+27*AS$10,$AG265,1,1)/$AR265,0)</f>
        <v>0.52829668435927479</v>
      </c>
      <c r="AT265" s="205">
        <f ca="1">IF($AR265&gt;0,OFFSET(DATA!$F$6,25+27*AT$10,$AG265,1,1)/$AR265,0)</f>
        <v>5.307782449851796E-3</v>
      </c>
      <c r="AU265" s="205">
        <f ca="1">IF($AR265&gt;0,OFFSET(DATA!$F$6,25+27*AU$10,$AG265,1,1)/$AR265,0)</f>
        <v>0.11132556696767078</v>
      </c>
      <c r="AV265" s="205">
        <f ca="1">IF($AR265&gt;0,OFFSET(DATA!$F$6,25+27*AV$10,$AG265,1,1)/$AR265,0)</f>
        <v>9.3334252429861445E-2</v>
      </c>
      <c r="AW265" s="205">
        <f ca="1">IF($AR265&gt;0,OFFSET(DATA!$F$6,25+27*AW$10,$AG265,1,1)/$AR265,0)</f>
        <v>7.6445853725787549E-2</v>
      </c>
      <c r="AX265" s="205">
        <f ca="1">IF($AR265&gt;0,OFFSET(DATA!$F$6,25+27*AX$10,$AG265,1,1)/$AR265,0)</f>
        <v>2.0541807403322534E-2</v>
      </c>
      <c r="BA265" s="472">
        <f t="shared" ca="1" si="8"/>
        <v>19</v>
      </c>
      <c r="BB265" s="205">
        <f ca="1">IF($AH265&gt;0,OFFSET(DATA!$F$6,BB$10+27*(7-$AG$8),$AG265,1,1)/OFFSET(DATA!$F$6,BB$10,$AG265,1,1),0)</f>
        <v>0.48466257668711654</v>
      </c>
      <c r="BC265" s="205">
        <f ca="1">IF($AH265&gt;0,OFFSET(DATA!$F$6,BC$10+27*(7-$AG$8),$AG265,1,1)/OFFSET(DATA!$F$6,BC$10,$AG265,1,1),0)</f>
        <v>0.26</v>
      </c>
      <c r="BD265" s="205">
        <f ca="1">IF($AH265&gt;0,OFFSET(DATA!$F$6,BD$10+27*(7-$AG$8),$AG265,1,1)/OFFSET(DATA!$F$6,BD$10,$AG265,1,1),0)</f>
        <v>0.22500000000000001</v>
      </c>
      <c r="BE265" s="205">
        <f ca="1">IF($AH265&gt;0,OFFSET(DATA!$F$6,BE$10+27*(7-$AG$8),$AG265,1,1)/OFFSET(DATA!$F$6,BE$10,$AG265,1,1),0)</f>
        <v>0.38759689922480622</v>
      </c>
      <c r="BF265" s="205">
        <f ca="1">IF($AH265&gt;0,OFFSET(DATA!$F$6,BF$10+27*(7-$AG$8),$AG265,1,1)/OFFSET(DATA!$F$6,BF$10,$AG265,1,1),0)</f>
        <v>0.57446808510638303</v>
      </c>
      <c r="BG265" s="205">
        <f ca="1">IF($AH265&gt;0,OFFSET(DATA!$F$6,BG$10+27*(7-$AG$8),$AG265,1,1)/OFFSET(DATA!$F$6,BG$10,$AG265,1,1),0)</f>
        <v>0.42446043165467628</v>
      </c>
      <c r="BH265" s="205">
        <f ca="1">IF($AH265&gt;0,OFFSET(DATA!$F$6,BH$10+27*(7-$AG$8),$AG265,1,1)/OFFSET(DATA!$F$6,BH$10,$AG265,1,1),0)</f>
        <v>0.5821917808219178</v>
      </c>
      <c r="BI265" s="205">
        <f ca="1">IF($AH265&gt;0,OFFSET(DATA!$F$6,BI$10+27*(7-$AG$8),$AG265,1,1)/OFFSET(DATA!$F$6,BI$10,$AG265,1,1),0)</f>
        <v>0.42046783625730993</v>
      </c>
      <c r="BJ265" s="205">
        <f ca="1">IF($AH265&gt;0,OFFSET(DATA!$F$6,BJ$10+27*(7-$AG$8),$AG265,1,1)/OFFSET(DATA!$F$6,BJ$10,$AG265,1,1),0)</f>
        <v>0.70158730158730154</v>
      </c>
      <c r="BK265" s="205">
        <f ca="1">IF($AH265&gt;0,OFFSET(DATA!$F$6,BK$10+27*(7-$AG$8),$AG265,1,1)/OFFSET(DATA!$F$6,BK$10,$AG265,1,1),0)</f>
        <v>0.51572327044025157</v>
      </c>
      <c r="BL265" s="205">
        <f ca="1">IF($AH265&gt;0,OFFSET(DATA!$F$6,BL$10+27*(7-$AG$8),$AG265,1,1)/OFFSET(DATA!$F$6,BL$10,$AG265,1,1),0)</f>
        <v>0.61821086261980829</v>
      </c>
      <c r="BM265" s="205">
        <f ca="1">IF($AH265&gt;0,OFFSET(DATA!$F$6,BM$10+27*(7-$AG$8),$AG265,1,1)/OFFSET(DATA!$F$6,BM$10,$AG265,1,1),0)</f>
        <v>0.44372153545868576</v>
      </c>
      <c r="BN265" s="205">
        <f ca="1">IF($AH265&gt;0,OFFSET(DATA!$F$6,BN$10+27*(7-$AG$8),$AG265,1,1)/OFFSET(DATA!$F$6,BN$10,$AG265,1,1),0)</f>
        <v>0.53583617747440271</v>
      </c>
      <c r="BO265" s="205">
        <f ca="1">IF($AH265&gt;0,OFFSET(DATA!$F$6,BO$10+27*(7-$AG$8),$AG265,1,1)/OFFSET(DATA!$F$6,BO$10,$AG265,1,1),0)</f>
        <v>0.88357256778309412</v>
      </c>
      <c r="BP265" s="205">
        <f ca="1">IF($AH265&gt;0,OFFSET(DATA!$F$6,BP$10+27*(7-$AG$8),$AG265,1,1)/OFFSET(DATA!$F$6,BP$10,$AG265,1,1),0)</f>
        <v>0.70558375634517767</v>
      </c>
      <c r="BQ265" s="205">
        <f ca="1">IF($AH265&gt;0,OFFSET(DATA!$F$6,BQ$10+27*(7-$AG$8),$AG265,1,1)/OFFSET(DATA!$F$6,BQ$10,$AG265,1,1),0)</f>
        <v>0.58498896247240617</v>
      </c>
      <c r="BR265" s="205">
        <f ca="1">IF($AH265&gt;0,OFFSET(DATA!$F$6,BR$10+27*(7-$AG$8),$AG265,1,1)/OFFSET(DATA!$F$6,BR$10,$AG265,1,1),0)</f>
        <v>0.62577639751552794</v>
      </c>
      <c r="BS265" s="205">
        <f ca="1">IF($AH265&gt;0,OFFSET(DATA!$F$6,BS$10+27*(7-$AG$8),$AG265,1,1)/OFFSET(DATA!$F$6,BS$10,$AG265,1,1),0)</f>
        <v>0.50103950103950101</v>
      </c>
      <c r="BT265" s="205">
        <f ca="1">IF($AH265&gt;0,OFFSET(DATA!$F$6,BT$10+27*(7-$AG$8),$AG265,1,1)/OFFSET(DATA!$F$6,BT$10,$AG265,1,1),0)</f>
        <v>0.55769230769230771</v>
      </c>
      <c r="BU265" s="205">
        <f ca="1">IF($AH265&gt;0,OFFSET(DATA!$F$6,BU$10+27*(7-$AG$8),$AG265,1,1)/OFFSET(DATA!$F$6,BU$10,$AG265,1,1),0)</f>
        <v>0.33908045977011492</v>
      </c>
      <c r="BV265" s="205">
        <f ca="1">IF($AH265&gt;0,OFFSET(DATA!$F$6,BV$10+27*(7-$AG$8),$AG265,1,1)/OFFSET(DATA!$F$6,BV$10,$AG265,1,1),0)</f>
        <v>0.44333996023856859</v>
      </c>
      <c r="BW265" s="205">
        <f ca="1">IF($AH265&gt;0,OFFSET(DATA!$F$6,BW$10+27*(7-$AG$8),$AG265,1,1)/OFFSET(DATA!$F$6,BW$10,$AG265,1,1),0)</f>
        <v>0.51129032258064511</v>
      </c>
      <c r="BX265" s="205">
        <f ca="1">IF($AH265&gt;0,OFFSET(DATA!$F$6,BX$10+27*(7-$AG$8),$AG265,1,1)/OFFSET(DATA!$F$6,BX$10,$AG265,1,1),0)</f>
        <v>0.52497003595685177</v>
      </c>
      <c r="BY265" s="205">
        <f ca="1">IF($AH265&gt;0,OFFSET(DATA!$F$6,BY$10+27*(7-$AG$8),$AG265,1,1)/OFFSET(DATA!$F$6,BY$10,$AG265,1,1),0)</f>
        <v>0.39493670886075949</v>
      </c>
    </row>
    <row r="266" spans="33:77" x14ac:dyDescent="0.2">
      <c r="AG266" s="1">
        <v>255</v>
      </c>
      <c r="AH266">
        <f ca="1">OFFSET(DATA!$F$6,$AG$10,$AG266,1,1)</f>
        <v>1767</v>
      </c>
      <c r="AI266" s="205">
        <f ca="1">IF($AH266&gt;0,OFFSET(DATA!$F$6,$AG$10+27*AI$10,$AG266,1,1)/$AH266,0)</f>
        <v>0.41878890775325411</v>
      </c>
      <c r="AJ266" s="205">
        <f ca="1">IF($AH266&gt;0,OFFSET(DATA!$F$6,$AG$10+27*AJ$10,$AG266,1,1)/$AH266,0)</f>
        <v>2.2637238256932655E-3</v>
      </c>
      <c r="AK266" s="205">
        <f ca="1">IF($AH266&gt;0,OFFSET(DATA!$F$6,$AG$10+27*AK$10,$AG266,1,1)/$AH266,0)</f>
        <v>0.1035653650254669</v>
      </c>
      <c r="AL266" s="205">
        <f ca="1">IF($AH266&gt;0,OFFSET(DATA!$F$6,$AG$10+27*AL$10,$AG266,1,1)/$AH266,0)</f>
        <v>0.19468024900962083</v>
      </c>
      <c r="AM266" s="205">
        <f ca="1">IF($AH266&gt;0,OFFSET(DATA!$F$6,$AG$10+27*AM$10,$AG266,1,1)/$AH266,0)</f>
        <v>7.4136955291454448E-2</v>
      </c>
      <c r="AN266" s="205">
        <f ca="1">IF($AH266&gt;0,OFFSET(DATA!$F$6,$AG$10+27*AN$10,$AG266,1,1)/$AH266,0)</f>
        <v>2.3769100169779286E-2</v>
      </c>
      <c r="AO266" s="1">
        <f ca="1">OFFSET(DATA!$F$6,$AG$10+27*AO$10,$AG266,1,1)</f>
        <v>19</v>
      </c>
      <c r="AP266" s="1">
        <f t="shared" ca="1" si="7"/>
        <v>19</v>
      </c>
      <c r="AR266">
        <f ca="1">OFFSET(DATA!$F$6,25,$AG266,1,1)</f>
        <v>14824</v>
      </c>
      <c r="AS266" s="205">
        <f ca="1">IF($AR266&gt;0,OFFSET(DATA!$F$6,25+27*AS$10,$AG266,1,1)/$AR266,0)</f>
        <v>0.53015380464112249</v>
      </c>
      <c r="AT266" s="205">
        <f ca="1">IF($AR266&gt;0,OFFSET(DATA!$F$6,25+27*AT$10,$AG266,1,1)/$AR266,0)</f>
        <v>5.0593631948192119E-3</v>
      </c>
      <c r="AU266" s="205">
        <f ca="1">IF($AR266&gt;0,OFFSET(DATA!$F$6,25+27*AU$10,$AG266,1,1)/$AR266,0)</f>
        <v>0.10982191041554236</v>
      </c>
      <c r="AV266" s="205">
        <f ca="1">IF($AR266&gt;0,OFFSET(DATA!$F$6,25+27*AV$10,$AG266,1,1)/$AR266,0)</f>
        <v>0.10867512142471668</v>
      </c>
      <c r="AW266" s="205">
        <f ca="1">IF($AR266&gt;0,OFFSET(DATA!$F$6,25+27*AW$10,$AG266,1,1)/$AR266,0)</f>
        <v>8.027522935779817E-2</v>
      </c>
      <c r="AX266" s="205">
        <f ca="1">IF($AR266&gt;0,OFFSET(DATA!$F$6,25+27*AX$10,$AG266,1,1)/$AR266,0)</f>
        <v>2.361036157582299E-2</v>
      </c>
      <c r="BA266" s="472">
        <f t="shared" ca="1" si="8"/>
        <v>19</v>
      </c>
      <c r="BB266" s="205">
        <f ca="1">IF($AH266&gt;0,OFFSET(DATA!$F$6,BB$10+27*(7-$AG$8),$AG266,1,1)/OFFSET(DATA!$F$6,BB$10,$AG266,1,1),0)</f>
        <v>0.47546012269938648</v>
      </c>
      <c r="BC266" s="205">
        <f ca="1">IF($AH266&gt;0,OFFSET(DATA!$F$6,BC$10+27*(7-$AG$8),$AG266,1,1)/OFFSET(DATA!$F$6,BC$10,$AG266,1,1),0)</f>
        <v>0.22222222222222221</v>
      </c>
      <c r="BD266" s="205">
        <f ca="1">IF($AH266&gt;0,OFFSET(DATA!$F$6,BD$10+27*(7-$AG$8),$AG266,1,1)/OFFSET(DATA!$F$6,BD$10,$AG266,1,1),0)</f>
        <v>0.24590163934426229</v>
      </c>
      <c r="BE266" s="205">
        <f ca="1">IF($AH266&gt;0,OFFSET(DATA!$F$6,BE$10+27*(7-$AG$8),$AG266,1,1)/OFFSET(DATA!$F$6,BE$10,$AG266,1,1),0)</f>
        <v>0.31707317073170732</v>
      </c>
      <c r="BF266" s="205">
        <f ca="1">IF($AH266&gt;0,OFFSET(DATA!$F$6,BF$10+27*(7-$AG$8),$AG266,1,1)/OFFSET(DATA!$F$6,BF$10,$AG266,1,1),0)</f>
        <v>0.59727626459143968</v>
      </c>
      <c r="BG266" s="205">
        <f ca="1">IF($AH266&gt;0,OFFSET(DATA!$F$6,BG$10+27*(7-$AG$8),$AG266,1,1)/OFFSET(DATA!$F$6,BG$10,$AG266,1,1),0)</f>
        <v>0.3984375</v>
      </c>
      <c r="BH266" s="205">
        <f ca="1">IF($AH266&gt;0,OFFSET(DATA!$F$6,BH$10+27*(7-$AG$8),$AG266,1,1)/OFFSET(DATA!$F$6,BH$10,$AG266,1,1),0)</f>
        <v>0.58992805755395683</v>
      </c>
      <c r="BI266" s="205">
        <f ca="1">IF($AH266&gt;0,OFFSET(DATA!$F$6,BI$10+27*(7-$AG$8),$AG266,1,1)/OFFSET(DATA!$F$6,BI$10,$AG266,1,1),0)</f>
        <v>0.41878890775325411</v>
      </c>
      <c r="BJ266" s="205">
        <f ca="1">IF($AH266&gt;0,OFFSET(DATA!$F$6,BJ$10+27*(7-$AG$8),$AG266,1,1)/OFFSET(DATA!$F$6,BJ$10,$AG266,1,1),0)</f>
        <v>0.68768768768768773</v>
      </c>
      <c r="BK266" s="205">
        <f ca="1">IF($AH266&gt;0,OFFSET(DATA!$F$6,BK$10+27*(7-$AG$8),$AG266,1,1)/OFFSET(DATA!$F$6,BK$10,$AG266,1,1),0)</f>
        <v>0.51343283582089549</v>
      </c>
      <c r="BL266" s="205">
        <f ca="1">IF($AH266&gt;0,OFFSET(DATA!$F$6,BL$10+27*(7-$AG$8),$AG266,1,1)/OFFSET(DATA!$F$6,BL$10,$AG266,1,1),0)</f>
        <v>0.61024844720496896</v>
      </c>
      <c r="BM266" s="205">
        <f ca="1">IF($AH266&gt;0,OFFSET(DATA!$F$6,BM$10+27*(7-$AG$8),$AG266,1,1)/OFFSET(DATA!$F$6,BM$10,$AG266,1,1),0)</f>
        <v>0.45865633074935402</v>
      </c>
      <c r="BN266" s="205">
        <f ca="1">IF($AH266&gt;0,OFFSET(DATA!$F$6,BN$10+27*(7-$AG$8),$AG266,1,1)/OFFSET(DATA!$F$6,BN$10,$AG266,1,1),0)</f>
        <v>0.5374149659863946</v>
      </c>
      <c r="BO266" s="205">
        <f ca="1">IF($AH266&gt;0,OFFSET(DATA!$F$6,BO$10+27*(7-$AG$8),$AG266,1,1)/OFFSET(DATA!$F$6,BO$10,$AG266,1,1),0)</f>
        <v>0.88467614533965244</v>
      </c>
      <c r="BP266" s="205">
        <f ca="1">IF($AH266&gt;0,OFFSET(DATA!$F$6,BP$10+27*(7-$AG$8),$AG266,1,1)/OFFSET(DATA!$F$6,BP$10,$AG266,1,1),0)</f>
        <v>0.7142857142857143</v>
      </c>
      <c r="BQ266" s="205">
        <f ca="1">IF($AH266&gt;0,OFFSET(DATA!$F$6,BQ$10+27*(7-$AG$8),$AG266,1,1)/OFFSET(DATA!$F$6,BQ$10,$AG266,1,1),0)</f>
        <v>0.57051282051282048</v>
      </c>
      <c r="BR266" s="205">
        <f ca="1">IF($AH266&gt;0,OFFSET(DATA!$F$6,BR$10+27*(7-$AG$8),$AG266,1,1)/OFFSET(DATA!$F$6,BR$10,$AG266,1,1),0)</f>
        <v>0.604135893648449</v>
      </c>
      <c r="BS266" s="205">
        <f ca="1">IF($AH266&gt;0,OFFSET(DATA!$F$6,BS$10+27*(7-$AG$8),$AG266,1,1)/OFFSET(DATA!$F$6,BS$10,$AG266,1,1),0)</f>
        <v>0.51329243353783227</v>
      </c>
      <c r="BT266" s="205">
        <f ca="1">IF($AH266&gt;0,OFFSET(DATA!$F$6,BT$10+27*(7-$AG$8),$AG266,1,1)/OFFSET(DATA!$F$6,BT$10,$AG266,1,1),0)</f>
        <v>0.56603773584905659</v>
      </c>
      <c r="BU266" s="205">
        <f ca="1">IF($AH266&gt;0,OFFSET(DATA!$F$6,BU$10+27*(7-$AG$8),$AG266,1,1)/OFFSET(DATA!$F$6,BU$10,$AG266,1,1),0)</f>
        <v>0.33424657534246577</v>
      </c>
      <c r="BV266" s="205">
        <f ca="1">IF($AH266&gt;0,OFFSET(DATA!$F$6,BV$10+27*(7-$AG$8),$AG266,1,1)/OFFSET(DATA!$F$6,BV$10,$AG266,1,1),0)</f>
        <v>0.45400000000000001</v>
      </c>
      <c r="BW266" s="205">
        <f ca="1">IF($AH266&gt;0,OFFSET(DATA!$F$6,BW$10+27*(7-$AG$8),$AG266,1,1)/OFFSET(DATA!$F$6,BW$10,$AG266,1,1),0)</f>
        <v>0.53503184713375795</v>
      </c>
      <c r="BX266" s="205">
        <f ca="1">IF($AH266&gt;0,OFFSET(DATA!$F$6,BX$10+27*(7-$AG$8),$AG266,1,1)/OFFSET(DATA!$F$6,BX$10,$AG266,1,1),0)</f>
        <v>0.5184179914695618</v>
      </c>
      <c r="BY266" s="205">
        <f ca="1">IF($AH266&gt;0,OFFSET(DATA!$F$6,BY$10+27*(7-$AG$8),$AG266,1,1)/OFFSET(DATA!$F$6,BY$10,$AG266,1,1),0)</f>
        <v>0.41927710843373495</v>
      </c>
    </row>
    <row r="267" spans="33:77" x14ac:dyDescent="0.2">
      <c r="AG267" s="1">
        <v>256</v>
      </c>
      <c r="AH267">
        <f ca="1">OFFSET(DATA!$F$6,$AG$10,$AG267,1,1)</f>
        <v>1747</v>
      </c>
      <c r="AI267" s="205">
        <f ca="1">IF($AH267&gt;0,OFFSET(DATA!$F$6,$AG$10+27*AI$10,$AG267,1,1)/$AH267,0)</f>
        <v>0.45506582713222665</v>
      </c>
      <c r="AJ267" s="205">
        <f ca="1">IF($AH267&gt;0,OFFSET(DATA!$F$6,$AG$10+27*AJ$10,$AG267,1,1)/$AH267,0)</f>
        <v>2.2896393817973667E-3</v>
      </c>
      <c r="AK267" s="205">
        <f ca="1">IF($AH267&gt;0,OFFSET(DATA!$F$6,$AG$10+27*AK$10,$AG267,1,1)/$AH267,0)</f>
        <v>0.1070406410990269</v>
      </c>
      <c r="AL267" s="205">
        <f ca="1">IF($AH267&gt;0,OFFSET(DATA!$F$6,$AG$10+27*AL$10,$AG267,1,1)/$AH267,0)</f>
        <v>0.15455065827132228</v>
      </c>
      <c r="AM267" s="205">
        <f ca="1">IF($AH267&gt;0,OFFSET(DATA!$F$6,$AG$10+27*AM$10,$AG267,1,1)/$AH267,0)</f>
        <v>7.6702919290211793E-2</v>
      </c>
      <c r="AN267" s="205">
        <f ca="1">IF($AH267&gt;0,OFFSET(DATA!$F$6,$AG$10+27*AN$10,$AG267,1,1)/$AH267,0)</f>
        <v>2.1179164281625643E-2</v>
      </c>
      <c r="AO267" s="1">
        <f ca="1">OFFSET(DATA!$F$6,$AG$10+27*AO$10,$AG267,1,1)</f>
        <v>17</v>
      </c>
      <c r="AP267" s="1">
        <f t="shared" ca="1" si="7"/>
        <v>17</v>
      </c>
      <c r="AR267">
        <f ca="1">OFFSET(DATA!$F$6,25,$AG267,1,1)</f>
        <v>15223</v>
      </c>
      <c r="AS267" s="205">
        <f ca="1">IF($AR267&gt;0,OFFSET(DATA!$F$6,25+27*AS$10,$AG267,1,1)/$AR267,0)</f>
        <v>0.53491427445313011</v>
      </c>
      <c r="AT267" s="205">
        <f ca="1">IF($AR267&gt;0,OFFSET(DATA!$F$6,25+27*AT$10,$AG267,1,1)/$AR267,0)</f>
        <v>4.5326151218550879E-3</v>
      </c>
      <c r="AU267" s="205">
        <f ca="1">IF($AR267&gt;0,OFFSET(DATA!$F$6,25+27*AU$10,$AG267,1,1)/$AR267,0)</f>
        <v>0.10911121329567103</v>
      </c>
      <c r="AV267" s="205">
        <f ca="1">IF($AR267&gt;0,OFFSET(DATA!$F$6,25+27*AV$10,$AG267,1,1)/$AR267,0)</f>
        <v>9.2491624515535706E-2</v>
      </c>
      <c r="AW267" s="205">
        <f ca="1">IF($AR267&gt;0,OFFSET(DATA!$F$6,25+27*AW$10,$AG267,1,1)/$AR267,0)</f>
        <v>8.6448137686395587E-2</v>
      </c>
      <c r="AX267" s="205">
        <f ca="1">IF($AR267&gt;0,OFFSET(DATA!$F$6,25+27*AX$10,$AG267,1,1)/$AR267,0)</f>
        <v>2.5553438875385928E-2</v>
      </c>
      <c r="BA267" s="472">
        <f t="shared" ca="1" si="8"/>
        <v>17</v>
      </c>
      <c r="BB267" s="205">
        <f ca="1">IF($AH267&gt;0,OFFSET(DATA!$F$6,BB$10+27*(7-$AG$8),$AG267,1,1)/OFFSET(DATA!$F$6,BB$10,$AG267,1,1),0)</f>
        <v>0.47891566265060243</v>
      </c>
      <c r="BC267" s="205">
        <f ca="1">IF($AH267&gt;0,OFFSET(DATA!$F$6,BC$10+27*(7-$AG$8),$AG267,1,1)/OFFSET(DATA!$F$6,BC$10,$AG267,1,1),0)</f>
        <v>0.22222222222222221</v>
      </c>
      <c r="BD267" s="205">
        <f ca="1">IF($AH267&gt;0,OFFSET(DATA!$F$6,BD$10+27*(7-$AG$8),$AG267,1,1)/OFFSET(DATA!$F$6,BD$10,$AG267,1,1),0)</f>
        <v>0.23846153846153847</v>
      </c>
      <c r="BE267" s="205">
        <f ca="1">IF($AH267&gt;0,OFFSET(DATA!$F$6,BE$10+27*(7-$AG$8),$AG267,1,1)/OFFSET(DATA!$F$6,BE$10,$AG267,1,1),0)</f>
        <v>0.29838709677419356</v>
      </c>
      <c r="BF267" s="205">
        <f ca="1">IF($AH267&gt;0,OFFSET(DATA!$F$6,BF$10+27*(7-$AG$8),$AG267,1,1)/OFFSET(DATA!$F$6,BF$10,$AG267,1,1),0)</f>
        <v>0.60037878787878785</v>
      </c>
      <c r="BG267" s="205">
        <f ca="1">IF($AH267&gt;0,OFFSET(DATA!$F$6,BG$10+27*(7-$AG$8),$AG267,1,1)/OFFSET(DATA!$F$6,BG$10,$AG267,1,1),0)</f>
        <v>0.39370078740157483</v>
      </c>
      <c r="BH267" s="205">
        <f ca="1">IF($AH267&gt;0,OFFSET(DATA!$F$6,BH$10+27*(7-$AG$8),$AG267,1,1)/OFFSET(DATA!$F$6,BH$10,$AG267,1,1),0)</f>
        <v>0.59712230215827333</v>
      </c>
      <c r="BI267" s="205">
        <f ca="1">IF($AH267&gt;0,OFFSET(DATA!$F$6,BI$10+27*(7-$AG$8),$AG267,1,1)/OFFSET(DATA!$F$6,BI$10,$AG267,1,1),0)</f>
        <v>0.45506582713222665</v>
      </c>
      <c r="BJ267" s="205">
        <f ca="1">IF($AH267&gt;0,OFFSET(DATA!$F$6,BJ$10+27*(7-$AG$8),$AG267,1,1)/OFFSET(DATA!$F$6,BJ$10,$AG267,1,1),0)</f>
        <v>0.69940476190476186</v>
      </c>
      <c r="BK267" s="205">
        <f ca="1">IF($AH267&gt;0,OFFSET(DATA!$F$6,BK$10+27*(7-$AG$8),$AG267,1,1)/OFFSET(DATA!$F$6,BK$10,$AG267,1,1),0)</f>
        <v>0.5027932960893855</v>
      </c>
      <c r="BL267" s="205">
        <f ca="1">IF($AH267&gt;0,OFFSET(DATA!$F$6,BL$10+27*(7-$AG$8),$AG267,1,1)/OFFSET(DATA!$F$6,BL$10,$AG267,1,1),0)</f>
        <v>0.6149341142020498</v>
      </c>
      <c r="BM267" s="205">
        <f ca="1">IF($AH267&gt;0,OFFSET(DATA!$F$6,BM$10+27*(7-$AG$8),$AG267,1,1)/OFFSET(DATA!$F$6,BM$10,$AG267,1,1),0)</f>
        <v>0.46610169491525422</v>
      </c>
      <c r="BN267" s="205">
        <f ca="1">IF($AH267&gt;0,OFFSET(DATA!$F$6,BN$10+27*(7-$AG$8),$AG267,1,1)/OFFSET(DATA!$F$6,BN$10,$AG267,1,1),0)</f>
        <v>0.56228956228956228</v>
      </c>
      <c r="BO267" s="205">
        <f ca="1">IF($AH267&gt;0,OFFSET(DATA!$F$6,BO$10+27*(7-$AG$8),$AG267,1,1)/OFFSET(DATA!$F$6,BO$10,$AG267,1,1),0)</f>
        <v>0.89969604863221886</v>
      </c>
      <c r="BP267" s="205">
        <f ca="1">IF($AH267&gt;0,OFFSET(DATA!$F$6,BP$10+27*(7-$AG$8),$AG267,1,1)/OFFSET(DATA!$F$6,BP$10,$AG267,1,1),0)</f>
        <v>0.70907390084190836</v>
      </c>
      <c r="BQ267" s="205">
        <f ca="1">IF($AH267&gt;0,OFFSET(DATA!$F$6,BQ$10+27*(7-$AG$8),$AG267,1,1)/OFFSET(DATA!$F$6,BQ$10,$AG267,1,1),0)</f>
        <v>0.55533199195171024</v>
      </c>
      <c r="BR267" s="205">
        <f ca="1">IF($AH267&gt;0,OFFSET(DATA!$F$6,BR$10+27*(7-$AG$8),$AG267,1,1)/OFFSET(DATA!$F$6,BR$10,$AG267,1,1),0)</f>
        <v>0.60028860028860032</v>
      </c>
      <c r="BS267" s="205">
        <f ca="1">IF($AH267&gt;0,OFFSET(DATA!$F$6,BS$10+27*(7-$AG$8),$AG267,1,1)/OFFSET(DATA!$F$6,BS$10,$AG267,1,1),0)</f>
        <v>0.52323232323232327</v>
      </c>
      <c r="BT267" s="205">
        <f ca="1">IF($AH267&gt;0,OFFSET(DATA!$F$6,BT$10+27*(7-$AG$8),$AG267,1,1)/OFFSET(DATA!$F$6,BT$10,$AG267,1,1),0)</f>
        <v>0.57627118644067798</v>
      </c>
      <c r="BU267" s="205">
        <f ca="1">IF($AH267&gt;0,OFFSET(DATA!$F$6,BU$10+27*(7-$AG$8),$AG267,1,1)/OFFSET(DATA!$F$6,BU$10,$AG267,1,1),0)</f>
        <v>0.35869565217391303</v>
      </c>
      <c r="BV267" s="205">
        <f ca="1">IF($AH267&gt;0,OFFSET(DATA!$F$6,BV$10+27*(7-$AG$8),$AG267,1,1)/OFFSET(DATA!$F$6,BV$10,$AG267,1,1),0)</f>
        <v>0.45098039215686275</v>
      </c>
      <c r="BW267" s="205">
        <f ca="1">IF($AH267&gt;0,OFFSET(DATA!$F$6,BW$10+27*(7-$AG$8),$AG267,1,1)/OFFSET(DATA!$F$6,BW$10,$AG267,1,1),0)</f>
        <v>0.53755868544600938</v>
      </c>
      <c r="BX267" s="205">
        <f ca="1">IF($AH267&gt;0,OFFSET(DATA!$F$6,BX$10+27*(7-$AG$8),$AG267,1,1)/OFFSET(DATA!$F$6,BX$10,$AG267,1,1),0)</f>
        <v>0.50595238095238093</v>
      </c>
      <c r="BY267" s="205">
        <f ca="1">IF($AH267&gt;0,OFFSET(DATA!$F$6,BY$10+27*(7-$AG$8),$AG267,1,1)/OFFSET(DATA!$F$6,BY$10,$AG267,1,1),0)</f>
        <v>0.40350877192982454</v>
      </c>
    </row>
    <row r="268" spans="33:77" x14ac:dyDescent="0.2">
      <c r="AG268" s="1">
        <v>257</v>
      </c>
      <c r="AH268">
        <f ca="1">OFFSET(DATA!$F$6,$AG$10,$AG268,1,1)</f>
        <v>1729</v>
      </c>
      <c r="AI268" s="205">
        <f ca="1">IF($AH268&gt;0,OFFSET(DATA!$F$6,$AG$10+27*AI$10,$AG268,1,1)/$AH268,0)</f>
        <v>0.47079236552920761</v>
      </c>
      <c r="AJ268" s="205">
        <f ca="1">IF($AH268&gt;0,OFFSET(DATA!$F$6,$AG$10+27*AJ$10,$AG268,1,1)/$AH268,0)</f>
        <v>2.3134759976865238E-3</v>
      </c>
      <c r="AK268" s="205">
        <f ca="1">IF($AH268&gt;0,OFFSET(DATA!$F$6,$AG$10+27*AK$10,$AG268,1,1)/$AH268,0)</f>
        <v>0.11278195488721804</v>
      </c>
      <c r="AL268" s="205">
        <f ca="1">IF($AH268&gt;0,OFFSET(DATA!$F$6,$AG$10+27*AL$10,$AG268,1,1)/$AH268,0)</f>
        <v>0.13302486986697512</v>
      </c>
      <c r="AM268" s="205">
        <f ca="1">IF($AH268&gt;0,OFFSET(DATA!$F$6,$AG$10+27*AM$10,$AG268,1,1)/$AH268,0)</f>
        <v>7.2296124927703875E-2</v>
      </c>
      <c r="AN268" s="205">
        <f ca="1">IF($AH268&gt;0,OFFSET(DATA!$F$6,$AG$10+27*AN$10,$AG268,1,1)/$AH268,0)</f>
        <v>2.0821283979178717E-2</v>
      </c>
      <c r="AO268" s="1">
        <f ca="1">OFFSET(DATA!$F$6,$AG$10+27*AO$10,$AG268,1,1)</f>
        <v>17</v>
      </c>
      <c r="AP268" s="1">
        <f t="shared" ca="1" si="7"/>
        <v>17</v>
      </c>
      <c r="AR268">
        <f ca="1">OFFSET(DATA!$F$6,25,$AG268,1,1)</f>
        <v>15261</v>
      </c>
      <c r="AS268" s="205">
        <f ca="1">IF($AR268&gt;0,OFFSET(DATA!$F$6,25+27*AS$10,$AG268,1,1)/$AR268,0)</f>
        <v>0.54039709062315711</v>
      </c>
      <c r="AT268" s="205">
        <f ca="1">IF($AR268&gt;0,OFFSET(DATA!$F$6,25+27*AT$10,$AG268,1,1)/$AR268,0)</f>
        <v>4.2592228556451086E-3</v>
      </c>
      <c r="AU268" s="205">
        <f ca="1">IF($AR268&gt;0,OFFSET(DATA!$F$6,25+27*AU$10,$AG268,1,1)/$AR268,0)</f>
        <v>0.11093637376318721</v>
      </c>
      <c r="AV268" s="205">
        <f ca="1">IF($AR268&gt;0,OFFSET(DATA!$F$6,25+27*AV$10,$AG268,1,1)/$AR268,0)</f>
        <v>8.0794181246314128E-2</v>
      </c>
      <c r="AW268" s="205">
        <f ca="1">IF($AR268&gt;0,OFFSET(DATA!$F$6,25+27*AW$10,$AG268,1,1)/$AR268,0)</f>
        <v>9.3965008846078238E-2</v>
      </c>
      <c r="AX268" s="205">
        <f ca="1">IF($AR268&gt;0,OFFSET(DATA!$F$6,25+27*AX$10,$AG268,1,1)/$AR268,0)</f>
        <v>3.0666404560644782E-2</v>
      </c>
      <c r="BA268" s="472">
        <f t="shared" ca="1" si="8"/>
        <v>16</v>
      </c>
      <c r="BB268" s="205">
        <f ca="1">IF($AH268&gt;0,OFFSET(DATA!$F$6,BB$10+27*(7-$AG$8),$AG268,1,1)/OFFSET(DATA!$F$6,BB$10,$AG268,1,1),0)</f>
        <v>0.47214076246334313</v>
      </c>
      <c r="BC268" s="205">
        <f ca="1">IF($AH268&gt;0,OFFSET(DATA!$F$6,BC$10+27*(7-$AG$8),$AG268,1,1)/OFFSET(DATA!$F$6,BC$10,$AG268,1,1),0)</f>
        <v>0.22131147540983606</v>
      </c>
      <c r="BD268" s="205">
        <f ca="1">IF($AH268&gt;0,OFFSET(DATA!$F$6,BD$10+27*(7-$AG$8),$AG268,1,1)/OFFSET(DATA!$F$6,BD$10,$AG268,1,1),0)</f>
        <v>0.23529411764705882</v>
      </c>
      <c r="BE268" s="205">
        <f ca="1">IF($AH268&gt;0,OFFSET(DATA!$F$6,BE$10+27*(7-$AG$8),$AG268,1,1)/OFFSET(DATA!$F$6,BE$10,$AG268,1,1),0)</f>
        <v>0.26923076923076922</v>
      </c>
      <c r="BF268" s="205">
        <f ca="1">IF($AH268&gt;0,OFFSET(DATA!$F$6,BF$10+27*(7-$AG$8),$AG268,1,1)/OFFSET(DATA!$F$6,BF$10,$AG268,1,1),0)</f>
        <v>0.59849906191369606</v>
      </c>
      <c r="BG268" s="205">
        <f ca="1">IF($AH268&gt;0,OFFSET(DATA!$F$6,BG$10+27*(7-$AG$8),$AG268,1,1)/OFFSET(DATA!$F$6,BG$10,$AG268,1,1),0)</f>
        <v>0.38938053097345132</v>
      </c>
      <c r="BH268" s="205">
        <f ca="1">IF($AH268&gt;0,OFFSET(DATA!$F$6,BH$10+27*(7-$AG$8),$AG268,1,1)/OFFSET(DATA!$F$6,BH$10,$AG268,1,1),0)</f>
        <v>0.59310344827586203</v>
      </c>
      <c r="BI268" s="205">
        <f ca="1">IF($AH268&gt;0,OFFSET(DATA!$F$6,BI$10+27*(7-$AG$8),$AG268,1,1)/OFFSET(DATA!$F$6,BI$10,$AG268,1,1),0)</f>
        <v>0.47079236552920761</v>
      </c>
      <c r="BJ268" s="205">
        <f ca="1">IF($AH268&gt;0,OFFSET(DATA!$F$6,BJ$10+27*(7-$AG$8),$AG268,1,1)/OFFSET(DATA!$F$6,BJ$10,$AG268,1,1),0)</f>
        <v>0.6871345029239766</v>
      </c>
      <c r="BK268" s="205">
        <f ca="1">IF($AH268&gt;0,OFFSET(DATA!$F$6,BK$10+27*(7-$AG$8),$AG268,1,1)/OFFSET(DATA!$F$6,BK$10,$AG268,1,1),0)</f>
        <v>0.50708215297450421</v>
      </c>
      <c r="BL268" s="205">
        <f ca="1">IF($AH268&gt;0,OFFSET(DATA!$F$6,BL$10+27*(7-$AG$8),$AG268,1,1)/OFFSET(DATA!$F$6,BL$10,$AG268,1,1),0)</f>
        <v>0.64122137404580148</v>
      </c>
      <c r="BM268" s="205">
        <f ca="1">IF($AH268&gt;0,OFFSET(DATA!$F$6,BM$10+27*(7-$AG$8),$AG268,1,1)/OFFSET(DATA!$F$6,BM$10,$AG268,1,1),0)</f>
        <v>0.4625984251968504</v>
      </c>
      <c r="BN268" s="205">
        <f ca="1">IF($AH268&gt;0,OFFSET(DATA!$F$6,BN$10+27*(7-$AG$8),$AG268,1,1)/OFFSET(DATA!$F$6,BN$10,$AG268,1,1),0)</f>
        <v>0.55194805194805197</v>
      </c>
      <c r="BO268" s="205">
        <f ca="1">IF($AH268&gt;0,OFFSET(DATA!$F$6,BO$10+27*(7-$AG$8),$AG268,1,1)/OFFSET(DATA!$F$6,BO$10,$AG268,1,1),0)</f>
        <v>0.90895295902883155</v>
      </c>
      <c r="BP268" s="205">
        <f ca="1">IF($AH268&gt;0,OFFSET(DATA!$F$6,BP$10+27*(7-$AG$8),$AG268,1,1)/OFFSET(DATA!$F$6,BP$10,$AG268,1,1),0)</f>
        <v>0.70566388115134637</v>
      </c>
      <c r="BQ268" s="205">
        <f ca="1">IF($AH268&gt;0,OFFSET(DATA!$F$6,BQ$10+27*(7-$AG$8),$AG268,1,1)/OFFSET(DATA!$F$6,BQ$10,$AG268,1,1),0)</f>
        <v>0.55686274509803924</v>
      </c>
      <c r="BR268" s="205">
        <f ca="1">IF($AH268&gt;0,OFFSET(DATA!$F$6,BR$10+27*(7-$AG$8),$AG268,1,1)/OFFSET(DATA!$F$6,BR$10,$AG268,1,1),0)</f>
        <v>0.630527817403709</v>
      </c>
      <c r="BS268" s="205">
        <f ca="1">IF($AH268&gt;0,OFFSET(DATA!$F$6,BS$10+27*(7-$AG$8),$AG268,1,1)/OFFSET(DATA!$F$6,BS$10,$AG268,1,1),0)</f>
        <v>0.52882703777335982</v>
      </c>
      <c r="BT268" s="205">
        <f ca="1">IF($AH268&gt;0,OFFSET(DATA!$F$6,BT$10+27*(7-$AG$8),$AG268,1,1)/OFFSET(DATA!$F$6,BT$10,$AG268,1,1),0)</f>
        <v>0.56451612903225812</v>
      </c>
      <c r="BU268" s="205">
        <f ca="1">IF($AH268&gt;0,OFFSET(DATA!$F$6,BU$10+27*(7-$AG$8),$AG268,1,1)/OFFSET(DATA!$F$6,BU$10,$AG268,1,1),0)</f>
        <v>0.34285714285714286</v>
      </c>
      <c r="BV268" s="205">
        <f ca="1">IF($AH268&gt;0,OFFSET(DATA!$F$6,BV$10+27*(7-$AG$8),$AG268,1,1)/OFFSET(DATA!$F$6,BV$10,$AG268,1,1),0)</f>
        <v>0.46183206106870228</v>
      </c>
      <c r="BW268" s="205">
        <f ca="1">IF($AH268&gt;0,OFFSET(DATA!$F$6,BW$10+27*(7-$AG$8),$AG268,1,1)/OFFSET(DATA!$F$6,BW$10,$AG268,1,1),0)</f>
        <v>0.54312354312354316</v>
      </c>
      <c r="BX268" s="205">
        <f ca="1">IF($AH268&gt;0,OFFSET(DATA!$F$6,BX$10+27*(7-$AG$8),$AG268,1,1)/OFFSET(DATA!$F$6,BX$10,$AG268,1,1),0)</f>
        <v>0.5112504610844707</v>
      </c>
      <c r="BY268" s="205">
        <f ca="1">IF($AH268&gt;0,OFFSET(DATA!$F$6,BY$10+27*(7-$AG$8),$AG268,1,1)/OFFSET(DATA!$F$6,BY$10,$AG268,1,1),0)</f>
        <v>0.41928251121076232</v>
      </c>
    </row>
    <row r="269" spans="33:77" x14ac:dyDescent="0.2">
      <c r="AG269" s="1">
        <v>258</v>
      </c>
      <c r="AH269">
        <f ca="1">OFFSET(DATA!$F$6,$AG$10,$AG269,1,1)</f>
        <v>1663</v>
      </c>
      <c r="AI269" s="205">
        <f ca="1">IF($AH269&gt;0,OFFSET(DATA!$F$6,$AG$10+27*AI$10,$AG269,1,1)/$AH269,0)</f>
        <v>0.47564642212868308</v>
      </c>
      <c r="AJ269" s="205">
        <f ca="1">IF($AH269&gt;0,OFFSET(DATA!$F$6,$AG$10+27*AJ$10,$AG269,1,1)/$AH269,0)</f>
        <v>3.6079374624173183E-3</v>
      </c>
      <c r="AK269" s="205">
        <f ca="1">IF($AH269&gt;0,OFFSET(DATA!$F$6,$AG$10+27*AK$10,$AG269,1,1)/$AH269,0)</f>
        <v>0.12206855081178593</v>
      </c>
      <c r="AL269" s="205">
        <f ca="1">IF($AH269&gt;0,OFFSET(DATA!$F$6,$AG$10+27*AL$10,$AG269,1,1)/$AH269,0)</f>
        <v>9.9218280216476246E-2</v>
      </c>
      <c r="AM269" s="205">
        <f ca="1">IF($AH269&gt;0,OFFSET(DATA!$F$6,$AG$10+27*AM$10,$AG269,1,1)/$AH269,0)</f>
        <v>6.7348165965123274E-2</v>
      </c>
      <c r="AN269" s="205">
        <f ca="1">IF($AH269&gt;0,OFFSET(DATA!$F$6,$AG$10+27*AN$10,$AG269,1,1)/$AH269,0)</f>
        <v>1.7438364401683705E-2</v>
      </c>
      <c r="AO269" s="1">
        <f ca="1">OFFSET(DATA!$F$6,$AG$10+27*AO$10,$AG269,1,1)</f>
        <v>14</v>
      </c>
      <c r="AP269" s="1">
        <f ca="1">IF($AP$8=1,$AO269,$BA269)</f>
        <v>14</v>
      </c>
      <c r="AR269">
        <f ca="1">OFFSET(DATA!$F$6,25,$AG269,1,1)</f>
        <v>14058</v>
      </c>
      <c r="AS269" s="205">
        <f ca="1">IF($AR269&gt;0,OFFSET(DATA!$F$6,25+27*AS$10,$AG269,1,1)/$AR269,0)</f>
        <v>0.53556693697538771</v>
      </c>
      <c r="AT269" s="205">
        <f ca="1">IF($AR269&gt;0,OFFSET(DATA!$F$6,25+27*AT$10,$AG269,1,1)/$AR269,0)</f>
        <v>4.6237018068003982E-3</v>
      </c>
      <c r="AU269" s="205">
        <f ca="1">IF($AR269&gt;0,OFFSET(DATA!$F$6,25+27*AU$10,$AG269,1,1)/$AR269,0)</f>
        <v>0.11829563238013942</v>
      </c>
      <c r="AV269" s="205">
        <f ca="1">IF($AR269&gt;0,OFFSET(DATA!$F$6,25+27*AV$10,$AG269,1,1)/$AR269,0)</f>
        <v>7.7749324228197469E-2</v>
      </c>
      <c r="AW269" s="205">
        <f ca="1">IF($AR269&gt;0,OFFSET(DATA!$F$6,25+27*AW$10,$AG269,1,1)/$AR269,0)</f>
        <v>7.9669938824868405E-2</v>
      </c>
      <c r="AX269" s="205">
        <f ca="1">IF($AR269&gt;0,OFFSET(DATA!$F$6,25+27*AX$10,$AG269,1,1)/$AR269,0)</f>
        <v>2.1838099302888034E-2</v>
      </c>
      <c r="BA269" s="472">
        <f t="shared" ref="BA269:BA332" ca="1" si="9">RANK(OFFSET($BA268,$AG$12,$AG$10,1,1),$BB269:$BY269,OFFSET($AZ$21,7-$AG$8,0,1,1))</f>
        <v>15</v>
      </c>
      <c r="BB269" s="205">
        <f ca="1">IF($AH269&gt;0,OFFSET(DATA!$F$6,BB$10+27*(7-$AG$8),$AG269,1,1)/OFFSET(DATA!$F$6,BB$10,$AG269,1,1),0)</f>
        <v>0.46052631578947367</v>
      </c>
      <c r="BC269" s="205">
        <f ca="1">IF($AH269&gt;0,OFFSET(DATA!$F$6,BC$10+27*(7-$AG$8),$AG269,1,1)/OFFSET(DATA!$F$6,BC$10,$AG269,1,1),0)</f>
        <v>0.25471698113207547</v>
      </c>
      <c r="BD269" s="205">
        <f ca="1">IF($AH269&gt;0,OFFSET(DATA!$F$6,BD$10+27*(7-$AG$8),$AG269,1,1)/OFFSET(DATA!$F$6,BD$10,$AG269,1,1),0)</f>
        <v>0.19230769230769232</v>
      </c>
      <c r="BE269" s="205">
        <f ca="1">IF($AH269&gt;0,OFFSET(DATA!$F$6,BE$10+27*(7-$AG$8),$AG269,1,1)/OFFSET(DATA!$F$6,BE$10,$AG269,1,1),0)</f>
        <v>0.3203125</v>
      </c>
      <c r="BF269" s="205">
        <f ca="1">IF($AH269&gt;0,OFFSET(DATA!$F$6,BF$10+27*(7-$AG$8),$AG269,1,1)/OFFSET(DATA!$F$6,BF$10,$AG269,1,1),0)</f>
        <v>0.58708414872798431</v>
      </c>
      <c r="BG269" s="205">
        <f ca="1">IF($AH269&gt;0,OFFSET(DATA!$F$6,BG$10+27*(7-$AG$8),$AG269,1,1)/OFFSET(DATA!$F$6,BG$10,$AG269,1,1),0)</f>
        <v>0.4107142857142857</v>
      </c>
      <c r="BH269" s="205">
        <f ca="1">IF($AH269&gt;0,OFFSET(DATA!$F$6,BH$10+27*(7-$AG$8),$AG269,1,1)/OFFSET(DATA!$F$6,BH$10,$AG269,1,1),0)</f>
        <v>0.62809917355371903</v>
      </c>
      <c r="BI269" s="205">
        <f ca="1">IF($AH269&gt;0,OFFSET(DATA!$F$6,BI$10+27*(7-$AG$8),$AG269,1,1)/OFFSET(DATA!$F$6,BI$10,$AG269,1,1),0)</f>
        <v>0.47564642212868308</v>
      </c>
      <c r="BJ269" s="205">
        <f ca="1">IF($AH269&gt;0,OFFSET(DATA!$F$6,BJ$10+27*(7-$AG$8),$AG269,1,1)/OFFSET(DATA!$F$6,BJ$10,$AG269,1,1),0)</f>
        <v>0.71159874608150475</v>
      </c>
      <c r="BK269" s="205">
        <f ca="1">IF($AH269&gt;0,OFFSET(DATA!$F$6,BK$10+27*(7-$AG$8),$AG269,1,1)/OFFSET(DATA!$F$6,BK$10,$AG269,1,1),0)</f>
        <v>0.48376623376623379</v>
      </c>
      <c r="BL269" s="205">
        <f ca="1">IF($AH269&gt;0,OFFSET(DATA!$F$6,BL$10+27*(7-$AG$8),$AG269,1,1)/OFFSET(DATA!$F$6,BL$10,$AG269,1,1),0)</f>
        <v>0.59878419452887544</v>
      </c>
      <c r="BM269" s="205">
        <f ca="1">IF($AH269&gt;0,OFFSET(DATA!$F$6,BM$10+27*(7-$AG$8),$AG269,1,1)/OFFSET(DATA!$F$6,BM$10,$AG269,1,1),0)</f>
        <v>0.43802816901408453</v>
      </c>
      <c r="BN269" s="205">
        <f ca="1">IF($AH269&gt;0,OFFSET(DATA!$F$6,BN$10+27*(7-$AG$8),$AG269,1,1)/OFFSET(DATA!$F$6,BN$10,$AG269,1,1),0)</f>
        <v>0.53103448275862064</v>
      </c>
      <c r="BO269" s="205">
        <f ca="1">IF($AH269&gt;0,OFFSET(DATA!$F$6,BO$10+27*(7-$AG$8),$AG269,1,1)/OFFSET(DATA!$F$6,BO$10,$AG269,1,1),0)</f>
        <v>0.91952054794520544</v>
      </c>
      <c r="BP269" s="205">
        <f ca="1">IF($AH269&gt;0,OFFSET(DATA!$F$6,BP$10+27*(7-$AG$8),$AG269,1,1)/OFFSET(DATA!$F$6,BP$10,$AG269,1,1),0)</f>
        <v>0.70267489711934161</v>
      </c>
      <c r="BQ269" s="205">
        <f ca="1">IF($AH269&gt;0,OFFSET(DATA!$F$6,BQ$10+27*(7-$AG$8),$AG269,1,1)/OFFSET(DATA!$F$6,BQ$10,$AG269,1,1),0)</f>
        <v>0.50319829424307039</v>
      </c>
      <c r="BR269" s="205">
        <f ca="1">IF($AH269&gt;0,OFFSET(DATA!$F$6,BR$10+27*(7-$AG$8),$AG269,1,1)/OFFSET(DATA!$F$6,BR$10,$AG269,1,1),0)</f>
        <v>0.62068965517241381</v>
      </c>
      <c r="BS269" s="205">
        <f ca="1">IF($AH269&gt;0,OFFSET(DATA!$F$6,BS$10+27*(7-$AG$8),$AG269,1,1)/OFFSET(DATA!$F$6,BS$10,$AG269,1,1),0)</f>
        <v>0.51914893617021274</v>
      </c>
      <c r="BT269" s="205">
        <f ca="1">IF($AH269&gt;0,OFFSET(DATA!$F$6,BT$10+27*(7-$AG$8),$AG269,1,1)/OFFSET(DATA!$F$6,BT$10,$AG269,1,1),0)</f>
        <v>0.5714285714285714</v>
      </c>
      <c r="BU269" s="205">
        <f ca="1">IF($AH269&gt;0,OFFSET(DATA!$F$6,BU$10+27*(7-$AG$8),$AG269,1,1)/OFFSET(DATA!$F$6,BU$10,$AG269,1,1),0)</f>
        <v>0.33636363636363636</v>
      </c>
      <c r="BV269" s="205">
        <f ca="1">IF($AH269&gt;0,OFFSET(DATA!$F$6,BV$10+27*(7-$AG$8),$AG269,1,1)/OFFSET(DATA!$F$6,BV$10,$AG269,1,1),0)</f>
        <v>0.45833333333333331</v>
      </c>
      <c r="BW269" s="205">
        <f ca="1">IF($AH269&gt;0,OFFSET(DATA!$F$6,BW$10+27*(7-$AG$8),$AG269,1,1)/OFFSET(DATA!$F$6,BW$10,$AG269,1,1),0)</f>
        <v>0.56778169014084512</v>
      </c>
      <c r="BX269" s="205">
        <f ca="1">IF($AH269&gt;0,OFFSET(DATA!$F$6,BX$10+27*(7-$AG$8),$AG269,1,1)/OFFSET(DATA!$F$6,BX$10,$AG269,1,1),0)</f>
        <v>0.51517671517671515</v>
      </c>
      <c r="BY269" s="205">
        <f ca="1">IF($AH269&gt;0,OFFSET(DATA!$F$6,BY$10+27*(7-$AG$8),$AG269,1,1)/OFFSET(DATA!$F$6,BY$10,$AG269,1,1),0)</f>
        <v>0.41747572815533979</v>
      </c>
    </row>
    <row r="270" spans="33:77" x14ac:dyDescent="0.2">
      <c r="AG270" s="1">
        <v>259</v>
      </c>
      <c r="AH270">
        <f ca="1">OFFSET(DATA!$F$6,$AG$10,$AG270,1,1)</f>
        <v>1728</v>
      </c>
      <c r="AI270" s="205">
        <f ca="1">IF($AH270&gt;0,OFFSET(DATA!$F$6,$AG$10+27*AI$10,$AG270,1,1)/$AH270,0)</f>
        <v>0.45949074074074076</v>
      </c>
      <c r="AJ270" s="205">
        <f ca="1">IF($AH270&gt;0,OFFSET(DATA!$F$6,$AG$10+27*AJ$10,$AG270,1,1)/$AH270,0)</f>
        <v>4.0509259259259257E-3</v>
      </c>
      <c r="AK270" s="205">
        <f ca="1">IF($AH270&gt;0,OFFSET(DATA!$F$6,$AG$10+27*AK$10,$AG270,1,1)/$AH270,0)</f>
        <v>0.12442129629629629</v>
      </c>
      <c r="AL270" s="205">
        <f ca="1">IF($AH270&gt;0,OFFSET(DATA!$F$6,$AG$10+27*AL$10,$AG270,1,1)/$AH270,0)</f>
        <v>9.4328703703703706E-2</v>
      </c>
      <c r="AM270" s="205">
        <f ca="1">IF($AH270&gt;0,OFFSET(DATA!$F$6,$AG$10+27*AM$10,$AG270,1,1)/$AH270,0)</f>
        <v>8.6226851851851846E-2</v>
      </c>
      <c r="AN270" s="205">
        <f ca="1">IF($AH270&gt;0,OFFSET(DATA!$F$6,$AG$10+27*AN$10,$AG270,1,1)/$AH270,0)</f>
        <v>2.6041666666666668E-2</v>
      </c>
      <c r="AO270" s="1">
        <f ca="1">OFFSET(DATA!$F$6,$AG$10+27*AO$10,$AG270,1,1)</f>
        <v>16</v>
      </c>
      <c r="AP270" s="1">
        <f ca="1">IF($AP$8=1,$AO270,$BA270)</f>
        <v>16</v>
      </c>
      <c r="AR270">
        <f ca="1">OFFSET(DATA!$F$6,25,$AG270,1,1)</f>
        <v>14781</v>
      </c>
      <c r="AS270" s="205">
        <f ca="1">IF($AR270&gt;0,OFFSET(DATA!$F$6,25+27*AS$10,$AG270,1,1)/$AR270,0)</f>
        <v>0.53365807455517222</v>
      </c>
      <c r="AT270" s="205">
        <f ca="1">IF($AR270&gt;0,OFFSET(DATA!$F$6,25+27*AT$10,$AG270,1,1)/$AR270,0)</f>
        <v>3.9239564305527368E-3</v>
      </c>
      <c r="AU270" s="205">
        <f ca="1">IF($AR270&gt;0,OFFSET(DATA!$F$6,25+27*AU$10,$AG270,1,1)/$AR270,0)</f>
        <v>0.11805696502266423</v>
      </c>
      <c r="AV270" s="205">
        <f ca="1">IF($AR270&gt;0,OFFSET(DATA!$F$6,25+27*AV$10,$AG270,1,1)/$AR270,0)</f>
        <v>7.6720113659427644E-2</v>
      </c>
      <c r="AW270" s="205">
        <f ca="1">IF($AR270&gt;0,OFFSET(DATA!$F$6,25+27*AW$10,$AG270,1,1)/$AR270,0)</f>
        <v>9.6542859075840606E-2</v>
      </c>
      <c r="AX270" s="205">
        <f ca="1">IF($AR270&gt;0,OFFSET(DATA!$F$6,25+27*AX$10,$AG270,1,1)/$AR270,0)</f>
        <v>3.2135850077802584E-2</v>
      </c>
      <c r="BA270" s="472">
        <f t="shared" ca="1" si="9"/>
        <v>16</v>
      </c>
      <c r="BB270" s="205">
        <f ca="1">IF($AH270&gt;0,OFFSET(DATA!$F$6,BB$10+27*(7-$AG$8),$AG270,1,1)/OFFSET(DATA!$F$6,BB$10,$AG270,1,1),0)</f>
        <v>0.48553054662379419</v>
      </c>
      <c r="BC270" s="205">
        <f ca="1">IF($AH270&gt;0,OFFSET(DATA!$F$6,BC$10+27*(7-$AG$8),$AG270,1,1)/OFFSET(DATA!$F$6,BC$10,$AG270,1,1),0)</f>
        <v>0.21052631578947367</v>
      </c>
      <c r="BD270" s="205">
        <f ca="1">IF($AH270&gt;0,OFFSET(DATA!$F$6,BD$10+27*(7-$AG$8),$AG270,1,1)/OFFSET(DATA!$F$6,BD$10,$AG270,1,1),0)</f>
        <v>0.16025641025641027</v>
      </c>
      <c r="BE270" s="205">
        <f ca="1">IF($AH270&gt;0,OFFSET(DATA!$F$6,BE$10+27*(7-$AG$8),$AG270,1,1)/OFFSET(DATA!$F$6,BE$10,$AG270,1,1),0)</f>
        <v>0.33613445378151263</v>
      </c>
      <c r="BF270" s="205">
        <f ca="1">IF($AH270&gt;0,OFFSET(DATA!$F$6,BF$10+27*(7-$AG$8),$AG270,1,1)/OFFSET(DATA!$F$6,BF$10,$AG270,1,1),0)</f>
        <v>0.59007352941176472</v>
      </c>
      <c r="BG270" s="205">
        <f ca="1">IF($AH270&gt;0,OFFSET(DATA!$F$6,BG$10+27*(7-$AG$8),$AG270,1,1)/OFFSET(DATA!$F$6,BG$10,$AG270,1,1),0)</f>
        <v>0.38518518518518519</v>
      </c>
      <c r="BH270" s="205">
        <f ca="1">IF($AH270&gt;0,OFFSET(DATA!$F$6,BH$10+27*(7-$AG$8),$AG270,1,1)/OFFSET(DATA!$F$6,BH$10,$AG270,1,1),0)</f>
        <v>0.60606060606060608</v>
      </c>
      <c r="BI270" s="205">
        <f ca="1">IF($AH270&gt;0,OFFSET(DATA!$F$6,BI$10+27*(7-$AG$8),$AG270,1,1)/OFFSET(DATA!$F$6,BI$10,$AG270,1,1),0)</f>
        <v>0.45949074074074076</v>
      </c>
      <c r="BJ270" s="205">
        <f ca="1">IF($AH270&gt;0,OFFSET(DATA!$F$6,BJ$10+27*(7-$AG$8),$AG270,1,1)/OFFSET(DATA!$F$6,BJ$10,$AG270,1,1),0)</f>
        <v>0.69969040247678016</v>
      </c>
      <c r="BK270" s="205">
        <f ca="1">IF($AH270&gt;0,OFFSET(DATA!$F$6,BK$10+27*(7-$AG$8),$AG270,1,1)/OFFSET(DATA!$F$6,BK$10,$AG270,1,1),0)</f>
        <v>0.45592705167173253</v>
      </c>
      <c r="BL270" s="205">
        <f ca="1">IF($AH270&gt;0,OFFSET(DATA!$F$6,BL$10+27*(7-$AG$8),$AG270,1,1)/OFFSET(DATA!$F$6,BL$10,$AG270,1,1),0)</f>
        <v>0.58950201884253028</v>
      </c>
      <c r="BM270" s="205">
        <f ca="1">IF($AH270&gt;0,OFFSET(DATA!$F$6,BM$10+27*(7-$AG$8),$AG270,1,1)/OFFSET(DATA!$F$6,BM$10,$AG270,1,1),0)</f>
        <v>0.47334293948126799</v>
      </c>
      <c r="BN270" s="205">
        <f ca="1">IF($AH270&gt;0,OFFSET(DATA!$F$6,BN$10+27*(7-$AG$8),$AG270,1,1)/OFFSET(DATA!$F$6,BN$10,$AG270,1,1),0)</f>
        <v>0.52287581699346408</v>
      </c>
      <c r="BO270" s="205">
        <f ca="1">IF($AH270&gt;0,OFFSET(DATA!$F$6,BO$10+27*(7-$AG$8),$AG270,1,1)/OFFSET(DATA!$F$6,BO$10,$AG270,1,1),0)</f>
        <v>0.89759999999999995</v>
      </c>
      <c r="BP270" s="205">
        <f ca="1">IF($AH270&gt;0,OFFSET(DATA!$F$6,BP$10+27*(7-$AG$8),$AG270,1,1)/OFFSET(DATA!$F$6,BP$10,$AG270,1,1),0)</f>
        <v>0.7317574511819116</v>
      </c>
      <c r="BQ270" s="205">
        <f ca="1">IF($AH270&gt;0,OFFSET(DATA!$F$6,BQ$10+27*(7-$AG$8),$AG270,1,1)/OFFSET(DATA!$F$6,BQ$10,$AG270,1,1),0)</f>
        <v>0.50503018108651909</v>
      </c>
      <c r="BR270" s="205">
        <f ca="1">IF($AH270&gt;0,OFFSET(DATA!$F$6,BR$10+27*(7-$AG$8),$AG270,1,1)/OFFSET(DATA!$F$6,BR$10,$AG270,1,1),0)</f>
        <v>0.62627737226277369</v>
      </c>
      <c r="BS270" s="205">
        <f ca="1">IF($AH270&gt;0,OFFSET(DATA!$F$6,BS$10+27*(7-$AG$8),$AG270,1,1)/OFFSET(DATA!$F$6,BS$10,$AG270,1,1),0)</f>
        <v>0.50927835051546388</v>
      </c>
      <c r="BT270" s="205">
        <f ca="1">IF($AH270&gt;0,OFFSET(DATA!$F$6,BT$10+27*(7-$AG$8),$AG270,1,1)/OFFSET(DATA!$F$6,BT$10,$AG270,1,1),0)</f>
        <v>0.5901639344262295</v>
      </c>
      <c r="BU270" s="205">
        <f ca="1">IF($AH270&gt;0,OFFSET(DATA!$F$6,BU$10+27*(7-$AG$8),$AG270,1,1)/OFFSET(DATA!$F$6,BU$10,$AG270,1,1),0)</f>
        <v>0.32861189801699719</v>
      </c>
      <c r="BV270" s="205">
        <f ca="1">IF($AH270&gt;0,OFFSET(DATA!$F$6,BV$10+27*(7-$AG$8),$AG270,1,1)/OFFSET(DATA!$F$6,BV$10,$AG270,1,1),0)</f>
        <v>0.4118773946360153</v>
      </c>
      <c r="BW270" s="205">
        <f ca="1">IF($AH270&gt;0,OFFSET(DATA!$F$6,BW$10+27*(7-$AG$8),$AG270,1,1)/OFFSET(DATA!$F$6,BW$10,$AG270,1,1),0)</f>
        <v>0.56554621848739495</v>
      </c>
      <c r="BX270" s="205">
        <f ca="1">IF($AH270&gt;0,OFFSET(DATA!$F$6,BX$10+27*(7-$AG$8),$AG270,1,1)/OFFSET(DATA!$F$6,BX$10,$AG270,1,1),0)</f>
        <v>0.51197263397947546</v>
      </c>
      <c r="BY270" s="205">
        <f ca="1">IF($AH270&gt;0,OFFSET(DATA!$F$6,BY$10+27*(7-$AG$8),$AG270,1,1)/OFFSET(DATA!$F$6,BY$10,$AG270,1,1),0)</f>
        <v>0.4344660194174757</v>
      </c>
    </row>
    <row r="271" spans="33:77" x14ac:dyDescent="0.2">
      <c r="AG271" s="1">
        <v>260</v>
      </c>
      <c r="AH271">
        <f ca="1">OFFSET(DATA!$F$6,$AG$10,$AG271,1,1)</f>
        <v>1740.5</v>
      </c>
      <c r="AI271" s="205">
        <f ca="1">IF($AH271&gt;0,OFFSET(DATA!$F$6,$AG$10+27*AI$10,$AG271,1,1)/$AH271,0)</f>
        <v>0.45820166618787705</v>
      </c>
      <c r="AJ271" s="205">
        <f ca="1">IF($AH271&gt;0,OFFSET(DATA!$F$6,$AG$10+27*AJ$10,$AG271,1,1)/$AH271,0)</f>
        <v>4.0218328066647518E-3</v>
      </c>
      <c r="AK271" s="205">
        <f ca="1">IF($AH271&gt;0,OFFSET(DATA!$F$6,$AG$10+27*AK$10,$AG271,1,1)/$AH271,0)</f>
        <v>0.12467681700660729</v>
      </c>
      <c r="AL271" s="205">
        <f ca="1">IF($AH271&gt;0,OFFSET(DATA!$F$6,$AG$10+27*AL$10,$AG271,1,1)/$AH271,0)</f>
        <v>0.10744039069232979</v>
      </c>
      <c r="AM271" s="205">
        <f ca="1">IF($AH271&gt;0,OFFSET(DATA!$F$6,$AG$10+27*AM$10,$AG271,1,1)/$AH271,0)</f>
        <v>8.618213157138753E-2</v>
      </c>
      <c r="AN271" s="205">
        <f ca="1">IF($AH271&gt;0,OFFSET(DATA!$F$6,$AG$10+27*AN$10,$AG271,1,1)/$AH271,0)</f>
        <v>2.528009192760701E-2</v>
      </c>
      <c r="AO271" s="1">
        <f ca="1">OFFSET(DATA!$F$6,$AG$10+27*AO$10,$AG271,1,1)</f>
        <v>16</v>
      </c>
      <c r="AP271" s="1">
        <f ca="1">IF($AP$8=1,$AO271,$BA271)</f>
        <v>16</v>
      </c>
      <c r="AR271">
        <f ca="1">OFFSET(DATA!$F$6,25,$AG271,1,1)</f>
        <v>14904</v>
      </c>
      <c r="AS271" s="205">
        <f ca="1">IF($AR271&gt;0,OFFSET(DATA!$F$6,25+27*AS$10,$AG271,1,1)/$AR271,0)</f>
        <v>0.52901905528717119</v>
      </c>
      <c r="AT271" s="205">
        <f ca="1">IF($AR271&gt;0,OFFSET(DATA!$F$6,25+27*AT$10,$AG271,1,1)/$AR271,0)</f>
        <v>3.8915727321524422E-3</v>
      </c>
      <c r="AU271" s="205">
        <f ca="1">IF($AR271&gt;0,OFFSET(DATA!$F$6,25+27*AU$10,$AG271,1,1)/$AR271,0)</f>
        <v>0.11741814278046162</v>
      </c>
      <c r="AV271" s="205">
        <f ca="1">IF($AR271&gt;0,OFFSET(DATA!$F$6,25+27*AV$10,$AG271,1,1)/$AR271,0)</f>
        <v>8.1018518518518517E-2</v>
      </c>
      <c r="AW271" s="205">
        <f ca="1">IF($AR271&gt;0,OFFSET(DATA!$F$6,25+27*AW$10,$AG271,1,1)/$AR271,0)</f>
        <v>9.7859634997316161E-2</v>
      </c>
      <c r="AX271" s="205">
        <f ca="1">IF($AR271&gt;0,OFFSET(DATA!$F$6,25+27*AX$10,$AG271,1,1)/$AR271,0)</f>
        <v>3.2776435856146001E-2</v>
      </c>
      <c r="BA271" s="472">
        <f t="shared" ca="1" si="9"/>
        <v>16</v>
      </c>
      <c r="BB271" s="205">
        <f ca="1">IF($AH271&gt;0,OFFSET(DATA!$F$6,BB$10+27*(7-$AG$8),$AG271,1,1)/OFFSET(DATA!$F$6,BB$10,$AG271,1,1),0)</f>
        <v>0.47874015748031495</v>
      </c>
      <c r="BC271" s="205">
        <f ca="1">IF($AH271&gt;0,OFFSET(DATA!$F$6,BC$10+27*(7-$AG$8),$AG271,1,1)/OFFSET(DATA!$F$6,BC$10,$AG271,1,1),0)</f>
        <v>0.20588235294117646</v>
      </c>
      <c r="BD271" s="205">
        <f ca="1">IF($AH271&gt;0,OFFSET(DATA!$F$6,BD$10+27*(7-$AG$8),$AG271,1,1)/OFFSET(DATA!$F$6,BD$10,$AG271,1,1),0)</f>
        <v>0.15822784810126583</v>
      </c>
      <c r="BE271" s="205">
        <f ca="1">IF($AH271&gt;0,OFFSET(DATA!$F$6,BE$10+27*(7-$AG$8),$AG271,1,1)/OFFSET(DATA!$F$6,BE$10,$AG271,1,1),0)</f>
        <v>0.33472803347280333</v>
      </c>
      <c r="BF271" s="205">
        <f ca="1">IF($AH271&gt;0,OFFSET(DATA!$F$6,BF$10+27*(7-$AG$8),$AG271,1,1)/OFFSET(DATA!$F$6,BF$10,$AG271,1,1),0)</f>
        <v>0.59245630174793007</v>
      </c>
      <c r="BG271" s="205">
        <f ca="1">IF($AH271&gt;0,OFFSET(DATA!$F$6,BG$10+27*(7-$AG$8),$AG271,1,1)/OFFSET(DATA!$F$6,BG$10,$AG271,1,1),0)</f>
        <v>0.38007380073800739</v>
      </c>
      <c r="BH271" s="205">
        <f ca="1">IF($AH271&gt;0,OFFSET(DATA!$F$6,BH$10+27*(7-$AG$8),$AG271,1,1)/OFFSET(DATA!$F$6,BH$10,$AG271,1,1),0)</f>
        <v>0.60984848484848486</v>
      </c>
      <c r="BI271" s="205">
        <f ca="1">IF($AH271&gt;0,OFFSET(DATA!$F$6,BI$10+27*(7-$AG$8),$AG271,1,1)/OFFSET(DATA!$F$6,BI$10,$AG271,1,1),0)</f>
        <v>0.45820166618787705</v>
      </c>
      <c r="BJ271" s="205">
        <f ca="1">IF($AH271&gt;0,OFFSET(DATA!$F$6,BJ$10+27*(7-$AG$8),$AG271,1,1)/OFFSET(DATA!$F$6,BJ$10,$AG271,1,1),0)</f>
        <v>0.69938650306748462</v>
      </c>
      <c r="BK271" s="205">
        <f ca="1">IF($AH271&gt;0,OFFSET(DATA!$F$6,BK$10+27*(7-$AG$8),$AG271,1,1)/OFFSET(DATA!$F$6,BK$10,$AG271,1,1),0)</f>
        <v>0.45112781954887216</v>
      </c>
      <c r="BL271" s="205">
        <f ca="1">IF($AH271&gt;0,OFFSET(DATA!$F$6,BL$10+27*(7-$AG$8),$AG271,1,1)/OFFSET(DATA!$F$6,BL$10,$AG271,1,1),0)</f>
        <v>0.58701472556894241</v>
      </c>
      <c r="BM271" s="205">
        <f ca="1">IF($AH271&gt;0,OFFSET(DATA!$F$6,BM$10+27*(7-$AG$8),$AG271,1,1)/OFFSET(DATA!$F$6,BM$10,$AG271,1,1),0)</f>
        <v>0.47039942938659057</v>
      </c>
      <c r="BN271" s="205">
        <f ca="1">IF($AH271&gt;0,OFFSET(DATA!$F$6,BN$10+27*(7-$AG$8),$AG271,1,1)/OFFSET(DATA!$F$6,BN$10,$AG271,1,1),0)</f>
        <v>0.51529790660225439</v>
      </c>
      <c r="BO271" s="205">
        <f ca="1">IF($AH271&gt;0,OFFSET(DATA!$F$6,BO$10+27*(7-$AG$8),$AG271,1,1)/OFFSET(DATA!$F$6,BO$10,$AG271,1,1),0)</f>
        <v>0.89792663476874002</v>
      </c>
      <c r="BP271" s="205">
        <f ca="1">IF($AH271&gt;0,OFFSET(DATA!$F$6,BP$10+27*(7-$AG$8),$AG271,1,1)/OFFSET(DATA!$F$6,BP$10,$AG271,1,1),0)</f>
        <v>0.72941176470588232</v>
      </c>
      <c r="BQ271" s="205">
        <f ca="1">IF($AH271&gt;0,OFFSET(DATA!$F$6,BQ$10+27*(7-$AG$8),$AG271,1,1)/OFFSET(DATA!$F$6,BQ$10,$AG271,1,1),0)</f>
        <v>0.50648055832502492</v>
      </c>
      <c r="BR271" s="205">
        <f ca="1">IF($AH271&gt;0,OFFSET(DATA!$F$6,BR$10+27*(7-$AG$8),$AG271,1,1)/OFFSET(DATA!$F$6,BR$10,$AG271,1,1),0)</f>
        <v>0.61477761836441891</v>
      </c>
      <c r="BS271" s="205">
        <f ca="1">IF($AH271&gt;0,OFFSET(DATA!$F$6,BS$10+27*(7-$AG$8),$AG271,1,1)/OFFSET(DATA!$F$6,BS$10,$AG271,1,1),0)</f>
        <v>0.50986500519210798</v>
      </c>
      <c r="BT271" s="205">
        <f ca="1">IF($AH271&gt;0,OFFSET(DATA!$F$6,BT$10+27*(7-$AG$8),$AG271,1,1)/OFFSET(DATA!$F$6,BT$10,$AG271,1,1),0)</f>
        <v>0.58064516129032262</v>
      </c>
      <c r="BU271" s="205">
        <f ca="1">IF($AH271&gt;0,OFFSET(DATA!$F$6,BU$10+27*(7-$AG$8),$AG271,1,1)/OFFSET(DATA!$F$6,BU$10,$AG271,1,1),0)</f>
        <v>0.3188202247191011</v>
      </c>
      <c r="BV271" s="205">
        <f ca="1">IF($AH271&gt;0,OFFSET(DATA!$F$6,BV$10+27*(7-$AG$8),$AG271,1,1)/OFFSET(DATA!$F$6,BV$10,$AG271,1,1),0)</f>
        <v>0.40132200188857414</v>
      </c>
      <c r="BW271" s="205">
        <f ca="1">IF($AH271&gt;0,OFFSET(DATA!$F$6,BW$10+27*(7-$AG$8),$AG271,1,1)/OFFSET(DATA!$F$6,BW$10,$AG271,1,1),0)</f>
        <v>0.55774058577405861</v>
      </c>
      <c r="BX271" s="205">
        <f ca="1">IF($AH271&gt;0,OFFSET(DATA!$F$6,BX$10+27*(7-$AG$8),$AG271,1,1)/OFFSET(DATA!$F$6,BX$10,$AG271,1,1),0)</f>
        <v>0.50376081233546444</v>
      </c>
      <c r="BY271" s="205">
        <f ca="1">IF($AH271&gt;0,OFFSET(DATA!$F$6,BY$10+27*(7-$AG$8),$AG271,1,1)/OFFSET(DATA!$F$6,BY$10,$AG271,1,1),0)</f>
        <v>0.43113772455089822</v>
      </c>
    </row>
    <row r="272" spans="33:77" x14ac:dyDescent="0.2">
      <c r="AG272" s="1">
        <v>261</v>
      </c>
      <c r="AH272">
        <f ca="1">OFFSET(DATA!$F$6,$AG$10,$AG272,1,1)</f>
        <v>1753</v>
      </c>
      <c r="AI272" s="205">
        <f ca="1">IF($AH272&gt;0,OFFSET(DATA!$F$6,$AG$10+27*AI$10,$AG272,1,1)/$AH272,0)</f>
        <v>0.45693097547062178</v>
      </c>
      <c r="AJ272" s="205">
        <f ca="1">IF($AH272&gt;0,OFFSET(DATA!$F$6,$AG$10+27*AJ$10,$AG272,1,1)/$AH272,0)</f>
        <v>3.9931545921277813E-3</v>
      </c>
      <c r="AK272" s="205">
        <f ca="1">IF($AH272&gt;0,OFFSET(DATA!$F$6,$AG$10+27*AK$10,$AG272,1,1)/$AH272,0)</f>
        <v>0.12492869366799772</v>
      </c>
      <c r="AL272" s="205">
        <f ca="1">IF($AH272&gt;0,OFFSET(DATA!$F$6,$AG$10+27*AL$10,$AG272,1,1)/$AH272,0)</f>
        <v>0.12036508841985168</v>
      </c>
      <c r="AM272" s="205">
        <f ca="1">IF($AH272&gt;0,OFFSET(DATA!$F$6,$AG$10+27*AM$10,$AG272,1,1)/$AH272,0)</f>
        <v>8.6138049058756411E-2</v>
      </c>
      <c r="AN272" s="205">
        <f ca="1">IF($AH272&gt;0,OFFSET(DATA!$F$6,$AG$10+27*AN$10,$AG272,1,1)/$AH272,0)</f>
        <v>2.4529378208784942E-2</v>
      </c>
      <c r="AO272" s="1">
        <f ca="1">OFFSET(DATA!$F$6,$AG$10+27*AO$10,$AG272,1,1)</f>
        <v>16</v>
      </c>
      <c r="AP272" s="1">
        <f ca="1">IF($AP$8=1,$AO272,$BA272)</f>
        <v>16</v>
      </c>
      <c r="AR272">
        <f ca="1">OFFSET(DATA!$F$6,25,$AG272,1,1)</f>
        <v>15027</v>
      </c>
      <c r="AS272" s="205">
        <f ca="1">IF($AR272&gt;0,OFFSET(DATA!$F$6,25+27*AS$10,$AG272,1,1)/$AR272,0)</f>
        <v>0.52445597923737275</v>
      </c>
      <c r="AT272" s="205">
        <f ca="1">IF($AR272&gt;0,OFFSET(DATA!$F$6,25+27*AT$10,$AG272,1,1)/$AR272,0)</f>
        <v>3.8597191721567847E-3</v>
      </c>
      <c r="AU272" s="205">
        <f ca="1">IF($AR272&gt;0,OFFSET(DATA!$F$6,25+27*AU$10,$AG272,1,1)/$AR272,0)</f>
        <v>0.11678977839888201</v>
      </c>
      <c r="AV272" s="205">
        <f ca="1">IF($AR272&gt;0,OFFSET(DATA!$F$6,25+27*AV$10,$AG272,1,1)/$AR272,0)</f>
        <v>8.5246556198842083E-2</v>
      </c>
      <c r="AW272" s="205">
        <f ca="1">IF($AR272&gt;0,OFFSET(DATA!$F$6,25+27*AW$10,$AG272,1,1)/$AR272,0)</f>
        <v>9.9154854595062222E-2</v>
      </c>
      <c r="AX272" s="205">
        <f ca="1">IF($AR272&gt;0,OFFSET(DATA!$F$6,25+27*AX$10,$AG272,1,1)/$AR272,0)</f>
        <v>3.3406534903839755E-2</v>
      </c>
      <c r="BA272" s="472">
        <f t="shared" ca="1" si="9"/>
        <v>16</v>
      </c>
      <c r="BB272" s="205">
        <f ca="1">IF($AH272&gt;0,OFFSET(DATA!$F$6,BB$10+27*(7-$AG$8),$AG272,1,1)/OFFSET(DATA!$F$6,BB$10,$AG272,1,1),0)</f>
        <v>0.47222222222222221</v>
      </c>
      <c r="BC272" s="205">
        <f ca="1">IF($AH272&gt;0,OFFSET(DATA!$F$6,BC$10+27*(7-$AG$8),$AG272,1,1)/OFFSET(DATA!$F$6,BC$10,$AG272,1,1),0)</f>
        <v>0.20143884892086331</v>
      </c>
      <c r="BD272" s="205">
        <f ca="1">IF($AH272&gt;0,OFFSET(DATA!$F$6,BD$10+27*(7-$AG$8),$AG272,1,1)/OFFSET(DATA!$F$6,BD$10,$AG272,1,1),0)</f>
        <v>0.15625</v>
      </c>
      <c r="BE272" s="205">
        <f ca="1">IF($AH272&gt;0,OFFSET(DATA!$F$6,BE$10+27*(7-$AG$8),$AG272,1,1)/OFFSET(DATA!$F$6,BE$10,$AG272,1,1),0)</f>
        <v>0.33333333333333331</v>
      </c>
      <c r="BF272" s="205">
        <f ca="1">IF($AH272&gt;0,OFFSET(DATA!$F$6,BF$10+27*(7-$AG$8),$AG272,1,1)/OFFSET(DATA!$F$6,BF$10,$AG272,1,1),0)</f>
        <v>0.5948434622467772</v>
      </c>
      <c r="BG272" s="205">
        <f ca="1">IF($AH272&gt;0,OFFSET(DATA!$F$6,BG$10+27*(7-$AG$8),$AG272,1,1)/OFFSET(DATA!$F$6,BG$10,$AG272,1,1),0)</f>
        <v>0.375</v>
      </c>
      <c r="BH272" s="205">
        <f ca="1">IF($AH272&gt;0,OFFSET(DATA!$F$6,BH$10+27*(7-$AG$8),$AG272,1,1)/OFFSET(DATA!$F$6,BH$10,$AG272,1,1),0)</f>
        <v>0.61363636363636365</v>
      </c>
      <c r="BI272" s="205">
        <f ca="1">IF($AH272&gt;0,OFFSET(DATA!$F$6,BI$10+27*(7-$AG$8),$AG272,1,1)/OFFSET(DATA!$F$6,BI$10,$AG272,1,1),0)</f>
        <v>0.45693097547062178</v>
      </c>
      <c r="BJ272" s="205">
        <f ca="1">IF($AH272&gt;0,OFFSET(DATA!$F$6,BJ$10+27*(7-$AG$8),$AG272,1,1)/OFFSET(DATA!$F$6,BJ$10,$AG272,1,1),0)</f>
        <v>0.69908814589665658</v>
      </c>
      <c r="BK272" s="205">
        <f ca="1">IF($AH272&gt;0,OFFSET(DATA!$F$6,BK$10+27*(7-$AG$8),$AG272,1,1)/OFFSET(DATA!$F$6,BK$10,$AG272,1,1),0)</f>
        <v>0.44642857142857145</v>
      </c>
      <c r="BL272" s="205">
        <f ca="1">IF($AH272&gt;0,OFFSET(DATA!$F$6,BL$10+27*(7-$AG$8),$AG272,1,1)/OFFSET(DATA!$F$6,BL$10,$AG272,1,1),0)</f>
        <v>0.58455392809587214</v>
      </c>
      <c r="BM272" s="205">
        <f ca="1">IF($AH272&gt;0,OFFSET(DATA!$F$6,BM$10+27*(7-$AG$8),$AG272,1,1)/OFFSET(DATA!$F$6,BM$10,$AG272,1,1),0)</f>
        <v>0.4675141242937853</v>
      </c>
      <c r="BN272" s="205">
        <f ca="1">IF($AH272&gt;0,OFFSET(DATA!$F$6,BN$10+27*(7-$AG$8),$AG272,1,1)/OFFSET(DATA!$F$6,BN$10,$AG272,1,1),0)</f>
        <v>0.50793650793650791</v>
      </c>
      <c r="BO272" s="205">
        <f ca="1">IF($AH272&gt;0,OFFSET(DATA!$F$6,BO$10+27*(7-$AG$8),$AG272,1,1)/OFFSET(DATA!$F$6,BO$10,$AG272,1,1),0)</f>
        <v>0.89825119236883944</v>
      </c>
      <c r="BP272" s="205">
        <f ca="1">IF($AH272&gt;0,OFFSET(DATA!$F$6,BP$10+27*(7-$AG$8),$AG272,1,1)/OFFSET(DATA!$F$6,BP$10,$AG272,1,1),0)</f>
        <v>0.72708757637474541</v>
      </c>
      <c r="BQ272" s="205">
        <f ca="1">IF($AH272&gt;0,OFFSET(DATA!$F$6,BQ$10+27*(7-$AG$8),$AG272,1,1)/OFFSET(DATA!$F$6,BQ$10,$AG272,1,1),0)</f>
        <v>0.5079051383399209</v>
      </c>
      <c r="BR272" s="205">
        <f ca="1">IF($AH272&gt;0,OFFSET(DATA!$F$6,BR$10+27*(7-$AG$8),$AG272,1,1)/OFFSET(DATA!$F$6,BR$10,$AG272,1,1),0)</f>
        <v>0.6036671368124118</v>
      </c>
      <c r="BS272" s="205">
        <f ca="1">IF($AH272&gt;0,OFFSET(DATA!$F$6,BS$10+27*(7-$AG$8),$AG272,1,1)/OFFSET(DATA!$F$6,BS$10,$AG272,1,1),0)</f>
        <v>0.5104602510460251</v>
      </c>
      <c r="BT272" s="205">
        <f ca="1">IF($AH272&gt;0,OFFSET(DATA!$F$6,BT$10+27*(7-$AG$8),$AG272,1,1)/OFFSET(DATA!$F$6,BT$10,$AG272,1,1),0)</f>
        <v>0.5714285714285714</v>
      </c>
      <c r="BU272" s="205">
        <f ca="1">IF($AH272&gt;0,OFFSET(DATA!$F$6,BU$10+27*(7-$AG$8),$AG272,1,1)/OFFSET(DATA!$F$6,BU$10,$AG272,1,1),0)</f>
        <v>0.30919220055710306</v>
      </c>
      <c r="BV272" s="205">
        <f ca="1">IF($AH272&gt;0,OFFSET(DATA!$F$6,BV$10+27*(7-$AG$8),$AG272,1,1)/OFFSET(DATA!$F$6,BV$10,$AG272,1,1),0)</f>
        <v>0.39106145251396646</v>
      </c>
      <c r="BW272" s="205">
        <f ca="1">IF($AH272&gt;0,OFFSET(DATA!$F$6,BW$10+27*(7-$AG$8),$AG272,1,1)/OFFSET(DATA!$F$6,BW$10,$AG272,1,1),0)</f>
        <v>0.55000000000000004</v>
      </c>
      <c r="BX272" s="205">
        <f ca="1">IF($AH272&gt;0,OFFSET(DATA!$F$6,BX$10+27*(7-$AG$8),$AG272,1,1)/OFFSET(DATA!$F$6,BX$10,$AG272,1,1),0)</f>
        <v>0.49572013397841458</v>
      </c>
      <c r="BY272" s="205">
        <f ca="1">IF($AH272&gt;0,OFFSET(DATA!$F$6,BY$10+27*(7-$AG$8),$AG272,1,1)/OFFSET(DATA!$F$6,BY$10,$AG272,1,1),0)</f>
        <v>0.42789598108747046</v>
      </c>
    </row>
    <row r="273" spans="33:77" x14ac:dyDescent="0.2">
      <c r="AG273" s="472">
        <v>262</v>
      </c>
      <c r="AH273" s="471">
        <f ca="1">OFFSET(DATA!$F$6,$AG$10,$AG273,1,1)</f>
        <v>1669</v>
      </c>
      <c r="AI273" s="205">
        <f ca="1">IF($AH273&gt;0,OFFSET(DATA!$F$6,$AG$10+27*AI$10,$AG273,1,1)/$AH273,0)</f>
        <v>0.42720191731575796</v>
      </c>
      <c r="AJ273" s="205">
        <f ca="1">IF($AH273&gt;0,OFFSET(DATA!$F$6,$AG$10+27*AJ$10,$AG273,1,1)/$AH273,0)</f>
        <v>4.793289394847214E-3</v>
      </c>
      <c r="AK273" s="205">
        <f ca="1">IF($AH273&gt;0,OFFSET(DATA!$F$6,$AG$10+27*AK$10,$AG273,1,1)/$AH273,0)</f>
        <v>0.12462552426602756</v>
      </c>
      <c r="AL273" s="205">
        <f ca="1">IF($AH273&gt;0,OFFSET(DATA!$F$6,$AG$10+27*AL$10,$AG273,1,1)/$AH273,0)</f>
        <v>0.11204313960455363</v>
      </c>
      <c r="AM273" s="205">
        <f ca="1">IF($AH273&gt;0,OFFSET(DATA!$F$6,$AG$10+27*AM$10,$AG273,1,1)/$AH273,0)</f>
        <v>9.8861593768723791E-2</v>
      </c>
      <c r="AN273" s="205">
        <f ca="1">IF($AH273&gt;0,OFFSET(DATA!$F$6,$AG$10+27*AN$10,$AG273,1,1)/$AH273,0)</f>
        <v>2.816057519472738E-2</v>
      </c>
      <c r="AO273" s="472">
        <f ca="1">OFFSET(DATA!$F$6,$AG$10+27*AO$10,$AG273,1,1)</f>
        <v>17</v>
      </c>
      <c r="AP273" s="472">
        <f ca="1">IF($AP$8=1,$AO273,$BA273)</f>
        <v>17</v>
      </c>
      <c r="AQ273" s="471"/>
      <c r="AR273" s="471">
        <f ca="1">OFFSET(DATA!$F$6,25,$AG273,1,1)</f>
        <v>13317</v>
      </c>
      <c r="AS273" s="205">
        <f ca="1">IF($AR273&gt;0,OFFSET(DATA!$F$6,25+27*AS$10,$AG273,1,1)/$AR273,0)</f>
        <v>0.51663287527220847</v>
      </c>
      <c r="AT273" s="205">
        <f ca="1">IF($AR273&gt;0,OFFSET(DATA!$F$6,25+27*AT$10,$AG273,1,1)/$AR273,0)</f>
        <v>4.0549673349853568E-3</v>
      </c>
      <c r="AU273" s="205">
        <f ca="1">IF($AR273&gt;0,OFFSET(DATA!$F$6,25+27*AU$10,$AG273,1,1)/$AR273,0)</f>
        <v>0.12945858676879177</v>
      </c>
      <c r="AV273" s="205">
        <f ca="1">IF($AR273&gt;0,OFFSET(DATA!$F$6,25+27*AV$10,$AG273,1,1)/$AR273,0)</f>
        <v>8.5379589997747238E-2</v>
      </c>
      <c r="AW273" s="205">
        <f ca="1">IF($AR273&gt;0,OFFSET(DATA!$F$6,25+27*AW$10,$AG273,1,1)/$AR273,0)</f>
        <v>0.10888338214312533</v>
      </c>
      <c r="AX273" s="205">
        <f ca="1">IF($AR273&gt;0,OFFSET(DATA!$F$6,25+27*AX$10,$AG273,1,1)/$AR273,0)</f>
        <v>3.3265750544416911E-2</v>
      </c>
      <c r="BA273" s="472">
        <f t="shared" ca="1" si="9"/>
        <v>18</v>
      </c>
      <c r="BB273" s="205">
        <f ca="1">IF($AH273&gt;0,OFFSET(DATA!$F$6,BB$10+27*(7-$AG$8),$AG273,1,1)/OFFSET(DATA!$F$6,BB$10,$AG273,1,1),0)</f>
        <v>0.46127946127946129</v>
      </c>
      <c r="BC273" s="205">
        <f ca="1">IF($AH273&gt;0,OFFSET(DATA!$F$6,BC$10+27*(7-$AG$8),$AG273,1,1)/OFFSET(DATA!$F$6,BC$10,$AG273,1,1),0)</f>
        <v>0.2288135593220339</v>
      </c>
      <c r="BD273" s="205">
        <f ca="1">IF($AH273&gt;0,OFFSET(DATA!$F$6,BD$10+27*(7-$AG$8),$AG273,1,1)/OFFSET(DATA!$F$6,BD$10,$AG273,1,1),0)</f>
        <v>0.15789473684210525</v>
      </c>
      <c r="BE273" s="205">
        <f ca="1">IF($AH273&gt;0,OFFSET(DATA!$F$6,BE$10+27*(7-$AG$8),$AG273,1,1)/OFFSET(DATA!$F$6,BE$10,$AG273,1,1),0)</f>
        <v>0.28688524590163933</v>
      </c>
      <c r="BF273" s="205">
        <f ca="1">IF($AH273&gt;0,OFFSET(DATA!$F$6,BF$10+27*(7-$AG$8),$AG273,1,1)/OFFSET(DATA!$F$6,BF$10,$AG273,1,1),0)</f>
        <v>0.58300395256916993</v>
      </c>
      <c r="BG273" s="205">
        <f ca="1">IF($AH273&gt;0,OFFSET(DATA!$F$6,BG$10+27*(7-$AG$8),$AG273,1,1)/OFFSET(DATA!$F$6,BG$10,$AG273,1,1),0)</f>
        <v>0.36956521739130432</v>
      </c>
      <c r="BH273" s="205">
        <f ca="1">IF($AH273&gt;0,OFFSET(DATA!$F$6,BH$10+27*(7-$AG$8),$AG273,1,1)/OFFSET(DATA!$F$6,BH$10,$AG273,1,1),0)</f>
        <v>0.67241379310344829</v>
      </c>
      <c r="BI273" s="205">
        <f ca="1">IF($AH273&gt;0,OFFSET(DATA!$F$6,BI$10+27*(7-$AG$8),$AG273,1,1)/OFFSET(DATA!$F$6,BI$10,$AG273,1,1),0)</f>
        <v>0.42720191731575796</v>
      </c>
      <c r="BJ273" s="205">
        <f ca="1">IF($AH273&gt;0,OFFSET(DATA!$F$6,BJ$10+27*(7-$AG$8),$AG273,1,1)/OFFSET(DATA!$F$6,BJ$10,$AG273,1,1),0)</f>
        <v>0.73615635179153094</v>
      </c>
      <c r="BK273" s="205">
        <f ca="1">IF($AH273&gt;0,OFFSET(DATA!$F$6,BK$10+27*(7-$AG$8),$AG273,1,1)/OFFSET(DATA!$F$6,BK$10,$AG273,1,1),0)</f>
        <v>0.45247148288973382</v>
      </c>
      <c r="BL273" s="205">
        <f ca="1">IF($AH273&gt;0,OFFSET(DATA!$F$6,BL$10+27*(7-$AG$8),$AG273,1,1)/OFFSET(DATA!$F$6,BL$10,$AG273,1,1),0)</f>
        <v>0.60064412238325282</v>
      </c>
      <c r="BM273" s="205">
        <f ca="1">IF($AH273&gt;0,OFFSET(DATA!$F$6,BM$10+27*(7-$AG$8),$AG273,1,1)/OFFSET(DATA!$F$6,BM$10,$AG273,1,1),0)</f>
        <v>0.43176561295296839</v>
      </c>
      <c r="BN273" s="205">
        <f ca="1">IF($AH273&gt;0,OFFSET(DATA!$F$6,BN$10+27*(7-$AG$8),$AG273,1,1)/OFFSET(DATA!$F$6,BN$10,$AG273,1,1),0)</f>
        <v>0.50322580645161286</v>
      </c>
      <c r="BO273" s="205">
        <f ca="1">IF($AH273&gt;0,OFFSET(DATA!$F$6,BO$10+27*(7-$AG$8),$AG273,1,1)/OFFSET(DATA!$F$6,BO$10,$AG273,1,1),0)</f>
        <v>0.90109890109890112</v>
      </c>
      <c r="BP273" s="205">
        <f ca="1">IF($AH273&gt;0,OFFSET(DATA!$F$6,BP$10+27*(7-$AG$8),$AG273,1,1)/OFFSET(DATA!$F$6,BP$10,$AG273,1,1),0)</f>
        <v>0.71981776765375849</v>
      </c>
      <c r="BQ273" s="205">
        <f ca="1">IF($AH273&gt;0,OFFSET(DATA!$F$6,BQ$10+27*(7-$AG$8),$AG273,1,1)/OFFSET(DATA!$F$6,BQ$10,$AG273,1,1),0)</f>
        <v>0.48416289592760181</v>
      </c>
      <c r="BR273" s="205">
        <f ca="1">IF($AH273&gt;0,OFFSET(DATA!$F$6,BR$10+27*(7-$AG$8),$AG273,1,1)/OFFSET(DATA!$F$6,BR$10,$AG273,1,1),0)</f>
        <v>0.60771704180064312</v>
      </c>
      <c r="BS273" s="205">
        <f ca="1">IF($AH273&gt;0,OFFSET(DATA!$F$6,BS$10+27*(7-$AG$8),$AG273,1,1)/OFFSET(DATA!$F$6,BS$10,$AG273,1,1),0)</f>
        <v>0.49754901960784315</v>
      </c>
      <c r="BT273" s="205">
        <f ca="1">IF($AH273&gt;0,OFFSET(DATA!$F$6,BT$10+27*(7-$AG$8),$AG273,1,1)/OFFSET(DATA!$F$6,BT$10,$AG273,1,1),0)</f>
        <v>0.53448275862068961</v>
      </c>
      <c r="BU273" s="205">
        <f ca="1">IF($AH273&gt;0,OFFSET(DATA!$F$6,BU$10+27*(7-$AG$8),$AG273,1,1)/OFFSET(DATA!$F$6,BU$10,$AG273,1,1),0)</f>
        <v>0.28828828828828829</v>
      </c>
      <c r="BV273" s="205">
        <f ca="1">IF($AH273&gt;0,OFFSET(DATA!$F$6,BV$10+27*(7-$AG$8),$AG273,1,1)/OFFSET(DATA!$F$6,BV$10,$AG273,1,1),0)</f>
        <v>0.36919831223628691</v>
      </c>
      <c r="BW273" s="205">
        <f ca="1">IF($AH273&gt;0,OFFSET(DATA!$F$6,BW$10+27*(7-$AG$8),$AG273,1,1)/OFFSET(DATA!$F$6,BW$10,$AG273,1,1),0)</f>
        <v>0.53462603878116344</v>
      </c>
      <c r="BX273" s="205">
        <f ca="1">IF($AH273&gt;0,OFFSET(DATA!$F$6,BX$10+27*(7-$AG$8),$AG273,1,1)/OFFSET(DATA!$F$6,BX$10,$AG273,1,1),0)</f>
        <v>0.51092896174863389</v>
      </c>
      <c r="BY273" s="205">
        <f ca="1">IF($AH273&gt;0,OFFSET(DATA!$F$6,BY$10+27*(7-$AG$8),$AG273,1,1)/OFFSET(DATA!$F$6,BY$10,$AG273,1,1),0)</f>
        <v>0.45429362880886426</v>
      </c>
    </row>
    <row r="274" spans="33:77" x14ac:dyDescent="0.2">
      <c r="AG274" s="472">
        <v>263</v>
      </c>
      <c r="AH274" s="471">
        <f ca="1">OFFSET(DATA!$F$6,$AG$10,$AG274,1,1)</f>
        <v>1642</v>
      </c>
      <c r="AI274" s="205">
        <f ca="1">IF($AH274&gt;0,OFFSET(DATA!$F$6,$AG$10+27*AI$10,$AG274,1,1)/$AH274,0)</f>
        <v>0.38976857490864797</v>
      </c>
      <c r="AJ274" s="205">
        <f ca="1">IF($AH274&gt;0,OFFSET(DATA!$F$6,$AG$10+27*AJ$10,$AG274,1,1)/$AH274,0)</f>
        <v>4.8721071863580996E-3</v>
      </c>
      <c r="AK274" s="205">
        <f ca="1">IF($AH274&gt;0,OFFSET(DATA!$F$6,$AG$10+27*AK$10,$AG274,1,1)/$AH274,0)</f>
        <v>0.13337393422655297</v>
      </c>
      <c r="AL274" s="205">
        <f ca="1">IF($AH274&gt;0,OFFSET(DATA!$F$6,$AG$10+27*AL$10,$AG274,1,1)/$AH274,0)</f>
        <v>0.10414129110840438</v>
      </c>
      <c r="AM274" s="205">
        <f ca="1">IF($AH274&gt;0,OFFSET(DATA!$F$6,$AG$10+27*AM$10,$AG274,1,1)/$AH274,0)</f>
        <v>0.10109622411693057</v>
      </c>
      <c r="AN274" s="205">
        <f ca="1">IF($AH274&gt;0,OFFSET(DATA!$F$6,$AG$10+27*AN$10,$AG274,1,1)/$AH274,0)</f>
        <v>2.253349573690621E-2</v>
      </c>
      <c r="AO274" s="472">
        <f ca="1">OFFSET(DATA!$F$6,$AG$10+27*AO$10,$AG274,1,1)</f>
        <v>18</v>
      </c>
      <c r="AP274" s="472">
        <f t="shared" ref="AP274:AP358" ca="1" si="10">IF($AP$8=1,$AO274,$BA274)</f>
        <v>18</v>
      </c>
      <c r="AQ274" s="471"/>
      <c r="AR274" s="471">
        <f ca="1">OFFSET(DATA!$F$6,25,$AG274,1,1)</f>
        <v>13372</v>
      </c>
      <c r="AS274" s="205">
        <f ca="1">IF($AR274&gt;0,OFFSET(DATA!$F$6,25+27*AS$10,$AG274,1,1)/$AR274,0)</f>
        <v>0.5050852527669758</v>
      </c>
      <c r="AT274" s="205">
        <f ca="1">IF($AR274&gt;0,OFFSET(DATA!$F$6,25+27*AT$10,$AG274,1,1)/$AR274,0)</f>
        <v>3.8887227041579419E-3</v>
      </c>
      <c r="AU274" s="205">
        <f ca="1">IF($AR274&gt;0,OFFSET(DATA!$F$6,25+27*AU$10,$AG274,1,1)/$AR274,0)</f>
        <v>0.12481304217768471</v>
      </c>
      <c r="AV274" s="205">
        <f ca="1">IF($AR274&gt;0,OFFSET(DATA!$F$6,25+27*AV$10,$AG274,1,1)/$AR274,0)</f>
        <v>8.4804068202213576E-2</v>
      </c>
      <c r="AW274" s="205">
        <f ca="1">IF($AR274&gt;0,OFFSET(DATA!$F$6,25+27*AW$10,$AG274,1,1)/$AR274,0)</f>
        <v>8.5851032007179182E-2</v>
      </c>
      <c r="AX274" s="205">
        <f ca="1">IF($AR274&gt;0,OFFSET(DATA!$F$6,25+27*AX$10,$AG274,1,1)/$AR274,0)</f>
        <v>2.4080167514208793E-2</v>
      </c>
      <c r="BA274" s="472">
        <f t="shared" ca="1" si="9"/>
        <v>18</v>
      </c>
      <c r="BB274" s="205">
        <f ca="1">IF($AH274&gt;0,OFFSET(DATA!$F$6,BB$10+27*(7-$AG$8),$AG274,1,1)/OFFSET(DATA!$F$6,BB$10,$AG274,1,1),0)</f>
        <v>0.42904290429042902</v>
      </c>
      <c r="BC274" s="205">
        <f ca="1">IF($AH274&gt;0,OFFSET(DATA!$F$6,BC$10+27*(7-$AG$8),$AG274,1,1)/OFFSET(DATA!$F$6,BC$10,$AG274,1,1),0)</f>
        <v>0.24590163934426229</v>
      </c>
      <c r="BD274" s="205">
        <f ca="1">IF($AH274&gt;0,OFFSET(DATA!$F$6,BD$10+27*(7-$AG$8),$AG274,1,1)/OFFSET(DATA!$F$6,BD$10,$AG274,1,1),0)</f>
        <v>0.16778523489932887</v>
      </c>
      <c r="BE274" s="205">
        <f ca="1">IF($AH274&gt;0,OFFSET(DATA!$F$6,BE$10+27*(7-$AG$8),$AG274,1,1)/OFFSET(DATA!$F$6,BE$10,$AG274,1,1),0)</f>
        <v>0.24603174603174602</v>
      </c>
      <c r="BF274" s="205">
        <f ca="1">IF($AH274&gt;0,OFFSET(DATA!$F$6,BF$10+27*(7-$AG$8),$AG274,1,1)/OFFSET(DATA!$F$6,BF$10,$AG274,1,1),0)</f>
        <v>0.58415841584158412</v>
      </c>
      <c r="BG274" s="205">
        <f ca="1">IF($AH274&gt;0,OFFSET(DATA!$F$6,BG$10+27*(7-$AG$8),$AG274,1,1)/OFFSET(DATA!$F$6,BG$10,$AG274,1,1),0)</f>
        <v>0.36619718309859156</v>
      </c>
      <c r="BH274" s="205">
        <f ca="1">IF($AH274&gt;0,OFFSET(DATA!$F$6,BH$10+27*(7-$AG$8),$AG274,1,1)/OFFSET(DATA!$F$6,BH$10,$AG274,1,1),0)</f>
        <v>0.64347826086956517</v>
      </c>
      <c r="BI274" s="205">
        <f ca="1">IF($AH274&gt;0,OFFSET(DATA!$F$6,BI$10+27*(7-$AG$8),$AG274,1,1)/OFFSET(DATA!$F$6,BI$10,$AG274,1,1),0)</f>
        <v>0.38976857490864797</v>
      </c>
      <c r="BJ274" s="205">
        <f ca="1">IF($AH274&gt;0,OFFSET(DATA!$F$6,BJ$10+27*(7-$AG$8),$AG274,1,1)/OFFSET(DATA!$F$6,BJ$10,$AG274,1,1),0)</f>
        <v>0.70134228187919467</v>
      </c>
      <c r="BK274" s="205">
        <f ca="1">IF($AH274&gt;0,OFFSET(DATA!$F$6,BK$10+27*(7-$AG$8),$AG274,1,1)/OFFSET(DATA!$F$6,BK$10,$AG274,1,1),0)</f>
        <v>0.46909090909090911</v>
      </c>
      <c r="BL274" s="205">
        <f ca="1">IF($AH274&gt;0,OFFSET(DATA!$F$6,BL$10+27*(7-$AG$8),$AG274,1,1)/OFFSET(DATA!$F$6,BL$10,$AG274,1,1),0)</f>
        <v>0.5849923430321593</v>
      </c>
      <c r="BM274" s="205">
        <f ca="1">IF($AH274&gt;0,OFFSET(DATA!$F$6,BM$10+27*(7-$AG$8),$AG274,1,1)/OFFSET(DATA!$F$6,BM$10,$AG274,1,1),0)</f>
        <v>0.40978593272171254</v>
      </c>
      <c r="BN274" s="205">
        <f ca="1">IF($AH274&gt;0,OFFSET(DATA!$F$6,BN$10+27*(7-$AG$8),$AG274,1,1)/OFFSET(DATA!$F$6,BN$10,$AG274,1,1),0)</f>
        <v>0.49837133550488599</v>
      </c>
      <c r="BO274" s="205">
        <f ca="1">IF($AH274&gt;0,OFFSET(DATA!$F$6,BO$10+27*(7-$AG$8),$AG274,1,1)/OFFSET(DATA!$F$6,BO$10,$AG274,1,1),0)</f>
        <v>0.87927927927927929</v>
      </c>
      <c r="BP274" s="205">
        <f ca="1">IF($AH274&gt;0,OFFSET(DATA!$F$6,BP$10+27*(7-$AG$8),$AG274,1,1)/OFFSET(DATA!$F$6,BP$10,$AG274,1,1),0)</f>
        <v>0.69345579793340983</v>
      </c>
      <c r="BQ274" s="205">
        <f ca="1">IF($AH274&gt;0,OFFSET(DATA!$F$6,BQ$10+27*(7-$AG$8),$AG274,1,1)/OFFSET(DATA!$F$6,BQ$10,$AG274,1,1),0)</f>
        <v>0.50888888888888884</v>
      </c>
      <c r="BR274" s="205">
        <f ca="1">IF($AH274&gt;0,OFFSET(DATA!$F$6,BR$10+27*(7-$AG$8),$AG274,1,1)/OFFSET(DATA!$F$6,BR$10,$AG274,1,1),0)</f>
        <v>0.61146496815286622</v>
      </c>
      <c r="BS274" s="205">
        <f ca="1">IF($AH274&gt;0,OFFSET(DATA!$F$6,BS$10+27*(7-$AG$8),$AG274,1,1)/OFFSET(DATA!$F$6,BS$10,$AG274,1,1),0)</f>
        <v>0.49631449631449631</v>
      </c>
      <c r="BT274" s="205">
        <f ca="1">IF($AH274&gt;0,OFFSET(DATA!$F$6,BT$10+27*(7-$AG$8),$AG274,1,1)/OFFSET(DATA!$F$6,BT$10,$AG274,1,1),0)</f>
        <v>0.46</v>
      </c>
      <c r="BU274" s="205">
        <f ca="1">IF($AH274&gt;0,OFFSET(DATA!$F$6,BU$10+27*(7-$AG$8),$AG274,1,1)/OFFSET(DATA!$F$6,BU$10,$AG274,1,1),0)</f>
        <v>0.26153846153846155</v>
      </c>
      <c r="BV274" s="205">
        <f ca="1">IF($AH274&gt;0,OFFSET(DATA!$F$6,BV$10+27*(7-$AG$8),$AG274,1,1)/OFFSET(DATA!$F$6,BV$10,$AG274,1,1),0)</f>
        <v>0.37234042553191488</v>
      </c>
      <c r="BW274" s="205">
        <f ca="1">IF($AH274&gt;0,OFFSET(DATA!$F$6,BW$10+27*(7-$AG$8),$AG274,1,1)/OFFSET(DATA!$F$6,BW$10,$AG274,1,1),0)</f>
        <v>0.51595744680851063</v>
      </c>
      <c r="BX274" s="205">
        <f ca="1">IF($AH274&gt;0,OFFSET(DATA!$F$6,BX$10+27*(7-$AG$8),$AG274,1,1)/OFFSET(DATA!$F$6,BX$10,$AG274,1,1),0)</f>
        <v>0.51727272727272722</v>
      </c>
      <c r="BY274" s="205">
        <f ca="1">IF($AH274&gt;0,OFFSET(DATA!$F$6,BY$10+27*(7-$AG$8),$AG274,1,1)/OFFSET(DATA!$F$6,BY$10,$AG274,1,1),0)</f>
        <v>0.46064139941690962</v>
      </c>
    </row>
    <row r="275" spans="33:77" x14ac:dyDescent="0.2">
      <c r="AG275" s="472">
        <v>264</v>
      </c>
      <c r="AH275" s="471">
        <f ca="1">OFFSET(DATA!$F$6,$AG$10,$AG275,1,1)</f>
        <v>1725</v>
      </c>
      <c r="AI275" s="205">
        <f ca="1">IF($AH275&gt;0,OFFSET(DATA!$F$6,$AG$10+27*AI$10,$AG275,1,1)/$AH275,0)</f>
        <v>0.38724637681159418</v>
      </c>
      <c r="AJ275" s="205">
        <f ca="1">IF($AH275&gt;0,OFFSET(DATA!$F$6,$AG$10+27*AJ$10,$AG275,1,1)/$AH275,0)</f>
        <v>4.6376811594202897E-3</v>
      </c>
      <c r="AK275" s="205">
        <f ca="1">IF($AH275&gt;0,OFFSET(DATA!$F$6,$AG$10+27*AK$10,$AG275,1,1)/$AH275,0)</f>
        <v>0.13391304347826086</v>
      </c>
      <c r="AL275" s="205">
        <f ca="1">IF($AH275&gt;0,OFFSET(DATA!$F$6,$AG$10+27*AL$10,$AG275,1,1)/$AH275,0)</f>
        <v>0.12927536231884057</v>
      </c>
      <c r="AM275" s="205">
        <f ca="1">IF($AH275&gt;0,OFFSET(DATA!$F$6,$AG$10+27*AM$10,$AG275,1,1)/$AH275,0)</f>
        <v>8.9275362318840576E-2</v>
      </c>
      <c r="AN275" s="205">
        <f ca="1">IF($AH275&gt;0,OFFSET(DATA!$F$6,$AG$10+27*AN$10,$AG275,1,1)/$AH275,0)</f>
        <v>2.2028985507246378E-2</v>
      </c>
      <c r="AO275" s="472">
        <f ca="1">OFFSET(DATA!$F$6,$AG$10+27*AO$10,$AG275,1,1)</f>
        <v>20</v>
      </c>
      <c r="AP275" s="472">
        <f t="shared" ca="1" si="10"/>
        <v>20</v>
      </c>
      <c r="AQ275" s="471"/>
      <c r="AR275" s="471">
        <f ca="1">OFFSET(DATA!$F$6,25,$AG275,1,1)</f>
        <v>13556</v>
      </c>
      <c r="AS275" s="205">
        <f ca="1">IF($AR275&gt;0,OFFSET(DATA!$F$6,25+27*AS$10,$AG275,1,1)/$AR275,0)</f>
        <v>0.51534375922100917</v>
      </c>
      <c r="AT275" s="205">
        <f ca="1">IF($AR275&gt;0,OFFSET(DATA!$F$6,25+27*AT$10,$AG275,1,1)/$AR275,0)</f>
        <v>4.2785482443198587E-3</v>
      </c>
      <c r="AU275" s="205">
        <f ca="1">IF($AR275&gt;0,OFFSET(DATA!$F$6,25+27*AU$10,$AG275,1,1)/$AR275,0)</f>
        <v>0.12348775449985247</v>
      </c>
      <c r="AV275" s="205">
        <f ca="1">IF($AR275&gt;0,OFFSET(DATA!$F$6,25+27*AV$10,$AG275,1,1)/$AR275,0)</f>
        <v>9.1398642667453525E-2</v>
      </c>
      <c r="AW275" s="205">
        <f ca="1">IF($AR275&gt;0,OFFSET(DATA!$F$6,25+27*AW$10,$AG275,1,1)/$AR275,0)</f>
        <v>8.889052817940396E-2</v>
      </c>
      <c r="AX275" s="205">
        <f ca="1">IF($AR275&gt;0,OFFSET(DATA!$F$6,25+27*AX$10,$AG275,1,1)/$AR275,0)</f>
        <v>2.5892593685452936E-2</v>
      </c>
      <c r="BA275" s="472">
        <f t="shared" ca="1" si="9"/>
        <v>20</v>
      </c>
      <c r="BB275" s="205">
        <f ca="1">IF($AH275&gt;0,OFFSET(DATA!$F$6,BB$10+27*(7-$AG$8),$AG275,1,1)/OFFSET(DATA!$F$6,BB$10,$AG275,1,1),0)</f>
        <v>0.43046357615894038</v>
      </c>
      <c r="BC275" s="205">
        <f ca="1">IF($AH275&gt;0,OFFSET(DATA!$F$6,BC$10+27*(7-$AG$8),$AG275,1,1)/OFFSET(DATA!$F$6,BC$10,$AG275,1,1),0)</f>
        <v>0.25196850393700787</v>
      </c>
      <c r="BD275" s="205">
        <f ca="1">IF($AH275&gt;0,OFFSET(DATA!$F$6,BD$10+27*(7-$AG$8),$AG275,1,1)/OFFSET(DATA!$F$6,BD$10,$AG275,1,1),0)</f>
        <v>0.17307692307692307</v>
      </c>
      <c r="BE275" s="205">
        <f ca="1">IF($AH275&gt;0,OFFSET(DATA!$F$6,BE$10+27*(7-$AG$8),$AG275,1,1)/OFFSET(DATA!$F$6,BE$10,$AG275,1,1),0)</f>
        <v>0.3</v>
      </c>
      <c r="BF275" s="205">
        <f ca="1">IF($AH275&gt;0,OFFSET(DATA!$F$6,BF$10+27*(7-$AG$8),$AG275,1,1)/OFFSET(DATA!$F$6,BF$10,$AG275,1,1),0)</f>
        <v>0.6089494163424124</v>
      </c>
      <c r="BG275" s="205">
        <f ca="1">IF($AH275&gt;0,OFFSET(DATA!$F$6,BG$10+27*(7-$AG$8),$AG275,1,1)/OFFSET(DATA!$F$6,BG$10,$AG275,1,1),0)</f>
        <v>0.3971631205673759</v>
      </c>
      <c r="BH275" s="205">
        <f ca="1">IF($AH275&gt;0,OFFSET(DATA!$F$6,BH$10+27*(7-$AG$8),$AG275,1,1)/OFFSET(DATA!$F$6,BH$10,$AG275,1,1),0)</f>
        <v>0.61344537815126055</v>
      </c>
      <c r="BI275" s="205">
        <f ca="1">IF($AH275&gt;0,OFFSET(DATA!$F$6,BI$10+27*(7-$AG$8),$AG275,1,1)/OFFSET(DATA!$F$6,BI$10,$AG275,1,1),0)</f>
        <v>0.38724637681159418</v>
      </c>
      <c r="BJ275" s="205">
        <f ca="1">IF($AH275&gt;0,OFFSET(DATA!$F$6,BJ$10+27*(7-$AG$8),$AG275,1,1)/OFFSET(DATA!$F$6,BJ$10,$AG275,1,1),0)</f>
        <v>0.69759450171821302</v>
      </c>
      <c r="BK275" s="205">
        <f ca="1">IF($AH275&gt;0,OFFSET(DATA!$F$6,BK$10+27*(7-$AG$8),$AG275,1,1)/OFFSET(DATA!$F$6,BK$10,$AG275,1,1),0)</f>
        <v>0.43728813559322033</v>
      </c>
      <c r="BL275" s="205">
        <f ca="1">IF($AH275&gt;0,OFFSET(DATA!$F$6,BL$10+27*(7-$AG$8),$AG275,1,1)/OFFSET(DATA!$F$6,BL$10,$AG275,1,1),0)</f>
        <v>0.6050295857988166</v>
      </c>
      <c r="BM275" s="205">
        <f ca="1">IF($AH275&gt;0,OFFSET(DATA!$F$6,BM$10+27*(7-$AG$8),$AG275,1,1)/OFFSET(DATA!$F$6,BM$10,$AG275,1,1),0)</f>
        <v>0.41547708489857249</v>
      </c>
      <c r="BN275" s="205">
        <f ca="1">IF($AH275&gt;0,OFFSET(DATA!$F$6,BN$10+27*(7-$AG$8),$AG275,1,1)/OFFSET(DATA!$F$6,BN$10,$AG275,1,1),0)</f>
        <v>0.56097560975609762</v>
      </c>
      <c r="BO275" s="205">
        <f ca="1">IF($AH275&gt;0,OFFSET(DATA!$F$6,BO$10+27*(7-$AG$8),$AG275,1,1)/OFFSET(DATA!$F$6,BO$10,$AG275,1,1),0)</f>
        <v>0.89094269870609977</v>
      </c>
      <c r="BP275" s="205">
        <f ca="1">IF($AH275&gt;0,OFFSET(DATA!$F$6,BP$10+27*(7-$AG$8),$AG275,1,1)/OFFSET(DATA!$F$6,BP$10,$AG275,1,1),0)</f>
        <v>0.71636363636363631</v>
      </c>
      <c r="BQ275" s="205">
        <f ca="1">IF($AH275&gt;0,OFFSET(DATA!$F$6,BQ$10+27*(7-$AG$8),$AG275,1,1)/OFFSET(DATA!$F$6,BQ$10,$AG275,1,1),0)</f>
        <v>0.5</v>
      </c>
      <c r="BR275" s="205">
        <f ca="1">IF($AH275&gt;0,OFFSET(DATA!$F$6,BR$10+27*(7-$AG$8),$AG275,1,1)/OFFSET(DATA!$F$6,BR$10,$AG275,1,1),0)</f>
        <v>0.615506329113924</v>
      </c>
      <c r="BS275" s="205">
        <f ca="1">IF($AH275&gt;0,OFFSET(DATA!$F$6,BS$10+27*(7-$AG$8),$AG275,1,1)/OFFSET(DATA!$F$6,BS$10,$AG275,1,1),0)</f>
        <v>0.52238805970149249</v>
      </c>
      <c r="BT275" s="205">
        <f ca="1">IF($AH275&gt;0,OFFSET(DATA!$F$6,BT$10+27*(7-$AG$8),$AG275,1,1)/OFFSET(DATA!$F$6,BT$10,$AG275,1,1),0)</f>
        <v>0.46</v>
      </c>
      <c r="BU275" s="205">
        <f ca="1">IF($AH275&gt;0,OFFSET(DATA!$F$6,BU$10+27*(7-$AG$8),$AG275,1,1)/OFFSET(DATA!$F$6,BU$10,$AG275,1,1),0)</f>
        <v>0.31730769230769229</v>
      </c>
      <c r="BV275" s="205">
        <f ca="1">IF($AH275&gt;0,OFFSET(DATA!$F$6,BV$10+27*(7-$AG$8),$AG275,1,1)/OFFSET(DATA!$F$6,BV$10,$AG275,1,1),0)</f>
        <v>0.41188959660297242</v>
      </c>
      <c r="BW275" s="205">
        <f ca="1">IF($AH275&gt;0,OFFSET(DATA!$F$6,BW$10+27*(7-$AG$8),$AG275,1,1)/OFFSET(DATA!$F$6,BW$10,$AG275,1,1),0)</f>
        <v>0.55847688123300088</v>
      </c>
      <c r="BX275" s="205">
        <f ca="1">IF($AH275&gt;0,OFFSET(DATA!$F$6,BX$10+27*(7-$AG$8),$AG275,1,1)/OFFSET(DATA!$F$6,BX$10,$AG275,1,1),0)</f>
        <v>0.51789564467442861</v>
      </c>
      <c r="BY275" s="205">
        <f ca="1">IF($AH275&gt;0,OFFSET(DATA!$F$6,BY$10+27*(7-$AG$8),$AG275,1,1)/OFFSET(DATA!$F$6,BY$10,$AG275,1,1),0)</f>
        <v>0.45179063360881544</v>
      </c>
    </row>
    <row r="276" spans="33:77" x14ac:dyDescent="0.2">
      <c r="AG276" s="472">
        <v>265</v>
      </c>
      <c r="AH276" s="471">
        <f ca="1">OFFSET(DATA!$F$6,$AG$10,$AG276,1,1)</f>
        <v>1714</v>
      </c>
      <c r="AI276" s="205">
        <f ca="1">IF($AH276&gt;0,OFFSET(DATA!$F$6,$AG$10+27*AI$10,$AG276,1,1)/$AH276,0)</f>
        <v>0.42532088681446906</v>
      </c>
      <c r="AJ276" s="205">
        <f ca="1">IF($AH276&gt;0,OFFSET(DATA!$F$6,$AG$10+27*AJ$10,$AG276,1,1)/$AH276,0)</f>
        <v>4.6674445740956822E-3</v>
      </c>
      <c r="AK276" s="205">
        <f ca="1">IF($AH276&gt;0,OFFSET(DATA!$F$6,$AG$10+27*AK$10,$AG276,1,1)/$AH276,0)</f>
        <v>0.13710618436406069</v>
      </c>
      <c r="AL276" s="205">
        <f ca="1">IF($AH276&gt;0,OFFSET(DATA!$F$6,$AG$10+27*AL$10,$AG276,1,1)/$AH276,0)</f>
        <v>0.10851808634772463</v>
      </c>
      <c r="AM276" s="205">
        <f ca="1">IF($AH276&gt;0,OFFSET(DATA!$F$6,$AG$10+27*AM$10,$AG276,1,1)/$AH276,0)</f>
        <v>8.9264877479579924E-2</v>
      </c>
      <c r="AN276" s="205">
        <f ca="1">IF($AH276&gt;0,OFFSET(DATA!$F$6,$AG$10+27*AN$10,$AG276,1,1)/$AH276,0)</f>
        <v>1.4002333722287048E-2</v>
      </c>
      <c r="AO276" s="472">
        <f ca="1">OFFSET(DATA!$F$6,$AG$10+27*AO$10,$AG276,1,1)</f>
        <v>19</v>
      </c>
      <c r="AP276" s="472">
        <f t="shared" ca="1" si="10"/>
        <v>19</v>
      </c>
      <c r="AQ276" s="471"/>
      <c r="AR276" s="471">
        <f ca="1">OFFSET(DATA!$F$6,25,$AG276,1,1)</f>
        <v>13723</v>
      </c>
      <c r="AS276" s="205">
        <f ca="1">IF($AR276&gt;0,OFFSET(DATA!$F$6,25+27*AS$10,$AG276,1,1)/$AR276,0)</f>
        <v>0.53515995044815279</v>
      </c>
      <c r="AT276" s="205">
        <f ca="1">IF($AR276&gt;0,OFFSET(DATA!$F$6,25+27*AT$10,$AG276,1,1)/$AR276,0)</f>
        <v>4.6637032718793263E-3</v>
      </c>
      <c r="AU276" s="205">
        <f ca="1">IF($AR276&gt;0,OFFSET(DATA!$F$6,25+27*AU$10,$AG276,1,1)/$AR276,0)</f>
        <v>0.12351526634117904</v>
      </c>
      <c r="AV276" s="205">
        <f ca="1">IF($AR276&gt;0,OFFSET(DATA!$F$6,25+27*AV$10,$AG276,1,1)/$AR276,0)</f>
        <v>8.227064053049625E-2</v>
      </c>
      <c r="AW276" s="205">
        <f ca="1">IF($AR276&gt;0,OFFSET(DATA!$F$6,25+27*AW$10,$AG276,1,1)/$AR276,0)</f>
        <v>8.9630547256430812E-2</v>
      </c>
      <c r="AX276" s="205">
        <f ca="1">IF($AR276&gt;0,OFFSET(DATA!$F$6,25+27*AX$10,$AG276,1,1)/$AR276,0)</f>
        <v>2.6233330904321214E-2</v>
      </c>
      <c r="BA276" s="472">
        <f t="shared" ca="1" si="9"/>
        <v>19</v>
      </c>
      <c r="BB276" s="205">
        <f ca="1">IF($AH276&gt;0,OFFSET(DATA!$F$6,BB$10+27*(7-$AG$8),$AG276,1,1)/OFFSET(DATA!$F$6,BB$10,$AG276,1,1),0)</f>
        <v>0.43217665615141954</v>
      </c>
      <c r="BC276" s="205">
        <f ca="1">IF($AH276&gt;0,OFFSET(DATA!$F$6,BC$10+27*(7-$AG$8),$AG276,1,1)/OFFSET(DATA!$F$6,BC$10,$AG276,1,1),0)</f>
        <v>0.2462686567164179</v>
      </c>
      <c r="BD276" s="205">
        <f ca="1">IF($AH276&gt;0,OFFSET(DATA!$F$6,BD$10+27*(7-$AG$8),$AG276,1,1)/OFFSET(DATA!$F$6,BD$10,$AG276,1,1),0)</f>
        <v>0.16875000000000001</v>
      </c>
      <c r="BE276" s="205">
        <f ca="1">IF($AH276&gt;0,OFFSET(DATA!$F$6,BE$10+27*(7-$AG$8),$AG276,1,1)/OFFSET(DATA!$F$6,BE$10,$AG276,1,1),0)</f>
        <v>0.38793103448275862</v>
      </c>
      <c r="BF276" s="205">
        <f ca="1">IF($AH276&gt;0,OFFSET(DATA!$F$6,BF$10+27*(7-$AG$8),$AG276,1,1)/OFFSET(DATA!$F$6,BF$10,$AG276,1,1),0)</f>
        <v>0.61904761904761907</v>
      </c>
      <c r="BG276" s="205">
        <f ca="1">IF($AH276&gt;0,OFFSET(DATA!$F$6,BG$10+27*(7-$AG$8),$AG276,1,1)/OFFSET(DATA!$F$6,BG$10,$AG276,1,1),0)</f>
        <v>0.39160839160839161</v>
      </c>
      <c r="BH276" s="205">
        <f ca="1">IF($AH276&gt;0,OFFSET(DATA!$F$6,BH$10+27*(7-$AG$8),$AG276,1,1)/OFFSET(DATA!$F$6,BH$10,$AG276,1,1),0)</f>
        <v>0.65289256198347112</v>
      </c>
      <c r="BI276" s="205">
        <f ca="1">IF($AH276&gt;0,OFFSET(DATA!$F$6,BI$10+27*(7-$AG$8),$AG276,1,1)/OFFSET(DATA!$F$6,BI$10,$AG276,1,1),0)</f>
        <v>0.42532088681446906</v>
      </c>
      <c r="BJ276" s="205">
        <f ca="1">IF($AH276&gt;0,OFFSET(DATA!$F$6,BJ$10+27*(7-$AG$8),$AG276,1,1)/OFFSET(DATA!$F$6,BJ$10,$AG276,1,1),0)</f>
        <v>0.70033670033670037</v>
      </c>
      <c r="BK276" s="205">
        <f ca="1">IF($AH276&gt;0,OFFSET(DATA!$F$6,BK$10+27*(7-$AG$8),$AG276,1,1)/OFFSET(DATA!$F$6,BK$10,$AG276,1,1),0)</f>
        <v>0.46945337620578781</v>
      </c>
      <c r="BL276" s="205">
        <f ca="1">IF($AH276&gt;0,OFFSET(DATA!$F$6,BL$10+27*(7-$AG$8),$AG276,1,1)/OFFSET(DATA!$F$6,BL$10,$AG276,1,1),0)</f>
        <v>0.60589060308555398</v>
      </c>
      <c r="BM276" s="205">
        <f ca="1">IF($AH276&gt;0,OFFSET(DATA!$F$6,BM$10+27*(7-$AG$8),$AG276,1,1)/OFFSET(DATA!$F$6,BM$10,$AG276,1,1),0)</f>
        <v>0.44830132939438699</v>
      </c>
      <c r="BN276" s="205">
        <f ca="1">IF($AH276&gt;0,OFFSET(DATA!$F$6,BN$10+27*(7-$AG$8),$AG276,1,1)/OFFSET(DATA!$F$6,BN$10,$AG276,1,1),0)</f>
        <v>0.58666666666666667</v>
      </c>
      <c r="BO276" s="205">
        <f ca="1">IF($AH276&gt;0,OFFSET(DATA!$F$6,BO$10+27*(7-$AG$8),$AG276,1,1)/OFFSET(DATA!$F$6,BO$10,$AG276,1,1),0)</f>
        <v>0.89194139194139199</v>
      </c>
      <c r="BP276" s="205">
        <f ca="1">IF($AH276&gt;0,OFFSET(DATA!$F$6,BP$10+27*(7-$AG$8),$AG276,1,1)/OFFSET(DATA!$F$6,BP$10,$AG276,1,1),0)</f>
        <v>0.72241992882562278</v>
      </c>
      <c r="BQ276" s="205">
        <f ca="1">IF($AH276&gt;0,OFFSET(DATA!$F$6,BQ$10+27*(7-$AG$8),$AG276,1,1)/OFFSET(DATA!$F$6,BQ$10,$AG276,1,1),0)</f>
        <v>0.54525386313465785</v>
      </c>
      <c r="BR276" s="205">
        <f ca="1">IF($AH276&gt;0,OFFSET(DATA!$F$6,BR$10+27*(7-$AG$8),$AG276,1,1)/OFFSET(DATA!$F$6,BR$10,$AG276,1,1),0)</f>
        <v>0.62596599690880994</v>
      </c>
      <c r="BS276" s="205">
        <f ca="1">IF($AH276&gt;0,OFFSET(DATA!$F$6,BS$10+27*(7-$AG$8),$AG276,1,1)/OFFSET(DATA!$F$6,BS$10,$AG276,1,1),0)</f>
        <v>0.54263565891472865</v>
      </c>
      <c r="BT276" s="205">
        <f ca="1">IF($AH276&gt;0,OFFSET(DATA!$F$6,BT$10+27*(7-$AG$8),$AG276,1,1)/OFFSET(DATA!$F$6,BT$10,$AG276,1,1),0)</f>
        <v>0.5</v>
      </c>
      <c r="BU276" s="205">
        <f ca="1">IF($AH276&gt;0,OFFSET(DATA!$F$6,BU$10+27*(7-$AG$8),$AG276,1,1)/OFFSET(DATA!$F$6,BU$10,$AG276,1,1),0)</f>
        <v>0.32203389830508472</v>
      </c>
      <c r="BV276" s="205">
        <f ca="1">IF($AH276&gt;0,OFFSET(DATA!$F$6,BV$10+27*(7-$AG$8),$AG276,1,1)/OFFSET(DATA!$F$6,BV$10,$AG276,1,1),0)</f>
        <v>0.43982494529540483</v>
      </c>
      <c r="BW276" s="205">
        <f ca="1">IF($AH276&gt;0,OFFSET(DATA!$F$6,BW$10+27*(7-$AG$8),$AG276,1,1)/OFFSET(DATA!$F$6,BW$10,$AG276,1,1),0)</f>
        <v>0.58126721763085398</v>
      </c>
      <c r="BX276" s="205">
        <f ca="1">IF($AH276&gt;0,OFFSET(DATA!$F$6,BX$10+27*(7-$AG$8),$AG276,1,1)/OFFSET(DATA!$F$6,BX$10,$AG276,1,1),0)</f>
        <v>0.52761506276150627</v>
      </c>
      <c r="BY276" s="205">
        <f ca="1">IF($AH276&gt;0,OFFSET(DATA!$F$6,BY$10+27*(7-$AG$8),$AG276,1,1)/OFFSET(DATA!$F$6,BY$10,$AG276,1,1),0)</f>
        <v>0.47382920110192839</v>
      </c>
    </row>
    <row r="277" spans="33:77" x14ac:dyDescent="0.2">
      <c r="AG277" s="472">
        <v>266</v>
      </c>
      <c r="AH277" s="471">
        <f ca="1">OFFSET(DATA!$F$6,$AG$10,$AG277,1,1)</f>
        <v>1770</v>
      </c>
      <c r="AI277" s="205">
        <f ca="1">IF($AH277&gt;0,OFFSET(DATA!$F$6,$AG$10+27*AI$10,$AG277,1,1)/$AH277,0)</f>
        <v>0.40056497175141242</v>
      </c>
      <c r="AJ277" s="205">
        <f ca="1">IF($AH277&gt;0,OFFSET(DATA!$F$6,$AG$10+27*AJ$10,$AG277,1,1)/$AH277,0)</f>
        <v>3.9548022598870055E-3</v>
      </c>
      <c r="AK277" s="205">
        <f ca="1">IF($AH277&gt;0,OFFSET(DATA!$F$6,$AG$10+27*AK$10,$AG277,1,1)/$AH277,0)</f>
        <v>0.12824858757062146</v>
      </c>
      <c r="AL277" s="205">
        <f ca="1">IF($AH277&gt;0,OFFSET(DATA!$F$6,$AG$10+27*AL$10,$AG277,1,1)/$AH277,0)</f>
        <v>8.7005649717514122E-2</v>
      </c>
      <c r="AM277" s="205">
        <f ca="1">IF($AH277&gt;0,OFFSET(DATA!$F$6,$AG$10+27*AM$10,$AG277,1,1)/$AH277,0)</f>
        <v>9.8305084745762716E-2</v>
      </c>
      <c r="AN277" s="205">
        <f ca="1">IF($AH277&gt;0,OFFSET(DATA!$F$6,$AG$10+27*AN$10,$AG277,1,1)/$AH277,0)</f>
        <v>2.1468926553672316E-2</v>
      </c>
      <c r="AO277" s="472">
        <f ca="1">OFFSET(DATA!$F$6,$AG$10+27*AO$10,$AG277,1,1)</f>
        <v>19</v>
      </c>
      <c r="AP277" s="472">
        <f t="shared" ca="1" si="10"/>
        <v>19</v>
      </c>
      <c r="AQ277" s="471"/>
      <c r="AR277" s="471">
        <f ca="1">OFFSET(DATA!$F$6,25,$AG277,1,1)</f>
        <v>13658</v>
      </c>
      <c r="AS277" s="205">
        <f ca="1">IF($AR277&gt;0,OFFSET(DATA!$F$6,25+27*AS$10,$AG277,1,1)/$AR277,0)</f>
        <v>0.52130619417191393</v>
      </c>
      <c r="AT277" s="205">
        <f ca="1">IF($AR277&gt;0,OFFSET(DATA!$F$6,25+27*AT$10,$AG277,1,1)/$AR277,0)</f>
        <v>4.5394640503734077E-3</v>
      </c>
      <c r="AU277" s="205">
        <f ca="1">IF($AR277&gt;0,OFFSET(DATA!$F$6,25+27*AU$10,$AG277,1,1)/$AR277,0)</f>
        <v>0.12344413530531556</v>
      </c>
      <c r="AV277" s="205">
        <f ca="1">IF($AR277&gt;0,OFFSET(DATA!$F$6,25+27*AV$10,$AG277,1,1)/$AR277,0)</f>
        <v>7.3876116561722063E-2</v>
      </c>
      <c r="AW277" s="205">
        <f ca="1">IF($AR277&gt;0,OFFSET(DATA!$F$6,25+27*AW$10,$AG277,1,1)/$AR277,0)</f>
        <v>8.72748572265339E-2</v>
      </c>
      <c r="AX277" s="205">
        <f ca="1">IF($AR277&gt;0,OFFSET(DATA!$F$6,25+27*AX$10,$AG277,1,1)/$AR277,0)</f>
        <v>3.0311905110557914E-2</v>
      </c>
      <c r="BA277" s="472">
        <f t="shared" ca="1" si="9"/>
        <v>19</v>
      </c>
      <c r="BB277" s="205">
        <f ca="1">IF($AH277&gt;0,OFFSET(DATA!$F$6,BB$10+27*(7-$AG$8),$AG277,1,1)/OFFSET(DATA!$F$6,BB$10,$AG277,1,1),0)</f>
        <v>0.43181818181818182</v>
      </c>
      <c r="BC277" s="205">
        <f ca="1">IF($AH277&gt;0,OFFSET(DATA!$F$6,BC$10+27*(7-$AG$8),$AG277,1,1)/OFFSET(DATA!$F$6,BC$10,$AG277,1,1),0)</f>
        <v>0.22463768115942029</v>
      </c>
      <c r="BD277" s="205">
        <f ca="1">IF($AH277&gt;0,OFFSET(DATA!$F$6,BD$10+27*(7-$AG$8),$AG277,1,1)/OFFSET(DATA!$F$6,BD$10,$AG277,1,1),0)</f>
        <v>0.16556291390728478</v>
      </c>
      <c r="BE277" s="205">
        <f ca="1">IF($AH277&gt;0,OFFSET(DATA!$F$6,BE$10+27*(7-$AG$8),$AG277,1,1)/OFFSET(DATA!$F$6,BE$10,$AG277,1,1),0)</f>
        <v>0.34426229508196721</v>
      </c>
      <c r="BF277" s="205">
        <f ca="1">IF($AH277&gt;0,OFFSET(DATA!$F$6,BF$10+27*(7-$AG$8),$AG277,1,1)/OFFSET(DATA!$F$6,BF$10,$AG277,1,1),0)</f>
        <v>0.625</v>
      </c>
      <c r="BG277" s="205">
        <f ca="1">IF($AH277&gt;0,OFFSET(DATA!$F$6,BG$10+27*(7-$AG$8),$AG277,1,1)/OFFSET(DATA!$F$6,BG$10,$AG277,1,1),0)</f>
        <v>0.37062937062937062</v>
      </c>
      <c r="BH277" s="205">
        <f ca="1">IF($AH277&gt;0,OFFSET(DATA!$F$6,BH$10+27*(7-$AG$8),$AG277,1,1)/OFFSET(DATA!$F$6,BH$10,$AG277,1,1),0)</f>
        <v>0.60465116279069764</v>
      </c>
      <c r="BI277" s="205">
        <f ca="1">IF($AH277&gt;0,OFFSET(DATA!$F$6,BI$10+27*(7-$AG$8),$AG277,1,1)/OFFSET(DATA!$F$6,BI$10,$AG277,1,1),0)</f>
        <v>0.40056497175141242</v>
      </c>
      <c r="BJ277" s="205">
        <f ca="1">IF($AH277&gt;0,OFFSET(DATA!$F$6,BJ$10+27*(7-$AG$8),$AG277,1,1)/OFFSET(DATA!$F$6,BJ$10,$AG277,1,1),0)</f>
        <v>0.70446735395189009</v>
      </c>
      <c r="BK277" s="205">
        <f ca="1">IF($AH277&gt;0,OFFSET(DATA!$F$6,BK$10+27*(7-$AG$8),$AG277,1,1)/OFFSET(DATA!$F$6,BK$10,$AG277,1,1),0)</f>
        <v>0.45141065830721006</v>
      </c>
      <c r="BL277" s="205">
        <f ca="1">IF($AH277&gt;0,OFFSET(DATA!$F$6,BL$10+27*(7-$AG$8),$AG277,1,1)/OFFSET(DATA!$F$6,BL$10,$AG277,1,1),0)</f>
        <v>0.61305007587253413</v>
      </c>
      <c r="BM277" s="205">
        <f ca="1">IF($AH277&gt;0,OFFSET(DATA!$F$6,BM$10+27*(7-$AG$8),$AG277,1,1)/OFFSET(DATA!$F$6,BM$10,$AG277,1,1),0)</f>
        <v>0.44793261868300155</v>
      </c>
      <c r="BN277" s="205">
        <f ca="1">IF($AH277&gt;0,OFFSET(DATA!$F$6,BN$10+27*(7-$AG$8),$AG277,1,1)/OFFSET(DATA!$F$6,BN$10,$AG277,1,1),0)</f>
        <v>0.55663430420711979</v>
      </c>
      <c r="BO277" s="205">
        <f ca="1">IF($AH277&gt;0,OFFSET(DATA!$F$6,BO$10+27*(7-$AG$8),$AG277,1,1)/OFFSET(DATA!$F$6,BO$10,$AG277,1,1),0)</f>
        <v>0.87388987566607457</v>
      </c>
      <c r="BP277" s="205">
        <f ca="1">IF($AH277&gt;0,OFFSET(DATA!$F$6,BP$10+27*(7-$AG$8),$AG277,1,1)/OFFSET(DATA!$F$6,BP$10,$AG277,1,1),0)</f>
        <v>0.71585365853658534</v>
      </c>
      <c r="BQ277" s="205">
        <f ca="1">IF($AH277&gt;0,OFFSET(DATA!$F$6,BQ$10+27*(7-$AG$8),$AG277,1,1)/OFFSET(DATA!$F$6,BQ$10,$AG277,1,1),0)</f>
        <v>0.55156950672645744</v>
      </c>
      <c r="BR277" s="205">
        <f ca="1">IF($AH277&gt;0,OFFSET(DATA!$F$6,BR$10+27*(7-$AG$8),$AG277,1,1)/OFFSET(DATA!$F$6,BR$10,$AG277,1,1),0)</f>
        <v>0.61314984709480125</v>
      </c>
      <c r="BS277" s="205">
        <f ca="1">IF($AH277&gt;0,OFFSET(DATA!$F$6,BS$10+27*(7-$AG$8),$AG277,1,1)/OFFSET(DATA!$F$6,BS$10,$AG277,1,1),0)</f>
        <v>0.52303523035230348</v>
      </c>
      <c r="BT277" s="205">
        <f ca="1">IF($AH277&gt;0,OFFSET(DATA!$F$6,BT$10+27*(7-$AG$8),$AG277,1,1)/OFFSET(DATA!$F$6,BT$10,$AG277,1,1),0)</f>
        <v>0.54347826086956519</v>
      </c>
      <c r="BU277" s="205">
        <f ca="1">IF($AH277&gt;0,OFFSET(DATA!$F$6,BU$10+27*(7-$AG$8),$AG277,1,1)/OFFSET(DATA!$F$6,BU$10,$AG277,1,1),0)</f>
        <v>0.3176895306859206</v>
      </c>
      <c r="BV277" s="205">
        <f ca="1">IF($AH277&gt;0,OFFSET(DATA!$F$6,BV$10+27*(7-$AG$8),$AG277,1,1)/OFFSET(DATA!$F$6,BV$10,$AG277,1,1),0)</f>
        <v>0.4357298474945534</v>
      </c>
      <c r="BW277" s="205">
        <f ca="1">IF($AH277&gt;0,OFFSET(DATA!$F$6,BW$10+27*(7-$AG$8),$AG277,1,1)/OFFSET(DATA!$F$6,BW$10,$AG277,1,1),0)</f>
        <v>0.5117967332123412</v>
      </c>
      <c r="BX277" s="205">
        <f ca="1">IF($AH277&gt;0,OFFSET(DATA!$F$6,BX$10+27*(7-$AG$8),$AG277,1,1)/OFFSET(DATA!$F$6,BX$10,$AG277,1,1),0)</f>
        <v>0.51774530271398744</v>
      </c>
      <c r="BY277" s="205">
        <f ca="1">IF($AH277&gt;0,OFFSET(DATA!$F$6,BY$10+27*(7-$AG$8),$AG277,1,1)/OFFSET(DATA!$F$6,BY$10,$AG277,1,1),0)</f>
        <v>0.48870056497175141</v>
      </c>
    </row>
    <row r="278" spans="33:77" x14ac:dyDescent="0.2">
      <c r="AG278" s="472">
        <v>267</v>
      </c>
      <c r="AH278" s="471">
        <f ca="1">OFFSET(DATA!$F$6,$AG$10,$AG278,1,1)</f>
        <v>1768</v>
      </c>
      <c r="AI278" s="205">
        <f ca="1">IF($AH278&gt;0,OFFSET(DATA!$F$6,$AG$10+27*AI$10,$AG278,1,1)/$AH278,0)</f>
        <v>0.4309954751131222</v>
      </c>
      <c r="AJ278" s="205">
        <f ca="1">IF($AH278&gt;0,OFFSET(DATA!$F$6,$AG$10+27*AJ$10,$AG278,1,1)/$AH278,0)</f>
        <v>3.9592760180995473E-3</v>
      </c>
      <c r="AK278" s="205">
        <f ca="1">IF($AH278&gt;0,OFFSET(DATA!$F$6,$AG$10+27*AK$10,$AG278,1,1)/$AH278,0)</f>
        <v>0.13178733031674209</v>
      </c>
      <c r="AL278" s="205">
        <f ca="1">IF($AH278&gt;0,OFFSET(DATA!$F$6,$AG$10+27*AL$10,$AG278,1,1)/$AH278,0)</f>
        <v>0.13009049773755657</v>
      </c>
      <c r="AM278" s="205">
        <f ca="1">IF($AH278&gt;0,OFFSET(DATA!$F$6,$AG$10+27*AM$10,$AG278,1,1)/$AH278,0)</f>
        <v>8.5407239819004527E-2</v>
      </c>
      <c r="AN278" s="205">
        <f ca="1">IF($AH278&gt;0,OFFSET(DATA!$F$6,$AG$10+27*AN$10,$AG278,1,1)/$AH278,0)</f>
        <v>1.7533936651583711E-2</v>
      </c>
      <c r="AO278" s="472">
        <f ca="1">OFFSET(DATA!$F$6,$AG$10+27*AO$10,$AG278,1,1)</f>
        <v>20</v>
      </c>
      <c r="AP278" s="472">
        <f t="shared" ca="1" si="10"/>
        <v>20</v>
      </c>
      <c r="AQ278" s="471"/>
      <c r="AR278" s="471">
        <f ca="1">OFFSET(DATA!$F$6,25,$AG278,1,1)</f>
        <v>13302</v>
      </c>
      <c r="AS278" s="205">
        <f ca="1">IF($AR278&gt;0,OFFSET(DATA!$F$6,25+27*AS$10,$AG278,1,1)/$AR278,0)</f>
        <v>0.53240114268531047</v>
      </c>
      <c r="AT278" s="205">
        <f ca="1">IF($AR278&gt;0,OFFSET(DATA!$F$6,25+27*AT$10,$AG278,1,1)/$AR278,0)</f>
        <v>4.0595399188092015E-3</v>
      </c>
      <c r="AU278" s="205">
        <f ca="1">IF($AR278&gt;0,OFFSET(DATA!$F$6,25+27*AU$10,$AG278,1,1)/$AR278,0)</f>
        <v>0.12336490753270185</v>
      </c>
      <c r="AV278" s="205">
        <f ca="1">IF($AR278&gt;0,OFFSET(DATA!$F$6,25+27*AV$10,$AG278,1,1)/$AR278,0)</f>
        <v>8.7129754924071573E-2</v>
      </c>
      <c r="AW278" s="205">
        <f ca="1">IF($AR278&gt;0,OFFSET(DATA!$F$6,25+27*AW$10,$AG278,1,1)/$AR278,0)</f>
        <v>8.0138325063900159E-2</v>
      </c>
      <c r="AX278" s="205">
        <f ca="1">IF($AR278&gt;0,OFFSET(DATA!$F$6,25+27*AX$10,$AG278,1,1)/$AR278,0)</f>
        <v>2.3680649526387008E-2</v>
      </c>
      <c r="BA278" s="472">
        <f t="shared" ca="1" si="9"/>
        <v>19</v>
      </c>
      <c r="BB278" s="205">
        <f ca="1">IF($AH278&gt;0,OFFSET(DATA!$F$6,BB$10+27*(7-$AG$8),$AG278,1,1)/OFFSET(DATA!$F$6,BB$10,$AG278,1,1),0)</f>
        <v>0.43288590604026844</v>
      </c>
      <c r="BC278" s="205">
        <f ca="1">IF($AH278&gt;0,OFFSET(DATA!$F$6,BC$10+27*(7-$AG$8),$AG278,1,1)/OFFSET(DATA!$F$6,BC$10,$AG278,1,1),0)</f>
        <v>0.23015873015873015</v>
      </c>
      <c r="BD278" s="205">
        <f ca="1">IF($AH278&gt;0,OFFSET(DATA!$F$6,BD$10+27*(7-$AG$8),$AG278,1,1)/OFFSET(DATA!$F$6,BD$10,$AG278,1,1),0)</f>
        <v>0.17333333333333334</v>
      </c>
      <c r="BE278" s="205">
        <f ca="1">IF($AH278&gt;0,OFFSET(DATA!$F$6,BE$10+27*(7-$AG$8),$AG278,1,1)/OFFSET(DATA!$F$6,BE$10,$AG278,1,1),0)</f>
        <v>0.31132075471698112</v>
      </c>
      <c r="BF278" s="205">
        <f ca="1">IF($AH278&gt;0,OFFSET(DATA!$F$6,BF$10+27*(7-$AG$8),$AG278,1,1)/OFFSET(DATA!$F$6,BF$10,$AG278,1,1),0)</f>
        <v>0.6199616122840691</v>
      </c>
      <c r="BG278" s="205">
        <f ca="1">IF($AH278&gt;0,OFFSET(DATA!$F$6,BG$10+27*(7-$AG$8),$AG278,1,1)/OFFSET(DATA!$F$6,BG$10,$AG278,1,1),0)</f>
        <v>0.40666666666666668</v>
      </c>
      <c r="BH278" s="205">
        <f ca="1">IF($AH278&gt;0,OFFSET(DATA!$F$6,BH$10+27*(7-$AG$8),$AG278,1,1)/OFFSET(DATA!$F$6,BH$10,$AG278,1,1),0)</f>
        <v>0.6271186440677966</v>
      </c>
      <c r="BI278" s="205">
        <f ca="1">IF($AH278&gt;0,OFFSET(DATA!$F$6,BI$10+27*(7-$AG$8),$AG278,1,1)/OFFSET(DATA!$F$6,BI$10,$AG278,1,1),0)</f>
        <v>0.4309954751131222</v>
      </c>
      <c r="BJ278" s="205">
        <f ca="1">IF($AH278&gt;0,OFFSET(DATA!$F$6,BJ$10+27*(7-$AG$8),$AG278,1,1)/OFFSET(DATA!$F$6,BJ$10,$AG278,1,1),0)</f>
        <v>0.68214285714285716</v>
      </c>
      <c r="BK278" s="205">
        <f ca="1">IF($AH278&gt;0,OFFSET(DATA!$F$6,BK$10+27*(7-$AG$8),$AG278,1,1)/OFFSET(DATA!$F$6,BK$10,$AG278,1,1),0)</f>
        <v>0.47039473684210525</v>
      </c>
      <c r="BL278" s="205">
        <f ca="1">IF($AH278&gt;0,OFFSET(DATA!$F$6,BL$10+27*(7-$AG$8),$AG278,1,1)/OFFSET(DATA!$F$6,BL$10,$AG278,1,1),0)</f>
        <v>0.62222222222222223</v>
      </c>
      <c r="BM278" s="205">
        <f ca="1">IF($AH278&gt;0,OFFSET(DATA!$F$6,BM$10+27*(7-$AG$8),$AG278,1,1)/OFFSET(DATA!$F$6,BM$10,$AG278,1,1),0)</f>
        <v>0.44055944055944057</v>
      </c>
      <c r="BN278" s="205">
        <f ca="1">IF($AH278&gt;0,OFFSET(DATA!$F$6,BN$10+27*(7-$AG$8),$AG278,1,1)/OFFSET(DATA!$F$6,BN$10,$AG278,1,1),0)</f>
        <v>0.57859531772575246</v>
      </c>
      <c r="BO278" s="205">
        <f ca="1">IF($AH278&gt;0,OFFSET(DATA!$F$6,BO$10+27*(7-$AG$8),$AG278,1,1)/OFFSET(DATA!$F$6,BO$10,$AG278,1,1),0)</f>
        <v>0.88301886792452833</v>
      </c>
      <c r="BP278" s="205">
        <f ca="1">IF($AH278&gt;0,OFFSET(DATA!$F$6,BP$10+27*(7-$AG$8),$AG278,1,1)/OFFSET(DATA!$F$6,BP$10,$AG278,1,1),0)</f>
        <v>0.66880616174582797</v>
      </c>
      <c r="BQ278" s="205">
        <f ca="1">IF($AH278&gt;0,OFFSET(DATA!$F$6,BQ$10+27*(7-$AG$8),$AG278,1,1)/OFFSET(DATA!$F$6,BQ$10,$AG278,1,1),0)</f>
        <v>0.54712643678160922</v>
      </c>
      <c r="BR278" s="205">
        <f ca="1">IF($AH278&gt;0,OFFSET(DATA!$F$6,BR$10+27*(7-$AG$8),$AG278,1,1)/OFFSET(DATA!$F$6,BR$10,$AG278,1,1),0)</f>
        <v>0.6139767054908486</v>
      </c>
      <c r="BS278" s="205">
        <f ca="1">IF($AH278&gt;0,OFFSET(DATA!$F$6,BS$10+27*(7-$AG$8),$AG278,1,1)/OFFSET(DATA!$F$6,BS$10,$AG278,1,1),0)</f>
        <v>0.49202127659574468</v>
      </c>
      <c r="BT278" s="205">
        <f ca="1">IF($AH278&gt;0,OFFSET(DATA!$F$6,BT$10+27*(7-$AG$8),$AG278,1,1)/OFFSET(DATA!$F$6,BT$10,$AG278,1,1),0)</f>
        <v>0.5</v>
      </c>
      <c r="BU278" s="205">
        <f ca="1">IF($AH278&gt;0,OFFSET(DATA!$F$6,BU$10+27*(7-$AG$8),$AG278,1,1)/OFFSET(DATA!$F$6,BU$10,$AG278,1,1),0)</f>
        <v>0.33455882352941174</v>
      </c>
      <c r="BV278" s="205">
        <f ca="1">IF($AH278&gt;0,OFFSET(DATA!$F$6,BV$10+27*(7-$AG$8),$AG278,1,1)/OFFSET(DATA!$F$6,BV$10,$AG278,1,1),0)</f>
        <v>0.50997782705099781</v>
      </c>
      <c r="BW278" s="205">
        <f ca="1">IF($AH278&gt;0,OFFSET(DATA!$F$6,BW$10+27*(7-$AG$8),$AG278,1,1)/OFFSET(DATA!$F$6,BW$10,$AG278,1,1),0)</f>
        <v>0.58623853211009169</v>
      </c>
      <c r="BX278" s="205">
        <f ca="1">IF($AH278&gt;0,OFFSET(DATA!$F$6,BX$10+27*(7-$AG$8),$AG278,1,1)/OFFSET(DATA!$F$6,BX$10,$AG278,1,1),0)</f>
        <v>0.52958963282937366</v>
      </c>
      <c r="BY278" s="205">
        <f ca="1">IF($AH278&gt;0,OFFSET(DATA!$F$6,BY$10+27*(7-$AG$8),$AG278,1,1)/OFFSET(DATA!$F$6,BY$10,$AG278,1,1),0)</f>
        <v>0.49535603715170279</v>
      </c>
    </row>
    <row r="279" spans="33:77" x14ac:dyDescent="0.2">
      <c r="AG279" s="472">
        <v>268</v>
      </c>
      <c r="AH279" s="471">
        <f ca="1">OFFSET(DATA!$F$6,$AG$10,$AG279,1,1)</f>
        <v>1766</v>
      </c>
      <c r="AI279" s="205">
        <f ca="1">IF($AH279&gt;0,OFFSET(DATA!$F$6,$AG$10+27*AI$10,$AG279,1,1)/$AH279,0)</f>
        <v>0.4365798414496036</v>
      </c>
      <c r="AJ279" s="205">
        <f ca="1">IF($AH279&gt;0,OFFSET(DATA!$F$6,$AG$10+27*AJ$10,$AG279,1,1)/$AH279,0)</f>
        <v>3.6806342015855038E-3</v>
      </c>
      <c r="AK279" s="205">
        <f ca="1">IF($AH279&gt;0,OFFSET(DATA!$F$6,$AG$10+27*AK$10,$AG279,1,1)/$AH279,0)</f>
        <v>0.13476783691959229</v>
      </c>
      <c r="AL279" s="205">
        <f ca="1">IF($AH279&gt;0,OFFSET(DATA!$F$6,$AG$10+27*AL$10,$AG279,1,1)/$AH279,0)</f>
        <v>0.13703284258210646</v>
      </c>
      <c r="AM279" s="205">
        <f ca="1">IF($AH279&gt;0,OFFSET(DATA!$F$6,$AG$10+27*AM$10,$AG279,1,1)/$AH279,0)</f>
        <v>9.0317100792751986E-2</v>
      </c>
      <c r="AN279" s="205">
        <f ca="1">IF($AH279&gt;0,OFFSET(DATA!$F$6,$AG$10+27*AN$10,$AG279,1,1)/$AH279,0)</f>
        <v>1.7553793884484713E-2</v>
      </c>
      <c r="AO279" s="472">
        <f ca="1">OFFSET(DATA!$F$6,$AG$10+27*AO$10,$AG279,1,1)</f>
        <v>18</v>
      </c>
      <c r="AP279" s="472">
        <f t="shared" ca="1" si="10"/>
        <v>18</v>
      </c>
      <c r="AQ279" s="471"/>
      <c r="AR279" s="471">
        <f ca="1">OFFSET(DATA!$F$6,25,$AG279,1,1)</f>
        <v>13407.5</v>
      </c>
      <c r="AS279" s="205">
        <f ca="1">IF($AR279&gt;0,OFFSET(DATA!$F$6,25+27*AS$10,$AG279,1,1)/$AR279,0)</f>
        <v>0.53615513705015849</v>
      </c>
      <c r="AT279" s="205">
        <f ca="1">IF($AR279&gt;0,OFFSET(DATA!$F$6,25+27*AT$10,$AG279,1,1)/$AR279,0)</f>
        <v>4.1394741749021073E-3</v>
      </c>
      <c r="AU279" s="205">
        <f ca="1">IF($AR279&gt;0,OFFSET(DATA!$F$6,25+27*AU$10,$AG279,1,1)/$AR279,0)</f>
        <v>0.12287898564236435</v>
      </c>
      <c r="AV279" s="205">
        <f ca="1">IF($AR279&gt;0,OFFSET(DATA!$F$6,25+27*AV$10,$AG279,1,1)/$AR279,0)</f>
        <v>9.0658213686369574E-2</v>
      </c>
      <c r="AW279" s="205">
        <f ca="1">IF($AR279&gt;0,OFFSET(DATA!$F$6,25+27*AW$10,$AG279,1,1)/$AR279,0)</f>
        <v>8.1969047175088572E-2</v>
      </c>
      <c r="AX279" s="205">
        <f ca="1">IF($AR279&gt;0,OFFSET(DATA!$F$6,25+27*AX$10,$AG279,1,1)/$AR279,0)</f>
        <v>2.5097892970352413E-2</v>
      </c>
      <c r="BA279" s="472">
        <f t="shared" ca="1" si="9"/>
        <v>18</v>
      </c>
      <c r="BB279" s="205">
        <f ca="1">IF($AH279&gt;0,OFFSET(DATA!$F$6,BB$10+27*(7-$AG$8),$AG279,1,1)/OFFSET(DATA!$F$6,BB$10,$AG279,1,1),0)</f>
        <v>0.42928452579034942</v>
      </c>
      <c r="BC279" s="205">
        <f ca="1">IF($AH279&gt;0,OFFSET(DATA!$F$6,BC$10+27*(7-$AG$8),$AG279,1,1)/OFFSET(DATA!$F$6,BC$10,$AG279,1,1),0)</f>
        <v>0.24409448818897639</v>
      </c>
      <c r="BD279" s="205">
        <f ca="1">IF($AH279&gt;0,OFFSET(DATA!$F$6,BD$10+27*(7-$AG$8),$AG279,1,1)/OFFSET(DATA!$F$6,BD$10,$AG279,1,1),0)</f>
        <v>0.17320261437908496</v>
      </c>
      <c r="BE279" s="205">
        <f ca="1">IF($AH279&gt;0,OFFSET(DATA!$F$6,BE$10+27*(7-$AG$8),$AG279,1,1)/OFFSET(DATA!$F$6,BE$10,$AG279,1,1),0)</f>
        <v>0.28372093023255812</v>
      </c>
      <c r="BF279" s="205">
        <f ca="1">IF($AH279&gt;0,OFFSET(DATA!$F$6,BF$10+27*(7-$AG$8),$AG279,1,1)/OFFSET(DATA!$F$6,BF$10,$AG279,1,1),0)</f>
        <v>0.6179018286814244</v>
      </c>
      <c r="BG279" s="205">
        <f ca="1">IF($AH279&gt;0,OFFSET(DATA!$F$6,BG$10+27*(7-$AG$8),$AG279,1,1)/OFFSET(DATA!$F$6,BG$10,$AG279,1,1),0)</f>
        <v>0.39930555555555558</v>
      </c>
      <c r="BH279" s="205">
        <f ca="1">IF($AH279&gt;0,OFFSET(DATA!$F$6,BH$10+27*(7-$AG$8),$AG279,1,1)/OFFSET(DATA!$F$6,BH$10,$AG279,1,1),0)</f>
        <v>0.6431535269709544</v>
      </c>
      <c r="BI279" s="205">
        <f ca="1">IF($AH279&gt;0,OFFSET(DATA!$F$6,BI$10+27*(7-$AG$8),$AG279,1,1)/OFFSET(DATA!$F$6,BI$10,$AG279,1,1),0)</f>
        <v>0.4365798414496036</v>
      </c>
      <c r="BJ279" s="205">
        <f ca="1">IF($AH279&gt;0,OFFSET(DATA!$F$6,BJ$10+27*(7-$AG$8),$AG279,1,1)/OFFSET(DATA!$F$6,BJ$10,$AG279,1,1),0)</f>
        <v>0.67421602787456447</v>
      </c>
      <c r="BK279" s="205">
        <f ca="1">IF($AH279&gt;0,OFFSET(DATA!$F$6,BK$10+27*(7-$AG$8),$AG279,1,1)/OFFSET(DATA!$F$6,BK$10,$AG279,1,1),0)</f>
        <v>0.48397435897435898</v>
      </c>
      <c r="BL279" s="205">
        <f ca="1">IF($AH279&gt;0,OFFSET(DATA!$F$6,BL$10+27*(7-$AG$8),$AG279,1,1)/OFFSET(DATA!$F$6,BL$10,$AG279,1,1),0)</f>
        <v>0.62063953488372092</v>
      </c>
      <c r="BM279" s="205">
        <f ca="1">IF($AH279&gt;0,OFFSET(DATA!$F$6,BM$10+27*(7-$AG$8),$AG279,1,1)/OFFSET(DATA!$F$6,BM$10,$AG279,1,1),0)</f>
        <v>0.45336391437308871</v>
      </c>
      <c r="BN279" s="205">
        <f ca="1">IF($AH279&gt;0,OFFSET(DATA!$F$6,BN$10+27*(7-$AG$8),$AG279,1,1)/OFFSET(DATA!$F$6,BN$10,$AG279,1,1),0)</f>
        <v>0.58139534883720934</v>
      </c>
      <c r="BO279" s="205">
        <f ca="1">IF($AH279&gt;0,OFFSET(DATA!$F$6,BO$10+27*(7-$AG$8),$AG279,1,1)/OFFSET(DATA!$F$6,BO$10,$AG279,1,1),0)</f>
        <v>0.88312912346842598</v>
      </c>
      <c r="BP279" s="205">
        <f ca="1">IF($AH279&gt;0,OFFSET(DATA!$F$6,BP$10+27*(7-$AG$8),$AG279,1,1)/OFFSET(DATA!$F$6,BP$10,$AG279,1,1),0)</f>
        <v>0.68478260869565222</v>
      </c>
      <c r="BQ279" s="205">
        <f ca="1">IF($AH279&gt;0,OFFSET(DATA!$F$6,BQ$10+27*(7-$AG$8),$AG279,1,1)/OFFSET(DATA!$F$6,BQ$10,$AG279,1,1),0)</f>
        <v>0.56018518518518523</v>
      </c>
      <c r="BR279" s="205">
        <f ca="1">IF($AH279&gt;0,OFFSET(DATA!$F$6,BR$10+27*(7-$AG$8),$AG279,1,1)/OFFSET(DATA!$F$6,BR$10,$AG279,1,1),0)</f>
        <v>0.62531223980016648</v>
      </c>
      <c r="BS279" s="205">
        <f ca="1">IF($AH279&gt;0,OFFSET(DATA!$F$6,BS$10+27*(7-$AG$8),$AG279,1,1)/OFFSET(DATA!$F$6,BS$10,$AG279,1,1),0)</f>
        <v>0.47688243064729197</v>
      </c>
      <c r="BT279" s="205">
        <f ca="1">IF($AH279&gt;0,OFFSET(DATA!$F$6,BT$10+27*(7-$AG$8),$AG279,1,1)/OFFSET(DATA!$F$6,BT$10,$AG279,1,1),0)</f>
        <v>0.48484848484848486</v>
      </c>
      <c r="BU279" s="205">
        <f ca="1">IF($AH279&gt;0,OFFSET(DATA!$F$6,BU$10+27*(7-$AG$8),$AG279,1,1)/OFFSET(DATA!$F$6,BU$10,$AG279,1,1),0)</f>
        <v>0.35036496350364965</v>
      </c>
      <c r="BV279" s="205">
        <f ca="1">IF($AH279&gt;0,OFFSET(DATA!$F$6,BV$10+27*(7-$AG$8),$AG279,1,1)/OFFSET(DATA!$F$6,BV$10,$AG279,1,1),0)</f>
        <v>0.5138427464008859</v>
      </c>
      <c r="BW279" s="205">
        <f ca="1">IF($AH279&gt;0,OFFSET(DATA!$F$6,BW$10+27*(7-$AG$8),$AG279,1,1)/OFFSET(DATA!$F$6,BW$10,$AG279,1,1),0)</f>
        <v>0.59296482412060303</v>
      </c>
      <c r="BX279" s="205">
        <f ca="1">IF($AH279&gt;0,OFFSET(DATA!$F$6,BX$10+27*(7-$AG$8),$AG279,1,1)/OFFSET(DATA!$F$6,BX$10,$AG279,1,1),0)</f>
        <v>0.52613756613756613</v>
      </c>
      <c r="BY279" s="205">
        <f ca="1">IF($AH279&gt;0,OFFSET(DATA!$F$6,BY$10+27*(7-$AG$8),$AG279,1,1)/OFFSET(DATA!$F$6,BY$10,$AG279,1,1),0)</f>
        <v>0.5</v>
      </c>
    </row>
    <row r="280" spans="33:77" x14ac:dyDescent="0.2">
      <c r="AG280" s="472">
        <v>269</v>
      </c>
      <c r="AH280" s="471">
        <f ca="1">OFFSET(DATA!$F$6,$AG$10,$AG280,1,1)</f>
        <v>1764</v>
      </c>
      <c r="AI280" s="205">
        <f ca="1">IF($AH280&gt;0,OFFSET(DATA!$F$6,$AG$10+27*AI$10,$AG280,1,1)/$AH280,0)</f>
        <v>0.44217687074829931</v>
      </c>
      <c r="AJ280" s="205">
        <f ca="1">IF($AH280&gt;0,OFFSET(DATA!$F$6,$AG$10+27*AJ$10,$AG280,1,1)/$AH280,0)</f>
        <v>3.4013605442176869E-3</v>
      </c>
      <c r="AK280" s="205">
        <f ca="1">IF($AH280&gt;0,OFFSET(DATA!$F$6,$AG$10+27*AK$10,$AG280,1,1)/$AH280,0)</f>
        <v>0.13775510204081631</v>
      </c>
      <c r="AL280" s="205">
        <f ca="1">IF($AH280&gt;0,OFFSET(DATA!$F$6,$AG$10+27*AL$10,$AG280,1,1)/$AH280,0)</f>
        <v>0.14399092970521543</v>
      </c>
      <c r="AM280" s="205">
        <f ca="1">IF($AH280&gt;0,OFFSET(DATA!$F$6,$AG$10+27*AM$10,$AG280,1,1)/$AH280,0)</f>
        <v>9.5238095238095233E-2</v>
      </c>
      <c r="AN280" s="205">
        <f ca="1">IF($AH280&gt;0,OFFSET(DATA!$F$6,$AG$10+27*AN$10,$AG280,1,1)/$AH280,0)</f>
        <v>1.7573696145124718E-2</v>
      </c>
      <c r="AO280" s="472">
        <f ca="1">OFFSET(DATA!$F$6,$AG$10+27*AO$10,$AG280,1,1)</f>
        <v>18</v>
      </c>
      <c r="AP280" s="472">
        <f t="shared" ca="1" si="10"/>
        <v>18</v>
      </c>
      <c r="AQ280" s="471"/>
      <c r="AR280" s="471">
        <f ca="1">OFFSET(DATA!$F$6,25,$AG280,1,1)</f>
        <v>13513</v>
      </c>
      <c r="AS280" s="205">
        <f ca="1">IF($AR280&gt;0,OFFSET(DATA!$F$6,25+27*AS$10,$AG280,1,1)/$AR280,0)</f>
        <v>0.53985051431954412</v>
      </c>
      <c r="AT280" s="205">
        <f ca="1">IF($AR280&gt;0,OFFSET(DATA!$F$6,25+27*AT$10,$AG280,1,1)/$AR280,0)</f>
        <v>4.2181602900910236E-3</v>
      </c>
      <c r="AU280" s="205">
        <f ca="1">IF($AR280&gt;0,OFFSET(DATA!$F$6,25+27*AU$10,$AG280,1,1)/$AR280,0)</f>
        <v>0.12240065122474654</v>
      </c>
      <c r="AV280" s="205">
        <f ca="1">IF($AR280&gt;0,OFFSET(DATA!$F$6,25+27*AV$10,$AG280,1,1)/$AR280,0)</f>
        <v>9.4131576999925998E-2</v>
      </c>
      <c r="AW280" s="205">
        <f ca="1">IF($AR280&gt;0,OFFSET(DATA!$F$6,25+27*AW$10,$AG280,1,1)/$AR280,0)</f>
        <v>8.3771183304965594E-2</v>
      </c>
      <c r="AX280" s="205">
        <f ca="1">IF($AR280&gt;0,OFFSET(DATA!$F$6,25+27*AX$10,$AG280,1,1)/$AR280,0)</f>
        <v>2.6493006734255902E-2</v>
      </c>
      <c r="BA280" s="472">
        <f t="shared" ca="1" si="9"/>
        <v>18</v>
      </c>
      <c r="BB280" s="205">
        <f ca="1">IF($AH280&gt;0,OFFSET(DATA!$F$6,BB$10+27*(7-$AG$8),$AG280,1,1)/OFFSET(DATA!$F$6,BB$10,$AG280,1,1),0)</f>
        <v>0.42574257425742573</v>
      </c>
      <c r="BC280" s="205">
        <f ca="1">IF($AH280&gt;0,OFFSET(DATA!$F$6,BC$10+27*(7-$AG$8),$AG280,1,1)/OFFSET(DATA!$F$6,BC$10,$AG280,1,1),0)</f>
        <v>0.2578125</v>
      </c>
      <c r="BD280" s="205">
        <f ca="1">IF($AH280&gt;0,OFFSET(DATA!$F$6,BD$10+27*(7-$AG$8),$AG280,1,1)/OFFSET(DATA!$F$6,BD$10,$AG280,1,1),0)</f>
        <v>0.17307692307692307</v>
      </c>
      <c r="BE280" s="205">
        <f ca="1">IF($AH280&gt;0,OFFSET(DATA!$F$6,BE$10+27*(7-$AG$8),$AG280,1,1)/OFFSET(DATA!$F$6,BE$10,$AG280,1,1),0)</f>
        <v>0.25688073394495414</v>
      </c>
      <c r="BF280" s="205">
        <f ca="1">IF($AH280&gt;0,OFFSET(DATA!$F$6,BF$10+27*(7-$AG$8),$AG280,1,1)/OFFSET(DATA!$F$6,BF$10,$AG280,1,1),0)</f>
        <v>0.61583011583011582</v>
      </c>
      <c r="BG280" s="205">
        <f ca="1">IF($AH280&gt;0,OFFSET(DATA!$F$6,BG$10+27*(7-$AG$8),$AG280,1,1)/OFFSET(DATA!$F$6,BG$10,$AG280,1,1),0)</f>
        <v>0.39130434782608697</v>
      </c>
      <c r="BH280" s="205">
        <f ca="1">IF($AH280&gt;0,OFFSET(DATA!$F$6,BH$10+27*(7-$AG$8),$AG280,1,1)/OFFSET(DATA!$F$6,BH$10,$AG280,1,1),0)</f>
        <v>0.65853658536585369</v>
      </c>
      <c r="BI280" s="205">
        <f ca="1">IF($AH280&gt;0,OFFSET(DATA!$F$6,BI$10+27*(7-$AG$8),$AG280,1,1)/OFFSET(DATA!$F$6,BI$10,$AG280,1,1),0)</f>
        <v>0.44217687074829931</v>
      </c>
      <c r="BJ280" s="205">
        <f ca="1">IF($AH280&gt;0,OFFSET(DATA!$F$6,BJ$10+27*(7-$AG$8),$AG280,1,1)/OFFSET(DATA!$F$6,BJ$10,$AG280,1,1),0)</f>
        <v>0.66666666666666663</v>
      </c>
      <c r="BK280" s="205">
        <f ca="1">IF($AH280&gt;0,OFFSET(DATA!$F$6,BK$10+27*(7-$AG$8),$AG280,1,1)/OFFSET(DATA!$F$6,BK$10,$AG280,1,1),0)</f>
        <v>0.49687500000000001</v>
      </c>
      <c r="BL280" s="205">
        <f ca="1">IF($AH280&gt;0,OFFSET(DATA!$F$6,BL$10+27*(7-$AG$8),$AG280,1,1)/OFFSET(DATA!$F$6,BL$10,$AG280,1,1),0)</f>
        <v>0.61911554921540657</v>
      </c>
      <c r="BM280" s="205">
        <f ca="1">IF($AH280&gt;0,OFFSET(DATA!$F$6,BM$10+27*(7-$AG$8),$AG280,1,1)/OFFSET(DATA!$F$6,BM$10,$AG280,1,1),0)</f>
        <v>0.46576373212942063</v>
      </c>
      <c r="BN280" s="205">
        <f ca="1">IF($AH280&gt;0,OFFSET(DATA!$F$6,BN$10+27*(7-$AG$8),$AG280,1,1)/OFFSET(DATA!$F$6,BN$10,$AG280,1,1),0)</f>
        <v>0.58415841584158412</v>
      </c>
      <c r="BO280" s="205">
        <f ca="1">IF($AH280&gt;0,OFFSET(DATA!$F$6,BO$10+27*(7-$AG$8),$AG280,1,1)/OFFSET(DATA!$F$6,BO$10,$AG280,1,1),0)</f>
        <v>0.8832391713747646</v>
      </c>
      <c r="BP280" s="205">
        <f ca="1">IF($AH280&gt;0,OFFSET(DATA!$F$6,BP$10+27*(7-$AG$8),$AG280,1,1)/OFFSET(DATA!$F$6,BP$10,$AG280,1,1),0)</f>
        <v>0.70063694267515919</v>
      </c>
      <c r="BQ280" s="205">
        <f ca="1">IF($AH280&gt;0,OFFSET(DATA!$F$6,BQ$10+27*(7-$AG$8),$AG280,1,1)/OFFSET(DATA!$F$6,BQ$10,$AG280,1,1),0)</f>
        <v>0.57342657342657344</v>
      </c>
      <c r="BR280" s="205">
        <f ca="1">IF($AH280&gt;0,OFFSET(DATA!$F$6,BR$10+27*(7-$AG$8),$AG280,1,1)/OFFSET(DATA!$F$6,BR$10,$AG280,1,1),0)</f>
        <v>0.63666666666666671</v>
      </c>
      <c r="BS280" s="205">
        <f ca="1">IF($AH280&gt;0,OFFSET(DATA!$F$6,BS$10+27*(7-$AG$8),$AG280,1,1)/OFFSET(DATA!$F$6,BS$10,$AG280,1,1),0)</f>
        <v>0.46194225721784776</v>
      </c>
      <c r="BT280" s="205">
        <f ca="1">IF($AH280&gt;0,OFFSET(DATA!$F$6,BT$10+27*(7-$AG$8),$AG280,1,1)/OFFSET(DATA!$F$6,BT$10,$AG280,1,1),0)</f>
        <v>0.47058823529411764</v>
      </c>
      <c r="BU280" s="205">
        <f ca="1">IF($AH280&gt;0,OFFSET(DATA!$F$6,BU$10+27*(7-$AG$8),$AG280,1,1)/OFFSET(DATA!$F$6,BU$10,$AG280,1,1),0)</f>
        <v>0.36594202898550726</v>
      </c>
      <c r="BV280" s="205">
        <f ca="1">IF($AH280&gt;0,OFFSET(DATA!$F$6,BV$10+27*(7-$AG$8),$AG280,1,1)/OFFSET(DATA!$F$6,BV$10,$AG280,1,1),0)</f>
        <v>0.51769911504424782</v>
      </c>
      <c r="BW280" s="205">
        <f ca="1">IF($AH280&gt;0,OFFSET(DATA!$F$6,BW$10+27*(7-$AG$8),$AG280,1,1)/OFFSET(DATA!$F$6,BW$10,$AG280,1,1),0)</f>
        <v>0.59963603275705191</v>
      </c>
      <c r="BX280" s="205">
        <f ca="1">IF($AH280&gt;0,OFFSET(DATA!$F$6,BX$10+27*(7-$AG$8),$AG280,1,1)/OFFSET(DATA!$F$6,BX$10,$AG280,1,1),0)</f>
        <v>0.52282157676348551</v>
      </c>
      <c r="BY280" s="205">
        <f ca="1">IF($AH280&gt;0,OFFSET(DATA!$F$6,BY$10+27*(7-$AG$8),$AG280,1,1)/OFFSET(DATA!$F$6,BY$10,$AG280,1,1),0)</f>
        <v>0.50479233226837061</v>
      </c>
    </row>
    <row r="281" spans="33:77" x14ac:dyDescent="0.2">
      <c r="AG281" s="472">
        <v>270</v>
      </c>
      <c r="AH281" s="471">
        <f ca="1">OFFSET(DATA!$F$6,$AG$10,$AG281,1,1)</f>
        <v>1721</v>
      </c>
      <c r="AI281" s="205">
        <f ca="1">IF($AH281&gt;0,OFFSET(DATA!$F$6,$AG$10+27*AI$10,$AG281,1,1)/$AH281,0)</f>
        <v>0.46658919233004065</v>
      </c>
      <c r="AJ281" s="205">
        <f ca="1">IF($AH281&gt;0,OFFSET(DATA!$F$6,$AG$10+27*AJ$10,$AG281,1,1)/$AH281,0)</f>
        <v>3.4863451481696689E-3</v>
      </c>
      <c r="AK281" s="205">
        <f ca="1">IF($AH281&gt;0,OFFSET(DATA!$F$6,$AG$10+27*AK$10,$AG281,1,1)/$AH281,0)</f>
        <v>0.14410226612434632</v>
      </c>
      <c r="AL281" s="205">
        <f ca="1">IF($AH281&gt;0,OFFSET(DATA!$F$6,$AG$10+27*AL$10,$AG281,1,1)/$AH281,0)</f>
        <v>0.10923881464264962</v>
      </c>
      <c r="AM281" s="205">
        <f ca="1">IF($AH281&gt;0,OFFSET(DATA!$F$6,$AG$10+27*AM$10,$AG281,1,1)/$AH281,0)</f>
        <v>8.7158628704241722E-2</v>
      </c>
      <c r="AN281" s="205">
        <f ca="1">IF($AH281&gt;0,OFFSET(DATA!$F$6,$AG$10+27*AN$10,$AG281,1,1)/$AH281,0)</f>
        <v>2.0918070889018012E-2</v>
      </c>
      <c r="AO281" s="472">
        <f ca="1">OFFSET(DATA!$F$6,$AG$10+27*AO$10,$AG281,1,1)</f>
        <v>18</v>
      </c>
      <c r="AP281" s="472">
        <f t="shared" ca="1" si="10"/>
        <v>18</v>
      </c>
      <c r="AQ281" s="471"/>
      <c r="AR281" s="471">
        <f ca="1">OFFSET(DATA!$F$6,25,$AG281,1,1)</f>
        <v>13383</v>
      </c>
      <c r="AS281" s="205">
        <f ca="1">IF($AR281&gt;0,OFFSET(DATA!$F$6,25+27*AS$10,$AG281,1,1)/$AR281,0)</f>
        <v>0.54666367780019431</v>
      </c>
      <c r="AT281" s="205">
        <f ca="1">IF($AR281&gt;0,OFFSET(DATA!$F$6,25+27*AT$10,$AG281,1,1)/$AR281,0)</f>
        <v>4.4085780467757602E-3</v>
      </c>
      <c r="AU281" s="205">
        <f ca="1">IF($AR281&gt;0,OFFSET(DATA!$F$6,25+27*AU$10,$AG281,1,1)/$AR281,0)</f>
        <v>0.12134797877904804</v>
      </c>
      <c r="AV281" s="205">
        <f ca="1">IF($AR281&gt;0,OFFSET(DATA!$F$6,25+27*AV$10,$AG281,1,1)/$AR281,0)</f>
        <v>8.6004632743032203E-2</v>
      </c>
      <c r="AW281" s="205">
        <f ca="1">IF($AR281&gt;0,OFFSET(DATA!$F$6,25+27*AW$10,$AG281,1,1)/$AR281,0)</f>
        <v>7.868190988567586E-2</v>
      </c>
      <c r="AX281" s="205">
        <f ca="1">IF($AR281&gt;0,OFFSET(DATA!$F$6,25+27*AX$10,$AG281,1,1)/$AR281,0)</f>
        <v>2.6974519913322871E-2</v>
      </c>
      <c r="BA281" s="472">
        <f t="shared" ca="1" si="9"/>
        <v>18</v>
      </c>
      <c r="BB281" s="205">
        <f ca="1">IF($AH281&gt;0,OFFSET(DATA!$F$6,BB$10+27*(7-$AG$8),$AG281,1,1)/OFFSET(DATA!$F$6,BB$10,$AG281,1,1),0)</f>
        <v>0.46666666666666667</v>
      </c>
      <c r="BC281" s="205">
        <f ca="1">IF($AH281&gt;0,OFFSET(DATA!$F$6,BC$10+27*(7-$AG$8),$AG281,1,1)/OFFSET(DATA!$F$6,BC$10,$AG281,1,1),0)</f>
        <v>0.24603174603174602</v>
      </c>
      <c r="BD281" s="205">
        <f ca="1">IF($AH281&gt;0,OFFSET(DATA!$F$6,BD$10+27*(7-$AG$8),$AG281,1,1)/OFFSET(DATA!$F$6,BD$10,$AG281,1,1),0)</f>
        <v>0.16778523489932887</v>
      </c>
      <c r="BE281" s="205">
        <f ca="1">IF($AH281&gt;0,OFFSET(DATA!$F$6,BE$10+27*(7-$AG$8),$AG281,1,1)/OFFSET(DATA!$F$6,BE$10,$AG281,1,1),0)</f>
        <v>0.26213592233009708</v>
      </c>
      <c r="BF281" s="205">
        <f ca="1">IF($AH281&gt;0,OFFSET(DATA!$F$6,BF$10+27*(7-$AG$8),$AG281,1,1)/OFFSET(DATA!$F$6,BF$10,$AG281,1,1),0)</f>
        <v>0.63531669865642992</v>
      </c>
      <c r="BG281" s="205">
        <f ca="1">IF($AH281&gt;0,OFFSET(DATA!$F$6,BG$10+27*(7-$AG$8),$AG281,1,1)/OFFSET(DATA!$F$6,BG$10,$AG281,1,1),0)</f>
        <v>0.36986301369863012</v>
      </c>
      <c r="BH281" s="205">
        <f ca="1">IF($AH281&gt;0,OFFSET(DATA!$F$6,BH$10+27*(7-$AG$8),$AG281,1,1)/OFFSET(DATA!$F$6,BH$10,$AG281,1,1),0)</f>
        <v>0.62878787878787878</v>
      </c>
      <c r="BI281" s="205">
        <f ca="1">IF($AH281&gt;0,OFFSET(DATA!$F$6,BI$10+27*(7-$AG$8),$AG281,1,1)/OFFSET(DATA!$F$6,BI$10,$AG281,1,1),0)</f>
        <v>0.46658919233004065</v>
      </c>
      <c r="BJ281" s="205">
        <f ca="1">IF($AH281&gt;0,OFFSET(DATA!$F$6,BJ$10+27*(7-$AG$8),$AG281,1,1)/OFFSET(DATA!$F$6,BJ$10,$AG281,1,1),0)</f>
        <v>0.66557377049180333</v>
      </c>
      <c r="BK281" s="205">
        <f ca="1">IF($AH281&gt;0,OFFSET(DATA!$F$6,BK$10+27*(7-$AG$8),$AG281,1,1)/OFFSET(DATA!$F$6,BK$10,$AG281,1,1),0)</f>
        <v>0.50167224080267558</v>
      </c>
      <c r="BL281" s="205">
        <f ca="1">IF($AH281&gt;0,OFFSET(DATA!$F$6,BL$10+27*(7-$AG$8),$AG281,1,1)/OFFSET(DATA!$F$6,BL$10,$AG281,1,1),0)</f>
        <v>0.62482168330955778</v>
      </c>
      <c r="BM281" s="205">
        <f ca="1">IF($AH281&gt;0,OFFSET(DATA!$F$6,BM$10+27*(7-$AG$8),$AG281,1,1)/OFFSET(DATA!$F$6,BM$10,$AG281,1,1),0)</f>
        <v>0.49090909090909091</v>
      </c>
      <c r="BN281" s="205">
        <f ca="1">IF($AH281&gt;0,OFFSET(DATA!$F$6,BN$10+27*(7-$AG$8),$AG281,1,1)/OFFSET(DATA!$F$6,BN$10,$AG281,1,1),0)</f>
        <v>0.5895765472312704</v>
      </c>
      <c r="BO281" s="205">
        <f ca="1">IF($AH281&gt;0,OFFSET(DATA!$F$6,BO$10+27*(7-$AG$8),$AG281,1,1)/OFFSET(DATA!$F$6,BO$10,$AG281,1,1),0)</f>
        <v>0.86788990825688073</v>
      </c>
      <c r="BP281" s="205">
        <f ca="1">IF($AH281&gt;0,OFFSET(DATA!$F$6,BP$10+27*(7-$AG$8),$AG281,1,1)/OFFSET(DATA!$F$6,BP$10,$AG281,1,1),0)</f>
        <v>0.67137355584082159</v>
      </c>
      <c r="BQ281" s="205">
        <f ca="1">IF($AH281&gt;0,OFFSET(DATA!$F$6,BQ$10+27*(7-$AG$8),$AG281,1,1)/OFFSET(DATA!$F$6,BQ$10,$AG281,1,1),0)</f>
        <v>0.60945273631840791</v>
      </c>
      <c r="BR281" s="205">
        <f ca="1">IF($AH281&gt;0,OFFSET(DATA!$F$6,BR$10+27*(7-$AG$8),$AG281,1,1)/OFFSET(DATA!$F$6,BR$10,$AG281,1,1),0)</f>
        <v>0.62560000000000004</v>
      </c>
      <c r="BS281" s="205">
        <f ca="1">IF($AH281&gt;0,OFFSET(DATA!$F$6,BS$10+27*(7-$AG$8),$AG281,1,1)/OFFSET(DATA!$F$6,BS$10,$AG281,1,1),0)</f>
        <v>0.47409326424870468</v>
      </c>
      <c r="BT281" s="205">
        <f ca="1">IF($AH281&gt;0,OFFSET(DATA!$F$6,BT$10+27*(7-$AG$8),$AG281,1,1)/OFFSET(DATA!$F$6,BT$10,$AG281,1,1),0)</f>
        <v>0.43137254901960786</v>
      </c>
      <c r="BU281" s="205">
        <f ca="1">IF($AH281&gt;0,OFFSET(DATA!$F$6,BU$10+27*(7-$AG$8),$AG281,1,1)/OFFSET(DATA!$F$6,BU$10,$AG281,1,1),0)</f>
        <v>0.34677419354838712</v>
      </c>
      <c r="BV281" s="205">
        <f ca="1">IF($AH281&gt;0,OFFSET(DATA!$F$6,BV$10+27*(7-$AG$8),$AG281,1,1)/OFFSET(DATA!$F$6,BV$10,$AG281,1,1),0)</f>
        <v>0.54004576659038905</v>
      </c>
      <c r="BW281" s="205">
        <f ca="1">IF($AH281&gt;0,OFFSET(DATA!$F$6,BW$10+27*(7-$AG$8),$AG281,1,1)/OFFSET(DATA!$F$6,BW$10,$AG281,1,1),0)</f>
        <v>0.58395522388059706</v>
      </c>
      <c r="BX281" s="205">
        <f ca="1">IF($AH281&gt;0,OFFSET(DATA!$F$6,BX$10+27*(7-$AG$8),$AG281,1,1)/OFFSET(DATA!$F$6,BX$10,$AG281,1,1),0)</f>
        <v>0.52066115702479343</v>
      </c>
      <c r="BY281" s="205">
        <f ca="1">IF($AH281&gt;0,OFFSET(DATA!$F$6,BY$10+27*(7-$AG$8),$AG281,1,1)/OFFSET(DATA!$F$6,BY$10,$AG281,1,1),0)</f>
        <v>0.54125412541254125</v>
      </c>
    </row>
    <row r="282" spans="33:77" x14ac:dyDescent="0.2">
      <c r="AG282" s="472">
        <v>271</v>
      </c>
      <c r="AH282" s="471">
        <f ca="1">OFFSET(DATA!$F$6,$AG$10,$AG282,1,1)</f>
        <v>1666</v>
      </c>
      <c r="AI282" s="205">
        <f ca="1">IF($AH282&gt;0,OFFSET(DATA!$F$6,$AG$10+27*AI$10,$AG282,1,1)/$AH282,0)</f>
        <v>0.49099639855942379</v>
      </c>
      <c r="AJ282" s="205">
        <f ca="1">IF($AH282&gt;0,OFFSET(DATA!$F$6,$AG$10+27*AJ$10,$AG282,1,1)/$AH282,0)</f>
        <v>4.2016806722689074E-3</v>
      </c>
      <c r="AK282" s="205">
        <f ca="1">IF($AH282&gt;0,OFFSET(DATA!$F$6,$AG$10+27*AK$10,$AG282,1,1)/$AH282,0)</f>
        <v>0.14645858343337334</v>
      </c>
      <c r="AL282" s="205">
        <f ca="1">IF($AH282&gt;0,OFFSET(DATA!$F$6,$AG$10+27*AL$10,$AG282,1,1)/$AH282,0)</f>
        <v>8.9435774309723895E-2</v>
      </c>
      <c r="AM282" s="205">
        <f ca="1">IF($AH282&gt;0,OFFSET(DATA!$F$6,$AG$10+27*AM$10,$AG282,1,1)/$AH282,0)</f>
        <v>7.0228091236494594E-2</v>
      </c>
      <c r="AN282" s="205">
        <f ca="1">IF($AH282&gt;0,OFFSET(DATA!$F$6,$AG$10+27*AN$10,$AG282,1,1)/$AH282,0)</f>
        <v>1.3805522208883553E-2</v>
      </c>
      <c r="AO282" s="472">
        <f ca="1">OFFSET(DATA!$F$6,$AG$10+27*AO$10,$AG282,1,1)</f>
        <v>14</v>
      </c>
      <c r="AP282" s="472">
        <f t="shared" ca="1" si="10"/>
        <v>14</v>
      </c>
      <c r="AQ282" s="471"/>
      <c r="AR282" s="471">
        <f ca="1">OFFSET(DATA!$F$6,25,$AG282,1,1)</f>
        <v>12340</v>
      </c>
      <c r="AS282" s="205">
        <f ca="1">IF($AR282&gt;0,OFFSET(DATA!$F$6,25+27*AS$10,$AG282,1,1)/$AR282,0)</f>
        <v>0.54376012965964349</v>
      </c>
      <c r="AT282" s="205">
        <f ca="1">IF($AR282&gt;0,OFFSET(DATA!$F$6,25+27*AT$10,$AG282,1,1)/$AR282,0)</f>
        <v>4.9432739059967583E-3</v>
      </c>
      <c r="AU282" s="205">
        <f ca="1">IF($AR282&gt;0,OFFSET(DATA!$F$6,25+27*AU$10,$AG282,1,1)/$AR282,0)</f>
        <v>0.12520259319286872</v>
      </c>
      <c r="AV282" s="205">
        <f ca="1">IF($AR282&gt;0,OFFSET(DATA!$F$6,25+27*AV$10,$AG282,1,1)/$AR282,0)</f>
        <v>8.3873581847649925E-2</v>
      </c>
      <c r="AW282" s="205">
        <f ca="1">IF($AR282&gt;0,OFFSET(DATA!$F$6,25+27*AW$10,$AG282,1,1)/$AR282,0)</f>
        <v>7.7147487844408433E-2</v>
      </c>
      <c r="AX282" s="205">
        <f ca="1">IF($AR282&gt;0,OFFSET(DATA!$F$6,25+27*AX$10,$AG282,1,1)/$AR282,0)</f>
        <v>2.3905996758508914E-2</v>
      </c>
      <c r="BA282" s="472">
        <f t="shared" ca="1" si="9"/>
        <v>14</v>
      </c>
      <c r="BB282" s="205">
        <f ca="1">IF($AH282&gt;0,OFFSET(DATA!$F$6,BB$10+27*(7-$AG$8),$AG282,1,1)/OFFSET(DATA!$F$6,BB$10,$AG282,1,1),0)</f>
        <v>0.44483985765124556</v>
      </c>
      <c r="BC282" s="205">
        <f ca="1">IF($AH282&gt;0,OFFSET(DATA!$F$6,BC$10+27*(7-$AG$8),$AG282,1,1)/OFFSET(DATA!$F$6,BC$10,$AG282,1,1),0)</f>
        <v>0.2032520325203252</v>
      </c>
      <c r="BD282" s="205">
        <f ca="1">IF($AH282&gt;0,OFFSET(DATA!$F$6,BD$10+27*(7-$AG$8),$AG282,1,1)/OFFSET(DATA!$F$6,BD$10,$AG282,1,1),0)</f>
        <v>0.18493150684931506</v>
      </c>
      <c r="BE282" s="205">
        <f ca="1">IF($AH282&gt;0,OFFSET(DATA!$F$6,BE$10+27*(7-$AG$8),$AG282,1,1)/OFFSET(DATA!$F$6,BE$10,$AG282,1,1),0)</f>
        <v>0.26126126126126126</v>
      </c>
      <c r="BF282" s="205">
        <f ca="1">IF($AH282&gt;0,OFFSET(DATA!$F$6,BF$10+27*(7-$AG$8),$AG282,1,1)/OFFSET(DATA!$F$6,BF$10,$AG282,1,1),0)</f>
        <v>0.61954261954261958</v>
      </c>
      <c r="BG282" s="205">
        <f ca="1">IF($AH282&gt;0,OFFSET(DATA!$F$6,BG$10+27*(7-$AG$8),$AG282,1,1)/OFFSET(DATA!$F$6,BG$10,$AG282,1,1),0)</f>
        <v>0.35810810810810811</v>
      </c>
      <c r="BH282" s="205">
        <f ca="1">IF($AH282&gt;0,OFFSET(DATA!$F$6,BH$10+27*(7-$AG$8),$AG282,1,1)/OFFSET(DATA!$F$6,BH$10,$AG282,1,1),0)</f>
        <v>0.64516129032258063</v>
      </c>
      <c r="BI282" s="205">
        <f ca="1">IF($AH282&gt;0,OFFSET(DATA!$F$6,BI$10+27*(7-$AG$8),$AG282,1,1)/OFFSET(DATA!$F$6,BI$10,$AG282,1,1),0)</f>
        <v>0.49099639855942379</v>
      </c>
      <c r="BJ282" s="205">
        <f ca="1">IF($AH282&gt;0,OFFSET(DATA!$F$6,BJ$10+27*(7-$AG$8),$AG282,1,1)/OFFSET(DATA!$F$6,BJ$10,$AG282,1,1),0)</f>
        <v>0.66894197952218426</v>
      </c>
      <c r="BK282" s="205">
        <f ca="1">IF($AH282&gt;0,OFFSET(DATA!$F$6,BK$10+27*(7-$AG$8),$AG282,1,1)/OFFSET(DATA!$F$6,BK$10,$AG282,1,1),0)</f>
        <v>0.4749034749034749</v>
      </c>
      <c r="BL282" s="205">
        <f ca="1">IF($AH282&gt;0,OFFSET(DATA!$F$6,BL$10+27*(7-$AG$8),$AG282,1,1)/OFFSET(DATA!$F$6,BL$10,$AG282,1,1),0)</f>
        <v>0.60675883256528418</v>
      </c>
      <c r="BM282" s="205">
        <f ca="1">IF($AH282&gt;0,OFFSET(DATA!$F$6,BM$10+27*(7-$AG$8),$AG282,1,1)/OFFSET(DATA!$F$6,BM$10,$AG282,1,1),0)</f>
        <v>0.44830438378825477</v>
      </c>
      <c r="BN282" s="205">
        <f ca="1">IF($AH282&gt;0,OFFSET(DATA!$F$6,BN$10+27*(7-$AG$8),$AG282,1,1)/OFFSET(DATA!$F$6,BN$10,$AG282,1,1),0)</f>
        <v>0.58163265306122447</v>
      </c>
      <c r="BO282" s="205">
        <f ca="1">IF($AH282&gt;0,OFFSET(DATA!$F$6,BO$10+27*(7-$AG$8),$AG282,1,1)/OFFSET(DATA!$F$6,BO$10,$AG282,1,1),0)</f>
        <v>0.87332053742802307</v>
      </c>
      <c r="BP282" s="205">
        <f ca="1">IF($AH282&gt;0,OFFSET(DATA!$F$6,BP$10+27*(7-$AG$8),$AG282,1,1)/OFFSET(DATA!$F$6,BP$10,$AG282,1,1),0)</f>
        <v>0.68296089385474856</v>
      </c>
      <c r="BQ282" s="205">
        <f ca="1">IF($AH282&gt;0,OFFSET(DATA!$F$6,BQ$10+27*(7-$AG$8),$AG282,1,1)/OFFSET(DATA!$F$6,BQ$10,$AG282,1,1),0)</f>
        <v>0.62465753424657533</v>
      </c>
      <c r="BR282" s="205">
        <f ca="1">IF($AH282&gt;0,OFFSET(DATA!$F$6,BR$10+27*(7-$AG$8),$AG282,1,1)/OFFSET(DATA!$F$6,BR$10,$AG282,1,1),0)</f>
        <v>0.59532374100719421</v>
      </c>
      <c r="BS282" s="205">
        <f ca="1">IF($AH282&gt;0,OFFSET(DATA!$F$6,BS$10+27*(7-$AG$8),$AG282,1,1)/OFFSET(DATA!$F$6,BS$10,$AG282,1,1),0)</f>
        <v>0.4892966360856269</v>
      </c>
      <c r="BT282" s="205">
        <f ca="1">IF($AH282&gt;0,OFFSET(DATA!$F$6,BT$10+27*(7-$AG$8),$AG282,1,1)/OFFSET(DATA!$F$6,BT$10,$AG282,1,1),0)</f>
        <v>0.34146341463414637</v>
      </c>
      <c r="BU282" s="205">
        <f ca="1">IF($AH282&gt;0,OFFSET(DATA!$F$6,BU$10+27*(7-$AG$8),$AG282,1,1)/OFFSET(DATA!$F$6,BU$10,$AG282,1,1),0)</f>
        <v>0.34583333333333333</v>
      </c>
      <c r="BV282" s="205">
        <f ca="1">IF($AH282&gt;0,OFFSET(DATA!$F$6,BV$10+27*(7-$AG$8),$AG282,1,1)/OFFSET(DATA!$F$6,BV$10,$AG282,1,1),0)</f>
        <v>0.53157894736842104</v>
      </c>
      <c r="BW282" s="205">
        <f ca="1">IF($AH282&gt;0,OFFSET(DATA!$F$6,BW$10+27*(7-$AG$8),$AG282,1,1)/OFFSET(DATA!$F$6,BW$10,$AG282,1,1),0)</f>
        <v>0.6082995951417004</v>
      </c>
      <c r="BX282" s="205">
        <f ca="1">IF($AH282&gt;0,OFFSET(DATA!$F$6,BX$10+27*(7-$AG$8),$AG282,1,1)/OFFSET(DATA!$F$6,BX$10,$AG282,1,1),0)</f>
        <v>0.51983201119925337</v>
      </c>
      <c r="BY282" s="205">
        <f ca="1">IF($AH282&gt;0,OFFSET(DATA!$F$6,BY$10+27*(7-$AG$8),$AG282,1,1)/OFFSET(DATA!$F$6,BY$10,$AG282,1,1),0)</f>
        <v>0.54512635379061369</v>
      </c>
    </row>
    <row r="283" spans="33:77" x14ac:dyDescent="0.2">
      <c r="AG283" s="472">
        <v>272</v>
      </c>
      <c r="AH283" s="471">
        <f ca="1">OFFSET(DATA!$F$6,$AG$10,$AG283,1,1)</f>
        <v>1654</v>
      </c>
      <c r="AI283" s="205">
        <f ca="1">IF($AH283&gt;0,OFFSET(DATA!$F$6,$AG$10+27*AI$10,$AG283,1,1)/$AH283,0)</f>
        <v>0.49939540507859737</v>
      </c>
      <c r="AJ283" s="205">
        <f ca="1">IF($AH283&gt;0,OFFSET(DATA!$F$6,$AG$10+27*AJ$10,$AG283,1,1)/$AH283,0)</f>
        <v>6.0459492140266021E-3</v>
      </c>
      <c r="AK283" s="205">
        <f ca="1">IF($AH283&gt;0,OFFSET(DATA!$F$6,$AG$10+27*AK$10,$AG283,1,1)/$AH283,0)</f>
        <v>0.15296251511487305</v>
      </c>
      <c r="AL283" s="205">
        <f ca="1">IF($AH283&gt;0,OFFSET(DATA!$F$6,$AG$10+27*AL$10,$AG283,1,1)/$AH283,0)</f>
        <v>9.3712212817412335E-2</v>
      </c>
      <c r="AM283" s="205">
        <f ca="1">IF($AH283&gt;0,OFFSET(DATA!$F$6,$AG$10+27*AM$10,$AG283,1,1)/$AH283,0)</f>
        <v>5.7436517533252719E-2</v>
      </c>
      <c r="AN283" s="205">
        <f ca="1">IF($AH283&gt;0,OFFSET(DATA!$F$6,$AG$10+27*AN$10,$AG283,1,1)/$AH283,0)</f>
        <v>1.1487303506650543E-2</v>
      </c>
      <c r="AO283" s="472">
        <f ca="1">OFFSET(DATA!$F$6,$AG$10+27*AO$10,$AG283,1,1)</f>
        <v>13</v>
      </c>
      <c r="AP283" s="472">
        <f t="shared" ca="1" si="10"/>
        <v>13</v>
      </c>
      <c r="AQ283" s="471"/>
      <c r="AR283" s="471">
        <f ca="1">OFFSET(DATA!$F$6,25,$AG283,1,1)</f>
        <v>12527</v>
      </c>
      <c r="AS283" s="205">
        <f ca="1">IF($AR283&gt;0,OFFSET(DATA!$F$6,25+27*AS$10,$AG283,1,1)/$AR283,0)</f>
        <v>0.54186956174662726</v>
      </c>
      <c r="AT283" s="205">
        <f ca="1">IF($AR283&gt;0,OFFSET(DATA!$F$6,25+27*AT$10,$AG283,1,1)/$AR283,0)</f>
        <v>4.6299992017242754E-3</v>
      </c>
      <c r="AU283" s="205">
        <f ca="1">IF($AR283&gt;0,OFFSET(DATA!$F$6,25+27*AU$10,$AG283,1,1)/$AR283,0)</f>
        <v>0.12532928873632954</v>
      </c>
      <c r="AV283" s="205">
        <f ca="1">IF($AR283&gt;0,OFFSET(DATA!$F$6,25+27*AV$10,$AG283,1,1)/$AR283,0)</f>
        <v>8.6213778239003752E-2</v>
      </c>
      <c r="AW283" s="205">
        <f ca="1">IF($AR283&gt;0,OFFSET(DATA!$F$6,25+27*AW$10,$AG283,1,1)/$AR283,0)</f>
        <v>7.4479125089806017E-2</v>
      </c>
      <c r="AX283" s="205">
        <f ca="1">IF($AR283&gt;0,OFFSET(DATA!$F$6,25+27*AX$10,$AG283,1,1)/$AR283,0)</f>
        <v>2.1952582421968549E-2</v>
      </c>
      <c r="BA283" s="472">
        <f t="shared" ca="1" si="9"/>
        <v>13</v>
      </c>
      <c r="BB283" s="205">
        <f ca="1">IF($AH283&gt;0,OFFSET(DATA!$F$6,BB$10+27*(7-$AG$8),$AG283,1,1)/OFFSET(DATA!$F$6,BB$10,$AG283,1,1),0)</f>
        <v>0.45161290322580644</v>
      </c>
      <c r="BC283" s="205">
        <f ca="1">IF($AH283&gt;0,OFFSET(DATA!$F$6,BC$10+27*(7-$AG$8),$AG283,1,1)/OFFSET(DATA!$F$6,BC$10,$AG283,1,1),0)</f>
        <v>0.17164179104477612</v>
      </c>
      <c r="BD283" s="205">
        <f ca="1">IF($AH283&gt;0,OFFSET(DATA!$F$6,BD$10+27*(7-$AG$8),$AG283,1,1)/OFFSET(DATA!$F$6,BD$10,$AG283,1,1),0)</f>
        <v>0.17880794701986755</v>
      </c>
      <c r="BE283" s="205">
        <f ca="1">IF($AH283&gt;0,OFFSET(DATA!$F$6,BE$10+27*(7-$AG$8),$AG283,1,1)/OFFSET(DATA!$F$6,BE$10,$AG283,1,1),0)</f>
        <v>0.27272727272727271</v>
      </c>
      <c r="BF283" s="205">
        <f ca="1">IF($AH283&gt;0,OFFSET(DATA!$F$6,BF$10+27*(7-$AG$8),$AG283,1,1)/OFFSET(DATA!$F$6,BF$10,$AG283,1,1),0)</f>
        <v>0.60685483870967738</v>
      </c>
      <c r="BG283" s="205">
        <f ca="1">IF($AH283&gt;0,OFFSET(DATA!$F$6,BG$10+27*(7-$AG$8),$AG283,1,1)/OFFSET(DATA!$F$6,BG$10,$AG283,1,1),0)</f>
        <v>0.34931506849315069</v>
      </c>
      <c r="BH283" s="205">
        <f ca="1">IF($AH283&gt;0,OFFSET(DATA!$F$6,BH$10+27*(7-$AG$8),$AG283,1,1)/OFFSET(DATA!$F$6,BH$10,$AG283,1,1),0)</f>
        <v>0.60317460317460314</v>
      </c>
      <c r="BI283" s="205">
        <f ca="1">IF($AH283&gt;0,OFFSET(DATA!$F$6,BI$10+27*(7-$AG$8),$AG283,1,1)/OFFSET(DATA!$F$6,BI$10,$AG283,1,1),0)</f>
        <v>0.49939540507859737</v>
      </c>
      <c r="BJ283" s="205">
        <f ca="1">IF($AH283&gt;0,OFFSET(DATA!$F$6,BJ$10+27*(7-$AG$8),$AG283,1,1)/OFFSET(DATA!$F$6,BJ$10,$AG283,1,1),0)</f>
        <v>0.6759581881533101</v>
      </c>
      <c r="BK283" s="205">
        <f ca="1">IF($AH283&gt;0,OFFSET(DATA!$F$6,BK$10+27*(7-$AG$8),$AG283,1,1)/OFFSET(DATA!$F$6,BK$10,$AG283,1,1),0)</f>
        <v>0.48540145985401462</v>
      </c>
      <c r="BL283" s="205">
        <f ca="1">IF($AH283&gt;0,OFFSET(DATA!$F$6,BL$10+27*(7-$AG$8),$AG283,1,1)/OFFSET(DATA!$F$6,BL$10,$AG283,1,1),0)</f>
        <v>0.62555720653789004</v>
      </c>
      <c r="BM283" s="205">
        <f ca="1">IF($AH283&gt;0,OFFSET(DATA!$F$6,BM$10+27*(7-$AG$8),$AG283,1,1)/OFFSET(DATA!$F$6,BM$10,$AG283,1,1),0)</f>
        <v>0.43846780766096172</v>
      </c>
      <c r="BN283" s="205">
        <f ca="1">IF($AH283&gt;0,OFFSET(DATA!$F$6,BN$10+27*(7-$AG$8),$AG283,1,1)/OFFSET(DATA!$F$6,BN$10,$AG283,1,1),0)</f>
        <v>0.56890459363957602</v>
      </c>
      <c r="BO283" s="205">
        <f ca="1">IF($AH283&gt;0,OFFSET(DATA!$F$6,BO$10+27*(7-$AG$8),$AG283,1,1)/OFFSET(DATA!$F$6,BO$10,$AG283,1,1),0)</f>
        <v>0.87209302325581395</v>
      </c>
      <c r="BP283" s="205">
        <f ca="1">IF($AH283&gt;0,OFFSET(DATA!$F$6,BP$10+27*(7-$AG$8),$AG283,1,1)/OFFSET(DATA!$F$6,BP$10,$AG283,1,1),0)</f>
        <v>0.68356164383561646</v>
      </c>
      <c r="BQ283" s="205">
        <f ca="1">IF($AH283&gt;0,OFFSET(DATA!$F$6,BQ$10+27*(7-$AG$8),$AG283,1,1)/OFFSET(DATA!$F$6,BQ$10,$AG283,1,1),0)</f>
        <v>0.59128065395095364</v>
      </c>
      <c r="BR283" s="205">
        <f ca="1">IF($AH283&gt;0,OFFSET(DATA!$F$6,BR$10+27*(7-$AG$8),$AG283,1,1)/OFFSET(DATA!$F$6,BR$10,$AG283,1,1),0)</f>
        <v>0.57335581787521084</v>
      </c>
      <c r="BS283" s="205">
        <f ca="1">IF($AH283&gt;0,OFFSET(DATA!$F$6,BS$10+27*(7-$AG$8),$AG283,1,1)/OFFSET(DATA!$F$6,BS$10,$AG283,1,1),0)</f>
        <v>0.46865671641791046</v>
      </c>
      <c r="BT283" s="205">
        <f ca="1">IF($AH283&gt;0,OFFSET(DATA!$F$6,BT$10+27*(7-$AG$8),$AG283,1,1)/OFFSET(DATA!$F$6,BT$10,$AG283,1,1),0)</f>
        <v>0.35135135135135137</v>
      </c>
      <c r="BU283" s="205">
        <f ca="1">IF($AH283&gt;0,OFFSET(DATA!$F$6,BU$10+27*(7-$AG$8),$AG283,1,1)/OFFSET(DATA!$F$6,BU$10,$AG283,1,1),0)</f>
        <v>0.34799999999999998</v>
      </c>
      <c r="BV283" s="205">
        <f ca="1">IF($AH283&gt;0,OFFSET(DATA!$F$6,BV$10+27*(7-$AG$8),$AG283,1,1)/OFFSET(DATA!$F$6,BV$10,$AG283,1,1),0)</f>
        <v>0.51269035532994922</v>
      </c>
      <c r="BW283" s="205">
        <f ca="1">IF($AH283&gt;0,OFFSET(DATA!$F$6,BW$10+27*(7-$AG$8),$AG283,1,1)/OFFSET(DATA!$F$6,BW$10,$AG283,1,1),0)</f>
        <v>0.59563924677898905</v>
      </c>
      <c r="BX283" s="205">
        <f ca="1">IF($AH283&gt;0,OFFSET(DATA!$F$6,BX$10+27*(7-$AG$8),$AG283,1,1)/OFFSET(DATA!$F$6,BX$10,$AG283,1,1),0)</f>
        <v>0.54296330701346962</v>
      </c>
      <c r="BY283" s="205">
        <f ca="1">IF($AH283&gt;0,OFFSET(DATA!$F$6,BY$10+27*(7-$AG$8),$AG283,1,1)/OFFSET(DATA!$F$6,BY$10,$AG283,1,1),0)</f>
        <v>0.48972602739726029</v>
      </c>
    </row>
    <row r="284" spans="33:77" x14ac:dyDescent="0.2">
      <c r="AG284" s="472">
        <v>273</v>
      </c>
      <c r="AH284" s="471">
        <f ca="1">OFFSET(DATA!$F$6,$AG$10,$AG284,1,1)</f>
        <v>1607</v>
      </c>
      <c r="AI284" s="205">
        <f ca="1">IF($AH284&gt;0,OFFSET(DATA!$F$6,$AG$10+27*AI$10,$AG284,1,1)/$AH284,0)</f>
        <v>0.51960174237710022</v>
      </c>
      <c r="AJ284" s="205">
        <f ca="1">IF($AH284&gt;0,OFFSET(DATA!$F$6,$AG$10+27*AJ$10,$AG284,1,1)/$AH284,0)</f>
        <v>5.6004978220286251E-3</v>
      </c>
      <c r="AK284" s="205">
        <f ca="1">IF($AH284&gt;0,OFFSET(DATA!$F$6,$AG$10+27*AK$10,$AG284,1,1)/$AH284,0)</f>
        <v>0.16241443683883011</v>
      </c>
      <c r="AL284" s="205">
        <f ca="1">IF($AH284&gt;0,OFFSET(DATA!$F$6,$AG$10+27*AL$10,$AG284,1,1)/$AH284,0)</f>
        <v>9.085252022401992E-2</v>
      </c>
      <c r="AM284" s="205">
        <f ca="1">IF($AH284&gt;0,OFFSET(DATA!$F$6,$AG$10+27*AM$10,$AG284,1,1)/$AH284,0)</f>
        <v>5.1026757934038582E-2</v>
      </c>
      <c r="AN284" s="205">
        <f ca="1">IF($AH284&gt;0,OFFSET(DATA!$F$6,$AG$10+27*AN$10,$AG284,1,1)/$AH284,0)</f>
        <v>6.8450528935905417E-3</v>
      </c>
      <c r="AO284" s="472">
        <f ca="1">OFFSET(DATA!$F$6,$AG$10+27*AO$10,$AG284,1,1)</f>
        <v>12</v>
      </c>
      <c r="AP284" s="472">
        <f t="shared" ca="1" si="10"/>
        <v>12</v>
      </c>
      <c r="AQ284" s="471"/>
      <c r="AR284" s="471">
        <f ca="1">OFFSET(DATA!$F$6,25,$AG284,1,1)</f>
        <v>12563</v>
      </c>
      <c r="AS284" s="205">
        <f ca="1">IF($AR284&gt;0,OFFSET(DATA!$F$6,25+27*AS$10,$AG284,1,1)/$AR284,0)</f>
        <v>0.55591817241104835</v>
      </c>
      <c r="AT284" s="205">
        <f ca="1">IF($AR284&gt;0,OFFSET(DATA!$F$6,25+27*AT$10,$AG284,1,1)/$AR284,0)</f>
        <v>4.6963304943086846E-3</v>
      </c>
      <c r="AU284" s="205">
        <f ca="1">IF($AR284&gt;0,OFFSET(DATA!$F$6,25+27*AU$10,$AG284,1,1)/$AR284,0)</f>
        <v>0.12783570803152114</v>
      </c>
      <c r="AV284" s="205">
        <f ca="1">IF($AR284&gt;0,OFFSET(DATA!$F$6,25+27*AV$10,$AG284,1,1)/$AR284,0)</f>
        <v>7.9598821937435324E-2</v>
      </c>
      <c r="AW284" s="205">
        <f ca="1">IF($AR284&gt;0,OFFSET(DATA!$F$6,25+27*AW$10,$AG284,1,1)/$AR284,0)</f>
        <v>8.0633606622621978E-2</v>
      </c>
      <c r="AX284" s="205">
        <f ca="1">IF($AR284&gt;0,OFFSET(DATA!$F$6,25+27*AX$10,$AG284,1,1)/$AR284,0)</f>
        <v>2.4198041868980339E-2</v>
      </c>
      <c r="BA284" s="472">
        <f t="shared" ca="1" si="9"/>
        <v>13</v>
      </c>
      <c r="BB284" s="205">
        <f ca="1">IF($AH284&gt;0,OFFSET(DATA!$F$6,BB$10+27*(7-$AG$8),$AG284,1,1)/OFFSET(DATA!$F$6,BB$10,$AG284,1,1),0)</f>
        <v>0.44329896907216493</v>
      </c>
      <c r="BC284" s="205">
        <f ca="1">IF($AH284&gt;0,OFFSET(DATA!$F$6,BC$10+27*(7-$AG$8),$AG284,1,1)/OFFSET(DATA!$F$6,BC$10,$AG284,1,1),0)</f>
        <v>0.1875</v>
      </c>
      <c r="BD284" s="205">
        <f ca="1">IF($AH284&gt;0,OFFSET(DATA!$F$6,BD$10+27*(7-$AG$8),$AG284,1,1)/OFFSET(DATA!$F$6,BD$10,$AG284,1,1),0)</f>
        <v>0.18064516129032257</v>
      </c>
      <c r="BE284" s="205">
        <f ca="1">IF($AH284&gt;0,OFFSET(DATA!$F$6,BE$10+27*(7-$AG$8),$AG284,1,1)/OFFSET(DATA!$F$6,BE$10,$AG284,1,1),0)</f>
        <v>0.28333333333333333</v>
      </c>
      <c r="BF284" s="205">
        <f ca="1">IF($AH284&gt;0,OFFSET(DATA!$F$6,BF$10+27*(7-$AG$8),$AG284,1,1)/OFFSET(DATA!$F$6,BF$10,$AG284,1,1),0)</f>
        <v>0.61264822134387353</v>
      </c>
      <c r="BG284" s="205">
        <f ca="1">IF($AH284&gt;0,OFFSET(DATA!$F$6,BG$10+27*(7-$AG$8),$AG284,1,1)/OFFSET(DATA!$F$6,BG$10,$AG284,1,1),0)</f>
        <v>0.36986301369863012</v>
      </c>
      <c r="BH284" s="205">
        <f ca="1">IF($AH284&gt;0,OFFSET(DATA!$F$6,BH$10+27*(7-$AG$8),$AG284,1,1)/OFFSET(DATA!$F$6,BH$10,$AG284,1,1),0)</f>
        <v>0.59090909090909094</v>
      </c>
      <c r="BI284" s="205">
        <f ca="1">IF($AH284&gt;0,OFFSET(DATA!$F$6,BI$10+27*(7-$AG$8),$AG284,1,1)/OFFSET(DATA!$F$6,BI$10,$AG284,1,1),0)</f>
        <v>0.51960174237710022</v>
      </c>
      <c r="BJ284" s="205">
        <f ca="1">IF($AH284&gt;0,OFFSET(DATA!$F$6,BJ$10+27*(7-$AG$8),$AG284,1,1)/OFFSET(DATA!$F$6,BJ$10,$AG284,1,1),0)</f>
        <v>0.69580419580419584</v>
      </c>
      <c r="BK284" s="205">
        <f ca="1">IF($AH284&gt;0,OFFSET(DATA!$F$6,BK$10+27*(7-$AG$8),$AG284,1,1)/OFFSET(DATA!$F$6,BK$10,$AG284,1,1),0)</f>
        <v>0.47750865051903113</v>
      </c>
      <c r="BL284" s="205">
        <f ca="1">IF($AH284&gt;0,OFFSET(DATA!$F$6,BL$10+27*(7-$AG$8),$AG284,1,1)/OFFSET(DATA!$F$6,BL$10,$AG284,1,1),0)</f>
        <v>0.63372093023255816</v>
      </c>
      <c r="BM284" s="205">
        <f ca="1">IF($AH284&gt;0,OFFSET(DATA!$F$6,BM$10+27*(7-$AG$8),$AG284,1,1)/OFFSET(DATA!$F$6,BM$10,$AG284,1,1),0)</f>
        <v>0.47599337748344372</v>
      </c>
      <c r="BN284" s="205">
        <f ca="1">IF($AH284&gt;0,OFFSET(DATA!$F$6,BN$10+27*(7-$AG$8),$AG284,1,1)/OFFSET(DATA!$F$6,BN$10,$AG284,1,1),0)</f>
        <v>0.59649122807017541</v>
      </c>
      <c r="BO284" s="205">
        <f ca="1">IF($AH284&gt;0,OFFSET(DATA!$F$6,BO$10+27*(7-$AG$8),$AG284,1,1)/OFFSET(DATA!$F$6,BO$10,$AG284,1,1),0)</f>
        <v>0.89668615984405453</v>
      </c>
      <c r="BP284" s="205">
        <f ca="1">IF($AH284&gt;0,OFFSET(DATA!$F$6,BP$10+27*(7-$AG$8),$AG284,1,1)/OFFSET(DATA!$F$6,BP$10,$AG284,1,1),0)</f>
        <v>0.69760900140646975</v>
      </c>
      <c r="BQ284" s="205">
        <f ca="1">IF($AH284&gt;0,OFFSET(DATA!$F$6,BQ$10+27*(7-$AG$8),$AG284,1,1)/OFFSET(DATA!$F$6,BQ$10,$AG284,1,1),0)</f>
        <v>0.61307901907356943</v>
      </c>
      <c r="BR284" s="205">
        <f ca="1">IF($AH284&gt;0,OFFSET(DATA!$F$6,BR$10+27*(7-$AG$8),$AG284,1,1)/OFFSET(DATA!$F$6,BR$10,$AG284,1,1),0)</f>
        <v>0.60281195079086114</v>
      </c>
      <c r="BS284" s="205">
        <f ca="1">IF($AH284&gt;0,OFFSET(DATA!$F$6,BS$10+27*(7-$AG$8),$AG284,1,1)/OFFSET(DATA!$F$6,BS$10,$AG284,1,1),0)</f>
        <v>0.46</v>
      </c>
      <c r="BT284" s="205">
        <f ca="1">IF($AH284&gt;0,OFFSET(DATA!$F$6,BT$10+27*(7-$AG$8),$AG284,1,1)/OFFSET(DATA!$F$6,BT$10,$AG284,1,1),0)</f>
        <v>0.41463414634146339</v>
      </c>
      <c r="BU284" s="205">
        <f ca="1">IF($AH284&gt;0,OFFSET(DATA!$F$6,BU$10+27*(7-$AG$8),$AG284,1,1)/OFFSET(DATA!$F$6,BU$10,$AG284,1,1),0)</f>
        <v>0.36734693877551022</v>
      </c>
      <c r="BV284" s="205">
        <f ca="1">IF($AH284&gt;0,OFFSET(DATA!$F$6,BV$10+27*(7-$AG$8),$AG284,1,1)/OFFSET(DATA!$F$6,BV$10,$AG284,1,1),0)</f>
        <v>0.52130325814536338</v>
      </c>
      <c r="BW284" s="205">
        <f ca="1">IF($AH284&gt;0,OFFSET(DATA!$F$6,BW$10+27*(7-$AG$8),$AG284,1,1)/OFFSET(DATA!$F$6,BW$10,$AG284,1,1),0)</f>
        <v>0.60275319567354968</v>
      </c>
      <c r="BX284" s="205">
        <f ca="1">IF($AH284&gt;0,OFFSET(DATA!$F$6,BX$10+27*(7-$AG$8),$AG284,1,1)/OFFSET(DATA!$F$6,BX$10,$AG284,1,1),0)</f>
        <v>0.54553651938683501</v>
      </c>
      <c r="BY284" s="205">
        <f ca="1">IF($AH284&gt;0,OFFSET(DATA!$F$6,BY$10+27*(7-$AG$8),$AG284,1,1)/OFFSET(DATA!$F$6,BY$10,$AG284,1,1),0)</f>
        <v>0.51712328767123283</v>
      </c>
    </row>
    <row r="285" spans="33:77" x14ac:dyDescent="0.2">
      <c r="AG285" s="472">
        <v>274</v>
      </c>
      <c r="AH285" s="471">
        <f ca="1">OFFSET(DATA!$F$6,$AG$10,$AG285,1,1)</f>
        <v>1629</v>
      </c>
      <c r="AI285" s="205">
        <f ca="1">IF($AH285&gt;0,OFFSET(DATA!$F$6,$AG$10+27*AI$10,$AG285,1,1)/$AH285,0)</f>
        <v>0.51749539594843463</v>
      </c>
      <c r="AJ285" s="205">
        <f ca="1">IF($AH285&gt;0,OFFSET(DATA!$F$6,$AG$10+27*AJ$10,$AG285,1,1)/$AH285,0)</f>
        <v>4.2971147943523637E-3</v>
      </c>
      <c r="AK285" s="205">
        <f ca="1">IF($AH285&gt;0,OFFSET(DATA!$F$6,$AG$10+27*AK$10,$AG285,1,1)/$AH285,0)</f>
        <v>0.16451810926949048</v>
      </c>
      <c r="AL285" s="205">
        <f ca="1">IF($AH285&gt;0,OFFSET(DATA!$F$6,$AG$10+27*AL$10,$AG285,1,1)/$AH285,0)</f>
        <v>8.9011663597298951E-2</v>
      </c>
      <c r="AM285" s="205">
        <f ca="1">IF($AH285&gt;0,OFFSET(DATA!$F$6,$AG$10+27*AM$10,$AG285,1,1)/$AH285,0)</f>
        <v>5.2179251074278697E-2</v>
      </c>
      <c r="AN285" s="205">
        <f ca="1">IF($AH285&gt;0,OFFSET(DATA!$F$6,$AG$10+27*AN$10,$AG285,1,1)/$AH285,0)</f>
        <v>8.5942295887047274E-3</v>
      </c>
      <c r="AO285" s="472">
        <f ca="1">OFFSET(DATA!$F$6,$AG$10+27*AO$10,$AG285,1,1)</f>
        <v>13</v>
      </c>
      <c r="AP285" s="472">
        <f t="shared" ca="1" si="10"/>
        <v>13</v>
      </c>
      <c r="AQ285" s="471"/>
      <c r="AR285" s="471">
        <f ca="1">OFFSET(DATA!$F$6,25,$AG285,1,1)</f>
        <v>12701</v>
      </c>
      <c r="AS285" s="205">
        <f ca="1">IF($AR285&gt;0,OFFSET(DATA!$F$6,25+27*AS$10,$AG285,1,1)/$AR285,0)</f>
        <v>0.56050704668923712</v>
      </c>
      <c r="AT285" s="205">
        <f ca="1">IF($AR285&gt;0,OFFSET(DATA!$F$6,25+27*AT$10,$AG285,1,1)/$AR285,0)</f>
        <v>3.6217620659790566E-3</v>
      </c>
      <c r="AU285" s="205">
        <f ca="1">IF($AR285&gt;0,OFFSET(DATA!$F$6,25+27*AU$10,$AG285,1,1)/$AR285,0)</f>
        <v>0.12928115896386111</v>
      </c>
      <c r="AV285" s="205">
        <f ca="1">IF($AR285&gt;0,OFFSET(DATA!$F$6,25+27*AV$10,$AG285,1,1)/$AR285,0)</f>
        <v>7.4009920478702459E-2</v>
      </c>
      <c r="AW285" s="205">
        <f ca="1">IF($AR285&gt;0,OFFSET(DATA!$F$6,25+27*AW$10,$AG285,1,1)/$AR285,0)</f>
        <v>8.2040784190221247E-2</v>
      </c>
      <c r="AX285" s="205">
        <f ca="1">IF($AR285&gt;0,OFFSET(DATA!$F$6,25+27*AX$10,$AG285,1,1)/$AR285,0)</f>
        <v>2.8659160696008188E-2</v>
      </c>
      <c r="BA285" s="472">
        <f t="shared" ca="1" si="9"/>
        <v>13</v>
      </c>
      <c r="BB285" s="205">
        <f ca="1">IF($AH285&gt;0,OFFSET(DATA!$F$6,BB$10+27*(7-$AG$8),$AG285,1,1)/OFFSET(DATA!$F$6,BB$10,$AG285,1,1),0)</f>
        <v>0.43389830508474575</v>
      </c>
      <c r="BC285" s="205">
        <f ca="1">IF($AH285&gt;0,OFFSET(DATA!$F$6,BC$10+27*(7-$AG$8),$AG285,1,1)/OFFSET(DATA!$F$6,BC$10,$AG285,1,1),0)</f>
        <v>0.19548872180451127</v>
      </c>
      <c r="BD285" s="205">
        <f ca="1">IF($AH285&gt;0,OFFSET(DATA!$F$6,BD$10+27*(7-$AG$8),$AG285,1,1)/OFFSET(DATA!$F$6,BD$10,$AG285,1,1),0)</f>
        <v>0.16666666666666666</v>
      </c>
      <c r="BE285" s="205">
        <f ca="1">IF($AH285&gt;0,OFFSET(DATA!$F$6,BE$10+27*(7-$AG$8),$AG285,1,1)/OFFSET(DATA!$F$6,BE$10,$AG285,1,1),0)</f>
        <v>0.36734693877551022</v>
      </c>
      <c r="BF285" s="205">
        <f ca="1">IF($AH285&gt;0,OFFSET(DATA!$F$6,BF$10+27*(7-$AG$8),$AG285,1,1)/OFFSET(DATA!$F$6,BF$10,$AG285,1,1),0)</f>
        <v>0.61067193675889331</v>
      </c>
      <c r="BG285" s="205">
        <f ca="1">IF($AH285&gt;0,OFFSET(DATA!$F$6,BG$10+27*(7-$AG$8),$AG285,1,1)/OFFSET(DATA!$F$6,BG$10,$AG285,1,1),0)</f>
        <v>0.37404580152671757</v>
      </c>
      <c r="BH285" s="205">
        <f ca="1">IF($AH285&gt;0,OFFSET(DATA!$F$6,BH$10+27*(7-$AG$8),$AG285,1,1)/OFFSET(DATA!$F$6,BH$10,$AG285,1,1),0)</f>
        <v>0.60447761194029848</v>
      </c>
      <c r="BI285" s="205">
        <f ca="1">IF($AH285&gt;0,OFFSET(DATA!$F$6,BI$10+27*(7-$AG$8),$AG285,1,1)/OFFSET(DATA!$F$6,BI$10,$AG285,1,1),0)</f>
        <v>0.51749539594843463</v>
      </c>
      <c r="BJ285" s="205">
        <f ca="1">IF($AH285&gt;0,OFFSET(DATA!$F$6,BJ$10+27*(7-$AG$8),$AG285,1,1)/OFFSET(DATA!$F$6,BJ$10,$AG285,1,1),0)</f>
        <v>0.70714285714285718</v>
      </c>
      <c r="BK285" s="205">
        <f ca="1">IF($AH285&gt;0,OFFSET(DATA!$F$6,BK$10+27*(7-$AG$8),$AG285,1,1)/OFFSET(DATA!$F$6,BK$10,$AG285,1,1),0)</f>
        <v>0.49152542372881358</v>
      </c>
      <c r="BL285" s="205">
        <f ca="1">IF($AH285&gt;0,OFFSET(DATA!$F$6,BL$10+27*(7-$AG$8),$AG285,1,1)/OFFSET(DATA!$F$6,BL$10,$AG285,1,1),0)</f>
        <v>0.63532763532763536</v>
      </c>
      <c r="BM285" s="205">
        <f ca="1">IF($AH285&gt;0,OFFSET(DATA!$F$6,BM$10+27*(7-$AG$8),$AG285,1,1)/OFFSET(DATA!$F$6,BM$10,$AG285,1,1),0)</f>
        <v>0.50166389351081531</v>
      </c>
      <c r="BN285" s="205">
        <f ca="1">IF($AH285&gt;0,OFFSET(DATA!$F$6,BN$10+27*(7-$AG$8),$AG285,1,1)/OFFSET(DATA!$F$6,BN$10,$AG285,1,1),0)</f>
        <v>0.61484098939929333</v>
      </c>
      <c r="BO285" s="205">
        <f ca="1">IF($AH285&gt;0,OFFSET(DATA!$F$6,BO$10+27*(7-$AG$8),$AG285,1,1)/OFFSET(DATA!$F$6,BO$10,$AG285,1,1),0)</f>
        <v>0.92069632495164411</v>
      </c>
      <c r="BP285" s="205">
        <f ca="1">IF($AH285&gt;0,OFFSET(DATA!$F$6,BP$10+27*(7-$AG$8),$AG285,1,1)/OFFSET(DATA!$F$6,BP$10,$AG285,1,1),0)</f>
        <v>0.74573863636363635</v>
      </c>
      <c r="BQ285" s="205">
        <f ca="1">IF($AH285&gt;0,OFFSET(DATA!$F$6,BQ$10+27*(7-$AG$8),$AG285,1,1)/OFFSET(DATA!$F$6,BQ$10,$AG285,1,1),0)</f>
        <v>0.62228260869565222</v>
      </c>
      <c r="BR285" s="205">
        <f ca="1">IF($AH285&gt;0,OFFSET(DATA!$F$6,BR$10+27*(7-$AG$8),$AG285,1,1)/OFFSET(DATA!$F$6,BR$10,$AG285,1,1),0)</f>
        <v>0.63001745200698078</v>
      </c>
      <c r="BS285" s="205">
        <f ca="1">IF($AH285&gt;0,OFFSET(DATA!$F$6,BS$10+27*(7-$AG$8),$AG285,1,1)/OFFSET(DATA!$F$6,BS$10,$AG285,1,1),0)</f>
        <v>0.42391304347826086</v>
      </c>
      <c r="BT285" s="205">
        <f ca="1">IF($AH285&gt;0,OFFSET(DATA!$F$6,BT$10+27*(7-$AG$8),$AG285,1,1)/OFFSET(DATA!$F$6,BT$10,$AG285,1,1),0)</f>
        <v>0.43902439024390244</v>
      </c>
      <c r="BU285" s="205">
        <f ca="1">IF($AH285&gt;0,OFFSET(DATA!$F$6,BU$10+27*(7-$AG$8),$AG285,1,1)/OFFSET(DATA!$F$6,BU$10,$AG285,1,1),0)</f>
        <v>0.39830508474576271</v>
      </c>
      <c r="BV285" s="205">
        <f ca="1">IF($AH285&gt;0,OFFSET(DATA!$F$6,BV$10+27*(7-$AG$8),$AG285,1,1)/OFFSET(DATA!$F$6,BV$10,$AG285,1,1),0)</f>
        <v>0.50757575757575757</v>
      </c>
      <c r="BW285" s="205">
        <f ca="1">IF($AH285&gt;0,OFFSET(DATA!$F$6,BW$10+27*(7-$AG$8),$AG285,1,1)/OFFSET(DATA!$F$6,BW$10,$AG285,1,1),0)</f>
        <v>0.58461538461538465</v>
      </c>
      <c r="BX285" s="205">
        <f ca="1">IF($AH285&gt;0,OFFSET(DATA!$F$6,BX$10+27*(7-$AG$8),$AG285,1,1)/OFFSET(DATA!$F$6,BX$10,$AG285,1,1),0)</f>
        <v>0.5310880829015544</v>
      </c>
      <c r="BY285" s="205">
        <f ca="1">IF($AH285&gt;0,OFFSET(DATA!$F$6,BY$10+27*(7-$AG$8),$AG285,1,1)/OFFSET(DATA!$F$6,BY$10,$AG285,1,1),0)</f>
        <v>0.52684563758389258</v>
      </c>
    </row>
    <row r="286" spans="33:77" x14ac:dyDescent="0.2">
      <c r="AG286" s="472">
        <v>275</v>
      </c>
      <c r="AH286" s="471">
        <f ca="1">OFFSET(DATA!$F$6,$AG$10,$AG286,1,1)</f>
        <v>1562</v>
      </c>
      <c r="AI286" s="205">
        <f ca="1">IF($AH286&gt;0,OFFSET(DATA!$F$6,$AG$10+27*AI$10,$AG286,1,1)/$AH286,0)</f>
        <v>0.49231754161331626</v>
      </c>
      <c r="AJ286" s="205">
        <f ca="1">IF($AH286&gt;0,OFFSET(DATA!$F$6,$AG$10+27*AJ$10,$AG286,1,1)/$AH286,0)</f>
        <v>4.4814340588988479E-3</v>
      </c>
      <c r="AK286" s="205">
        <f ca="1">IF($AH286&gt;0,OFFSET(DATA!$F$6,$AG$10+27*AK$10,$AG286,1,1)/$AH286,0)</f>
        <v>0.16389244558258642</v>
      </c>
      <c r="AL286" s="205">
        <f ca="1">IF($AH286&gt;0,OFFSET(DATA!$F$6,$AG$10+27*AL$10,$AG286,1,1)/$AH286,0)</f>
        <v>8.706786171574904E-2</v>
      </c>
      <c r="AM286" s="205">
        <f ca="1">IF($AH286&gt;0,OFFSET(DATA!$F$6,$AG$10+27*AM$10,$AG286,1,1)/$AH286,0)</f>
        <v>4.7375160051216392E-2</v>
      </c>
      <c r="AN286" s="205">
        <f ca="1">IF($AH286&gt;0,OFFSET(DATA!$F$6,$AG$10+27*AN$10,$AG286,1,1)/$AH286,0)</f>
        <v>9.6030729833546727E-3</v>
      </c>
      <c r="AO286" s="472">
        <f ca="1">OFFSET(DATA!$F$6,$AG$10+27*AO$10,$AG286,1,1)</f>
        <v>14</v>
      </c>
      <c r="AP286" s="472">
        <f t="shared" ca="1" si="10"/>
        <v>14</v>
      </c>
      <c r="AQ286" s="471"/>
      <c r="AR286" s="471">
        <f ca="1">OFFSET(DATA!$F$6,25,$AG286,1,1)</f>
        <v>11263</v>
      </c>
      <c r="AS286" s="205">
        <f ca="1">IF($AR286&gt;0,OFFSET(DATA!$F$6,25+27*AS$10,$AG286,1,1)/$AR286,0)</f>
        <v>0.55589097043416491</v>
      </c>
      <c r="AT286" s="205">
        <f ca="1">IF($AR286&gt;0,OFFSET(DATA!$F$6,25+27*AT$10,$AG286,1,1)/$AR286,0)</f>
        <v>4.972032318210068E-3</v>
      </c>
      <c r="AU286" s="205">
        <f ca="1">IF($AR286&gt;0,OFFSET(DATA!$F$6,25+27*AU$10,$AG286,1,1)/$AR286,0)</f>
        <v>0.13673088875077688</v>
      </c>
      <c r="AV286" s="205">
        <f ca="1">IF($AR286&gt;0,OFFSET(DATA!$F$6,25+27*AV$10,$AG286,1,1)/$AR286,0)</f>
        <v>7.6800142058066234E-2</v>
      </c>
      <c r="AW286" s="205">
        <f ca="1">IF($AR286&gt;0,OFFSET(DATA!$F$6,25+27*AW$10,$AG286,1,1)/$AR286,0)</f>
        <v>6.5169137885110542E-2</v>
      </c>
      <c r="AX286" s="205">
        <f ca="1">IF($AR286&gt;0,OFFSET(DATA!$F$6,25+27*AX$10,$AG286,1,1)/$AR286,0)</f>
        <v>1.7313326822338632E-2</v>
      </c>
      <c r="BA286" s="472">
        <f t="shared" ca="1" si="9"/>
        <v>15</v>
      </c>
      <c r="BB286" s="205">
        <f ca="1">IF($AH286&gt;0,OFFSET(DATA!$F$6,BB$10+27*(7-$AG$8),$AG286,1,1)/OFFSET(DATA!$F$6,BB$10,$AG286,1,1),0)</f>
        <v>0.4573643410852713</v>
      </c>
      <c r="BC286" s="205">
        <f ca="1">IF($AH286&gt;0,OFFSET(DATA!$F$6,BC$10+27*(7-$AG$8),$AG286,1,1)/OFFSET(DATA!$F$6,BC$10,$AG286,1,1),0)</f>
        <v>0.21212121212121213</v>
      </c>
      <c r="BD286" s="205">
        <f ca="1">IF($AH286&gt;0,OFFSET(DATA!$F$6,BD$10+27*(7-$AG$8),$AG286,1,1)/OFFSET(DATA!$F$6,BD$10,$AG286,1,1),0)</f>
        <v>0.14285714285714285</v>
      </c>
      <c r="BE286" s="205">
        <f ca="1">IF($AH286&gt;0,OFFSET(DATA!$F$6,BE$10+27*(7-$AG$8),$AG286,1,1)/OFFSET(DATA!$F$6,BE$10,$AG286,1,1),0)</f>
        <v>0.30927835051546393</v>
      </c>
      <c r="BF286" s="205">
        <f ca="1">IF($AH286&gt;0,OFFSET(DATA!$F$6,BF$10+27*(7-$AG$8),$AG286,1,1)/OFFSET(DATA!$F$6,BF$10,$AG286,1,1),0)</f>
        <v>0.60669456066945604</v>
      </c>
      <c r="BG286" s="205">
        <f ca="1">IF($AH286&gt;0,OFFSET(DATA!$F$6,BG$10+27*(7-$AG$8),$AG286,1,1)/OFFSET(DATA!$F$6,BG$10,$AG286,1,1),0)</f>
        <v>0.33333333333333331</v>
      </c>
      <c r="BH286" s="205">
        <f ca="1">IF($AH286&gt;0,OFFSET(DATA!$F$6,BH$10+27*(7-$AG$8),$AG286,1,1)/OFFSET(DATA!$F$6,BH$10,$AG286,1,1),0)</f>
        <v>0.59649122807017541</v>
      </c>
      <c r="BI286" s="205">
        <f ca="1">IF($AH286&gt;0,OFFSET(DATA!$F$6,BI$10+27*(7-$AG$8),$AG286,1,1)/OFFSET(DATA!$F$6,BI$10,$AG286,1,1),0)</f>
        <v>0.49231754161331626</v>
      </c>
      <c r="BJ286" s="205">
        <f ca="1">IF($AH286&gt;0,OFFSET(DATA!$F$6,BJ$10+27*(7-$AG$8),$AG286,1,1)/OFFSET(DATA!$F$6,BJ$10,$AG286,1,1),0)</f>
        <v>0.71698113207547165</v>
      </c>
      <c r="BK286" s="205">
        <f ca="1">IF($AH286&gt;0,OFFSET(DATA!$F$6,BK$10+27*(7-$AG$8),$AG286,1,1)/OFFSET(DATA!$F$6,BK$10,$AG286,1,1),0)</f>
        <v>0.51982378854625555</v>
      </c>
      <c r="BL286" s="205">
        <f ca="1">IF($AH286&gt;0,OFFSET(DATA!$F$6,BL$10+27*(7-$AG$8),$AG286,1,1)/OFFSET(DATA!$F$6,BL$10,$AG286,1,1),0)</f>
        <v>0.64930555555555558</v>
      </c>
      <c r="BM286" s="205">
        <f ca="1">IF($AH286&gt;0,OFFSET(DATA!$F$6,BM$10+27*(7-$AG$8),$AG286,1,1)/OFFSET(DATA!$F$6,BM$10,$AG286,1,1),0)</f>
        <v>0.46536412078152756</v>
      </c>
      <c r="BN286" s="205">
        <f ca="1">IF($AH286&gt;0,OFFSET(DATA!$F$6,BN$10+27*(7-$AG$8),$AG286,1,1)/OFFSET(DATA!$F$6,BN$10,$AG286,1,1),0)</f>
        <v>0.59375</v>
      </c>
      <c r="BO286" s="205">
        <f ca="1">IF($AH286&gt;0,OFFSET(DATA!$F$6,BO$10+27*(7-$AG$8),$AG286,1,1)/OFFSET(DATA!$F$6,BO$10,$AG286,1,1),0)</f>
        <v>0.91774891774891776</v>
      </c>
      <c r="BP286" s="205">
        <f ca="1">IF($AH286&gt;0,OFFSET(DATA!$F$6,BP$10+27*(7-$AG$8),$AG286,1,1)/OFFSET(DATA!$F$6,BP$10,$AG286,1,1),0)</f>
        <v>0.72712933753943221</v>
      </c>
      <c r="BQ286" s="205">
        <f ca="1">IF($AH286&gt;0,OFFSET(DATA!$F$6,BQ$10+27*(7-$AG$8),$AG286,1,1)/OFFSET(DATA!$F$6,BQ$10,$AG286,1,1),0)</f>
        <v>0.6230031948881789</v>
      </c>
      <c r="BR286" s="205">
        <f ca="1">IF($AH286&gt;0,OFFSET(DATA!$F$6,BR$10+27*(7-$AG$8),$AG286,1,1)/OFFSET(DATA!$F$6,BR$10,$AG286,1,1),0)</f>
        <v>0.63079777365491652</v>
      </c>
      <c r="BS286" s="205">
        <f ca="1">IF($AH286&gt;0,OFFSET(DATA!$F$6,BS$10+27*(7-$AG$8),$AG286,1,1)/OFFSET(DATA!$F$6,BS$10,$AG286,1,1),0)</f>
        <v>0.46835443037974683</v>
      </c>
      <c r="BT286" s="205">
        <f ca="1">IF($AH286&gt;0,OFFSET(DATA!$F$6,BT$10+27*(7-$AG$8),$AG286,1,1)/OFFSET(DATA!$F$6,BT$10,$AG286,1,1),0)</f>
        <v>0.53125</v>
      </c>
      <c r="BU286" s="205">
        <f ca="1">IF($AH286&gt;0,OFFSET(DATA!$F$6,BU$10+27*(7-$AG$8),$AG286,1,1)/OFFSET(DATA!$F$6,BU$10,$AG286,1,1),0)</f>
        <v>0.32642487046632124</v>
      </c>
      <c r="BV286" s="205">
        <f ca="1">IF($AH286&gt;0,OFFSET(DATA!$F$6,BV$10+27*(7-$AG$8),$AG286,1,1)/OFFSET(DATA!$F$6,BV$10,$AG286,1,1),0)</f>
        <v>0.41091954022988508</v>
      </c>
      <c r="BW286" s="205">
        <f ca="1">IF($AH286&gt;0,OFFSET(DATA!$F$6,BW$10+27*(7-$AG$8),$AG286,1,1)/OFFSET(DATA!$F$6,BW$10,$AG286,1,1),0)</f>
        <v>0.58154506437768239</v>
      </c>
      <c r="BX286" s="205">
        <f ca="1">IF($AH286&gt;0,OFFSET(DATA!$F$6,BX$10+27*(7-$AG$8),$AG286,1,1)/OFFSET(DATA!$F$6,BX$10,$AG286,1,1),0)</f>
        <v>0.56647398843930641</v>
      </c>
      <c r="BY286" s="205">
        <f ca="1">IF($AH286&gt;0,OFFSET(DATA!$F$6,BY$10+27*(7-$AG$8),$AG286,1,1)/OFFSET(DATA!$F$6,BY$10,$AG286,1,1),0)</f>
        <v>0.50193050193050193</v>
      </c>
    </row>
    <row r="287" spans="33:77" x14ac:dyDescent="0.2">
      <c r="AG287" s="472">
        <v>276</v>
      </c>
      <c r="AH287" s="471">
        <f ca="1">OFFSET(DATA!$F$6,$AG$10,$AG287,1,1)</f>
        <v>1604</v>
      </c>
      <c r="AI287" s="205">
        <f ca="1">IF($AH287&gt;0,OFFSET(DATA!$F$6,$AG$10+27*AI$10,$AG287,1,1)/$AH287,0)</f>
        <v>0.48347880299251872</v>
      </c>
      <c r="AJ287" s="205">
        <f ca="1">IF($AH287&gt;0,OFFSET(DATA!$F$6,$AG$10+27*AJ$10,$AG287,1,1)/$AH287,0)</f>
        <v>4.6758104738154616E-3</v>
      </c>
      <c r="AK287" s="205">
        <f ca="1">IF($AH287&gt;0,OFFSET(DATA!$F$6,$AG$10+27*AK$10,$AG287,1,1)/$AH287,0)</f>
        <v>0.1633416458852868</v>
      </c>
      <c r="AL287" s="205">
        <f ca="1">IF($AH287&gt;0,OFFSET(DATA!$F$6,$AG$10+27*AL$10,$AG287,1,1)/$AH287,0)</f>
        <v>0.10162094763092269</v>
      </c>
      <c r="AM287" s="205">
        <f ca="1">IF($AH287&gt;0,OFFSET(DATA!$F$6,$AG$10+27*AM$10,$AG287,1,1)/$AH287,0)</f>
        <v>5.2680798004987532E-2</v>
      </c>
      <c r="AN287" s="205">
        <f ca="1">IF($AH287&gt;0,OFFSET(DATA!$F$6,$AG$10+27*AN$10,$AG287,1,1)/$AH287,0)</f>
        <v>8.4164588528678301E-3</v>
      </c>
      <c r="AO287" s="472">
        <f ca="1">OFFSET(DATA!$F$6,$AG$10+27*AO$10,$AG287,1,1)</f>
        <v>15</v>
      </c>
      <c r="AP287" s="472">
        <f t="shared" ca="1" si="10"/>
        <v>15</v>
      </c>
      <c r="AQ287" s="471"/>
      <c r="AR287" s="471">
        <f ca="1">OFFSET(DATA!$F$6,25,$AG287,1,1)</f>
        <v>11648</v>
      </c>
      <c r="AS287" s="205">
        <f ca="1">IF($AR287&gt;0,OFFSET(DATA!$F$6,25+27*AS$10,$AG287,1,1)/$AR287,0)</f>
        <v>0.55129635989010994</v>
      </c>
      <c r="AT287" s="205">
        <f ca="1">IF($AR287&gt;0,OFFSET(DATA!$F$6,25+27*AT$10,$AG287,1,1)/$AR287,0)</f>
        <v>4.7647664835164839E-3</v>
      </c>
      <c r="AU287" s="205">
        <f ca="1">IF($AR287&gt;0,OFFSET(DATA!$F$6,25+27*AU$10,$AG287,1,1)/$AR287,0)</f>
        <v>0.13358516483516483</v>
      </c>
      <c r="AV287" s="205">
        <f ca="1">IF($AR287&gt;0,OFFSET(DATA!$F$6,25+27*AV$10,$AG287,1,1)/$AR287,0)</f>
        <v>7.833962912087912E-2</v>
      </c>
      <c r="AW287" s="205">
        <f ca="1">IF($AR287&gt;0,OFFSET(DATA!$F$6,25+27*AW$10,$AG287,1,1)/$AR287,0)</f>
        <v>6.8724244505494511E-2</v>
      </c>
      <c r="AX287" s="205">
        <f ca="1">IF($AR287&gt;0,OFFSET(DATA!$F$6,25+27*AX$10,$AG287,1,1)/$AR287,0)</f>
        <v>1.871565934065934E-2</v>
      </c>
      <c r="BA287" s="472">
        <f t="shared" ca="1" si="9"/>
        <v>14</v>
      </c>
      <c r="BB287" s="205">
        <f ca="1">IF($AH287&gt;0,OFFSET(DATA!$F$6,BB$10+27*(7-$AG$8),$AG287,1,1)/OFFSET(DATA!$F$6,BB$10,$AG287,1,1),0)</f>
        <v>0.45027124773960214</v>
      </c>
      <c r="BC287" s="205">
        <f ca="1">IF($AH287&gt;0,OFFSET(DATA!$F$6,BC$10+27*(7-$AG$8),$AG287,1,1)/OFFSET(DATA!$F$6,BC$10,$AG287,1,1),0)</f>
        <v>0.21153846153846154</v>
      </c>
      <c r="BD287" s="205">
        <f ca="1">IF($AH287&gt;0,OFFSET(DATA!$F$6,BD$10+27*(7-$AG$8),$AG287,1,1)/OFFSET(DATA!$F$6,BD$10,$AG287,1,1),0)</f>
        <v>0.13240418118466898</v>
      </c>
      <c r="BE287" s="205">
        <f ca="1">IF($AH287&gt;0,OFFSET(DATA!$F$6,BE$10+27*(7-$AG$8),$AG287,1,1)/OFFSET(DATA!$F$6,BE$10,$AG287,1,1),0)</f>
        <v>0.28191489361702127</v>
      </c>
      <c r="BF287" s="205">
        <f ca="1">IF($AH287&gt;0,OFFSET(DATA!$F$6,BF$10+27*(7-$AG$8),$AG287,1,1)/OFFSET(DATA!$F$6,BF$10,$AG287,1,1),0)</f>
        <v>0.62423625254582482</v>
      </c>
      <c r="BG287" s="205">
        <f ca="1">IF($AH287&gt;0,OFFSET(DATA!$F$6,BG$10+27*(7-$AG$8),$AG287,1,1)/OFFSET(DATA!$F$6,BG$10,$AG287,1,1),0)</f>
        <v>0.34246575342465752</v>
      </c>
      <c r="BH287" s="205">
        <f ca="1">IF($AH287&gt;0,OFFSET(DATA!$F$6,BH$10+27*(7-$AG$8),$AG287,1,1)/OFFSET(DATA!$F$6,BH$10,$AG287,1,1),0)</f>
        <v>0.59307359307359309</v>
      </c>
      <c r="BI287" s="205">
        <f ca="1">IF($AH287&gt;0,OFFSET(DATA!$F$6,BI$10+27*(7-$AG$8),$AG287,1,1)/OFFSET(DATA!$F$6,BI$10,$AG287,1,1),0)</f>
        <v>0.48347880299251872</v>
      </c>
      <c r="BJ287" s="205">
        <f ca="1">IF($AH287&gt;0,OFFSET(DATA!$F$6,BJ$10+27*(7-$AG$8),$AG287,1,1)/OFFSET(DATA!$F$6,BJ$10,$AG287,1,1),0)</f>
        <v>0.6970802919708029</v>
      </c>
      <c r="BK287" s="205">
        <f ca="1">IF($AH287&gt;0,OFFSET(DATA!$F$6,BK$10+27*(7-$AG$8),$AG287,1,1)/OFFSET(DATA!$F$6,BK$10,$AG287,1,1),0)</f>
        <v>0.50519750519750517</v>
      </c>
      <c r="BL287" s="205">
        <f ca="1">IF($AH287&gt;0,OFFSET(DATA!$F$6,BL$10+27*(7-$AG$8),$AG287,1,1)/OFFSET(DATA!$F$6,BL$10,$AG287,1,1),0)</f>
        <v>0.63366336633663367</v>
      </c>
      <c r="BM287" s="205">
        <f ca="1">IF($AH287&gt;0,OFFSET(DATA!$F$6,BM$10+27*(7-$AG$8),$AG287,1,1)/OFFSET(DATA!$F$6,BM$10,$AG287,1,1),0)</f>
        <v>0.47881170816950636</v>
      </c>
      <c r="BN287" s="205">
        <f ca="1">IF($AH287&gt;0,OFFSET(DATA!$F$6,BN$10+27*(7-$AG$8),$AG287,1,1)/OFFSET(DATA!$F$6,BN$10,$AG287,1,1),0)</f>
        <v>0.58904109589041098</v>
      </c>
      <c r="BO287" s="205">
        <f ca="1">IF($AH287&gt;0,OFFSET(DATA!$F$6,BO$10+27*(7-$AG$8),$AG287,1,1)/OFFSET(DATA!$F$6,BO$10,$AG287,1,1),0)</f>
        <v>0.91317991631799167</v>
      </c>
      <c r="BP287" s="205">
        <f ca="1">IF($AH287&gt;0,OFFSET(DATA!$F$6,BP$10+27*(7-$AG$8),$AG287,1,1)/OFFSET(DATA!$F$6,BP$10,$AG287,1,1),0)</f>
        <v>0.73270440251572322</v>
      </c>
      <c r="BQ287" s="205">
        <f ca="1">IF($AH287&gt;0,OFFSET(DATA!$F$6,BQ$10+27*(7-$AG$8),$AG287,1,1)/OFFSET(DATA!$F$6,BQ$10,$AG287,1,1),0)</f>
        <v>0.61860465116279073</v>
      </c>
      <c r="BR287" s="205">
        <f ca="1">IF($AH287&gt;0,OFFSET(DATA!$F$6,BR$10+27*(7-$AG$8),$AG287,1,1)/OFFSET(DATA!$F$6,BR$10,$AG287,1,1),0)</f>
        <v>0.62754158964879847</v>
      </c>
      <c r="BS287" s="205">
        <f ca="1">IF($AH287&gt;0,OFFSET(DATA!$F$6,BS$10+27*(7-$AG$8),$AG287,1,1)/OFFSET(DATA!$F$6,BS$10,$AG287,1,1),0)</f>
        <v>0.45037037037037037</v>
      </c>
      <c r="BT287" s="205">
        <f ca="1">IF($AH287&gt;0,OFFSET(DATA!$F$6,BT$10+27*(7-$AG$8),$AG287,1,1)/OFFSET(DATA!$F$6,BT$10,$AG287,1,1),0)</f>
        <v>0.51388888888888884</v>
      </c>
      <c r="BU287" s="205">
        <f ca="1">IF($AH287&gt;0,OFFSET(DATA!$F$6,BU$10+27*(7-$AG$8),$AG287,1,1)/OFFSET(DATA!$F$6,BU$10,$AG287,1,1),0)</f>
        <v>0.32673267326732675</v>
      </c>
      <c r="BV287" s="205">
        <f ca="1">IF($AH287&gt;0,OFFSET(DATA!$F$6,BV$10+27*(7-$AG$8),$AG287,1,1)/OFFSET(DATA!$F$6,BV$10,$AG287,1,1),0)</f>
        <v>0.39701897018970189</v>
      </c>
      <c r="BW287" s="205">
        <f ca="1">IF($AH287&gt;0,OFFSET(DATA!$F$6,BW$10+27*(7-$AG$8),$AG287,1,1)/OFFSET(DATA!$F$6,BW$10,$AG287,1,1),0)</f>
        <v>0.58427543679342242</v>
      </c>
      <c r="BX287" s="205">
        <f ca="1">IF($AH287&gt;0,OFFSET(DATA!$F$6,BX$10+27*(7-$AG$8),$AG287,1,1)/OFFSET(DATA!$F$6,BX$10,$AG287,1,1),0)</f>
        <v>0.55943704448353859</v>
      </c>
      <c r="BY287" s="205">
        <f ca="1">IF($AH287&gt;0,OFFSET(DATA!$F$6,BY$10+27*(7-$AG$8),$AG287,1,1)/OFFSET(DATA!$F$6,BY$10,$AG287,1,1),0)</f>
        <v>0.47672253258845437</v>
      </c>
    </row>
    <row r="288" spans="33:77" x14ac:dyDescent="0.2">
      <c r="AG288" s="472">
        <v>277</v>
      </c>
      <c r="AH288" s="471">
        <f ca="1">OFFSET(DATA!$F$6,$AG$10,$AG288,1,1)</f>
        <v>1646</v>
      </c>
      <c r="AI288" s="205">
        <f ca="1">IF($AH288&gt;0,OFFSET(DATA!$F$6,$AG$10+27*AI$10,$AG288,1,1)/$AH288,0)</f>
        <v>0.47509113001215064</v>
      </c>
      <c r="AJ288" s="205">
        <f ca="1">IF($AH288&gt;0,OFFSET(DATA!$F$6,$AG$10+27*AJ$10,$AG288,1,1)/$AH288,0)</f>
        <v>4.8602673147023082E-3</v>
      </c>
      <c r="AK288" s="205">
        <f ca="1">IF($AH288&gt;0,OFFSET(DATA!$F$6,$AG$10+27*AK$10,$AG288,1,1)/$AH288,0)</f>
        <v>0.16281895504252733</v>
      </c>
      <c r="AL288" s="205">
        <f ca="1">IF($AH288&gt;0,OFFSET(DATA!$F$6,$AG$10+27*AL$10,$AG288,1,1)/$AH288,0)</f>
        <v>0.11543134872417983</v>
      </c>
      <c r="AM288" s="205">
        <f ca="1">IF($AH288&gt;0,OFFSET(DATA!$F$6,$AG$10+27*AM$10,$AG288,1,1)/$AH288,0)</f>
        <v>5.7715674362089915E-2</v>
      </c>
      <c r="AN288" s="205">
        <f ca="1">IF($AH288&gt;0,OFFSET(DATA!$F$6,$AG$10+27*AN$10,$AG288,1,1)/$AH288,0)</f>
        <v>7.2904009720534627E-3</v>
      </c>
      <c r="AO288" s="472">
        <f ca="1">OFFSET(DATA!$F$6,$AG$10+27*AO$10,$AG288,1,1)</f>
        <v>15</v>
      </c>
      <c r="AP288" s="472">
        <f t="shared" ca="1" si="10"/>
        <v>15</v>
      </c>
      <c r="AQ288" s="471"/>
      <c r="AR288" s="471">
        <f ca="1">OFFSET(DATA!$F$6,25,$AG288,1,1)</f>
        <v>12033</v>
      </c>
      <c r="AS288" s="205">
        <f ca="1">IF($AR288&gt;0,OFFSET(DATA!$F$6,25+27*AS$10,$AG288,1,1)/$AR288,0)</f>
        <v>0.5469957616554475</v>
      </c>
      <c r="AT288" s="205">
        <f ca="1">IF($AR288&gt;0,OFFSET(DATA!$F$6,25+27*AT$10,$AG288,1,1)/$AR288,0)</f>
        <v>4.5707637330673978E-3</v>
      </c>
      <c r="AU288" s="205">
        <f ca="1">IF($AR288&gt;0,OFFSET(DATA!$F$6,25+27*AU$10,$AG288,1,1)/$AR288,0)</f>
        <v>0.1306407379705809</v>
      </c>
      <c r="AV288" s="205">
        <f ca="1">IF($AR288&gt;0,OFFSET(DATA!$F$6,25+27*AV$10,$AG288,1,1)/$AR288,0)</f>
        <v>7.9780603340812759E-2</v>
      </c>
      <c r="AW288" s="205">
        <f ca="1">IF($AR288&gt;0,OFFSET(DATA!$F$6,25+27*AW$10,$AG288,1,1)/$AR288,0)</f>
        <v>7.2051857392171528E-2</v>
      </c>
      <c r="AX288" s="205">
        <f ca="1">IF($AR288&gt;0,OFFSET(DATA!$F$6,25+27*AX$10,$AG288,1,1)/$AR288,0)</f>
        <v>2.0028255630349871E-2</v>
      </c>
      <c r="BA288" s="472">
        <f t="shared" ca="1" si="9"/>
        <v>15</v>
      </c>
      <c r="BB288" s="205">
        <f ca="1">IF($AH288&gt;0,OFFSET(DATA!$F$6,BB$10+27*(7-$AG$8),$AG288,1,1)/OFFSET(DATA!$F$6,BB$10,$AG288,1,1),0)</f>
        <v>0.44406779661016949</v>
      </c>
      <c r="BC288" s="205">
        <f ca="1">IF($AH288&gt;0,OFFSET(DATA!$F$6,BC$10+27*(7-$AG$8),$AG288,1,1)/OFFSET(DATA!$F$6,BC$10,$AG288,1,1),0)</f>
        <v>0.21100917431192662</v>
      </c>
      <c r="BD288" s="205">
        <f ca="1">IF($AH288&gt;0,OFFSET(DATA!$F$6,BD$10+27*(7-$AG$8),$AG288,1,1)/OFFSET(DATA!$F$6,BD$10,$AG288,1,1),0)</f>
        <v>0.12337662337662338</v>
      </c>
      <c r="BE288" s="205">
        <f ca="1">IF($AH288&gt;0,OFFSET(DATA!$F$6,BE$10+27*(7-$AG$8),$AG288,1,1)/OFFSET(DATA!$F$6,BE$10,$AG288,1,1),0)</f>
        <v>0.25274725274725274</v>
      </c>
      <c r="BF288" s="205">
        <f ca="1">IF($AH288&gt;0,OFFSET(DATA!$F$6,BF$10+27*(7-$AG$8),$AG288,1,1)/OFFSET(DATA!$F$6,BF$10,$AG288,1,1),0)</f>
        <v>0.64087301587301593</v>
      </c>
      <c r="BG288" s="205">
        <f ca="1">IF($AH288&gt;0,OFFSET(DATA!$F$6,BG$10+27*(7-$AG$8),$AG288,1,1)/OFFSET(DATA!$F$6,BG$10,$AG288,1,1),0)</f>
        <v>0.35099337748344372</v>
      </c>
      <c r="BH288" s="205">
        <f ca="1">IF($AH288&gt;0,OFFSET(DATA!$F$6,BH$10+27*(7-$AG$8),$AG288,1,1)/OFFSET(DATA!$F$6,BH$10,$AG288,1,1),0)</f>
        <v>0.58974358974358976</v>
      </c>
      <c r="BI288" s="205">
        <f ca="1">IF($AH288&gt;0,OFFSET(DATA!$F$6,BI$10+27*(7-$AG$8),$AG288,1,1)/OFFSET(DATA!$F$6,BI$10,$AG288,1,1),0)</f>
        <v>0.47509113001215064</v>
      </c>
      <c r="BJ288" s="205">
        <f ca="1">IF($AH288&gt;0,OFFSET(DATA!$F$6,BJ$10+27*(7-$AG$8),$AG288,1,1)/OFFSET(DATA!$F$6,BJ$10,$AG288,1,1),0)</f>
        <v>0.67844522968197885</v>
      </c>
      <c r="BK288" s="205">
        <f ca="1">IF($AH288&gt;0,OFFSET(DATA!$F$6,BK$10+27*(7-$AG$8),$AG288,1,1)/OFFSET(DATA!$F$6,BK$10,$AG288,1,1),0)</f>
        <v>0.49212598425196852</v>
      </c>
      <c r="BL288" s="205">
        <f ca="1">IF($AH288&gt;0,OFFSET(DATA!$F$6,BL$10+27*(7-$AG$8),$AG288,1,1)/OFFSET(DATA!$F$6,BL$10,$AG288,1,1),0)</f>
        <v>0.61949685534591192</v>
      </c>
      <c r="BM288" s="205">
        <f ca="1">IF($AH288&gt;0,OFFSET(DATA!$F$6,BM$10+27*(7-$AG$8),$AG288,1,1)/OFFSET(DATA!$F$6,BM$10,$AG288,1,1),0)</f>
        <v>0.49183147033533964</v>
      </c>
      <c r="BN288" s="205">
        <f ca="1">IF($AH288&gt;0,OFFSET(DATA!$F$6,BN$10+27*(7-$AG$8),$AG288,1,1)/OFFSET(DATA!$F$6,BN$10,$AG288,1,1),0)</f>
        <v>0.58431372549019611</v>
      </c>
      <c r="BO288" s="205">
        <f ca="1">IF($AH288&gt;0,OFFSET(DATA!$F$6,BO$10+27*(7-$AG$8),$AG288,1,1)/OFFSET(DATA!$F$6,BO$10,$AG288,1,1),0)</f>
        <v>0.90890688259109309</v>
      </c>
      <c r="BP288" s="205">
        <f ca="1">IF($AH288&gt;0,OFFSET(DATA!$F$6,BP$10+27*(7-$AG$8),$AG288,1,1)/OFFSET(DATA!$F$6,BP$10,$AG288,1,1),0)</f>
        <v>0.73824451410658309</v>
      </c>
      <c r="BQ288" s="205">
        <f ca="1">IF($AH288&gt;0,OFFSET(DATA!$F$6,BQ$10+27*(7-$AG$8),$AG288,1,1)/OFFSET(DATA!$F$6,BQ$10,$AG288,1,1),0)</f>
        <v>0.61445783132530118</v>
      </c>
      <c r="BR288" s="205">
        <f ca="1">IF($AH288&gt;0,OFFSET(DATA!$F$6,BR$10+27*(7-$AG$8),$AG288,1,1)/OFFSET(DATA!$F$6,BR$10,$AG288,1,1),0)</f>
        <v>0.62430939226519333</v>
      </c>
      <c r="BS288" s="205">
        <f ca="1">IF($AH288&gt;0,OFFSET(DATA!$F$6,BS$10+27*(7-$AG$8),$AG288,1,1)/OFFSET(DATA!$F$6,BS$10,$AG288,1,1),0)</f>
        <v>0.43454038997214484</v>
      </c>
      <c r="BT288" s="205">
        <f ca="1">IF($AH288&gt;0,OFFSET(DATA!$F$6,BT$10+27*(7-$AG$8),$AG288,1,1)/OFFSET(DATA!$F$6,BT$10,$AG288,1,1),0)</f>
        <v>0.5</v>
      </c>
      <c r="BU288" s="205">
        <f ca="1">IF($AH288&gt;0,OFFSET(DATA!$F$6,BU$10+27*(7-$AG$8),$AG288,1,1)/OFFSET(DATA!$F$6,BU$10,$AG288,1,1),0)</f>
        <v>0.32701421800947866</v>
      </c>
      <c r="BV288" s="205">
        <f ca="1">IF($AH288&gt;0,OFFSET(DATA!$F$6,BV$10+27*(7-$AG$8),$AG288,1,1)/OFFSET(DATA!$F$6,BV$10,$AG288,1,1),0)</f>
        <v>0.38461538461538464</v>
      </c>
      <c r="BW288" s="205">
        <f ca="1">IF($AH288&gt;0,OFFSET(DATA!$F$6,BW$10+27*(7-$AG$8),$AG288,1,1)/OFFSET(DATA!$F$6,BW$10,$AG288,1,1),0)</f>
        <v>0.58678500986193294</v>
      </c>
      <c r="BX288" s="205">
        <f ca="1">IF($AH288&gt;0,OFFSET(DATA!$F$6,BX$10+27*(7-$AG$8),$AG288,1,1)/OFFSET(DATA!$F$6,BX$10,$AG288,1,1),0)</f>
        <v>0.55298651252408482</v>
      </c>
      <c r="BY288" s="205">
        <f ca="1">IF($AH288&gt;0,OFFSET(DATA!$F$6,BY$10+27*(7-$AG$8),$AG288,1,1)/OFFSET(DATA!$F$6,BY$10,$AG288,1,1),0)</f>
        <v>0.45323741007194246</v>
      </c>
    </row>
    <row r="289" spans="33:77" x14ac:dyDescent="0.2">
      <c r="AG289" s="472">
        <v>278</v>
      </c>
      <c r="AH289" s="471">
        <f ca="1">OFFSET(DATA!$F$6,$AG$10,$AG289,1,1)</f>
        <v>1676</v>
      </c>
      <c r="AI289" s="205">
        <f ca="1">IF($AH289&gt;0,OFFSET(DATA!$F$6,$AG$10+27*AI$10,$AG289,1,1)/$AH289,0)</f>
        <v>0.46539379474940334</v>
      </c>
      <c r="AJ289" s="205">
        <f ca="1">IF($AH289&gt;0,OFFSET(DATA!$F$6,$AG$10+27*AJ$10,$AG289,1,1)/$AH289,0)</f>
        <v>4.7732696897374704E-3</v>
      </c>
      <c r="AK289" s="205">
        <f ca="1">IF($AH289&gt;0,OFFSET(DATA!$F$6,$AG$10+27*AK$10,$AG289,1,1)/$AH289,0)</f>
        <v>0.14140811455847255</v>
      </c>
      <c r="AL289" s="205">
        <f ca="1">IF($AH289&gt;0,OFFSET(DATA!$F$6,$AG$10+27*AL$10,$AG289,1,1)/$AH289,0)</f>
        <v>0.10859188544152745</v>
      </c>
      <c r="AM289" s="205">
        <f ca="1">IF($AH289&gt;0,OFFSET(DATA!$F$6,$AG$10+27*AM$10,$AG289,1,1)/$AH289,0)</f>
        <v>8.83054892601432E-2</v>
      </c>
      <c r="AN289" s="205">
        <f ca="1">IF($AH289&gt;0,OFFSET(DATA!$F$6,$AG$10+27*AN$10,$AG289,1,1)/$AH289,0)</f>
        <v>8.9498806682577568E-3</v>
      </c>
      <c r="AO289" s="472">
        <f ca="1">OFFSET(DATA!$F$6,$AG$10+27*AO$10,$AG289,1,1)</f>
        <v>17</v>
      </c>
      <c r="AP289" s="472">
        <f t="shared" ca="1" si="10"/>
        <v>17</v>
      </c>
      <c r="AQ289" s="471"/>
      <c r="AR289" s="471">
        <f ca="1">OFFSET(DATA!$F$6,25,$AG289,1,1)</f>
        <v>12494</v>
      </c>
      <c r="AS289" s="205">
        <f ca="1">IF($AR289&gt;0,OFFSET(DATA!$F$6,25+27*AS$10,$AG289,1,1)/$AR289,0)</f>
        <v>0.54250040019209222</v>
      </c>
      <c r="AT289" s="205">
        <f ca="1">IF($AR289&gt;0,OFFSET(DATA!$F$6,25+27*AT$10,$AG289,1,1)/$AR289,0)</f>
        <v>4.5621898511285421E-3</v>
      </c>
      <c r="AU289" s="205">
        <f ca="1">IF($AR289&gt;0,OFFSET(DATA!$F$6,25+27*AU$10,$AG289,1,1)/$AR289,0)</f>
        <v>0.12582039378901874</v>
      </c>
      <c r="AV289" s="205">
        <f ca="1">IF($AR289&gt;0,OFFSET(DATA!$F$6,25+27*AV$10,$AG289,1,1)/$AR289,0)</f>
        <v>7.6276612774131586E-2</v>
      </c>
      <c r="AW289" s="205">
        <f ca="1">IF($AR289&gt;0,OFFSET(DATA!$F$6,25+27*AW$10,$AG289,1,1)/$AR289,0)</f>
        <v>7.7237073795421801E-2</v>
      </c>
      <c r="AX289" s="205">
        <f ca="1">IF($AR289&gt;0,OFFSET(DATA!$F$6,25+27*AX$10,$AG289,1,1)/$AR289,0)</f>
        <v>2.2890987674083561E-2</v>
      </c>
      <c r="BA289" s="472">
        <f t="shared" ca="1" si="9"/>
        <v>16</v>
      </c>
      <c r="BB289" s="205">
        <f ca="1">IF($AH289&gt;0,OFFSET(DATA!$F$6,BB$10+27*(7-$AG$8),$AG289,1,1)/OFFSET(DATA!$F$6,BB$10,$AG289,1,1),0)</f>
        <v>0.44256756756756754</v>
      </c>
      <c r="BC289" s="205">
        <f ca="1">IF($AH289&gt;0,OFFSET(DATA!$F$6,BC$10+27*(7-$AG$8),$AG289,1,1)/OFFSET(DATA!$F$6,BC$10,$AG289,1,1),0)</f>
        <v>0.23076923076923078</v>
      </c>
      <c r="BD289" s="205">
        <f ca="1">IF($AH289&gt;0,OFFSET(DATA!$F$6,BD$10+27*(7-$AG$8),$AG289,1,1)/OFFSET(DATA!$F$6,BD$10,$AG289,1,1),0)</f>
        <v>0.12578616352201258</v>
      </c>
      <c r="BE289" s="205">
        <f ca="1">IF($AH289&gt;0,OFFSET(DATA!$F$6,BE$10+27*(7-$AG$8),$AG289,1,1)/OFFSET(DATA!$F$6,BE$10,$AG289,1,1),0)</f>
        <v>0.3253012048192771</v>
      </c>
      <c r="BF289" s="205">
        <f ca="1">IF($AH289&gt;0,OFFSET(DATA!$F$6,BF$10+27*(7-$AG$8),$AG289,1,1)/OFFSET(DATA!$F$6,BF$10,$AG289,1,1),0)</f>
        <v>0.63653483992467041</v>
      </c>
      <c r="BG289" s="205">
        <f ca="1">IF($AH289&gt;0,OFFSET(DATA!$F$6,BG$10+27*(7-$AG$8),$AG289,1,1)/OFFSET(DATA!$F$6,BG$10,$AG289,1,1),0)</f>
        <v>0.36734693877551022</v>
      </c>
      <c r="BH289" s="205">
        <f ca="1">IF($AH289&gt;0,OFFSET(DATA!$F$6,BH$10+27*(7-$AG$8),$AG289,1,1)/OFFSET(DATA!$F$6,BH$10,$AG289,1,1),0)</f>
        <v>0.58536585365853655</v>
      </c>
      <c r="BI289" s="205">
        <f ca="1">IF($AH289&gt;0,OFFSET(DATA!$F$6,BI$10+27*(7-$AG$8),$AG289,1,1)/OFFSET(DATA!$F$6,BI$10,$AG289,1,1),0)</f>
        <v>0.46539379474940334</v>
      </c>
      <c r="BJ289" s="205">
        <f ca="1">IF($AH289&gt;0,OFFSET(DATA!$F$6,BJ$10+27*(7-$AG$8),$AG289,1,1)/OFFSET(DATA!$F$6,BJ$10,$AG289,1,1),0)</f>
        <v>0.64820846905537455</v>
      </c>
      <c r="BK289" s="205">
        <f ca="1">IF($AH289&gt;0,OFFSET(DATA!$F$6,BK$10+27*(7-$AG$8),$AG289,1,1)/OFFSET(DATA!$F$6,BK$10,$AG289,1,1),0)</f>
        <v>0.47619047619047616</v>
      </c>
      <c r="BL289" s="205">
        <f ca="1">IF($AH289&gt;0,OFFSET(DATA!$F$6,BL$10+27*(7-$AG$8),$AG289,1,1)/OFFSET(DATA!$F$6,BL$10,$AG289,1,1),0)</f>
        <v>0.604135893648449</v>
      </c>
      <c r="BM289" s="205">
        <f ca="1">IF($AH289&gt;0,OFFSET(DATA!$F$6,BM$10+27*(7-$AG$8),$AG289,1,1)/OFFSET(DATA!$F$6,BM$10,$AG289,1,1),0)</f>
        <v>0.52013422818791943</v>
      </c>
      <c r="BN289" s="205">
        <f ca="1">IF($AH289&gt;0,OFFSET(DATA!$F$6,BN$10+27*(7-$AG$8),$AG289,1,1)/OFFSET(DATA!$F$6,BN$10,$AG289,1,1),0)</f>
        <v>0.58778625954198471</v>
      </c>
      <c r="BO289" s="205">
        <f ca="1">IF($AH289&gt;0,OFFSET(DATA!$F$6,BO$10+27*(7-$AG$8),$AG289,1,1)/OFFSET(DATA!$F$6,BO$10,$AG289,1,1),0)</f>
        <v>0.88761904761904764</v>
      </c>
      <c r="BP289" s="205">
        <f ca="1">IF($AH289&gt;0,OFFSET(DATA!$F$6,BP$10+27*(7-$AG$8),$AG289,1,1)/OFFSET(DATA!$F$6,BP$10,$AG289,1,1),0)</f>
        <v>0.77429467084639503</v>
      </c>
      <c r="BQ289" s="205">
        <f ca="1">IF($AH289&gt;0,OFFSET(DATA!$F$6,BQ$10+27*(7-$AG$8),$AG289,1,1)/OFFSET(DATA!$F$6,BQ$10,$AG289,1,1),0)</f>
        <v>0.61651917404129797</v>
      </c>
      <c r="BR289" s="205">
        <f ca="1">IF($AH289&gt;0,OFFSET(DATA!$F$6,BR$10+27*(7-$AG$8),$AG289,1,1)/OFFSET(DATA!$F$6,BR$10,$AG289,1,1),0)</f>
        <v>0.59036144578313254</v>
      </c>
      <c r="BS289" s="205">
        <f ca="1">IF($AH289&gt;0,OFFSET(DATA!$F$6,BS$10+27*(7-$AG$8),$AG289,1,1)/OFFSET(DATA!$F$6,BS$10,$AG289,1,1),0)</f>
        <v>0.43421052631578949</v>
      </c>
      <c r="BT289" s="205">
        <f ca="1">IF($AH289&gt;0,OFFSET(DATA!$F$6,BT$10+27*(7-$AG$8),$AG289,1,1)/OFFSET(DATA!$F$6,BT$10,$AG289,1,1),0)</f>
        <v>0.5</v>
      </c>
      <c r="BU289" s="205">
        <f ca="1">IF($AH289&gt;0,OFFSET(DATA!$F$6,BU$10+27*(7-$AG$8),$AG289,1,1)/OFFSET(DATA!$F$6,BU$10,$AG289,1,1),0)</f>
        <v>0.28985507246376813</v>
      </c>
      <c r="BV289" s="205">
        <f ca="1">IF($AH289&gt;0,OFFSET(DATA!$F$6,BV$10+27*(7-$AG$8),$AG289,1,1)/OFFSET(DATA!$F$6,BV$10,$AG289,1,1),0)</f>
        <v>0.36764705882352944</v>
      </c>
      <c r="BW289" s="205">
        <f ca="1">IF($AH289&gt;0,OFFSET(DATA!$F$6,BW$10+27*(7-$AG$8),$AG289,1,1)/OFFSET(DATA!$F$6,BW$10,$AG289,1,1),0)</f>
        <v>0.57061068702290074</v>
      </c>
      <c r="BX289" s="205">
        <f ca="1">IF($AH289&gt;0,OFFSET(DATA!$F$6,BX$10+27*(7-$AG$8),$AG289,1,1)/OFFSET(DATA!$F$6,BX$10,$AG289,1,1),0)</f>
        <v>0.53284671532846717</v>
      </c>
      <c r="BY289" s="205">
        <f ca="1">IF($AH289&gt;0,OFFSET(DATA!$F$6,BY$10+27*(7-$AG$8),$AG289,1,1)/OFFSET(DATA!$F$6,BY$10,$AG289,1,1),0)</f>
        <v>0.49134948096885811</v>
      </c>
    </row>
    <row r="290" spans="33:77" x14ac:dyDescent="0.2">
      <c r="AG290" s="472">
        <v>279</v>
      </c>
      <c r="AH290" s="471">
        <f ca="1">OFFSET(DATA!$F$6,$AG$10,$AG290,1,1)</f>
        <v>1667</v>
      </c>
      <c r="AI290" s="205">
        <f ca="1">IF($AH290&gt;0,OFFSET(DATA!$F$6,$AG$10+27*AI$10,$AG290,1,1)/$AH290,0)</f>
        <v>0.45290941811637675</v>
      </c>
      <c r="AJ290" s="205">
        <f ca="1">IF($AH290&gt;0,OFFSET(DATA!$F$6,$AG$10+27*AJ$10,$AG290,1,1)/$AH290,0)</f>
        <v>4.1991601679664068E-3</v>
      </c>
      <c r="AK290" s="205">
        <f ca="1">IF($AH290&gt;0,OFFSET(DATA!$F$6,$AG$10+27*AK$10,$AG290,1,1)/$AH290,0)</f>
        <v>0.13317336532693461</v>
      </c>
      <c r="AL290" s="205">
        <f ca="1">IF($AH290&gt;0,OFFSET(DATA!$F$6,$AG$10+27*AL$10,$AG290,1,1)/$AH290,0)</f>
        <v>0.11877624475104979</v>
      </c>
      <c r="AM290" s="205">
        <f ca="1">IF($AH290&gt;0,OFFSET(DATA!$F$6,$AG$10+27*AM$10,$AG290,1,1)/$AH290,0)</f>
        <v>9.2381523695260953E-2</v>
      </c>
      <c r="AN290" s="205">
        <f ca="1">IF($AH290&gt;0,OFFSET(DATA!$F$6,$AG$10+27*AN$10,$AG290,1,1)/$AH290,0)</f>
        <v>1.0197960407918417E-2</v>
      </c>
      <c r="AO290" s="472">
        <f ca="1">OFFSET(DATA!$F$6,$AG$10+27*AO$10,$AG290,1,1)</f>
        <v>17</v>
      </c>
      <c r="AP290" s="472">
        <f t="shared" ca="1" si="10"/>
        <v>17</v>
      </c>
      <c r="AQ290" s="471"/>
      <c r="AR290" s="471">
        <f ca="1">OFFSET(DATA!$F$6,25,$AG290,1,1)</f>
        <v>11624</v>
      </c>
      <c r="AS290" s="205">
        <f ca="1">IF($AR290&gt;0,OFFSET(DATA!$F$6,25+27*AS$10,$AG290,1,1)/$AR290,0)</f>
        <v>0.53269098417068139</v>
      </c>
      <c r="AT290" s="205">
        <f ca="1">IF($AR290&gt;0,OFFSET(DATA!$F$6,25+27*AT$10,$AG290,1,1)/$AR290,0)</f>
        <v>4.2154163799036472E-3</v>
      </c>
      <c r="AU290" s="205">
        <f ca="1">IF($AR290&gt;0,OFFSET(DATA!$F$6,25+27*AU$10,$AG290,1,1)/$AR290,0)</f>
        <v>0.12973158981417757</v>
      </c>
      <c r="AV290" s="205">
        <f ca="1">IF($AR290&gt;0,OFFSET(DATA!$F$6,25+27*AV$10,$AG290,1,1)/$AR290,0)</f>
        <v>8.6631108052305575E-2</v>
      </c>
      <c r="AW290" s="205">
        <f ca="1">IF($AR290&gt;0,OFFSET(DATA!$F$6,25+27*AW$10,$AG290,1,1)/$AR290,0)</f>
        <v>7.8028217481073636E-2</v>
      </c>
      <c r="AX290" s="205">
        <f ca="1">IF($AR290&gt;0,OFFSET(DATA!$F$6,25+27*AX$10,$AG290,1,1)/$AR290,0)</f>
        <v>2.0560908465244322E-2</v>
      </c>
      <c r="BA290" s="472">
        <f t="shared" ca="1" si="9"/>
        <v>17</v>
      </c>
      <c r="BB290" s="205">
        <f ca="1">IF($AH290&gt;0,OFFSET(DATA!$F$6,BB$10+27*(7-$AG$8),$AG290,1,1)/OFFSET(DATA!$F$6,BB$10,$AG290,1,1),0)</f>
        <v>0.41196013289036543</v>
      </c>
      <c r="BC290" s="205">
        <f ca="1">IF($AH290&gt;0,OFFSET(DATA!$F$6,BC$10+27*(7-$AG$8),$AG290,1,1)/OFFSET(DATA!$F$6,BC$10,$AG290,1,1),0)</f>
        <v>0.24347826086956523</v>
      </c>
      <c r="BD290" s="205">
        <f ca="1">IF($AH290&gt;0,OFFSET(DATA!$F$6,BD$10+27*(7-$AG$8),$AG290,1,1)/OFFSET(DATA!$F$6,BD$10,$AG290,1,1),0)</f>
        <v>0.13461538461538461</v>
      </c>
      <c r="BE290" s="205">
        <f ca="1">IF($AH290&gt;0,OFFSET(DATA!$F$6,BE$10+27*(7-$AG$8),$AG290,1,1)/OFFSET(DATA!$F$6,BE$10,$AG290,1,1),0)</f>
        <v>0.38461538461538464</v>
      </c>
      <c r="BF290" s="205">
        <f ca="1">IF($AH290&gt;0,OFFSET(DATA!$F$6,BF$10+27*(7-$AG$8),$AG290,1,1)/OFFSET(DATA!$F$6,BF$10,$AG290,1,1),0)</f>
        <v>0.59888059701492535</v>
      </c>
      <c r="BG290" s="205">
        <f ca="1">IF($AH290&gt;0,OFFSET(DATA!$F$6,BG$10+27*(7-$AG$8),$AG290,1,1)/OFFSET(DATA!$F$6,BG$10,$AG290,1,1),0)</f>
        <v>0.32653061224489793</v>
      </c>
      <c r="BH290" s="205">
        <f ca="1">IF($AH290&gt;0,OFFSET(DATA!$F$6,BH$10+27*(7-$AG$8),$AG290,1,1)/OFFSET(DATA!$F$6,BH$10,$AG290,1,1),0)</f>
        <v>0.65740740740740744</v>
      </c>
      <c r="BI290" s="205">
        <f ca="1">IF($AH290&gt;0,OFFSET(DATA!$F$6,BI$10+27*(7-$AG$8),$AG290,1,1)/OFFSET(DATA!$F$6,BI$10,$AG290,1,1),0)</f>
        <v>0.45290941811637675</v>
      </c>
      <c r="BJ290" s="205">
        <f ca="1">IF($AH290&gt;0,OFFSET(DATA!$F$6,BJ$10+27*(7-$AG$8),$AG290,1,1)/OFFSET(DATA!$F$6,BJ$10,$AG290,1,1),0)</f>
        <v>0.63636363636363635</v>
      </c>
      <c r="BK290" s="205">
        <f ca="1">IF($AH290&gt;0,OFFSET(DATA!$F$6,BK$10+27*(7-$AG$8),$AG290,1,1)/OFFSET(DATA!$F$6,BK$10,$AG290,1,1),0)</f>
        <v>0.47916666666666669</v>
      </c>
      <c r="BL290" s="205">
        <f ca="1">IF($AH290&gt;0,OFFSET(DATA!$F$6,BL$10+27*(7-$AG$8),$AG290,1,1)/OFFSET(DATA!$F$6,BL$10,$AG290,1,1),0)</f>
        <v>0.60306643952299832</v>
      </c>
      <c r="BM290" s="205">
        <f ca="1">IF($AH290&gt;0,OFFSET(DATA!$F$6,BM$10+27*(7-$AG$8),$AG290,1,1)/OFFSET(DATA!$F$6,BM$10,$AG290,1,1),0)</f>
        <v>0.48824593128390598</v>
      </c>
      <c r="BN290" s="205">
        <f ca="1">IF($AH290&gt;0,OFFSET(DATA!$F$6,BN$10+27*(7-$AG$8),$AG290,1,1)/OFFSET(DATA!$F$6,BN$10,$AG290,1,1),0)</f>
        <v>0.58536585365853655</v>
      </c>
      <c r="BO290" s="205">
        <f ca="1">IF($AH290&gt;0,OFFSET(DATA!$F$6,BO$10+27*(7-$AG$8),$AG290,1,1)/OFFSET(DATA!$F$6,BO$10,$AG290,1,1),0)</f>
        <v>0.88069414316702821</v>
      </c>
      <c r="BP290" s="205">
        <f ca="1">IF($AH290&gt;0,OFFSET(DATA!$F$6,BP$10+27*(7-$AG$8),$AG290,1,1)/OFFSET(DATA!$F$6,BP$10,$AG290,1,1),0)</f>
        <v>0.7373188405797102</v>
      </c>
      <c r="BQ290" s="205">
        <f ca="1">IF($AH290&gt;0,OFFSET(DATA!$F$6,BQ$10+27*(7-$AG$8),$AG290,1,1)/OFFSET(DATA!$F$6,BQ$10,$AG290,1,1),0)</f>
        <v>0.6013289036544851</v>
      </c>
      <c r="BR290" s="205">
        <f ca="1">IF($AH290&gt;0,OFFSET(DATA!$F$6,BR$10+27*(7-$AG$8),$AG290,1,1)/OFFSET(DATA!$F$6,BR$10,$AG290,1,1),0)</f>
        <v>0.59887005649717517</v>
      </c>
      <c r="BS290" s="205">
        <f ca="1">IF($AH290&gt;0,OFFSET(DATA!$F$6,BS$10+27*(7-$AG$8),$AG290,1,1)/OFFSET(DATA!$F$6,BS$10,$AG290,1,1),0)</f>
        <v>0.46250000000000002</v>
      </c>
      <c r="BT290" s="205">
        <f ca="1">IF($AH290&gt;0,OFFSET(DATA!$F$6,BT$10+27*(7-$AG$8),$AG290,1,1)/OFFSET(DATA!$F$6,BT$10,$AG290,1,1),0)</f>
        <v>0.5</v>
      </c>
      <c r="BU290" s="205">
        <f ca="1">IF($AH290&gt;0,OFFSET(DATA!$F$6,BU$10+27*(7-$AG$8),$AG290,1,1)/OFFSET(DATA!$F$6,BU$10,$AG290,1,1),0)</f>
        <v>0.27083333333333331</v>
      </c>
      <c r="BV290" s="205">
        <f ca="1">IF($AH290&gt;0,OFFSET(DATA!$F$6,BV$10+27*(7-$AG$8),$AG290,1,1)/OFFSET(DATA!$F$6,BV$10,$AG290,1,1),0)</f>
        <v>0.35958005249343833</v>
      </c>
      <c r="BW290" s="205">
        <f ca="1">IF($AH290&gt;0,OFFSET(DATA!$F$6,BW$10+27*(7-$AG$8),$AG290,1,1)/OFFSET(DATA!$F$6,BW$10,$AG290,1,1),0)</f>
        <v>0.56838905775075987</v>
      </c>
      <c r="BX290" s="205">
        <f ca="1">IF($AH290&gt;0,OFFSET(DATA!$F$6,BX$10+27*(7-$AG$8),$AG290,1,1)/OFFSET(DATA!$F$6,BX$10,$AG290,1,1),0)</f>
        <v>0.54267068273092367</v>
      </c>
      <c r="BY290" s="205">
        <f ca="1">IF($AH290&gt;0,OFFSET(DATA!$F$6,BY$10+27*(7-$AG$8),$AG290,1,1)/OFFSET(DATA!$F$6,BY$10,$AG290,1,1),0)</f>
        <v>0.48659003831417624</v>
      </c>
    </row>
    <row r="291" spans="33:77" x14ac:dyDescent="0.2">
      <c r="AG291" s="472">
        <v>280</v>
      </c>
      <c r="AH291" s="471">
        <f ca="1">OFFSET(DATA!$F$6,$AG$10,$AG291,1,1)</f>
        <v>1730</v>
      </c>
      <c r="AI291" s="205">
        <f ca="1">IF($AH291&gt;0,OFFSET(DATA!$F$6,$AG$10+27*AI$10,$AG291,1,1)/$AH291,0)</f>
        <v>0.44104046242774564</v>
      </c>
      <c r="AJ291" s="205">
        <f ca="1">IF($AH291&gt;0,OFFSET(DATA!$F$6,$AG$10+27*AJ$10,$AG291,1,1)/$AH291,0)</f>
        <v>4.6242774566473991E-3</v>
      </c>
      <c r="AK291" s="205">
        <f ca="1">IF($AH291&gt;0,OFFSET(DATA!$F$6,$AG$10+27*AK$10,$AG291,1,1)/$AH291,0)</f>
        <v>0.13294797687861271</v>
      </c>
      <c r="AL291" s="205">
        <f ca="1">IF($AH291&gt;0,OFFSET(DATA!$F$6,$AG$10+27*AL$10,$AG291,1,1)/$AH291,0)</f>
        <v>0.11502890173410404</v>
      </c>
      <c r="AM291" s="205">
        <f ca="1">IF($AH291&gt;0,OFFSET(DATA!$F$6,$AG$10+27*AM$10,$AG291,1,1)/$AH291,0)</f>
        <v>9.1329479768786123E-2</v>
      </c>
      <c r="AN291" s="205">
        <f ca="1">IF($AH291&gt;0,OFFSET(DATA!$F$6,$AG$10+27*AN$10,$AG291,1,1)/$AH291,0)</f>
        <v>1.3294797687861272E-2</v>
      </c>
      <c r="AO291" s="472">
        <f ca="1">OFFSET(DATA!$F$6,$AG$10+27*AO$10,$AG291,1,1)</f>
        <v>17</v>
      </c>
      <c r="AP291" s="472">
        <f t="shared" ca="1" si="10"/>
        <v>17</v>
      </c>
      <c r="AQ291" s="471"/>
      <c r="AR291" s="471">
        <f ca="1">OFFSET(DATA!$F$6,25,$AG291,1,1)</f>
        <v>11989</v>
      </c>
      <c r="AS291" s="205">
        <f ca="1">IF($AR291&gt;0,OFFSET(DATA!$F$6,25+27*AS$10,$AG291,1,1)/$AR291,0)</f>
        <v>0.52039369421970139</v>
      </c>
      <c r="AT291" s="205">
        <f ca="1">IF($AR291&gt;0,OFFSET(DATA!$F$6,25+27*AT$10,$AG291,1,1)/$AR291,0)</f>
        <v>4.4207189924097088E-3</v>
      </c>
      <c r="AU291" s="205">
        <f ca="1">IF($AR291&gt;0,OFFSET(DATA!$F$6,25+27*AU$10,$AG291,1,1)/$AR291,0)</f>
        <v>0.12586537659521227</v>
      </c>
      <c r="AV291" s="205">
        <f ca="1">IF($AR291&gt;0,OFFSET(DATA!$F$6,25+27*AV$10,$AG291,1,1)/$AR291,0)</f>
        <v>8.3743431478855615E-2</v>
      </c>
      <c r="AW291" s="205">
        <f ca="1">IF($AR291&gt;0,OFFSET(DATA!$F$6,25+27*AW$10,$AG291,1,1)/$AR291,0)</f>
        <v>7.7654516640253565E-2</v>
      </c>
      <c r="AX291" s="205">
        <f ca="1">IF($AR291&gt;0,OFFSET(DATA!$F$6,25+27*AX$10,$AG291,1,1)/$AR291,0)</f>
        <v>2.0935857869713904E-2</v>
      </c>
      <c r="BA291" s="472">
        <f t="shared" ca="1" si="9"/>
        <v>17</v>
      </c>
      <c r="BB291" s="205">
        <f ca="1">IF($AH291&gt;0,OFFSET(DATA!$F$6,BB$10+27*(7-$AG$8),$AG291,1,1)/OFFSET(DATA!$F$6,BB$10,$AG291,1,1),0)</f>
        <v>0.41156462585034015</v>
      </c>
      <c r="BC291" s="205">
        <f ca="1">IF($AH291&gt;0,OFFSET(DATA!$F$6,BC$10+27*(7-$AG$8),$AG291,1,1)/OFFSET(DATA!$F$6,BC$10,$AG291,1,1),0)</f>
        <v>0.23728813559322035</v>
      </c>
      <c r="BD291" s="205">
        <f ca="1">IF($AH291&gt;0,OFFSET(DATA!$F$6,BD$10+27*(7-$AG$8),$AG291,1,1)/OFFSET(DATA!$F$6,BD$10,$AG291,1,1),0)</f>
        <v>0.13375796178343949</v>
      </c>
      <c r="BE291" s="205">
        <f ca="1">IF($AH291&gt;0,OFFSET(DATA!$F$6,BE$10+27*(7-$AG$8),$AG291,1,1)/OFFSET(DATA!$F$6,BE$10,$AG291,1,1),0)</f>
        <v>0.38666666666666666</v>
      </c>
      <c r="BF291" s="205">
        <f ca="1">IF($AH291&gt;0,OFFSET(DATA!$F$6,BF$10+27*(7-$AG$8),$AG291,1,1)/OFFSET(DATA!$F$6,BF$10,$AG291,1,1),0)</f>
        <v>0.60511882998171851</v>
      </c>
      <c r="BG291" s="205">
        <f ca="1">IF($AH291&gt;0,OFFSET(DATA!$F$6,BG$10+27*(7-$AG$8),$AG291,1,1)/OFFSET(DATA!$F$6,BG$10,$AG291,1,1),0)</f>
        <v>0.34782608695652173</v>
      </c>
      <c r="BH291" s="205">
        <f ca="1">IF($AH291&gt;0,OFFSET(DATA!$F$6,BH$10+27*(7-$AG$8),$AG291,1,1)/OFFSET(DATA!$F$6,BH$10,$AG291,1,1),0)</f>
        <v>0.62385321100917435</v>
      </c>
      <c r="BI291" s="205">
        <f ca="1">IF($AH291&gt;0,OFFSET(DATA!$F$6,BI$10+27*(7-$AG$8),$AG291,1,1)/OFFSET(DATA!$F$6,BI$10,$AG291,1,1),0)</f>
        <v>0.44104046242774564</v>
      </c>
      <c r="BJ291" s="205">
        <f ca="1">IF($AH291&gt;0,OFFSET(DATA!$F$6,BJ$10+27*(7-$AG$8),$AG291,1,1)/OFFSET(DATA!$F$6,BJ$10,$AG291,1,1),0)</f>
        <v>0.625</v>
      </c>
      <c r="BK291" s="205">
        <f ca="1">IF($AH291&gt;0,OFFSET(DATA!$F$6,BK$10+27*(7-$AG$8),$AG291,1,1)/OFFSET(DATA!$F$6,BK$10,$AG291,1,1),0)</f>
        <v>0.47177419354838712</v>
      </c>
      <c r="BL291" s="205">
        <f ca="1">IF($AH291&gt;0,OFFSET(DATA!$F$6,BL$10+27*(7-$AG$8),$AG291,1,1)/OFFSET(DATA!$F$6,BL$10,$AG291,1,1),0)</f>
        <v>0.58154859967051076</v>
      </c>
      <c r="BM291" s="205">
        <f ca="1">IF($AH291&gt;0,OFFSET(DATA!$F$6,BM$10+27*(7-$AG$8),$AG291,1,1)/OFFSET(DATA!$F$6,BM$10,$AG291,1,1),0)</f>
        <v>0.46719160104986879</v>
      </c>
      <c r="BN291" s="205">
        <f ca="1">IF($AH291&gt;0,OFFSET(DATA!$F$6,BN$10+27*(7-$AG$8),$AG291,1,1)/OFFSET(DATA!$F$6,BN$10,$AG291,1,1),0)</f>
        <v>0.55094339622641508</v>
      </c>
      <c r="BO291" s="205">
        <f ca="1">IF($AH291&gt;0,OFFSET(DATA!$F$6,BO$10+27*(7-$AG$8),$AG291,1,1)/OFFSET(DATA!$F$6,BO$10,$AG291,1,1),0)</f>
        <v>0.86486486486486491</v>
      </c>
      <c r="BP291" s="205">
        <f ca="1">IF($AH291&gt;0,OFFSET(DATA!$F$6,BP$10+27*(7-$AG$8),$AG291,1,1)/OFFSET(DATA!$F$6,BP$10,$AG291,1,1),0)</f>
        <v>0.71896551724137936</v>
      </c>
      <c r="BQ291" s="205">
        <f ca="1">IF($AH291&gt;0,OFFSET(DATA!$F$6,BQ$10+27*(7-$AG$8),$AG291,1,1)/OFFSET(DATA!$F$6,BQ$10,$AG291,1,1),0)</f>
        <v>0.55384615384615388</v>
      </c>
      <c r="BR291" s="205">
        <f ca="1">IF($AH291&gt;0,OFFSET(DATA!$F$6,BR$10+27*(7-$AG$8),$AG291,1,1)/OFFSET(DATA!$F$6,BR$10,$AG291,1,1),0)</f>
        <v>0.62428842504743831</v>
      </c>
      <c r="BS291" s="205">
        <f ca="1">IF($AH291&gt;0,OFFSET(DATA!$F$6,BS$10+27*(7-$AG$8),$AG291,1,1)/OFFSET(DATA!$F$6,BS$10,$AG291,1,1),0)</f>
        <v>0.44848484848484849</v>
      </c>
      <c r="BT291" s="205">
        <f ca="1">IF($AH291&gt;0,OFFSET(DATA!$F$6,BT$10+27*(7-$AG$8),$AG291,1,1)/OFFSET(DATA!$F$6,BT$10,$AG291,1,1),0)</f>
        <v>0.55000000000000004</v>
      </c>
      <c r="BU291" s="205">
        <f ca="1">IF($AH291&gt;0,OFFSET(DATA!$F$6,BU$10+27*(7-$AG$8),$AG291,1,1)/OFFSET(DATA!$F$6,BU$10,$AG291,1,1),0)</f>
        <v>0.25742574257425743</v>
      </c>
      <c r="BV291" s="205">
        <f ca="1">IF($AH291&gt;0,OFFSET(DATA!$F$6,BV$10+27*(7-$AG$8),$AG291,1,1)/OFFSET(DATA!$F$6,BV$10,$AG291,1,1),0)</f>
        <v>0.34526854219948849</v>
      </c>
      <c r="BW291" s="205">
        <f ca="1">IF($AH291&gt;0,OFFSET(DATA!$F$6,BW$10+27*(7-$AG$8),$AG291,1,1)/OFFSET(DATA!$F$6,BW$10,$AG291,1,1),0)</f>
        <v>0.54661432777232577</v>
      </c>
      <c r="BX291" s="205">
        <f ca="1">IF($AH291&gt;0,OFFSET(DATA!$F$6,BX$10+27*(7-$AG$8),$AG291,1,1)/OFFSET(DATA!$F$6,BX$10,$AG291,1,1),0)</f>
        <v>0.52327837051406401</v>
      </c>
      <c r="BY291" s="205">
        <f ca="1">IF($AH291&gt;0,OFFSET(DATA!$F$6,BY$10+27*(7-$AG$8),$AG291,1,1)/OFFSET(DATA!$F$6,BY$10,$AG291,1,1),0)</f>
        <v>0.51282051282051277</v>
      </c>
    </row>
    <row r="292" spans="33:77" x14ac:dyDescent="0.2">
      <c r="AG292" s="472">
        <v>281</v>
      </c>
      <c r="AH292" s="471">
        <f ca="1">OFFSET(DATA!$F$6,$AG$10,$AG292,1,1)</f>
        <v>1726</v>
      </c>
      <c r="AI292" s="205">
        <f ca="1">IF($AH292&gt;0,OFFSET(DATA!$F$6,$AG$10+27*AI$10,$AG292,1,1)/$AH292,0)</f>
        <v>0.4443800695249131</v>
      </c>
      <c r="AJ292" s="205">
        <f ca="1">IF($AH292&gt;0,OFFSET(DATA!$F$6,$AG$10+27*AJ$10,$AG292,1,1)/$AH292,0)</f>
        <v>4.6349942062572421E-3</v>
      </c>
      <c r="AK292" s="205">
        <f ca="1">IF($AH292&gt;0,OFFSET(DATA!$F$6,$AG$10+27*AK$10,$AG292,1,1)/$AH292,0)</f>
        <v>0.13267670915411356</v>
      </c>
      <c r="AL292" s="205">
        <f ca="1">IF($AH292&gt;0,OFFSET(DATA!$F$6,$AG$10+27*AL$10,$AG292,1,1)/$AH292,0)</f>
        <v>0.1332560834298957</v>
      </c>
      <c r="AM292" s="205">
        <f ca="1">IF($AH292&gt;0,OFFSET(DATA!$F$6,$AG$10+27*AM$10,$AG292,1,1)/$AH292,0)</f>
        <v>9.5017381228273468E-2</v>
      </c>
      <c r="AN292" s="205">
        <f ca="1">IF($AH292&gt;0,OFFSET(DATA!$F$6,$AG$10+27*AN$10,$AG292,1,1)/$AH292,0)</f>
        <v>1.100811123986095E-2</v>
      </c>
      <c r="AO292" s="472">
        <f ca="1">OFFSET(DATA!$F$6,$AG$10+27*AO$10,$AG292,1,1)</f>
        <v>17</v>
      </c>
      <c r="AP292" s="472">
        <f t="shared" ca="1" si="10"/>
        <v>17</v>
      </c>
      <c r="AQ292" s="471"/>
      <c r="AR292" s="471">
        <f ca="1">OFFSET(DATA!$F$6,25,$AG292,1,1)</f>
        <v>12403</v>
      </c>
      <c r="AS292" s="205">
        <f ca="1">IF($AR292&gt;0,OFFSET(DATA!$F$6,25+27*AS$10,$AG292,1,1)/$AR292,0)</f>
        <v>0.5204386035636539</v>
      </c>
      <c r="AT292" s="205">
        <f ca="1">IF($AR292&gt;0,OFFSET(DATA!$F$6,25+27*AT$10,$AG292,1,1)/$AR292,0)</f>
        <v>3.8700314440054825E-3</v>
      </c>
      <c r="AU292" s="205">
        <f ca="1">IF($AR292&gt;0,OFFSET(DATA!$F$6,25+27*AU$10,$AG292,1,1)/$AR292,0)</f>
        <v>0.12327662662259131</v>
      </c>
      <c r="AV292" s="205">
        <f ca="1">IF($AR292&gt;0,OFFSET(DATA!$F$6,25+27*AV$10,$AG292,1,1)/$AR292,0)</f>
        <v>8.6995081835039914E-2</v>
      </c>
      <c r="AW292" s="205">
        <f ca="1">IF($AR292&gt;0,OFFSET(DATA!$F$6,25+27*AW$10,$AG292,1,1)/$AR292,0)</f>
        <v>8.2883173425784079E-2</v>
      </c>
      <c r="AX292" s="205">
        <f ca="1">IF($AR292&gt;0,OFFSET(DATA!$F$6,25+27*AX$10,$AG292,1,1)/$AR292,0)</f>
        <v>2.112392163186326E-2</v>
      </c>
      <c r="BA292" s="472">
        <f t="shared" ca="1" si="9"/>
        <v>17</v>
      </c>
      <c r="BB292" s="205">
        <f ca="1">IF($AH292&gt;0,OFFSET(DATA!$F$6,BB$10+27*(7-$AG$8),$AG292,1,1)/OFFSET(DATA!$F$6,BB$10,$AG292,1,1),0)</f>
        <v>0.41584158415841582</v>
      </c>
      <c r="BC292" s="205">
        <f ca="1">IF($AH292&gt;0,OFFSET(DATA!$F$6,BC$10+27*(7-$AG$8),$AG292,1,1)/OFFSET(DATA!$F$6,BC$10,$AG292,1,1),0)</f>
        <v>0.26851851851851855</v>
      </c>
      <c r="BD292" s="205">
        <f ca="1">IF($AH292&gt;0,OFFSET(DATA!$F$6,BD$10+27*(7-$AG$8),$AG292,1,1)/OFFSET(DATA!$F$6,BD$10,$AG292,1,1),0)</f>
        <v>0.13207547169811321</v>
      </c>
      <c r="BE292" s="205">
        <f ca="1">IF($AH292&gt;0,OFFSET(DATA!$F$6,BE$10+27*(7-$AG$8),$AG292,1,1)/OFFSET(DATA!$F$6,BE$10,$AG292,1,1),0)</f>
        <v>0.38461538461538464</v>
      </c>
      <c r="BF292" s="205">
        <f ca="1">IF($AH292&gt;0,OFFSET(DATA!$F$6,BF$10+27*(7-$AG$8),$AG292,1,1)/OFFSET(DATA!$F$6,BF$10,$AG292,1,1),0)</f>
        <v>0.60550458715596334</v>
      </c>
      <c r="BG292" s="205">
        <f ca="1">IF($AH292&gt;0,OFFSET(DATA!$F$6,BG$10+27*(7-$AG$8),$AG292,1,1)/OFFSET(DATA!$F$6,BG$10,$AG292,1,1),0)</f>
        <v>0.35294117647058826</v>
      </c>
      <c r="BH292" s="205">
        <f ca="1">IF($AH292&gt;0,OFFSET(DATA!$F$6,BH$10+27*(7-$AG$8),$AG292,1,1)/OFFSET(DATA!$F$6,BH$10,$AG292,1,1),0)</f>
        <v>0.62962962962962965</v>
      </c>
      <c r="BI292" s="205">
        <f ca="1">IF($AH292&gt;0,OFFSET(DATA!$F$6,BI$10+27*(7-$AG$8),$AG292,1,1)/OFFSET(DATA!$F$6,BI$10,$AG292,1,1),0)</f>
        <v>0.4443800695249131</v>
      </c>
      <c r="BJ292" s="205">
        <f ca="1">IF($AH292&gt;0,OFFSET(DATA!$F$6,BJ$10+27*(7-$AG$8),$AG292,1,1)/OFFSET(DATA!$F$6,BJ$10,$AG292,1,1),0)</f>
        <v>0.62797619047619047</v>
      </c>
      <c r="BK292" s="205">
        <f ca="1">IF($AH292&gt;0,OFFSET(DATA!$F$6,BK$10+27*(7-$AG$8),$AG292,1,1)/OFFSET(DATA!$F$6,BK$10,$AG292,1,1),0)</f>
        <v>0.47709923664122139</v>
      </c>
      <c r="BL292" s="205">
        <f ca="1">IF($AH292&gt;0,OFFSET(DATA!$F$6,BL$10+27*(7-$AG$8),$AG292,1,1)/OFFSET(DATA!$F$6,BL$10,$AG292,1,1),0)</f>
        <v>0.57519379844961238</v>
      </c>
      <c r="BM292" s="205">
        <f ca="1">IF($AH292&gt;0,OFFSET(DATA!$F$6,BM$10+27*(7-$AG$8),$AG292,1,1)/OFFSET(DATA!$F$6,BM$10,$AG292,1,1),0)</f>
        <v>0.46689595872742906</v>
      </c>
      <c r="BN292" s="205">
        <f ca="1">IF($AH292&gt;0,OFFSET(DATA!$F$6,BN$10+27*(7-$AG$8),$AG292,1,1)/OFFSET(DATA!$F$6,BN$10,$AG292,1,1),0)</f>
        <v>0.5320754716981132</v>
      </c>
      <c r="BO292" s="205">
        <f ca="1">IF($AH292&gt;0,OFFSET(DATA!$F$6,BO$10+27*(7-$AG$8),$AG292,1,1)/OFFSET(DATA!$F$6,BO$10,$AG292,1,1),0)</f>
        <v>0.88796680497925307</v>
      </c>
      <c r="BP292" s="205">
        <f ca="1">IF($AH292&gt;0,OFFSET(DATA!$F$6,BP$10+27*(7-$AG$8),$AG292,1,1)/OFFSET(DATA!$F$6,BP$10,$AG292,1,1),0)</f>
        <v>0.72833333333333339</v>
      </c>
      <c r="BQ292" s="205">
        <f ca="1">IF($AH292&gt;0,OFFSET(DATA!$F$6,BQ$10+27*(7-$AG$8),$AG292,1,1)/OFFSET(DATA!$F$6,BQ$10,$AG292,1,1),0)</f>
        <v>0.58771929824561409</v>
      </c>
      <c r="BR292" s="205">
        <f ca="1">IF($AH292&gt;0,OFFSET(DATA!$F$6,BR$10+27*(7-$AG$8),$AG292,1,1)/OFFSET(DATA!$F$6,BR$10,$AG292,1,1),0)</f>
        <v>0.61209964412811391</v>
      </c>
      <c r="BS292" s="205">
        <f ca="1">IF($AH292&gt;0,OFFSET(DATA!$F$6,BS$10+27*(7-$AG$8),$AG292,1,1)/OFFSET(DATA!$F$6,BS$10,$AG292,1,1),0)</f>
        <v>0.47800586510263932</v>
      </c>
      <c r="BT292" s="205">
        <f ca="1">IF($AH292&gt;0,OFFSET(DATA!$F$6,BT$10+27*(7-$AG$8),$AG292,1,1)/OFFSET(DATA!$F$6,BT$10,$AG292,1,1),0)</f>
        <v>0.46938775510204084</v>
      </c>
      <c r="BU292" s="205">
        <f ca="1">IF($AH292&gt;0,OFFSET(DATA!$F$6,BU$10+27*(7-$AG$8),$AG292,1,1)/OFFSET(DATA!$F$6,BU$10,$AG292,1,1),0)</f>
        <v>0.27192982456140352</v>
      </c>
      <c r="BV292" s="205">
        <f ca="1">IF($AH292&gt;0,OFFSET(DATA!$F$6,BV$10+27*(7-$AG$8),$AG292,1,1)/OFFSET(DATA!$F$6,BV$10,$AG292,1,1),0)</f>
        <v>0.37313432835820898</v>
      </c>
      <c r="BW292" s="205">
        <f ca="1">IF($AH292&gt;0,OFFSET(DATA!$F$6,BW$10+27*(7-$AG$8),$AG292,1,1)/OFFSET(DATA!$F$6,BW$10,$AG292,1,1),0)</f>
        <v>0.54275092936802971</v>
      </c>
      <c r="BX292" s="205">
        <f ca="1">IF($AH292&gt;0,OFFSET(DATA!$F$6,BX$10+27*(7-$AG$8),$AG292,1,1)/OFFSET(DATA!$F$6,BX$10,$AG292,1,1),0)</f>
        <v>0.50432014552069127</v>
      </c>
      <c r="BY292" s="205">
        <f ca="1">IF($AH292&gt;0,OFFSET(DATA!$F$6,BY$10+27*(7-$AG$8),$AG292,1,1)/OFFSET(DATA!$F$6,BY$10,$AG292,1,1),0)</f>
        <v>0.5</v>
      </c>
    </row>
    <row r="293" spans="33:77" x14ac:dyDescent="0.2">
      <c r="AG293" s="472">
        <v>282</v>
      </c>
      <c r="AH293" s="471">
        <f ca="1">OFFSET(DATA!$F$6,$AG$10,$AG293,1,1)</f>
        <v>1700</v>
      </c>
      <c r="AI293" s="205">
        <f ca="1">IF($AH293&gt;0,OFFSET(DATA!$F$6,$AG$10+27*AI$10,$AG293,1,1)/$AH293,0)</f>
        <v>0.46176470588235297</v>
      </c>
      <c r="AJ293" s="205">
        <f ca="1">IF($AH293&gt;0,OFFSET(DATA!$F$6,$AG$10+27*AJ$10,$AG293,1,1)/$AH293,0)</f>
        <v>5.8823529411764705E-3</v>
      </c>
      <c r="AK293" s="205">
        <f ca="1">IF($AH293&gt;0,OFFSET(DATA!$F$6,$AG$10+27*AK$10,$AG293,1,1)/$AH293,0)</f>
        <v>0.1423529411764706</v>
      </c>
      <c r="AL293" s="205">
        <f ca="1">IF($AH293&gt;0,OFFSET(DATA!$F$6,$AG$10+27*AL$10,$AG293,1,1)/$AH293,0)</f>
        <v>0.1188235294117647</v>
      </c>
      <c r="AM293" s="205">
        <f ca="1">IF($AH293&gt;0,OFFSET(DATA!$F$6,$AG$10+27*AM$10,$AG293,1,1)/$AH293,0)</f>
        <v>0.1188235294117647</v>
      </c>
      <c r="AN293" s="205">
        <f ca="1">IF($AH293&gt;0,OFFSET(DATA!$F$6,$AG$10+27*AN$10,$AG293,1,1)/$AH293,0)</f>
        <v>1.8823529411764704E-2</v>
      </c>
      <c r="AO293" s="472">
        <f ca="1">OFFSET(DATA!$F$6,$AG$10+27*AO$10,$AG293,1,1)</f>
        <v>18</v>
      </c>
      <c r="AP293" s="472">
        <f t="shared" ca="1" si="10"/>
        <v>18</v>
      </c>
      <c r="AQ293" s="471"/>
      <c r="AR293" s="471">
        <f ca="1">OFFSET(DATA!$F$6,25,$AG293,1,1)</f>
        <v>12730</v>
      </c>
      <c r="AS293" s="205">
        <f ca="1">IF($AR293&gt;0,OFFSET(DATA!$F$6,25+27*AS$10,$AG293,1,1)/$AR293,0)</f>
        <v>0.53165750196386485</v>
      </c>
      <c r="AT293" s="205">
        <f ca="1">IF($AR293&gt;0,OFFSET(DATA!$F$6,25+27*AT$10,$AG293,1,1)/$AR293,0)</f>
        <v>4.0062843676355068E-3</v>
      </c>
      <c r="AU293" s="205">
        <f ca="1">IF($AR293&gt;0,OFFSET(DATA!$F$6,25+27*AU$10,$AG293,1,1)/$AR293,0)</f>
        <v>0.12175962293794187</v>
      </c>
      <c r="AV293" s="205">
        <f ca="1">IF($AR293&gt;0,OFFSET(DATA!$F$6,25+27*AV$10,$AG293,1,1)/$AR293,0)</f>
        <v>8.4996072270227804E-2</v>
      </c>
      <c r="AW293" s="205">
        <f ca="1">IF($AR293&gt;0,OFFSET(DATA!$F$6,25+27*AW$10,$AG293,1,1)/$AR293,0)</f>
        <v>0.10133542812254517</v>
      </c>
      <c r="AX293" s="205">
        <f ca="1">IF($AR293&gt;0,OFFSET(DATA!$F$6,25+27*AX$10,$AG293,1,1)/$AR293,0)</f>
        <v>2.6944226237234879E-2</v>
      </c>
      <c r="BA293" s="472">
        <f t="shared" ca="1" si="9"/>
        <v>18</v>
      </c>
      <c r="BB293" s="205">
        <f ca="1">IF($AH293&gt;0,OFFSET(DATA!$F$6,BB$10+27*(7-$AG$8),$AG293,1,1)/OFFSET(DATA!$F$6,BB$10,$AG293,1,1),0)</f>
        <v>0.5</v>
      </c>
      <c r="BC293" s="205">
        <f ca="1">IF($AH293&gt;0,OFFSET(DATA!$F$6,BC$10+27*(7-$AG$8),$AG293,1,1)/OFFSET(DATA!$F$6,BC$10,$AG293,1,1),0)</f>
        <v>0.21739130434782608</v>
      </c>
      <c r="BD293" s="205">
        <f ca="1">IF($AH293&gt;0,OFFSET(DATA!$F$6,BD$10+27*(7-$AG$8),$AG293,1,1)/OFFSET(DATA!$F$6,BD$10,$AG293,1,1),0)</f>
        <v>0.1419753086419753</v>
      </c>
      <c r="BE293" s="205">
        <f ca="1">IF($AH293&gt;0,OFFSET(DATA!$F$6,BE$10+27*(7-$AG$8),$AG293,1,1)/OFFSET(DATA!$F$6,BE$10,$AG293,1,1),0)</f>
        <v>0.379746835443038</v>
      </c>
      <c r="BF293" s="205">
        <f ca="1">IF($AH293&gt;0,OFFSET(DATA!$F$6,BF$10+27*(7-$AG$8),$AG293,1,1)/OFFSET(DATA!$F$6,BF$10,$AG293,1,1),0)</f>
        <v>0.61428571428571432</v>
      </c>
      <c r="BG293" s="205">
        <f ca="1">IF($AH293&gt;0,OFFSET(DATA!$F$6,BG$10+27*(7-$AG$8),$AG293,1,1)/OFFSET(DATA!$F$6,BG$10,$AG293,1,1),0)</f>
        <v>0.38235294117647056</v>
      </c>
      <c r="BH293" s="205">
        <f ca="1">IF($AH293&gt;0,OFFSET(DATA!$F$6,BH$10+27*(7-$AG$8),$AG293,1,1)/OFFSET(DATA!$F$6,BH$10,$AG293,1,1),0)</f>
        <v>0.63247863247863245</v>
      </c>
      <c r="BI293" s="205">
        <f ca="1">IF($AH293&gt;0,OFFSET(DATA!$F$6,BI$10+27*(7-$AG$8),$AG293,1,1)/OFFSET(DATA!$F$6,BI$10,$AG293,1,1),0)</f>
        <v>0.46176470588235297</v>
      </c>
      <c r="BJ293" s="205">
        <f ca="1">IF($AH293&gt;0,OFFSET(DATA!$F$6,BJ$10+27*(7-$AG$8),$AG293,1,1)/OFFSET(DATA!$F$6,BJ$10,$AG293,1,1),0)</f>
        <v>0.62269938650306744</v>
      </c>
      <c r="BK293" s="205">
        <f ca="1">IF($AH293&gt;0,OFFSET(DATA!$F$6,BK$10+27*(7-$AG$8),$AG293,1,1)/OFFSET(DATA!$F$6,BK$10,$AG293,1,1),0)</f>
        <v>0.51102941176470584</v>
      </c>
      <c r="BL293" s="205">
        <f ca="1">IF($AH293&gt;0,OFFSET(DATA!$F$6,BL$10+27*(7-$AG$8),$AG293,1,1)/OFFSET(DATA!$F$6,BL$10,$AG293,1,1),0)</f>
        <v>0.58418740849194728</v>
      </c>
      <c r="BM293" s="205">
        <f ca="1">IF($AH293&gt;0,OFFSET(DATA!$F$6,BM$10+27*(7-$AG$8),$AG293,1,1)/OFFSET(DATA!$F$6,BM$10,$AG293,1,1),0)</f>
        <v>0.4819175777964676</v>
      </c>
      <c r="BN293" s="205">
        <f ca="1">IF($AH293&gt;0,OFFSET(DATA!$F$6,BN$10+27*(7-$AG$8),$AG293,1,1)/OFFSET(DATA!$F$6,BN$10,$AG293,1,1),0)</f>
        <v>0.54416961130742048</v>
      </c>
      <c r="BO293" s="205">
        <f ca="1">IF($AH293&gt;0,OFFSET(DATA!$F$6,BO$10+27*(7-$AG$8),$AG293,1,1)/OFFSET(DATA!$F$6,BO$10,$AG293,1,1),0)</f>
        <v>0.91269841269841268</v>
      </c>
      <c r="BP293" s="205">
        <f ca="1">IF($AH293&gt;0,OFFSET(DATA!$F$6,BP$10+27*(7-$AG$8),$AG293,1,1)/OFFSET(DATA!$F$6,BP$10,$AG293,1,1),0)</f>
        <v>0.76527331189710612</v>
      </c>
      <c r="BQ293" s="205">
        <f ca="1">IF($AH293&gt;0,OFFSET(DATA!$F$6,BQ$10+27*(7-$AG$8),$AG293,1,1)/OFFSET(DATA!$F$6,BQ$10,$AG293,1,1),0)</f>
        <v>0.60571428571428576</v>
      </c>
      <c r="BR293" s="205">
        <f ca="1">IF($AH293&gt;0,OFFSET(DATA!$F$6,BR$10+27*(7-$AG$8),$AG293,1,1)/OFFSET(DATA!$F$6,BR$10,$AG293,1,1),0)</f>
        <v>0.60707964601769915</v>
      </c>
      <c r="BS293" s="205">
        <f ca="1">IF($AH293&gt;0,OFFSET(DATA!$F$6,BS$10+27*(7-$AG$8),$AG293,1,1)/OFFSET(DATA!$F$6,BS$10,$AG293,1,1),0)</f>
        <v>0.51169590643274854</v>
      </c>
      <c r="BT293" s="205">
        <f ca="1">IF($AH293&gt;0,OFFSET(DATA!$F$6,BT$10+27*(7-$AG$8),$AG293,1,1)/OFFSET(DATA!$F$6,BT$10,$AG293,1,1),0)</f>
        <v>0.49056603773584906</v>
      </c>
      <c r="BU293" s="205">
        <f ca="1">IF($AH293&gt;0,OFFSET(DATA!$F$6,BU$10+27*(7-$AG$8),$AG293,1,1)/OFFSET(DATA!$F$6,BU$10,$AG293,1,1),0)</f>
        <v>0.32365145228215769</v>
      </c>
      <c r="BV293" s="205">
        <f ca="1">IF($AH293&gt;0,OFFSET(DATA!$F$6,BV$10+27*(7-$AG$8),$AG293,1,1)/OFFSET(DATA!$F$6,BV$10,$AG293,1,1),0)</f>
        <v>0.35849056603773582</v>
      </c>
      <c r="BW293" s="205">
        <f ca="1">IF($AH293&gt;0,OFFSET(DATA!$F$6,BW$10+27*(7-$AG$8),$AG293,1,1)/OFFSET(DATA!$F$6,BW$10,$AG293,1,1),0)</f>
        <v>0.56358645928636775</v>
      </c>
      <c r="BX293" s="205">
        <f ca="1">IF($AH293&gt;0,OFFSET(DATA!$F$6,BX$10+27*(7-$AG$8),$AG293,1,1)/OFFSET(DATA!$F$6,BX$10,$AG293,1,1),0)</f>
        <v>0.48487467588591182</v>
      </c>
      <c r="BY293" s="205">
        <f ca="1">IF($AH293&gt;0,OFFSET(DATA!$F$6,BY$10+27*(7-$AG$8),$AG293,1,1)/OFFSET(DATA!$F$6,BY$10,$AG293,1,1),0)</f>
        <v>0.52302631578947367</v>
      </c>
    </row>
    <row r="294" spans="33:77" x14ac:dyDescent="0.2">
      <c r="AG294" s="472">
        <v>283</v>
      </c>
      <c r="AH294" s="471">
        <f ca="1">OFFSET(DATA!$F$6,$AG$10,$AG294,1,1)</f>
        <v>1707</v>
      </c>
      <c r="AI294" s="205">
        <f ca="1">IF($AH294&gt;0,OFFSET(DATA!$F$6,$AG$10+27*AI$10,$AG294,1,1)/$AH294,0)</f>
        <v>0.45928529584065614</v>
      </c>
      <c r="AJ294" s="205">
        <f ca="1">IF($AH294&gt;0,OFFSET(DATA!$F$6,$AG$10+27*AJ$10,$AG294,1,1)/$AH294,0)</f>
        <v>5.8582308142940834E-3</v>
      </c>
      <c r="AK294" s="205">
        <f ca="1">IF($AH294&gt;0,OFFSET(DATA!$F$6,$AG$10+27*AK$10,$AG294,1,1)/$AH294,0)</f>
        <v>0.14411247803163443</v>
      </c>
      <c r="AL294" s="205">
        <f ca="1">IF($AH294&gt;0,OFFSET(DATA!$F$6,$AG$10+27*AL$10,$AG294,1,1)/$AH294,0)</f>
        <v>9.6074985354422965E-2</v>
      </c>
      <c r="AM294" s="205">
        <f ca="1">IF($AH294&gt;0,OFFSET(DATA!$F$6,$AG$10+27*AM$10,$AG294,1,1)/$AH294,0)</f>
        <v>0.11306385471587581</v>
      </c>
      <c r="AN294" s="205">
        <f ca="1">IF($AH294&gt;0,OFFSET(DATA!$F$6,$AG$10+27*AN$10,$AG294,1,1)/$AH294,0)</f>
        <v>2.10896309314587E-2</v>
      </c>
      <c r="AO294" s="472">
        <f ca="1">OFFSET(DATA!$F$6,$AG$10+27*AO$10,$AG294,1,1)</f>
        <v>19</v>
      </c>
      <c r="AP294" s="472">
        <f t="shared" ca="1" si="10"/>
        <v>19</v>
      </c>
      <c r="AQ294" s="471"/>
      <c r="AR294" s="471">
        <f ca="1">OFFSET(DATA!$F$6,25,$AG294,1,1)</f>
        <v>12712</v>
      </c>
      <c r="AS294" s="205">
        <f ca="1">IF($AR294&gt;0,OFFSET(DATA!$F$6,25+27*AS$10,$AG294,1,1)/$AR294,0)</f>
        <v>0.51966645689112645</v>
      </c>
      <c r="AT294" s="205">
        <f ca="1">IF($AR294&gt;0,OFFSET(DATA!$F$6,25+27*AT$10,$AG294,1,1)/$AR294,0)</f>
        <v>4.0119572057898045E-3</v>
      </c>
      <c r="AU294" s="205">
        <f ca="1">IF($AR294&gt;0,OFFSET(DATA!$F$6,25+27*AU$10,$AG294,1,1)/$AR294,0)</f>
        <v>0.1210667086217747</v>
      </c>
      <c r="AV294" s="205">
        <f ca="1">IF($AR294&gt;0,OFFSET(DATA!$F$6,25+27*AV$10,$AG294,1,1)/$AR294,0)</f>
        <v>7.9688483322844561E-2</v>
      </c>
      <c r="AW294" s="205">
        <f ca="1">IF($AR294&gt;0,OFFSET(DATA!$F$6,25+27*AW$10,$AG294,1,1)/$AR294,0)</f>
        <v>9.6680302076777844E-2</v>
      </c>
      <c r="AX294" s="205">
        <f ca="1">IF($AR294&gt;0,OFFSET(DATA!$F$6,25+27*AX$10,$AG294,1,1)/$AR294,0)</f>
        <v>2.76117054751416E-2</v>
      </c>
      <c r="BA294" s="472">
        <f t="shared" ca="1" si="9"/>
        <v>18</v>
      </c>
      <c r="BB294" s="205">
        <f ca="1">IF($AH294&gt;0,OFFSET(DATA!$F$6,BB$10+27*(7-$AG$8),$AG294,1,1)/OFFSET(DATA!$F$6,BB$10,$AG294,1,1),0)</f>
        <v>0.50179211469534046</v>
      </c>
      <c r="BC294" s="205">
        <f ca="1">IF($AH294&gt;0,OFFSET(DATA!$F$6,BC$10+27*(7-$AG$8),$AG294,1,1)/OFFSET(DATA!$F$6,BC$10,$AG294,1,1),0)</f>
        <v>0.18852459016393441</v>
      </c>
      <c r="BD294" s="205">
        <f ca="1">IF($AH294&gt;0,OFFSET(DATA!$F$6,BD$10+27*(7-$AG$8),$AG294,1,1)/OFFSET(DATA!$F$6,BD$10,$AG294,1,1),0)</f>
        <v>0.12258064516129032</v>
      </c>
      <c r="BE294" s="205">
        <f ca="1">IF($AH294&gt;0,OFFSET(DATA!$F$6,BE$10+27*(7-$AG$8),$AG294,1,1)/OFFSET(DATA!$F$6,BE$10,$AG294,1,1),0)</f>
        <v>0.42499999999999999</v>
      </c>
      <c r="BF294" s="205">
        <f ca="1">IF($AH294&gt;0,OFFSET(DATA!$F$6,BF$10+27*(7-$AG$8),$AG294,1,1)/OFFSET(DATA!$F$6,BF$10,$AG294,1,1),0)</f>
        <v>0.61032028469750887</v>
      </c>
      <c r="BG294" s="205">
        <f ca="1">IF($AH294&gt;0,OFFSET(DATA!$F$6,BG$10+27*(7-$AG$8),$AG294,1,1)/OFFSET(DATA!$F$6,BG$10,$AG294,1,1),0)</f>
        <v>0.36</v>
      </c>
      <c r="BH294" s="205">
        <f ca="1">IF($AH294&gt;0,OFFSET(DATA!$F$6,BH$10+27*(7-$AG$8),$AG294,1,1)/OFFSET(DATA!$F$6,BH$10,$AG294,1,1),0)</f>
        <v>0.62184873949579833</v>
      </c>
      <c r="BI294" s="205">
        <f ca="1">IF($AH294&gt;0,OFFSET(DATA!$F$6,BI$10+27*(7-$AG$8),$AG294,1,1)/OFFSET(DATA!$F$6,BI$10,$AG294,1,1),0)</f>
        <v>0.45928529584065614</v>
      </c>
      <c r="BJ294" s="205">
        <f ca="1">IF($AH294&gt;0,OFFSET(DATA!$F$6,BJ$10+27*(7-$AG$8),$AG294,1,1)/OFFSET(DATA!$F$6,BJ$10,$AG294,1,1),0)</f>
        <v>0.61027190332326287</v>
      </c>
      <c r="BK294" s="205">
        <f ca="1">IF($AH294&gt;0,OFFSET(DATA!$F$6,BK$10+27*(7-$AG$8),$AG294,1,1)/OFFSET(DATA!$F$6,BK$10,$AG294,1,1),0)</f>
        <v>0.5</v>
      </c>
      <c r="BL294" s="205">
        <f ca="1">IF($AH294&gt;0,OFFSET(DATA!$F$6,BL$10+27*(7-$AG$8),$AG294,1,1)/OFFSET(DATA!$F$6,BL$10,$AG294,1,1),0)</f>
        <v>0.59313725490196079</v>
      </c>
      <c r="BM294" s="205">
        <f ca="1">IF($AH294&gt;0,OFFSET(DATA!$F$6,BM$10+27*(7-$AG$8),$AG294,1,1)/OFFSET(DATA!$F$6,BM$10,$AG294,1,1),0)</f>
        <v>0.48148148148148145</v>
      </c>
      <c r="BN294" s="205">
        <f ca="1">IF($AH294&gt;0,OFFSET(DATA!$F$6,BN$10+27*(7-$AG$8),$AG294,1,1)/OFFSET(DATA!$F$6,BN$10,$AG294,1,1),0)</f>
        <v>0.51505016722408026</v>
      </c>
      <c r="BO294" s="205">
        <f ca="1">IF($AH294&gt;0,OFFSET(DATA!$F$6,BO$10+27*(7-$AG$8),$AG294,1,1)/OFFSET(DATA!$F$6,BO$10,$AG294,1,1),0)</f>
        <v>0.90909090909090906</v>
      </c>
      <c r="BP294" s="205">
        <f ca="1">IF($AH294&gt;0,OFFSET(DATA!$F$6,BP$10+27*(7-$AG$8),$AG294,1,1)/OFFSET(DATA!$F$6,BP$10,$AG294,1,1),0)</f>
        <v>0.74714518760195758</v>
      </c>
      <c r="BQ294" s="205">
        <f ca="1">IF($AH294&gt;0,OFFSET(DATA!$F$6,BQ$10+27*(7-$AG$8),$AG294,1,1)/OFFSET(DATA!$F$6,BQ$10,$AG294,1,1),0)</f>
        <v>0.62138728323699421</v>
      </c>
      <c r="BR294" s="205">
        <f ca="1">IF($AH294&gt;0,OFFSET(DATA!$F$6,BR$10+27*(7-$AG$8),$AG294,1,1)/OFFSET(DATA!$F$6,BR$10,$AG294,1,1),0)</f>
        <v>0.5692567567567568</v>
      </c>
      <c r="BS294" s="205">
        <f ca="1">IF($AH294&gt;0,OFFSET(DATA!$F$6,BS$10+27*(7-$AG$8),$AG294,1,1)/OFFSET(DATA!$F$6,BS$10,$AG294,1,1),0)</f>
        <v>0.47592067988668557</v>
      </c>
      <c r="BT294" s="205">
        <f ca="1">IF($AH294&gt;0,OFFSET(DATA!$F$6,BT$10+27*(7-$AG$8),$AG294,1,1)/OFFSET(DATA!$F$6,BT$10,$AG294,1,1),0)</f>
        <v>0.46296296296296297</v>
      </c>
      <c r="BU294" s="205">
        <f ca="1">IF($AH294&gt;0,OFFSET(DATA!$F$6,BU$10+27*(7-$AG$8),$AG294,1,1)/OFFSET(DATA!$F$6,BU$10,$AG294,1,1),0)</f>
        <v>0.30735930735930733</v>
      </c>
      <c r="BV294" s="205">
        <f ca="1">IF($AH294&gt;0,OFFSET(DATA!$F$6,BV$10+27*(7-$AG$8),$AG294,1,1)/OFFSET(DATA!$F$6,BV$10,$AG294,1,1),0)</f>
        <v>0.33726415094339623</v>
      </c>
      <c r="BW294" s="205">
        <f ca="1">IF($AH294&gt;0,OFFSET(DATA!$F$6,BW$10+27*(7-$AG$8),$AG294,1,1)/OFFSET(DATA!$F$6,BW$10,$AG294,1,1),0)</f>
        <v>0.51542649727767698</v>
      </c>
      <c r="BX294" s="205">
        <f ca="1">IF($AH294&gt;0,OFFSET(DATA!$F$6,BX$10+27*(7-$AG$8),$AG294,1,1)/OFFSET(DATA!$F$6,BX$10,$AG294,1,1),0)</f>
        <v>0.47425356988316747</v>
      </c>
      <c r="BY294" s="205">
        <f ca="1">IF($AH294&gt;0,OFFSET(DATA!$F$6,BY$10+27*(7-$AG$8),$AG294,1,1)/OFFSET(DATA!$F$6,BY$10,$AG294,1,1),0)</f>
        <v>0.52577319587628868</v>
      </c>
    </row>
    <row r="295" spans="33:77" x14ac:dyDescent="0.2">
      <c r="AG295" s="472">
        <v>284</v>
      </c>
      <c r="AH295" s="471">
        <f ca="1">OFFSET(DATA!$F$6,$AG$10,$AG295,1,1)</f>
        <v>1717</v>
      </c>
      <c r="AI295" s="205">
        <f ca="1">IF($AH295&gt;0,OFFSET(DATA!$F$6,$AG$10+27*AI$10,$AG295,1,1)/$AH295,0)</f>
        <v>0.44962143273150845</v>
      </c>
      <c r="AJ295" s="205">
        <f ca="1">IF($AH295&gt;0,OFFSET(DATA!$F$6,$AG$10+27*AJ$10,$AG295,1,1)/$AH295,0)</f>
        <v>4.6592894583576006E-3</v>
      </c>
      <c r="AK295" s="205">
        <f ca="1">IF($AH295&gt;0,OFFSET(DATA!$F$6,$AG$10+27*AK$10,$AG295,1,1)/$AH295,0)</f>
        <v>0.1322073383808969</v>
      </c>
      <c r="AL295" s="205">
        <f ca="1">IF($AH295&gt;0,OFFSET(DATA!$F$6,$AG$10+27*AL$10,$AG295,1,1)/$AH295,0)</f>
        <v>0.10891089108910891</v>
      </c>
      <c r="AM295" s="205">
        <f ca="1">IF($AH295&gt;0,OFFSET(DATA!$F$6,$AG$10+27*AM$10,$AG295,1,1)/$AH295,0)</f>
        <v>0.10891089108910891</v>
      </c>
      <c r="AN295" s="205">
        <f ca="1">IF($AH295&gt;0,OFFSET(DATA!$F$6,$AG$10+27*AN$10,$AG295,1,1)/$AH295,0)</f>
        <v>2.5043680838672103E-2</v>
      </c>
      <c r="AO295" s="472">
        <f ca="1">OFFSET(DATA!$F$6,$AG$10+27*AO$10,$AG295,1,1)</f>
        <v>17</v>
      </c>
      <c r="AP295" s="472">
        <f t="shared" ca="1" si="10"/>
        <v>17</v>
      </c>
      <c r="AQ295" s="471"/>
      <c r="AR295" s="471">
        <f ca="1">OFFSET(DATA!$F$6,25,$AG295,1,1)</f>
        <v>12089</v>
      </c>
      <c r="AS295" s="205">
        <f ca="1">IF($AR295&gt;0,OFFSET(DATA!$F$6,25+27*AS$10,$AG295,1,1)/$AR295,0)</f>
        <v>0.5212176358673174</v>
      </c>
      <c r="AT295" s="205">
        <f ca="1">IF($AR295&gt;0,OFFSET(DATA!$F$6,25+27*AT$10,$AG295,1,1)/$AR295,0)</f>
        <v>4.30143105302341E-3</v>
      </c>
      <c r="AU295" s="205">
        <f ca="1">IF($AR295&gt;0,OFFSET(DATA!$F$6,25+27*AU$10,$AG295,1,1)/$AR295,0)</f>
        <v>0.12308710397882372</v>
      </c>
      <c r="AV295" s="205">
        <f ca="1">IF($AR295&gt;0,OFFSET(DATA!$F$6,25+27*AV$10,$AG295,1,1)/$AR295,0)</f>
        <v>9.1570849532632975E-2</v>
      </c>
      <c r="AW295" s="205">
        <f ca="1">IF($AR295&gt;0,OFFSET(DATA!$F$6,25+27*AW$10,$AG295,1,1)/$AR295,0)</f>
        <v>8.5945901232525435E-2</v>
      </c>
      <c r="AX295" s="205">
        <f ca="1">IF($AR295&gt;0,OFFSET(DATA!$F$6,25+27*AX$10,$AG295,1,1)/$AR295,0)</f>
        <v>2.3492431135743237E-2</v>
      </c>
      <c r="BA295" s="472">
        <f t="shared" ca="1" si="9"/>
        <v>17</v>
      </c>
      <c r="BB295" s="205">
        <f ca="1">IF($AH295&gt;0,OFFSET(DATA!$F$6,BB$10+27*(7-$AG$8),$AG295,1,1)/OFFSET(DATA!$F$6,BB$10,$AG295,1,1),0)</f>
        <v>0.45787545787545786</v>
      </c>
      <c r="BC295" s="205">
        <f ca="1">IF($AH295&gt;0,OFFSET(DATA!$F$6,BC$10+27*(7-$AG$8),$AG295,1,1)/OFFSET(DATA!$F$6,BC$10,$AG295,1,1),0)</f>
        <v>0.24752475247524752</v>
      </c>
      <c r="BD295" s="205">
        <f ca="1">IF($AH295&gt;0,OFFSET(DATA!$F$6,BD$10+27*(7-$AG$8),$AG295,1,1)/OFFSET(DATA!$F$6,BD$10,$AG295,1,1),0)</f>
        <v>0.1276595744680851</v>
      </c>
      <c r="BE295" s="205">
        <f ca="1">IF($AH295&gt;0,OFFSET(DATA!$F$6,BE$10+27*(7-$AG$8),$AG295,1,1)/OFFSET(DATA!$F$6,BE$10,$AG295,1,1),0)</f>
        <v>0.42222222222222222</v>
      </c>
      <c r="BF295" s="205">
        <f ca="1">IF($AH295&gt;0,OFFSET(DATA!$F$6,BF$10+27*(7-$AG$8),$AG295,1,1)/OFFSET(DATA!$F$6,BF$10,$AG295,1,1),0)</f>
        <v>0.59132007233273054</v>
      </c>
      <c r="BG295" s="205">
        <f ca="1">IF($AH295&gt;0,OFFSET(DATA!$F$6,BG$10+27*(7-$AG$8),$AG295,1,1)/OFFSET(DATA!$F$6,BG$10,$AG295,1,1),0)</f>
        <v>0.30769230769230771</v>
      </c>
      <c r="BH295" s="205">
        <f ca="1">IF($AH295&gt;0,OFFSET(DATA!$F$6,BH$10+27*(7-$AG$8),$AG295,1,1)/OFFSET(DATA!$F$6,BH$10,$AG295,1,1),0)</f>
        <v>0.65263157894736845</v>
      </c>
      <c r="BI295" s="205">
        <f ca="1">IF($AH295&gt;0,OFFSET(DATA!$F$6,BI$10+27*(7-$AG$8),$AG295,1,1)/OFFSET(DATA!$F$6,BI$10,$AG295,1,1),0)</f>
        <v>0.44962143273150845</v>
      </c>
      <c r="BJ295" s="205">
        <f ca="1">IF($AH295&gt;0,OFFSET(DATA!$F$6,BJ$10+27*(7-$AG$8),$AG295,1,1)/OFFSET(DATA!$F$6,BJ$10,$AG295,1,1),0)</f>
        <v>0.60174418604651159</v>
      </c>
      <c r="BK295" s="205">
        <f ca="1">IF($AH295&gt;0,OFFSET(DATA!$F$6,BK$10+27*(7-$AG$8),$AG295,1,1)/OFFSET(DATA!$F$6,BK$10,$AG295,1,1),0)</f>
        <v>0.48971193415637859</v>
      </c>
      <c r="BL295" s="205">
        <f ca="1">IF($AH295&gt;0,OFFSET(DATA!$F$6,BL$10+27*(7-$AG$8),$AG295,1,1)/OFFSET(DATA!$F$6,BL$10,$AG295,1,1),0)</f>
        <v>0.59455128205128205</v>
      </c>
      <c r="BM295" s="205">
        <f ca="1">IF($AH295&gt;0,OFFSET(DATA!$F$6,BM$10+27*(7-$AG$8),$AG295,1,1)/OFFSET(DATA!$F$6,BM$10,$AG295,1,1),0)</f>
        <v>0.45810564663023678</v>
      </c>
      <c r="BN295" s="205">
        <f ca="1">IF($AH295&gt;0,OFFSET(DATA!$F$6,BN$10+27*(7-$AG$8),$AG295,1,1)/OFFSET(DATA!$F$6,BN$10,$AG295,1,1),0)</f>
        <v>0.58992805755395683</v>
      </c>
      <c r="BO295" s="205">
        <f ca="1">IF($AH295&gt;0,OFFSET(DATA!$F$6,BO$10+27*(7-$AG$8),$AG295,1,1)/OFFSET(DATA!$F$6,BO$10,$AG295,1,1),0)</f>
        <v>0.91471215351812363</v>
      </c>
      <c r="BP295" s="205">
        <f ca="1">IF($AH295&gt;0,OFFSET(DATA!$F$6,BP$10+27*(7-$AG$8),$AG295,1,1)/OFFSET(DATA!$F$6,BP$10,$AG295,1,1),0)</f>
        <v>0.68566493955094987</v>
      </c>
      <c r="BQ295" s="205">
        <f ca="1">IF($AH295&gt;0,OFFSET(DATA!$F$6,BQ$10+27*(7-$AG$8),$AG295,1,1)/OFFSET(DATA!$F$6,BQ$10,$AG295,1,1),0)</f>
        <v>0.6116207951070336</v>
      </c>
      <c r="BR295" s="205">
        <f ca="1">IF($AH295&gt;0,OFFSET(DATA!$F$6,BR$10+27*(7-$AG$8),$AG295,1,1)/OFFSET(DATA!$F$6,BR$10,$AG295,1,1),0)</f>
        <v>0.58888888888888891</v>
      </c>
      <c r="BS295" s="205">
        <f ca="1">IF($AH295&gt;0,OFFSET(DATA!$F$6,BS$10+27*(7-$AG$8),$AG295,1,1)/OFFSET(DATA!$F$6,BS$10,$AG295,1,1),0)</f>
        <v>0.43169398907103823</v>
      </c>
      <c r="BT295" s="205">
        <f ca="1">IF($AH295&gt;0,OFFSET(DATA!$F$6,BT$10+27*(7-$AG$8),$AG295,1,1)/OFFSET(DATA!$F$6,BT$10,$AG295,1,1),0)</f>
        <v>0.45652173913043476</v>
      </c>
      <c r="BU295" s="205">
        <f ca="1">IF($AH295&gt;0,OFFSET(DATA!$F$6,BU$10+27*(7-$AG$8),$AG295,1,1)/OFFSET(DATA!$F$6,BU$10,$AG295,1,1),0)</f>
        <v>0.34146341463414637</v>
      </c>
      <c r="BV295" s="205">
        <f ca="1">IF($AH295&gt;0,OFFSET(DATA!$F$6,BV$10+27*(7-$AG$8),$AG295,1,1)/OFFSET(DATA!$F$6,BV$10,$AG295,1,1),0)</f>
        <v>0.3574766355140187</v>
      </c>
      <c r="BW295" s="205">
        <f ca="1">IF($AH295&gt;0,OFFSET(DATA!$F$6,BW$10+27*(7-$AG$8),$AG295,1,1)/OFFSET(DATA!$F$6,BW$10,$AG295,1,1),0)</f>
        <v>0.58519961051606617</v>
      </c>
      <c r="BX295" s="205">
        <f ca="1">IF($AH295&gt;0,OFFSET(DATA!$F$6,BX$10+27*(7-$AG$8),$AG295,1,1)/OFFSET(DATA!$F$6,BX$10,$AG295,1,1),0)</f>
        <v>0.48759943846513804</v>
      </c>
      <c r="BY295" s="205">
        <f ca="1">IF($AH295&gt;0,OFFSET(DATA!$F$6,BY$10+27*(7-$AG$8),$AG295,1,1)/OFFSET(DATA!$F$6,BY$10,$AG295,1,1),0)</f>
        <v>0.5071942446043165</v>
      </c>
    </row>
    <row r="296" spans="33:77" x14ac:dyDescent="0.2">
      <c r="AG296" s="472">
        <v>285</v>
      </c>
      <c r="AH296" s="471">
        <f ca="1">OFFSET(DATA!$F$6,$AG$10,$AG296,1,1)</f>
        <v>1760</v>
      </c>
      <c r="AI296" s="205">
        <f ca="1">IF($AH296&gt;0,OFFSET(DATA!$F$6,$AG$10+27*AI$10,$AG296,1,1)/$AH296,0)</f>
        <v>0.43636363636363634</v>
      </c>
      <c r="AJ296" s="205">
        <f ca="1">IF($AH296&gt;0,OFFSET(DATA!$F$6,$AG$10+27*AJ$10,$AG296,1,1)/$AH296,0)</f>
        <v>4.5454545454545452E-3</v>
      </c>
      <c r="AK296" s="205">
        <f ca="1">IF($AH296&gt;0,OFFSET(DATA!$F$6,$AG$10+27*AK$10,$AG296,1,1)/$AH296,0)</f>
        <v>0.13181818181818181</v>
      </c>
      <c r="AL296" s="205">
        <f ca="1">IF($AH296&gt;0,OFFSET(DATA!$F$6,$AG$10+27*AL$10,$AG296,1,1)/$AH296,0)</f>
        <v>0.10340909090909091</v>
      </c>
      <c r="AM296" s="205">
        <f ca="1">IF($AH296&gt;0,OFFSET(DATA!$F$6,$AG$10+27*AM$10,$AG296,1,1)/$AH296,0)</f>
        <v>0.10454545454545454</v>
      </c>
      <c r="AN296" s="205">
        <f ca="1">IF($AH296&gt;0,OFFSET(DATA!$F$6,$AG$10+27*AN$10,$AG296,1,1)/$AH296,0)</f>
        <v>2.556818181818182E-2</v>
      </c>
      <c r="AO296" s="472">
        <f ca="1">OFFSET(DATA!$F$6,$AG$10+27*AO$10,$AG296,1,1)</f>
        <v>18</v>
      </c>
      <c r="AP296" s="472">
        <f t="shared" ca="1" si="10"/>
        <v>18</v>
      </c>
      <c r="AQ296" s="471"/>
      <c r="AR296" s="471">
        <f ca="1">OFFSET(DATA!$F$6,25,$AG296,1,1)</f>
        <v>12447</v>
      </c>
      <c r="AS296" s="205">
        <f ca="1">IF($AR296&gt;0,OFFSET(DATA!$F$6,25+27*AS$10,$AG296,1,1)/$AR296,0)</f>
        <v>0.50542299349240782</v>
      </c>
      <c r="AT296" s="205">
        <f ca="1">IF($AR296&gt;0,OFFSET(DATA!$F$6,25+27*AT$10,$AG296,1,1)/$AR296,0)</f>
        <v>3.7760102836024746E-3</v>
      </c>
      <c r="AU296" s="205">
        <f ca="1">IF($AR296&gt;0,OFFSET(DATA!$F$6,25+27*AU$10,$AG296,1,1)/$AR296,0)</f>
        <v>0.12043062585361934</v>
      </c>
      <c r="AV296" s="205">
        <f ca="1">IF($AR296&gt;0,OFFSET(DATA!$F$6,25+27*AV$10,$AG296,1,1)/$AR296,0)</f>
        <v>9.0624246806459391E-2</v>
      </c>
      <c r="AW296" s="205">
        <f ca="1">IF($AR296&gt;0,OFFSET(DATA!$F$6,25+27*AW$10,$AG296,1,1)/$AR296,0)</f>
        <v>8.9017433919820033E-2</v>
      </c>
      <c r="AX296" s="205">
        <f ca="1">IF($AR296&gt;0,OFFSET(DATA!$F$6,25+27*AX$10,$AG296,1,1)/$AR296,0)</f>
        <v>2.6914115851209126E-2</v>
      </c>
      <c r="BA296" s="472">
        <f t="shared" ca="1" si="9"/>
        <v>17</v>
      </c>
      <c r="BB296" s="205">
        <f ca="1">IF($AH296&gt;0,OFFSET(DATA!$F$6,BB$10+27*(7-$AG$8),$AG296,1,1)/OFFSET(DATA!$F$6,BB$10,$AG296,1,1),0)</f>
        <v>0.44210526315789472</v>
      </c>
      <c r="BC296" s="205">
        <f ca="1">IF($AH296&gt;0,OFFSET(DATA!$F$6,BC$10+27*(7-$AG$8),$AG296,1,1)/OFFSET(DATA!$F$6,BC$10,$AG296,1,1),0)</f>
        <v>0.23762376237623761</v>
      </c>
      <c r="BD296" s="205">
        <f ca="1">IF($AH296&gt;0,OFFSET(DATA!$F$6,BD$10+27*(7-$AG$8),$AG296,1,1)/OFFSET(DATA!$F$6,BD$10,$AG296,1,1),0)</f>
        <v>0.11805555555555555</v>
      </c>
      <c r="BE296" s="205">
        <f ca="1">IF($AH296&gt;0,OFFSET(DATA!$F$6,BE$10+27*(7-$AG$8),$AG296,1,1)/OFFSET(DATA!$F$6,BE$10,$AG296,1,1),0)</f>
        <v>0.375</v>
      </c>
      <c r="BF296" s="205">
        <f ca="1">IF($AH296&gt;0,OFFSET(DATA!$F$6,BF$10+27*(7-$AG$8),$AG296,1,1)/OFFSET(DATA!$F$6,BF$10,$AG296,1,1),0)</f>
        <v>0.56293706293706292</v>
      </c>
      <c r="BG296" s="205">
        <f ca="1">IF($AH296&gt;0,OFFSET(DATA!$F$6,BG$10+27*(7-$AG$8),$AG296,1,1)/OFFSET(DATA!$F$6,BG$10,$AG296,1,1),0)</f>
        <v>0.31343283582089554</v>
      </c>
      <c r="BH296" s="205">
        <f ca="1">IF($AH296&gt;0,OFFSET(DATA!$F$6,BH$10+27*(7-$AG$8),$AG296,1,1)/OFFSET(DATA!$F$6,BH$10,$AG296,1,1),0)</f>
        <v>0.62745098039215685</v>
      </c>
      <c r="BI296" s="205">
        <f ca="1">IF($AH296&gt;0,OFFSET(DATA!$F$6,BI$10+27*(7-$AG$8),$AG296,1,1)/OFFSET(DATA!$F$6,BI$10,$AG296,1,1),0)</f>
        <v>0.43636363636363634</v>
      </c>
      <c r="BJ296" s="205">
        <f ca="1">IF($AH296&gt;0,OFFSET(DATA!$F$6,BJ$10+27*(7-$AG$8),$AG296,1,1)/OFFSET(DATA!$F$6,BJ$10,$AG296,1,1),0)</f>
        <v>0.59312320916905448</v>
      </c>
      <c r="BK296" s="205">
        <f ca="1">IF($AH296&gt;0,OFFSET(DATA!$F$6,BK$10+27*(7-$AG$8),$AG296,1,1)/OFFSET(DATA!$F$6,BK$10,$AG296,1,1),0)</f>
        <v>0.47389558232931728</v>
      </c>
      <c r="BL296" s="205">
        <f ca="1">IF($AH296&gt;0,OFFSET(DATA!$F$6,BL$10+27*(7-$AG$8),$AG296,1,1)/OFFSET(DATA!$F$6,BL$10,$AG296,1,1),0)</f>
        <v>0.58153846153846156</v>
      </c>
      <c r="BM296" s="205">
        <f ca="1">IF($AH296&gt;0,OFFSET(DATA!$F$6,BM$10+27*(7-$AG$8),$AG296,1,1)/OFFSET(DATA!$F$6,BM$10,$AG296,1,1),0)</f>
        <v>0.45371219065077911</v>
      </c>
      <c r="BN296" s="205">
        <f ca="1">IF($AH296&gt;0,OFFSET(DATA!$F$6,BN$10+27*(7-$AG$8),$AG296,1,1)/OFFSET(DATA!$F$6,BN$10,$AG296,1,1),0)</f>
        <v>0.55033557046979864</v>
      </c>
      <c r="BO296" s="205">
        <f ca="1">IF($AH296&gt;0,OFFSET(DATA!$F$6,BO$10+27*(7-$AG$8),$AG296,1,1)/OFFSET(DATA!$F$6,BO$10,$AG296,1,1),0)</f>
        <v>0.88235294117647056</v>
      </c>
      <c r="BP296" s="205">
        <f ca="1">IF($AH296&gt;0,OFFSET(DATA!$F$6,BP$10+27*(7-$AG$8),$AG296,1,1)/OFFSET(DATA!$F$6,BP$10,$AG296,1,1),0)</f>
        <v>0.67918088737201365</v>
      </c>
      <c r="BQ296" s="205">
        <f ca="1">IF($AH296&gt;0,OFFSET(DATA!$F$6,BQ$10+27*(7-$AG$8),$AG296,1,1)/OFFSET(DATA!$F$6,BQ$10,$AG296,1,1),0)</f>
        <v>0.59171597633136097</v>
      </c>
      <c r="BR296" s="205">
        <f ca="1">IF($AH296&gt;0,OFFSET(DATA!$F$6,BR$10+27*(7-$AG$8),$AG296,1,1)/OFFSET(DATA!$F$6,BR$10,$AG296,1,1),0)</f>
        <v>0.54545454545454541</v>
      </c>
      <c r="BS296" s="205">
        <f ca="1">IF($AH296&gt;0,OFFSET(DATA!$F$6,BS$10+27*(7-$AG$8),$AG296,1,1)/OFFSET(DATA!$F$6,BS$10,$AG296,1,1),0)</f>
        <v>0.40633245382585753</v>
      </c>
      <c r="BT296" s="205">
        <f ca="1">IF($AH296&gt;0,OFFSET(DATA!$F$6,BT$10+27*(7-$AG$8),$AG296,1,1)/OFFSET(DATA!$F$6,BT$10,$AG296,1,1),0)</f>
        <v>0.5</v>
      </c>
      <c r="BU296" s="205">
        <f ca="1">IF($AH296&gt;0,OFFSET(DATA!$F$6,BU$10+27*(7-$AG$8),$AG296,1,1)/OFFSET(DATA!$F$6,BU$10,$AG296,1,1),0)</f>
        <v>0.33663366336633666</v>
      </c>
      <c r="BV296" s="205">
        <f ca="1">IF($AH296&gt;0,OFFSET(DATA!$F$6,BV$10+27*(7-$AG$8),$AG296,1,1)/OFFSET(DATA!$F$6,BV$10,$AG296,1,1),0)</f>
        <v>0.35056179775280899</v>
      </c>
      <c r="BW296" s="205">
        <f ca="1">IF($AH296&gt;0,OFFSET(DATA!$F$6,BW$10+27*(7-$AG$8),$AG296,1,1)/OFFSET(DATA!$F$6,BW$10,$AG296,1,1),0)</f>
        <v>0.55984919886899154</v>
      </c>
      <c r="BX296" s="205">
        <f ca="1">IF($AH296&gt;0,OFFSET(DATA!$F$6,BX$10+27*(7-$AG$8),$AG296,1,1)/OFFSET(DATA!$F$6,BX$10,$AG296,1,1),0)</f>
        <v>0.47411444141689374</v>
      </c>
      <c r="BY296" s="205">
        <f ca="1">IF($AH296&gt;0,OFFSET(DATA!$F$6,BY$10+27*(7-$AG$8),$AG296,1,1)/OFFSET(DATA!$F$6,BY$10,$AG296,1,1),0)</f>
        <v>0.5</v>
      </c>
    </row>
    <row r="297" spans="33:77" x14ac:dyDescent="0.2">
      <c r="AG297" s="472">
        <v>286</v>
      </c>
      <c r="AH297" s="471">
        <f ca="1">OFFSET(DATA!$F$6,$AG$10,$AG297,1,1)</f>
        <v>1777</v>
      </c>
      <c r="AI297" s="205">
        <f ca="1">IF($AH297&gt;0,OFFSET(DATA!$F$6,$AG$10+27*AI$10,$AG297,1,1)/$AH297,0)</f>
        <v>0.45019696117051211</v>
      </c>
      <c r="AJ297" s="205">
        <f ca="1">IF($AH297&gt;0,OFFSET(DATA!$F$6,$AG$10+27*AJ$10,$AG297,1,1)/$AH297,0)</f>
        <v>3.9392234102419805E-3</v>
      </c>
      <c r="AK297" s="205">
        <f ca="1">IF($AH297&gt;0,OFFSET(DATA!$F$6,$AG$10+27*AK$10,$AG297,1,1)/$AH297,0)</f>
        <v>0.14012380416432188</v>
      </c>
      <c r="AL297" s="205">
        <f ca="1">IF($AH297&gt;0,OFFSET(DATA!$F$6,$AG$10+27*AL$10,$AG297,1,1)/$AH297,0)</f>
        <v>0.10185706246482837</v>
      </c>
      <c r="AM297" s="205">
        <f ca="1">IF($AH297&gt;0,OFFSET(DATA!$F$6,$AG$10+27*AM$10,$AG297,1,1)/$AH297,0)</f>
        <v>0.1052335396736072</v>
      </c>
      <c r="AN297" s="205">
        <f ca="1">IF($AH297&gt;0,OFFSET(DATA!$F$6,$AG$10+27*AN$10,$AG297,1,1)/$AH297,0)</f>
        <v>2.5323579065841307E-2</v>
      </c>
      <c r="AO297" s="472">
        <f ca="1">OFFSET(DATA!$F$6,$AG$10+27*AO$10,$AG297,1,1)</f>
        <v>16</v>
      </c>
      <c r="AP297" s="472">
        <f t="shared" ca="1" si="10"/>
        <v>16</v>
      </c>
      <c r="AQ297" s="471"/>
      <c r="AR297" s="471">
        <f ca="1">OFFSET(DATA!$F$6,25,$AG297,1,1)</f>
        <v>12788</v>
      </c>
      <c r="AS297" s="205">
        <f ca="1">IF($AR297&gt;0,OFFSET(DATA!$F$6,25+27*AS$10,$AG297,1,1)/$AR297,0)</f>
        <v>0.51329371285580228</v>
      </c>
      <c r="AT297" s="205">
        <f ca="1">IF($AR297&gt;0,OFFSET(DATA!$F$6,25+27*AT$10,$AG297,1,1)/$AR297,0)</f>
        <v>3.4407256803253052E-3</v>
      </c>
      <c r="AU297" s="205">
        <f ca="1">IF($AR297&gt;0,OFFSET(DATA!$F$6,25+27*AU$10,$AG297,1,1)/$AR297,0)</f>
        <v>0.11956521739130435</v>
      </c>
      <c r="AV297" s="205">
        <f ca="1">IF($AR297&gt;0,OFFSET(DATA!$F$6,25+27*AV$10,$AG297,1,1)/$AR297,0)</f>
        <v>8.3906787613387546E-2</v>
      </c>
      <c r="AW297" s="205">
        <f ca="1">IF($AR297&gt;0,OFFSET(DATA!$F$6,25+27*AW$10,$AG297,1,1)/$AR297,0)</f>
        <v>9.3603378167031598E-2</v>
      </c>
      <c r="AX297" s="205">
        <f ca="1">IF($AR297&gt;0,OFFSET(DATA!$F$6,25+27*AX$10,$AG297,1,1)/$AR297,0)</f>
        <v>2.9167969971848607E-2</v>
      </c>
      <c r="BA297" s="472">
        <f t="shared" ca="1" si="9"/>
        <v>15</v>
      </c>
      <c r="BB297" s="205">
        <f ca="1">IF($AH297&gt;0,OFFSET(DATA!$F$6,BB$10+27*(7-$AG$8),$AG297,1,1)/OFFSET(DATA!$F$6,BB$10,$AG297,1,1),0)</f>
        <v>0.43109540636042404</v>
      </c>
      <c r="BC297" s="205">
        <f ca="1">IF($AH297&gt;0,OFFSET(DATA!$F$6,BC$10+27*(7-$AG$8),$AG297,1,1)/OFFSET(DATA!$F$6,BC$10,$AG297,1,1),0)</f>
        <v>0.25252525252525254</v>
      </c>
      <c r="BD297" s="205">
        <f ca="1">IF($AH297&gt;0,OFFSET(DATA!$F$6,BD$10+27*(7-$AG$8),$AG297,1,1)/OFFSET(DATA!$F$6,BD$10,$AG297,1,1),0)</f>
        <v>9.9337748344370855E-2</v>
      </c>
      <c r="BE297" s="205">
        <f ca="1">IF($AH297&gt;0,OFFSET(DATA!$F$6,BE$10+27*(7-$AG$8),$AG297,1,1)/OFFSET(DATA!$F$6,BE$10,$AG297,1,1),0)</f>
        <v>0.38144329896907214</v>
      </c>
      <c r="BF297" s="205">
        <f ca="1">IF($AH297&gt;0,OFFSET(DATA!$F$6,BF$10+27*(7-$AG$8),$AG297,1,1)/OFFSET(DATA!$F$6,BF$10,$AG297,1,1),0)</f>
        <v>0.5505050505050505</v>
      </c>
      <c r="BG297" s="205">
        <f ca="1">IF($AH297&gt;0,OFFSET(DATA!$F$6,BG$10+27*(7-$AG$8),$AG297,1,1)/OFFSET(DATA!$F$6,BG$10,$AG297,1,1),0)</f>
        <v>0.29197080291970801</v>
      </c>
      <c r="BH297" s="205">
        <f ca="1">IF($AH297&gt;0,OFFSET(DATA!$F$6,BH$10+27*(7-$AG$8),$AG297,1,1)/OFFSET(DATA!$F$6,BH$10,$AG297,1,1),0)</f>
        <v>0.60377358490566035</v>
      </c>
      <c r="BI297" s="205">
        <f ca="1">IF($AH297&gt;0,OFFSET(DATA!$F$6,BI$10+27*(7-$AG$8),$AG297,1,1)/OFFSET(DATA!$F$6,BI$10,$AG297,1,1),0)</f>
        <v>0.45019696117051211</v>
      </c>
      <c r="BJ297" s="205">
        <f ca="1">IF($AH297&gt;0,OFFSET(DATA!$F$6,BJ$10+27*(7-$AG$8),$AG297,1,1)/OFFSET(DATA!$F$6,BJ$10,$AG297,1,1),0)</f>
        <v>0.60795454545454541</v>
      </c>
      <c r="BK297" s="205">
        <f ca="1">IF($AH297&gt;0,OFFSET(DATA!$F$6,BK$10+27*(7-$AG$8),$AG297,1,1)/OFFSET(DATA!$F$6,BK$10,$AG297,1,1),0)</f>
        <v>0.44802867383512546</v>
      </c>
      <c r="BL297" s="205">
        <f ca="1">IF($AH297&gt;0,OFFSET(DATA!$F$6,BL$10+27*(7-$AG$8),$AG297,1,1)/OFFSET(DATA!$F$6,BL$10,$AG297,1,1),0)</f>
        <v>0.58875739644970415</v>
      </c>
      <c r="BM297" s="205">
        <f ca="1">IF($AH297&gt;0,OFFSET(DATA!$F$6,BM$10+27*(7-$AG$8),$AG297,1,1)/OFFSET(DATA!$F$6,BM$10,$AG297,1,1),0)</f>
        <v>0.48558558558558557</v>
      </c>
      <c r="BN297" s="205">
        <f ca="1">IF($AH297&gt;0,OFFSET(DATA!$F$6,BN$10+27*(7-$AG$8),$AG297,1,1)/OFFSET(DATA!$F$6,BN$10,$AG297,1,1),0)</f>
        <v>0.52427184466019416</v>
      </c>
      <c r="BO297" s="205">
        <f ca="1">IF($AH297&gt;0,OFFSET(DATA!$F$6,BO$10+27*(7-$AG$8),$AG297,1,1)/OFFSET(DATA!$F$6,BO$10,$AG297,1,1),0)</f>
        <v>0.88008130081300817</v>
      </c>
      <c r="BP297" s="205">
        <f ca="1">IF($AH297&gt;0,OFFSET(DATA!$F$6,BP$10+27*(7-$AG$8),$AG297,1,1)/OFFSET(DATA!$F$6,BP$10,$AG297,1,1),0)</f>
        <v>0.66990291262135926</v>
      </c>
      <c r="BQ297" s="205">
        <f ca="1">IF($AH297&gt;0,OFFSET(DATA!$F$6,BQ$10+27*(7-$AG$8),$AG297,1,1)/OFFSET(DATA!$F$6,BQ$10,$AG297,1,1),0)</f>
        <v>0.62973760932944611</v>
      </c>
      <c r="BR297" s="205">
        <f ca="1">IF($AH297&gt;0,OFFSET(DATA!$F$6,BR$10+27*(7-$AG$8),$AG297,1,1)/OFFSET(DATA!$F$6,BR$10,$AG297,1,1),0)</f>
        <v>0.57317073170731703</v>
      </c>
      <c r="BS297" s="205">
        <f ca="1">IF($AH297&gt;0,OFFSET(DATA!$F$6,BS$10+27*(7-$AG$8),$AG297,1,1)/OFFSET(DATA!$F$6,BS$10,$AG297,1,1),0)</f>
        <v>0.4027027027027027</v>
      </c>
      <c r="BT297" s="205">
        <f ca="1">IF($AH297&gt;0,OFFSET(DATA!$F$6,BT$10+27*(7-$AG$8),$AG297,1,1)/OFFSET(DATA!$F$6,BT$10,$AG297,1,1),0)</f>
        <v>0.47058823529411764</v>
      </c>
      <c r="BU297" s="205">
        <f ca="1">IF($AH297&gt;0,OFFSET(DATA!$F$6,BU$10+27*(7-$AG$8),$AG297,1,1)/OFFSET(DATA!$F$6,BU$10,$AG297,1,1),0)</f>
        <v>0.38974358974358975</v>
      </c>
      <c r="BV297" s="205">
        <f ca="1">IF($AH297&gt;0,OFFSET(DATA!$F$6,BV$10+27*(7-$AG$8),$AG297,1,1)/OFFSET(DATA!$F$6,BV$10,$AG297,1,1),0)</f>
        <v>0.39479392624728848</v>
      </c>
      <c r="BW297" s="205">
        <f ca="1">IF($AH297&gt;0,OFFSET(DATA!$F$6,BW$10+27*(7-$AG$8),$AG297,1,1)/OFFSET(DATA!$F$6,BW$10,$AG297,1,1),0)</f>
        <v>0.54789615040286477</v>
      </c>
      <c r="BX297" s="205">
        <f ca="1">IF($AH297&gt;0,OFFSET(DATA!$F$6,BX$10+27*(7-$AG$8),$AG297,1,1)/OFFSET(DATA!$F$6,BX$10,$AG297,1,1),0)</f>
        <v>0.48325358851674644</v>
      </c>
      <c r="BY297" s="205">
        <f ca="1">IF($AH297&gt;0,OFFSET(DATA!$F$6,BY$10+27*(7-$AG$8),$AG297,1,1)/OFFSET(DATA!$F$6,BY$10,$AG297,1,1),0)</f>
        <v>0.50335570469798663</v>
      </c>
    </row>
    <row r="298" spans="33:77" x14ac:dyDescent="0.2">
      <c r="AG298" s="472">
        <v>287</v>
      </c>
      <c r="AH298" s="471">
        <f ca="1">OFFSET(DATA!$F$6,$AG$10,$AG298,1,1)</f>
        <v>1814</v>
      </c>
      <c r="AI298" s="205">
        <f ca="1">IF($AH298&gt;0,OFFSET(DATA!$F$6,$AG$10+27*AI$10,$AG298,1,1)/$AH298,0)</f>
        <v>0.43495038588754137</v>
      </c>
      <c r="AJ298" s="205">
        <f ca="1">IF($AH298&gt;0,OFFSET(DATA!$F$6,$AG$10+27*AJ$10,$AG298,1,1)/$AH298,0)</f>
        <v>3.858875413450937E-3</v>
      </c>
      <c r="AK298" s="205">
        <f ca="1">IF($AH298&gt;0,OFFSET(DATA!$F$6,$AG$10+27*AK$10,$AG298,1,1)/$AH298,0)</f>
        <v>0.13561190738699008</v>
      </c>
      <c r="AL298" s="205">
        <f ca="1">IF($AH298&gt;0,OFFSET(DATA!$F$6,$AG$10+27*AL$10,$AG298,1,1)/$AH298,0)</f>
        <v>0.11025358324145534</v>
      </c>
      <c r="AM298" s="205">
        <f ca="1">IF($AH298&gt;0,OFFSET(DATA!$F$6,$AG$10+27*AM$10,$AG298,1,1)/$AH298,0)</f>
        <v>0.13891951488423374</v>
      </c>
      <c r="AN298" s="205">
        <f ca="1">IF($AH298&gt;0,OFFSET(DATA!$F$6,$AG$10+27*AN$10,$AG298,1,1)/$AH298,0)</f>
        <v>2.5909592061742006E-2</v>
      </c>
      <c r="AO298" s="472">
        <f ca="1">OFFSET(DATA!$F$6,$AG$10+27*AO$10,$AG298,1,1)</f>
        <v>17</v>
      </c>
      <c r="AP298" s="472">
        <f t="shared" ca="1" si="10"/>
        <v>17</v>
      </c>
      <c r="AQ298" s="471"/>
      <c r="AR298" s="471">
        <f ca="1">OFFSET(DATA!$F$6,25,$AG298,1,1)</f>
        <v>13225</v>
      </c>
      <c r="AS298" s="205">
        <f ca="1">IF($AR298&gt;0,OFFSET(DATA!$F$6,25+27*AS$10,$AG298,1,1)/$AR298,0)</f>
        <v>0.50805293005671082</v>
      </c>
      <c r="AT298" s="205">
        <f ca="1">IF($AR298&gt;0,OFFSET(DATA!$F$6,25+27*AT$10,$AG298,1,1)/$AR298,0)</f>
        <v>3.3270321361058603E-3</v>
      </c>
      <c r="AU298" s="205">
        <f ca="1">IF($AR298&gt;0,OFFSET(DATA!$F$6,25+27*AU$10,$AG298,1,1)/$AR298,0)</f>
        <v>0.115765595463138</v>
      </c>
      <c r="AV298" s="205">
        <f ca="1">IF($AR298&gt;0,OFFSET(DATA!$F$6,25+27*AV$10,$AG298,1,1)/$AR298,0)</f>
        <v>8.2873345935727788E-2</v>
      </c>
      <c r="AW298" s="205">
        <f ca="1">IF($AR298&gt;0,OFFSET(DATA!$F$6,25+27*AW$10,$AG298,1,1)/$AR298,0)</f>
        <v>0.1033648393194707</v>
      </c>
      <c r="AX298" s="205">
        <f ca="1">IF($AR298&gt;0,OFFSET(DATA!$F$6,25+27*AX$10,$AG298,1,1)/$AR298,0)</f>
        <v>3.2741020793950852E-2</v>
      </c>
      <c r="BA298" s="472">
        <f t="shared" ca="1" si="9"/>
        <v>16</v>
      </c>
      <c r="BB298" s="205">
        <f ca="1">IF($AH298&gt;0,OFFSET(DATA!$F$6,BB$10+27*(7-$AG$8),$AG298,1,1)/OFFSET(DATA!$F$6,BB$10,$AG298,1,1),0)</f>
        <v>0.39936102236421728</v>
      </c>
      <c r="BC298" s="205">
        <f ca="1">IF($AH298&gt;0,OFFSET(DATA!$F$6,BC$10+27*(7-$AG$8),$AG298,1,1)/OFFSET(DATA!$F$6,BC$10,$AG298,1,1),0)</f>
        <v>0.24</v>
      </c>
      <c r="BD298" s="205">
        <f ca="1">IF($AH298&gt;0,OFFSET(DATA!$F$6,BD$10+27*(7-$AG$8),$AG298,1,1)/OFFSET(DATA!$F$6,BD$10,$AG298,1,1),0)</f>
        <v>0.11688311688311688</v>
      </c>
      <c r="BE298" s="205">
        <f ca="1">IF($AH298&gt;0,OFFSET(DATA!$F$6,BE$10+27*(7-$AG$8),$AG298,1,1)/OFFSET(DATA!$F$6,BE$10,$AG298,1,1),0)</f>
        <v>0.42</v>
      </c>
      <c r="BF298" s="205">
        <f ca="1">IF($AH298&gt;0,OFFSET(DATA!$F$6,BF$10+27*(7-$AG$8),$AG298,1,1)/OFFSET(DATA!$F$6,BF$10,$AG298,1,1),0)</f>
        <v>0.5490196078431373</v>
      </c>
      <c r="BG298" s="205">
        <f ca="1">IF($AH298&gt;0,OFFSET(DATA!$F$6,BG$10+27*(7-$AG$8),$AG298,1,1)/OFFSET(DATA!$F$6,BG$10,$AG298,1,1),0)</f>
        <v>0.3014705882352941</v>
      </c>
      <c r="BH298" s="205">
        <f ca="1">IF($AH298&gt;0,OFFSET(DATA!$F$6,BH$10+27*(7-$AG$8),$AG298,1,1)/OFFSET(DATA!$F$6,BH$10,$AG298,1,1),0)</f>
        <v>0.5636363636363636</v>
      </c>
      <c r="BI298" s="205">
        <f ca="1">IF($AH298&gt;0,OFFSET(DATA!$F$6,BI$10+27*(7-$AG$8),$AG298,1,1)/OFFSET(DATA!$F$6,BI$10,$AG298,1,1),0)</f>
        <v>0.43495038588754137</v>
      </c>
      <c r="BJ298" s="205">
        <f ca="1">IF($AH298&gt;0,OFFSET(DATA!$F$6,BJ$10+27*(7-$AG$8),$AG298,1,1)/OFFSET(DATA!$F$6,BJ$10,$AG298,1,1),0)</f>
        <v>0.6320224719101124</v>
      </c>
      <c r="BK298" s="205">
        <f ca="1">IF($AH298&gt;0,OFFSET(DATA!$F$6,BK$10+27*(7-$AG$8),$AG298,1,1)/OFFSET(DATA!$F$6,BK$10,$AG298,1,1),0)</f>
        <v>0.44630872483221479</v>
      </c>
      <c r="BL298" s="205">
        <f ca="1">IF($AH298&gt;0,OFFSET(DATA!$F$6,BL$10+27*(7-$AG$8),$AG298,1,1)/OFFSET(DATA!$F$6,BL$10,$AG298,1,1),0)</f>
        <v>0.59295774647887323</v>
      </c>
      <c r="BM298" s="205">
        <f ca="1">IF($AH298&gt;0,OFFSET(DATA!$F$6,BM$10+27*(7-$AG$8),$AG298,1,1)/OFFSET(DATA!$F$6,BM$10,$AG298,1,1),0)</f>
        <v>0.48225108225108226</v>
      </c>
      <c r="BN298" s="205">
        <f ca="1">IF($AH298&gt;0,OFFSET(DATA!$F$6,BN$10+27*(7-$AG$8),$AG298,1,1)/OFFSET(DATA!$F$6,BN$10,$AG298,1,1),0)</f>
        <v>0.50488599348534202</v>
      </c>
      <c r="BO298" s="205">
        <f ca="1">IF($AH298&gt;0,OFFSET(DATA!$F$6,BO$10+27*(7-$AG$8),$AG298,1,1)/OFFSET(DATA!$F$6,BO$10,$AG298,1,1),0)</f>
        <v>0.87795275590551181</v>
      </c>
      <c r="BP298" s="205">
        <f ca="1">IF($AH298&gt;0,OFFSET(DATA!$F$6,BP$10+27*(7-$AG$8),$AG298,1,1)/OFFSET(DATA!$F$6,BP$10,$AG298,1,1),0)</f>
        <v>0.70031545741324919</v>
      </c>
      <c r="BQ298" s="205">
        <f ca="1">IF($AH298&gt;0,OFFSET(DATA!$F$6,BQ$10+27*(7-$AG$8),$AG298,1,1)/OFFSET(DATA!$F$6,BQ$10,$AG298,1,1),0)</f>
        <v>0.61807580174927113</v>
      </c>
      <c r="BR298" s="205">
        <f ca="1">IF($AH298&gt;0,OFFSET(DATA!$F$6,BR$10+27*(7-$AG$8),$AG298,1,1)/OFFSET(DATA!$F$6,BR$10,$AG298,1,1),0)</f>
        <v>0.58477508650519028</v>
      </c>
      <c r="BS298" s="205">
        <f ca="1">IF($AH298&gt;0,OFFSET(DATA!$F$6,BS$10+27*(7-$AG$8),$AG298,1,1)/OFFSET(DATA!$F$6,BS$10,$AG298,1,1),0)</f>
        <v>0.38873994638069703</v>
      </c>
      <c r="BT298" s="205">
        <f ca="1">IF($AH298&gt;0,OFFSET(DATA!$F$6,BT$10+27*(7-$AG$8),$AG298,1,1)/OFFSET(DATA!$F$6,BT$10,$AG298,1,1),0)</f>
        <v>0.45614035087719296</v>
      </c>
      <c r="BU298" s="205">
        <f ca="1">IF($AH298&gt;0,OFFSET(DATA!$F$6,BU$10+27*(7-$AG$8),$AG298,1,1)/OFFSET(DATA!$F$6,BU$10,$AG298,1,1),0)</f>
        <v>0.38805970149253732</v>
      </c>
      <c r="BV298" s="205">
        <f ca="1">IF($AH298&gt;0,OFFSET(DATA!$F$6,BV$10+27*(7-$AG$8),$AG298,1,1)/OFFSET(DATA!$F$6,BV$10,$AG298,1,1),0)</f>
        <v>0.37903225806451613</v>
      </c>
      <c r="BW298" s="205">
        <f ca="1">IF($AH298&gt;0,OFFSET(DATA!$F$6,BW$10+27*(7-$AG$8),$AG298,1,1)/OFFSET(DATA!$F$6,BW$10,$AG298,1,1),0)</f>
        <v>0.50651607298001733</v>
      </c>
      <c r="BX298" s="205">
        <f ca="1">IF($AH298&gt;0,OFFSET(DATA!$F$6,BX$10+27*(7-$AG$8),$AG298,1,1)/OFFSET(DATA!$F$6,BX$10,$AG298,1,1),0)</f>
        <v>0.48405797101449277</v>
      </c>
      <c r="BY298" s="205">
        <f ca="1">IF($AH298&gt;0,OFFSET(DATA!$F$6,BY$10+27*(7-$AG$8),$AG298,1,1)/OFFSET(DATA!$F$6,BY$10,$AG298,1,1),0)</f>
        <v>0.53289473684210531</v>
      </c>
    </row>
    <row r="299" spans="33:77" x14ac:dyDescent="0.2">
      <c r="AG299" s="472">
        <v>288</v>
      </c>
      <c r="AH299" s="471">
        <f ca="1">OFFSET(DATA!$F$6,$AG$10,$AG299,1,1)</f>
        <v>1786</v>
      </c>
      <c r="AI299" s="205">
        <f ca="1">IF($AH299&gt;0,OFFSET(DATA!$F$6,$AG$10+27*AI$10,$AG299,1,1)/$AH299,0)</f>
        <v>0.40593505039193728</v>
      </c>
      <c r="AJ299" s="205">
        <f ca="1">IF($AH299&gt;0,OFFSET(DATA!$F$6,$AG$10+27*AJ$10,$AG299,1,1)/$AH299,0)</f>
        <v>4.4792833146696529E-3</v>
      </c>
      <c r="AK299" s="205">
        <f ca="1">IF($AH299&gt;0,OFFSET(DATA!$F$6,$AG$10+27*AK$10,$AG299,1,1)/$AH299,0)</f>
        <v>0.13493840985442329</v>
      </c>
      <c r="AL299" s="205">
        <f ca="1">IF($AH299&gt;0,OFFSET(DATA!$F$6,$AG$10+27*AL$10,$AG299,1,1)/$AH299,0)</f>
        <v>9.182530795072788E-2</v>
      </c>
      <c r="AM299" s="205">
        <f ca="1">IF($AH299&gt;0,OFFSET(DATA!$F$6,$AG$10+27*AM$10,$AG299,1,1)/$AH299,0)</f>
        <v>0.1438969764837626</v>
      </c>
      <c r="AN299" s="205">
        <f ca="1">IF($AH299&gt;0,OFFSET(DATA!$F$6,$AG$10+27*AN$10,$AG299,1,1)/$AH299,0)</f>
        <v>2.6315789473684209E-2</v>
      </c>
      <c r="AO299" s="472">
        <f ca="1">OFFSET(DATA!$F$6,$AG$10+27*AO$10,$AG299,1,1)</f>
        <v>16</v>
      </c>
      <c r="AP299" s="472">
        <f t="shared" ca="1" si="10"/>
        <v>16</v>
      </c>
      <c r="AQ299" s="471"/>
      <c r="AR299" s="471">
        <f ca="1">OFFSET(DATA!$F$6,25,$AG299,1,1)</f>
        <v>12319</v>
      </c>
      <c r="AS299" s="205">
        <f ca="1">IF($AR299&gt;0,OFFSET(DATA!$F$6,25+27*AS$10,$AG299,1,1)/$AR299,0)</f>
        <v>0.49590064128581868</v>
      </c>
      <c r="AT299" s="205">
        <f ca="1">IF($AR299&gt;0,OFFSET(DATA!$F$6,25+27*AT$10,$AG299,1,1)/$AR299,0)</f>
        <v>3.165841383229158E-3</v>
      </c>
      <c r="AU299" s="205">
        <f ca="1">IF($AR299&gt;0,OFFSET(DATA!$F$6,25+27*AU$10,$AG299,1,1)/$AR299,0)</f>
        <v>0.11940904294179723</v>
      </c>
      <c r="AV299" s="205">
        <f ca="1">IF($AR299&gt;0,OFFSET(DATA!$F$6,25+27*AV$10,$AG299,1,1)/$AR299,0)</f>
        <v>8.4178910625862483E-2</v>
      </c>
      <c r="AW299" s="205">
        <f ca="1">IF($AR299&gt;0,OFFSET(DATA!$F$6,25+27*AW$10,$AG299,1,1)/$AR299,0)</f>
        <v>0.10065752090267067</v>
      </c>
      <c r="AX299" s="205">
        <f ca="1">IF($AR299&gt;0,OFFSET(DATA!$F$6,25+27*AX$10,$AG299,1,1)/$AR299,0)</f>
        <v>3.0116080850718402E-2</v>
      </c>
      <c r="BA299" s="472">
        <f t="shared" ca="1" si="9"/>
        <v>17</v>
      </c>
      <c r="BB299" s="205">
        <f ca="1">IF($AH299&gt;0,OFFSET(DATA!$F$6,BB$10+27*(7-$AG$8),$AG299,1,1)/OFFSET(DATA!$F$6,BB$10,$AG299,1,1),0)</f>
        <v>0.39455782312925169</v>
      </c>
      <c r="BC299" s="205">
        <f ca="1">IF($AH299&gt;0,OFFSET(DATA!$F$6,BC$10+27*(7-$AG$8),$AG299,1,1)/OFFSET(DATA!$F$6,BC$10,$AG299,1,1),0)</f>
        <v>0.23232323232323232</v>
      </c>
      <c r="BD299" s="205">
        <f ca="1">IF($AH299&gt;0,OFFSET(DATA!$F$6,BD$10+27*(7-$AG$8),$AG299,1,1)/OFFSET(DATA!$F$6,BD$10,$AG299,1,1),0)</f>
        <v>0.11594202898550725</v>
      </c>
      <c r="BE299" s="205">
        <f ca="1">IF($AH299&gt;0,OFFSET(DATA!$F$6,BE$10+27*(7-$AG$8),$AG299,1,1)/OFFSET(DATA!$F$6,BE$10,$AG299,1,1),0)</f>
        <v>0.43</v>
      </c>
      <c r="BF299" s="205">
        <f ca="1">IF($AH299&gt;0,OFFSET(DATA!$F$6,BF$10+27*(7-$AG$8),$AG299,1,1)/OFFSET(DATA!$F$6,BF$10,$AG299,1,1),0)</f>
        <v>0.52702702702702697</v>
      </c>
      <c r="BG299" s="205">
        <f ca="1">IF($AH299&gt;0,OFFSET(DATA!$F$6,BG$10+27*(7-$AG$8),$AG299,1,1)/OFFSET(DATA!$F$6,BG$10,$AG299,1,1),0)</f>
        <v>0.29577464788732394</v>
      </c>
      <c r="BH299" s="205">
        <f ca="1">IF($AH299&gt;0,OFFSET(DATA!$F$6,BH$10+27*(7-$AG$8),$AG299,1,1)/OFFSET(DATA!$F$6,BH$10,$AG299,1,1),0)</f>
        <v>0.60606060606060608</v>
      </c>
      <c r="BI299" s="205">
        <f ca="1">IF($AH299&gt;0,OFFSET(DATA!$F$6,BI$10+27*(7-$AG$8),$AG299,1,1)/OFFSET(DATA!$F$6,BI$10,$AG299,1,1),0)</f>
        <v>0.40593505039193728</v>
      </c>
      <c r="BJ299" s="205">
        <f ca="1">IF($AH299&gt;0,OFFSET(DATA!$F$6,BJ$10+27*(7-$AG$8),$AG299,1,1)/OFFSET(DATA!$F$6,BJ$10,$AG299,1,1),0)</f>
        <v>0.59890109890109888</v>
      </c>
      <c r="BK299" s="205">
        <f ca="1">IF($AH299&gt;0,OFFSET(DATA!$F$6,BK$10+27*(7-$AG$8),$AG299,1,1)/OFFSET(DATA!$F$6,BK$10,$AG299,1,1),0)</f>
        <v>0.44400000000000001</v>
      </c>
      <c r="BL299" s="205">
        <f ca="1">IF($AH299&gt;0,OFFSET(DATA!$F$6,BL$10+27*(7-$AG$8),$AG299,1,1)/OFFSET(DATA!$F$6,BL$10,$AG299,1,1),0)</f>
        <v>0.58720000000000006</v>
      </c>
      <c r="BM299" s="205">
        <f ca="1">IF($AH299&gt;0,OFFSET(DATA!$F$6,BM$10+27*(7-$AG$8),$AG299,1,1)/OFFSET(DATA!$F$6,BM$10,$AG299,1,1),0)</f>
        <v>0.46642468239564427</v>
      </c>
      <c r="BN299" s="205">
        <f ca="1">IF($AH299&gt;0,OFFSET(DATA!$F$6,BN$10+27*(7-$AG$8),$AG299,1,1)/OFFSET(DATA!$F$6,BN$10,$AG299,1,1),0)</f>
        <v>0.52464788732394363</v>
      </c>
      <c r="BO299" s="205">
        <f ca="1">IF($AH299&gt;0,OFFSET(DATA!$F$6,BO$10+27*(7-$AG$8),$AG299,1,1)/OFFSET(DATA!$F$6,BO$10,$AG299,1,1),0)</f>
        <v>0.8450413223140496</v>
      </c>
      <c r="BP299" s="205">
        <f ca="1">IF($AH299&gt;0,OFFSET(DATA!$F$6,BP$10+27*(7-$AG$8),$AG299,1,1)/OFFSET(DATA!$F$6,BP$10,$AG299,1,1),0)</f>
        <v>0.6796610169491526</v>
      </c>
      <c r="BQ299" s="205">
        <f ca="1">IF($AH299&gt;0,OFFSET(DATA!$F$6,BQ$10+27*(7-$AG$8),$AG299,1,1)/OFFSET(DATA!$F$6,BQ$10,$AG299,1,1),0)</f>
        <v>0.60303030303030303</v>
      </c>
      <c r="BR299" s="205">
        <f ca="1">IF($AH299&gt;0,OFFSET(DATA!$F$6,BR$10+27*(7-$AG$8),$AG299,1,1)/OFFSET(DATA!$F$6,BR$10,$AG299,1,1),0)</f>
        <v>0.55514705882352944</v>
      </c>
      <c r="BS299" s="205">
        <f ca="1">IF($AH299&gt;0,OFFSET(DATA!$F$6,BS$10+27*(7-$AG$8),$AG299,1,1)/OFFSET(DATA!$F$6,BS$10,$AG299,1,1),0)</f>
        <v>0.38787878787878788</v>
      </c>
      <c r="BT299" s="205">
        <f ca="1">IF($AH299&gt;0,OFFSET(DATA!$F$6,BT$10+27*(7-$AG$8),$AG299,1,1)/OFFSET(DATA!$F$6,BT$10,$AG299,1,1),0)</f>
        <v>0.49122807017543857</v>
      </c>
      <c r="BU299" s="205">
        <f ca="1">IF($AH299&gt;0,OFFSET(DATA!$F$6,BU$10+27*(7-$AG$8),$AG299,1,1)/OFFSET(DATA!$F$6,BU$10,$AG299,1,1),0)</f>
        <v>0.36994219653179189</v>
      </c>
      <c r="BV299" s="205">
        <f ca="1">IF($AH299&gt;0,OFFSET(DATA!$F$6,BV$10+27*(7-$AG$8),$AG299,1,1)/OFFSET(DATA!$F$6,BV$10,$AG299,1,1),0)</f>
        <v>0.36708860759493672</v>
      </c>
      <c r="BW299" s="205">
        <f ca="1">IF($AH299&gt;0,OFFSET(DATA!$F$6,BW$10+27*(7-$AG$8),$AG299,1,1)/OFFSET(DATA!$F$6,BW$10,$AG299,1,1),0)</f>
        <v>0.52</v>
      </c>
      <c r="BX299" s="205">
        <f ca="1">IF($AH299&gt;0,OFFSET(DATA!$F$6,BX$10+27*(7-$AG$8),$AG299,1,1)/OFFSET(DATA!$F$6,BX$10,$AG299,1,1),0)</f>
        <v>0.4781783681214421</v>
      </c>
      <c r="BY299" s="205">
        <f ca="1">IF($AH299&gt;0,OFFSET(DATA!$F$6,BY$10+27*(7-$AG$8),$AG299,1,1)/OFFSET(DATA!$F$6,BY$10,$AG299,1,1),0)</f>
        <v>0.5053763440860215</v>
      </c>
    </row>
    <row r="300" spans="33:77" x14ac:dyDescent="0.2">
      <c r="AG300" s="472">
        <v>289</v>
      </c>
      <c r="AH300" s="471">
        <f ca="1">OFFSET(DATA!$F$6,$AG$10,$AG300,1,1)</f>
        <v>1843</v>
      </c>
      <c r="AI300" s="205">
        <f ca="1">IF($AH300&gt;0,OFFSET(DATA!$F$6,$AG$10+27*AI$10,$AG300,1,1)/$AH300,0)</f>
        <v>0.37547476939772112</v>
      </c>
      <c r="AJ300" s="205">
        <f ca="1">IF($AH300&gt;0,OFFSET(DATA!$F$6,$AG$10+27*AJ$10,$AG300,1,1)/$AH300,0)</f>
        <v>2.170374389582203E-3</v>
      </c>
      <c r="AK300" s="205">
        <f ca="1">IF($AH300&gt;0,OFFSET(DATA!$F$6,$AG$10+27*AK$10,$AG300,1,1)/$AH300,0)</f>
        <v>0.13619099294628323</v>
      </c>
      <c r="AL300" s="205">
        <f ca="1">IF($AH300&gt;0,OFFSET(DATA!$F$6,$AG$10+27*AL$10,$AG300,1,1)/$AH300,0)</f>
        <v>0.10417797069994574</v>
      </c>
      <c r="AM300" s="205">
        <f ca="1">IF($AH300&gt;0,OFFSET(DATA!$F$6,$AG$10+27*AM$10,$AG300,1,1)/$AH300,0)</f>
        <v>0.14324470971242539</v>
      </c>
      <c r="AN300" s="205">
        <f ca="1">IF($AH300&gt;0,OFFSET(DATA!$F$6,$AG$10+27*AN$10,$AG300,1,1)/$AH300,0)</f>
        <v>2.6587086272381984E-2</v>
      </c>
      <c r="AO300" s="472">
        <f ca="1">OFFSET(DATA!$F$6,$AG$10+27*AO$10,$AG300,1,1)</f>
        <v>15</v>
      </c>
      <c r="AP300" s="472">
        <f t="shared" ca="1" si="10"/>
        <v>15</v>
      </c>
      <c r="AQ300" s="471"/>
      <c r="AR300" s="471">
        <f ca="1">OFFSET(DATA!$F$6,25,$AG300,1,1)</f>
        <v>12563</v>
      </c>
      <c r="AS300" s="205">
        <f ca="1">IF($AR300&gt;0,OFFSET(DATA!$F$6,25+27*AS$10,$AG300,1,1)/$AR300,0)</f>
        <v>0.49247791132691238</v>
      </c>
      <c r="AT300" s="205">
        <f ca="1">IF($AR300&gt;0,OFFSET(DATA!$F$6,25+27*AT$10,$AG300,1,1)/$AR300,0)</f>
        <v>2.5471623019979305E-3</v>
      </c>
      <c r="AU300" s="205">
        <f ca="1">IF($AR300&gt;0,OFFSET(DATA!$F$6,25+27*AU$10,$AG300,1,1)/$AR300,0)</f>
        <v>0.11860224468677863</v>
      </c>
      <c r="AV300" s="205">
        <f ca="1">IF($AR300&gt;0,OFFSET(DATA!$F$6,25+27*AV$10,$AG300,1,1)/$AR300,0)</f>
        <v>9.1299848762238317E-2</v>
      </c>
      <c r="AW300" s="205">
        <f ca="1">IF($AR300&gt;0,OFFSET(DATA!$F$6,25+27*AW$10,$AG300,1,1)/$AR300,0)</f>
        <v>9.4483801639735729E-2</v>
      </c>
      <c r="AX300" s="205">
        <f ca="1">IF($AR300&gt;0,OFFSET(DATA!$F$6,25+27*AX$10,$AG300,1,1)/$AR300,0)</f>
        <v>2.6108413595478788E-2</v>
      </c>
      <c r="BA300" s="472">
        <f t="shared" ca="1" si="9"/>
        <v>20</v>
      </c>
      <c r="BB300" s="205">
        <f ca="1">IF($AH300&gt;0,OFFSET(DATA!$F$6,BB$10+27*(7-$AG$8),$AG300,1,1)/OFFSET(DATA!$F$6,BB$10,$AG300,1,1),0)</f>
        <v>0.41463414634146339</v>
      </c>
      <c r="BC300" s="205">
        <f ca="1">IF($AH300&gt;0,OFFSET(DATA!$F$6,BC$10+27*(7-$AG$8),$AG300,1,1)/OFFSET(DATA!$F$6,BC$10,$AG300,1,1),0)</f>
        <v>0.19230769230769232</v>
      </c>
      <c r="BD300" s="205">
        <f ca="1">IF($AH300&gt;0,OFFSET(DATA!$F$6,BD$10+27*(7-$AG$8),$AG300,1,1)/OFFSET(DATA!$F$6,BD$10,$AG300,1,1),0)</f>
        <v>0.10638297872340426</v>
      </c>
      <c r="BE300" s="205">
        <f ca="1">IF($AH300&gt;0,OFFSET(DATA!$F$6,BE$10+27*(7-$AG$8),$AG300,1,1)/OFFSET(DATA!$F$6,BE$10,$AG300,1,1),0)</f>
        <v>0.39130434782608697</v>
      </c>
      <c r="BF300" s="205">
        <f ca="1">IF($AH300&gt;0,OFFSET(DATA!$F$6,BF$10+27*(7-$AG$8),$AG300,1,1)/OFFSET(DATA!$F$6,BF$10,$AG300,1,1),0)</f>
        <v>0.54621848739495793</v>
      </c>
      <c r="BG300" s="205">
        <f ca="1">IF($AH300&gt;0,OFFSET(DATA!$F$6,BG$10+27*(7-$AG$8),$AG300,1,1)/OFFSET(DATA!$F$6,BG$10,$AG300,1,1),0)</f>
        <v>0.27777777777777779</v>
      </c>
      <c r="BH300" s="205">
        <f ca="1">IF($AH300&gt;0,OFFSET(DATA!$F$6,BH$10+27*(7-$AG$8),$AG300,1,1)/OFFSET(DATA!$F$6,BH$10,$AG300,1,1),0)</f>
        <v>0.65306122448979587</v>
      </c>
      <c r="BI300" s="205">
        <f ca="1">IF($AH300&gt;0,OFFSET(DATA!$F$6,BI$10+27*(7-$AG$8),$AG300,1,1)/OFFSET(DATA!$F$6,BI$10,$AG300,1,1),0)</f>
        <v>0.37547476939772112</v>
      </c>
      <c r="BJ300" s="205">
        <f ca="1">IF($AH300&gt;0,OFFSET(DATA!$F$6,BJ$10+27*(7-$AG$8),$AG300,1,1)/OFFSET(DATA!$F$6,BJ$10,$AG300,1,1),0)</f>
        <v>0.6404494382022472</v>
      </c>
      <c r="BK300" s="205">
        <f ca="1">IF($AH300&gt;0,OFFSET(DATA!$F$6,BK$10+27*(7-$AG$8),$AG300,1,1)/OFFSET(DATA!$F$6,BK$10,$AG300,1,1),0)</f>
        <v>0.44841269841269843</v>
      </c>
      <c r="BL300" s="205">
        <f ca="1">IF($AH300&gt;0,OFFSET(DATA!$F$6,BL$10+27*(7-$AG$8),$AG300,1,1)/OFFSET(DATA!$F$6,BL$10,$AG300,1,1),0)</f>
        <v>0.57016248153618909</v>
      </c>
      <c r="BM300" s="205">
        <f ca="1">IF($AH300&gt;0,OFFSET(DATA!$F$6,BM$10+27*(7-$AG$8),$AG300,1,1)/OFFSET(DATA!$F$6,BM$10,$AG300,1,1),0)</f>
        <v>0.44414655942806075</v>
      </c>
      <c r="BN300" s="205">
        <f ca="1">IF($AH300&gt;0,OFFSET(DATA!$F$6,BN$10+27*(7-$AG$8),$AG300,1,1)/OFFSET(DATA!$F$6,BN$10,$AG300,1,1),0)</f>
        <v>0.55363321799307963</v>
      </c>
      <c r="BO300" s="205">
        <f ca="1">IF($AH300&gt;0,OFFSET(DATA!$F$6,BO$10+27*(7-$AG$8),$AG300,1,1)/OFFSET(DATA!$F$6,BO$10,$AG300,1,1),0)</f>
        <v>0.84276729559748431</v>
      </c>
      <c r="BP300" s="205">
        <f ca="1">IF($AH300&gt;0,OFFSET(DATA!$F$6,BP$10+27*(7-$AG$8),$AG300,1,1)/OFFSET(DATA!$F$6,BP$10,$AG300,1,1),0)</f>
        <v>0.68251273344651953</v>
      </c>
      <c r="BQ300" s="205">
        <f ca="1">IF($AH300&gt;0,OFFSET(DATA!$F$6,BQ$10+27*(7-$AG$8),$AG300,1,1)/OFFSET(DATA!$F$6,BQ$10,$AG300,1,1),0)</f>
        <v>0.5993975903614458</v>
      </c>
      <c r="BR300" s="205">
        <f ca="1">IF($AH300&gt;0,OFFSET(DATA!$F$6,BR$10+27*(7-$AG$8),$AG300,1,1)/OFFSET(DATA!$F$6,BR$10,$AG300,1,1),0)</f>
        <v>0.55000000000000004</v>
      </c>
      <c r="BS300" s="205">
        <f ca="1">IF($AH300&gt;0,OFFSET(DATA!$F$6,BS$10+27*(7-$AG$8),$AG300,1,1)/OFFSET(DATA!$F$6,BS$10,$AG300,1,1),0)</f>
        <v>0.41329479768786126</v>
      </c>
      <c r="BT300" s="205">
        <f ca="1">IF($AH300&gt;0,OFFSET(DATA!$F$6,BT$10+27*(7-$AG$8),$AG300,1,1)/OFFSET(DATA!$F$6,BT$10,$AG300,1,1),0)</f>
        <v>0.5</v>
      </c>
      <c r="BU300" s="205">
        <f ca="1">IF($AH300&gt;0,OFFSET(DATA!$F$6,BU$10+27*(7-$AG$8),$AG300,1,1)/OFFSET(DATA!$F$6,BU$10,$AG300,1,1),0)</f>
        <v>0.35135135135135137</v>
      </c>
      <c r="BV300" s="205">
        <f ca="1">IF($AH300&gt;0,OFFSET(DATA!$F$6,BV$10+27*(7-$AG$8),$AG300,1,1)/OFFSET(DATA!$F$6,BV$10,$AG300,1,1),0)</f>
        <v>0.38866396761133604</v>
      </c>
      <c r="BW300" s="205">
        <f ca="1">IF($AH300&gt;0,OFFSET(DATA!$F$6,BW$10+27*(7-$AG$8),$AG300,1,1)/OFFSET(DATA!$F$6,BW$10,$AG300,1,1),0)</f>
        <v>0.53446647780925405</v>
      </c>
      <c r="BX300" s="205">
        <f ca="1">IF($AH300&gt;0,OFFSET(DATA!$F$6,BX$10+27*(7-$AG$8),$AG300,1,1)/OFFSET(DATA!$F$6,BX$10,$AG300,1,1),0)</f>
        <v>0.47558192606115929</v>
      </c>
      <c r="BY300" s="205">
        <f ca="1">IF($AH300&gt;0,OFFSET(DATA!$F$6,BY$10+27*(7-$AG$8),$AG300,1,1)/OFFSET(DATA!$F$6,BY$10,$AG300,1,1),0)</f>
        <v>0.49494949494949497</v>
      </c>
    </row>
    <row r="301" spans="33:77" x14ac:dyDescent="0.2">
      <c r="AG301" s="472">
        <v>290</v>
      </c>
      <c r="AH301" s="471">
        <f ca="1">OFFSET(DATA!$F$6,$AG$10,$AG301,1,1)</f>
        <v>1882</v>
      </c>
      <c r="AI301" s="205">
        <f ca="1">IF($AH301&gt;0,OFFSET(DATA!$F$6,$AG$10+27*AI$10,$AG301,1,1)/$AH301,0)</f>
        <v>0.38629117959617426</v>
      </c>
      <c r="AJ301" s="205">
        <f ca="1">IF($AH301&gt;0,OFFSET(DATA!$F$6,$AG$10+27*AJ$10,$AG301,1,1)/$AH301,0)</f>
        <v>1.594048884165781E-3</v>
      </c>
      <c r="AK301" s="205">
        <f ca="1">IF($AH301&gt;0,OFFSET(DATA!$F$6,$AG$10+27*AK$10,$AG301,1,1)/$AH301,0)</f>
        <v>0.1339001062699256</v>
      </c>
      <c r="AL301" s="205">
        <f ca="1">IF($AH301&gt;0,OFFSET(DATA!$F$6,$AG$10+27*AL$10,$AG301,1,1)/$AH301,0)</f>
        <v>0.11105207226354942</v>
      </c>
      <c r="AM301" s="205">
        <f ca="1">IF($AH301&gt;0,OFFSET(DATA!$F$6,$AG$10+27*AM$10,$AG301,1,1)/$AH301,0)</f>
        <v>0.13443145589798086</v>
      </c>
      <c r="AN301" s="205">
        <f ca="1">IF($AH301&gt;0,OFFSET(DATA!$F$6,$AG$10+27*AN$10,$AG301,1,1)/$AH301,0)</f>
        <v>2.6567481402763018E-2</v>
      </c>
      <c r="AO301" s="472">
        <f ca="1">OFFSET(DATA!$F$6,$AG$10+27*AO$10,$AG301,1,1)</f>
        <v>19</v>
      </c>
      <c r="AP301" s="472">
        <f t="shared" ca="1" si="10"/>
        <v>19</v>
      </c>
      <c r="AQ301" s="471"/>
      <c r="AR301" s="471">
        <f ca="1">OFFSET(DATA!$F$6,25,$AG301,1,1)</f>
        <v>12948</v>
      </c>
      <c r="AS301" s="205">
        <f ca="1">IF($AR301&gt;0,OFFSET(DATA!$F$6,25+27*AS$10,$AG301,1,1)/$AR301,0)</f>
        <v>0.49930491195551435</v>
      </c>
      <c r="AT301" s="205">
        <f ca="1">IF($AR301&gt;0,OFFSET(DATA!$F$6,25+27*AT$10,$AG301,1,1)/$AR301,0)</f>
        <v>1.8535681186283596E-3</v>
      </c>
      <c r="AU301" s="205">
        <f ca="1">IF($AR301&gt;0,OFFSET(DATA!$F$6,25+27*AU$10,$AG301,1,1)/$AR301,0)</f>
        <v>0.11654309545875811</v>
      </c>
      <c r="AV301" s="205">
        <f ca="1">IF($AR301&gt;0,OFFSET(DATA!$F$6,25+27*AV$10,$AG301,1,1)/$AR301,0)</f>
        <v>9.3064565956132217E-2</v>
      </c>
      <c r="AW301" s="205">
        <f ca="1">IF($AR301&gt;0,OFFSET(DATA!$F$6,25+27*AW$10,$AG301,1,1)/$AR301,0)</f>
        <v>9.7003398208217489E-2</v>
      </c>
      <c r="AX301" s="205">
        <f ca="1">IF($AR301&gt;0,OFFSET(DATA!$F$6,25+27*AX$10,$AG301,1,1)/$AR301,0)</f>
        <v>2.6413345690454126E-2</v>
      </c>
      <c r="BA301" s="472">
        <f t="shared" ca="1" si="9"/>
        <v>19</v>
      </c>
      <c r="BB301" s="205">
        <f ca="1">IF($AH301&gt;0,OFFSET(DATA!$F$6,BB$10+27*(7-$AG$8),$AG301,1,1)/OFFSET(DATA!$F$6,BB$10,$AG301,1,1),0)</f>
        <v>0.40129449838187703</v>
      </c>
      <c r="BC301" s="205">
        <f ca="1">IF($AH301&gt;0,OFFSET(DATA!$F$6,BC$10+27*(7-$AG$8),$AG301,1,1)/OFFSET(DATA!$F$6,BC$10,$AG301,1,1),0)</f>
        <v>0.19230769230769232</v>
      </c>
      <c r="BD301" s="205">
        <f ca="1">IF($AH301&gt;0,OFFSET(DATA!$F$6,BD$10+27*(7-$AG$8),$AG301,1,1)/OFFSET(DATA!$F$6,BD$10,$AG301,1,1),0)</f>
        <v>9.9290780141843976E-2</v>
      </c>
      <c r="BE301" s="205">
        <f ca="1">IF($AH301&gt;0,OFFSET(DATA!$F$6,BE$10+27*(7-$AG$8),$AG301,1,1)/OFFSET(DATA!$F$6,BE$10,$AG301,1,1),0)</f>
        <v>0.36559139784946237</v>
      </c>
      <c r="BF301" s="205">
        <f ca="1">IF($AH301&gt;0,OFFSET(DATA!$F$6,BF$10+27*(7-$AG$8),$AG301,1,1)/OFFSET(DATA!$F$6,BF$10,$AG301,1,1),0)</f>
        <v>0.54040404040404044</v>
      </c>
      <c r="BG301" s="205">
        <f ca="1">IF($AH301&gt;0,OFFSET(DATA!$F$6,BG$10+27*(7-$AG$8),$AG301,1,1)/OFFSET(DATA!$F$6,BG$10,$AG301,1,1),0)</f>
        <v>0.25161290322580643</v>
      </c>
      <c r="BH301" s="205">
        <f ca="1">IF($AH301&gt;0,OFFSET(DATA!$F$6,BH$10+27*(7-$AG$8),$AG301,1,1)/OFFSET(DATA!$F$6,BH$10,$AG301,1,1),0)</f>
        <v>0.6470588235294118</v>
      </c>
      <c r="BI301" s="205">
        <f ca="1">IF($AH301&gt;0,OFFSET(DATA!$F$6,BI$10+27*(7-$AG$8),$AG301,1,1)/OFFSET(DATA!$F$6,BI$10,$AG301,1,1),0)</f>
        <v>0.38629117959617426</v>
      </c>
      <c r="BJ301" s="205">
        <f ca="1">IF($AH301&gt;0,OFFSET(DATA!$F$6,BJ$10+27*(7-$AG$8),$AG301,1,1)/OFFSET(DATA!$F$6,BJ$10,$AG301,1,1),0)</f>
        <v>0.66115702479338845</v>
      </c>
      <c r="BK301" s="205">
        <f ca="1">IF($AH301&gt;0,OFFSET(DATA!$F$6,BK$10+27*(7-$AG$8),$AG301,1,1)/OFFSET(DATA!$F$6,BK$10,$AG301,1,1),0)</f>
        <v>0.41522491349480967</v>
      </c>
      <c r="BL301" s="205">
        <f ca="1">IF($AH301&gt;0,OFFSET(DATA!$F$6,BL$10+27*(7-$AG$8),$AG301,1,1)/OFFSET(DATA!$F$6,BL$10,$AG301,1,1),0)</f>
        <v>0.57285714285714284</v>
      </c>
      <c r="BM301" s="205">
        <f ca="1">IF($AH301&gt;0,OFFSET(DATA!$F$6,BM$10+27*(7-$AG$8),$AG301,1,1)/OFFSET(DATA!$F$6,BM$10,$AG301,1,1),0)</f>
        <v>0.466268146883006</v>
      </c>
      <c r="BN301" s="205">
        <f ca="1">IF($AH301&gt;0,OFFSET(DATA!$F$6,BN$10+27*(7-$AG$8),$AG301,1,1)/OFFSET(DATA!$F$6,BN$10,$AG301,1,1),0)</f>
        <v>0.5547945205479452</v>
      </c>
      <c r="BO301" s="205">
        <f ca="1">IF($AH301&gt;0,OFFSET(DATA!$F$6,BO$10+27*(7-$AG$8),$AG301,1,1)/OFFSET(DATA!$F$6,BO$10,$AG301,1,1),0)</f>
        <v>0.82635983263598323</v>
      </c>
      <c r="BP301" s="205">
        <f ca="1">IF($AH301&gt;0,OFFSET(DATA!$F$6,BP$10+27*(7-$AG$8),$AG301,1,1)/OFFSET(DATA!$F$6,BP$10,$AG301,1,1),0)</f>
        <v>0.68189233278955952</v>
      </c>
      <c r="BQ301" s="205">
        <f ca="1">IF($AH301&gt;0,OFFSET(DATA!$F$6,BQ$10+27*(7-$AG$8),$AG301,1,1)/OFFSET(DATA!$F$6,BQ$10,$AG301,1,1),0)</f>
        <v>0.58689458689458684</v>
      </c>
      <c r="BR301" s="205">
        <f ca="1">IF($AH301&gt;0,OFFSET(DATA!$F$6,BR$10+27*(7-$AG$8),$AG301,1,1)/OFFSET(DATA!$F$6,BR$10,$AG301,1,1),0)</f>
        <v>0.5714285714285714</v>
      </c>
      <c r="BS301" s="205">
        <f ca="1">IF($AH301&gt;0,OFFSET(DATA!$F$6,BS$10+27*(7-$AG$8),$AG301,1,1)/OFFSET(DATA!$F$6,BS$10,$AG301,1,1),0)</f>
        <v>0.41569767441860467</v>
      </c>
      <c r="BT301" s="205">
        <f ca="1">IF($AH301&gt;0,OFFSET(DATA!$F$6,BT$10+27*(7-$AG$8),$AG301,1,1)/OFFSET(DATA!$F$6,BT$10,$AG301,1,1),0)</f>
        <v>0.55555555555555558</v>
      </c>
      <c r="BU301" s="205">
        <f ca="1">IF($AH301&gt;0,OFFSET(DATA!$F$6,BU$10+27*(7-$AG$8),$AG301,1,1)/OFFSET(DATA!$F$6,BU$10,$AG301,1,1),0)</f>
        <v>0.34895833333333331</v>
      </c>
      <c r="BV301" s="205">
        <f ca="1">IF($AH301&gt;0,OFFSET(DATA!$F$6,BV$10+27*(7-$AG$8),$AG301,1,1)/OFFSET(DATA!$F$6,BV$10,$AG301,1,1),0)</f>
        <v>0.39005736137667302</v>
      </c>
      <c r="BW301" s="205">
        <f ca="1">IF($AH301&gt;0,OFFSET(DATA!$F$6,BW$10+27*(7-$AG$8),$AG301,1,1)/OFFSET(DATA!$F$6,BW$10,$AG301,1,1),0)</f>
        <v>0.5357798165137615</v>
      </c>
      <c r="BX301" s="205">
        <f ca="1">IF($AH301&gt;0,OFFSET(DATA!$F$6,BX$10+27*(7-$AG$8),$AG301,1,1)/OFFSET(DATA!$F$6,BX$10,$AG301,1,1),0)</f>
        <v>0.50176522506619592</v>
      </c>
      <c r="BY301" s="205">
        <f ca="1">IF($AH301&gt;0,OFFSET(DATA!$F$6,BY$10+27*(7-$AG$8),$AG301,1,1)/OFFSET(DATA!$F$6,BY$10,$AG301,1,1),0)</f>
        <v>0.48972602739726029</v>
      </c>
    </row>
    <row r="302" spans="33:77" x14ac:dyDescent="0.2">
      <c r="AG302" s="472">
        <v>291</v>
      </c>
      <c r="AH302" s="471">
        <f ca="1">OFFSET(DATA!$F$6,$AG$10,$AG302,1,1)</f>
        <v>1931</v>
      </c>
      <c r="AI302" s="205">
        <f ca="1">IF($AH302&gt;0,OFFSET(DATA!$F$6,$AG$10+27*AI$10,$AG302,1,1)/$AH302,0)</f>
        <v>0.39047125841532887</v>
      </c>
      <c r="AJ302" s="205">
        <f ca="1">IF($AH302&gt;0,OFFSET(DATA!$F$6,$AG$10+27*AJ$10,$AG302,1,1)/$AH302,0)</f>
        <v>2.5893319523562922E-3</v>
      </c>
      <c r="AK302" s="205">
        <f ca="1">IF($AH302&gt;0,OFFSET(DATA!$F$6,$AG$10+27*AK$10,$AG302,1,1)/$AH302,0)</f>
        <v>0.13671672708441221</v>
      </c>
      <c r="AL302" s="205">
        <f ca="1">IF($AH302&gt;0,OFFSET(DATA!$F$6,$AG$10+27*AL$10,$AG302,1,1)/$AH302,0)</f>
        <v>0.12894873122734335</v>
      </c>
      <c r="AM302" s="205">
        <f ca="1">IF($AH302&gt;0,OFFSET(DATA!$F$6,$AG$10+27*AM$10,$AG302,1,1)/$AH302,0)</f>
        <v>0.11600207146556188</v>
      </c>
      <c r="AN302" s="205">
        <f ca="1">IF($AH302&gt;0,OFFSET(DATA!$F$6,$AG$10+27*AN$10,$AG302,1,1)/$AH302,0)</f>
        <v>3.0554117037804248E-2</v>
      </c>
      <c r="AO302" s="472">
        <f ca="1">OFFSET(DATA!$F$6,$AG$10+27*AO$10,$AG302,1,1)</f>
        <v>22</v>
      </c>
      <c r="AP302" s="472">
        <f t="shared" ca="1" si="10"/>
        <v>22</v>
      </c>
      <c r="AQ302" s="471"/>
      <c r="AR302" s="471">
        <f ca="1">OFFSET(DATA!$F$6,25,$AG302,1,1)</f>
        <v>13344</v>
      </c>
      <c r="AS302" s="205">
        <f ca="1">IF($AR302&gt;0,OFFSET(DATA!$F$6,25+27*AS$10,$AG302,1,1)/$AR302,0)</f>
        <v>0.51378896882494007</v>
      </c>
      <c r="AT302" s="205">
        <f ca="1">IF($AR302&gt;0,OFFSET(DATA!$F$6,25+27*AT$10,$AG302,1,1)/$AR302,0)</f>
        <v>2.1732613908872901E-3</v>
      </c>
      <c r="AU302" s="205">
        <f ca="1">IF($AR302&gt;0,OFFSET(DATA!$F$6,25+27*AU$10,$AG302,1,1)/$AR302,0)</f>
        <v>0.1145083932853717</v>
      </c>
      <c r="AV302" s="205">
        <f ca="1">IF($AR302&gt;0,OFFSET(DATA!$F$6,25+27*AV$10,$AG302,1,1)/$AR302,0)</f>
        <v>8.565647482014388E-2</v>
      </c>
      <c r="AW302" s="205">
        <f ca="1">IF($AR302&gt;0,OFFSET(DATA!$F$6,25+27*AW$10,$AG302,1,1)/$AR302,0)</f>
        <v>9.9070743405275774E-2</v>
      </c>
      <c r="AX302" s="205">
        <f ca="1">IF($AR302&gt;0,OFFSET(DATA!$F$6,25+27*AX$10,$AG302,1,1)/$AR302,0)</f>
        <v>2.8552158273381294E-2</v>
      </c>
      <c r="BA302" s="472">
        <f t="shared" ca="1" si="9"/>
        <v>21</v>
      </c>
      <c r="BB302" s="205">
        <f ca="1">IF($AH302&gt;0,OFFSET(DATA!$F$6,BB$10+27*(7-$AG$8),$AG302,1,1)/OFFSET(DATA!$F$6,BB$10,$AG302,1,1),0)</f>
        <v>0.42052980132450329</v>
      </c>
      <c r="BC302" s="205">
        <f ca="1">IF($AH302&gt;0,OFFSET(DATA!$F$6,BC$10+27*(7-$AG$8),$AG302,1,1)/OFFSET(DATA!$F$6,BC$10,$AG302,1,1),0)</f>
        <v>0.20547945205479451</v>
      </c>
      <c r="BD302" s="205">
        <f ca="1">IF($AH302&gt;0,OFFSET(DATA!$F$6,BD$10+27*(7-$AG$8),$AG302,1,1)/OFFSET(DATA!$F$6,BD$10,$AG302,1,1),0)</f>
        <v>9.7222222222222224E-2</v>
      </c>
      <c r="BE302" s="205">
        <f ca="1">IF($AH302&gt;0,OFFSET(DATA!$F$6,BE$10+27*(7-$AG$8),$AG302,1,1)/OFFSET(DATA!$F$6,BE$10,$AG302,1,1),0)</f>
        <v>0.42352941176470588</v>
      </c>
      <c r="BF302" s="205">
        <f ca="1">IF($AH302&gt;0,OFFSET(DATA!$F$6,BF$10+27*(7-$AG$8),$AG302,1,1)/OFFSET(DATA!$F$6,BF$10,$AG302,1,1),0)</f>
        <v>0.57595993322203676</v>
      </c>
      <c r="BG302" s="205">
        <f ca="1">IF($AH302&gt;0,OFFSET(DATA!$F$6,BG$10+27*(7-$AG$8),$AG302,1,1)/OFFSET(DATA!$F$6,BG$10,$AG302,1,1),0)</f>
        <v>0.24161073825503357</v>
      </c>
      <c r="BH302" s="205">
        <f ca="1">IF($AH302&gt;0,OFFSET(DATA!$F$6,BH$10+27*(7-$AG$8),$AG302,1,1)/OFFSET(DATA!$F$6,BH$10,$AG302,1,1),0)</f>
        <v>0.65094339622641506</v>
      </c>
      <c r="BI302" s="205">
        <f ca="1">IF($AH302&gt;0,OFFSET(DATA!$F$6,BI$10+27*(7-$AG$8),$AG302,1,1)/OFFSET(DATA!$F$6,BI$10,$AG302,1,1),0)</f>
        <v>0.39047125841532887</v>
      </c>
      <c r="BJ302" s="205">
        <f ca="1">IF($AH302&gt;0,OFFSET(DATA!$F$6,BJ$10+27*(7-$AG$8),$AG302,1,1)/OFFSET(DATA!$F$6,BJ$10,$AG302,1,1),0)</f>
        <v>0.67828418230563003</v>
      </c>
      <c r="BK302" s="205">
        <f ca="1">IF($AH302&gt;0,OFFSET(DATA!$F$6,BK$10+27*(7-$AG$8),$AG302,1,1)/OFFSET(DATA!$F$6,BK$10,$AG302,1,1),0)</f>
        <v>0.43689320388349512</v>
      </c>
      <c r="BL302" s="205">
        <f ca="1">IF($AH302&gt;0,OFFSET(DATA!$F$6,BL$10+27*(7-$AG$8),$AG302,1,1)/OFFSET(DATA!$F$6,BL$10,$AG302,1,1),0)</f>
        <v>0.57901907356948223</v>
      </c>
      <c r="BM302" s="205">
        <f ca="1">IF($AH302&gt;0,OFFSET(DATA!$F$6,BM$10+27*(7-$AG$8),$AG302,1,1)/OFFSET(DATA!$F$6,BM$10,$AG302,1,1),0)</f>
        <v>0.46943765281173594</v>
      </c>
      <c r="BN302" s="205">
        <f ca="1">IF($AH302&gt;0,OFFSET(DATA!$F$6,BN$10+27*(7-$AG$8),$AG302,1,1)/OFFSET(DATA!$F$6,BN$10,$AG302,1,1),0)</f>
        <v>0.55414012738853502</v>
      </c>
      <c r="BO302" s="205">
        <f ca="1">IF($AH302&gt;0,OFFSET(DATA!$F$6,BO$10+27*(7-$AG$8),$AG302,1,1)/OFFSET(DATA!$F$6,BO$10,$AG302,1,1),0)</f>
        <v>0.89473684210526316</v>
      </c>
      <c r="BP302" s="205">
        <f ca="1">IF($AH302&gt;0,OFFSET(DATA!$F$6,BP$10+27*(7-$AG$8),$AG302,1,1)/OFFSET(DATA!$F$6,BP$10,$AG302,1,1),0)</f>
        <v>0.75290215588723053</v>
      </c>
      <c r="BQ302" s="205">
        <f ca="1">IF($AH302&gt;0,OFFSET(DATA!$F$6,BQ$10+27*(7-$AG$8),$AG302,1,1)/OFFSET(DATA!$F$6,BQ$10,$AG302,1,1),0)</f>
        <v>0.61455525606469008</v>
      </c>
      <c r="BR302" s="205">
        <f ca="1">IF($AH302&gt;0,OFFSET(DATA!$F$6,BR$10+27*(7-$AG$8),$AG302,1,1)/OFFSET(DATA!$F$6,BR$10,$AG302,1,1),0)</f>
        <v>0.57167235494880542</v>
      </c>
      <c r="BS302" s="205">
        <f ca="1">IF($AH302&gt;0,OFFSET(DATA!$F$6,BS$10+27*(7-$AG$8),$AG302,1,1)/OFFSET(DATA!$F$6,BS$10,$AG302,1,1),0)</f>
        <v>0.46107784431137727</v>
      </c>
      <c r="BT302" s="205">
        <f ca="1">IF($AH302&gt;0,OFFSET(DATA!$F$6,BT$10+27*(7-$AG$8),$AG302,1,1)/OFFSET(DATA!$F$6,BT$10,$AG302,1,1),0)</f>
        <v>0.52857142857142858</v>
      </c>
      <c r="BU302" s="205">
        <f ca="1">IF($AH302&gt;0,OFFSET(DATA!$F$6,BU$10+27*(7-$AG$8),$AG302,1,1)/OFFSET(DATA!$F$6,BU$10,$AG302,1,1),0)</f>
        <v>0.4157303370786517</v>
      </c>
      <c r="BV302" s="205">
        <f ca="1">IF($AH302&gt;0,OFFSET(DATA!$F$6,BV$10+27*(7-$AG$8),$AG302,1,1)/OFFSET(DATA!$F$6,BV$10,$AG302,1,1),0)</f>
        <v>0.40850277264325324</v>
      </c>
      <c r="BW302" s="205">
        <f ca="1">IF($AH302&gt;0,OFFSET(DATA!$F$6,BW$10+27*(7-$AG$8),$AG302,1,1)/OFFSET(DATA!$F$6,BW$10,$AG302,1,1),0)</f>
        <v>0.52193375111906892</v>
      </c>
      <c r="BX302" s="205">
        <f ca="1">IF($AH302&gt;0,OFFSET(DATA!$F$6,BX$10+27*(7-$AG$8),$AG302,1,1)/OFFSET(DATA!$F$6,BX$10,$AG302,1,1),0)</f>
        <v>0.50062163282221306</v>
      </c>
      <c r="BY302" s="205">
        <f ca="1">IF($AH302&gt;0,OFFSET(DATA!$F$6,BY$10+27*(7-$AG$8),$AG302,1,1)/OFFSET(DATA!$F$6,BY$10,$AG302,1,1),0)</f>
        <v>0.5532646048109966</v>
      </c>
    </row>
    <row r="303" spans="33:77" x14ac:dyDescent="0.2">
      <c r="AG303" s="472">
        <v>292</v>
      </c>
      <c r="AH303" s="471">
        <f ca="1">OFFSET(DATA!$F$6,$AG$10,$AG303,1,1)</f>
        <v>1941</v>
      </c>
      <c r="AI303" s="205">
        <f ca="1">IF($AH303&gt;0,OFFSET(DATA!$F$6,$AG$10+27*AI$10,$AG303,1,1)/$AH303,0)</f>
        <v>0.38227717671303452</v>
      </c>
      <c r="AJ303" s="205">
        <f ca="1">IF($AH303&gt;0,OFFSET(DATA!$F$6,$AG$10+27*AJ$10,$AG303,1,1)/$AH303,0)</f>
        <v>2.0607934054611026E-3</v>
      </c>
      <c r="AK303" s="205">
        <f ca="1">IF($AH303&gt;0,OFFSET(DATA!$F$6,$AG$10+27*AK$10,$AG303,1,1)/$AH303,0)</f>
        <v>0.13395157135497165</v>
      </c>
      <c r="AL303" s="205">
        <f ca="1">IF($AH303&gt;0,OFFSET(DATA!$F$6,$AG$10+27*AL$10,$AG303,1,1)/$AH303,0)</f>
        <v>0.13498196805770221</v>
      </c>
      <c r="AM303" s="205">
        <f ca="1">IF($AH303&gt;0,OFFSET(DATA!$F$6,$AG$10+27*AM$10,$AG303,1,1)/$AH303,0)</f>
        <v>0.11849562081401339</v>
      </c>
      <c r="AN303" s="205">
        <f ca="1">IF($AH303&gt;0,OFFSET(DATA!$F$6,$AG$10+27*AN$10,$AG303,1,1)/$AH303,0)</f>
        <v>3.0911901081916538E-2</v>
      </c>
      <c r="AO303" s="472">
        <f ca="1">OFFSET(DATA!$F$6,$AG$10+27*AO$10,$AG303,1,1)</f>
        <v>19</v>
      </c>
      <c r="AP303" s="472">
        <f t="shared" ca="1" si="10"/>
        <v>19</v>
      </c>
      <c r="AQ303" s="471"/>
      <c r="AR303" s="471">
        <f ca="1">OFFSET(DATA!$F$6,25,$AG303,1,1)</f>
        <v>13258</v>
      </c>
      <c r="AS303" s="205">
        <f ca="1">IF($AR303&gt;0,OFFSET(DATA!$F$6,25+27*AS$10,$AG303,1,1)/$AR303,0)</f>
        <v>0.49396590737667823</v>
      </c>
      <c r="AT303" s="205">
        <f ca="1">IF($AR303&gt;0,OFFSET(DATA!$F$6,25+27*AT$10,$AG303,1,1)/$AR303,0)</f>
        <v>1.7348016292050082E-3</v>
      </c>
      <c r="AU303" s="205">
        <f ca="1">IF($AR303&gt;0,OFFSET(DATA!$F$6,25+27*AU$10,$AG303,1,1)/$AR303,0)</f>
        <v>0.11615628299894404</v>
      </c>
      <c r="AV303" s="205">
        <f ca="1">IF($AR303&gt;0,OFFSET(DATA!$F$6,25+27*AV$10,$AG303,1,1)/$AR303,0)</f>
        <v>8.5231558304419974E-2</v>
      </c>
      <c r="AW303" s="205">
        <f ca="1">IF($AR303&gt;0,OFFSET(DATA!$F$6,25+27*AW$10,$AG303,1,1)/$AR303,0)</f>
        <v>9.6470055815356767E-2</v>
      </c>
      <c r="AX303" s="205">
        <f ca="1">IF($AR303&gt;0,OFFSET(DATA!$F$6,25+27*AX$10,$AG303,1,1)/$AR303,0)</f>
        <v>2.7530547593905566E-2</v>
      </c>
      <c r="BA303" s="472">
        <f t="shared" ca="1" si="9"/>
        <v>19</v>
      </c>
      <c r="BB303" s="205">
        <f ca="1">IF($AH303&gt;0,OFFSET(DATA!$F$6,BB$10+27*(7-$AG$8),$AG303,1,1)/OFFSET(DATA!$F$6,BB$10,$AG303,1,1),0)</f>
        <v>0.39333333333333331</v>
      </c>
      <c r="BC303" s="205">
        <f ca="1">IF($AH303&gt;0,OFFSET(DATA!$F$6,BC$10+27*(7-$AG$8),$AG303,1,1)/OFFSET(DATA!$F$6,BC$10,$AG303,1,1),0)</f>
        <v>0.17333333333333334</v>
      </c>
      <c r="BD303" s="205">
        <f ca="1">IF($AH303&gt;0,OFFSET(DATA!$F$6,BD$10+27*(7-$AG$8),$AG303,1,1)/OFFSET(DATA!$F$6,BD$10,$AG303,1,1),0)</f>
        <v>6.9767441860465115E-2</v>
      </c>
      <c r="BE303" s="205">
        <f ca="1">IF($AH303&gt;0,OFFSET(DATA!$F$6,BE$10+27*(7-$AG$8),$AG303,1,1)/OFFSET(DATA!$F$6,BE$10,$AG303,1,1),0)</f>
        <v>0.36666666666666664</v>
      </c>
      <c r="BF303" s="205">
        <f ca="1">IF($AH303&gt;0,OFFSET(DATA!$F$6,BF$10+27*(7-$AG$8),$AG303,1,1)/OFFSET(DATA!$F$6,BF$10,$AG303,1,1),0)</f>
        <v>0.5726643598615917</v>
      </c>
      <c r="BG303" s="205">
        <f ca="1">IF($AH303&gt;0,OFFSET(DATA!$F$6,BG$10+27*(7-$AG$8),$AG303,1,1)/OFFSET(DATA!$F$6,BG$10,$AG303,1,1),0)</f>
        <v>0.25165562913907286</v>
      </c>
      <c r="BH303" s="205">
        <f ca="1">IF($AH303&gt;0,OFFSET(DATA!$F$6,BH$10+27*(7-$AG$8),$AG303,1,1)/OFFSET(DATA!$F$6,BH$10,$AG303,1,1),0)</f>
        <v>0.60504201680672265</v>
      </c>
      <c r="BI303" s="205">
        <f ca="1">IF($AH303&gt;0,OFFSET(DATA!$F$6,BI$10+27*(7-$AG$8),$AG303,1,1)/OFFSET(DATA!$F$6,BI$10,$AG303,1,1),0)</f>
        <v>0.38227717671303452</v>
      </c>
      <c r="BJ303" s="205">
        <f ca="1">IF($AH303&gt;0,OFFSET(DATA!$F$6,BJ$10+27*(7-$AG$8),$AG303,1,1)/OFFSET(DATA!$F$6,BJ$10,$AG303,1,1),0)</f>
        <v>0.65897435897435896</v>
      </c>
      <c r="BK303" s="205">
        <f ca="1">IF($AH303&gt;0,OFFSET(DATA!$F$6,BK$10+27*(7-$AG$8),$AG303,1,1)/OFFSET(DATA!$F$6,BK$10,$AG303,1,1),0)</f>
        <v>0.42348754448398579</v>
      </c>
      <c r="BL303" s="205">
        <f ca="1">IF($AH303&gt;0,OFFSET(DATA!$F$6,BL$10+27*(7-$AG$8),$AG303,1,1)/OFFSET(DATA!$F$6,BL$10,$AG303,1,1),0)</f>
        <v>0.55172413793103448</v>
      </c>
      <c r="BM303" s="205">
        <f ca="1">IF($AH303&gt;0,OFFSET(DATA!$F$6,BM$10+27*(7-$AG$8),$AG303,1,1)/OFFSET(DATA!$F$6,BM$10,$AG303,1,1),0)</f>
        <v>0.44514601420678768</v>
      </c>
      <c r="BN303" s="205">
        <f ca="1">IF($AH303&gt;0,OFFSET(DATA!$F$6,BN$10+27*(7-$AG$8),$AG303,1,1)/OFFSET(DATA!$F$6,BN$10,$AG303,1,1),0)</f>
        <v>0.54294478527607359</v>
      </c>
      <c r="BO303" s="205">
        <f ca="1">IF($AH303&gt;0,OFFSET(DATA!$F$6,BO$10+27*(7-$AG$8),$AG303,1,1)/OFFSET(DATA!$F$6,BO$10,$AG303,1,1),0)</f>
        <v>0.85822306238185253</v>
      </c>
      <c r="BP303" s="205">
        <f ca="1">IF($AH303&gt;0,OFFSET(DATA!$F$6,BP$10+27*(7-$AG$8),$AG303,1,1)/OFFSET(DATA!$F$6,BP$10,$AG303,1,1),0)</f>
        <v>0.71760797342192695</v>
      </c>
      <c r="BQ303" s="205">
        <f ca="1">IF($AH303&gt;0,OFFSET(DATA!$F$6,BQ$10+27*(7-$AG$8),$AG303,1,1)/OFFSET(DATA!$F$6,BQ$10,$AG303,1,1),0)</f>
        <v>0.60490463215258861</v>
      </c>
      <c r="BR303" s="205">
        <f ca="1">IF($AH303&gt;0,OFFSET(DATA!$F$6,BR$10+27*(7-$AG$8),$AG303,1,1)/OFFSET(DATA!$F$6,BR$10,$AG303,1,1),0)</f>
        <v>0.53577661431064572</v>
      </c>
      <c r="BS303" s="205">
        <f ca="1">IF($AH303&gt;0,OFFSET(DATA!$F$6,BS$10+27*(7-$AG$8),$AG303,1,1)/OFFSET(DATA!$F$6,BS$10,$AG303,1,1),0)</f>
        <v>0.41853035143769968</v>
      </c>
      <c r="BT303" s="205">
        <f ca="1">IF($AH303&gt;0,OFFSET(DATA!$F$6,BT$10+27*(7-$AG$8),$AG303,1,1)/OFFSET(DATA!$F$6,BT$10,$AG303,1,1),0)</f>
        <v>0.5</v>
      </c>
      <c r="BU303" s="205">
        <f ca="1">IF($AH303&gt;0,OFFSET(DATA!$F$6,BU$10+27*(7-$AG$8),$AG303,1,1)/OFFSET(DATA!$F$6,BU$10,$AG303,1,1),0)</f>
        <v>0.37853107344632769</v>
      </c>
      <c r="BV303" s="205">
        <f ca="1">IF($AH303&gt;0,OFFSET(DATA!$F$6,BV$10+27*(7-$AG$8),$AG303,1,1)/OFFSET(DATA!$F$6,BV$10,$AG303,1,1),0)</f>
        <v>0.38958707360861761</v>
      </c>
      <c r="BW303" s="205">
        <f ca="1">IF($AH303&gt;0,OFFSET(DATA!$F$6,BW$10+27*(7-$AG$8),$AG303,1,1)/OFFSET(DATA!$F$6,BW$10,$AG303,1,1),0)</f>
        <v>0.48685403445149594</v>
      </c>
      <c r="BX303" s="205">
        <f ca="1">IF($AH303&gt;0,OFFSET(DATA!$F$6,BX$10+27*(7-$AG$8),$AG303,1,1)/OFFSET(DATA!$F$6,BX$10,$AG303,1,1),0)</f>
        <v>0.48755799240826653</v>
      </c>
      <c r="BY303" s="205">
        <f ca="1">IF($AH303&gt;0,OFFSET(DATA!$F$6,BY$10+27*(7-$AG$8),$AG303,1,1)/OFFSET(DATA!$F$6,BY$10,$AG303,1,1),0)</f>
        <v>0.53191489361702127</v>
      </c>
    </row>
    <row r="304" spans="33:77" x14ac:dyDescent="0.2">
      <c r="AG304" s="472">
        <v>293</v>
      </c>
      <c r="AH304" s="471">
        <f ca="1">OFFSET(DATA!$F$6,$AG$10,$AG304,1,1)</f>
        <v>1884</v>
      </c>
      <c r="AI304" s="205">
        <f ca="1">IF($AH304&gt;0,OFFSET(DATA!$F$6,$AG$10+27*AI$10,$AG304,1,1)/$AH304,0)</f>
        <v>0.37791932059447986</v>
      </c>
      <c r="AJ304" s="205">
        <f ca="1">IF($AH304&gt;0,OFFSET(DATA!$F$6,$AG$10+27*AJ$10,$AG304,1,1)/$AH304,0)</f>
        <v>2.6539278131634818E-3</v>
      </c>
      <c r="AK304" s="205">
        <f ca="1">IF($AH304&gt;0,OFFSET(DATA!$F$6,$AG$10+27*AK$10,$AG304,1,1)/$AH304,0)</f>
        <v>0.12579617834394904</v>
      </c>
      <c r="AL304" s="205">
        <f ca="1">IF($AH304&gt;0,OFFSET(DATA!$F$6,$AG$10+27*AL$10,$AG304,1,1)/$AH304,0)</f>
        <v>0.1316348195329087</v>
      </c>
      <c r="AM304" s="205">
        <f ca="1">IF($AH304&gt;0,OFFSET(DATA!$F$6,$AG$10+27*AM$10,$AG304,1,1)/$AH304,0)</f>
        <v>0.14490445859872611</v>
      </c>
      <c r="AN304" s="205">
        <f ca="1">IF($AH304&gt;0,OFFSET(DATA!$F$6,$AG$10+27*AN$10,$AG304,1,1)/$AH304,0)</f>
        <v>3.6093418259023353E-2</v>
      </c>
      <c r="AO304" s="472">
        <f ca="1">OFFSET(DATA!$F$6,$AG$10+27*AO$10,$AG304,1,1)</f>
        <v>21</v>
      </c>
      <c r="AP304" s="472">
        <f t="shared" ca="1" si="10"/>
        <v>21</v>
      </c>
      <c r="AQ304" s="471"/>
      <c r="AR304" s="471">
        <f ca="1">OFFSET(DATA!$F$6,25,$AG304,1,1)</f>
        <v>13035</v>
      </c>
      <c r="AS304" s="205">
        <f ca="1">IF($AR304&gt;0,OFFSET(DATA!$F$6,25+27*AS$10,$AG304,1,1)/$AR304,0)</f>
        <v>0.49581894898350592</v>
      </c>
      <c r="AT304" s="205">
        <f ca="1">IF($AR304&gt;0,OFFSET(DATA!$F$6,25+27*AT$10,$AG304,1,1)/$AR304,0)</f>
        <v>1.7644802454929037E-3</v>
      </c>
      <c r="AU304" s="205">
        <f ca="1">IF($AR304&gt;0,OFFSET(DATA!$F$6,25+27*AU$10,$AG304,1,1)/$AR304,0)</f>
        <v>0.11530494821634062</v>
      </c>
      <c r="AV304" s="205">
        <f ca="1">IF($AR304&gt;0,OFFSET(DATA!$F$6,25+27*AV$10,$AG304,1,1)/$AR304,0)</f>
        <v>9.3364019946298421E-2</v>
      </c>
      <c r="AW304" s="205">
        <f ca="1">IF($AR304&gt;0,OFFSET(DATA!$F$6,25+27*AW$10,$AG304,1,1)/$AR304,0)</f>
        <v>9.3977752205600312E-2</v>
      </c>
      <c r="AX304" s="205">
        <f ca="1">IF($AR304&gt;0,OFFSET(DATA!$F$6,25+27*AX$10,$AG304,1,1)/$AR304,0)</f>
        <v>2.5700038358266206E-2</v>
      </c>
      <c r="BA304" s="472">
        <f t="shared" ca="1" si="9"/>
        <v>20</v>
      </c>
      <c r="BB304" s="205">
        <f ca="1">IF($AH304&gt;0,OFFSET(DATA!$F$6,BB$10+27*(7-$AG$8),$AG304,1,1)/OFFSET(DATA!$F$6,BB$10,$AG304,1,1),0)</f>
        <v>0.40468227424749165</v>
      </c>
      <c r="BC304" s="205">
        <f ca="1">IF($AH304&gt;0,OFFSET(DATA!$F$6,BC$10+27*(7-$AG$8),$AG304,1,1)/OFFSET(DATA!$F$6,BC$10,$AG304,1,1),0)</f>
        <v>0.18181818181818182</v>
      </c>
      <c r="BD304" s="205">
        <f ca="1">IF($AH304&gt;0,OFFSET(DATA!$F$6,BD$10+27*(7-$AG$8),$AG304,1,1)/OFFSET(DATA!$F$6,BD$10,$AG304,1,1),0)</f>
        <v>5.7142857142857141E-2</v>
      </c>
      <c r="BE304" s="205">
        <f ca="1">IF($AH304&gt;0,OFFSET(DATA!$F$6,BE$10+27*(7-$AG$8),$AG304,1,1)/OFFSET(DATA!$F$6,BE$10,$AG304,1,1),0)</f>
        <v>0.3902439024390244</v>
      </c>
      <c r="BF304" s="205">
        <f ca="1">IF($AH304&gt;0,OFFSET(DATA!$F$6,BF$10+27*(7-$AG$8),$AG304,1,1)/OFFSET(DATA!$F$6,BF$10,$AG304,1,1),0)</f>
        <v>0.58201058201058198</v>
      </c>
      <c r="BG304" s="205">
        <f ca="1">IF($AH304&gt;0,OFFSET(DATA!$F$6,BG$10+27*(7-$AG$8),$AG304,1,1)/OFFSET(DATA!$F$6,BG$10,$AG304,1,1),0)</f>
        <v>0.26351351351351349</v>
      </c>
      <c r="BH304" s="205">
        <f ca="1">IF($AH304&gt;0,OFFSET(DATA!$F$6,BH$10+27*(7-$AG$8),$AG304,1,1)/OFFSET(DATA!$F$6,BH$10,$AG304,1,1),0)</f>
        <v>0.60576923076923073</v>
      </c>
      <c r="BI304" s="205">
        <f ca="1">IF($AH304&gt;0,OFFSET(DATA!$F$6,BI$10+27*(7-$AG$8),$AG304,1,1)/OFFSET(DATA!$F$6,BI$10,$AG304,1,1),0)</f>
        <v>0.37791932059447986</v>
      </c>
      <c r="BJ304" s="205">
        <f ca="1">IF($AH304&gt;0,OFFSET(DATA!$F$6,BJ$10+27*(7-$AG$8),$AG304,1,1)/OFFSET(DATA!$F$6,BJ$10,$AG304,1,1),0)</f>
        <v>0.67254408060453397</v>
      </c>
      <c r="BK304" s="205">
        <f ca="1">IF($AH304&gt;0,OFFSET(DATA!$F$6,BK$10+27*(7-$AG$8),$AG304,1,1)/OFFSET(DATA!$F$6,BK$10,$AG304,1,1),0)</f>
        <v>0.44014084507042256</v>
      </c>
      <c r="BL304" s="205">
        <f ca="1">IF($AH304&gt;0,OFFSET(DATA!$F$6,BL$10+27*(7-$AG$8),$AG304,1,1)/OFFSET(DATA!$F$6,BL$10,$AG304,1,1),0)</f>
        <v>0.56760772659732539</v>
      </c>
      <c r="BM304" s="205">
        <f ca="1">IF($AH304&gt;0,OFFSET(DATA!$F$6,BM$10+27*(7-$AG$8),$AG304,1,1)/OFFSET(DATA!$F$6,BM$10,$AG304,1,1),0)</f>
        <v>0.41482649842271291</v>
      </c>
      <c r="BN304" s="205">
        <f ca="1">IF($AH304&gt;0,OFFSET(DATA!$F$6,BN$10+27*(7-$AG$8),$AG304,1,1)/OFFSET(DATA!$F$6,BN$10,$AG304,1,1),0)</f>
        <v>0.53105590062111796</v>
      </c>
      <c r="BO304" s="205">
        <f ca="1">IF($AH304&gt;0,OFFSET(DATA!$F$6,BO$10+27*(7-$AG$8),$AG304,1,1)/OFFSET(DATA!$F$6,BO$10,$AG304,1,1),0)</f>
        <v>0.86317907444668007</v>
      </c>
      <c r="BP304" s="205">
        <f ca="1">IF($AH304&gt;0,OFFSET(DATA!$F$6,BP$10+27*(7-$AG$8),$AG304,1,1)/OFFSET(DATA!$F$6,BP$10,$AG304,1,1),0)</f>
        <v>0.70915032679738566</v>
      </c>
      <c r="BQ304" s="205">
        <f ca="1">IF($AH304&gt;0,OFFSET(DATA!$F$6,BQ$10+27*(7-$AG$8),$AG304,1,1)/OFFSET(DATA!$F$6,BQ$10,$AG304,1,1),0)</f>
        <v>0.60806916426512969</v>
      </c>
      <c r="BR304" s="205">
        <f ca="1">IF($AH304&gt;0,OFFSET(DATA!$F$6,BR$10+27*(7-$AG$8),$AG304,1,1)/OFFSET(DATA!$F$6,BR$10,$AG304,1,1),0)</f>
        <v>0.53309481216457966</v>
      </c>
      <c r="BS304" s="205">
        <f ca="1">IF($AH304&gt;0,OFFSET(DATA!$F$6,BS$10+27*(7-$AG$8),$AG304,1,1)/OFFSET(DATA!$F$6,BS$10,$AG304,1,1),0)</f>
        <v>0.4380664652567976</v>
      </c>
      <c r="BT304" s="205">
        <f ca="1">IF($AH304&gt;0,OFFSET(DATA!$F$6,BT$10+27*(7-$AG$8),$AG304,1,1)/OFFSET(DATA!$F$6,BT$10,$AG304,1,1),0)</f>
        <v>0.53968253968253965</v>
      </c>
      <c r="BU304" s="205">
        <f ca="1">IF($AH304&gt;0,OFFSET(DATA!$F$6,BU$10+27*(7-$AG$8),$AG304,1,1)/OFFSET(DATA!$F$6,BU$10,$AG304,1,1),0)</f>
        <v>0.35195530726256985</v>
      </c>
      <c r="BV304" s="205">
        <f ca="1">IF($AH304&gt;0,OFFSET(DATA!$F$6,BV$10+27*(7-$AG$8),$AG304,1,1)/OFFSET(DATA!$F$6,BV$10,$AG304,1,1),0)</f>
        <v>0.42369838420107719</v>
      </c>
      <c r="BW304" s="205">
        <f ca="1">IF($AH304&gt;0,OFFSET(DATA!$F$6,BW$10+27*(7-$AG$8),$AG304,1,1)/OFFSET(DATA!$F$6,BW$10,$AG304,1,1),0)</f>
        <v>0.51031390134529153</v>
      </c>
      <c r="BX304" s="205">
        <f ca="1">IF($AH304&gt;0,OFFSET(DATA!$F$6,BX$10+27*(7-$AG$8),$AG304,1,1)/OFFSET(DATA!$F$6,BX$10,$AG304,1,1),0)</f>
        <v>0.49181053563523686</v>
      </c>
      <c r="BY304" s="205">
        <f ca="1">IF($AH304&gt;0,OFFSET(DATA!$F$6,BY$10+27*(7-$AG$8),$AG304,1,1)/OFFSET(DATA!$F$6,BY$10,$AG304,1,1),0)</f>
        <v>0.52767527675276749</v>
      </c>
    </row>
    <row r="305" spans="33:77" x14ac:dyDescent="0.2">
      <c r="AG305" s="472">
        <v>294</v>
      </c>
      <c r="AH305" s="471">
        <f ca="1">OFFSET(DATA!$F$6,$AG$10,$AG305,1,1)</f>
        <v>1960</v>
      </c>
      <c r="AI305" s="205">
        <f ca="1">IF($AH305&gt;0,OFFSET(DATA!$F$6,$AG$10+27*AI$10,$AG305,1,1)/$AH305,0)</f>
        <v>0.375</v>
      </c>
      <c r="AJ305" s="205">
        <f ca="1">IF($AH305&gt;0,OFFSET(DATA!$F$6,$AG$10+27*AJ$10,$AG305,1,1)/$AH305,0)</f>
        <v>2.5510204081632651E-3</v>
      </c>
      <c r="AK305" s="205">
        <f ca="1">IF($AH305&gt;0,OFFSET(DATA!$F$6,$AG$10+27*AK$10,$AG305,1,1)/$AH305,0)</f>
        <v>0.12704081632653061</v>
      </c>
      <c r="AL305" s="205">
        <f ca="1">IF($AH305&gt;0,OFFSET(DATA!$F$6,$AG$10+27*AL$10,$AG305,1,1)/$AH305,0)</f>
        <v>0.14081632653061224</v>
      </c>
      <c r="AM305" s="205">
        <f ca="1">IF($AH305&gt;0,OFFSET(DATA!$F$6,$AG$10+27*AM$10,$AG305,1,1)/$AH305,0)</f>
        <v>0.12806122448979593</v>
      </c>
      <c r="AN305" s="205">
        <f ca="1">IF($AH305&gt;0,OFFSET(DATA!$F$6,$AG$10+27*AN$10,$AG305,1,1)/$AH305,0)</f>
        <v>3.1632653061224487E-2</v>
      </c>
      <c r="AO305" s="472">
        <f ca="1">OFFSET(DATA!$F$6,$AG$10+27*AO$10,$AG305,1,1)</f>
        <v>21</v>
      </c>
      <c r="AP305" s="472">
        <f t="shared" ca="1" si="10"/>
        <v>21</v>
      </c>
      <c r="AQ305" s="471"/>
      <c r="AR305" s="471">
        <f ca="1">OFFSET(DATA!$F$6,25,$AG305,1,1)</f>
        <v>13467</v>
      </c>
      <c r="AS305" s="205">
        <f ca="1">IF($AR305&gt;0,OFFSET(DATA!$F$6,25+27*AS$10,$AG305,1,1)/$AR305,0)</f>
        <v>0.49899754956560483</v>
      </c>
      <c r="AT305" s="205">
        <f ca="1">IF($AR305&gt;0,OFFSET(DATA!$F$6,25+27*AT$10,$AG305,1,1)/$AR305,0)</f>
        <v>1.3366005791935842E-3</v>
      </c>
      <c r="AU305" s="205">
        <f ca="1">IF($AR305&gt;0,OFFSET(DATA!$F$6,25+27*AU$10,$AG305,1,1)/$AR305,0)</f>
        <v>0.11435360510878444</v>
      </c>
      <c r="AV305" s="205">
        <f ca="1">IF($AR305&gt;0,OFFSET(DATA!$F$6,25+27*AV$10,$AG305,1,1)/$AR305,0)</f>
        <v>9.0072027920100994E-2</v>
      </c>
      <c r="AW305" s="205">
        <f ca="1">IF($AR305&gt;0,OFFSET(DATA!$F$6,25+27*AW$10,$AG305,1,1)/$AR305,0)</f>
        <v>9.7794609044330585E-2</v>
      </c>
      <c r="AX305" s="205">
        <f ca="1">IF($AR305&gt;0,OFFSET(DATA!$F$6,25+27*AX$10,$AG305,1,1)/$AR305,0)</f>
        <v>2.7177545110269548E-2</v>
      </c>
      <c r="BA305" s="472">
        <f t="shared" ca="1" si="9"/>
        <v>20</v>
      </c>
      <c r="BB305" s="205">
        <f ca="1">IF($AH305&gt;0,OFFSET(DATA!$F$6,BB$10+27*(7-$AG$8),$AG305,1,1)/OFFSET(DATA!$F$6,BB$10,$AG305,1,1),0)</f>
        <v>0.42857142857142855</v>
      </c>
      <c r="BC305" s="205">
        <f ca="1">IF($AH305&gt;0,OFFSET(DATA!$F$6,BC$10+27*(7-$AG$8),$AG305,1,1)/OFFSET(DATA!$F$6,BC$10,$AG305,1,1),0)</f>
        <v>0.14473684210526316</v>
      </c>
      <c r="BD305" s="205">
        <f ca="1">IF($AH305&gt;0,OFFSET(DATA!$F$6,BD$10+27*(7-$AG$8),$AG305,1,1)/OFFSET(DATA!$F$6,BD$10,$AG305,1,1),0)</f>
        <v>5.5172413793103448E-2</v>
      </c>
      <c r="BE305" s="205">
        <f ca="1">IF($AH305&gt;0,OFFSET(DATA!$F$6,BE$10+27*(7-$AG$8),$AG305,1,1)/OFFSET(DATA!$F$6,BE$10,$AG305,1,1),0)</f>
        <v>0.41558441558441561</v>
      </c>
      <c r="BF305" s="205">
        <f ca="1">IF($AH305&gt;0,OFFSET(DATA!$F$6,BF$10+27*(7-$AG$8),$AG305,1,1)/OFFSET(DATA!$F$6,BF$10,$AG305,1,1),0)</f>
        <v>0.58362369337979092</v>
      </c>
      <c r="BG305" s="205">
        <f ca="1">IF($AH305&gt;0,OFFSET(DATA!$F$6,BG$10+27*(7-$AG$8),$AG305,1,1)/OFFSET(DATA!$F$6,BG$10,$AG305,1,1),0)</f>
        <v>0.28082191780821919</v>
      </c>
      <c r="BH305" s="205">
        <f ca="1">IF($AH305&gt;0,OFFSET(DATA!$F$6,BH$10+27*(7-$AG$8),$AG305,1,1)/OFFSET(DATA!$F$6,BH$10,$AG305,1,1),0)</f>
        <v>0.5855855855855856</v>
      </c>
      <c r="BI305" s="205">
        <f ca="1">IF($AH305&gt;0,OFFSET(DATA!$F$6,BI$10+27*(7-$AG$8),$AG305,1,1)/OFFSET(DATA!$F$6,BI$10,$AG305,1,1),0)</f>
        <v>0.375</v>
      </c>
      <c r="BJ305" s="205">
        <f ca="1">IF($AH305&gt;0,OFFSET(DATA!$F$6,BJ$10+27*(7-$AG$8),$AG305,1,1)/OFFSET(DATA!$F$6,BJ$10,$AG305,1,1),0)</f>
        <v>0.65594059405940597</v>
      </c>
      <c r="BK305" s="205">
        <f ca="1">IF($AH305&gt;0,OFFSET(DATA!$F$6,BK$10+27*(7-$AG$8),$AG305,1,1)/OFFSET(DATA!$F$6,BK$10,$AG305,1,1),0)</f>
        <v>0.42222222222222222</v>
      </c>
      <c r="BL305" s="205">
        <f ca="1">IF($AH305&gt;0,OFFSET(DATA!$F$6,BL$10+27*(7-$AG$8),$AG305,1,1)/OFFSET(DATA!$F$6,BL$10,$AG305,1,1),0)</f>
        <v>0.57916666666666672</v>
      </c>
      <c r="BM305" s="205">
        <f ca="1">IF($AH305&gt;0,OFFSET(DATA!$F$6,BM$10+27*(7-$AG$8),$AG305,1,1)/OFFSET(DATA!$F$6,BM$10,$AG305,1,1),0)</f>
        <v>0.43447737909516382</v>
      </c>
      <c r="BN305" s="205">
        <f ca="1">IF($AH305&gt;0,OFFSET(DATA!$F$6,BN$10+27*(7-$AG$8),$AG305,1,1)/OFFSET(DATA!$F$6,BN$10,$AG305,1,1),0)</f>
        <v>0.52923076923076928</v>
      </c>
      <c r="BO305" s="205">
        <f ca="1">IF($AH305&gt;0,OFFSET(DATA!$F$6,BO$10+27*(7-$AG$8),$AG305,1,1)/OFFSET(DATA!$F$6,BO$10,$AG305,1,1),0)</f>
        <v>0.86464646464646466</v>
      </c>
      <c r="BP305" s="205">
        <f ca="1">IF($AH305&gt;0,OFFSET(DATA!$F$6,BP$10+27*(7-$AG$8),$AG305,1,1)/OFFSET(DATA!$F$6,BP$10,$AG305,1,1),0)</f>
        <v>0.70662460567823349</v>
      </c>
      <c r="BQ305" s="205">
        <f ca="1">IF($AH305&gt;0,OFFSET(DATA!$F$6,BQ$10+27*(7-$AG$8),$AG305,1,1)/OFFSET(DATA!$F$6,BQ$10,$AG305,1,1),0)</f>
        <v>0.61064425770308128</v>
      </c>
      <c r="BR305" s="205">
        <f ca="1">IF($AH305&gt;0,OFFSET(DATA!$F$6,BR$10+27*(7-$AG$8),$AG305,1,1)/OFFSET(DATA!$F$6,BR$10,$AG305,1,1),0)</f>
        <v>0.54240282685512364</v>
      </c>
      <c r="BS305" s="205">
        <f ca="1">IF($AH305&gt;0,OFFSET(DATA!$F$6,BS$10+27*(7-$AG$8),$AG305,1,1)/OFFSET(DATA!$F$6,BS$10,$AG305,1,1),0)</f>
        <v>0.44477611940298506</v>
      </c>
      <c r="BT305" s="205">
        <f ca="1">IF($AH305&gt;0,OFFSET(DATA!$F$6,BT$10+27*(7-$AG$8),$AG305,1,1)/OFFSET(DATA!$F$6,BT$10,$AG305,1,1),0)</f>
        <v>0.515625</v>
      </c>
      <c r="BU305" s="205">
        <f ca="1">IF($AH305&gt;0,OFFSET(DATA!$F$6,BU$10+27*(7-$AG$8),$AG305,1,1)/OFFSET(DATA!$F$6,BU$10,$AG305,1,1),0)</f>
        <v>0.37430167597765363</v>
      </c>
      <c r="BV305" s="205">
        <f ca="1">IF($AH305&gt;0,OFFSET(DATA!$F$6,BV$10+27*(7-$AG$8),$AG305,1,1)/OFFSET(DATA!$F$6,BV$10,$AG305,1,1),0)</f>
        <v>0.43050847457627117</v>
      </c>
      <c r="BW305" s="205">
        <f ca="1">IF($AH305&gt;0,OFFSET(DATA!$F$6,BW$10+27*(7-$AG$8),$AG305,1,1)/OFFSET(DATA!$F$6,BW$10,$AG305,1,1),0)</f>
        <v>0.51914893617021274</v>
      </c>
      <c r="BX305" s="205">
        <f ca="1">IF($AH305&gt;0,OFFSET(DATA!$F$6,BX$10+27*(7-$AG$8),$AG305,1,1)/OFFSET(DATA!$F$6,BX$10,$AG305,1,1),0)</f>
        <v>0.4922945205479452</v>
      </c>
      <c r="BY305" s="205">
        <f ca="1">IF($AH305&gt;0,OFFSET(DATA!$F$6,BY$10+27*(7-$AG$8),$AG305,1,1)/OFFSET(DATA!$F$6,BY$10,$AG305,1,1),0)</f>
        <v>0.52218430034129693</v>
      </c>
    </row>
    <row r="306" spans="33:77" x14ac:dyDescent="0.2">
      <c r="AG306" s="472">
        <v>295</v>
      </c>
      <c r="AH306" s="471">
        <f ca="1">OFFSET(DATA!$F$6,$AG$10,$AG306,1,1)</f>
        <v>2011</v>
      </c>
      <c r="AI306" s="205">
        <f ca="1">IF($AH306&gt;0,OFFSET(DATA!$F$6,$AG$10+27*AI$10,$AG306,1,1)/$AH306,0)</f>
        <v>0.36200895077076084</v>
      </c>
      <c r="AJ306" s="205">
        <f ca="1">IF($AH306&gt;0,OFFSET(DATA!$F$6,$AG$10+27*AJ$10,$AG306,1,1)/$AH306,0)</f>
        <v>1.9890601690701142E-3</v>
      </c>
      <c r="AK306" s="205">
        <f ca="1">IF($AH306&gt;0,OFFSET(DATA!$F$6,$AG$10+27*AK$10,$AG306,1,1)/$AH306,0)</f>
        <v>0.11636001989060168</v>
      </c>
      <c r="AL306" s="205">
        <f ca="1">IF($AH306&gt;0,OFFSET(DATA!$F$6,$AG$10+27*AL$10,$AG306,1,1)/$AH306,0)</f>
        <v>0.14271506713078069</v>
      </c>
      <c r="AM306" s="205">
        <f ca="1">IF($AH306&gt;0,OFFSET(DATA!$F$6,$AG$10+27*AM$10,$AG306,1,1)/$AH306,0)</f>
        <v>0.13475882645450024</v>
      </c>
      <c r="AN306" s="205">
        <f ca="1">IF($AH306&gt;0,OFFSET(DATA!$F$6,$AG$10+27*AN$10,$AG306,1,1)/$AH306,0)</f>
        <v>2.9338637493784188E-2</v>
      </c>
      <c r="AO306" s="472">
        <f ca="1">OFFSET(DATA!$F$6,$AG$10+27*AO$10,$AG306,1,1)</f>
        <v>23</v>
      </c>
      <c r="AP306" s="472">
        <f t="shared" ca="1" si="10"/>
        <v>23</v>
      </c>
      <c r="AQ306" s="471"/>
      <c r="AR306" s="471">
        <f ca="1">OFFSET(DATA!$F$6,25,$AG306,1,1)</f>
        <v>13897</v>
      </c>
      <c r="AS306" s="205">
        <f ca="1">IF($AR306&gt;0,OFFSET(DATA!$F$6,25+27*AS$10,$AG306,1,1)/$AR306,0)</f>
        <v>0.50205080233143839</v>
      </c>
      <c r="AT306" s="205">
        <f ca="1">IF($AR306&gt;0,OFFSET(DATA!$F$6,25+27*AT$10,$AG306,1,1)/$AR306,0)</f>
        <v>1.439159530833993E-3</v>
      </c>
      <c r="AU306" s="205">
        <f ca="1">IF($AR306&gt;0,OFFSET(DATA!$F$6,25+27*AU$10,$AG306,1,1)/$AR306,0)</f>
        <v>0.11124703173346766</v>
      </c>
      <c r="AV306" s="205">
        <f ca="1">IF($AR306&gt;0,OFFSET(DATA!$F$6,25+27*AV$10,$AG306,1,1)/$AR306,0)</f>
        <v>8.5701950061164281E-2</v>
      </c>
      <c r="AW306" s="205">
        <f ca="1">IF($AR306&gt;0,OFFSET(DATA!$F$6,25+27*AW$10,$AG306,1,1)/$AR306,0)</f>
        <v>0.10311578038425559</v>
      </c>
      <c r="AX306" s="205">
        <f ca="1">IF($AR306&gt;0,OFFSET(DATA!$F$6,25+27*AX$10,$AG306,1,1)/$AR306,0)</f>
        <v>2.8639274663596458E-2</v>
      </c>
      <c r="BA306" s="472">
        <f t="shared" ca="1" si="9"/>
        <v>21</v>
      </c>
      <c r="BB306" s="205">
        <f ca="1">IF($AH306&gt;0,OFFSET(DATA!$F$6,BB$10+27*(7-$AG$8),$AG306,1,1)/OFFSET(DATA!$F$6,BB$10,$AG306,1,1),0)</f>
        <v>0.42857142857142855</v>
      </c>
      <c r="BC306" s="205">
        <f ca="1">IF($AH306&gt;0,OFFSET(DATA!$F$6,BC$10+27*(7-$AG$8),$AG306,1,1)/OFFSET(DATA!$F$6,BC$10,$AG306,1,1),0)</f>
        <v>0.14473684210526316</v>
      </c>
      <c r="BD306" s="205">
        <f ca="1">IF($AH306&gt;0,OFFSET(DATA!$F$6,BD$10+27*(7-$AG$8),$AG306,1,1)/OFFSET(DATA!$F$6,BD$10,$AG306,1,1),0)</f>
        <v>9.2105263157894732E-2</v>
      </c>
      <c r="BE306" s="205">
        <f ca="1">IF($AH306&gt;0,OFFSET(DATA!$F$6,BE$10+27*(7-$AG$8),$AG306,1,1)/OFFSET(DATA!$F$6,BE$10,$AG306,1,1),0)</f>
        <v>0.39285714285714285</v>
      </c>
      <c r="BF306" s="205">
        <f ca="1">IF($AH306&gt;0,OFFSET(DATA!$F$6,BF$10+27*(7-$AG$8),$AG306,1,1)/OFFSET(DATA!$F$6,BF$10,$AG306,1,1),0)</f>
        <v>0.59010600706713778</v>
      </c>
      <c r="BG306" s="205">
        <f ca="1">IF($AH306&gt;0,OFFSET(DATA!$F$6,BG$10+27*(7-$AG$8),$AG306,1,1)/OFFSET(DATA!$F$6,BG$10,$AG306,1,1),0)</f>
        <v>0.35714285714285715</v>
      </c>
      <c r="BH306" s="205">
        <f ca="1">IF($AH306&gt;0,OFFSET(DATA!$F$6,BH$10+27*(7-$AG$8),$AG306,1,1)/OFFSET(DATA!$F$6,BH$10,$AG306,1,1),0)</f>
        <v>0.56198347107438018</v>
      </c>
      <c r="BI306" s="205">
        <f ca="1">IF($AH306&gt;0,OFFSET(DATA!$F$6,BI$10+27*(7-$AG$8),$AG306,1,1)/OFFSET(DATA!$F$6,BI$10,$AG306,1,1),0)</f>
        <v>0.36200895077076084</v>
      </c>
      <c r="BJ306" s="205">
        <f ca="1">IF($AH306&gt;0,OFFSET(DATA!$F$6,BJ$10+27*(7-$AG$8),$AG306,1,1)/OFFSET(DATA!$F$6,BJ$10,$AG306,1,1),0)</f>
        <v>0.64303178484107582</v>
      </c>
      <c r="BK306" s="205">
        <f ca="1">IF($AH306&gt;0,OFFSET(DATA!$F$6,BK$10+27*(7-$AG$8),$AG306,1,1)/OFFSET(DATA!$F$6,BK$10,$AG306,1,1),0)</f>
        <v>0.44410876132930516</v>
      </c>
      <c r="BL306" s="205">
        <f ca="1">IF($AH306&gt;0,OFFSET(DATA!$F$6,BL$10+27*(7-$AG$8),$AG306,1,1)/OFFSET(DATA!$F$6,BL$10,$AG306,1,1),0)</f>
        <v>0.57457846952010372</v>
      </c>
      <c r="BM306" s="205">
        <f ca="1">IF($AH306&gt;0,OFFSET(DATA!$F$6,BM$10+27*(7-$AG$8),$AG306,1,1)/OFFSET(DATA!$F$6,BM$10,$AG306,1,1),0)</f>
        <v>0.45468628969790859</v>
      </c>
      <c r="BN306" s="205">
        <f ca="1">IF($AH306&gt;0,OFFSET(DATA!$F$6,BN$10+27*(7-$AG$8),$AG306,1,1)/OFFSET(DATA!$F$6,BN$10,$AG306,1,1),0)</f>
        <v>0.52941176470588236</v>
      </c>
      <c r="BO306" s="205">
        <f ca="1">IF($AH306&gt;0,OFFSET(DATA!$F$6,BO$10+27*(7-$AG$8),$AG306,1,1)/OFFSET(DATA!$F$6,BO$10,$AG306,1,1),0)</f>
        <v>0.86882129277566544</v>
      </c>
      <c r="BP306" s="205">
        <f ca="1">IF($AH306&gt;0,OFFSET(DATA!$F$6,BP$10+27*(7-$AG$8),$AG306,1,1)/OFFSET(DATA!$F$6,BP$10,$AG306,1,1),0)</f>
        <v>0.73794212218649513</v>
      </c>
      <c r="BQ306" s="205">
        <f ca="1">IF($AH306&gt;0,OFFSET(DATA!$F$6,BQ$10+27*(7-$AG$8),$AG306,1,1)/OFFSET(DATA!$F$6,BQ$10,$AG306,1,1),0)</f>
        <v>0.61455525606469008</v>
      </c>
      <c r="BR306" s="205">
        <f ca="1">IF($AH306&gt;0,OFFSET(DATA!$F$6,BR$10+27*(7-$AG$8),$AG306,1,1)/OFFSET(DATA!$F$6,BR$10,$AG306,1,1),0)</f>
        <v>0.57739130434782604</v>
      </c>
      <c r="BS306" s="205">
        <f ca="1">IF($AH306&gt;0,OFFSET(DATA!$F$6,BS$10+27*(7-$AG$8),$AG306,1,1)/OFFSET(DATA!$F$6,BS$10,$AG306,1,1),0)</f>
        <v>0.4241573033707865</v>
      </c>
      <c r="BT306" s="205">
        <f ca="1">IF($AH306&gt;0,OFFSET(DATA!$F$6,BT$10+27*(7-$AG$8),$AG306,1,1)/OFFSET(DATA!$F$6,BT$10,$AG306,1,1),0)</f>
        <v>0.51428571428571423</v>
      </c>
      <c r="BU306" s="205">
        <f ca="1">IF($AH306&gt;0,OFFSET(DATA!$F$6,BU$10+27*(7-$AG$8),$AG306,1,1)/OFFSET(DATA!$F$6,BU$10,$AG306,1,1),0)</f>
        <v>0.38829787234042551</v>
      </c>
      <c r="BV306" s="205">
        <f ca="1">IF($AH306&gt;0,OFFSET(DATA!$F$6,BV$10+27*(7-$AG$8),$AG306,1,1)/OFFSET(DATA!$F$6,BV$10,$AG306,1,1),0)</f>
        <v>0.39870340356564021</v>
      </c>
      <c r="BW306" s="205">
        <f ca="1">IF($AH306&gt;0,OFFSET(DATA!$F$6,BW$10+27*(7-$AG$8),$AG306,1,1)/OFFSET(DATA!$F$6,BW$10,$AG306,1,1),0)</f>
        <v>0.52202283849918429</v>
      </c>
      <c r="BX306" s="205">
        <f ca="1">IF($AH306&gt;0,OFFSET(DATA!$F$6,BX$10+27*(7-$AG$8),$AG306,1,1)/OFFSET(DATA!$F$6,BX$10,$AG306,1,1),0)</f>
        <v>0.49000407996736028</v>
      </c>
      <c r="BY306" s="205">
        <f ca="1">IF($AH306&gt;0,OFFSET(DATA!$F$6,BY$10+27*(7-$AG$8),$AG306,1,1)/OFFSET(DATA!$F$6,BY$10,$AG306,1,1),0)</f>
        <v>0.55902777777777779</v>
      </c>
    </row>
    <row r="307" spans="33:77" x14ac:dyDescent="0.2">
      <c r="AG307" s="472">
        <v>296</v>
      </c>
      <c r="AH307" s="471">
        <f ca="1">OFFSET(DATA!$F$6,$AG$10,$AG307,1,1)</f>
        <v>2064</v>
      </c>
      <c r="AI307" s="205">
        <f ca="1">IF($AH307&gt;0,OFFSET(DATA!$F$6,$AG$10+27*AI$10,$AG307,1,1)/$AH307,0)</f>
        <v>0.36870155038759689</v>
      </c>
      <c r="AJ307" s="205">
        <f ca="1">IF($AH307&gt;0,OFFSET(DATA!$F$6,$AG$10+27*AJ$10,$AG307,1,1)/$AH307,0)</f>
        <v>2.9069767441860465E-3</v>
      </c>
      <c r="AK307" s="205">
        <f ca="1">IF($AH307&gt;0,OFFSET(DATA!$F$6,$AG$10+27*AK$10,$AG307,1,1)/$AH307,0)</f>
        <v>0.11821705426356589</v>
      </c>
      <c r="AL307" s="205">
        <f ca="1">IF($AH307&gt;0,OFFSET(DATA!$F$6,$AG$10+27*AL$10,$AG307,1,1)/$AH307,0)</f>
        <v>0.14001937984496124</v>
      </c>
      <c r="AM307" s="205">
        <f ca="1">IF($AH307&gt;0,OFFSET(DATA!$F$6,$AG$10+27*AM$10,$AG307,1,1)/$AH307,0)</f>
        <v>0.15261627906976744</v>
      </c>
      <c r="AN307" s="205">
        <f ca="1">IF($AH307&gt;0,OFFSET(DATA!$F$6,$AG$10+27*AN$10,$AG307,1,1)/$AH307,0)</f>
        <v>3.9728682170542637E-2</v>
      </c>
      <c r="AO307" s="472">
        <f ca="1">OFFSET(DATA!$F$6,$AG$10+27*AO$10,$AG307,1,1)</f>
        <v>23</v>
      </c>
      <c r="AP307" s="472">
        <f t="shared" ca="1" si="10"/>
        <v>23</v>
      </c>
      <c r="AQ307" s="471"/>
      <c r="AR307" s="471">
        <f ca="1">OFFSET(DATA!$F$6,25,$AG307,1,1)</f>
        <v>13297</v>
      </c>
      <c r="AS307" s="205">
        <f ca="1">IF($AR307&gt;0,OFFSET(DATA!$F$6,25+27*AS$10,$AG307,1,1)/$AR307,0)</f>
        <v>0.5006392419342709</v>
      </c>
      <c r="AT307" s="205">
        <f ca="1">IF($AR307&gt;0,OFFSET(DATA!$F$6,25+27*AT$10,$AG307,1,1)/$AR307,0)</f>
        <v>2.0305332029781154E-3</v>
      </c>
      <c r="AU307" s="205">
        <f ca="1">IF($AR307&gt;0,OFFSET(DATA!$F$6,25+27*AU$10,$AG307,1,1)/$AR307,0)</f>
        <v>0.11551477776942168</v>
      </c>
      <c r="AV307" s="205">
        <f ca="1">IF($AR307&gt;0,OFFSET(DATA!$F$6,25+27*AV$10,$AG307,1,1)/$AR307,0)</f>
        <v>9.6036700007520487E-2</v>
      </c>
      <c r="AW307" s="205">
        <f ca="1">IF($AR307&gt;0,OFFSET(DATA!$F$6,25+27*AW$10,$AG307,1,1)/$AR307,0)</f>
        <v>0.10002256148003309</v>
      </c>
      <c r="AX307" s="205">
        <f ca="1">IF($AR307&gt;0,OFFSET(DATA!$F$6,25+27*AX$10,$AG307,1,1)/$AR307,0)</f>
        <v>2.7901030307588177E-2</v>
      </c>
      <c r="BA307" s="472">
        <f t="shared" ca="1" si="9"/>
        <v>21</v>
      </c>
      <c r="BB307" s="205">
        <f ca="1">IF($AH307&gt;0,OFFSET(DATA!$F$6,BB$10+27*(7-$AG$8),$AG307,1,1)/OFFSET(DATA!$F$6,BB$10,$AG307,1,1),0)</f>
        <v>0.38079470198675497</v>
      </c>
      <c r="BC307" s="205">
        <f ca="1">IF($AH307&gt;0,OFFSET(DATA!$F$6,BC$10+27*(7-$AG$8),$AG307,1,1)/OFFSET(DATA!$F$6,BC$10,$AG307,1,1),0)</f>
        <v>0.22388059701492538</v>
      </c>
      <c r="BD307" s="205">
        <f ca="1">IF($AH307&gt;0,OFFSET(DATA!$F$6,BD$10+27*(7-$AG$8),$AG307,1,1)/OFFSET(DATA!$F$6,BD$10,$AG307,1,1),0)</f>
        <v>9.2715231788079472E-2</v>
      </c>
      <c r="BE307" s="205">
        <f ca="1">IF($AH307&gt;0,OFFSET(DATA!$F$6,BE$10+27*(7-$AG$8),$AG307,1,1)/OFFSET(DATA!$F$6,BE$10,$AG307,1,1),0)</f>
        <v>0.39583333333333331</v>
      </c>
      <c r="BF307" s="205">
        <f ca="1">IF($AH307&gt;0,OFFSET(DATA!$F$6,BF$10+27*(7-$AG$8),$AG307,1,1)/OFFSET(DATA!$F$6,BF$10,$AG307,1,1),0)</f>
        <v>0.58168761220825849</v>
      </c>
      <c r="BG307" s="205">
        <f ca="1">IF($AH307&gt;0,OFFSET(DATA!$F$6,BG$10+27*(7-$AG$8),$AG307,1,1)/OFFSET(DATA!$F$6,BG$10,$AG307,1,1),0)</f>
        <v>0.37931034482758619</v>
      </c>
      <c r="BH307" s="205">
        <f ca="1">IF($AH307&gt;0,OFFSET(DATA!$F$6,BH$10+27*(7-$AG$8),$AG307,1,1)/OFFSET(DATA!$F$6,BH$10,$AG307,1,1),0)</f>
        <v>0.52</v>
      </c>
      <c r="BI307" s="205">
        <f ca="1">IF($AH307&gt;0,OFFSET(DATA!$F$6,BI$10+27*(7-$AG$8),$AG307,1,1)/OFFSET(DATA!$F$6,BI$10,$AG307,1,1),0)</f>
        <v>0.36870155038759689</v>
      </c>
      <c r="BJ307" s="205">
        <f ca="1">IF($AH307&gt;0,OFFSET(DATA!$F$6,BJ$10+27*(7-$AG$8),$AG307,1,1)/OFFSET(DATA!$F$6,BJ$10,$AG307,1,1),0)</f>
        <v>0.65936739659367394</v>
      </c>
      <c r="BK307" s="205">
        <f ca="1">IF($AH307&gt;0,OFFSET(DATA!$F$6,BK$10+27*(7-$AG$8),$AG307,1,1)/OFFSET(DATA!$F$6,BK$10,$AG307,1,1),0)</f>
        <v>0.43252595155709345</v>
      </c>
      <c r="BL307" s="205">
        <f ca="1">IF($AH307&gt;0,OFFSET(DATA!$F$6,BL$10+27*(7-$AG$8),$AG307,1,1)/OFFSET(DATA!$F$6,BL$10,$AG307,1,1),0)</f>
        <v>0.58823529411764708</v>
      </c>
      <c r="BM307" s="205">
        <f ca="1">IF($AH307&gt;0,OFFSET(DATA!$F$6,BM$10+27*(7-$AG$8),$AG307,1,1)/OFFSET(DATA!$F$6,BM$10,$AG307,1,1),0)</f>
        <v>0.43609604957397369</v>
      </c>
      <c r="BN307" s="205">
        <f ca="1">IF($AH307&gt;0,OFFSET(DATA!$F$6,BN$10+27*(7-$AG$8),$AG307,1,1)/OFFSET(DATA!$F$6,BN$10,$AG307,1,1),0)</f>
        <v>0.54601226993865026</v>
      </c>
      <c r="BO307" s="205">
        <f ca="1">IF($AH307&gt;0,OFFSET(DATA!$F$6,BO$10+27*(7-$AG$8),$AG307,1,1)/OFFSET(DATA!$F$6,BO$10,$AG307,1,1),0)</f>
        <v>0.90380761523046094</v>
      </c>
      <c r="BP307" s="205">
        <f ca="1">IF($AH307&gt;0,OFFSET(DATA!$F$6,BP$10+27*(7-$AG$8),$AG307,1,1)/OFFSET(DATA!$F$6,BP$10,$AG307,1,1),0)</f>
        <v>0.72757475083056478</v>
      </c>
      <c r="BQ307" s="205">
        <f ca="1">IF($AH307&gt;0,OFFSET(DATA!$F$6,BQ$10+27*(7-$AG$8),$AG307,1,1)/OFFSET(DATA!$F$6,BQ$10,$AG307,1,1),0)</f>
        <v>0.57611940298507458</v>
      </c>
      <c r="BR307" s="205">
        <f ca="1">IF($AH307&gt;0,OFFSET(DATA!$F$6,BR$10+27*(7-$AG$8),$AG307,1,1)/OFFSET(DATA!$F$6,BR$10,$AG307,1,1),0)</f>
        <v>0.54789272030651337</v>
      </c>
      <c r="BS307" s="205">
        <f ca="1">IF($AH307&gt;0,OFFSET(DATA!$F$6,BS$10+27*(7-$AG$8),$AG307,1,1)/OFFSET(DATA!$F$6,BS$10,$AG307,1,1),0)</f>
        <v>0.44602272727272729</v>
      </c>
      <c r="BT307" s="205">
        <f ca="1">IF($AH307&gt;0,OFFSET(DATA!$F$6,BT$10+27*(7-$AG$8),$AG307,1,1)/OFFSET(DATA!$F$6,BT$10,$AG307,1,1),0)</f>
        <v>0.44186046511627908</v>
      </c>
      <c r="BU307" s="205">
        <f ca="1">IF($AH307&gt;0,OFFSET(DATA!$F$6,BU$10+27*(7-$AG$8),$AG307,1,1)/OFFSET(DATA!$F$6,BU$10,$AG307,1,1),0)</f>
        <v>0.34920634920634919</v>
      </c>
      <c r="BV307" s="205">
        <f ca="1">IF($AH307&gt;0,OFFSET(DATA!$F$6,BV$10+27*(7-$AG$8),$AG307,1,1)/OFFSET(DATA!$F$6,BV$10,$AG307,1,1),0)</f>
        <v>0.41304347826086957</v>
      </c>
      <c r="BW307" s="205">
        <f ca="1">IF($AH307&gt;0,OFFSET(DATA!$F$6,BW$10+27*(7-$AG$8),$AG307,1,1)/OFFSET(DATA!$F$6,BW$10,$AG307,1,1),0)</f>
        <v>0.50386266094420595</v>
      </c>
      <c r="BX307" s="205">
        <f ca="1">IF($AH307&gt;0,OFFSET(DATA!$F$6,BX$10+27*(7-$AG$8),$AG307,1,1)/OFFSET(DATA!$F$6,BX$10,$AG307,1,1),0)</f>
        <v>0.51614349775784751</v>
      </c>
      <c r="BY307" s="205">
        <f ca="1">IF($AH307&gt;0,OFFSET(DATA!$F$6,BY$10+27*(7-$AG$8),$AG307,1,1)/OFFSET(DATA!$F$6,BY$10,$AG307,1,1),0)</f>
        <v>0.55603448275862066</v>
      </c>
    </row>
    <row r="308" spans="33:77" x14ac:dyDescent="0.2">
      <c r="AG308" s="472">
        <v>297</v>
      </c>
      <c r="AH308" s="471">
        <f ca="1">OFFSET(DATA!$F$6,$AG$10,$AG308,1,1)</f>
        <v>2088</v>
      </c>
      <c r="AI308" s="205">
        <f ca="1">IF($AH308&gt;0,OFFSET(DATA!$F$6,$AG$10+27*AI$10,$AG308,1,1)/$AH308,0)</f>
        <v>0.36063218390804597</v>
      </c>
      <c r="AJ308" s="205">
        <f ca="1">IF($AH308&gt;0,OFFSET(DATA!$F$6,$AG$10+27*AJ$10,$AG308,1,1)/$AH308,0)</f>
        <v>2.8735632183908046E-3</v>
      </c>
      <c r="AK308" s="205">
        <f ca="1">IF($AH308&gt;0,OFFSET(DATA!$F$6,$AG$10+27*AK$10,$AG308,1,1)/$AH308,0)</f>
        <v>0.11637931034482758</v>
      </c>
      <c r="AL308" s="205">
        <f ca="1">IF($AH308&gt;0,OFFSET(DATA!$F$6,$AG$10+27*AL$10,$AG308,1,1)/$AH308,0)</f>
        <v>0.13745210727969348</v>
      </c>
      <c r="AM308" s="205">
        <f ca="1">IF($AH308&gt;0,OFFSET(DATA!$F$6,$AG$10+27*AM$10,$AG308,1,1)/$AH308,0)</f>
        <v>0.16235632183908047</v>
      </c>
      <c r="AN308" s="205">
        <f ca="1">IF($AH308&gt;0,OFFSET(DATA!$F$6,$AG$10+27*AN$10,$AG308,1,1)/$AH308,0)</f>
        <v>4.4540229885057472E-2</v>
      </c>
      <c r="AO308" s="472">
        <f ca="1">OFFSET(DATA!$F$6,$AG$10+27*AO$10,$AG308,1,1)</f>
        <v>22</v>
      </c>
      <c r="AP308" s="472">
        <f t="shared" ca="1" si="10"/>
        <v>22</v>
      </c>
      <c r="AQ308" s="471"/>
      <c r="AR308" s="471">
        <f ca="1">OFFSET(DATA!$F$6,25,$AG308,1,1)</f>
        <v>13518</v>
      </c>
      <c r="AS308" s="205">
        <f ca="1">IF($AR308&gt;0,OFFSET(DATA!$F$6,25+27*AS$10,$AG308,1,1)/$AR308,0)</f>
        <v>0.48498298564876463</v>
      </c>
      <c r="AT308" s="205">
        <f ca="1">IF($AR308&gt;0,OFFSET(DATA!$F$6,25+27*AT$10,$AG308,1,1)/$AR308,0)</f>
        <v>2.2932386447699362E-3</v>
      </c>
      <c r="AU308" s="205">
        <f ca="1">IF($AR308&gt;0,OFFSET(DATA!$F$6,25+27*AU$10,$AG308,1,1)/$AR308,0)</f>
        <v>0.11340434975588105</v>
      </c>
      <c r="AV308" s="205">
        <f ca="1">IF($AR308&gt;0,OFFSET(DATA!$F$6,25+27*AV$10,$AG308,1,1)/$AR308,0)</f>
        <v>9.2025447551412926E-2</v>
      </c>
      <c r="AW308" s="205">
        <f ca="1">IF($AR308&gt;0,OFFSET(DATA!$F$6,25+27*AW$10,$AG308,1,1)/$AR308,0)</f>
        <v>0.10164225477141589</v>
      </c>
      <c r="AX308" s="205">
        <f ca="1">IF($AR308&gt;0,OFFSET(DATA!$F$6,25+27*AX$10,$AG308,1,1)/$AR308,0)</f>
        <v>2.9886077822163043E-2</v>
      </c>
      <c r="BA308" s="472">
        <f t="shared" ca="1" si="9"/>
        <v>20</v>
      </c>
      <c r="BB308" s="205">
        <f ca="1">IF($AH308&gt;0,OFFSET(DATA!$F$6,BB$10+27*(7-$AG$8),$AG308,1,1)/OFFSET(DATA!$F$6,BB$10,$AG308,1,1),0)</f>
        <v>0.36655948553054662</v>
      </c>
      <c r="BC308" s="205">
        <f ca="1">IF($AH308&gt;0,OFFSET(DATA!$F$6,BC$10+27*(7-$AG$8),$AG308,1,1)/OFFSET(DATA!$F$6,BC$10,$AG308,1,1),0)</f>
        <v>0.19444444444444445</v>
      </c>
      <c r="BD308" s="205">
        <f ca="1">IF($AH308&gt;0,OFFSET(DATA!$F$6,BD$10+27*(7-$AG$8),$AG308,1,1)/OFFSET(DATA!$F$6,BD$10,$AG308,1,1),0)</f>
        <v>9.0909090909090912E-2</v>
      </c>
      <c r="BE308" s="205">
        <f ca="1">IF($AH308&gt;0,OFFSET(DATA!$F$6,BE$10+27*(7-$AG$8),$AG308,1,1)/OFFSET(DATA!$F$6,BE$10,$AG308,1,1),0)</f>
        <v>0.39795918367346939</v>
      </c>
      <c r="BF308" s="205">
        <f ca="1">IF($AH308&gt;0,OFFSET(DATA!$F$6,BF$10+27*(7-$AG$8),$AG308,1,1)/OFFSET(DATA!$F$6,BF$10,$AG308,1,1),0)</f>
        <v>0.55734767025089604</v>
      </c>
      <c r="BG308" s="205">
        <f ca="1">IF($AH308&gt;0,OFFSET(DATA!$F$6,BG$10+27*(7-$AG$8),$AG308,1,1)/OFFSET(DATA!$F$6,BG$10,$AG308,1,1),0)</f>
        <v>0.35714285714285715</v>
      </c>
      <c r="BH308" s="205">
        <f ca="1">IF($AH308&gt;0,OFFSET(DATA!$F$6,BH$10+27*(7-$AG$8),$AG308,1,1)/OFFSET(DATA!$F$6,BH$10,$AG308,1,1),0)</f>
        <v>0.51162790697674421</v>
      </c>
      <c r="BI308" s="205">
        <f ca="1">IF($AH308&gt;0,OFFSET(DATA!$F$6,BI$10+27*(7-$AG$8),$AG308,1,1)/OFFSET(DATA!$F$6,BI$10,$AG308,1,1),0)</f>
        <v>0.36063218390804597</v>
      </c>
      <c r="BJ308" s="205">
        <f ca="1">IF($AH308&gt;0,OFFSET(DATA!$F$6,BJ$10+27*(7-$AG$8),$AG308,1,1)/OFFSET(DATA!$F$6,BJ$10,$AG308,1,1),0)</f>
        <v>0.65311004784688997</v>
      </c>
      <c r="BK308" s="205">
        <f ca="1">IF($AH308&gt;0,OFFSET(DATA!$F$6,BK$10+27*(7-$AG$8),$AG308,1,1)/OFFSET(DATA!$F$6,BK$10,$AG308,1,1),0)</f>
        <v>0.42809364548494983</v>
      </c>
      <c r="BL308" s="205">
        <f ca="1">IF($AH308&gt;0,OFFSET(DATA!$F$6,BL$10+27*(7-$AG$8),$AG308,1,1)/OFFSET(DATA!$F$6,BL$10,$AG308,1,1),0)</f>
        <v>0.58074074074074078</v>
      </c>
      <c r="BM308" s="205">
        <f ca="1">IF($AH308&gt;0,OFFSET(DATA!$F$6,BM$10+27*(7-$AG$8),$AG308,1,1)/OFFSET(DATA!$F$6,BM$10,$AG308,1,1),0)</f>
        <v>0.4239877769289534</v>
      </c>
      <c r="BN308" s="205">
        <f ca="1">IF($AH308&gt;0,OFFSET(DATA!$F$6,BN$10+27*(7-$AG$8),$AG308,1,1)/OFFSET(DATA!$F$6,BN$10,$AG308,1,1),0)</f>
        <v>0.52507374631268433</v>
      </c>
      <c r="BO308" s="205">
        <f ca="1">IF($AH308&gt;0,OFFSET(DATA!$F$6,BO$10+27*(7-$AG$8),$AG308,1,1)/OFFSET(DATA!$F$6,BO$10,$AG308,1,1),0)</f>
        <v>0.88977955911823647</v>
      </c>
      <c r="BP308" s="205">
        <f ca="1">IF($AH308&gt;0,OFFSET(DATA!$F$6,BP$10+27*(7-$AG$8),$AG308,1,1)/OFFSET(DATA!$F$6,BP$10,$AG308,1,1),0)</f>
        <v>0.70756302521008407</v>
      </c>
      <c r="BQ308" s="205">
        <f ca="1">IF($AH308&gt;0,OFFSET(DATA!$F$6,BQ$10+27*(7-$AG$8),$AG308,1,1)/OFFSET(DATA!$F$6,BQ$10,$AG308,1,1),0)</f>
        <v>0.54069767441860461</v>
      </c>
      <c r="BR308" s="205">
        <f ca="1">IF($AH308&gt;0,OFFSET(DATA!$F$6,BR$10+27*(7-$AG$8),$AG308,1,1)/OFFSET(DATA!$F$6,BR$10,$AG308,1,1),0)</f>
        <v>0.52734375</v>
      </c>
      <c r="BS308" s="205">
        <f ca="1">IF($AH308&gt;0,OFFSET(DATA!$F$6,BS$10+27*(7-$AG$8),$AG308,1,1)/OFFSET(DATA!$F$6,BS$10,$AG308,1,1),0)</f>
        <v>0.42618384401114207</v>
      </c>
      <c r="BT308" s="205">
        <f ca="1">IF($AH308&gt;0,OFFSET(DATA!$F$6,BT$10+27*(7-$AG$8),$AG308,1,1)/OFFSET(DATA!$F$6,BT$10,$AG308,1,1),0)</f>
        <v>0.42222222222222222</v>
      </c>
      <c r="BU308" s="205">
        <f ca="1">IF($AH308&gt;0,OFFSET(DATA!$F$6,BU$10+27*(7-$AG$8),$AG308,1,1)/OFFSET(DATA!$F$6,BU$10,$AG308,1,1),0)</f>
        <v>0.33</v>
      </c>
      <c r="BV308" s="205">
        <f ca="1">IF($AH308&gt;0,OFFSET(DATA!$F$6,BV$10+27*(7-$AG$8),$AG308,1,1)/OFFSET(DATA!$F$6,BV$10,$AG308,1,1),0)</f>
        <v>0.39569536423841062</v>
      </c>
      <c r="BW308" s="205">
        <f ca="1">IF($AH308&gt;0,OFFSET(DATA!$F$6,BW$10+27*(7-$AG$8),$AG308,1,1)/OFFSET(DATA!$F$6,BW$10,$AG308,1,1),0)</f>
        <v>0.49070945945945948</v>
      </c>
      <c r="BX308" s="205">
        <f ca="1">IF($AH308&gt;0,OFFSET(DATA!$F$6,BX$10+27*(7-$AG$8),$AG308,1,1)/OFFSET(DATA!$F$6,BX$10,$AG308,1,1),0)</f>
        <v>0.49736379613356768</v>
      </c>
      <c r="BY308" s="205">
        <f ca="1">IF($AH308&gt;0,OFFSET(DATA!$F$6,BY$10+27*(7-$AG$8),$AG308,1,1)/OFFSET(DATA!$F$6,BY$10,$AG308,1,1),0)</f>
        <v>0.53386454183266929</v>
      </c>
    </row>
    <row r="309" spans="33:77" x14ac:dyDescent="0.2">
      <c r="AG309" s="472">
        <v>298</v>
      </c>
      <c r="AH309" s="471">
        <f ca="1">OFFSET(DATA!$F$6,$AG$10,$AG309,1,1)</f>
        <v>2065</v>
      </c>
      <c r="AI309" s="205">
        <f ca="1">IF($AH309&gt;0,OFFSET(DATA!$F$6,$AG$10+27*AI$10,$AG309,1,1)/$AH309,0)</f>
        <v>0.37723970944309926</v>
      </c>
      <c r="AJ309" s="205">
        <f ca="1">IF($AH309&gt;0,OFFSET(DATA!$F$6,$AG$10+27*AJ$10,$AG309,1,1)/$AH309,0)</f>
        <v>2.4213075060532689E-3</v>
      </c>
      <c r="AK309" s="205">
        <f ca="1">IF($AH309&gt;0,OFFSET(DATA!$F$6,$AG$10+27*AK$10,$AG309,1,1)/$AH309,0)</f>
        <v>0.11912832929782083</v>
      </c>
      <c r="AL309" s="205">
        <f ca="1">IF($AH309&gt;0,OFFSET(DATA!$F$6,$AG$10+27*AL$10,$AG309,1,1)/$AH309,0)</f>
        <v>0.13365617433414043</v>
      </c>
      <c r="AM309" s="205">
        <f ca="1">IF($AH309&gt;0,OFFSET(DATA!$F$6,$AG$10+27*AM$10,$AG309,1,1)/$AH309,0)</f>
        <v>0.1665859564164649</v>
      </c>
      <c r="AN309" s="205">
        <f ca="1">IF($AH309&gt;0,OFFSET(DATA!$F$6,$AG$10+27*AN$10,$AG309,1,1)/$AH309,0)</f>
        <v>4.7941888619854718E-2</v>
      </c>
      <c r="AO309" s="472">
        <f ca="1">OFFSET(DATA!$F$6,$AG$10+27*AO$10,$AG309,1,1)</f>
        <v>22</v>
      </c>
      <c r="AP309" s="472">
        <f t="shared" ca="1" si="10"/>
        <v>22</v>
      </c>
      <c r="AQ309" s="471"/>
      <c r="AR309" s="471">
        <f ca="1">OFFSET(DATA!$F$6,25,$AG309,1,1)</f>
        <v>14034</v>
      </c>
      <c r="AS309" s="205">
        <f ca="1">IF($AR309&gt;0,OFFSET(DATA!$F$6,25+27*AS$10,$AG309,1,1)/$AR309,0)</f>
        <v>0.50270770984751323</v>
      </c>
      <c r="AT309" s="205">
        <f ca="1">IF($AR309&gt;0,OFFSET(DATA!$F$6,25+27*AT$10,$AG309,1,1)/$AR309,0)</f>
        <v>2.7789653698161608E-3</v>
      </c>
      <c r="AU309" s="205">
        <f ca="1">IF($AR309&gt;0,OFFSET(DATA!$F$6,25+27*AU$10,$AG309,1,1)/$AR309,0)</f>
        <v>0.10987601539119282</v>
      </c>
      <c r="AV309" s="205">
        <f ca="1">IF($AR309&gt;0,OFFSET(DATA!$F$6,25+27*AV$10,$AG309,1,1)/$AR309,0)</f>
        <v>9.8902664956534131E-2</v>
      </c>
      <c r="AW309" s="205">
        <f ca="1">IF($AR309&gt;0,OFFSET(DATA!$F$6,25+27*AW$10,$AG309,1,1)/$AR309,0)</f>
        <v>9.8190109733504352E-2</v>
      </c>
      <c r="AX309" s="205">
        <f ca="1">IF($AR309&gt;0,OFFSET(DATA!$F$6,25+27*AX$10,$AG309,1,1)/$AR309,0)</f>
        <v>2.7077098475131824E-2</v>
      </c>
      <c r="BA309" s="472">
        <f t="shared" ca="1" si="9"/>
        <v>20</v>
      </c>
      <c r="BB309" s="205">
        <f ca="1">IF($AH309&gt;0,OFFSET(DATA!$F$6,BB$10+27*(7-$AG$8),$AG309,1,1)/OFFSET(DATA!$F$6,BB$10,$AG309,1,1),0)</f>
        <v>0.36956521739130432</v>
      </c>
      <c r="BC309" s="205">
        <f ca="1">IF($AH309&gt;0,OFFSET(DATA!$F$6,BC$10+27*(7-$AG$8),$AG309,1,1)/OFFSET(DATA!$F$6,BC$10,$AG309,1,1),0)</f>
        <v>0.18072289156626506</v>
      </c>
      <c r="BD309" s="205">
        <f ca="1">IF($AH309&gt;0,OFFSET(DATA!$F$6,BD$10+27*(7-$AG$8),$AG309,1,1)/OFFSET(DATA!$F$6,BD$10,$AG309,1,1),0)</f>
        <v>0.11515151515151516</v>
      </c>
      <c r="BE309" s="205">
        <f ca="1">IF($AH309&gt;0,OFFSET(DATA!$F$6,BE$10+27*(7-$AG$8),$AG309,1,1)/OFFSET(DATA!$F$6,BE$10,$AG309,1,1),0)</f>
        <v>0.40776699029126212</v>
      </c>
      <c r="BF309" s="205">
        <f ca="1">IF($AH309&gt;0,OFFSET(DATA!$F$6,BF$10+27*(7-$AG$8),$AG309,1,1)/OFFSET(DATA!$F$6,BF$10,$AG309,1,1),0)</f>
        <v>0.57435897435897432</v>
      </c>
      <c r="BG309" s="205">
        <f ca="1">IF($AH309&gt;0,OFFSET(DATA!$F$6,BG$10+27*(7-$AG$8),$AG309,1,1)/OFFSET(DATA!$F$6,BG$10,$AG309,1,1),0)</f>
        <v>0.35570469798657717</v>
      </c>
      <c r="BH309" s="205">
        <f ca="1">IF($AH309&gt;0,OFFSET(DATA!$F$6,BH$10+27*(7-$AG$8),$AG309,1,1)/OFFSET(DATA!$F$6,BH$10,$AG309,1,1),0)</f>
        <v>0.53284671532846717</v>
      </c>
      <c r="BI309" s="205">
        <f ca="1">IF($AH309&gt;0,OFFSET(DATA!$F$6,BI$10+27*(7-$AG$8),$AG309,1,1)/OFFSET(DATA!$F$6,BI$10,$AG309,1,1),0)</f>
        <v>0.37723970944309926</v>
      </c>
      <c r="BJ309" s="205">
        <f ca="1">IF($AH309&gt;0,OFFSET(DATA!$F$6,BJ$10+27*(7-$AG$8),$AG309,1,1)/OFFSET(DATA!$F$6,BJ$10,$AG309,1,1),0)</f>
        <v>0.638676844783715</v>
      </c>
      <c r="BK309" s="205">
        <f ca="1">IF($AH309&gt;0,OFFSET(DATA!$F$6,BK$10+27*(7-$AG$8),$AG309,1,1)/OFFSET(DATA!$F$6,BK$10,$AG309,1,1),0)</f>
        <v>0.4820359281437126</v>
      </c>
      <c r="BL309" s="205">
        <f ca="1">IF($AH309&gt;0,OFFSET(DATA!$F$6,BL$10+27*(7-$AG$8),$AG309,1,1)/OFFSET(DATA!$F$6,BL$10,$AG309,1,1),0)</f>
        <v>0.57221458046767537</v>
      </c>
      <c r="BM309" s="205">
        <f ca="1">IF($AH309&gt;0,OFFSET(DATA!$F$6,BM$10+27*(7-$AG$8),$AG309,1,1)/OFFSET(DATA!$F$6,BM$10,$AG309,1,1),0)</f>
        <v>0.44642857142857145</v>
      </c>
      <c r="BN309" s="205">
        <f ca="1">IF($AH309&gt;0,OFFSET(DATA!$F$6,BN$10+27*(7-$AG$8),$AG309,1,1)/OFFSET(DATA!$F$6,BN$10,$AG309,1,1),0)</f>
        <v>0.51818181818181819</v>
      </c>
      <c r="BO309" s="205">
        <f ca="1">IF($AH309&gt;0,OFFSET(DATA!$F$6,BO$10+27*(7-$AG$8),$AG309,1,1)/OFFSET(DATA!$F$6,BO$10,$AG309,1,1),0)</f>
        <v>0.90998043052837574</v>
      </c>
      <c r="BP309" s="205">
        <f ca="1">IF($AH309&gt;0,OFFSET(DATA!$F$6,BP$10+27*(7-$AG$8),$AG309,1,1)/OFFSET(DATA!$F$6,BP$10,$AG309,1,1),0)</f>
        <v>0.73118279569892475</v>
      </c>
      <c r="BQ309" s="205">
        <f ca="1">IF($AH309&gt;0,OFFSET(DATA!$F$6,BQ$10+27*(7-$AG$8),$AG309,1,1)/OFFSET(DATA!$F$6,BQ$10,$AG309,1,1),0)</f>
        <v>0.58563535911602205</v>
      </c>
      <c r="BR309" s="205">
        <f ca="1">IF($AH309&gt;0,OFFSET(DATA!$F$6,BR$10+27*(7-$AG$8),$AG309,1,1)/OFFSET(DATA!$F$6,BR$10,$AG309,1,1),0)</f>
        <v>0.53658536585365857</v>
      </c>
      <c r="BS309" s="205">
        <f ca="1">IF($AH309&gt;0,OFFSET(DATA!$F$6,BS$10+27*(7-$AG$8),$AG309,1,1)/OFFSET(DATA!$F$6,BS$10,$AG309,1,1),0)</f>
        <v>0.47074468085106386</v>
      </c>
      <c r="BT309" s="205">
        <f ca="1">IF($AH309&gt;0,OFFSET(DATA!$F$6,BT$10+27*(7-$AG$8),$AG309,1,1)/OFFSET(DATA!$F$6,BT$10,$AG309,1,1),0)</f>
        <v>0.46739130434782611</v>
      </c>
      <c r="BU309" s="205">
        <f ca="1">IF($AH309&gt;0,OFFSET(DATA!$F$6,BU$10+27*(7-$AG$8),$AG309,1,1)/OFFSET(DATA!$F$6,BU$10,$AG309,1,1),0)</f>
        <v>0.46859903381642515</v>
      </c>
      <c r="BV309" s="205">
        <f ca="1">IF($AH309&gt;0,OFFSET(DATA!$F$6,BV$10+27*(7-$AG$8),$AG309,1,1)/OFFSET(DATA!$F$6,BV$10,$AG309,1,1),0)</f>
        <v>0.4086826347305389</v>
      </c>
      <c r="BW309" s="205">
        <f ca="1">IF($AH309&gt;0,OFFSET(DATA!$F$6,BW$10+27*(7-$AG$8),$AG309,1,1)/OFFSET(DATA!$F$6,BW$10,$AG309,1,1),0)</f>
        <v>0.52297939778129954</v>
      </c>
      <c r="BX309" s="205">
        <f ca="1">IF($AH309&gt;0,OFFSET(DATA!$F$6,BX$10+27*(7-$AG$8),$AG309,1,1)/OFFSET(DATA!$F$6,BX$10,$AG309,1,1),0)</f>
        <v>0.50401691331923892</v>
      </c>
      <c r="BY309" s="205">
        <f ca="1">IF($AH309&gt;0,OFFSET(DATA!$F$6,BY$10+27*(7-$AG$8),$AG309,1,1)/OFFSET(DATA!$F$6,BY$10,$AG309,1,1),0)</f>
        <v>0.51481481481481484</v>
      </c>
    </row>
    <row r="310" spans="33:77" x14ac:dyDescent="0.2">
      <c r="AG310" s="472">
        <v>299</v>
      </c>
      <c r="AH310" s="471">
        <f ca="1">OFFSET(DATA!$F$6,$AG$10,$AG310,1,1)</f>
        <v>2121</v>
      </c>
      <c r="AI310" s="205">
        <f ca="1">IF($AH310&gt;0,OFFSET(DATA!$F$6,$AG$10+27*AI$10,$AG310,1,1)/$AH310,0)</f>
        <v>0.3606789250353607</v>
      </c>
      <c r="AJ310" s="205">
        <f ca="1">IF($AH310&gt;0,OFFSET(DATA!$F$6,$AG$10+27*AJ$10,$AG310,1,1)/$AH310,0)</f>
        <v>2.3573785950023575E-3</v>
      </c>
      <c r="AK310" s="205">
        <f ca="1">IF($AH310&gt;0,OFFSET(DATA!$F$6,$AG$10+27*AK$10,$AG310,1,1)/$AH310,0)</f>
        <v>0.11645450259311646</v>
      </c>
      <c r="AL310" s="205">
        <f ca="1">IF($AH310&gt;0,OFFSET(DATA!$F$6,$AG$10+27*AL$10,$AG310,1,1)/$AH310,0)</f>
        <v>0.12635549269212634</v>
      </c>
      <c r="AM310" s="205">
        <f ca="1">IF($AH310&gt;0,OFFSET(DATA!$F$6,$AG$10+27*AM$10,$AG310,1,1)/$AH310,0)</f>
        <v>0.16831683168316833</v>
      </c>
      <c r="AN310" s="205">
        <f ca="1">IF($AH310&gt;0,OFFSET(DATA!$F$6,$AG$10+27*AN$10,$AG310,1,1)/$AH310,0)</f>
        <v>5.704856199905705E-2</v>
      </c>
      <c r="AO310" s="472">
        <f ca="1">OFFSET(DATA!$F$6,$AG$10+27*AO$10,$AG310,1,1)</f>
        <v>23</v>
      </c>
      <c r="AP310" s="472">
        <f t="shared" ca="1" si="10"/>
        <v>23</v>
      </c>
      <c r="AQ310" s="471"/>
      <c r="AR310" s="471">
        <f ca="1">OFFSET(DATA!$F$6,25,$AG310,1,1)</f>
        <v>14499</v>
      </c>
      <c r="AS310" s="205">
        <f ca="1">IF($AR310&gt;0,OFFSET(DATA!$F$6,25+27*AS$10,$AG310,1,1)/$AR310,0)</f>
        <v>0.48989585488654391</v>
      </c>
      <c r="AT310" s="205">
        <f ca="1">IF($AR310&gt;0,OFFSET(DATA!$F$6,25+27*AT$10,$AG310,1,1)/$AR310,0)</f>
        <v>2.7588109524794811E-3</v>
      </c>
      <c r="AU310" s="205">
        <f ca="1">IF($AR310&gt;0,OFFSET(DATA!$F$6,25+27*AU$10,$AG310,1,1)/$AR310,0)</f>
        <v>0.10697289468239189</v>
      </c>
      <c r="AV310" s="205">
        <f ca="1">IF($AR310&gt;0,OFFSET(DATA!$F$6,25+27*AV$10,$AG310,1,1)/$AR310,0)</f>
        <v>9.4420304848610248E-2</v>
      </c>
      <c r="AW310" s="205">
        <f ca="1">IF($AR310&gt;0,OFFSET(DATA!$F$6,25+27*AW$10,$AG310,1,1)/$AR310,0)</f>
        <v>0.1015932133250569</v>
      </c>
      <c r="AX310" s="205">
        <f ca="1">IF($AR310&gt;0,OFFSET(DATA!$F$6,25+27*AX$10,$AG310,1,1)/$AR310,0)</f>
        <v>3.1105593489206152E-2</v>
      </c>
      <c r="BA310" s="472">
        <f t="shared" ca="1" si="9"/>
        <v>21</v>
      </c>
      <c r="BB310" s="205">
        <f ca="1">IF($AH310&gt;0,OFFSET(DATA!$F$6,BB$10+27*(7-$AG$8),$AG310,1,1)/OFFSET(DATA!$F$6,BB$10,$AG310,1,1),0)</f>
        <v>0.36686390532544377</v>
      </c>
      <c r="BC310" s="205">
        <f ca="1">IF($AH310&gt;0,OFFSET(DATA!$F$6,BC$10+27*(7-$AG$8),$AG310,1,1)/OFFSET(DATA!$F$6,BC$10,$AG310,1,1),0)</f>
        <v>0.1702127659574468</v>
      </c>
      <c r="BD310" s="205">
        <f ca="1">IF($AH310&gt;0,OFFSET(DATA!$F$6,BD$10+27*(7-$AG$8),$AG310,1,1)/OFFSET(DATA!$F$6,BD$10,$AG310,1,1),0)</f>
        <v>0.1242603550295858</v>
      </c>
      <c r="BE310" s="205">
        <f ca="1">IF($AH310&gt;0,OFFSET(DATA!$F$6,BE$10+27*(7-$AG$8),$AG310,1,1)/OFFSET(DATA!$F$6,BE$10,$AG310,1,1),0)</f>
        <v>0.3867924528301887</v>
      </c>
      <c r="BF310" s="205">
        <f ca="1">IF($AH310&gt;0,OFFSET(DATA!$F$6,BF$10+27*(7-$AG$8),$AG310,1,1)/OFFSET(DATA!$F$6,BF$10,$AG310,1,1),0)</f>
        <v>0.56833333333333336</v>
      </c>
      <c r="BG310" s="205">
        <f ca="1">IF($AH310&gt;0,OFFSET(DATA!$F$6,BG$10+27*(7-$AG$8),$AG310,1,1)/OFFSET(DATA!$F$6,BG$10,$AG310,1,1),0)</f>
        <v>0.35099337748344372</v>
      </c>
      <c r="BH310" s="205">
        <f ca="1">IF($AH310&gt;0,OFFSET(DATA!$F$6,BH$10+27*(7-$AG$8),$AG310,1,1)/OFFSET(DATA!$F$6,BH$10,$AG310,1,1),0)</f>
        <v>0.51773049645390068</v>
      </c>
      <c r="BI310" s="205">
        <f ca="1">IF($AH310&gt;0,OFFSET(DATA!$F$6,BI$10+27*(7-$AG$8),$AG310,1,1)/OFFSET(DATA!$F$6,BI$10,$AG310,1,1),0)</f>
        <v>0.3606789250353607</v>
      </c>
      <c r="BJ310" s="205">
        <f ca="1">IF($AH310&gt;0,OFFSET(DATA!$F$6,BJ$10+27*(7-$AG$8),$AG310,1,1)/OFFSET(DATA!$F$6,BJ$10,$AG310,1,1),0)</f>
        <v>0.62749999999999995</v>
      </c>
      <c r="BK310" s="205">
        <f ca="1">IF($AH310&gt;0,OFFSET(DATA!$F$6,BK$10+27*(7-$AG$8),$AG310,1,1)/OFFSET(DATA!$F$6,BK$10,$AG310,1,1),0)</f>
        <v>0.46197183098591549</v>
      </c>
      <c r="BL310" s="205">
        <f ca="1">IF($AH310&gt;0,OFFSET(DATA!$F$6,BL$10+27*(7-$AG$8),$AG310,1,1)/OFFSET(DATA!$F$6,BL$10,$AG310,1,1),0)</f>
        <v>0.55629139072847678</v>
      </c>
      <c r="BM310" s="205">
        <f ca="1">IF($AH310&gt;0,OFFSET(DATA!$F$6,BM$10+27*(7-$AG$8),$AG310,1,1)/OFFSET(DATA!$F$6,BM$10,$AG310,1,1),0)</f>
        <v>0.4358974358974359</v>
      </c>
      <c r="BN310" s="205">
        <f ca="1">IF($AH310&gt;0,OFFSET(DATA!$F$6,BN$10+27*(7-$AG$8),$AG310,1,1)/OFFSET(DATA!$F$6,BN$10,$AG310,1,1),0)</f>
        <v>0.4942528735632184</v>
      </c>
      <c r="BO310" s="205">
        <f ca="1">IF($AH310&gt;0,OFFSET(DATA!$F$6,BO$10+27*(7-$AG$8),$AG310,1,1)/OFFSET(DATA!$F$6,BO$10,$AG310,1,1),0)</f>
        <v>0.8899253731343284</v>
      </c>
      <c r="BP310" s="205">
        <f ca="1">IF($AH310&gt;0,OFFSET(DATA!$F$6,BP$10+27*(7-$AG$8),$AG310,1,1)/OFFSET(DATA!$F$6,BP$10,$AG310,1,1),0)</f>
        <v>0.71556886227544914</v>
      </c>
      <c r="BQ310" s="205">
        <f ca="1">IF($AH310&gt;0,OFFSET(DATA!$F$6,BQ$10+27*(7-$AG$8),$AG310,1,1)/OFFSET(DATA!$F$6,BQ$10,$AG310,1,1),0)</f>
        <v>0.59610027855153203</v>
      </c>
      <c r="BR310" s="205">
        <f ca="1">IF($AH310&gt;0,OFFSET(DATA!$F$6,BR$10+27*(7-$AG$8),$AG310,1,1)/OFFSET(DATA!$F$6,BR$10,$AG310,1,1),0)</f>
        <v>0.53258845437616387</v>
      </c>
      <c r="BS310" s="205">
        <f ca="1">IF($AH310&gt;0,OFFSET(DATA!$F$6,BS$10+27*(7-$AG$8),$AG310,1,1)/OFFSET(DATA!$F$6,BS$10,$AG310,1,1),0)</f>
        <v>0.45454545454545453</v>
      </c>
      <c r="BT310" s="205">
        <f ca="1">IF($AH310&gt;0,OFFSET(DATA!$F$6,BT$10+27*(7-$AG$8),$AG310,1,1)/OFFSET(DATA!$F$6,BT$10,$AG310,1,1),0)</f>
        <v>0.47872340425531917</v>
      </c>
      <c r="BU310" s="205">
        <f ca="1">IF($AH310&gt;0,OFFSET(DATA!$F$6,BU$10+27*(7-$AG$8),$AG310,1,1)/OFFSET(DATA!$F$6,BU$10,$AG310,1,1),0)</f>
        <v>0.42654028436018959</v>
      </c>
      <c r="BV310" s="205">
        <f ca="1">IF($AH310&gt;0,OFFSET(DATA!$F$6,BV$10+27*(7-$AG$8),$AG310,1,1)/OFFSET(DATA!$F$6,BV$10,$AG310,1,1),0)</f>
        <v>0.39568345323741005</v>
      </c>
      <c r="BW310" s="205">
        <f ca="1">IF($AH310&gt;0,OFFSET(DATA!$F$6,BW$10+27*(7-$AG$8),$AG310,1,1)/OFFSET(DATA!$F$6,BW$10,$AG310,1,1),0)</f>
        <v>0.50796057619408641</v>
      </c>
      <c r="BX310" s="205">
        <f ca="1">IF($AH310&gt;0,OFFSET(DATA!$F$6,BX$10+27*(7-$AG$8),$AG310,1,1)/OFFSET(DATA!$F$6,BX$10,$AG310,1,1),0)</f>
        <v>0.49177631578947367</v>
      </c>
      <c r="BY310" s="205">
        <f ca="1">IF($AH310&gt;0,OFFSET(DATA!$F$6,BY$10+27*(7-$AG$8),$AG310,1,1)/OFFSET(DATA!$F$6,BY$10,$AG310,1,1),0)</f>
        <v>0.51245551601423489</v>
      </c>
    </row>
    <row r="311" spans="33:77" x14ac:dyDescent="0.2">
      <c r="AG311" s="472">
        <v>300</v>
      </c>
      <c r="AH311" s="471">
        <f ca="1">OFFSET(DATA!$F$6,$AG$10,$AG311,1,1)</f>
        <v>2178</v>
      </c>
      <c r="AI311" s="205">
        <f ca="1">IF($AH311&gt;0,OFFSET(DATA!$F$6,$AG$10+27*AI$10,$AG311,1,1)/$AH311,0)</f>
        <v>0.36317722681359044</v>
      </c>
      <c r="AJ311" s="205">
        <f ca="1">IF($AH311&gt;0,OFFSET(DATA!$F$6,$AG$10+27*AJ$10,$AG311,1,1)/$AH311,0)</f>
        <v>2.7548209366391185E-3</v>
      </c>
      <c r="AK311" s="205">
        <f ca="1">IF($AH311&gt;0,OFFSET(DATA!$F$6,$AG$10+27*AK$10,$AG311,1,1)/$AH311,0)</f>
        <v>0.11753902662993572</v>
      </c>
      <c r="AL311" s="205">
        <f ca="1">IF($AH311&gt;0,OFFSET(DATA!$F$6,$AG$10+27*AL$10,$AG311,1,1)/$AH311,0)</f>
        <v>0.11707988980716254</v>
      </c>
      <c r="AM311" s="205">
        <f ca="1">IF($AH311&gt;0,OFFSET(DATA!$F$6,$AG$10+27*AM$10,$AG311,1,1)/$AH311,0)</f>
        <v>0.14921946740128558</v>
      </c>
      <c r="AN311" s="205">
        <f ca="1">IF($AH311&gt;0,OFFSET(DATA!$F$6,$AG$10+27*AN$10,$AG311,1,1)/$AH311,0)</f>
        <v>5.5096418732782371E-2</v>
      </c>
      <c r="AO311" s="472">
        <f ca="1">OFFSET(DATA!$F$6,$AG$10+27*AO$10,$AG311,1,1)</f>
        <v>22</v>
      </c>
      <c r="AP311" s="472">
        <f t="shared" ca="1" si="10"/>
        <v>22</v>
      </c>
      <c r="AQ311" s="471"/>
      <c r="AR311" s="471">
        <f ca="1">OFFSET(DATA!$F$6,25,$AG311,1,1)</f>
        <v>14846</v>
      </c>
      <c r="AS311" s="205">
        <f ca="1">IF($AR311&gt;0,OFFSET(DATA!$F$6,25+27*AS$10,$AG311,1,1)/$AR311,0)</f>
        <v>0.50276168664960263</v>
      </c>
      <c r="AT311" s="205">
        <f ca="1">IF($AR311&gt;0,OFFSET(DATA!$F$6,25+27*AT$10,$AG311,1,1)/$AR311,0)</f>
        <v>3.6373433921595044E-3</v>
      </c>
      <c r="AU311" s="205">
        <f ca="1">IF($AR311&gt;0,OFFSET(DATA!$F$6,25+27*AU$10,$AG311,1,1)/$AR311,0)</f>
        <v>0.10965916745251246</v>
      </c>
      <c r="AV311" s="205">
        <f ca="1">IF($AR311&gt;0,OFFSET(DATA!$F$6,25+27*AV$10,$AG311,1,1)/$AR311,0)</f>
        <v>8.5949077192509771E-2</v>
      </c>
      <c r="AW311" s="205">
        <f ca="1">IF($AR311&gt;0,OFFSET(DATA!$F$6,25+27*AW$10,$AG311,1,1)/$AR311,0)</f>
        <v>0.10460730163006871</v>
      </c>
      <c r="AX311" s="205">
        <f ca="1">IF($AR311&gt;0,OFFSET(DATA!$F$6,25+27*AX$10,$AG311,1,1)/$AR311,0)</f>
        <v>3.192779199784454E-2</v>
      </c>
      <c r="BA311" s="472">
        <f t="shared" ca="1" si="9"/>
        <v>21</v>
      </c>
      <c r="BB311" s="205">
        <f ca="1">IF($AH311&gt;0,OFFSET(DATA!$F$6,BB$10+27*(7-$AG$8),$AG311,1,1)/OFFSET(DATA!$F$6,BB$10,$AG311,1,1),0)</f>
        <v>0.42285714285714288</v>
      </c>
      <c r="BC311" s="205">
        <f ca="1">IF($AH311&gt;0,OFFSET(DATA!$F$6,BC$10+27*(7-$AG$8),$AG311,1,1)/OFFSET(DATA!$F$6,BC$10,$AG311,1,1),0)</f>
        <v>0.2</v>
      </c>
      <c r="BD311" s="205">
        <f ca="1">IF($AH311&gt;0,OFFSET(DATA!$F$6,BD$10+27*(7-$AG$8),$AG311,1,1)/OFFSET(DATA!$F$6,BD$10,$AG311,1,1),0)</f>
        <v>0.10989010989010989</v>
      </c>
      <c r="BE311" s="205">
        <f ca="1">IF($AH311&gt;0,OFFSET(DATA!$F$6,BE$10+27*(7-$AG$8),$AG311,1,1)/OFFSET(DATA!$F$6,BE$10,$AG311,1,1),0)</f>
        <v>0.38532110091743121</v>
      </c>
      <c r="BF311" s="205">
        <f ca="1">IF($AH311&gt;0,OFFSET(DATA!$F$6,BF$10+27*(7-$AG$8),$AG311,1,1)/OFFSET(DATA!$F$6,BF$10,$AG311,1,1),0)</f>
        <v>0.57947019867549665</v>
      </c>
      <c r="BG311" s="205">
        <f ca="1">IF($AH311&gt;0,OFFSET(DATA!$F$6,BG$10+27*(7-$AG$8),$AG311,1,1)/OFFSET(DATA!$F$6,BG$10,$AG311,1,1),0)</f>
        <v>0.36249999999999999</v>
      </c>
      <c r="BH311" s="205">
        <f ca="1">IF($AH311&gt;0,OFFSET(DATA!$F$6,BH$10+27*(7-$AG$8),$AG311,1,1)/OFFSET(DATA!$F$6,BH$10,$AG311,1,1),0)</f>
        <v>0.53947368421052633</v>
      </c>
      <c r="BI311" s="205">
        <f ca="1">IF($AH311&gt;0,OFFSET(DATA!$F$6,BI$10+27*(7-$AG$8),$AG311,1,1)/OFFSET(DATA!$F$6,BI$10,$AG311,1,1),0)</f>
        <v>0.36317722681359044</v>
      </c>
      <c r="BJ311" s="205">
        <f ca="1">IF($AH311&gt;0,OFFSET(DATA!$F$6,BJ$10+27*(7-$AG$8),$AG311,1,1)/OFFSET(DATA!$F$6,BJ$10,$AG311,1,1),0)</f>
        <v>0.65659340659340659</v>
      </c>
      <c r="BK311" s="205">
        <f ca="1">IF($AH311&gt;0,OFFSET(DATA!$F$6,BK$10+27*(7-$AG$8),$AG311,1,1)/OFFSET(DATA!$F$6,BK$10,$AG311,1,1),0)</f>
        <v>0.49046321525885561</v>
      </c>
      <c r="BL311" s="205">
        <f ca="1">IF($AH311&gt;0,OFFSET(DATA!$F$6,BL$10+27*(7-$AG$8),$AG311,1,1)/OFFSET(DATA!$F$6,BL$10,$AG311,1,1),0)</f>
        <v>0.56887755102040816</v>
      </c>
      <c r="BM311" s="205">
        <f ca="1">IF($AH311&gt;0,OFFSET(DATA!$F$6,BM$10+27*(7-$AG$8),$AG311,1,1)/OFFSET(DATA!$F$6,BM$10,$AG311,1,1),0)</f>
        <v>0.46870653685674546</v>
      </c>
      <c r="BN311" s="205">
        <f ca="1">IF($AH311&gt;0,OFFSET(DATA!$F$6,BN$10+27*(7-$AG$8),$AG311,1,1)/OFFSET(DATA!$F$6,BN$10,$AG311,1,1),0)</f>
        <v>0.48997134670487108</v>
      </c>
      <c r="BO311" s="205">
        <f ca="1">IF($AH311&gt;0,OFFSET(DATA!$F$6,BO$10+27*(7-$AG$8),$AG311,1,1)/OFFSET(DATA!$F$6,BO$10,$AG311,1,1),0)</f>
        <v>0.88770053475935828</v>
      </c>
      <c r="BP311" s="205">
        <f ca="1">IF($AH311&gt;0,OFFSET(DATA!$F$6,BP$10+27*(7-$AG$8),$AG311,1,1)/OFFSET(DATA!$F$6,BP$10,$AG311,1,1),0)</f>
        <v>0.76156069364161849</v>
      </c>
      <c r="BQ311" s="205">
        <f ca="1">IF($AH311&gt;0,OFFSET(DATA!$F$6,BQ$10+27*(7-$AG$8),$AG311,1,1)/OFFSET(DATA!$F$6,BQ$10,$AG311,1,1),0)</f>
        <v>0.5935828877005348</v>
      </c>
      <c r="BR311" s="205">
        <f ca="1">IF($AH311&gt;0,OFFSET(DATA!$F$6,BR$10+27*(7-$AG$8),$AG311,1,1)/OFFSET(DATA!$F$6,BR$10,$AG311,1,1),0)</f>
        <v>0.56057866184448468</v>
      </c>
      <c r="BS311" s="205">
        <f ca="1">IF($AH311&gt;0,OFFSET(DATA!$F$6,BS$10+27*(7-$AG$8),$AG311,1,1)/OFFSET(DATA!$F$6,BS$10,$AG311,1,1),0)</f>
        <v>0.45811518324607331</v>
      </c>
      <c r="BT311" s="205">
        <f ca="1">IF($AH311&gt;0,OFFSET(DATA!$F$6,BT$10+27*(7-$AG$8),$AG311,1,1)/OFFSET(DATA!$F$6,BT$10,$AG311,1,1),0)</f>
        <v>0.47474747474747475</v>
      </c>
      <c r="BU311" s="205">
        <f ca="1">IF($AH311&gt;0,OFFSET(DATA!$F$6,BU$10+27*(7-$AG$8),$AG311,1,1)/OFFSET(DATA!$F$6,BU$10,$AG311,1,1),0)</f>
        <v>0.45497630331753552</v>
      </c>
      <c r="BV311" s="205">
        <f ca="1">IF($AH311&gt;0,OFFSET(DATA!$F$6,BV$10+27*(7-$AG$8),$AG311,1,1)/OFFSET(DATA!$F$6,BV$10,$AG311,1,1),0)</f>
        <v>0.42028985507246375</v>
      </c>
      <c r="BW311" s="205">
        <f ca="1">IF($AH311&gt;0,OFFSET(DATA!$F$6,BW$10+27*(7-$AG$8),$AG311,1,1)/OFFSET(DATA!$F$6,BW$10,$AG311,1,1),0)</f>
        <v>0.51386748844375962</v>
      </c>
      <c r="BX311" s="205">
        <f ca="1">IF($AH311&gt;0,OFFSET(DATA!$F$6,BX$10+27*(7-$AG$8),$AG311,1,1)/OFFSET(DATA!$F$6,BX$10,$AG311,1,1),0)</f>
        <v>0.48959560266980762</v>
      </c>
      <c r="BY311" s="205">
        <f ca="1">IF($AH311&gt;0,OFFSET(DATA!$F$6,BY$10+27*(7-$AG$8),$AG311,1,1)/OFFSET(DATA!$F$6,BY$10,$AG311,1,1),0)</f>
        <v>0.54304635761589404</v>
      </c>
    </row>
    <row r="312" spans="33:77" x14ac:dyDescent="0.2">
      <c r="AG312" s="472">
        <v>301</v>
      </c>
      <c r="AH312" s="471">
        <f ca="1">OFFSET(DATA!$F$6,$AG$10,$AG312,1,1)</f>
        <v>2138</v>
      </c>
      <c r="AI312" s="205">
        <f ca="1">IF($AH312&gt;0,OFFSET(DATA!$F$6,$AG$10+27*AI$10,$AG312,1,1)/$AH312,0)</f>
        <v>0.35968194574368567</v>
      </c>
      <c r="AJ312" s="205">
        <f ca="1">IF($AH312&gt;0,OFFSET(DATA!$F$6,$AG$10+27*AJ$10,$AG312,1,1)/$AH312,0)</f>
        <v>2.3386342376052385E-3</v>
      </c>
      <c r="AK312" s="205">
        <f ca="1">IF($AH312&gt;0,OFFSET(DATA!$F$6,$AG$10+27*AK$10,$AG312,1,1)/$AH312,0)</f>
        <v>0.1127221702525725</v>
      </c>
      <c r="AL312" s="205">
        <f ca="1">IF($AH312&gt;0,OFFSET(DATA!$F$6,$AG$10+27*AL$10,$AG312,1,1)/$AH312,0)</f>
        <v>0.12020579981290926</v>
      </c>
      <c r="AM312" s="205">
        <f ca="1">IF($AH312&gt;0,OFFSET(DATA!$F$6,$AG$10+27*AM$10,$AG312,1,1)/$AH312,0)</f>
        <v>0.15809167446211411</v>
      </c>
      <c r="AN312" s="205">
        <f ca="1">IF($AH312&gt;0,OFFSET(DATA!$F$6,$AG$10+27*AN$10,$AG312,1,1)/$AH312,0)</f>
        <v>6.0336763330215155E-2</v>
      </c>
      <c r="AO312" s="472">
        <f ca="1">OFFSET(DATA!$F$6,$AG$10+27*AO$10,$AG312,1,1)</f>
        <v>21</v>
      </c>
      <c r="AP312" s="472">
        <f t="shared" ca="1" si="10"/>
        <v>21</v>
      </c>
      <c r="AQ312" s="471"/>
      <c r="AR312" s="471">
        <f ca="1">OFFSET(DATA!$F$6,25,$AG312,1,1)</f>
        <v>13926</v>
      </c>
      <c r="AS312" s="205">
        <f ca="1">IF($AR312&gt;0,OFFSET(DATA!$F$6,25+27*AS$10,$AG312,1,1)/$AR312,0)</f>
        <v>0.47443630618986071</v>
      </c>
      <c r="AT312" s="205">
        <f ca="1">IF($AR312&gt;0,OFFSET(DATA!$F$6,25+27*AT$10,$AG312,1,1)/$AR312,0)</f>
        <v>3.8776389487289961E-3</v>
      </c>
      <c r="AU312" s="205">
        <f ca="1">IF($AR312&gt;0,OFFSET(DATA!$F$6,25+27*AU$10,$AG312,1,1)/$AR312,0)</f>
        <v>0.11345684331466321</v>
      </c>
      <c r="AV312" s="205">
        <f ca="1">IF($AR312&gt;0,OFFSET(DATA!$F$6,25+27*AV$10,$AG312,1,1)/$AR312,0)</f>
        <v>8.5882521901479242E-2</v>
      </c>
      <c r="AW312" s="205">
        <f ca="1">IF($AR312&gt;0,OFFSET(DATA!$F$6,25+27*AW$10,$AG312,1,1)/$AR312,0)</f>
        <v>0.10067499640959357</v>
      </c>
      <c r="AX312" s="205">
        <f ca="1">IF($AR312&gt;0,OFFSET(DATA!$F$6,25+27*AX$10,$AG312,1,1)/$AR312,0)</f>
        <v>2.9872181530949303E-2</v>
      </c>
      <c r="BA312" s="472">
        <f t="shared" ca="1" si="9"/>
        <v>21</v>
      </c>
      <c r="BB312" s="205">
        <f ca="1">IF($AH312&gt;0,OFFSET(DATA!$F$6,BB$10+27*(7-$AG$8),$AG312,1,1)/OFFSET(DATA!$F$6,BB$10,$AG312,1,1),0)</f>
        <v>0.41033434650455924</v>
      </c>
      <c r="BC312" s="205">
        <f ca="1">IF($AH312&gt;0,OFFSET(DATA!$F$6,BC$10+27*(7-$AG$8),$AG312,1,1)/OFFSET(DATA!$F$6,BC$10,$AG312,1,1),0)</f>
        <v>0.19387755102040816</v>
      </c>
      <c r="BD312" s="205">
        <f ca="1">IF($AH312&gt;0,OFFSET(DATA!$F$6,BD$10+27*(7-$AG$8),$AG312,1,1)/OFFSET(DATA!$F$6,BD$10,$AG312,1,1),0)</f>
        <v>9.8837209302325577E-2</v>
      </c>
      <c r="BE312" s="205">
        <f ca="1">IF($AH312&gt;0,OFFSET(DATA!$F$6,BE$10+27*(7-$AG$8),$AG312,1,1)/OFFSET(DATA!$F$6,BE$10,$AG312,1,1),0)</f>
        <v>0.37383177570093457</v>
      </c>
      <c r="BF312" s="205">
        <f ca="1">IF($AH312&gt;0,OFFSET(DATA!$F$6,BF$10+27*(7-$AG$8),$AG312,1,1)/OFFSET(DATA!$F$6,BF$10,$AG312,1,1),0)</f>
        <v>0.5611015490533563</v>
      </c>
      <c r="BG312" s="205">
        <f ca="1">IF($AH312&gt;0,OFFSET(DATA!$F$6,BG$10+27*(7-$AG$8),$AG312,1,1)/OFFSET(DATA!$F$6,BG$10,$AG312,1,1),0)</f>
        <v>0.35542168674698793</v>
      </c>
      <c r="BH312" s="205">
        <f ca="1">IF($AH312&gt;0,OFFSET(DATA!$F$6,BH$10+27*(7-$AG$8),$AG312,1,1)/OFFSET(DATA!$F$6,BH$10,$AG312,1,1),0)</f>
        <v>0.55633802816901412</v>
      </c>
      <c r="BI312" s="205">
        <f ca="1">IF($AH312&gt;0,OFFSET(DATA!$F$6,BI$10+27*(7-$AG$8),$AG312,1,1)/OFFSET(DATA!$F$6,BI$10,$AG312,1,1),0)</f>
        <v>0.35968194574368567</v>
      </c>
      <c r="BJ312" s="205">
        <f ca="1">IF($AH312&gt;0,OFFSET(DATA!$F$6,BJ$10+27*(7-$AG$8),$AG312,1,1)/OFFSET(DATA!$F$6,BJ$10,$AG312,1,1),0)</f>
        <v>0.6964285714285714</v>
      </c>
      <c r="BK312" s="205">
        <f ca="1">IF($AH312&gt;0,OFFSET(DATA!$F$6,BK$10+27*(7-$AG$8),$AG312,1,1)/OFFSET(DATA!$F$6,BK$10,$AG312,1,1),0)</f>
        <v>0.43548387096774194</v>
      </c>
      <c r="BL312" s="205">
        <f ca="1">IF($AH312&gt;0,OFFSET(DATA!$F$6,BL$10+27*(7-$AG$8),$AG312,1,1)/OFFSET(DATA!$F$6,BL$10,$AG312,1,1),0)</f>
        <v>0.54209748892171339</v>
      </c>
      <c r="BM312" s="205">
        <f ca="1">IF($AH312&gt;0,OFFSET(DATA!$F$6,BM$10+27*(7-$AG$8),$AG312,1,1)/OFFSET(DATA!$F$6,BM$10,$AG312,1,1),0)</f>
        <v>0.41391678622668582</v>
      </c>
      <c r="BN312" s="205">
        <f ca="1">IF($AH312&gt;0,OFFSET(DATA!$F$6,BN$10+27*(7-$AG$8),$AG312,1,1)/OFFSET(DATA!$F$6,BN$10,$AG312,1,1),0)</f>
        <v>0.46223564954682778</v>
      </c>
      <c r="BO312" s="205">
        <f ca="1">IF($AH312&gt;0,OFFSET(DATA!$F$6,BO$10+27*(7-$AG$8),$AG312,1,1)/OFFSET(DATA!$F$6,BO$10,$AG312,1,1),0)</f>
        <v>0.84363636363636363</v>
      </c>
      <c r="BP312" s="205">
        <f ca="1">IF($AH312&gt;0,OFFSET(DATA!$F$6,BP$10+27*(7-$AG$8),$AG312,1,1)/OFFSET(DATA!$F$6,BP$10,$AG312,1,1),0)</f>
        <v>0.69756838905775076</v>
      </c>
      <c r="BQ312" s="205">
        <f ca="1">IF($AH312&gt;0,OFFSET(DATA!$F$6,BQ$10+27*(7-$AG$8),$AG312,1,1)/OFFSET(DATA!$F$6,BQ$10,$AG312,1,1),0)</f>
        <v>0.57306590257879653</v>
      </c>
      <c r="BR312" s="205">
        <f ca="1">IF($AH312&gt;0,OFFSET(DATA!$F$6,BR$10+27*(7-$AG$8),$AG312,1,1)/OFFSET(DATA!$F$6,BR$10,$AG312,1,1),0)</f>
        <v>0.54189944134078216</v>
      </c>
      <c r="BS312" s="205">
        <f ca="1">IF($AH312&gt;0,OFFSET(DATA!$F$6,BS$10+27*(7-$AG$8),$AG312,1,1)/OFFSET(DATA!$F$6,BS$10,$AG312,1,1),0)</f>
        <v>0.37665782493368699</v>
      </c>
      <c r="BT312" s="205">
        <f ca="1">IF($AH312&gt;0,OFFSET(DATA!$F$6,BT$10+27*(7-$AG$8),$AG312,1,1)/OFFSET(DATA!$F$6,BT$10,$AG312,1,1),0)</f>
        <v>0.44791666666666669</v>
      </c>
      <c r="BU312" s="205">
        <f ca="1">IF($AH312&gt;0,OFFSET(DATA!$F$6,BU$10+27*(7-$AG$8),$AG312,1,1)/OFFSET(DATA!$F$6,BU$10,$AG312,1,1),0)</f>
        <v>0.41025641025641024</v>
      </c>
      <c r="BV312" s="205">
        <f ca="1">IF($AH312&gt;0,OFFSET(DATA!$F$6,BV$10+27*(7-$AG$8),$AG312,1,1)/OFFSET(DATA!$F$6,BV$10,$AG312,1,1),0)</f>
        <v>0.40978593272171254</v>
      </c>
      <c r="BW312" s="205">
        <f ca="1">IF($AH312&gt;0,OFFSET(DATA!$F$6,BW$10+27*(7-$AG$8),$AG312,1,1)/OFFSET(DATA!$F$6,BW$10,$AG312,1,1),0)</f>
        <v>0.47233360064153967</v>
      </c>
      <c r="BX312" s="205">
        <f ca="1">IF($AH312&gt;0,OFFSET(DATA!$F$6,BX$10+27*(7-$AG$8),$AG312,1,1)/OFFSET(DATA!$F$6,BX$10,$AG312,1,1),0)</f>
        <v>0.45825771324863884</v>
      </c>
      <c r="BY312" s="205">
        <f ca="1">IF($AH312&gt;0,OFFSET(DATA!$F$6,BY$10+27*(7-$AG$8),$AG312,1,1)/OFFSET(DATA!$F$6,BY$10,$AG312,1,1),0)</f>
        <v>0.54316546762589923</v>
      </c>
    </row>
    <row r="313" spans="33:77" x14ac:dyDescent="0.2">
      <c r="AG313" s="472">
        <v>302</v>
      </c>
      <c r="AH313" s="471">
        <f ca="1">OFFSET(DATA!$F$6,$AG$10,$AG313,1,1)</f>
        <v>2189</v>
      </c>
      <c r="AI313" s="205">
        <f ca="1">IF($AH313&gt;0,OFFSET(DATA!$F$6,$AG$10+27*AI$10,$AG313,1,1)/$AH313,0)</f>
        <v>0.36637734125171312</v>
      </c>
      <c r="AJ313" s="205">
        <f ca="1">IF($AH313&gt;0,OFFSET(DATA!$F$6,$AG$10+27*AJ$10,$AG313,1,1)/$AH313,0)</f>
        <v>3.1978072179077205E-3</v>
      </c>
      <c r="AK313" s="205">
        <f ca="1">IF($AH313&gt;0,OFFSET(DATA!$F$6,$AG$10+27*AK$10,$AG313,1,1)/$AH313,0)</f>
        <v>0.11192325262677022</v>
      </c>
      <c r="AL313" s="205">
        <f ca="1">IF($AH313&gt;0,OFFSET(DATA!$F$6,$AG$10+27*AL$10,$AG313,1,1)/$AH313,0)</f>
        <v>0.12654179990863407</v>
      </c>
      <c r="AM313" s="205">
        <f ca="1">IF($AH313&gt;0,OFFSET(DATA!$F$6,$AG$10+27*AM$10,$AG313,1,1)/$AH313,0)</f>
        <v>0.18181818181818182</v>
      </c>
      <c r="AN313" s="205">
        <f ca="1">IF($AH313&gt;0,OFFSET(DATA!$F$6,$AG$10+27*AN$10,$AG313,1,1)/$AH313,0)</f>
        <v>6.5783462768387396E-2</v>
      </c>
      <c r="AO313" s="472">
        <f ca="1">OFFSET(DATA!$F$6,$AG$10+27*AO$10,$AG313,1,1)</f>
        <v>21</v>
      </c>
      <c r="AP313" s="472">
        <f t="shared" ca="1" si="10"/>
        <v>21</v>
      </c>
      <c r="AQ313" s="471"/>
      <c r="AR313" s="471">
        <f ca="1">OFFSET(DATA!$F$6,25,$AG313,1,1)</f>
        <v>14233</v>
      </c>
      <c r="AS313" s="205">
        <f ca="1">IF($AR313&gt;0,OFFSET(DATA!$F$6,25+27*AS$10,$AG313,1,1)/$AR313,0)</f>
        <v>0.48429705613714608</v>
      </c>
      <c r="AT313" s="205">
        <f ca="1">IF($AR313&gt;0,OFFSET(DATA!$F$6,25+27*AT$10,$AG313,1,1)/$AR313,0)</f>
        <v>4.7073701960233258E-3</v>
      </c>
      <c r="AU313" s="205">
        <f ca="1">IF($AR313&gt;0,OFFSET(DATA!$F$6,25+27*AU$10,$AG313,1,1)/$AR313,0)</f>
        <v>0.11255532916461744</v>
      </c>
      <c r="AV313" s="205">
        <f ca="1">IF($AR313&gt;0,OFFSET(DATA!$F$6,25+27*AV$10,$AG313,1,1)/$AR313,0)</f>
        <v>8.6629663458160616E-2</v>
      </c>
      <c r="AW313" s="205">
        <f ca="1">IF($AR313&gt;0,OFFSET(DATA!$F$6,25+27*AW$10,$AG313,1,1)/$AR313,0)</f>
        <v>9.9768144453031685E-2</v>
      </c>
      <c r="AX313" s="205">
        <f ca="1">IF($AR313&gt;0,OFFSET(DATA!$F$6,25+27*AX$10,$AG313,1,1)/$AR313,0)</f>
        <v>2.8244221176139957E-2</v>
      </c>
      <c r="BA313" s="472">
        <f t="shared" ca="1" si="9"/>
        <v>21</v>
      </c>
      <c r="BB313" s="205">
        <f ca="1">IF($AH313&gt;0,OFFSET(DATA!$F$6,BB$10+27*(7-$AG$8),$AG313,1,1)/OFFSET(DATA!$F$6,BB$10,$AG313,1,1),0)</f>
        <v>0.42236024844720499</v>
      </c>
      <c r="BC313" s="205">
        <f ca="1">IF($AH313&gt;0,OFFSET(DATA!$F$6,BC$10+27*(7-$AG$8),$AG313,1,1)/OFFSET(DATA!$F$6,BC$10,$AG313,1,1),0)</f>
        <v>0.18518518518518517</v>
      </c>
      <c r="BD313" s="205">
        <f ca="1">IF($AH313&gt;0,OFFSET(DATA!$F$6,BD$10+27*(7-$AG$8),$AG313,1,1)/OFFSET(DATA!$F$6,BD$10,$AG313,1,1),0)</f>
        <v>0.10795454545454546</v>
      </c>
      <c r="BE313" s="205">
        <f ca="1">IF($AH313&gt;0,OFFSET(DATA!$F$6,BE$10+27*(7-$AG$8),$AG313,1,1)/OFFSET(DATA!$F$6,BE$10,$AG313,1,1),0)</f>
        <v>0.35</v>
      </c>
      <c r="BF313" s="205">
        <f ca="1">IF($AH313&gt;0,OFFSET(DATA!$F$6,BF$10+27*(7-$AG$8),$AG313,1,1)/OFFSET(DATA!$F$6,BF$10,$AG313,1,1),0)</f>
        <v>0.56366723259762308</v>
      </c>
      <c r="BG313" s="205">
        <f ca="1">IF($AH313&gt;0,OFFSET(DATA!$F$6,BG$10+27*(7-$AG$8),$AG313,1,1)/OFFSET(DATA!$F$6,BG$10,$AG313,1,1),0)</f>
        <v>0.38562091503267976</v>
      </c>
      <c r="BH313" s="205">
        <f ca="1">IF($AH313&gt;0,OFFSET(DATA!$F$6,BH$10+27*(7-$AG$8),$AG313,1,1)/OFFSET(DATA!$F$6,BH$10,$AG313,1,1),0)</f>
        <v>0.61111111111111116</v>
      </c>
      <c r="BI313" s="205">
        <f ca="1">IF($AH313&gt;0,OFFSET(DATA!$F$6,BI$10+27*(7-$AG$8),$AG313,1,1)/OFFSET(DATA!$F$6,BI$10,$AG313,1,1),0)</f>
        <v>0.36637734125171312</v>
      </c>
      <c r="BJ313" s="205">
        <f ca="1">IF($AH313&gt;0,OFFSET(DATA!$F$6,BJ$10+27*(7-$AG$8),$AG313,1,1)/OFFSET(DATA!$F$6,BJ$10,$AG313,1,1),0)</f>
        <v>0.69705882352941173</v>
      </c>
      <c r="BK313" s="205">
        <f ca="1">IF($AH313&gt;0,OFFSET(DATA!$F$6,BK$10+27*(7-$AG$8),$AG313,1,1)/OFFSET(DATA!$F$6,BK$10,$AG313,1,1),0)</f>
        <v>0.43636363636363634</v>
      </c>
      <c r="BL313" s="205">
        <f ca="1">IF($AH313&gt;0,OFFSET(DATA!$F$6,BL$10+27*(7-$AG$8),$AG313,1,1)/OFFSET(DATA!$F$6,BL$10,$AG313,1,1),0)</f>
        <v>0.5443383356070941</v>
      </c>
      <c r="BM313" s="205">
        <f ca="1">IF($AH313&gt;0,OFFSET(DATA!$F$6,BM$10+27*(7-$AG$8),$AG313,1,1)/OFFSET(DATA!$F$6,BM$10,$AG313,1,1),0)</f>
        <v>0.42582417582417581</v>
      </c>
      <c r="BN313" s="205">
        <f ca="1">IF($AH313&gt;0,OFFSET(DATA!$F$6,BN$10+27*(7-$AG$8),$AG313,1,1)/OFFSET(DATA!$F$6,BN$10,$AG313,1,1),0)</f>
        <v>0.41337386018237082</v>
      </c>
      <c r="BO313" s="205">
        <f ca="1">IF($AH313&gt;0,OFFSET(DATA!$F$6,BO$10+27*(7-$AG$8),$AG313,1,1)/OFFSET(DATA!$F$6,BO$10,$AG313,1,1),0)</f>
        <v>0.84848484848484851</v>
      </c>
      <c r="BP313" s="205">
        <f ca="1">IF($AH313&gt;0,OFFSET(DATA!$F$6,BP$10+27*(7-$AG$8),$AG313,1,1)/OFFSET(DATA!$F$6,BP$10,$AG313,1,1),0)</f>
        <v>0.7312775330396476</v>
      </c>
      <c r="BQ313" s="205">
        <f ca="1">IF($AH313&gt;0,OFFSET(DATA!$F$6,BQ$10+27*(7-$AG$8),$AG313,1,1)/OFFSET(DATA!$F$6,BQ$10,$AG313,1,1),0)</f>
        <v>0.57821229050279332</v>
      </c>
      <c r="BR313" s="205">
        <f ca="1">IF($AH313&gt;0,OFFSET(DATA!$F$6,BR$10+27*(7-$AG$8),$AG313,1,1)/OFFSET(DATA!$F$6,BR$10,$AG313,1,1),0)</f>
        <v>0.50637522768670307</v>
      </c>
      <c r="BS313" s="205">
        <f ca="1">IF($AH313&gt;0,OFFSET(DATA!$F$6,BS$10+27*(7-$AG$8),$AG313,1,1)/OFFSET(DATA!$F$6,BS$10,$AG313,1,1),0)</f>
        <v>0.446524064171123</v>
      </c>
      <c r="BT313" s="205">
        <f ca="1">IF($AH313&gt;0,OFFSET(DATA!$F$6,BT$10+27*(7-$AG$8),$AG313,1,1)/OFFSET(DATA!$F$6,BT$10,$AG313,1,1),0)</f>
        <v>0.45161290322580644</v>
      </c>
      <c r="BU313" s="205">
        <f ca="1">IF($AH313&gt;0,OFFSET(DATA!$F$6,BU$10+27*(7-$AG$8),$AG313,1,1)/OFFSET(DATA!$F$6,BU$10,$AG313,1,1),0)</f>
        <v>0.39593908629441626</v>
      </c>
      <c r="BV313" s="205">
        <f ca="1">IF($AH313&gt;0,OFFSET(DATA!$F$6,BV$10+27*(7-$AG$8),$AG313,1,1)/OFFSET(DATA!$F$6,BV$10,$AG313,1,1),0)</f>
        <v>0.4427934621099554</v>
      </c>
      <c r="BW313" s="205">
        <f ca="1">IF($AH313&gt;0,OFFSET(DATA!$F$6,BW$10+27*(7-$AG$8),$AG313,1,1)/OFFSET(DATA!$F$6,BW$10,$AG313,1,1),0)</f>
        <v>0.50197005516154447</v>
      </c>
      <c r="BX313" s="205">
        <f ca="1">IF($AH313&gt;0,OFFSET(DATA!$F$6,BX$10+27*(7-$AG$8),$AG313,1,1)/OFFSET(DATA!$F$6,BX$10,$AG313,1,1),0)</f>
        <v>0.46855345911949686</v>
      </c>
      <c r="BY313" s="205">
        <f ca="1">IF($AH313&gt;0,OFFSET(DATA!$F$6,BY$10+27*(7-$AG$8),$AG313,1,1)/OFFSET(DATA!$F$6,BY$10,$AG313,1,1),0)</f>
        <v>0.5195729537366548</v>
      </c>
    </row>
    <row r="314" spans="33:77" x14ac:dyDescent="0.2">
      <c r="AG314" s="472">
        <v>303</v>
      </c>
      <c r="AH314" s="471">
        <f ca="1">OFFSET(DATA!$F$6,$AG$10,$AG314,1,1)</f>
        <v>2266</v>
      </c>
      <c r="AI314" s="205">
        <f ca="1">IF($AH314&gt;0,OFFSET(DATA!$F$6,$AG$10+27*AI$10,$AG314,1,1)/$AH314,0)</f>
        <v>0.35613415710503088</v>
      </c>
      <c r="AJ314" s="205">
        <f ca="1">IF($AH314&gt;0,OFFSET(DATA!$F$6,$AG$10+27*AJ$10,$AG314,1,1)/$AH314,0)</f>
        <v>3.0891438658428951E-3</v>
      </c>
      <c r="AK314" s="205">
        <f ca="1">IF($AH314&gt;0,OFFSET(DATA!$F$6,$AG$10+27*AK$10,$AG314,1,1)/$AH314,0)</f>
        <v>0.11165048543689321</v>
      </c>
      <c r="AL314" s="205">
        <f ca="1">IF($AH314&gt;0,OFFSET(DATA!$F$6,$AG$10+27*AL$10,$AG314,1,1)/$AH314,0)</f>
        <v>0.1204766107678729</v>
      </c>
      <c r="AM314" s="205">
        <f ca="1">IF($AH314&gt;0,OFFSET(DATA!$F$6,$AG$10+27*AM$10,$AG314,1,1)/$AH314,0)</f>
        <v>0.17299205648720212</v>
      </c>
      <c r="AN314" s="205">
        <f ca="1">IF($AH314&gt;0,OFFSET(DATA!$F$6,$AG$10+27*AN$10,$AG314,1,1)/$AH314,0)</f>
        <v>7.0609002647837593E-2</v>
      </c>
      <c r="AO314" s="472">
        <f ca="1">OFFSET(DATA!$F$6,$AG$10+27*AO$10,$AG314,1,1)</f>
        <v>21</v>
      </c>
      <c r="AP314" s="472">
        <f t="shared" ca="1" si="10"/>
        <v>21</v>
      </c>
      <c r="AQ314" s="471"/>
      <c r="AR314" s="471">
        <f ca="1">OFFSET(DATA!$F$6,25,$AG314,1,1)</f>
        <v>14760</v>
      </c>
      <c r="AS314" s="205">
        <f ca="1">IF($AR314&gt;0,OFFSET(DATA!$F$6,25+27*AS$10,$AG314,1,1)/$AR314,0)</f>
        <v>0.48672086720867208</v>
      </c>
      <c r="AT314" s="205">
        <f ca="1">IF($AR314&gt;0,OFFSET(DATA!$F$6,25+27*AT$10,$AG314,1,1)/$AR314,0)</f>
        <v>4.5392953929539294E-3</v>
      </c>
      <c r="AU314" s="205">
        <f ca="1">IF($AR314&gt;0,OFFSET(DATA!$F$6,25+27*AU$10,$AG314,1,1)/$AR314,0)</f>
        <v>0.11090785907859078</v>
      </c>
      <c r="AV314" s="205">
        <f ca="1">IF($AR314&gt;0,OFFSET(DATA!$F$6,25+27*AV$10,$AG314,1,1)/$AR314,0)</f>
        <v>9.0243902439024387E-2</v>
      </c>
      <c r="AW314" s="205">
        <f ca="1">IF($AR314&gt;0,OFFSET(DATA!$F$6,25+27*AW$10,$AG314,1,1)/$AR314,0)</f>
        <v>0.10142276422764228</v>
      </c>
      <c r="AX314" s="205">
        <f ca="1">IF($AR314&gt;0,OFFSET(DATA!$F$6,25+27*AX$10,$AG314,1,1)/$AR314,0)</f>
        <v>3.0420054200542005E-2</v>
      </c>
      <c r="BA314" s="472">
        <f t="shared" ca="1" si="9"/>
        <v>21</v>
      </c>
      <c r="BB314" s="205">
        <f ca="1">IF($AH314&gt;0,OFFSET(DATA!$F$6,BB$10+27*(7-$AG$8),$AG314,1,1)/OFFSET(DATA!$F$6,BB$10,$AG314,1,1),0)</f>
        <v>0.40298507462686567</v>
      </c>
      <c r="BC314" s="205">
        <f ca="1">IF($AH314&gt;0,OFFSET(DATA!$F$6,BC$10+27*(7-$AG$8),$AG314,1,1)/OFFSET(DATA!$F$6,BC$10,$AG314,1,1),0)</f>
        <v>0.2</v>
      </c>
      <c r="BD314" s="205">
        <f ca="1">IF($AH314&gt;0,OFFSET(DATA!$F$6,BD$10+27*(7-$AG$8),$AG314,1,1)/OFFSET(DATA!$F$6,BD$10,$AG314,1,1),0)</f>
        <v>9.7826086956521743E-2</v>
      </c>
      <c r="BE314" s="205">
        <f ca="1">IF($AH314&gt;0,OFFSET(DATA!$F$6,BE$10+27*(7-$AG$8),$AG314,1,1)/OFFSET(DATA!$F$6,BE$10,$AG314,1,1),0)</f>
        <v>0.31404958677685951</v>
      </c>
      <c r="BF314" s="205">
        <f ca="1">IF($AH314&gt;0,OFFSET(DATA!$F$6,BF$10+27*(7-$AG$8),$AG314,1,1)/OFFSET(DATA!$F$6,BF$10,$AG314,1,1),0)</f>
        <v>0.58430717863105175</v>
      </c>
      <c r="BG314" s="205">
        <f ca="1">IF($AH314&gt;0,OFFSET(DATA!$F$6,BG$10+27*(7-$AG$8),$AG314,1,1)/OFFSET(DATA!$F$6,BG$10,$AG314,1,1),0)</f>
        <v>0.44680851063829785</v>
      </c>
      <c r="BH314" s="205">
        <f ca="1">IF($AH314&gt;0,OFFSET(DATA!$F$6,BH$10+27*(7-$AG$8),$AG314,1,1)/OFFSET(DATA!$F$6,BH$10,$AG314,1,1),0)</f>
        <v>0.61068702290076338</v>
      </c>
      <c r="BI314" s="205">
        <f ca="1">IF($AH314&gt;0,OFFSET(DATA!$F$6,BI$10+27*(7-$AG$8),$AG314,1,1)/OFFSET(DATA!$F$6,BI$10,$AG314,1,1),0)</f>
        <v>0.35613415710503088</v>
      </c>
      <c r="BJ314" s="205">
        <f ca="1">IF($AH314&gt;0,OFFSET(DATA!$F$6,BJ$10+27*(7-$AG$8),$AG314,1,1)/OFFSET(DATA!$F$6,BJ$10,$AG314,1,1),0)</f>
        <v>0.68674698795180722</v>
      </c>
      <c r="BK314" s="205">
        <f ca="1">IF($AH314&gt;0,OFFSET(DATA!$F$6,BK$10+27*(7-$AG$8),$AG314,1,1)/OFFSET(DATA!$F$6,BK$10,$AG314,1,1),0)</f>
        <v>0.44927536231884058</v>
      </c>
      <c r="BL314" s="205">
        <f ca="1">IF($AH314&gt;0,OFFSET(DATA!$F$6,BL$10+27*(7-$AG$8),$AG314,1,1)/OFFSET(DATA!$F$6,BL$10,$AG314,1,1),0)</f>
        <v>0.5546875</v>
      </c>
      <c r="BM314" s="205">
        <f ca="1">IF($AH314&gt;0,OFFSET(DATA!$F$6,BM$10+27*(7-$AG$8),$AG314,1,1)/OFFSET(DATA!$F$6,BM$10,$AG314,1,1),0)</f>
        <v>0.41798941798941797</v>
      </c>
      <c r="BN314" s="205">
        <f ca="1">IF($AH314&gt;0,OFFSET(DATA!$F$6,BN$10+27*(7-$AG$8),$AG314,1,1)/OFFSET(DATA!$F$6,BN$10,$AG314,1,1),0)</f>
        <v>0.4375</v>
      </c>
      <c r="BO314" s="205">
        <f ca="1">IF($AH314&gt;0,OFFSET(DATA!$F$6,BO$10+27*(7-$AG$8),$AG314,1,1)/OFFSET(DATA!$F$6,BO$10,$AG314,1,1),0)</f>
        <v>0.83595113438045376</v>
      </c>
      <c r="BP314" s="205">
        <f ca="1">IF($AH314&gt;0,OFFSET(DATA!$F$6,BP$10+27*(7-$AG$8),$AG314,1,1)/OFFSET(DATA!$F$6,BP$10,$AG314,1,1),0)</f>
        <v>0.72103004291845496</v>
      </c>
      <c r="BQ314" s="205">
        <f ca="1">IF($AH314&gt;0,OFFSET(DATA!$F$6,BQ$10+27*(7-$AG$8),$AG314,1,1)/OFFSET(DATA!$F$6,BQ$10,$AG314,1,1),0)</f>
        <v>0.60422163588390498</v>
      </c>
      <c r="BR314" s="205">
        <f ca="1">IF($AH314&gt;0,OFFSET(DATA!$F$6,BR$10+27*(7-$AG$8),$AG314,1,1)/OFFSET(DATA!$F$6,BR$10,$AG314,1,1),0)</f>
        <v>0.53075571177504388</v>
      </c>
      <c r="BS314" s="205">
        <f ca="1">IF($AH314&gt;0,OFFSET(DATA!$F$6,BS$10+27*(7-$AG$8),$AG314,1,1)/OFFSET(DATA!$F$6,BS$10,$AG314,1,1),0)</f>
        <v>0.43650793650793651</v>
      </c>
      <c r="BT314" s="205">
        <f ca="1">IF($AH314&gt;0,OFFSET(DATA!$F$6,BT$10+27*(7-$AG$8),$AG314,1,1)/OFFSET(DATA!$F$6,BT$10,$AG314,1,1),0)</f>
        <v>0.42156862745098039</v>
      </c>
      <c r="BU314" s="205">
        <f ca="1">IF($AH314&gt;0,OFFSET(DATA!$F$6,BU$10+27*(7-$AG$8),$AG314,1,1)/OFFSET(DATA!$F$6,BU$10,$AG314,1,1),0)</f>
        <v>0.39613526570048307</v>
      </c>
      <c r="BV314" s="205">
        <f ca="1">IF($AH314&gt;0,OFFSET(DATA!$F$6,BV$10+27*(7-$AG$8),$AG314,1,1)/OFFSET(DATA!$F$6,BV$10,$AG314,1,1),0)</f>
        <v>0.46685472496473907</v>
      </c>
      <c r="BW314" s="205">
        <f ca="1">IF($AH314&gt;0,OFFSET(DATA!$F$6,BW$10+27*(7-$AG$8),$AG314,1,1)/OFFSET(DATA!$F$6,BW$10,$AG314,1,1),0)</f>
        <v>0.53134556574923553</v>
      </c>
      <c r="BX314" s="205">
        <f ca="1">IF($AH314&gt;0,OFFSET(DATA!$F$6,BX$10+27*(7-$AG$8),$AG314,1,1)/OFFSET(DATA!$F$6,BX$10,$AG314,1,1),0)</f>
        <v>0.46517517940059094</v>
      </c>
      <c r="BY314" s="205">
        <f ca="1">IF($AH314&gt;0,OFFSET(DATA!$F$6,BY$10+27*(7-$AG$8),$AG314,1,1)/OFFSET(DATA!$F$6,BY$10,$AG314,1,1),0)</f>
        <v>0.52684563758389258</v>
      </c>
    </row>
    <row r="315" spans="33:77" x14ac:dyDescent="0.2">
      <c r="AG315" s="472">
        <v>304</v>
      </c>
      <c r="AH315" s="471">
        <f ca="1">OFFSET(DATA!$F$6,$AG$10,$AG315,1,1)</f>
        <v>2356</v>
      </c>
      <c r="AI315" s="205">
        <f ca="1">IF($AH315&gt;0,OFFSET(DATA!$F$6,$AG$10+27*AI$10,$AG315,1,1)/$AH315,0)</f>
        <v>0.34380305602716471</v>
      </c>
      <c r="AJ315" s="205">
        <f ca="1">IF($AH315&gt;0,OFFSET(DATA!$F$6,$AG$10+27*AJ$10,$AG315,1,1)/$AH315,0)</f>
        <v>3.3955857385398981E-3</v>
      </c>
      <c r="AK315" s="205">
        <f ca="1">IF($AH315&gt;0,OFFSET(DATA!$F$6,$AG$10+27*AK$10,$AG315,1,1)/$AH315,0)</f>
        <v>0.11162988115449915</v>
      </c>
      <c r="AL315" s="205">
        <f ca="1">IF($AH315&gt;0,OFFSET(DATA!$F$6,$AG$10+27*AL$10,$AG315,1,1)/$AH315,0)</f>
        <v>0.11926994906621392</v>
      </c>
      <c r="AM315" s="205">
        <f ca="1">IF($AH315&gt;0,OFFSET(DATA!$F$6,$AG$10+27*AM$10,$AG315,1,1)/$AH315,0)</f>
        <v>0.17614601018675721</v>
      </c>
      <c r="AN315" s="205">
        <f ca="1">IF($AH315&gt;0,OFFSET(DATA!$F$6,$AG$10+27*AN$10,$AG315,1,1)/$AH315,0)</f>
        <v>7.6400679117147707E-2</v>
      </c>
      <c r="AO315" s="472">
        <f ca="1">OFFSET(DATA!$F$6,$AG$10+27*AO$10,$AG315,1,1)</f>
        <v>21</v>
      </c>
      <c r="AP315" s="472">
        <f t="shared" ca="1" si="10"/>
        <v>21</v>
      </c>
      <c r="AQ315" s="471"/>
      <c r="AR315" s="471">
        <f ca="1">OFFSET(DATA!$F$6,25,$AG315,1,1)</f>
        <v>15243</v>
      </c>
      <c r="AS315" s="205">
        <f ca="1">IF($AR315&gt;0,OFFSET(DATA!$F$6,25+27*AS$10,$AG315,1,1)/$AR315,0)</f>
        <v>0.49406284852063242</v>
      </c>
      <c r="AT315" s="205">
        <f ca="1">IF($AR315&gt;0,OFFSET(DATA!$F$6,25+27*AT$10,$AG315,1,1)/$AR315,0)</f>
        <v>4.5266679787443415E-3</v>
      </c>
      <c r="AU315" s="205">
        <f ca="1">IF($AR315&gt;0,OFFSET(DATA!$F$6,25+27*AU$10,$AG315,1,1)/$AR315,0)</f>
        <v>0.10988650528111264</v>
      </c>
      <c r="AV315" s="205">
        <f ca="1">IF($AR315&gt;0,OFFSET(DATA!$F$6,25+27*AV$10,$AG315,1,1)/$AR315,0)</f>
        <v>8.8237223643639701E-2</v>
      </c>
      <c r="AW315" s="205">
        <f ca="1">IF($AR315&gt;0,OFFSET(DATA!$F$6,25+27*AW$10,$AG315,1,1)/$AR315,0)</f>
        <v>0.10332611690612084</v>
      </c>
      <c r="AX315" s="205">
        <f ca="1">IF($AR315&gt;0,OFFSET(DATA!$F$6,25+27*AX$10,$AG315,1,1)/$AR315,0)</f>
        <v>3.3523584596208099E-2</v>
      </c>
      <c r="BA315" s="472">
        <f t="shared" ca="1" si="9"/>
        <v>22</v>
      </c>
      <c r="BB315" s="205">
        <f ca="1">IF($AH315&gt;0,OFFSET(DATA!$F$6,BB$10+27*(7-$AG$8),$AG315,1,1)/OFFSET(DATA!$F$6,BB$10,$AG315,1,1),0)</f>
        <v>0.37931034482758619</v>
      </c>
      <c r="BC315" s="205">
        <f ca="1">IF($AH315&gt;0,OFFSET(DATA!$F$6,BC$10+27*(7-$AG$8),$AG315,1,1)/OFFSET(DATA!$F$6,BC$10,$AG315,1,1),0)</f>
        <v>0.20967741935483872</v>
      </c>
      <c r="BD315" s="205">
        <f ca="1">IF($AH315&gt;0,OFFSET(DATA!$F$6,BD$10+27*(7-$AG$8),$AG315,1,1)/OFFSET(DATA!$F$6,BD$10,$AG315,1,1),0)</f>
        <v>0.10382513661202186</v>
      </c>
      <c r="BE315" s="205">
        <f ca="1">IF($AH315&gt;0,OFFSET(DATA!$F$6,BE$10+27*(7-$AG$8),$AG315,1,1)/OFFSET(DATA!$F$6,BE$10,$AG315,1,1),0)</f>
        <v>0.35114503816793891</v>
      </c>
      <c r="BF315" s="205">
        <f ca="1">IF($AH315&gt;0,OFFSET(DATA!$F$6,BF$10+27*(7-$AG$8),$AG315,1,1)/OFFSET(DATA!$F$6,BF$10,$AG315,1,1),0)</f>
        <v>0.57516339869281041</v>
      </c>
      <c r="BG315" s="205">
        <f ca="1">IF($AH315&gt;0,OFFSET(DATA!$F$6,BG$10+27*(7-$AG$8),$AG315,1,1)/OFFSET(DATA!$F$6,BG$10,$AG315,1,1),0)</f>
        <v>0.43262411347517732</v>
      </c>
      <c r="BH315" s="205">
        <f ca="1">IF($AH315&gt;0,OFFSET(DATA!$F$6,BH$10+27*(7-$AG$8),$AG315,1,1)/OFFSET(DATA!$F$6,BH$10,$AG315,1,1),0)</f>
        <v>0.63703703703703707</v>
      </c>
      <c r="BI315" s="205">
        <f ca="1">IF($AH315&gt;0,OFFSET(DATA!$F$6,BI$10+27*(7-$AG$8),$AG315,1,1)/OFFSET(DATA!$F$6,BI$10,$AG315,1,1),0)</f>
        <v>0.34380305602716471</v>
      </c>
      <c r="BJ315" s="205">
        <f ca="1">IF($AH315&gt;0,OFFSET(DATA!$F$6,BJ$10+27*(7-$AG$8),$AG315,1,1)/OFFSET(DATA!$F$6,BJ$10,$AG315,1,1),0)</f>
        <v>0.69732937685459939</v>
      </c>
      <c r="BK315" s="205">
        <f ca="1">IF($AH315&gt;0,OFFSET(DATA!$F$6,BK$10+27*(7-$AG$8),$AG315,1,1)/OFFSET(DATA!$F$6,BK$10,$AG315,1,1),0)</f>
        <v>0.45152354570637121</v>
      </c>
      <c r="BL315" s="205">
        <f ca="1">IF($AH315&gt;0,OFFSET(DATA!$F$6,BL$10+27*(7-$AG$8),$AG315,1,1)/OFFSET(DATA!$F$6,BL$10,$AG315,1,1),0)</f>
        <v>0.56803995006242203</v>
      </c>
      <c r="BM315" s="205">
        <f ca="1">IF($AH315&gt;0,OFFSET(DATA!$F$6,BM$10+27*(7-$AG$8),$AG315,1,1)/OFFSET(DATA!$F$6,BM$10,$AG315,1,1),0)</f>
        <v>0.44067796610169491</v>
      </c>
      <c r="BN315" s="205">
        <f ca="1">IF($AH315&gt;0,OFFSET(DATA!$F$6,BN$10+27*(7-$AG$8),$AG315,1,1)/OFFSET(DATA!$F$6,BN$10,$AG315,1,1),0)</f>
        <v>0.46296296296296297</v>
      </c>
      <c r="BO315" s="205">
        <f ca="1">IF($AH315&gt;0,OFFSET(DATA!$F$6,BO$10+27*(7-$AG$8),$AG315,1,1)/OFFSET(DATA!$F$6,BO$10,$AG315,1,1),0)</f>
        <v>0.84148397976391232</v>
      </c>
      <c r="BP315" s="205">
        <f ca="1">IF($AH315&gt;0,OFFSET(DATA!$F$6,BP$10+27*(7-$AG$8),$AG315,1,1)/OFFSET(DATA!$F$6,BP$10,$AG315,1,1),0)</f>
        <v>0.70604395604395609</v>
      </c>
      <c r="BQ315" s="205">
        <f ca="1">IF($AH315&gt;0,OFFSET(DATA!$F$6,BQ$10+27*(7-$AG$8),$AG315,1,1)/OFFSET(DATA!$F$6,BQ$10,$AG315,1,1),0)</f>
        <v>0.65206185567010311</v>
      </c>
      <c r="BR315" s="205">
        <f ca="1">IF($AH315&gt;0,OFFSET(DATA!$F$6,BR$10+27*(7-$AG$8),$AG315,1,1)/OFFSET(DATA!$F$6,BR$10,$AG315,1,1),0)</f>
        <v>0.58536585365853655</v>
      </c>
      <c r="BS315" s="205">
        <f ca="1">IF($AH315&gt;0,OFFSET(DATA!$F$6,BS$10+27*(7-$AG$8),$AG315,1,1)/OFFSET(DATA!$F$6,BS$10,$AG315,1,1),0)</f>
        <v>0.42819148936170215</v>
      </c>
      <c r="BT315" s="205">
        <f ca="1">IF($AH315&gt;0,OFFSET(DATA!$F$6,BT$10+27*(7-$AG$8),$AG315,1,1)/OFFSET(DATA!$F$6,BT$10,$AG315,1,1),0)</f>
        <v>0.46226415094339623</v>
      </c>
      <c r="BU315" s="205">
        <f ca="1">IF($AH315&gt;0,OFFSET(DATA!$F$6,BU$10+27*(7-$AG$8),$AG315,1,1)/OFFSET(DATA!$F$6,BU$10,$AG315,1,1),0)</f>
        <v>0.3925233644859813</v>
      </c>
      <c r="BV315" s="205">
        <f ca="1">IF($AH315&gt;0,OFFSET(DATA!$F$6,BV$10+27*(7-$AG$8),$AG315,1,1)/OFFSET(DATA!$F$6,BV$10,$AG315,1,1),0)</f>
        <v>0.47323943661971829</v>
      </c>
      <c r="BW315" s="205">
        <f ca="1">IF($AH315&gt;0,OFFSET(DATA!$F$6,BW$10+27*(7-$AG$8),$AG315,1,1)/OFFSET(DATA!$F$6,BW$10,$AG315,1,1),0)</f>
        <v>0.53874538745387457</v>
      </c>
      <c r="BX315" s="205">
        <f ca="1">IF($AH315&gt;0,OFFSET(DATA!$F$6,BX$10+27*(7-$AG$8),$AG315,1,1)/OFFSET(DATA!$F$6,BX$10,$AG315,1,1),0)</f>
        <v>0.47678142514011207</v>
      </c>
      <c r="BY315" s="205">
        <f ca="1">IF($AH315&gt;0,OFFSET(DATA!$F$6,BY$10+27*(7-$AG$8),$AG315,1,1)/OFFSET(DATA!$F$6,BY$10,$AG315,1,1),0)</f>
        <v>0.53184713375796178</v>
      </c>
    </row>
    <row r="316" spans="33:77" x14ac:dyDescent="0.2">
      <c r="AG316" s="472">
        <v>305</v>
      </c>
      <c r="AH316" s="471">
        <f ca="1">OFFSET(DATA!$F$6,$AG$10,$AG316,1,1)</f>
        <v>2301</v>
      </c>
      <c r="AI316" s="205">
        <f ca="1">IF($AH316&gt;0,OFFSET(DATA!$F$6,$AG$10+27*AI$10,$AG316,1,1)/$AH316,0)</f>
        <v>0.36114732724902215</v>
      </c>
      <c r="AJ316" s="205">
        <f ca="1">IF($AH316&gt;0,OFFSET(DATA!$F$6,$AG$10+27*AJ$10,$AG316,1,1)/$AH316,0)</f>
        <v>3.4767492394611041E-3</v>
      </c>
      <c r="AK316" s="205">
        <f ca="1">IF($AH316&gt;0,OFFSET(DATA!$F$6,$AG$10+27*AK$10,$AG316,1,1)/$AH316,0)</f>
        <v>0.11386353759235116</v>
      </c>
      <c r="AL316" s="205">
        <f ca="1">IF($AH316&gt;0,OFFSET(DATA!$F$6,$AG$10+27*AL$10,$AG316,1,1)/$AH316,0)</f>
        <v>0.12820512820512819</v>
      </c>
      <c r="AM316" s="205">
        <f ca="1">IF($AH316&gt;0,OFFSET(DATA!$F$6,$AG$10+27*AM$10,$AG316,1,1)/$AH316,0)</f>
        <v>0.17687961755758366</v>
      </c>
      <c r="AN316" s="205">
        <f ca="1">IF($AH316&gt;0,OFFSET(DATA!$F$6,$AG$10+27*AN$10,$AG316,1,1)/$AH316,0)</f>
        <v>7.6053889613211648E-2</v>
      </c>
      <c r="AO316" s="472">
        <f ca="1">OFFSET(DATA!$F$6,$AG$10+27*AO$10,$AG316,1,1)</f>
        <v>21</v>
      </c>
      <c r="AP316" s="472">
        <f t="shared" ca="1" si="10"/>
        <v>21</v>
      </c>
      <c r="AQ316" s="471"/>
      <c r="AR316" s="471">
        <f ca="1">OFFSET(DATA!$F$6,25,$AG316,1,1)</f>
        <v>15274</v>
      </c>
      <c r="AS316" s="205">
        <f ca="1">IF($AR316&gt;0,OFFSET(DATA!$F$6,25+27*AS$10,$AG316,1,1)/$AR316,0)</f>
        <v>0.49803587796255072</v>
      </c>
      <c r="AT316" s="205">
        <f ca="1">IF($AR316&gt;0,OFFSET(DATA!$F$6,25+27*AT$10,$AG316,1,1)/$AR316,0)</f>
        <v>4.6484221552965822E-3</v>
      </c>
      <c r="AU316" s="205">
        <f ca="1">IF($AR316&gt;0,OFFSET(DATA!$F$6,25+27*AU$10,$AG316,1,1)/$AR316,0)</f>
        <v>0.10861594867094408</v>
      </c>
      <c r="AV316" s="205">
        <f ca="1">IF($AR316&gt;0,OFFSET(DATA!$F$6,25+27*AV$10,$AG316,1,1)/$AR316,0)</f>
        <v>8.5963074505695958E-2</v>
      </c>
      <c r="AW316" s="205">
        <f ca="1">IF($AR316&gt;0,OFFSET(DATA!$F$6,25+27*AW$10,$AG316,1,1)/$AR316,0)</f>
        <v>0.10796124132512767</v>
      </c>
      <c r="AX316" s="205">
        <f ca="1">IF($AR316&gt;0,OFFSET(DATA!$F$6,25+27*AX$10,$AG316,1,1)/$AR316,0)</f>
        <v>3.4895901532015189E-2</v>
      </c>
      <c r="BA316" s="472">
        <f t="shared" ca="1" si="9"/>
        <v>22</v>
      </c>
      <c r="BB316" s="205">
        <f ca="1">IF($AH316&gt;0,OFFSET(DATA!$F$6,BB$10+27*(7-$AG$8),$AG316,1,1)/OFFSET(DATA!$F$6,BB$10,$AG316,1,1),0)</f>
        <v>0.40345821325648418</v>
      </c>
      <c r="BC316" s="205">
        <f ca="1">IF($AH316&gt;0,OFFSET(DATA!$F$6,BC$10+27*(7-$AG$8),$AG316,1,1)/OFFSET(DATA!$F$6,BC$10,$AG316,1,1),0)</f>
        <v>0.25203252032520324</v>
      </c>
      <c r="BD316" s="205">
        <f ca="1">IF($AH316&gt;0,OFFSET(DATA!$F$6,BD$10+27*(7-$AG$8),$AG316,1,1)/OFFSET(DATA!$F$6,BD$10,$AG316,1,1),0)</f>
        <v>9.7560975609756101E-2</v>
      </c>
      <c r="BE316" s="205">
        <f ca="1">IF($AH316&gt;0,OFFSET(DATA!$F$6,BE$10+27*(7-$AG$8),$AG316,1,1)/OFFSET(DATA!$F$6,BE$10,$AG316,1,1),0)</f>
        <v>0.37209302325581395</v>
      </c>
      <c r="BF316" s="205">
        <f ca="1">IF($AH316&gt;0,OFFSET(DATA!$F$6,BF$10+27*(7-$AG$8),$AG316,1,1)/OFFSET(DATA!$F$6,BF$10,$AG316,1,1),0)</f>
        <v>0.58401305057096253</v>
      </c>
      <c r="BG316" s="205">
        <f ca="1">IF($AH316&gt;0,OFFSET(DATA!$F$6,BG$10+27*(7-$AG$8),$AG316,1,1)/OFFSET(DATA!$F$6,BG$10,$AG316,1,1),0)</f>
        <v>0.43333333333333335</v>
      </c>
      <c r="BH316" s="205">
        <f ca="1">IF($AH316&gt;0,OFFSET(DATA!$F$6,BH$10+27*(7-$AG$8),$AG316,1,1)/OFFSET(DATA!$F$6,BH$10,$AG316,1,1),0)</f>
        <v>0.62142857142857144</v>
      </c>
      <c r="BI316" s="205">
        <f ca="1">IF($AH316&gt;0,OFFSET(DATA!$F$6,BI$10+27*(7-$AG$8),$AG316,1,1)/OFFSET(DATA!$F$6,BI$10,$AG316,1,1),0)</f>
        <v>0.36114732724902215</v>
      </c>
      <c r="BJ316" s="205">
        <f ca="1">IF($AH316&gt;0,OFFSET(DATA!$F$6,BJ$10+27*(7-$AG$8),$AG316,1,1)/OFFSET(DATA!$F$6,BJ$10,$AG316,1,1),0)</f>
        <v>0.70985915492957752</v>
      </c>
      <c r="BK316" s="205">
        <f ca="1">IF($AH316&gt;0,OFFSET(DATA!$F$6,BK$10+27*(7-$AG$8),$AG316,1,1)/OFFSET(DATA!$F$6,BK$10,$AG316,1,1),0)</f>
        <v>0.44</v>
      </c>
      <c r="BL316" s="205">
        <f ca="1">IF($AH316&gt;0,OFFSET(DATA!$F$6,BL$10+27*(7-$AG$8),$AG316,1,1)/OFFSET(DATA!$F$6,BL$10,$AG316,1,1),0)</f>
        <v>0.58546433378196505</v>
      </c>
      <c r="BM316" s="205">
        <f ca="1">IF($AH316&gt;0,OFFSET(DATA!$F$6,BM$10+27*(7-$AG$8),$AG316,1,1)/OFFSET(DATA!$F$6,BM$10,$AG316,1,1),0)</f>
        <v>0.42911633820724732</v>
      </c>
      <c r="BN316" s="205">
        <f ca="1">IF($AH316&gt;0,OFFSET(DATA!$F$6,BN$10+27*(7-$AG$8),$AG316,1,1)/OFFSET(DATA!$F$6,BN$10,$AG316,1,1),0)</f>
        <v>0.47560975609756095</v>
      </c>
      <c r="BO316" s="205">
        <f ca="1">IF($AH316&gt;0,OFFSET(DATA!$F$6,BO$10+27*(7-$AG$8),$AG316,1,1)/OFFSET(DATA!$F$6,BO$10,$AG316,1,1),0)</f>
        <v>0.86712095400340716</v>
      </c>
      <c r="BP316" s="205">
        <f ca="1">IF($AH316&gt;0,OFFSET(DATA!$F$6,BP$10+27*(7-$AG$8),$AG316,1,1)/OFFSET(DATA!$F$6,BP$10,$AG316,1,1),0)</f>
        <v>0.73071718538565633</v>
      </c>
      <c r="BQ316" s="205">
        <f ca="1">IF($AH316&gt;0,OFFSET(DATA!$F$6,BQ$10+27*(7-$AG$8),$AG316,1,1)/OFFSET(DATA!$F$6,BQ$10,$AG316,1,1),0)</f>
        <v>0.64130434782608692</v>
      </c>
      <c r="BR316" s="205">
        <f ca="1">IF($AH316&gt;0,OFFSET(DATA!$F$6,BR$10+27*(7-$AG$8),$AG316,1,1)/OFFSET(DATA!$F$6,BR$10,$AG316,1,1),0)</f>
        <v>0.5662650602409639</v>
      </c>
      <c r="BS316" s="205">
        <f ca="1">IF($AH316&gt;0,OFFSET(DATA!$F$6,BS$10+27*(7-$AG$8),$AG316,1,1)/OFFSET(DATA!$F$6,BS$10,$AG316,1,1),0)</f>
        <v>0.38297872340425532</v>
      </c>
      <c r="BT316" s="205">
        <f ca="1">IF($AH316&gt;0,OFFSET(DATA!$F$6,BT$10+27*(7-$AG$8),$AG316,1,1)/OFFSET(DATA!$F$6,BT$10,$AG316,1,1),0)</f>
        <v>0.45614035087719296</v>
      </c>
      <c r="BU316" s="205">
        <f ca="1">IF($AH316&gt;0,OFFSET(DATA!$F$6,BU$10+27*(7-$AG$8),$AG316,1,1)/OFFSET(DATA!$F$6,BU$10,$AG316,1,1),0)</f>
        <v>0.41626794258373206</v>
      </c>
      <c r="BV316" s="205">
        <f ca="1">IF($AH316&gt;0,OFFSET(DATA!$F$6,BV$10+27*(7-$AG$8),$AG316,1,1)/OFFSET(DATA!$F$6,BV$10,$AG316,1,1),0)</f>
        <v>0.48377997179125531</v>
      </c>
      <c r="BW316" s="205">
        <f ca="1">IF($AH316&gt;0,OFFSET(DATA!$F$6,BW$10+27*(7-$AG$8),$AG316,1,1)/OFFSET(DATA!$F$6,BW$10,$AG316,1,1),0)</f>
        <v>0.52941176470588236</v>
      </c>
      <c r="BX316" s="205">
        <f ca="1">IF($AH316&gt;0,OFFSET(DATA!$F$6,BX$10+27*(7-$AG$8),$AG316,1,1)/OFFSET(DATA!$F$6,BX$10,$AG316,1,1),0)</f>
        <v>0.47201852566576613</v>
      </c>
      <c r="BY316" s="205">
        <f ca="1">IF($AH316&gt;0,OFFSET(DATA!$F$6,BY$10+27*(7-$AG$8),$AG316,1,1)/OFFSET(DATA!$F$6,BY$10,$AG316,1,1),0)</f>
        <v>0.54320987654320985</v>
      </c>
    </row>
    <row r="317" spans="33:77" x14ac:dyDescent="0.2">
      <c r="AG317" s="472">
        <v>306</v>
      </c>
      <c r="AH317" s="471">
        <f ca="1">OFFSET(DATA!$F$6,$AG$10,$AG317,1,1)</f>
        <v>2233.3333333333335</v>
      </c>
      <c r="AI317" s="205">
        <f ca="1">IF($AH317&gt;0,OFFSET(DATA!$F$6,$AG$10+27*AI$10,$AG317,1,1)/$AH317,0)</f>
        <v>0.35126865671641788</v>
      </c>
      <c r="AJ317" s="205">
        <f ca="1">IF($AH317&gt;0,OFFSET(DATA!$F$6,$AG$10+27*AJ$10,$AG317,1,1)/$AH317,0)</f>
        <v>3.5820895522388056E-3</v>
      </c>
      <c r="AK317" s="205">
        <f ca="1">IF($AH317&gt;0,OFFSET(DATA!$F$6,$AG$10+27*AK$10,$AG317,1,1)/$AH317,0)</f>
        <v>0.11328358208955223</v>
      </c>
      <c r="AL317" s="205">
        <f ca="1">IF($AH317&gt;0,OFFSET(DATA!$F$6,$AG$10+27*AL$10,$AG317,1,1)/$AH317,0)</f>
        <v>0.12179104477611939</v>
      </c>
      <c r="AM317" s="205">
        <f ca="1">IF($AH317&gt;0,OFFSET(DATA!$F$6,$AG$10+27*AM$10,$AG317,1,1)/$AH317,0)</f>
        <v>0.16298507462686565</v>
      </c>
      <c r="AN317" s="205">
        <f ca="1">IF($AH317&gt;0,OFFSET(DATA!$F$6,$AG$10+27*AN$10,$AG317,1,1)/$AH317,0)</f>
        <v>0.06</v>
      </c>
      <c r="AO317" s="472">
        <f ca="1">OFFSET(DATA!$F$6,$AG$10+27*AO$10,$AG317,1,1)</f>
        <v>22</v>
      </c>
      <c r="AP317" s="472">
        <f t="shared" ca="1" si="10"/>
        <v>22</v>
      </c>
      <c r="AQ317" s="471"/>
      <c r="AR317" s="471">
        <f ca="1">OFFSET(DATA!$F$6,25,$AG317,1,1)</f>
        <v>14415.166666666668</v>
      </c>
      <c r="AS317" s="205">
        <f ca="1">IF($AR317&gt;0,OFFSET(DATA!$F$6,25+27*AS$10,$AG317,1,1)/$AR317,0)</f>
        <v>0.48775017053797498</v>
      </c>
      <c r="AT317" s="205">
        <f ca="1">IF($AR317&gt;0,OFFSET(DATA!$F$6,25+27*AT$10,$AG317,1,1)/$AR317,0)</f>
        <v>4.5785110589541102E-3</v>
      </c>
      <c r="AU317" s="205">
        <f ca="1">IF($AR317&gt;0,OFFSET(DATA!$F$6,25+27*AU$10,$AG317,1,1)/$AR317,0)</f>
        <v>0.11016175093362314</v>
      </c>
      <c r="AV317" s="205">
        <f ca="1">IF($AR317&gt;0,OFFSET(DATA!$F$6,25+27*AV$10,$AG317,1,1)/$AR317,0)</f>
        <v>8.935033702928627E-2</v>
      </c>
      <c r="AW317" s="205">
        <f ca="1">IF($AR317&gt;0,OFFSET(DATA!$F$6,25+27*AW$10,$AG317,1,1)/$AR317,0)</f>
        <v>0.10197592813125064</v>
      </c>
      <c r="AX317" s="205">
        <f ca="1">IF($AR317&gt;0,OFFSET(DATA!$F$6,25+27*AX$10,$AG317,1,1)/$AR317,0)</f>
        <v>3.1147749476824176E-2</v>
      </c>
      <c r="BA317" s="472">
        <f t="shared" ca="1" si="9"/>
        <v>21</v>
      </c>
      <c r="BB317" s="205">
        <f ca="1">IF($AH317&gt;0,OFFSET(DATA!$F$6,BB$10+27*(7-$AG$8),$AG317,1,1)/OFFSET(DATA!$F$6,BB$10,$AG317,1,1),0)</f>
        <v>0.40317775571002978</v>
      </c>
      <c r="BC317" s="205">
        <f ca="1">IF($AH317&gt;0,OFFSET(DATA!$F$6,BC$10+27*(7-$AG$8),$AG317,1,1)/OFFSET(DATA!$F$6,BC$10,$AG317,1,1),0)</f>
        <v>0.21602288984263235</v>
      </c>
      <c r="BD317" s="205">
        <f ca="1">IF($AH317&gt;0,OFFSET(DATA!$F$6,BD$10+27*(7-$AG$8),$AG317,1,1)/OFFSET(DATA!$F$6,BD$10,$AG317,1,1),0)</f>
        <v>0.12830957230142567</v>
      </c>
      <c r="BE317" s="205">
        <f ca="1">IF($AH317&gt;0,OFFSET(DATA!$F$6,BE$10+27*(7-$AG$8),$AG317,1,1)/OFFSET(DATA!$F$6,BE$10,$AG317,1,1),0)</f>
        <v>0.32360742705570289</v>
      </c>
      <c r="BF317" s="205">
        <f ca="1">IF($AH317&gt;0,OFFSET(DATA!$F$6,BF$10+27*(7-$AG$8),$AG317,1,1)/OFFSET(DATA!$F$6,BF$10,$AG317,1,1),0)</f>
        <v>0.57183098591549297</v>
      </c>
      <c r="BG317" s="205">
        <f ca="1">IF($AH317&gt;0,OFFSET(DATA!$F$6,BG$10+27*(7-$AG$8),$AG317,1,1)/OFFSET(DATA!$F$6,BG$10,$AG317,1,1),0)</f>
        <v>0.41830822711471605</v>
      </c>
      <c r="BH317" s="205">
        <f ca="1">IF($AH317&gt;0,OFFSET(DATA!$F$6,BH$10+27*(7-$AG$8),$AG317,1,1)/OFFSET(DATA!$F$6,BH$10,$AG317,1,1),0)</f>
        <v>0.60227272727272729</v>
      </c>
      <c r="BI317" s="205">
        <f ca="1">IF($AH317&gt;0,OFFSET(DATA!$F$6,BI$10+27*(7-$AG$8),$AG317,1,1)/OFFSET(DATA!$F$6,BI$10,$AG317,1,1),0)</f>
        <v>0.35126865671641788</v>
      </c>
      <c r="BJ317" s="205">
        <f ca="1">IF($AH317&gt;0,OFFSET(DATA!$F$6,BJ$10+27*(7-$AG$8),$AG317,1,1)/OFFSET(DATA!$F$6,BJ$10,$AG317,1,1),0)</f>
        <v>0.69152542372881354</v>
      </c>
      <c r="BK317" s="205">
        <f ca="1">IF($AH317&gt;0,OFFSET(DATA!$F$6,BK$10+27*(7-$AG$8),$AG317,1,1)/OFFSET(DATA!$F$6,BK$10,$AG317,1,1),0)</f>
        <v>0.44422507403751232</v>
      </c>
      <c r="BL317" s="205">
        <f ca="1">IF($AH317&gt;0,OFFSET(DATA!$F$6,BL$10+27*(7-$AG$8),$AG317,1,1)/OFFSET(DATA!$F$6,BL$10,$AG317,1,1),0)</f>
        <v>0.56122219725904288</v>
      </c>
      <c r="BM317" s="205">
        <f ca="1">IF($AH317&gt;0,OFFSET(DATA!$F$6,BM$10+27*(7-$AG$8),$AG317,1,1)/OFFSET(DATA!$F$6,BM$10,$AG317,1,1),0)</f>
        <v>0.4277122106218792</v>
      </c>
      <c r="BN317" s="205">
        <f ca="1">IF($AH317&gt;0,OFFSET(DATA!$F$6,BN$10+27*(7-$AG$8),$AG317,1,1)/OFFSET(DATA!$F$6,BN$10,$AG317,1,1),0)</f>
        <v>0.44195731389901088</v>
      </c>
      <c r="BO317" s="205">
        <f ca="1">IF($AH317&gt;0,OFFSET(DATA!$F$6,BO$10+27*(7-$AG$8),$AG317,1,1)/OFFSET(DATA!$F$6,BO$10,$AG317,1,1),0)</f>
        <v>0.84772795666566347</v>
      </c>
      <c r="BP317" s="205">
        <f ca="1">IF($AH317&gt;0,OFFSET(DATA!$F$6,BP$10+27*(7-$AG$8),$AG317,1,1)/OFFSET(DATA!$F$6,BP$10,$AG317,1,1),0)</f>
        <v>0.72150353917500609</v>
      </c>
      <c r="BQ317" s="205">
        <f ca="1">IF($AH317&gt;0,OFFSET(DATA!$F$6,BQ$10+27*(7-$AG$8),$AG317,1,1)/OFFSET(DATA!$F$6,BQ$10,$AG317,1,1),0)</f>
        <v>0.60433979686057249</v>
      </c>
      <c r="BR317" s="205">
        <f ca="1">IF($AH317&gt;0,OFFSET(DATA!$F$6,BR$10+27*(7-$AG$8),$AG317,1,1)/OFFSET(DATA!$F$6,BR$10,$AG317,1,1),0)</f>
        <v>0.54846551200243088</v>
      </c>
      <c r="BS317" s="205">
        <f ca="1">IF($AH317&gt;0,OFFSET(DATA!$F$6,BS$10+27*(7-$AG$8),$AG317,1,1)/OFFSET(DATA!$F$6,BS$10,$AG317,1,1),0)</f>
        <v>0.40913284132841332</v>
      </c>
      <c r="BT317" s="205">
        <f ca="1">IF($AH317&gt;0,OFFSET(DATA!$F$6,BT$10+27*(7-$AG$8),$AG317,1,1)/OFFSET(DATA!$F$6,BT$10,$AG317,1,1),0)</f>
        <v>0.44559585492227977</v>
      </c>
      <c r="BU317" s="205">
        <f ca="1">IF($AH317&gt;0,OFFSET(DATA!$F$6,BU$10+27*(7-$AG$8),$AG317,1,1)/OFFSET(DATA!$F$6,BU$10,$AG317,1,1),0)</f>
        <v>0.39548494983277588</v>
      </c>
      <c r="BV317" s="205">
        <f ca="1">IF($AH317&gt;0,OFFSET(DATA!$F$6,BV$10+27*(7-$AG$8),$AG317,1,1)/OFFSET(DATA!$F$6,BV$10,$AG317,1,1),0)</f>
        <v>0.46750948166877376</v>
      </c>
      <c r="BW317" s="205">
        <f ca="1">IF($AH317&gt;0,OFFSET(DATA!$F$6,BW$10+27*(7-$AG$8),$AG317,1,1)/OFFSET(DATA!$F$6,BW$10,$AG317,1,1),0)</f>
        <v>0.51413748378728918</v>
      </c>
      <c r="BX317" s="205">
        <f ca="1">IF($AH317&gt;0,OFFSET(DATA!$F$6,BX$10+27*(7-$AG$8),$AG317,1,1)/OFFSET(DATA!$F$6,BX$10,$AG317,1,1),0)</f>
        <v>0.47382386689615608</v>
      </c>
      <c r="BY317" s="205">
        <f ca="1">IF($AH317&gt;0,OFFSET(DATA!$F$6,BY$10+27*(7-$AG$8),$AG317,1,1)/OFFSET(DATA!$F$6,BY$10,$AG317,1,1),0)</f>
        <v>0.52452394691286786</v>
      </c>
    </row>
    <row r="318" spans="33:77" x14ac:dyDescent="0.2">
      <c r="AG318" s="472">
        <v>307</v>
      </c>
      <c r="AH318" s="471">
        <f ca="1">OFFSET(DATA!$F$6,$AG$10,$AG318,1,1)</f>
        <v>2255.2222222222222</v>
      </c>
      <c r="AI318" s="205">
        <f ca="1">IF($AH318&gt;0,OFFSET(DATA!$F$6,$AG$10+27*AI$10,$AG318,1,1)/$AH318,0)</f>
        <v>0.34930038922008178</v>
      </c>
      <c r="AJ318" s="205">
        <f ca="1">IF($AH318&gt;0,OFFSET(DATA!$F$6,$AG$10+27*AJ$10,$AG318,1,1)/$AH318,0)</f>
        <v>3.5473222643740455E-3</v>
      </c>
      <c r="AK318" s="205">
        <f ca="1">IF($AH318&gt;0,OFFSET(DATA!$F$6,$AG$10+27*AK$10,$AG318,1,1)/$AH318,0)</f>
        <v>0.11351431245996946</v>
      </c>
      <c r="AL318" s="205">
        <f ca="1">IF($AH318&gt;0,OFFSET(DATA!$F$6,$AG$10+27*AL$10,$AG318,1,1)/$AH318,0)</f>
        <v>0.11972212642262403</v>
      </c>
      <c r="AM318" s="205">
        <f ca="1">IF($AH318&gt;0,OFFSET(DATA!$F$6,$AG$10+27*AM$10,$AG318,1,1)/$AH318,0)</f>
        <v>0.1631768241612061</v>
      </c>
      <c r="AN318" s="205">
        <f ca="1">IF($AH318&gt;0,OFFSET(DATA!$F$6,$AG$10+27*AN$10,$AG318,1,1)/$AH318,0)</f>
        <v>6.3851800758732813E-2</v>
      </c>
      <c r="AO318" s="472">
        <f ca="1">OFFSET(DATA!$F$6,$AG$10+27*AO$10,$AG318,1,1)</f>
        <v>21</v>
      </c>
      <c r="AP318" s="472">
        <f t="shared" ca="1" si="10"/>
        <v>21</v>
      </c>
      <c r="AQ318" s="471"/>
      <c r="AR318" s="471">
        <f ca="1">OFFSET(DATA!$F$6,25,$AG318,1,1)</f>
        <v>14567.083333333336</v>
      </c>
      <c r="AS318" s="205">
        <f ca="1">IF($AR318&gt;0,OFFSET(DATA!$F$6,25+27*AS$10,$AG318,1,1)/$AR318,0)</f>
        <v>0.48975715797603031</v>
      </c>
      <c r="AT318" s="205">
        <f ca="1">IF($AR318&gt;0,OFFSET(DATA!$F$6,25+27*AT$10,$AG318,1,1)/$AR318,0)</f>
        <v>4.5307628500328928E-3</v>
      </c>
      <c r="AU318" s="205">
        <f ca="1">IF($AR318&gt;0,OFFSET(DATA!$F$6,25+27*AU$10,$AG318,1,1)/$AR318,0)</f>
        <v>0.10901290008867022</v>
      </c>
      <c r="AV318" s="205">
        <f ca="1">IF($AR318&gt;0,OFFSET(DATA!$F$6,25+27*AV$10,$AG318,1,1)/$AR318,0)</f>
        <v>8.8281227653671218E-2</v>
      </c>
      <c r="AW318" s="205">
        <f ca="1">IF($AR318&gt;0,OFFSET(DATA!$F$6,25+27*AW$10,$AG318,1,1)/$AR318,0)</f>
        <v>0.10194216412574009</v>
      </c>
      <c r="AX318" s="205">
        <f ca="1">IF($AR318&gt;0,OFFSET(DATA!$F$6,25+27*AX$10,$AG318,1,1)/$AR318,0)</f>
        <v>3.2401819169932206E-2</v>
      </c>
      <c r="BA318" s="472">
        <f t="shared" ca="1" si="9"/>
        <v>21</v>
      </c>
      <c r="BB318" s="205">
        <f ca="1">IF($AH318&gt;0,OFFSET(DATA!$F$6,BB$10+27*(7-$AG$8),$AG318,1,1)/OFFSET(DATA!$F$6,BB$10,$AG318,1,1),0)</f>
        <v>0.40064724919093858</v>
      </c>
      <c r="BC318" s="205">
        <f ca="1">IF($AH318&gt;0,OFFSET(DATA!$F$6,BC$10+27*(7-$AG$8),$AG318,1,1)/OFFSET(DATA!$F$6,BC$10,$AG318,1,1),0)</f>
        <v>0.21942364420240529</v>
      </c>
      <c r="BD318" s="205">
        <f ca="1">IF($AH318&gt;0,OFFSET(DATA!$F$6,BD$10+27*(7-$AG$8),$AG318,1,1)/OFFSET(DATA!$F$6,BD$10,$AG318,1,1),0)</f>
        <v>0.13083791208791209</v>
      </c>
      <c r="BE318" s="205">
        <f ca="1">IF($AH318&gt;0,OFFSET(DATA!$F$6,BE$10+27*(7-$AG$8),$AG318,1,1)/OFFSET(DATA!$F$6,BE$10,$AG318,1,1),0)</f>
        <v>0.32173913043478258</v>
      </c>
      <c r="BF318" s="205">
        <f ca="1">IF($AH318&gt;0,OFFSET(DATA!$F$6,BF$10+27*(7-$AG$8),$AG318,1,1)/OFFSET(DATA!$F$6,BF$10,$AG318,1,1),0)</f>
        <v>0.57249696176498088</v>
      </c>
      <c r="BG318" s="205">
        <f ca="1">IF($AH318&gt;0,OFFSET(DATA!$F$6,BG$10+27*(7-$AG$8),$AG318,1,1)/OFFSET(DATA!$F$6,BG$10,$AG318,1,1),0)</f>
        <v>0.42649084825821693</v>
      </c>
      <c r="BH318" s="205">
        <f ca="1">IF($AH318&gt;0,OFFSET(DATA!$F$6,BH$10+27*(7-$AG$8),$AG318,1,1)/OFFSET(DATA!$F$6,BH$10,$AG318,1,1),0)</f>
        <v>0.60466582597730145</v>
      </c>
      <c r="BI318" s="205">
        <f ca="1">IF($AH318&gt;0,OFFSET(DATA!$F$6,BI$10+27*(7-$AG$8),$AG318,1,1)/OFFSET(DATA!$F$6,BI$10,$AG318,1,1),0)</f>
        <v>0.34930038922008178</v>
      </c>
      <c r="BJ318" s="205">
        <f ca="1">IF($AH318&gt;0,OFFSET(DATA!$F$6,BJ$10+27*(7-$AG$8),$AG318,1,1)/OFFSET(DATA!$F$6,BJ$10,$AG318,1,1),0)</f>
        <v>0.68882320044739143</v>
      </c>
      <c r="BK318" s="205">
        <f ca="1">IF($AH318&gt;0,OFFSET(DATA!$F$6,BK$10+27*(7-$AG$8),$AG318,1,1)/OFFSET(DATA!$F$6,BK$10,$AG318,1,1),0)</f>
        <v>0.4437096774193548</v>
      </c>
      <c r="BL318" s="205">
        <f ca="1">IF($AH318&gt;0,OFFSET(DATA!$F$6,BL$10+27*(7-$AG$8),$AG318,1,1)/OFFSET(DATA!$F$6,BL$10,$AG318,1,1),0)</f>
        <v>0.56357035461513072</v>
      </c>
      <c r="BM318" s="205">
        <f ca="1">IF($AH318&gt;0,OFFSET(DATA!$F$6,BM$10+27*(7-$AG$8),$AG318,1,1)/OFFSET(DATA!$F$6,BM$10,$AG318,1,1),0)</f>
        <v>0.43160315620208661</v>
      </c>
      <c r="BN318" s="205">
        <f ca="1">IF($AH318&gt;0,OFFSET(DATA!$F$6,BN$10+27*(7-$AG$8),$AG318,1,1)/OFFSET(DATA!$F$6,BN$10,$AG318,1,1),0)</f>
        <v>0.43990949438691146</v>
      </c>
      <c r="BO318" s="205">
        <f ca="1">IF($AH318&gt;0,OFFSET(DATA!$F$6,BO$10+27*(7-$AG$8),$AG318,1,1)/OFFSET(DATA!$F$6,BO$10,$AG318,1,1),0)</f>
        <v>0.84652947331705608</v>
      </c>
      <c r="BP318" s="205">
        <f ca="1">IF($AH318&gt;0,OFFSET(DATA!$F$6,BP$10+27*(7-$AG$8),$AG318,1,1)/OFFSET(DATA!$F$6,BP$10,$AG318,1,1),0)</f>
        <v>0.72750673691831214</v>
      </c>
      <c r="BQ318" s="205">
        <f ca="1">IF($AH318&gt;0,OFFSET(DATA!$F$6,BQ$10+27*(7-$AG$8),$AG318,1,1)/OFFSET(DATA!$F$6,BQ$10,$AG318,1,1),0)</f>
        <v>0.60950854700854706</v>
      </c>
      <c r="BR318" s="205">
        <f ca="1">IF($AH318&gt;0,OFFSET(DATA!$F$6,BR$10+27*(7-$AG$8),$AG318,1,1)/OFFSET(DATA!$F$6,BR$10,$AG318,1,1),0)</f>
        <v>0.55056066777291701</v>
      </c>
      <c r="BS318" s="205">
        <f ca="1">IF($AH318&gt;0,OFFSET(DATA!$F$6,BS$10+27*(7-$AG$8),$AG318,1,1)/OFFSET(DATA!$F$6,BS$10,$AG318,1,1),0)</f>
        <v>0.41344524872940092</v>
      </c>
      <c r="BT318" s="205">
        <f ca="1">IF($AH318&gt;0,OFFSET(DATA!$F$6,BT$10+27*(7-$AG$8),$AG318,1,1)/OFFSET(DATA!$F$6,BT$10,$AG318,1,1),0)</f>
        <v>0.44635193133047213</v>
      </c>
      <c r="BU318" s="205">
        <f ca="1">IF($AH318&gt;0,OFFSET(DATA!$F$6,BU$10+27*(7-$AG$8),$AG318,1,1)/OFFSET(DATA!$F$6,BU$10,$AG318,1,1),0)</f>
        <v>0.39494754279403643</v>
      </c>
      <c r="BV318" s="205">
        <f ca="1">IF($AH318&gt;0,OFFSET(DATA!$F$6,BV$10+27*(7-$AG$8),$AG318,1,1)/OFFSET(DATA!$F$6,BV$10,$AG318,1,1),0)</f>
        <v>0.47759250703515482</v>
      </c>
      <c r="BW318" s="205">
        <f ca="1">IF($AH318&gt;0,OFFSET(DATA!$F$6,BW$10+27*(7-$AG$8),$AG318,1,1)/OFFSET(DATA!$F$6,BW$10,$AG318,1,1),0)</f>
        <v>0.52234517069823294</v>
      </c>
      <c r="BX318" s="205">
        <f ca="1">IF($AH318&gt;0,OFFSET(DATA!$F$6,BX$10+27*(7-$AG$8),$AG318,1,1)/OFFSET(DATA!$F$6,BX$10,$AG318,1,1),0)</f>
        <v>0.47443856554967667</v>
      </c>
      <c r="BY318" s="205">
        <f ca="1">IF($AH318&gt;0,OFFSET(DATA!$F$6,BY$10+27*(7-$AG$8),$AG318,1,1)/OFFSET(DATA!$F$6,BY$10,$AG318,1,1),0)</f>
        <v>0.52460732984293201</v>
      </c>
    </row>
    <row r="319" spans="33:77" x14ac:dyDescent="0.2">
      <c r="AG319" s="472">
        <v>308</v>
      </c>
      <c r="AH319" s="471">
        <f ca="1">OFFSET(DATA!$F$6,$AG$10,$AG319,1,1)</f>
        <v>2263.5925925925926</v>
      </c>
      <c r="AI319" s="205">
        <f ca="1">IF($AH319&gt;0,OFFSET(DATA!$F$6,$AG$10+27*AI$10,$AG319,1,1)/$AH319,0)</f>
        <v>0.35034646661321728</v>
      </c>
      <c r="AJ319" s="205">
        <f ca="1">IF($AH319&gt;0,OFFSET(DATA!$F$6,$AG$10+27*AJ$10,$AG319,1,1)/$AH319,0)</f>
        <v>3.5342048857110132E-3</v>
      </c>
      <c r="AK319" s="205">
        <f ca="1">IF($AH319&gt;0,OFFSET(DATA!$F$6,$AG$10+27*AK$10,$AG319,1,1)/$AH319,0)</f>
        <v>0.11486165878560793</v>
      </c>
      <c r="AL319" s="205">
        <f ca="1">IF($AH319&gt;0,OFFSET(DATA!$F$6,$AG$10+27*AL$10,$AG319,1,1)/$AH319,0)</f>
        <v>0.11795408806060506</v>
      </c>
      <c r="AM319" s="205">
        <f ca="1">IF($AH319&gt;0,OFFSET(DATA!$F$6,$AG$10+27*AM$10,$AG319,1,1)/$AH319,0)</f>
        <v>0.16257342474270661</v>
      </c>
      <c r="AN319" s="205">
        <f ca="1">IF($AH319&gt;0,OFFSET(DATA!$F$6,$AG$10+27*AN$10,$AG319,1,1)/$AH319,0)</f>
        <v>6.714989282850925E-2</v>
      </c>
      <c r="AO319" s="472">
        <f ca="1">OFFSET(DATA!$F$6,$AG$10+27*AO$10,$AG319,1,1)</f>
        <v>21</v>
      </c>
      <c r="AP319" s="472">
        <f t="shared" ca="1" si="10"/>
        <v>21</v>
      </c>
      <c r="AQ319" s="471"/>
      <c r="AR319" s="471">
        <f ca="1">OFFSET(DATA!$F$6,25,$AG319,1,1)</f>
        <v>14644.375</v>
      </c>
      <c r="AS319" s="205">
        <f ca="1">IF($AR319&gt;0,OFFSET(DATA!$F$6,25+27*AS$10,$AG319,1,1)/$AR319,0)</f>
        <v>0.49212676463754096</v>
      </c>
      <c r="AT319" s="205">
        <f ca="1">IF($AR319&gt;0,OFFSET(DATA!$F$6,25+27*AT$10,$AG319,1,1)/$AR319,0)</f>
        <v>4.575135504246511E-3</v>
      </c>
      <c r="AU319" s="205">
        <f ca="1">IF($AR319&gt;0,OFFSET(DATA!$F$6,25+27*AU$10,$AG319,1,1)/$AR319,0)</f>
        <v>0.10830096880201442</v>
      </c>
      <c r="AV319" s="205">
        <f ca="1">IF($AR319&gt;0,OFFSET(DATA!$F$6,25+27*AV$10,$AG319,1,1)/$AR319,0)</f>
        <v>8.7269002603388671E-2</v>
      </c>
      <c r="AW319" s="205">
        <f ca="1">IF($AR319&gt;0,OFFSET(DATA!$F$6,25+27*AW$10,$AG319,1,1)/$AR319,0)</f>
        <v>0.10215526439332508</v>
      </c>
      <c r="AX319" s="205">
        <f ca="1">IF($AR319&gt;0,OFFSET(DATA!$F$6,25+27*AX$10,$AG319,1,1)/$AR319,0)</f>
        <v>3.3528231829627414E-2</v>
      </c>
      <c r="BA319" s="472">
        <f t="shared" ca="1" si="9"/>
        <v>21</v>
      </c>
      <c r="BB319" s="205">
        <f ca="1">IF($AH319&gt;0,OFFSET(DATA!$F$6,BB$10+27*(7-$AG$8),$AG319,1,1)/OFFSET(DATA!$F$6,BB$10,$AG319,1,1),0)</f>
        <v>0.40332796564680623</v>
      </c>
      <c r="BC319" s="205">
        <f ca="1">IF($AH319&gt;0,OFFSET(DATA!$F$6,BC$10+27*(7-$AG$8),$AG319,1,1)/OFFSET(DATA!$F$6,BC$10,$AG319,1,1),0)</f>
        <v>0.21934749899078865</v>
      </c>
      <c r="BD319" s="205">
        <f ca="1">IF($AH319&gt;0,OFFSET(DATA!$F$6,BD$10+27*(7-$AG$8),$AG319,1,1)/OFFSET(DATA!$F$6,BD$10,$AG319,1,1),0)</f>
        <v>0.13185483870967743</v>
      </c>
      <c r="BE319" s="205">
        <f ca="1">IF($AH319&gt;0,OFFSET(DATA!$F$6,BE$10+27*(7-$AG$8),$AG319,1,1)/OFFSET(DATA!$F$6,BE$10,$AG319,1,1),0)</f>
        <v>0.32639885222381632</v>
      </c>
      <c r="BF319" s="205">
        <f ca="1">IF($AH319&gt;0,OFFSET(DATA!$F$6,BF$10+27*(7-$AG$8),$AG319,1,1)/OFFSET(DATA!$F$6,BF$10,$AG319,1,1),0)</f>
        <v>0.57438844451347359</v>
      </c>
      <c r="BG319" s="205">
        <f ca="1">IF($AH319&gt;0,OFFSET(DATA!$F$6,BG$10+27*(7-$AG$8),$AG319,1,1)/OFFSET(DATA!$F$6,BG$10,$AG319,1,1),0)</f>
        <v>0.43249165627212344</v>
      </c>
      <c r="BH319" s="205">
        <f ca="1">IF($AH319&gt;0,OFFSET(DATA!$F$6,BH$10+27*(7-$AG$8),$AG319,1,1)/OFFSET(DATA!$F$6,BH$10,$AG319,1,1),0)</f>
        <v>0.60664444907310977</v>
      </c>
      <c r="BI319" s="205">
        <f ca="1">IF($AH319&gt;0,OFFSET(DATA!$F$6,BI$10+27*(7-$AG$8),$AG319,1,1)/OFFSET(DATA!$F$6,BI$10,$AG319,1,1),0)</f>
        <v>0.35034646661321728</v>
      </c>
      <c r="BJ319" s="205">
        <f ca="1">IF($AH319&gt;0,OFFSET(DATA!$F$6,BJ$10+27*(7-$AG$8),$AG319,1,1)/OFFSET(DATA!$F$6,BJ$10,$AG319,1,1),0)</f>
        <v>0.69200388303035942</v>
      </c>
      <c r="BK319" s="205">
        <f ca="1">IF($AH319&gt;0,OFFSET(DATA!$F$6,BK$10+27*(7-$AG$8),$AG319,1,1)/OFFSET(DATA!$F$6,BK$10,$AG319,1,1),0)</f>
        <v>0.44231486911553014</v>
      </c>
      <c r="BL319" s="205">
        <f ca="1">IF($AH319&gt;0,OFFSET(DATA!$F$6,BL$10+27*(7-$AG$8),$AG319,1,1)/OFFSET(DATA!$F$6,BL$10,$AG319,1,1),0)</f>
        <v>0.56695355133337777</v>
      </c>
      <c r="BM319" s="205">
        <f ca="1">IF($AH319&gt;0,OFFSET(DATA!$F$6,BM$10+27*(7-$AG$8),$AG319,1,1)/OFFSET(DATA!$F$6,BM$10,$AG319,1,1),0)</f>
        <v>0.43871769167066205</v>
      </c>
      <c r="BN319" s="205">
        <f ca="1">IF($AH319&gt;0,OFFSET(DATA!$F$6,BN$10+27*(7-$AG$8),$AG319,1,1)/OFFSET(DATA!$F$6,BN$10,$AG319,1,1),0)</f>
        <v>0.44339227110410728</v>
      </c>
      <c r="BO319" s="205">
        <f ca="1">IF($AH319&gt;0,OFFSET(DATA!$F$6,BO$10+27*(7-$AG$8),$AG319,1,1)/OFFSET(DATA!$F$6,BO$10,$AG319,1,1),0)</f>
        <v>0.85073510467657876</v>
      </c>
      <c r="BP319" s="205">
        <f ca="1">IF($AH319&gt;0,OFFSET(DATA!$F$6,BP$10+27*(7-$AG$8),$AG319,1,1)/OFFSET(DATA!$F$6,BP$10,$AG319,1,1),0)</f>
        <v>0.72377708442824162</v>
      </c>
      <c r="BQ319" s="205">
        <f ca="1">IF($AH319&gt;0,OFFSET(DATA!$F$6,BQ$10+27*(7-$AG$8),$AG319,1,1)/OFFSET(DATA!$F$6,BQ$10,$AG319,1,1),0)</f>
        <v>0.62518366519734514</v>
      </c>
      <c r="BR319" s="205">
        <f ca="1">IF($AH319&gt;0,OFFSET(DATA!$F$6,BR$10+27*(7-$AG$8),$AG319,1,1)/OFFSET(DATA!$F$6,BR$10,$AG319,1,1),0)</f>
        <v>0.55586142462690924</v>
      </c>
      <c r="BS319" s="205">
        <f ca="1">IF($AH319&gt;0,OFFSET(DATA!$F$6,BS$10+27*(7-$AG$8),$AG319,1,1)/OFFSET(DATA!$F$6,BS$10,$AG319,1,1),0)</f>
        <v>0.40441913673873364</v>
      </c>
      <c r="BT319" s="205">
        <f ca="1">IF($AH319&gt;0,OFFSET(DATA!$F$6,BT$10+27*(7-$AG$8),$AG319,1,1)/OFFSET(DATA!$F$6,BT$10,$AG319,1,1),0)</f>
        <v>0.44513311734047051</v>
      </c>
      <c r="BU319" s="205">
        <f ca="1">IF($AH319&gt;0,OFFSET(DATA!$F$6,BU$10+27*(7-$AG$8),$AG319,1,1)/OFFSET(DATA!$F$6,BU$10,$AG319,1,1),0)</f>
        <v>0.39874089106171012</v>
      </c>
      <c r="BV319" s="205">
        <f ca="1">IF($AH319&gt;0,OFFSET(DATA!$F$6,BV$10+27*(7-$AG$8),$AG319,1,1)/OFFSET(DATA!$F$6,BV$10,$AG319,1,1),0)</f>
        <v>0.48326748861459445</v>
      </c>
      <c r="BW319" s="205">
        <f ca="1">IF($AH319&gt;0,OFFSET(DATA!$F$6,BW$10+27*(7-$AG$8),$AG319,1,1)/OFFSET(DATA!$F$6,BW$10,$AG319,1,1),0)</f>
        <v>0.52603877327179749</v>
      </c>
      <c r="BX319" s="205">
        <f ca="1">IF($AH319&gt;0,OFFSET(DATA!$F$6,BX$10+27*(7-$AG$8),$AG319,1,1)/OFFSET(DATA!$F$6,BX$10,$AG319,1,1),0)</f>
        <v>0.473713536545395</v>
      </c>
      <c r="BY319" s="205">
        <f ca="1">IF($AH319&gt;0,OFFSET(DATA!$F$6,BY$10+27*(7-$AG$8),$AG319,1,1)/OFFSET(DATA!$F$6,BY$10,$AG319,1,1),0)</f>
        <v>0.52871174015835498</v>
      </c>
    </row>
    <row r="320" spans="33:77" x14ac:dyDescent="0.2">
      <c r="AG320" s="472">
        <v>309</v>
      </c>
      <c r="AH320" s="471">
        <f ca="1">OFFSET(DATA!$F$6,$AG$10,$AG320,1,1)</f>
        <v>2236.8580246913584</v>
      </c>
      <c r="AI320" s="205">
        <f ca="1">IF($AH320&gt;0,OFFSET(DATA!$F$6,$AG$10+27*AI$10,$AG320,1,1)/$AH320,0)</f>
        <v>0.35133295710749468</v>
      </c>
      <c r="AJ320" s="205">
        <f ca="1">IF($AH320&gt;0,OFFSET(DATA!$F$6,$AG$10+27*AJ$10,$AG320,1,1)/$AH320,0)</f>
        <v>3.5764451349583706E-3</v>
      </c>
      <c r="AK320" s="205">
        <f ca="1">IF($AH320&gt;0,OFFSET(DATA!$F$6,$AG$10+27*AK$10,$AG320,1,1)/$AH320,0)</f>
        <v>0.11757563381175644</v>
      </c>
      <c r="AL320" s="205">
        <f ca="1">IF($AH320&gt;0,OFFSET(DATA!$F$6,$AG$10+27*AL$10,$AG320,1,1)/$AH320,0)</f>
        <v>0.11712857816988664</v>
      </c>
      <c r="AM320" s="205">
        <f ca="1">IF($AH320&gt;0,OFFSET(DATA!$F$6,$AG$10+27*AM$10,$AG320,1,1)/$AH320,0)</f>
        <v>0.16004591978938709</v>
      </c>
      <c r="AN320" s="205">
        <f ca="1">IF($AH320&gt;0,OFFSET(DATA!$F$6,$AG$10+27*AN$10,$AG320,1,1)/$AH320,0)</f>
        <v>6.7952457564209048E-2</v>
      </c>
      <c r="AO320" s="472">
        <f ca="1">OFFSET(DATA!$F$6,$AG$10+27*AO$10,$AG320,1,1)</f>
        <v>21</v>
      </c>
      <c r="AP320" s="472">
        <f t="shared" ca="1" si="10"/>
        <v>21</v>
      </c>
      <c r="AQ320" s="471"/>
      <c r="AR320" s="471">
        <f ca="1">OFFSET(DATA!$F$6,25,$AG320,1,1)</f>
        <v>14442.437500000002</v>
      </c>
      <c r="AS320" s="205">
        <f ca="1">IF($AR320&gt;0,OFFSET(DATA!$F$6,25+27*AS$10,$AG320,1,1)/$AR320,0)</f>
        <v>0.49249791597646647</v>
      </c>
      <c r="AT320" s="205">
        <f ca="1">IF($AR320&gt;0,OFFSET(DATA!$F$6,25+27*AT$10,$AG320,1,1)/$AR320,0)</f>
        <v>4.3621445479684433E-3</v>
      </c>
      <c r="AU320" s="205">
        <f ca="1">IF($AR320&gt;0,OFFSET(DATA!$F$6,25+27*AU$10,$AG320,1,1)/$AR320,0)</f>
        <v>0.10946905603711284</v>
      </c>
      <c r="AV320" s="205">
        <f ca="1">IF($AR320&gt;0,OFFSET(DATA!$F$6,25+27*AV$10,$AG320,1,1)/$AR320,0)</f>
        <v>8.7173650569718569E-2</v>
      </c>
      <c r="AW320" s="205">
        <f ca="1">IF($AR320&gt;0,OFFSET(DATA!$F$6,25+27*AW$10,$AG320,1,1)/$AR320,0)</f>
        <v>0.10254501707208356</v>
      </c>
      <c r="AX320" s="205">
        <f ca="1">IF($AR320&gt;0,OFFSET(DATA!$F$6,25+27*AX$10,$AG320,1,1)/$AR320,0)</f>
        <v>3.4204752487244618E-2</v>
      </c>
      <c r="BA320" s="472">
        <f t="shared" ca="1" si="9"/>
        <v>21</v>
      </c>
      <c r="BB320" s="205">
        <f ca="1">IF($AH320&gt;0,OFFSET(DATA!$F$6,BB$10+27*(7-$AG$8),$AG320,1,1)/OFFSET(DATA!$F$6,BB$10,$AG320,1,1),0)</f>
        <v>0.40285011574074076</v>
      </c>
      <c r="BC320" s="205">
        <f ca="1">IF($AH320&gt;0,OFFSET(DATA!$F$6,BC$10+27*(7-$AG$8),$AG320,1,1)/OFFSET(DATA!$F$6,BC$10,$AG320,1,1),0)</f>
        <v>0.22239208246612513</v>
      </c>
      <c r="BD320" s="205">
        <f ca="1">IF($AH320&gt;0,OFFSET(DATA!$F$6,BD$10+27*(7-$AG$8),$AG320,1,1)/OFFSET(DATA!$F$6,BD$10,$AG320,1,1),0)</f>
        <v>0.13755159549134785</v>
      </c>
      <c r="BE320" s="205">
        <f ca="1">IF($AH320&gt;0,OFFSET(DATA!$F$6,BE$10+27*(7-$AG$8),$AG320,1,1)/OFFSET(DATA!$F$6,BE$10,$AG320,1,1),0)</f>
        <v>0.32782612853863813</v>
      </c>
      <c r="BF320" s="205">
        <f ca="1">IF($AH320&gt;0,OFFSET(DATA!$F$6,BF$10+27*(7-$AG$8),$AG320,1,1)/OFFSET(DATA!$F$6,BF$10,$AG320,1,1),0)</f>
        <v>0.57523944995149545</v>
      </c>
      <c r="BG320" s="205">
        <f ca="1">IF($AH320&gt;0,OFFSET(DATA!$F$6,BG$10+27*(7-$AG$8),$AG320,1,1)/OFFSET(DATA!$F$6,BG$10,$AG320,1,1),0)</f>
        <v>0.42690818630554511</v>
      </c>
      <c r="BH320" s="205">
        <f ca="1">IF($AH320&gt;0,OFFSET(DATA!$F$6,BH$10+27*(7-$AG$8),$AG320,1,1)/OFFSET(DATA!$F$6,BH$10,$AG320,1,1),0)</f>
        <v>0.6030356202842605</v>
      </c>
      <c r="BI320" s="205">
        <f ca="1">IF($AH320&gt;0,OFFSET(DATA!$F$6,BI$10+27*(7-$AG$8),$AG320,1,1)/OFFSET(DATA!$F$6,BI$10,$AG320,1,1),0)</f>
        <v>0.35133295710749468</v>
      </c>
      <c r="BJ320" s="205">
        <f ca="1">IF($AH320&gt;0,OFFSET(DATA!$F$6,BJ$10+27*(7-$AG$8),$AG320,1,1)/OFFSET(DATA!$F$6,BJ$10,$AG320,1,1),0)</f>
        <v>0.69651527597269614</v>
      </c>
      <c r="BK320" s="205">
        <f ca="1">IF($AH320&gt;0,OFFSET(DATA!$F$6,BK$10+27*(7-$AG$8),$AG320,1,1)/OFFSET(DATA!$F$6,BK$10,$AG320,1,1),0)</f>
        <v>0.44495421137799784</v>
      </c>
      <c r="BL320" s="205">
        <f ca="1">IF($AH320&gt;0,OFFSET(DATA!$F$6,BL$10+27*(7-$AG$8),$AG320,1,1)/OFFSET(DATA!$F$6,BL$10,$AG320,1,1),0)</f>
        <v>0.56665224411184634</v>
      </c>
      <c r="BM320" s="205">
        <f ca="1">IF($AH320&gt;0,OFFSET(DATA!$F$6,BM$10+27*(7-$AG$8),$AG320,1,1)/OFFSET(DATA!$F$6,BM$10,$AG320,1,1),0)</f>
        <v>0.43587402510833295</v>
      </c>
      <c r="BN320" s="205">
        <f ca="1">IF($AH320&gt;0,OFFSET(DATA!$F$6,BN$10+27*(7-$AG$8),$AG320,1,1)/OFFSET(DATA!$F$6,BN$10,$AG320,1,1),0)</f>
        <v>0.44886494843105451</v>
      </c>
      <c r="BO320" s="205">
        <f ca="1">IF($AH320&gt;0,OFFSET(DATA!$F$6,BO$10+27*(7-$AG$8),$AG320,1,1)/OFFSET(DATA!$F$6,BO$10,$AG320,1,1),0)</f>
        <v>0.84979300695771398</v>
      </c>
      <c r="BP320" s="205">
        <f ca="1">IF($AH320&gt;0,OFFSET(DATA!$F$6,BP$10+27*(7-$AG$8),$AG320,1,1)/OFFSET(DATA!$F$6,BP$10,$AG320,1,1),0)</f>
        <v>0.72261721375206311</v>
      </c>
      <c r="BQ320" s="205">
        <f ca="1">IF($AH320&gt;0,OFFSET(DATA!$F$6,BQ$10+27*(7-$AG$8),$AG320,1,1)/OFFSET(DATA!$F$6,BQ$10,$AG320,1,1),0)</f>
        <v>0.61875486148507153</v>
      </c>
      <c r="BR320" s="205">
        <f ca="1">IF($AH320&gt;0,OFFSET(DATA!$F$6,BR$10+27*(7-$AG$8),$AG320,1,1)/OFFSET(DATA!$F$6,BR$10,$AG320,1,1),0)</f>
        <v>0.55851409477089331</v>
      </c>
      <c r="BS320" s="205">
        <f ca="1">IF($AH320&gt;0,OFFSET(DATA!$F$6,BS$10+27*(7-$AG$8),$AG320,1,1)/OFFSET(DATA!$F$6,BS$10,$AG320,1,1),0)</f>
        <v>0.40438940347793562</v>
      </c>
      <c r="BT320" s="205">
        <f ca="1">IF($AH320&gt;0,OFFSET(DATA!$F$6,BT$10+27*(7-$AG$8),$AG320,1,1)/OFFSET(DATA!$F$6,BT$10,$AG320,1,1),0)</f>
        <v>0.4500708640611113</v>
      </c>
      <c r="BU320" s="205">
        <f ca="1">IF($AH320&gt;0,OFFSET(DATA!$F$6,BU$10+27*(7-$AG$8),$AG320,1,1)/OFFSET(DATA!$F$6,BU$10,$AG320,1,1),0)</f>
        <v>0.39767335127650633</v>
      </c>
      <c r="BV320" s="205">
        <f ca="1">IF($AH320&gt;0,OFFSET(DATA!$F$6,BV$10+27*(7-$AG$8),$AG320,1,1)/OFFSET(DATA!$F$6,BV$10,$AG320,1,1),0)</f>
        <v>0.48507588522800255</v>
      </c>
      <c r="BW320" s="205">
        <f ca="1">IF($AH320&gt;0,OFFSET(DATA!$F$6,BW$10+27*(7-$AG$8),$AG320,1,1)/OFFSET(DATA!$F$6,BW$10,$AG320,1,1),0)</f>
        <v>0.52207672290774787</v>
      </c>
      <c r="BX320" s="205">
        <f ca="1">IF($AH320&gt;0,OFFSET(DATA!$F$6,BX$10+27*(7-$AG$8),$AG320,1,1)/OFFSET(DATA!$F$6,BX$10,$AG320,1,1),0)</f>
        <v>0.4768602918570175</v>
      </c>
      <c r="BY320" s="205">
        <f ca="1">IF($AH320&gt;0,OFFSET(DATA!$F$6,BY$10+27*(7-$AG$8),$AG320,1,1)/OFFSET(DATA!$F$6,BY$10,$AG320,1,1),0)</f>
        <v>0.52974673733618705</v>
      </c>
    </row>
    <row r="321" spans="33:77" x14ac:dyDescent="0.2">
      <c r="AG321" s="472">
        <v>310</v>
      </c>
      <c r="AH321" s="471">
        <f ca="1">OFFSET(DATA!$F$6,$AG$10,$AG321,1,1)</f>
        <v>2212.6676954732516</v>
      </c>
      <c r="AI321" s="205">
        <f ca="1">IF($AH321&gt;0,OFFSET(DATA!$F$6,$AG$10+27*AI$10,$AG321,1,1)/$AH321,0)</f>
        <v>0.35350794131992497</v>
      </c>
      <c r="AJ321" s="205">
        <f ca="1">IF($AH321&gt;0,OFFSET(DATA!$F$6,$AG$10+27*AJ$10,$AG321,1,1)/$AH321,0)</f>
        <v>3.6155451703690812E-3</v>
      </c>
      <c r="AK321" s="205">
        <f ca="1">IF($AH321&gt;0,OFFSET(DATA!$F$6,$AG$10+27*AK$10,$AG321,1,1)/$AH321,0)</f>
        <v>0.11976493376847581</v>
      </c>
      <c r="AL321" s="205">
        <f ca="1">IF($AH321&gt;0,OFFSET(DATA!$F$6,$AG$10+27*AL$10,$AG321,1,1)/$AH321,0)</f>
        <v>0.11840910432958741</v>
      </c>
      <c r="AM321" s="205">
        <f ca="1">IF($AH321&gt;0,OFFSET(DATA!$F$6,$AG$10+27*AM$10,$AG321,1,1)/$AH321,0)</f>
        <v>0.15546844232587051</v>
      </c>
      <c r="AN321" s="205">
        <f ca="1">IF($AH321&gt;0,OFFSET(DATA!$F$6,$AG$10+27*AN$10,$AG321,1,1)/$AH321,0)</f>
        <v>6.6435642505531869E-2</v>
      </c>
      <c r="AO321" s="472">
        <f ca="1">OFFSET(DATA!$F$6,$AG$10+27*AO$10,$AG321,1,1)</f>
        <v>21</v>
      </c>
      <c r="AP321" s="472">
        <f t="shared" ca="1" si="10"/>
        <v>21</v>
      </c>
      <c r="AQ321" s="471"/>
      <c r="AR321" s="471">
        <f ca="1">OFFSET(DATA!$F$6,25,$AG321,1,1)</f>
        <v>14348.177083333332</v>
      </c>
      <c r="AS321" s="205">
        <f ca="1">IF($AR321&gt;0,OFFSET(DATA!$F$6,25+27*AS$10,$AG321,1,1)/$AR321,0)</f>
        <v>0.4937804101722284</v>
      </c>
      <c r="AT321" s="205">
        <f ca="1">IF($AR321&gt;0,OFFSET(DATA!$F$6,25+27*AT$10,$AG321,1,1)/$AR321,0)</f>
        <v>4.3908016770423074E-3</v>
      </c>
      <c r="AU321" s="205">
        <f ca="1">IF($AR321&gt;0,OFFSET(DATA!$F$6,25+27*AU$10,$AG321,1,1)/$AR321,0)</f>
        <v>0.10956095613191282</v>
      </c>
      <c r="AV321" s="205">
        <f ca="1">IF($AR321&gt;0,OFFSET(DATA!$F$6,25+27*AV$10,$AG321,1,1)/$AR321,0)</f>
        <v>8.6909995099551704E-2</v>
      </c>
      <c r="AW321" s="205">
        <f ca="1">IF($AR321&gt;0,OFFSET(DATA!$F$6,25+27*AW$10,$AG321,1,1)/$AR321,0)</f>
        <v>0.10147630542497778</v>
      </c>
      <c r="AX321" s="205">
        <f ca="1">IF($AR321&gt;0,OFFSET(DATA!$F$6,25+27*AX$10,$AG321,1,1)/$AR321,0)</f>
        <v>3.394159391618419E-2</v>
      </c>
      <c r="BA321" s="472">
        <f t="shared" ca="1" si="9"/>
        <v>21</v>
      </c>
      <c r="BB321" s="205">
        <f ca="1">IF($AH321&gt;0,OFFSET(DATA!$F$6,BB$10+27*(7-$AG$8),$AG321,1,1)/OFFSET(DATA!$F$6,BB$10,$AG321,1,1),0)</f>
        <v>0.402915528724067</v>
      </c>
      <c r="BC321" s="205">
        <f ca="1">IF($AH321&gt;0,OFFSET(DATA!$F$6,BC$10+27*(7-$AG$8),$AG321,1,1)/OFFSET(DATA!$F$6,BC$10,$AG321,1,1),0)</f>
        <v>0.22796120438603154</v>
      </c>
      <c r="BD321" s="205">
        <f ca="1">IF($AH321&gt;0,OFFSET(DATA!$F$6,BD$10+27*(7-$AG$8),$AG321,1,1)/OFFSET(DATA!$F$6,BD$10,$AG321,1,1),0)</f>
        <v>0.14184461067664061</v>
      </c>
      <c r="BE321" s="205">
        <f ca="1">IF($AH321&gt;0,OFFSET(DATA!$F$6,BE$10+27*(7-$AG$8),$AG321,1,1)/OFFSET(DATA!$F$6,BE$10,$AG321,1,1),0)</f>
        <v>0.32862420605789788</v>
      </c>
      <c r="BF321" s="205">
        <f ca="1">IF($AH321&gt;0,OFFSET(DATA!$F$6,BF$10+27*(7-$AG$8),$AG321,1,1)/OFFSET(DATA!$F$6,BF$10,$AG321,1,1),0)</f>
        <v>0.57508926438257979</v>
      </c>
      <c r="BG321" s="205">
        <f ca="1">IF($AH321&gt;0,OFFSET(DATA!$F$6,BG$10+27*(7-$AG$8),$AG321,1,1)/OFFSET(DATA!$F$6,BG$10,$AG321,1,1),0)</f>
        <v>0.43716966080900149</v>
      </c>
      <c r="BH321" s="205">
        <f ca="1">IF($AH321&gt;0,OFFSET(DATA!$F$6,BH$10+27*(7-$AG$8),$AG321,1,1)/OFFSET(DATA!$F$6,BH$10,$AG321,1,1),0)</f>
        <v>0.59950121350041041</v>
      </c>
      <c r="BI321" s="205">
        <f ca="1">IF($AH321&gt;0,OFFSET(DATA!$F$6,BI$10+27*(7-$AG$8),$AG321,1,1)/OFFSET(DATA!$F$6,BI$10,$AG321,1,1),0)</f>
        <v>0.35350794131992497</v>
      </c>
      <c r="BJ321" s="205">
        <f ca="1">IF($AH321&gt;0,OFFSET(DATA!$F$6,BJ$10+27*(7-$AG$8),$AG321,1,1)/OFFSET(DATA!$F$6,BJ$10,$AG321,1,1),0)</f>
        <v>0.69531092694310381</v>
      </c>
      <c r="BK321" s="205">
        <f ca="1">IF($AH321&gt;0,OFFSET(DATA!$F$6,BK$10+27*(7-$AG$8),$AG321,1,1)/OFFSET(DATA!$F$6,BK$10,$AG321,1,1),0)</f>
        <v>0.44630267643156635</v>
      </c>
      <c r="BL321" s="205">
        <f ca="1">IF($AH321&gt;0,OFFSET(DATA!$F$6,BL$10+27*(7-$AG$8),$AG321,1,1)/OFFSET(DATA!$F$6,BL$10,$AG321,1,1),0)</f>
        <v>0.56609305265899967</v>
      </c>
      <c r="BM321" s="205">
        <f ca="1">IF($AH321&gt;0,OFFSET(DATA!$F$6,BM$10+27*(7-$AG$8),$AG321,1,1)/OFFSET(DATA!$F$6,BM$10,$AG321,1,1),0)</f>
        <v>0.43751024336568051</v>
      </c>
      <c r="BN321" s="205">
        <f ca="1">IF($AH321&gt;0,OFFSET(DATA!$F$6,BN$10+27*(7-$AG$8),$AG321,1,1)/OFFSET(DATA!$F$6,BN$10,$AG321,1,1),0)</f>
        <v>0.45189444228433046</v>
      </c>
      <c r="BO321" s="205">
        <f ca="1">IF($AH321&gt;0,OFFSET(DATA!$F$6,BO$10+27*(7-$AG$8),$AG321,1,1)/OFFSET(DATA!$F$6,BO$10,$AG321,1,1),0)</f>
        <v>0.85341499206953209</v>
      </c>
      <c r="BP321" s="205">
        <f ca="1">IF($AH321&gt;0,OFFSET(DATA!$F$6,BP$10+27*(7-$AG$8),$AG321,1,1)/OFFSET(DATA!$F$6,BP$10,$AG321,1,1),0)</f>
        <v>0.72495213640009581</v>
      </c>
      <c r="BQ321" s="205">
        <f ca="1">IF($AH321&gt;0,OFFSET(DATA!$F$6,BQ$10+27*(7-$AG$8),$AG321,1,1)/OFFSET(DATA!$F$6,BQ$10,$AG321,1,1),0)</f>
        <v>0.60994362214795039</v>
      </c>
      <c r="BR321" s="205">
        <f ca="1">IF($AH321&gt;0,OFFSET(DATA!$F$6,BR$10+27*(7-$AG$8),$AG321,1,1)/OFFSET(DATA!$F$6,BR$10,$AG321,1,1),0)</f>
        <v>0.55676840563100516</v>
      </c>
      <c r="BS321" s="205">
        <f ca="1">IF($AH321&gt;0,OFFSET(DATA!$F$6,BS$10+27*(7-$AG$8),$AG321,1,1)/OFFSET(DATA!$F$6,BS$10,$AG321,1,1),0)</f>
        <v>0.40498998423736815</v>
      </c>
      <c r="BT321" s="205">
        <f ca="1">IF($AH321&gt;0,OFFSET(DATA!$F$6,BT$10+27*(7-$AG$8),$AG321,1,1)/OFFSET(DATA!$F$6,BT$10,$AG321,1,1),0)</f>
        <v>0.447613249600608</v>
      </c>
      <c r="BU321" s="205">
        <f ca="1">IF($AH321&gt;0,OFFSET(DATA!$F$6,BU$10+27*(7-$AG$8),$AG321,1,1)/OFFSET(DATA!$F$6,BU$10,$AG321,1,1),0)</f>
        <v>0.40031277552632882</v>
      </c>
      <c r="BV321" s="205">
        <f ca="1">IF($AH321&gt;0,OFFSET(DATA!$F$6,BV$10+27*(7-$AG$8),$AG321,1,1)/OFFSET(DATA!$F$6,BV$10,$AG321,1,1),0)</f>
        <v>0.49123350200459542</v>
      </c>
      <c r="BW321" s="205">
        <f ca="1">IF($AH321&gt;0,OFFSET(DATA!$F$6,BW$10+27*(7-$AG$8),$AG321,1,1)/OFFSET(DATA!$F$6,BW$10,$AG321,1,1),0)</f>
        <v>0.52438080137893761</v>
      </c>
      <c r="BX321" s="205">
        <f ca="1">IF($AH321&gt;0,OFFSET(DATA!$F$6,BX$10+27*(7-$AG$8),$AG321,1,1)/OFFSET(DATA!$F$6,BX$10,$AG321,1,1),0)</f>
        <v>0.47715794318036592</v>
      </c>
      <c r="BY321" s="205">
        <f ca="1">IF($AH321&gt;0,OFFSET(DATA!$F$6,BY$10+27*(7-$AG$8),$AG321,1,1)/OFFSET(DATA!$F$6,BY$10,$AG321,1,1),0)</f>
        <v>0.5258314151608271</v>
      </c>
    </row>
    <row r="322" spans="33:77" x14ac:dyDescent="0.2">
      <c r="AG322" s="472">
        <v>311</v>
      </c>
      <c r="AH322" s="471">
        <f ca="1">OFFSET(DATA!$F$6,$AG$10,$AG322,1,1)</f>
        <v>2195.1123113854596</v>
      </c>
      <c r="AI322" s="205">
        <f ca="1">IF($AH322&gt;0,OFFSET(DATA!$F$6,$AG$10+27*AI$10,$AG322,1,1)/$AH322,0)</f>
        <v>0.35293328643923416</v>
      </c>
      <c r="AJ322" s="205">
        <f ca="1">IF($AH322&gt;0,OFFSET(DATA!$F$6,$AG$10+27*AJ$10,$AG322,1,1)/$AH322,0)</f>
        <v>3.6444604490194613E-3</v>
      </c>
      <c r="AK322" s="205">
        <f ca="1">IF($AH322&gt;0,OFFSET(DATA!$F$6,$AG$10+27*AK$10,$AG322,1,1)/$AH322,0)</f>
        <v>0.12163386748602452</v>
      </c>
      <c r="AL322" s="205">
        <f ca="1">IF($AH322&gt;0,OFFSET(DATA!$F$6,$AG$10+27*AL$10,$AG322,1,1)/$AH322,0)</f>
        <v>0.12026719481764223</v>
      </c>
      <c r="AM322" s="205">
        <f ca="1">IF($AH322&gt;0,OFFSET(DATA!$F$6,$AG$10+27*AM$10,$AG322,1,1)/$AH322,0)</f>
        <v>0.15124510863430765</v>
      </c>
      <c r="AN322" s="205">
        <f ca="1">IF($AH322&gt;0,OFFSET(DATA!$F$6,$AG$10+27*AN$10,$AG322,1,1)/$AH322,0)</f>
        <v>6.5144730526222869E-2</v>
      </c>
      <c r="AO322" s="472">
        <f ca="1">OFFSET(DATA!$F$6,$AG$10+27*AO$10,$AG322,1,1)</f>
        <v>21</v>
      </c>
      <c r="AP322" s="472">
        <f t="shared" ca="1" si="10"/>
        <v>21</v>
      </c>
      <c r="AQ322" s="471"/>
      <c r="AR322" s="471">
        <f ca="1">OFFSET(DATA!$F$6,25,$AG322,1,1)</f>
        <v>14230.706597222221</v>
      </c>
      <c r="AS322" s="205">
        <f ca="1">IF($AR322&gt;0,OFFSET(DATA!$F$6,25+27*AS$10,$AG322,1,1)/$AR322,0)</f>
        <v>0.49356815219855671</v>
      </c>
      <c r="AT322" s="205">
        <f ca="1">IF($AR322&gt;0,OFFSET(DATA!$F$6,25+27*AT$10,$AG322,1,1)/$AR322,0)</f>
        <v>4.0756936139292885E-3</v>
      </c>
      <c r="AU322" s="205">
        <f ca="1">IF($AR322&gt;0,OFFSET(DATA!$F$6,25+27*AU$10,$AG322,1,1)/$AR322,0)</f>
        <v>0.10927075120103523</v>
      </c>
      <c r="AV322" s="205">
        <f ca="1">IF($AR322&gt;0,OFFSET(DATA!$F$6,25+27*AV$10,$AG322,1,1)/$AR322,0)</f>
        <v>8.76976832790302E-2</v>
      </c>
      <c r="AW322" s="205">
        <f ca="1">IF($AR322&gt;0,OFFSET(DATA!$F$6,25+27*AW$10,$AG322,1,1)/$AR322,0)</f>
        <v>0.10076801107542413</v>
      </c>
      <c r="AX322" s="205">
        <f ca="1">IF($AR322&gt;0,OFFSET(DATA!$F$6,25+27*AX$10,$AG322,1,1)/$AR322,0)</f>
        <v>3.436231340019693E-2</v>
      </c>
      <c r="BA322" s="472">
        <f t="shared" ca="1" si="9"/>
        <v>21</v>
      </c>
      <c r="BB322" s="205">
        <f ca="1">IF($AH322&gt;0,OFFSET(DATA!$F$6,BB$10+27*(7-$AG$8),$AG322,1,1)/OFFSET(DATA!$F$6,BB$10,$AG322,1,1),0)</f>
        <v>0.40019987607683244</v>
      </c>
      <c r="BC322" s="205">
        <f ca="1">IF($AH322&gt;0,OFFSET(DATA!$F$6,BC$10+27*(7-$AG$8),$AG322,1,1)/OFFSET(DATA!$F$6,BC$10,$AG322,1,1),0)</f>
        <v>0.22594685348017718</v>
      </c>
      <c r="BD322" s="205">
        <f ca="1">IF($AH322&gt;0,OFFSET(DATA!$F$6,BD$10+27*(7-$AG$8),$AG322,1,1)/OFFSET(DATA!$F$6,BD$10,$AG322,1,1),0)</f>
        <v>0.15357046508809993</v>
      </c>
      <c r="BE322" s="205">
        <f ca="1">IF($AH322&gt;0,OFFSET(DATA!$F$6,BE$10+27*(7-$AG$8),$AG322,1,1)/OFFSET(DATA!$F$6,BE$10,$AG322,1,1),0)</f>
        <v>0.32872455568375469</v>
      </c>
      <c r="BF322" s="205">
        <f ca="1">IF($AH322&gt;0,OFFSET(DATA!$F$6,BF$10+27*(7-$AG$8),$AG322,1,1)/OFFSET(DATA!$F$6,BF$10,$AG322,1,1),0)</f>
        <v>0.57826842531833411</v>
      </c>
      <c r="BG322" s="205">
        <f ca="1">IF($AH322&gt;0,OFFSET(DATA!$F$6,BG$10+27*(7-$AG$8),$AG322,1,1)/OFFSET(DATA!$F$6,BG$10,$AG322,1,1),0)</f>
        <v>0.43193575151748526</v>
      </c>
      <c r="BH322" s="205">
        <f ca="1">IF($AH322&gt;0,OFFSET(DATA!$F$6,BH$10+27*(7-$AG$8),$AG322,1,1)/OFFSET(DATA!$F$6,BH$10,$AG322,1,1),0)</f>
        <v>0.59916092945302679</v>
      </c>
      <c r="BI322" s="205">
        <f ca="1">IF($AH322&gt;0,OFFSET(DATA!$F$6,BI$10+27*(7-$AG$8),$AG322,1,1)/OFFSET(DATA!$F$6,BI$10,$AG322,1,1),0)</f>
        <v>0.35293328643923416</v>
      </c>
      <c r="BJ322" s="205">
        <f ca="1">IF($AH322&gt;0,OFFSET(DATA!$F$6,BJ$10+27*(7-$AG$8),$AG322,1,1)/OFFSET(DATA!$F$6,BJ$10,$AG322,1,1),0)</f>
        <v>0.69125712212844204</v>
      </c>
      <c r="BK322" s="205">
        <f ca="1">IF($AH322&gt;0,OFFSET(DATA!$F$6,BK$10+27*(7-$AG$8),$AG322,1,1)/OFFSET(DATA!$F$6,BK$10,$AG322,1,1),0)</f>
        <v>0.45075649685029917</v>
      </c>
      <c r="BL322" s="205">
        <f ca="1">IF($AH322&gt;0,OFFSET(DATA!$F$6,BL$10+27*(7-$AG$8),$AG322,1,1)/OFFSET(DATA!$F$6,BL$10,$AG322,1,1),0)</f>
        <v>0.56406672569829563</v>
      </c>
      <c r="BM322" s="205">
        <f ca="1">IF($AH322&gt;0,OFFSET(DATA!$F$6,BM$10+27*(7-$AG$8),$AG322,1,1)/OFFSET(DATA!$F$6,BM$10,$AG322,1,1),0)</f>
        <v>0.44210277505428092</v>
      </c>
      <c r="BN322" s="205">
        <f ca="1">IF($AH322&gt;0,OFFSET(DATA!$F$6,BN$10+27*(7-$AG$8),$AG322,1,1)/OFFSET(DATA!$F$6,BN$10,$AG322,1,1),0)</f>
        <v>0.4480860670670303</v>
      </c>
      <c r="BO322" s="205">
        <f ca="1">IF($AH322&gt;0,OFFSET(DATA!$F$6,BO$10+27*(7-$AG$8),$AG322,1,1)/OFFSET(DATA!$F$6,BO$10,$AG322,1,1),0)</f>
        <v>0.8527154452315977</v>
      </c>
      <c r="BP322" s="205">
        <f ca="1">IF($AH322&gt;0,OFFSET(DATA!$F$6,BP$10+27*(7-$AG$8),$AG322,1,1)/OFFSET(DATA!$F$6,BP$10,$AG322,1,1),0)</f>
        <v>0.71946485891854195</v>
      </c>
      <c r="BQ322" s="205">
        <f ca="1">IF($AH322&gt;0,OFFSET(DATA!$F$6,BQ$10+27*(7-$AG$8),$AG322,1,1)/OFFSET(DATA!$F$6,BQ$10,$AG322,1,1),0)</f>
        <v>0.61334918351725076</v>
      </c>
      <c r="BR322" s="205">
        <f ca="1">IF($AH322&gt;0,OFFSET(DATA!$F$6,BR$10+27*(7-$AG$8),$AG322,1,1)/OFFSET(DATA!$F$6,BR$10,$AG322,1,1),0)</f>
        <v>0.55503215580505838</v>
      </c>
      <c r="BS322" s="205">
        <f ca="1">IF($AH322&gt;0,OFFSET(DATA!$F$6,BS$10+27*(7-$AG$8),$AG322,1,1)/OFFSET(DATA!$F$6,BS$10,$AG322,1,1),0)</f>
        <v>0.40790182365934607</v>
      </c>
      <c r="BT322" s="205">
        <f ca="1">IF($AH322&gt;0,OFFSET(DATA!$F$6,BT$10+27*(7-$AG$8),$AG322,1,1)/OFFSET(DATA!$F$6,BT$10,$AG322,1,1),0)</f>
        <v>0.44665261396503131</v>
      </c>
      <c r="BU322" s="205">
        <f ca="1">IF($AH322&gt;0,OFFSET(DATA!$F$6,BU$10+27*(7-$AG$8),$AG322,1,1)/OFFSET(DATA!$F$6,BU$10,$AG322,1,1),0)</f>
        <v>0.39168068044083054</v>
      </c>
      <c r="BV322" s="205">
        <f ca="1">IF($AH322&gt;0,OFFSET(DATA!$F$6,BV$10+27*(7-$AG$8),$AG322,1,1)/OFFSET(DATA!$F$6,BV$10,$AG322,1,1),0)</f>
        <v>0.49169107903140913</v>
      </c>
      <c r="BW322" s="205">
        <f ca="1">IF($AH322&gt;0,OFFSET(DATA!$F$6,BW$10+27*(7-$AG$8),$AG322,1,1)/OFFSET(DATA!$F$6,BW$10,$AG322,1,1),0)</f>
        <v>0.52147046378530437</v>
      </c>
      <c r="BX322" s="205">
        <f ca="1">IF($AH322&gt;0,OFFSET(DATA!$F$6,BX$10+27*(7-$AG$8),$AG322,1,1)/OFFSET(DATA!$F$6,BX$10,$AG322,1,1),0)</f>
        <v>0.47826302399007686</v>
      </c>
      <c r="BY322" s="205">
        <f ca="1">IF($AH322&gt;0,OFFSET(DATA!$F$6,BY$10+27*(7-$AG$8),$AG322,1,1)/OFFSET(DATA!$F$6,BY$10,$AG322,1,1),0)</f>
        <v>0.5228761944932645</v>
      </c>
    </row>
    <row r="323" spans="33:77" x14ac:dyDescent="0.2">
      <c r="AG323" s="472">
        <v>312</v>
      </c>
      <c r="AH323" s="471">
        <f ca="1">OFFSET(DATA!$F$6,$AG$10,$AG323,1,1)</f>
        <v>2175.4088077274805</v>
      </c>
      <c r="AI323" s="205">
        <f ca="1">IF($AH323&gt;0,OFFSET(DATA!$F$6,$AG$10+27*AI$10,$AG323,1,1)/$AH323,0)</f>
        <v>0.352240109138099</v>
      </c>
      <c r="AJ323" s="205">
        <f ca="1">IF($AH323&gt;0,OFFSET(DATA!$F$6,$AG$10+27*AJ$10,$AG323,1,1)/$AH323,0)</f>
        <v>3.6774697112480306E-3</v>
      </c>
      <c r="AK323" s="205">
        <f ca="1">IF($AH323&gt;0,OFFSET(DATA!$F$6,$AG$10+27*AK$10,$AG323,1,1)/$AH323,0)</f>
        <v>0.12503397018243304</v>
      </c>
      <c r="AL323" s="205">
        <f ca="1">IF($AH323&gt;0,OFFSET(DATA!$F$6,$AG$10+27*AL$10,$AG323,1,1)/$AH323,0)</f>
        <v>0.12089681675727901</v>
      </c>
      <c r="AM323" s="205">
        <f ca="1">IF($AH323&gt;0,OFFSET(DATA!$F$6,$AG$10+27*AM$10,$AG323,1,1)/$AH323,0)</f>
        <v>0.14663910473601521</v>
      </c>
      <c r="AN323" s="205">
        <f ca="1">IF($AH323&gt;0,OFFSET(DATA!$F$6,$AG$10+27*AN$10,$AG323,1,1)/$AH323,0)</f>
        <v>6.343635251902853E-2</v>
      </c>
      <c r="AO323" s="472">
        <f ca="1">OFFSET(DATA!$F$6,$AG$10+27*AO$10,$AG323,1,1)</f>
        <v>21</v>
      </c>
      <c r="AP323" s="472">
        <f t="shared" ca="1" si="10"/>
        <v>21</v>
      </c>
      <c r="AQ323" s="471"/>
      <c r="AR323" s="471">
        <f ca="1">OFFSET(DATA!$F$6,25,$AG323,1,1)</f>
        <v>14169.463252314814</v>
      </c>
      <c r="AS323" s="205">
        <f ca="1">IF($AR323&gt;0,OFFSET(DATA!$F$6,25+27*AS$10,$AG323,1,1)/$AR323,0)</f>
        <v>0.49461724095095605</v>
      </c>
      <c r="AT323" s="205">
        <f ca="1">IF($AR323&gt;0,OFFSET(DATA!$F$6,25+27*AT$10,$AG323,1,1)/$AR323,0)</f>
        <v>4.0227352994961271E-3</v>
      </c>
      <c r="AU323" s="205">
        <f ca="1">IF($AR323&gt;0,OFFSET(DATA!$F$6,25+27*AU$10,$AG323,1,1)/$AR323,0)</f>
        <v>0.10917844751439489</v>
      </c>
      <c r="AV323" s="205">
        <f ca="1">IF($AR323&gt;0,OFFSET(DATA!$F$6,25+27*AV$10,$AG323,1,1)/$AR323,0)</f>
        <v>8.8006156464415272E-2</v>
      </c>
      <c r="AW323" s="205">
        <f ca="1">IF($AR323&gt;0,OFFSET(DATA!$F$6,25+27*AW$10,$AG323,1,1)/$AR323,0)</f>
        <v>0.10014493666640359</v>
      </c>
      <c r="AX323" s="205">
        <f ca="1">IF($AR323&gt;0,OFFSET(DATA!$F$6,25+27*AX$10,$AG323,1,1)/$AR323,0)</f>
        <v>3.4651983018466642E-2</v>
      </c>
      <c r="BA323" s="472">
        <f t="shared" ca="1" si="9"/>
        <v>21</v>
      </c>
      <c r="BB323" s="205">
        <f ca="1">IF($AH323&gt;0,OFFSET(DATA!$F$6,BB$10+27*(7-$AG$8),$AG323,1,1)/OFFSET(DATA!$F$6,BB$10,$AG323,1,1),0)</f>
        <v>0.39533811755633741</v>
      </c>
      <c r="BC323" s="205">
        <f ca="1">IF($AH323&gt;0,OFFSET(DATA!$F$6,BC$10+27*(7-$AG$8),$AG323,1,1)/OFFSET(DATA!$F$6,BC$10,$AG323,1,1),0)</f>
        <v>0.2372436519037758</v>
      </c>
      <c r="BD323" s="205">
        <f ca="1">IF($AH323&gt;0,OFFSET(DATA!$F$6,BD$10+27*(7-$AG$8),$AG323,1,1)/OFFSET(DATA!$F$6,BD$10,$AG323,1,1),0)</f>
        <v>0.16035332693274043</v>
      </c>
      <c r="BE323" s="205">
        <f ca="1">IF($AH323&gt;0,OFFSET(DATA!$F$6,BE$10+27*(7-$AG$8),$AG323,1,1)/OFFSET(DATA!$F$6,BE$10,$AG323,1,1),0)</f>
        <v>0.32824826563571036</v>
      </c>
      <c r="BF323" s="205">
        <f ca="1">IF($AH323&gt;0,OFFSET(DATA!$F$6,BF$10+27*(7-$AG$8),$AG323,1,1)/OFFSET(DATA!$F$6,BF$10,$AG323,1,1),0)</f>
        <v>0.57844148259461514</v>
      </c>
      <c r="BG323" s="205">
        <f ca="1">IF($AH323&gt;0,OFFSET(DATA!$F$6,BG$10+27*(7-$AG$8),$AG323,1,1)/OFFSET(DATA!$F$6,BG$10,$AG323,1,1),0)</f>
        <v>0.43992342988239652</v>
      </c>
      <c r="BH323" s="205">
        <f ca="1">IF($AH323&gt;0,OFFSET(DATA!$F$6,BH$10+27*(7-$AG$8),$AG323,1,1)/OFFSET(DATA!$F$6,BH$10,$AG323,1,1),0)</f>
        <v>0.6011734071147018</v>
      </c>
      <c r="BI323" s="205">
        <f ca="1">IF($AH323&gt;0,OFFSET(DATA!$F$6,BI$10+27*(7-$AG$8),$AG323,1,1)/OFFSET(DATA!$F$6,BI$10,$AG323,1,1),0)</f>
        <v>0.352240109138099</v>
      </c>
      <c r="BJ323" s="205">
        <f ca="1">IF($AH323&gt;0,OFFSET(DATA!$F$6,BJ$10+27*(7-$AG$8),$AG323,1,1)/OFFSET(DATA!$F$6,BJ$10,$AG323,1,1),0)</f>
        <v>0.69146457135389505</v>
      </c>
      <c r="BK323" s="205">
        <f ca="1">IF($AH323&gt;0,OFFSET(DATA!$F$6,BK$10+27*(7-$AG$8),$AG323,1,1)/OFFSET(DATA!$F$6,BK$10,$AG323,1,1),0)</f>
        <v>0.44911408734465891</v>
      </c>
      <c r="BL323" s="205">
        <f ca="1">IF($AH323&gt;0,OFFSET(DATA!$F$6,BL$10+27*(7-$AG$8),$AG323,1,1)/OFFSET(DATA!$F$6,BL$10,$AG323,1,1),0)</f>
        <v>0.56686483288081491</v>
      </c>
      <c r="BM323" s="205">
        <f ca="1">IF($AH323&gt;0,OFFSET(DATA!$F$6,BM$10+27*(7-$AG$8),$AG323,1,1)/OFFSET(DATA!$F$6,BM$10,$AG323,1,1),0)</f>
        <v>0.44596724157096862</v>
      </c>
      <c r="BN323" s="205">
        <f ca="1">IF($AH323&gt;0,OFFSET(DATA!$F$6,BN$10+27*(7-$AG$8),$AG323,1,1)/OFFSET(DATA!$F$6,BN$10,$AG323,1,1),0)</f>
        <v>0.45214310274400582</v>
      </c>
      <c r="BO323" s="205">
        <f ca="1">IF($AH323&gt;0,OFFSET(DATA!$F$6,BO$10+27*(7-$AG$8),$AG323,1,1)/OFFSET(DATA!$F$6,BO$10,$AG323,1,1),0)</f>
        <v>0.85345188849848397</v>
      </c>
      <c r="BP323" s="205">
        <f ca="1">IF($AH323&gt;0,OFFSET(DATA!$F$6,BP$10+27*(7-$AG$8),$AG323,1,1)/OFFSET(DATA!$F$6,BP$10,$AG323,1,1),0)</f>
        <v>0.72319784763681794</v>
      </c>
      <c r="BQ323" s="205">
        <f ca="1">IF($AH323&gt;0,OFFSET(DATA!$F$6,BQ$10+27*(7-$AG$8),$AG323,1,1)/OFFSET(DATA!$F$6,BQ$10,$AG323,1,1),0)</f>
        <v>0.61752960550253078</v>
      </c>
      <c r="BR323" s="205">
        <f ca="1">IF($AH323&gt;0,OFFSET(DATA!$F$6,BR$10+27*(7-$AG$8),$AG323,1,1)/OFFSET(DATA!$F$6,BR$10,$AG323,1,1),0)</f>
        <v>0.55968143033998574</v>
      </c>
      <c r="BS323" s="205">
        <f ca="1">IF($AH323&gt;0,OFFSET(DATA!$F$6,BS$10+27*(7-$AG$8),$AG323,1,1)/OFFSET(DATA!$F$6,BS$10,$AG323,1,1),0)</f>
        <v>0.40265438467130704</v>
      </c>
      <c r="BT323" s="205">
        <f ca="1">IF($AH323&gt;0,OFFSET(DATA!$F$6,BT$10+27*(7-$AG$8),$AG323,1,1)/OFFSET(DATA!$F$6,BT$10,$AG323,1,1),0)</f>
        <v>0.44805476996913485</v>
      </c>
      <c r="BU323" s="205">
        <f ca="1">IF($AH323&gt;0,OFFSET(DATA!$F$6,BU$10+27*(7-$AG$8),$AG323,1,1)/OFFSET(DATA!$F$6,BU$10,$AG323,1,1),0)</f>
        <v>0.39061914326753494</v>
      </c>
      <c r="BV323" s="205">
        <f ca="1">IF($AH323&gt;0,OFFSET(DATA!$F$6,BV$10+27*(7-$AG$8),$AG323,1,1)/OFFSET(DATA!$F$6,BV$10,$AG323,1,1),0)</f>
        <v>0.49668243421813579</v>
      </c>
      <c r="BW323" s="205">
        <f ca="1">IF($AH323&gt;0,OFFSET(DATA!$F$6,BW$10+27*(7-$AG$8),$AG323,1,1)/OFFSET(DATA!$F$6,BW$10,$AG323,1,1),0)</f>
        <v>0.52387184230990891</v>
      </c>
      <c r="BX323" s="205">
        <f ca="1">IF($AH323&gt;0,OFFSET(DATA!$F$6,BX$10+27*(7-$AG$8),$AG323,1,1)/OFFSET(DATA!$F$6,BX$10,$AG323,1,1),0)</f>
        <v>0.47617567504136726</v>
      </c>
      <c r="BY323" s="205">
        <f ca="1">IF($AH323&gt;0,OFFSET(DATA!$F$6,BY$10+27*(7-$AG$8),$AG323,1,1)/OFFSET(DATA!$F$6,BY$10,$AG323,1,1),0)</f>
        <v>0.52058273903584851</v>
      </c>
    </row>
    <row r="324" spans="33:77" x14ac:dyDescent="0.2">
      <c r="AG324" s="472">
        <v>313</v>
      </c>
      <c r="AH324" s="471">
        <f ca="1">OFFSET(DATA!$F$6,$AG$10,$AG324,1,1)</f>
        <v>2150.4399053116904</v>
      </c>
      <c r="AI324" s="205">
        <f ca="1">IF($AH324&gt;0,OFFSET(DATA!$F$6,$AG$10+27*AI$10,$AG324,1,1)/$AH324,0)</f>
        <v>0.35249482673624943</v>
      </c>
      <c r="AJ324" s="205">
        <f ca="1">IF($AH324&gt;0,OFFSET(DATA!$F$6,$AG$10+27*AJ$10,$AG324,1,1)/$AH324,0)</f>
        <v>3.7201690594745817E-3</v>
      </c>
      <c r="AK324" s="205">
        <f ca="1">IF($AH324&gt;0,OFFSET(DATA!$F$6,$AG$10+27*AK$10,$AG324,1,1)/$AH324,0)</f>
        <v>0.12788081141943874</v>
      </c>
      <c r="AL324" s="205">
        <f ca="1">IF($AH324&gt;0,OFFSET(DATA!$F$6,$AG$10+27*AL$10,$AG324,1,1)/$AH324,0)</f>
        <v>0.11858038877075229</v>
      </c>
      <c r="AM324" s="205">
        <f ca="1">IF($AH324&gt;0,OFFSET(DATA!$F$6,$AG$10+27*AM$10,$AG324,1,1)/$AH324,0)</f>
        <v>0.1409014031275998</v>
      </c>
      <c r="AN324" s="205">
        <f ca="1">IF($AH324&gt;0,OFFSET(DATA!$F$6,$AG$10+27*AN$10,$AG324,1,1)/$AH324,0)</f>
        <v>6.2312831746199247E-2</v>
      </c>
      <c r="AO324" s="472">
        <f ca="1">OFFSET(DATA!$F$6,$AG$10+27*AO$10,$AG324,1,1)</f>
        <v>21</v>
      </c>
      <c r="AP324" s="472">
        <f t="shared" ca="1" si="10"/>
        <v>21</v>
      </c>
      <c r="AQ324" s="471"/>
      <c r="AR324" s="471">
        <f ca="1">OFFSET(DATA!$F$6,25,$AG324,1,1)</f>
        <v>13932.526572145063</v>
      </c>
      <c r="AS324" s="205">
        <f ca="1">IF($AR324&gt;0,OFFSET(DATA!$F$6,25+27*AS$10,$AG324,1,1)/$AR324,0)</f>
        <v>0.49377132221542963</v>
      </c>
      <c r="AT324" s="205">
        <f ca="1">IF($AR324&gt;0,OFFSET(DATA!$F$6,25+27*AT$10,$AG324,1,1)/$AR324,0)</f>
        <v>3.9475969929215898E-3</v>
      </c>
      <c r="AU324" s="205">
        <f ca="1">IF($AR324&gt;0,OFFSET(DATA!$F$6,25+27*AU$10,$AG324,1,1)/$AR324,0)</f>
        <v>0.11010206885712216</v>
      </c>
      <c r="AV324" s="205">
        <f ca="1">IF($AR324&gt;0,OFFSET(DATA!$F$6,25+27*AV$10,$AG324,1,1)/$AR324,0)</f>
        <v>8.8354398150663219E-2</v>
      </c>
      <c r="AW324" s="205">
        <f ca="1">IF($AR324&gt;0,OFFSET(DATA!$F$6,25+27*AW$10,$AG324,1,1)/$AR324,0)</f>
        <v>9.991009116630642E-2</v>
      </c>
      <c r="AX324" s="205">
        <f ca="1">IF($AR324&gt;0,OFFSET(DATA!$F$6,25+27*AX$10,$AG324,1,1)/$AR324,0)</f>
        <v>3.5097725991611955E-2</v>
      </c>
      <c r="BA324" s="472">
        <f t="shared" ca="1" si="9"/>
        <v>21</v>
      </c>
      <c r="BB324" s="205">
        <f ca="1">IF($AH324&gt;0,OFFSET(DATA!$F$6,BB$10+27*(7-$AG$8),$AG324,1,1)/OFFSET(DATA!$F$6,BB$10,$AG324,1,1),0)</f>
        <v>0.38839704662874119</v>
      </c>
      <c r="BC324" s="205">
        <f ca="1">IF($AH324&gt;0,OFFSET(DATA!$F$6,BC$10+27*(7-$AG$8),$AG324,1,1)/OFFSET(DATA!$F$6,BC$10,$AG324,1,1),0)</f>
        <v>0.23948924455145595</v>
      </c>
      <c r="BD324" s="205">
        <f ca="1">IF($AH324&gt;0,OFFSET(DATA!$F$6,BD$10+27*(7-$AG$8),$AG324,1,1)/OFFSET(DATA!$F$6,BD$10,$AG324,1,1),0)</f>
        <v>0.15739461982707917</v>
      </c>
      <c r="BE324" s="205">
        <f ca="1">IF($AH324&gt;0,OFFSET(DATA!$F$6,BE$10+27*(7-$AG$8),$AG324,1,1)/OFFSET(DATA!$F$6,BE$10,$AG324,1,1),0)</f>
        <v>0.32195092706863038</v>
      </c>
      <c r="BF324" s="205">
        <f ca="1">IF($AH324&gt;0,OFFSET(DATA!$F$6,BF$10+27*(7-$AG$8),$AG324,1,1)/OFFSET(DATA!$F$6,BF$10,$AG324,1,1),0)</f>
        <v>0.57743697273613359</v>
      </c>
      <c r="BG324" s="205">
        <f ca="1">IF($AH324&gt;0,OFFSET(DATA!$F$6,BG$10+27*(7-$AG$8),$AG324,1,1)/OFFSET(DATA!$F$6,BG$10,$AG324,1,1),0)</f>
        <v>0.43652077403933176</v>
      </c>
      <c r="BH324" s="205">
        <f ca="1">IF($AH324&gt;0,OFFSET(DATA!$F$6,BH$10+27*(7-$AG$8),$AG324,1,1)/OFFSET(DATA!$F$6,BH$10,$AG324,1,1),0)</f>
        <v>0.59878988265373356</v>
      </c>
      <c r="BI324" s="205">
        <f ca="1">IF($AH324&gt;0,OFFSET(DATA!$F$6,BI$10+27*(7-$AG$8),$AG324,1,1)/OFFSET(DATA!$F$6,BI$10,$AG324,1,1),0)</f>
        <v>0.35249482673624943</v>
      </c>
      <c r="BJ324" s="205">
        <f ca="1">IF($AH324&gt;0,OFFSET(DATA!$F$6,BJ$10+27*(7-$AG$8),$AG324,1,1)/OFFSET(DATA!$F$6,BJ$10,$AG324,1,1),0)</f>
        <v>0.68997818065473748</v>
      </c>
      <c r="BK324" s="205">
        <f ca="1">IF($AH324&gt;0,OFFSET(DATA!$F$6,BK$10+27*(7-$AG$8),$AG324,1,1)/OFFSET(DATA!$F$6,BK$10,$AG324,1,1),0)</f>
        <v>0.44691079870566525</v>
      </c>
      <c r="BL324" s="205">
        <f ca="1">IF($AH324&gt;0,OFFSET(DATA!$F$6,BL$10+27*(7-$AG$8),$AG324,1,1)/OFFSET(DATA!$F$6,BL$10,$AG324,1,1),0)</f>
        <v>0.56357431799482205</v>
      </c>
      <c r="BM324" s="205">
        <f ca="1">IF($AH324&gt;0,OFFSET(DATA!$F$6,BM$10+27*(7-$AG$8),$AG324,1,1)/OFFSET(DATA!$F$6,BM$10,$AG324,1,1),0)</f>
        <v>0.43959025580624145</v>
      </c>
      <c r="BN324" s="205">
        <f ca="1">IF($AH324&gt;0,OFFSET(DATA!$F$6,BN$10+27*(7-$AG$8),$AG324,1,1)/OFFSET(DATA!$F$6,BN$10,$AG324,1,1),0)</f>
        <v>0.4527736117736047</v>
      </c>
      <c r="BO324" s="205">
        <f ca="1">IF($AH324&gt;0,OFFSET(DATA!$F$6,BO$10+27*(7-$AG$8),$AG324,1,1)/OFFSET(DATA!$F$6,BO$10,$AG324,1,1),0)</f>
        <v>0.85318702780730038</v>
      </c>
      <c r="BP324" s="205">
        <f ca="1">IF($AH324&gt;0,OFFSET(DATA!$F$6,BP$10+27*(7-$AG$8),$AG324,1,1)/OFFSET(DATA!$F$6,BP$10,$AG324,1,1),0)</f>
        <v>0.72283474301994999</v>
      </c>
      <c r="BQ324" s="205">
        <f ca="1">IF($AH324&gt;0,OFFSET(DATA!$F$6,BQ$10+27*(7-$AG$8),$AG324,1,1)/OFFSET(DATA!$F$6,BQ$10,$AG324,1,1),0)</f>
        <v>0.61385828798612341</v>
      </c>
      <c r="BR324" s="205">
        <f ca="1">IF($AH324&gt;0,OFFSET(DATA!$F$6,BR$10+27*(7-$AG$8),$AG324,1,1)/OFFSET(DATA!$F$6,BR$10,$AG324,1,1),0)</f>
        <v>0.55829668478745997</v>
      </c>
      <c r="BS324" s="205">
        <f ca="1">IF($AH324&gt;0,OFFSET(DATA!$F$6,BS$10+27*(7-$AG$8),$AG324,1,1)/OFFSET(DATA!$F$6,BS$10,$AG324,1,1),0)</f>
        <v>0.40728928557722405</v>
      </c>
      <c r="BT324" s="205">
        <f ca="1">IF($AH324&gt;0,OFFSET(DATA!$F$6,BT$10+27*(7-$AG$8),$AG324,1,1)/OFFSET(DATA!$F$6,BT$10,$AG324,1,1),0)</f>
        <v>0.44881722172185429</v>
      </c>
      <c r="BU324" s="205">
        <f ca="1">IF($AH324&gt;0,OFFSET(DATA!$F$6,BU$10+27*(7-$AG$8),$AG324,1,1)/OFFSET(DATA!$F$6,BU$10,$AG324,1,1),0)</f>
        <v>0.38817157112187067</v>
      </c>
      <c r="BV324" s="205">
        <f ca="1">IF($AH324&gt;0,OFFSET(DATA!$F$6,BV$10+27*(7-$AG$8),$AG324,1,1)/OFFSET(DATA!$F$6,BV$10,$AG324,1,1),0)</f>
        <v>0.49598722512527493</v>
      </c>
      <c r="BW324" s="205">
        <f ca="1">IF($AH324&gt;0,OFFSET(DATA!$F$6,BW$10+27*(7-$AG$8),$AG324,1,1)/OFFSET(DATA!$F$6,BW$10,$AG324,1,1),0)</f>
        <v>0.52023139395118856</v>
      </c>
      <c r="BX324" s="205">
        <f ca="1">IF($AH324&gt;0,OFFSET(DATA!$F$6,BX$10+27*(7-$AG$8),$AG324,1,1)/OFFSET(DATA!$F$6,BX$10,$AG324,1,1),0)</f>
        <v>0.48108891485221766</v>
      </c>
      <c r="BY324" s="205">
        <f ca="1">IF($AH324&gt;0,OFFSET(DATA!$F$6,BY$10+27*(7-$AG$8),$AG324,1,1)/OFFSET(DATA!$F$6,BY$10,$AG324,1,1),0)</f>
        <v>0.52033777850977381</v>
      </c>
    </row>
    <row r="325" spans="33:77" x14ac:dyDescent="0.2">
      <c r="AG325" s="472">
        <v>314</v>
      </c>
      <c r="AH325" s="471">
        <f ca="1">OFFSET(DATA!$F$6,$AG$10,$AG325,1,1)</f>
        <v>2123.7477907648736</v>
      </c>
      <c r="AI325" s="205">
        <f ca="1">IF($AH325&gt;0,OFFSET(DATA!$F$6,$AG$10+27*AI$10,$AG325,1,1)/$AH325,0)</f>
        <v>0.3556676979134149</v>
      </c>
      <c r="AJ325" s="205">
        <f ca="1">IF($AH325&gt;0,OFFSET(DATA!$F$6,$AG$10+27*AJ$10,$AG325,1,1)/$AH325,0)</f>
        <v>3.7669256372098582E-3</v>
      </c>
      <c r="AK325" s="205">
        <f ca="1">IF($AH325&gt;0,OFFSET(DATA!$F$6,$AG$10+27*AK$10,$AG325,1,1)/$AH325,0)</f>
        <v>0.13042980018839134</v>
      </c>
      <c r="AL325" s="205">
        <f ca="1">IF($AH325&gt;0,OFFSET(DATA!$F$6,$AG$10+27*AL$10,$AG325,1,1)/$AH325,0)</f>
        <v>0.11489123193490068</v>
      </c>
      <c r="AM325" s="205">
        <f ca="1">IF($AH325&gt;0,OFFSET(DATA!$F$6,$AG$10+27*AM$10,$AG325,1,1)/$AH325,0)</f>
        <v>0.13466759153025243</v>
      </c>
      <c r="AN325" s="205">
        <f ca="1">IF($AH325&gt;0,OFFSET(DATA!$F$6,$AG$10+27*AN$10,$AG325,1,1)/$AH325,0)</f>
        <v>6.0270810195357731E-2</v>
      </c>
      <c r="AO325" s="472">
        <f ca="1">OFFSET(DATA!$F$6,$AG$10+27*AO$10,$AG325,1,1)</f>
        <v>21</v>
      </c>
      <c r="AP325" s="472">
        <f t="shared" ca="1" si="10"/>
        <v>21</v>
      </c>
      <c r="AQ325" s="471"/>
      <c r="AR325" s="471">
        <f ca="1">OFFSET(DATA!$F$6,25,$AG325,1,1)</f>
        <v>13828.885167502574</v>
      </c>
      <c r="AS325" s="205">
        <f ca="1">IF($AR325&gt;0,OFFSET(DATA!$F$6,25+27*AS$10,$AG325,1,1)/$AR325,0)</f>
        <v>0.49599666548115928</v>
      </c>
      <c r="AT325" s="205">
        <f ca="1">IF($AR325&gt;0,OFFSET(DATA!$F$6,25+27*AT$10,$AG325,1,1)/$AR325,0)</f>
        <v>3.9771824940197055E-3</v>
      </c>
      <c r="AU325" s="205">
        <f ca="1">IF($AR325&gt;0,OFFSET(DATA!$F$6,25+27*AU$10,$AG325,1,1)/$AR325,0)</f>
        <v>0.10962561201697951</v>
      </c>
      <c r="AV325" s="205">
        <f ca="1">IF($AR325&gt;0,OFFSET(DATA!$F$6,25+27*AV$10,$AG325,1,1)/$AR325,0)</f>
        <v>8.7498014868433518E-2</v>
      </c>
      <c r="AW325" s="205">
        <f ca="1">IF($AR325&gt;0,OFFSET(DATA!$F$6,25+27*AW$10,$AG325,1,1)/$AR325,0)</f>
        <v>9.812793898881346E-2</v>
      </c>
      <c r="AX325" s="205">
        <f ca="1">IF($AR325&gt;0,OFFSET(DATA!$F$6,25+27*AX$10,$AG325,1,1)/$AR325,0)</f>
        <v>3.4926893538391228E-2</v>
      </c>
      <c r="BA325" s="472">
        <f t="shared" ca="1" si="9"/>
        <v>21</v>
      </c>
      <c r="BB325" s="205">
        <f ca="1">IF($AH325&gt;0,OFFSET(DATA!$F$6,BB$10+27*(7-$AG$8),$AG325,1,1)/OFFSET(DATA!$F$6,BB$10,$AG325,1,1),0)</f>
        <v>0.38378777567514938</v>
      </c>
      <c r="BC325" s="205">
        <f ca="1">IF($AH325&gt;0,OFFSET(DATA!$F$6,BC$10+27*(7-$AG$8),$AG325,1,1)/OFFSET(DATA!$F$6,BC$10,$AG325,1,1),0)</f>
        <v>0.23534513143793465</v>
      </c>
      <c r="BD325" s="205">
        <f ca="1">IF($AH325&gt;0,OFFSET(DATA!$F$6,BD$10+27*(7-$AG$8),$AG325,1,1)/OFFSET(DATA!$F$6,BD$10,$AG325,1,1),0)</f>
        <v>0.16231520268597618</v>
      </c>
      <c r="BE325" s="205">
        <f ca="1">IF($AH325&gt;0,OFFSET(DATA!$F$6,BE$10+27*(7-$AG$8),$AG325,1,1)/OFFSET(DATA!$F$6,BE$10,$AG325,1,1),0)</f>
        <v>0.31773969538703517</v>
      </c>
      <c r="BF325" s="205">
        <f ca="1">IF($AH325&gt;0,OFFSET(DATA!$F$6,BF$10+27*(7-$AG$8),$AG325,1,1)/OFFSET(DATA!$F$6,BF$10,$AG325,1,1),0)</f>
        <v>0.57889758697967775</v>
      </c>
      <c r="BG325" s="205">
        <f ca="1">IF($AH325&gt;0,OFFSET(DATA!$F$6,BG$10+27*(7-$AG$8),$AG325,1,1)/OFFSET(DATA!$F$6,BG$10,$AG325,1,1),0)</f>
        <v>0.44133663098652232</v>
      </c>
      <c r="BH325" s="205">
        <f ca="1">IF($AH325&gt;0,OFFSET(DATA!$F$6,BH$10+27*(7-$AG$8),$AG325,1,1)/OFFSET(DATA!$F$6,BH$10,$AG325,1,1),0)</f>
        <v>0.60002909281560923</v>
      </c>
      <c r="BI325" s="205">
        <f ca="1">IF($AH325&gt;0,OFFSET(DATA!$F$6,BI$10+27*(7-$AG$8),$AG325,1,1)/OFFSET(DATA!$F$6,BI$10,$AG325,1,1),0)</f>
        <v>0.3556676979134149</v>
      </c>
      <c r="BJ325" s="205">
        <f ca="1">IF($AH325&gt;0,OFFSET(DATA!$F$6,BJ$10+27*(7-$AG$8),$AG325,1,1)/OFFSET(DATA!$F$6,BJ$10,$AG325,1,1),0)</f>
        <v>0.69310715938638234</v>
      </c>
      <c r="BK325" s="205">
        <f ca="1">IF($AH325&gt;0,OFFSET(DATA!$F$6,BK$10+27*(7-$AG$8),$AG325,1,1)/OFFSET(DATA!$F$6,BK$10,$AG325,1,1),0)</f>
        <v>0.44606681096857725</v>
      </c>
      <c r="BL325" s="205">
        <f ca="1">IF($AH325&gt;0,OFFSET(DATA!$F$6,BL$10+27*(7-$AG$8),$AG325,1,1)/OFFSET(DATA!$F$6,BL$10,$AG325,1,1),0)</f>
        <v>0.56422479918273616</v>
      </c>
      <c r="BM325" s="205">
        <f ca="1">IF($AH325&gt;0,OFFSET(DATA!$F$6,BM$10+27*(7-$AG$8),$AG325,1,1)/OFFSET(DATA!$F$6,BM$10,$AG325,1,1),0)</f>
        <v>0.44361273823498332</v>
      </c>
      <c r="BN325" s="205">
        <f ca="1">IF($AH325&gt;0,OFFSET(DATA!$F$6,BN$10+27*(7-$AG$8),$AG325,1,1)/OFFSET(DATA!$F$6,BN$10,$AG325,1,1),0)</f>
        <v>0.45515850490775783</v>
      </c>
      <c r="BO325" s="205">
        <f ca="1">IF($AH325&gt;0,OFFSET(DATA!$F$6,BO$10+27*(7-$AG$8),$AG325,1,1)/OFFSET(DATA!$F$6,BO$10,$AG325,1,1),0)</f>
        <v>0.85451881086770964</v>
      </c>
      <c r="BP325" s="205">
        <f ca="1">IF($AH325&gt;0,OFFSET(DATA!$F$6,BP$10+27*(7-$AG$8),$AG325,1,1)/OFFSET(DATA!$F$6,BP$10,$AG325,1,1),0)</f>
        <v>0.72184170394246983</v>
      </c>
      <c r="BQ325" s="205">
        <f ca="1">IF($AH325&gt;0,OFFSET(DATA!$F$6,BQ$10+27*(7-$AG$8),$AG325,1,1)/OFFSET(DATA!$F$6,BQ$10,$AG325,1,1),0)</f>
        <v>0.61735215396272247</v>
      </c>
      <c r="BR325" s="205">
        <f ca="1">IF($AH325&gt;0,OFFSET(DATA!$F$6,BR$10+27*(7-$AG$8),$AG325,1,1)/OFFSET(DATA!$F$6,BR$10,$AG325,1,1),0)</f>
        <v>0.56136049184768588</v>
      </c>
      <c r="BS325" s="205">
        <f ca="1">IF($AH325&gt;0,OFFSET(DATA!$F$6,BS$10+27*(7-$AG$8),$AG325,1,1)/OFFSET(DATA!$F$6,BS$10,$AG325,1,1),0)</f>
        <v>0.4084462580701424</v>
      </c>
      <c r="BT325" s="205">
        <f ca="1">IF($AH325&gt;0,OFFSET(DATA!$F$6,BT$10+27*(7-$AG$8),$AG325,1,1)/OFFSET(DATA!$F$6,BT$10,$AG325,1,1),0)</f>
        <v>0.44482313245970712</v>
      </c>
      <c r="BU325" s="205">
        <f ca="1">IF($AH325&gt;0,OFFSET(DATA!$F$6,BU$10+27*(7-$AG$8),$AG325,1,1)/OFFSET(DATA!$F$6,BU$10,$AG325,1,1),0)</f>
        <v>0.37943158420310302</v>
      </c>
      <c r="BV325" s="205">
        <f ca="1">IF($AH325&gt;0,OFFSET(DATA!$F$6,BV$10+27*(7-$AG$8),$AG325,1,1)/OFFSET(DATA!$F$6,BV$10,$AG325,1,1),0)</f>
        <v>0.50061832860316924</v>
      </c>
      <c r="BW325" s="205">
        <f ca="1">IF($AH325&gt;0,OFFSET(DATA!$F$6,BW$10+27*(7-$AG$8),$AG325,1,1)/OFFSET(DATA!$F$6,BW$10,$AG325,1,1),0)</f>
        <v>0.52149497943870771</v>
      </c>
      <c r="BX325" s="205">
        <f ca="1">IF($AH325&gt;0,OFFSET(DATA!$F$6,BX$10+27*(7-$AG$8),$AG325,1,1)/OFFSET(DATA!$F$6,BX$10,$AG325,1,1),0)</f>
        <v>0.48542709170606568</v>
      </c>
      <c r="BY325" s="205">
        <f ca="1">IF($AH325&gt;0,OFFSET(DATA!$F$6,BY$10+27*(7-$AG$8),$AG325,1,1)/OFFSET(DATA!$F$6,BY$10,$AG325,1,1),0)</f>
        <v>0.51852945341782963</v>
      </c>
    </row>
    <row r="326" spans="33:77" x14ac:dyDescent="0.2">
      <c r="AG326" s="472">
        <v>315</v>
      </c>
      <c r="AH326" s="471">
        <f ca="1">OFFSET(DATA!$F$6,$AG$10,$AG326,1,1)</f>
        <v>2171.4753021325514</v>
      </c>
      <c r="AI326" s="205">
        <f ca="1">IF($AH326&gt;0,OFFSET(DATA!$F$6,$AG$10+27*AI$10,$AG326,1,1)/$AH326,0)</f>
        <v>0.35335953078702509</v>
      </c>
      <c r="AJ326" s="205">
        <f ca="1">IF($AH326&gt;0,OFFSET(DATA!$F$6,$AG$10+27*AJ$10,$AG326,1,1)/$AH326,0)</f>
        <v>3.6841312411628174E-3</v>
      </c>
      <c r="AK326" s="205">
        <f ca="1">IF($AH326&gt;0,OFFSET(DATA!$F$6,$AG$10+27*AK$10,$AG326,1,1)/$AH326,0)</f>
        <v>0.12894459344069861</v>
      </c>
      <c r="AL326" s="205">
        <f ca="1">IF($AH326&gt;0,OFFSET(DATA!$F$6,$AG$10+27*AL$10,$AG326,1,1)/$AH326,0)</f>
        <v>0.10914238801944846</v>
      </c>
      <c r="AM326" s="205">
        <f ca="1">IF($AH326&gt;0,OFFSET(DATA!$F$6,$AG$10+27*AM$10,$AG326,1,1)/$AH326,0)</f>
        <v>0.11973426533779155</v>
      </c>
      <c r="AN326" s="205">
        <f ca="1">IF($AH326&gt;0,OFFSET(DATA!$F$6,$AG$10+27*AN$10,$AG326,1,1)/$AH326,0)</f>
        <v>5.3880419402006198E-2</v>
      </c>
      <c r="AO326" s="472">
        <f ca="1">OFFSET(DATA!$F$6,$AG$10+27*AO$10,$AG326,1,1)</f>
        <v>21</v>
      </c>
      <c r="AP326" s="472">
        <f t="shared" ca="1" si="10"/>
        <v>21</v>
      </c>
      <c r="AQ326" s="471"/>
      <c r="AR326" s="471">
        <f ca="1">OFFSET(DATA!$F$6,25,$AG326,1,1)</f>
        <v>14101.951734503602</v>
      </c>
      <c r="AS326" s="205">
        <f ca="1">IF($AR326&gt;0,OFFSET(DATA!$F$6,25+27*AS$10,$AG326,1,1)/$AR326,0)</f>
        <v>0.49433861069272139</v>
      </c>
      <c r="AT326" s="205">
        <f ca="1">IF($AR326&gt;0,OFFSET(DATA!$F$6,25+27*AT$10,$AG326,1,1)/$AR326,0)</f>
        <v>3.8292571848673141E-3</v>
      </c>
      <c r="AU326" s="205">
        <f ca="1">IF($AR326&gt;0,OFFSET(DATA!$F$6,25+27*AU$10,$AG326,1,1)/$AR326,0)</f>
        <v>0.10601369428475249</v>
      </c>
      <c r="AV326" s="205">
        <f ca="1">IF($AR326&gt;0,OFFSET(DATA!$F$6,25+27*AV$10,$AG326,1,1)/$AR326,0)</f>
        <v>8.3960009386720366E-2</v>
      </c>
      <c r="AW326" s="205">
        <f ca="1">IF($AR326&gt;0,OFFSET(DATA!$F$6,25+27*AW$10,$AG326,1,1)/$AR326,0)</f>
        <v>9.3391328008708377E-2</v>
      </c>
      <c r="AX326" s="205">
        <f ca="1">IF($AR326&gt;0,OFFSET(DATA!$F$6,25+27*AX$10,$AG326,1,1)/$AR326,0)</f>
        <v>3.3186895602183387E-2</v>
      </c>
      <c r="BA326" s="472">
        <f t="shared" ca="1" si="9"/>
        <v>21</v>
      </c>
      <c r="BB326" s="205">
        <f ca="1">IF($AH326&gt;0,OFFSET(DATA!$F$6,BB$10+27*(7-$AG$8),$AG326,1,1)/OFFSET(DATA!$F$6,BB$10,$AG326,1,1),0)</f>
        <v>0.39412454895617333</v>
      </c>
      <c r="BC326" s="205">
        <f ca="1">IF($AH326&gt;0,OFFSET(DATA!$F$6,BC$10+27*(7-$AG$8),$AG326,1,1)/OFFSET(DATA!$F$6,BC$10,$AG326,1,1),0)</f>
        <v>0.23322766950883439</v>
      </c>
      <c r="BD326" s="205">
        <f ca="1">IF($AH326&gt;0,OFFSET(DATA!$F$6,BD$10+27*(7-$AG$8),$AG326,1,1)/OFFSET(DATA!$F$6,BD$10,$AG326,1,1),0)</f>
        <v>0.15495310672540508</v>
      </c>
      <c r="BE326" s="205">
        <f ca="1">IF($AH326&gt;0,OFFSET(DATA!$F$6,BE$10+27*(7-$AG$8),$AG326,1,1)/OFFSET(DATA!$F$6,BE$10,$AG326,1,1),0)</f>
        <v>0.3250679355474354</v>
      </c>
      <c r="BF326" s="205">
        <f ca="1">IF($AH326&gt;0,OFFSET(DATA!$F$6,BF$10+27*(7-$AG$8),$AG326,1,1)/OFFSET(DATA!$F$6,BF$10,$AG326,1,1),0)</f>
        <v>0.57761870972539009</v>
      </c>
      <c r="BG326" s="205">
        <f ca="1">IF($AH326&gt;0,OFFSET(DATA!$F$6,BG$10+27*(7-$AG$8),$AG326,1,1)/OFFSET(DATA!$F$6,BG$10,$AG326,1,1),0)</f>
        <v>0.43731648921357225</v>
      </c>
      <c r="BH326" s="205">
        <f ca="1">IF($AH326&gt;0,OFFSET(DATA!$F$6,BH$10+27*(7-$AG$8),$AG326,1,1)/OFFSET(DATA!$F$6,BH$10,$AG326,1,1),0)</f>
        <v>0.59973289314066258</v>
      </c>
      <c r="BI326" s="205">
        <f ca="1">IF($AH326&gt;0,OFFSET(DATA!$F$6,BI$10+27*(7-$AG$8),$AG326,1,1)/OFFSET(DATA!$F$6,BI$10,$AG326,1,1),0)</f>
        <v>0.35335953078702509</v>
      </c>
      <c r="BJ326" s="205">
        <f ca="1">IF($AH326&gt;0,OFFSET(DATA!$F$6,BJ$10+27*(7-$AG$8),$AG326,1,1)/OFFSET(DATA!$F$6,BJ$10,$AG326,1,1),0)</f>
        <v>0.69222608464082969</v>
      </c>
      <c r="BK326" s="205">
        <f ca="1">IF($AH326&gt;0,OFFSET(DATA!$F$6,BK$10+27*(7-$AG$8),$AG326,1,1)/OFFSET(DATA!$F$6,BK$10,$AG326,1,1),0)</f>
        <v>0.44784266087358066</v>
      </c>
      <c r="BL326" s="205">
        <f ca="1">IF($AH326&gt;0,OFFSET(DATA!$F$6,BL$10+27*(7-$AG$8),$AG326,1,1)/OFFSET(DATA!$F$6,BL$10,$AG326,1,1),0)</f>
        <v>0.56496594141259204</v>
      </c>
      <c r="BM326" s="205">
        <f ca="1">IF($AH326&gt;0,OFFSET(DATA!$F$6,BM$10+27*(7-$AG$8),$AG326,1,1)/OFFSET(DATA!$F$6,BM$10,$AG326,1,1),0)</f>
        <v>0.44174232356672821</v>
      </c>
      <c r="BN326" s="205">
        <f ca="1">IF($AH326&gt;0,OFFSET(DATA!$F$6,BN$10+27*(7-$AG$8),$AG326,1,1)/OFFSET(DATA!$F$6,BN$10,$AG326,1,1),0)</f>
        <v>0.45199477173653541</v>
      </c>
      <c r="BO326" s="205">
        <f ca="1">IF($AH326&gt;0,OFFSET(DATA!$F$6,BO$10+27*(7-$AG$8),$AG326,1,1)/OFFSET(DATA!$F$6,BO$10,$AG326,1,1),0)</f>
        <v>0.85345285453435149</v>
      </c>
      <c r="BP326" s="205">
        <f ca="1">IF($AH326&gt;0,OFFSET(DATA!$F$6,BP$10+27*(7-$AG$8),$AG326,1,1)/OFFSET(DATA!$F$6,BP$10,$AG326,1,1),0)</f>
        <v>0.72246135593221339</v>
      </c>
      <c r="BQ326" s="205">
        <f ca="1">IF($AH326&gt;0,OFFSET(DATA!$F$6,BQ$10+27*(7-$AG$8),$AG326,1,1)/OFFSET(DATA!$F$6,BQ$10,$AG326,1,1),0)</f>
        <v>0.61438641145264561</v>
      </c>
      <c r="BR326" s="205">
        <f ca="1">IF($AH326&gt;0,OFFSET(DATA!$F$6,BR$10+27*(7-$AG$8),$AG326,1,1)/OFFSET(DATA!$F$6,BR$10,$AG326,1,1),0)</f>
        <v>0.55819429530453435</v>
      </c>
      <c r="BS326" s="205">
        <f ca="1">IF($AH326&gt;0,OFFSET(DATA!$F$6,BS$10+27*(7-$AG$8),$AG326,1,1)/OFFSET(DATA!$F$6,BS$10,$AG326,1,1),0)</f>
        <v>0.4062384326254721</v>
      </c>
      <c r="BT326" s="205">
        <f ca="1">IF($AH326&gt;0,OFFSET(DATA!$F$6,BT$10+27*(7-$AG$8),$AG326,1,1)/OFFSET(DATA!$F$6,BT$10,$AG326,1,1),0)</f>
        <v>0.44719836692263465</v>
      </c>
      <c r="BU326" s="205">
        <f ca="1">IF($AH326&gt;0,OFFSET(DATA!$F$6,BU$10+27*(7-$AG$8),$AG326,1,1)/OFFSET(DATA!$F$6,BU$10,$AG326,1,1),0)</f>
        <v>0.39013879196768647</v>
      </c>
      <c r="BV326" s="205">
        <f ca="1">IF($AH326&gt;0,OFFSET(DATA!$F$6,BV$10+27*(7-$AG$8),$AG326,1,1)/OFFSET(DATA!$F$6,BV$10,$AG326,1,1),0)</f>
        <v>0.49516566730082462</v>
      </c>
      <c r="BW326" s="205">
        <f ca="1">IF($AH326&gt;0,OFFSET(DATA!$F$6,BW$10+27*(7-$AG$8),$AG326,1,1)/OFFSET(DATA!$F$6,BW$10,$AG326,1,1),0)</f>
        <v>0.5223032626201195</v>
      </c>
      <c r="BX326" s="205">
        <f ca="1">IF($AH326&gt;0,OFFSET(DATA!$F$6,BX$10+27*(7-$AG$8),$AG326,1,1)/OFFSET(DATA!$F$6,BX$10,$AG326,1,1),0)</f>
        <v>0.47957382671502524</v>
      </c>
      <c r="BY326" s="205">
        <f ca="1">IF($AH326&gt;0,OFFSET(DATA!$F$6,BY$10+27*(7-$AG$8),$AG326,1,1)/OFFSET(DATA!$F$6,BY$10,$AG326,1,1),0)</f>
        <v>0.52168816107956606</v>
      </c>
    </row>
    <row r="327" spans="33:77" x14ac:dyDescent="0.2">
      <c r="AG327" s="472">
        <v>316</v>
      </c>
      <c r="AH327" s="471">
        <f ca="1">OFFSET(DATA!$F$6,$AG$10,$AG327,1,1)</f>
        <v>2150</v>
      </c>
      <c r="AI327" s="205">
        <f ca="1">IF($AH327&gt;0,OFFSET(DATA!$F$6,$AG$10+27*AI$10,$AG327,1,1)/$AH327,0)</f>
        <v>0.32</v>
      </c>
      <c r="AJ327" s="205">
        <f ca="1">IF($AH327&gt;0,OFFSET(DATA!$F$6,$AG$10+27*AJ$10,$AG327,1,1)/$AH327,0)</f>
        <v>3.7209302325581397E-3</v>
      </c>
      <c r="AK327" s="205">
        <f ca="1">IF($AH327&gt;0,OFFSET(DATA!$F$6,$AG$10+27*AK$10,$AG327,1,1)/$AH327,0)</f>
        <v>0.13023255813953488</v>
      </c>
      <c r="AL327" s="205">
        <f ca="1">IF($AH327&gt;0,OFFSET(DATA!$F$6,$AG$10+27*AL$10,$AG327,1,1)/$AH327,0)</f>
        <v>0.10744186046511628</v>
      </c>
      <c r="AM327" s="205">
        <f ca="1">IF($AH327&gt;0,OFFSET(DATA!$F$6,$AG$10+27*AM$10,$AG327,1,1)/$AH327,0)</f>
        <v>0.17302325581395347</v>
      </c>
      <c r="AN327" s="205">
        <f ca="1">IF($AH327&gt;0,OFFSET(DATA!$F$6,$AG$10+27*AN$10,$AG327,1,1)/$AH327,0)</f>
        <v>8.1395348837209308E-2</v>
      </c>
      <c r="AO327" s="472">
        <f ca="1">OFFSET(DATA!$F$6,$AG$10+27*AO$10,$AG327,1,1)</f>
        <v>22</v>
      </c>
      <c r="AP327" s="472">
        <f t="shared" ca="1" si="10"/>
        <v>22</v>
      </c>
      <c r="AQ327" s="471"/>
      <c r="AR327" s="471">
        <f ca="1">OFFSET(DATA!$F$6,25,$AG327,1,1)</f>
        <v>13055</v>
      </c>
      <c r="AS327" s="205">
        <f ca="1">IF($AR327&gt;0,OFFSET(DATA!$F$6,25+27*AS$10,$AG327,1,1)/$AR327,0)</f>
        <v>0.48747606281118344</v>
      </c>
      <c r="AT327" s="205">
        <f ca="1">IF($AR327&gt;0,OFFSET(DATA!$F$6,25+27*AT$10,$AG327,1,1)/$AR327,0)</f>
        <v>3.9065492148602065E-3</v>
      </c>
      <c r="AU327" s="205">
        <f ca="1">IF($AR327&gt;0,OFFSET(DATA!$F$6,25+27*AU$10,$AG327,1,1)/$AR327,0)</f>
        <v>0.11673688242052853</v>
      </c>
      <c r="AV327" s="205">
        <f ca="1">IF($AR327&gt;0,OFFSET(DATA!$F$6,25+27*AV$10,$AG327,1,1)/$AR327,0)</f>
        <v>9.038682497127537E-2</v>
      </c>
      <c r="AW327" s="205">
        <f ca="1">IF($AR327&gt;0,OFFSET(DATA!$F$6,25+27*AW$10,$AG327,1,1)/$AR327,0)</f>
        <v>0.11466870930677901</v>
      </c>
      <c r="AX327" s="205">
        <f ca="1">IF($AR327&gt;0,OFFSET(DATA!$F$6,25+27*AX$10,$AG327,1,1)/$AR327,0)</f>
        <v>4.2895442359249331E-2</v>
      </c>
      <c r="BA327" s="472">
        <f t="shared" ca="1" si="9"/>
        <v>22</v>
      </c>
      <c r="BB327" s="205">
        <f ca="1">IF($AH327&gt;0,OFFSET(DATA!$F$6,BB$10+27*(7-$AG$8),$AG327,1,1)/OFFSET(DATA!$F$6,BB$10,$AG327,1,1),0)</f>
        <v>0.40240240240240238</v>
      </c>
      <c r="BC327" s="205">
        <f ca="1">IF($AH327&gt;0,OFFSET(DATA!$F$6,BC$10+27*(7-$AG$8),$AG327,1,1)/OFFSET(DATA!$F$6,BC$10,$AG327,1,1),0)</f>
        <v>0.24427480916030533</v>
      </c>
      <c r="BD327" s="205">
        <f ca="1">IF($AH327&gt;0,OFFSET(DATA!$F$6,BD$10+27*(7-$AG$8),$AG327,1,1)/OFFSET(DATA!$F$6,BD$10,$AG327,1,1),0)</f>
        <v>0.35922330097087379</v>
      </c>
      <c r="BE327" s="205">
        <f ca="1">IF($AH327&gt;0,OFFSET(DATA!$F$6,BE$10+27*(7-$AG$8),$AG327,1,1)/OFFSET(DATA!$F$6,BE$10,$AG327,1,1),0)</f>
        <v>0.20547945205479451</v>
      </c>
      <c r="BF327" s="205">
        <f ca="1">IF($AH327&gt;0,OFFSET(DATA!$F$6,BF$10+27*(7-$AG$8),$AG327,1,1)/OFFSET(DATA!$F$6,BF$10,$AG327,1,1),0)</f>
        <v>0.5611510791366906</v>
      </c>
      <c r="BG327" s="205">
        <f ca="1">IF($AH327&gt;0,OFFSET(DATA!$F$6,BG$10+27*(7-$AG$8),$AG327,1,1)/OFFSET(DATA!$F$6,BG$10,$AG327,1,1),0)</f>
        <v>0.48214285714285715</v>
      </c>
      <c r="BH327" s="205">
        <f ca="1">IF($AH327&gt;0,OFFSET(DATA!$F$6,BH$10+27*(7-$AG$8),$AG327,1,1)/OFFSET(DATA!$F$6,BH$10,$AG327,1,1),0)</f>
        <v>0.57627118644067798</v>
      </c>
      <c r="BI327" s="205">
        <f ca="1">IF($AH327&gt;0,OFFSET(DATA!$F$6,BI$10+27*(7-$AG$8),$AG327,1,1)/OFFSET(DATA!$F$6,BI$10,$AG327,1,1),0)</f>
        <v>0.32</v>
      </c>
      <c r="BJ327" s="205">
        <f ca="1">IF($AH327&gt;0,OFFSET(DATA!$F$6,BJ$10+27*(7-$AG$8),$AG327,1,1)/OFFSET(DATA!$F$6,BJ$10,$AG327,1,1),0)</f>
        <v>0.66301369863013704</v>
      </c>
      <c r="BK327" s="205">
        <f ca="1">IF($AH327&gt;0,OFFSET(DATA!$F$6,BK$10+27*(7-$AG$8),$AG327,1,1)/OFFSET(DATA!$F$6,BK$10,$AG327,1,1),0)</f>
        <v>0.45151515151515154</v>
      </c>
      <c r="BL327" s="205">
        <f ca="1">IF($AH327&gt;0,OFFSET(DATA!$F$6,BL$10+27*(7-$AG$8),$AG327,1,1)/OFFSET(DATA!$F$6,BL$10,$AG327,1,1),0)</f>
        <v>0.57064471879286693</v>
      </c>
      <c r="BM327" s="205">
        <f ca="1">IF($AH327&gt;0,OFFSET(DATA!$F$6,BM$10+27*(7-$AG$8),$AG327,1,1)/OFFSET(DATA!$F$6,BM$10,$AG327,1,1),0)</f>
        <v>0.43857036485480266</v>
      </c>
      <c r="BN327" s="205">
        <f ca="1">IF($AH327&gt;0,OFFSET(DATA!$F$6,BN$10+27*(7-$AG$8),$AG327,1,1)/OFFSET(DATA!$F$6,BN$10,$AG327,1,1),0)</f>
        <v>0.3944636678200692</v>
      </c>
      <c r="BO327" s="205">
        <f ca="1">IF($AH327&gt;0,OFFSET(DATA!$F$6,BO$10+27*(7-$AG$8),$AG327,1,1)/OFFSET(DATA!$F$6,BO$10,$AG327,1,1),0)</f>
        <v>0.84967320261437906</v>
      </c>
      <c r="BP327" s="205">
        <f ca="1">IF($AH327&gt;0,OFFSET(DATA!$F$6,BP$10+27*(7-$AG$8),$AG327,1,1)/OFFSET(DATA!$F$6,BP$10,$AG327,1,1),0)</f>
        <v>0.74493243243243246</v>
      </c>
      <c r="BQ327" s="205">
        <f ca="1">IF($AH327&gt;0,OFFSET(DATA!$F$6,BQ$10+27*(7-$AG$8),$AG327,1,1)/OFFSET(DATA!$F$6,BQ$10,$AG327,1,1),0)</f>
        <v>0.5679012345679012</v>
      </c>
      <c r="BR327" s="205">
        <f ca="1">IF($AH327&gt;0,OFFSET(DATA!$F$6,BR$10+27*(7-$AG$8),$AG327,1,1)/OFFSET(DATA!$F$6,BR$10,$AG327,1,1),0)</f>
        <v>0.55925155925155923</v>
      </c>
      <c r="BS327" s="205">
        <f ca="1">IF($AH327&gt;0,OFFSET(DATA!$F$6,BS$10+27*(7-$AG$8),$AG327,1,1)/OFFSET(DATA!$F$6,BS$10,$AG327,1,1),0)</f>
        <v>0.37630662020905925</v>
      </c>
      <c r="BT327" s="205">
        <f ca="1">IF($AH327&gt;0,OFFSET(DATA!$F$6,BT$10+27*(7-$AG$8),$AG327,1,1)/OFFSET(DATA!$F$6,BT$10,$AG327,1,1),0)</f>
        <v>0.4264705882352941</v>
      </c>
      <c r="BU327" s="205">
        <f ca="1">IF($AH327&gt;0,OFFSET(DATA!$F$6,BU$10+27*(7-$AG$8),$AG327,1,1)/OFFSET(DATA!$F$6,BU$10,$AG327,1,1),0)</f>
        <v>0.35632183908045978</v>
      </c>
      <c r="BV327" s="205">
        <f ca="1">IF($AH327&gt;0,OFFSET(DATA!$F$6,BV$10+27*(7-$AG$8),$AG327,1,1)/OFFSET(DATA!$F$6,BV$10,$AG327,1,1),0)</f>
        <v>0.54600000000000004</v>
      </c>
      <c r="BW327" s="205">
        <f ca="1">IF($AH327&gt;0,OFFSET(DATA!$F$6,BW$10+27*(7-$AG$8),$AG327,1,1)/OFFSET(DATA!$F$6,BW$10,$AG327,1,1),0)</f>
        <v>0.50640478223740393</v>
      </c>
      <c r="BX327" s="205">
        <f ca="1">IF($AH327&gt;0,OFFSET(DATA!$F$6,BX$10+27*(7-$AG$8),$AG327,1,1)/OFFSET(DATA!$F$6,BX$10,$AG327,1,1),0)</f>
        <v>0.50486381322957197</v>
      </c>
      <c r="BY327" s="205">
        <f ca="1">IF($AH327&gt;0,OFFSET(DATA!$F$6,BY$10+27*(7-$AG$8),$AG327,1,1)/OFFSET(DATA!$F$6,BY$10,$AG327,1,1),0)</f>
        <v>0.47058823529411764</v>
      </c>
    </row>
    <row r="328" spans="33:77" x14ac:dyDescent="0.2">
      <c r="AG328" s="472">
        <v>317</v>
      </c>
      <c r="AH328" s="471">
        <f ca="1">OFFSET(DATA!$F$6,$AG$10,$AG328,1,1)</f>
        <v>2186</v>
      </c>
      <c r="AI328" s="205">
        <f ca="1">IF($AH328&gt;0,OFFSET(DATA!$F$6,$AG$10+27*AI$10,$AG328,1,1)/$AH328,0)</f>
        <v>0.31655992680695333</v>
      </c>
      <c r="AJ328" s="205">
        <f ca="1">IF($AH328&gt;0,OFFSET(DATA!$F$6,$AG$10+27*AJ$10,$AG328,1,1)/$AH328,0)</f>
        <v>4.1171088746569072E-3</v>
      </c>
      <c r="AK328" s="205">
        <f ca="1">IF($AH328&gt;0,OFFSET(DATA!$F$6,$AG$10+27*AK$10,$AG328,1,1)/$AH328,0)</f>
        <v>0.1303751143641354</v>
      </c>
      <c r="AL328" s="205">
        <f ca="1">IF($AH328&gt;0,OFFSET(DATA!$F$6,$AG$10+27*AL$10,$AG328,1,1)/$AH328,0)</f>
        <v>0.12442817932296432</v>
      </c>
      <c r="AM328" s="205">
        <f ca="1">IF($AH328&gt;0,OFFSET(DATA!$F$6,$AG$10+27*AM$10,$AG328,1,1)/$AH328,0)</f>
        <v>0.16651418115279049</v>
      </c>
      <c r="AN328" s="205">
        <f ca="1">IF($AH328&gt;0,OFFSET(DATA!$F$6,$AG$10+27*AN$10,$AG328,1,1)/$AH328,0)</f>
        <v>8.5086916742909427E-2</v>
      </c>
      <c r="AO328" s="472">
        <f ca="1">OFFSET(DATA!$F$6,$AG$10+27*AO$10,$AG328,1,1)</f>
        <v>21</v>
      </c>
      <c r="AP328" s="472">
        <f t="shared" ca="1" si="10"/>
        <v>21</v>
      </c>
      <c r="AQ328" s="471"/>
      <c r="AR328" s="471">
        <f ca="1">OFFSET(DATA!$F$6,25,$AG328,1,1)</f>
        <v>13452</v>
      </c>
      <c r="AS328" s="205">
        <f ca="1">IF($AR328&gt;0,OFFSET(DATA!$F$6,25+27*AS$10,$AG328,1,1)/$AR328,0)</f>
        <v>0.48765982753493903</v>
      </c>
      <c r="AT328" s="205">
        <f ca="1">IF($AR328&gt;0,OFFSET(DATA!$F$6,25+27*AT$10,$AG328,1,1)/$AR328,0)</f>
        <v>4.0886113589057391E-3</v>
      </c>
      <c r="AU328" s="205">
        <f ca="1">IF($AR328&gt;0,OFFSET(DATA!$F$6,25+27*AU$10,$AG328,1,1)/$AR328,0)</f>
        <v>0.11492714837942314</v>
      </c>
      <c r="AV328" s="205">
        <f ca="1">IF($AR328&gt;0,OFFSET(DATA!$F$6,25+27*AV$10,$AG328,1,1)/$AR328,0)</f>
        <v>9.4781445138269402E-2</v>
      </c>
      <c r="AW328" s="205">
        <f ca="1">IF($AR328&gt;0,OFFSET(DATA!$F$6,25+27*AW$10,$AG328,1,1)/$AR328,0)</f>
        <v>0.11351471900089206</v>
      </c>
      <c r="AX328" s="205">
        <f ca="1">IF($AR328&gt;0,OFFSET(DATA!$F$6,25+27*AX$10,$AG328,1,1)/$AR328,0)</f>
        <v>4.4528694617900683E-2</v>
      </c>
      <c r="BA328" s="472">
        <f t="shared" ca="1" si="9"/>
        <v>22</v>
      </c>
      <c r="BB328" s="205">
        <f ca="1">IF($AH328&gt;0,OFFSET(DATA!$F$6,BB$10+27*(7-$AG$8),$AG328,1,1)/OFFSET(DATA!$F$6,BB$10,$AG328,1,1),0)</f>
        <v>0.42363112391930835</v>
      </c>
      <c r="BC328" s="205">
        <f ca="1">IF($AH328&gt;0,OFFSET(DATA!$F$6,BC$10+27*(7-$AG$8),$AG328,1,1)/OFFSET(DATA!$F$6,BC$10,$AG328,1,1),0)</f>
        <v>0.24324324324324326</v>
      </c>
      <c r="BD328" s="205">
        <f ca="1">IF($AH328&gt;0,OFFSET(DATA!$F$6,BD$10+27*(7-$AG$8),$AG328,1,1)/OFFSET(DATA!$F$6,BD$10,$AG328,1,1),0)</f>
        <v>0.34</v>
      </c>
      <c r="BE328" s="205">
        <f ca="1">IF($AH328&gt;0,OFFSET(DATA!$F$6,BE$10+27*(7-$AG$8),$AG328,1,1)/OFFSET(DATA!$F$6,BE$10,$AG328,1,1),0)</f>
        <v>0.22857142857142856</v>
      </c>
      <c r="BF328" s="205">
        <f ca="1">IF($AH328&gt;0,OFFSET(DATA!$F$6,BF$10+27*(7-$AG$8),$AG328,1,1)/OFFSET(DATA!$F$6,BF$10,$AG328,1,1),0)</f>
        <v>0.55436720142602491</v>
      </c>
      <c r="BG328" s="205">
        <f ca="1">IF($AH328&gt;0,OFFSET(DATA!$F$6,BG$10+27*(7-$AG$8),$AG328,1,1)/OFFSET(DATA!$F$6,BG$10,$AG328,1,1),0)</f>
        <v>0.44915254237288138</v>
      </c>
      <c r="BH328" s="205">
        <f ca="1">IF($AH328&gt;0,OFFSET(DATA!$F$6,BH$10+27*(7-$AG$8),$AG328,1,1)/OFFSET(DATA!$F$6,BH$10,$AG328,1,1),0)</f>
        <v>0.54263565891472865</v>
      </c>
      <c r="BI328" s="205">
        <f ca="1">IF($AH328&gt;0,OFFSET(DATA!$F$6,BI$10+27*(7-$AG$8),$AG328,1,1)/OFFSET(DATA!$F$6,BI$10,$AG328,1,1),0)</f>
        <v>0.31655992680695333</v>
      </c>
      <c r="BJ328" s="205">
        <f ca="1">IF($AH328&gt;0,OFFSET(DATA!$F$6,BJ$10+27*(7-$AG$8),$AG328,1,1)/OFFSET(DATA!$F$6,BJ$10,$AG328,1,1),0)</f>
        <v>0.65343915343915349</v>
      </c>
      <c r="BK328" s="205">
        <f ca="1">IF($AH328&gt;0,OFFSET(DATA!$F$6,BK$10+27*(7-$AG$8),$AG328,1,1)/OFFSET(DATA!$F$6,BK$10,$AG328,1,1),0)</f>
        <v>0.44023323615160348</v>
      </c>
      <c r="BL328" s="205">
        <f ca="1">IF($AH328&gt;0,OFFSET(DATA!$F$6,BL$10+27*(7-$AG$8),$AG328,1,1)/OFFSET(DATA!$F$6,BL$10,$AG328,1,1),0)</f>
        <v>0.56728232189973615</v>
      </c>
      <c r="BM328" s="205">
        <f ca="1">IF($AH328&gt;0,OFFSET(DATA!$F$6,BM$10+27*(7-$AG$8),$AG328,1,1)/OFFSET(DATA!$F$6,BM$10,$AG328,1,1),0)</f>
        <v>0.44963503649635034</v>
      </c>
      <c r="BN328" s="205">
        <f ca="1">IF($AH328&gt;0,OFFSET(DATA!$F$6,BN$10+27*(7-$AG$8),$AG328,1,1)/OFFSET(DATA!$F$6,BN$10,$AG328,1,1),0)</f>
        <v>0.40476190476190477</v>
      </c>
      <c r="BO328" s="205">
        <f ca="1">IF($AH328&gt;0,OFFSET(DATA!$F$6,BO$10+27*(7-$AG$8),$AG328,1,1)/OFFSET(DATA!$F$6,BO$10,$AG328,1,1),0)</f>
        <v>0.83647798742138368</v>
      </c>
      <c r="BP328" s="205">
        <f ca="1">IF($AH328&gt;0,OFFSET(DATA!$F$6,BP$10+27*(7-$AG$8),$AG328,1,1)/OFFSET(DATA!$F$6,BP$10,$AG328,1,1),0)</f>
        <v>0.75895765472312704</v>
      </c>
      <c r="BQ328" s="205">
        <f ca="1">IF($AH328&gt;0,OFFSET(DATA!$F$6,BQ$10+27*(7-$AG$8),$AG328,1,1)/OFFSET(DATA!$F$6,BQ$10,$AG328,1,1),0)</f>
        <v>0.5696969696969697</v>
      </c>
      <c r="BR328" s="205">
        <f ca="1">IF($AH328&gt;0,OFFSET(DATA!$F$6,BR$10+27*(7-$AG$8),$AG328,1,1)/OFFSET(DATA!$F$6,BR$10,$AG328,1,1),0)</f>
        <v>0.56592292089249496</v>
      </c>
      <c r="BS328" s="205">
        <f ca="1">IF($AH328&gt;0,OFFSET(DATA!$F$6,BS$10+27*(7-$AG$8),$AG328,1,1)/OFFSET(DATA!$F$6,BS$10,$AG328,1,1),0)</f>
        <v>0.36789297658862874</v>
      </c>
      <c r="BT328" s="205">
        <f ca="1">IF($AH328&gt;0,OFFSET(DATA!$F$6,BT$10+27*(7-$AG$8),$AG328,1,1)/OFFSET(DATA!$F$6,BT$10,$AG328,1,1),0)</f>
        <v>0.43661971830985913</v>
      </c>
      <c r="BU328" s="205">
        <f ca="1">IF($AH328&gt;0,OFFSET(DATA!$F$6,BU$10+27*(7-$AG$8),$AG328,1,1)/OFFSET(DATA!$F$6,BU$10,$AG328,1,1),0)</f>
        <v>0.37016574585635359</v>
      </c>
      <c r="BV328" s="205">
        <f ca="1">IF($AH328&gt;0,OFFSET(DATA!$F$6,BV$10+27*(7-$AG$8),$AG328,1,1)/OFFSET(DATA!$F$6,BV$10,$AG328,1,1),0)</f>
        <v>0.54921259842519687</v>
      </c>
      <c r="BW328" s="205">
        <f ca="1">IF($AH328&gt;0,OFFSET(DATA!$F$6,BW$10+27*(7-$AG$8),$AG328,1,1)/OFFSET(DATA!$F$6,BW$10,$AG328,1,1),0)</f>
        <v>0.51631799163179914</v>
      </c>
      <c r="BX328" s="205">
        <f ca="1">IF($AH328&gt;0,OFFSET(DATA!$F$6,BX$10+27*(7-$AG$8),$AG328,1,1)/OFFSET(DATA!$F$6,BX$10,$AG328,1,1),0)</f>
        <v>0.49146285186894323</v>
      </c>
      <c r="BY328" s="205">
        <f ca="1">IF($AH328&gt;0,OFFSET(DATA!$F$6,BY$10+27*(7-$AG$8),$AG328,1,1)/OFFSET(DATA!$F$6,BY$10,$AG328,1,1),0)</f>
        <v>0.49387755102040815</v>
      </c>
    </row>
    <row r="329" spans="33:77" x14ac:dyDescent="0.2">
      <c r="AG329" s="472">
        <v>318</v>
      </c>
      <c r="AH329" s="471">
        <f ca="1">OFFSET(DATA!$F$6,$AG$10,$AG329,1,1)</f>
        <v>2170</v>
      </c>
      <c r="AI329" s="205">
        <f ca="1">IF($AH329&gt;0,OFFSET(DATA!$F$6,$AG$10+27*AI$10,$AG329,1,1)/$AH329,0)</f>
        <v>0.34009216589861752</v>
      </c>
      <c r="AJ329" s="205">
        <f ca="1">IF($AH329&gt;0,OFFSET(DATA!$F$6,$AG$10+27*AJ$10,$AG329,1,1)/$AH329,0)</f>
        <v>3.6866359447004608E-3</v>
      </c>
      <c r="AK329" s="205">
        <f ca="1">IF($AH329&gt;0,OFFSET(DATA!$F$6,$AG$10+27*AK$10,$AG329,1,1)/$AH329,0)</f>
        <v>0.12903225806451613</v>
      </c>
      <c r="AL329" s="205">
        <f ca="1">IF($AH329&gt;0,OFFSET(DATA!$F$6,$AG$10+27*AL$10,$AG329,1,1)/$AH329,0)</f>
        <v>0.11658986175115207</v>
      </c>
      <c r="AM329" s="205">
        <f ca="1">IF($AH329&gt;0,OFFSET(DATA!$F$6,$AG$10+27*AM$10,$AG329,1,1)/$AH329,0)</f>
        <v>0.1552995391705069</v>
      </c>
      <c r="AN329" s="205">
        <f ca="1">IF($AH329&gt;0,OFFSET(DATA!$F$6,$AG$10+27*AN$10,$AG329,1,1)/$AH329,0)</f>
        <v>8.5714285714285715E-2</v>
      </c>
      <c r="AO329" s="472">
        <f ca="1">OFFSET(DATA!$F$6,$AG$10+27*AO$10,$AG329,1,1)</f>
        <v>21</v>
      </c>
      <c r="AP329" s="472">
        <f t="shared" ca="1" si="10"/>
        <v>21</v>
      </c>
      <c r="AQ329" s="471"/>
      <c r="AR329" s="471">
        <f ca="1">OFFSET(DATA!$F$6,25,$AG329,1,1)</f>
        <v>13607</v>
      </c>
      <c r="AS329" s="205">
        <f ca="1">IF($AR329&gt;0,OFFSET(DATA!$F$6,25+27*AS$10,$AG329,1,1)/$AR329,0)</f>
        <v>0.4963621665319321</v>
      </c>
      <c r="AT329" s="205">
        <f ca="1">IF($AR329&gt;0,OFFSET(DATA!$F$6,25+27*AT$10,$AG329,1,1)/$AR329,0)</f>
        <v>4.2625119423825974E-3</v>
      </c>
      <c r="AU329" s="205">
        <f ca="1">IF($AR329&gt;0,OFFSET(DATA!$F$6,25+27*AU$10,$AG329,1,1)/$AR329,0)</f>
        <v>0.11185419269493643</v>
      </c>
      <c r="AV329" s="205">
        <f ca="1">IF($AR329&gt;0,OFFSET(DATA!$F$6,25+27*AV$10,$AG329,1,1)/$AR329,0)</f>
        <v>8.4221356654663043E-2</v>
      </c>
      <c r="AW329" s="205">
        <f ca="1">IF($AR329&gt;0,OFFSET(DATA!$F$6,25+27*AW$10,$AG329,1,1)/$AR329,0)</f>
        <v>0.11089880208716102</v>
      </c>
      <c r="AX329" s="205">
        <f ca="1">IF($AR329&gt;0,OFFSET(DATA!$F$6,25+27*AX$10,$AG329,1,1)/$AR329,0)</f>
        <v>4.5344308076725216E-2</v>
      </c>
      <c r="BA329" s="472">
        <f t="shared" ca="1" si="9"/>
        <v>21</v>
      </c>
      <c r="BB329" s="205">
        <f ca="1">IF($AH329&gt;0,OFFSET(DATA!$F$6,BB$10+27*(7-$AG$8),$AG329,1,1)/OFFSET(DATA!$F$6,BB$10,$AG329,1,1),0)</f>
        <v>0.4293628808864266</v>
      </c>
      <c r="BC329" s="205">
        <f ca="1">IF($AH329&gt;0,OFFSET(DATA!$F$6,BC$10+27*(7-$AG$8),$AG329,1,1)/OFFSET(DATA!$F$6,BC$10,$AG329,1,1),0)</f>
        <v>0.21794871794871795</v>
      </c>
      <c r="BD329" s="205">
        <f ca="1">IF($AH329&gt;0,OFFSET(DATA!$F$6,BD$10+27*(7-$AG$8),$AG329,1,1)/OFFSET(DATA!$F$6,BD$10,$AG329,1,1),0)</f>
        <v>0.29629629629629628</v>
      </c>
      <c r="BE329" s="205">
        <f ca="1">IF($AH329&gt;0,OFFSET(DATA!$F$6,BE$10+27*(7-$AG$8),$AG329,1,1)/OFFSET(DATA!$F$6,BE$10,$AG329,1,1),0)</f>
        <v>0.27857142857142858</v>
      </c>
      <c r="BF329" s="205">
        <f ca="1">IF($AH329&gt;0,OFFSET(DATA!$F$6,BF$10+27*(7-$AG$8),$AG329,1,1)/OFFSET(DATA!$F$6,BF$10,$AG329,1,1),0)</f>
        <v>0.55731922398589062</v>
      </c>
      <c r="BG329" s="205">
        <f ca="1">IF($AH329&gt;0,OFFSET(DATA!$F$6,BG$10+27*(7-$AG$8),$AG329,1,1)/OFFSET(DATA!$F$6,BG$10,$AG329,1,1),0)</f>
        <v>0.43925233644859812</v>
      </c>
      <c r="BH329" s="205">
        <f ca="1">IF($AH329&gt;0,OFFSET(DATA!$F$6,BH$10+27*(7-$AG$8),$AG329,1,1)/OFFSET(DATA!$F$6,BH$10,$AG329,1,1),0)</f>
        <v>0.56153846153846154</v>
      </c>
      <c r="BI329" s="205">
        <f ca="1">IF($AH329&gt;0,OFFSET(DATA!$F$6,BI$10+27*(7-$AG$8),$AG329,1,1)/OFFSET(DATA!$F$6,BI$10,$AG329,1,1),0)</f>
        <v>0.34009216589861752</v>
      </c>
      <c r="BJ329" s="205">
        <f ca="1">IF($AH329&gt;0,OFFSET(DATA!$F$6,BJ$10+27*(7-$AG$8),$AG329,1,1)/OFFSET(DATA!$F$6,BJ$10,$AG329,1,1),0)</f>
        <v>0.67828418230563003</v>
      </c>
      <c r="BK329" s="205">
        <f ca="1">IF($AH329&gt;0,OFFSET(DATA!$F$6,BK$10+27*(7-$AG$8),$AG329,1,1)/OFFSET(DATA!$F$6,BK$10,$AG329,1,1),0)</f>
        <v>0.42485549132947975</v>
      </c>
      <c r="BL329" s="205">
        <f ca="1">IF($AH329&gt;0,OFFSET(DATA!$F$6,BL$10+27*(7-$AG$8),$AG329,1,1)/OFFSET(DATA!$F$6,BL$10,$AG329,1,1),0)</f>
        <v>0.56903225806451618</v>
      </c>
      <c r="BM329" s="205">
        <f ca="1">IF($AH329&gt;0,OFFSET(DATA!$F$6,BM$10+27*(7-$AG$8),$AG329,1,1)/OFFSET(DATA!$F$6,BM$10,$AG329,1,1),0)</f>
        <v>0.49073387694588583</v>
      </c>
      <c r="BN329" s="205">
        <f ca="1">IF($AH329&gt;0,OFFSET(DATA!$F$6,BN$10+27*(7-$AG$8),$AG329,1,1)/OFFSET(DATA!$F$6,BN$10,$AG329,1,1),0)</f>
        <v>0.4</v>
      </c>
      <c r="BO329" s="205">
        <f ca="1">IF($AH329&gt;0,OFFSET(DATA!$F$6,BO$10+27*(7-$AG$8),$AG329,1,1)/OFFSET(DATA!$F$6,BO$10,$AG329,1,1),0)</f>
        <v>0.86820083682008364</v>
      </c>
      <c r="BP329" s="205">
        <f ca="1">IF($AH329&gt;0,OFFSET(DATA!$F$6,BP$10+27*(7-$AG$8),$AG329,1,1)/OFFSET(DATA!$F$6,BP$10,$AG329,1,1),0)</f>
        <v>0.73742138364779874</v>
      </c>
      <c r="BQ329" s="205">
        <f ca="1">IF($AH329&gt;0,OFFSET(DATA!$F$6,BQ$10+27*(7-$AG$8),$AG329,1,1)/OFFSET(DATA!$F$6,BQ$10,$AG329,1,1),0)</f>
        <v>0.63963963963963966</v>
      </c>
      <c r="BR329" s="205">
        <f ca="1">IF($AH329&gt;0,OFFSET(DATA!$F$6,BR$10+27*(7-$AG$8),$AG329,1,1)/OFFSET(DATA!$F$6,BR$10,$AG329,1,1),0)</f>
        <v>0.55247524752475252</v>
      </c>
      <c r="BS329" s="205">
        <f ca="1">IF($AH329&gt;0,OFFSET(DATA!$F$6,BS$10+27*(7-$AG$8),$AG329,1,1)/OFFSET(DATA!$F$6,BS$10,$AG329,1,1),0)</f>
        <v>0.34627831715210355</v>
      </c>
      <c r="BT329" s="205">
        <f ca="1">IF($AH329&gt;0,OFFSET(DATA!$F$6,BT$10+27*(7-$AG$8),$AG329,1,1)/OFFSET(DATA!$F$6,BT$10,$AG329,1,1),0)</f>
        <v>0.43421052631578949</v>
      </c>
      <c r="BU329" s="205">
        <f ca="1">IF($AH329&gt;0,OFFSET(DATA!$F$6,BU$10+27*(7-$AG$8),$AG329,1,1)/OFFSET(DATA!$F$6,BU$10,$AG329,1,1),0)</f>
        <v>0.39655172413793105</v>
      </c>
      <c r="BV329" s="205">
        <f ca="1">IF($AH329&gt;0,OFFSET(DATA!$F$6,BV$10+27*(7-$AG$8),$AG329,1,1)/OFFSET(DATA!$F$6,BV$10,$AG329,1,1),0)</f>
        <v>0.54705882352941182</v>
      </c>
      <c r="BW329" s="205">
        <f ca="1">IF($AH329&gt;0,OFFSET(DATA!$F$6,BW$10+27*(7-$AG$8),$AG329,1,1)/OFFSET(DATA!$F$6,BW$10,$AG329,1,1),0)</f>
        <v>0.51879699248120303</v>
      </c>
      <c r="BX329" s="205">
        <f ca="1">IF($AH329&gt;0,OFFSET(DATA!$F$6,BX$10+27*(7-$AG$8),$AG329,1,1)/OFFSET(DATA!$F$6,BX$10,$AG329,1,1),0)</f>
        <v>0.48033583738400354</v>
      </c>
      <c r="BY329" s="205">
        <f ca="1">IF($AH329&gt;0,OFFSET(DATA!$F$6,BY$10+27*(7-$AG$8),$AG329,1,1)/OFFSET(DATA!$F$6,BY$10,$AG329,1,1),0)</f>
        <v>0.51709401709401714</v>
      </c>
    </row>
    <row r="330" spans="33:77" x14ac:dyDescent="0.2">
      <c r="AG330" s="472">
        <v>319</v>
      </c>
      <c r="AH330" s="471">
        <f ca="1">OFFSET(DATA!$F$6,$AG$10,$AG330,1,1)</f>
        <v>2012</v>
      </c>
      <c r="AI330" s="205">
        <f ca="1">IF($AH330&gt;0,OFFSET(DATA!$F$6,$AG$10+27*AI$10,$AG330,1,1)/$AH330,0)</f>
        <v>0.35238568588469182</v>
      </c>
      <c r="AJ330" s="205">
        <f ca="1">IF($AH330&gt;0,OFFSET(DATA!$F$6,$AG$10+27*AJ$10,$AG330,1,1)/$AH330,0)</f>
        <v>6.4612326043737576E-3</v>
      </c>
      <c r="AK330" s="205">
        <f ca="1">IF($AH330&gt;0,OFFSET(DATA!$F$6,$AG$10+27*AK$10,$AG330,1,1)/$AH330,0)</f>
        <v>0.13817097415506957</v>
      </c>
      <c r="AL330" s="205">
        <f ca="1">IF($AH330&gt;0,OFFSET(DATA!$F$6,$AG$10+27*AL$10,$AG330,1,1)/$AH330,0)</f>
        <v>0.11133200795228629</v>
      </c>
      <c r="AM330" s="205">
        <f ca="1">IF($AH330&gt;0,OFFSET(DATA!$F$6,$AG$10+27*AM$10,$AG330,1,1)/$AH330,0)</f>
        <v>0.11332007952286283</v>
      </c>
      <c r="AN330" s="205">
        <f ca="1">IF($AH330&gt;0,OFFSET(DATA!$F$6,$AG$10+27*AN$10,$AG330,1,1)/$AH330,0)</f>
        <v>4.6222664015904573E-2</v>
      </c>
      <c r="AO330" s="472">
        <f ca="1">OFFSET(DATA!$F$6,$AG$10+27*AO$10,$AG330,1,1)</f>
        <v>21</v>
      </c>
      <c r="AP330" s="472">
        <f t="shared" ca="1" si="10"/>
        <v>21</v>
      </c>
      <c r="AQ330" s="471"/>
      <c r="AR330" s="471">
        <f ca="1">OFFSET(DATA!$F$6,25,$AG330,1,1)</f>
        <v>12511</v>
      </c>
      <c r="AS330" s="205">
        <f ca="1">IF($AR330&gt;0,OFFSET(DATA!$F$6,25+27*AS$10,$AG330,1,1)/$AR330,0)</f>
        <v>0.49292622492206856</v>
      </c>
      <c r="AT330" s="205">
        <f ca="1">IF($AR330&gt;0,OFFSET(DATA!$F$6,25+27*AT$10,$AG330,1,1)/$AR330,0)</f>
        <v>4.8757093757493403E-3</v>
      </c>
      <c r="AU330" s="205">
        <f ca="1">IF($AR330&gt;0,OFFSET(DATA!$F$6,25+27*AU$10,$AG330,1,1)/$AR330,0)</f>
        <v>0.11717688434177924</v>
      </c>
      <c r="AV330" s="205">
        <f ca="1">IF($AR330&gt;0,OFFSET(DATA!$F$6,25+27*AV$10,$AG330,1,1)/$AR330,0)</f>
        <v>9.2638478139237465E-2</v>
      </c>
      <c r="AW330" s="205">
        <f ca="1">IF($AR330&gt;0,OFFSET(DATA!$F$6,25+27*AW$10,$AG330,1,1)/$AR330,0)</f>
        <v>9.4476860362880666E-2</v>
      </c>
      <c r="AX330" s="205">
        <f ca="1">IF($AR330&gt;0,OFFSET(DATA!$F$6,25+27*AX$10,$AG330,1,1)/$AR330,0)</f>
        <v>3.2691231716089841E-2</v>
      </c>
      <c r="BA330" s="472">
        <f t="shared" ca="1" si="9"/>
        <v>21</v>
      </c>
      <c r="BB330" s="205">
        <f ca="1">IF($AH330&gt;0,OFFSET(DATA!$F$6,BB$10+27*(7-$AG$8),$AG330,1,1)/OFFSET(DATA!$F$6,BB$10,$AG330,1,1),0)</f>
        <v>0.42857142857142855</v>
      </c>
      <c r="BC330" s="205">
        <f ca="1">IF($AH330&gt;0,OFFSET(DATA!$F$6,BC$10+27*(7-$AG$8),$AG330,1,1)/OFFSET(DATA!$F$6,BC$10,$AG330,1,1),0)</f>
        <v>0.21830985915492956</v>
      </c>
      <c r="BD330" s="205">
        <f ca="1">IF($AH330&gt;0,OFFSET(DATA!$F$6,BD$10+27*(7-$AG$8),$AG330,1,1)/OFFSET(DATA!$F$6,BD$10,$AG330,1,1),0)</f>
        <v>0.3</v>
      </c>
      <c r="BE330" s="205">
        <f ca="1">IF($AH330&gt;0,OFFSET(DATA!$F$6,BE$10+27*(7-$AG$8),$AG330,1,1)/OFFSET(DATA!$F$6,BE$10,$AG330,1,1),0)</f>
        <v>0.27272727272727271</v>
      </c>
      <c r="BF330" s="205">
        <f ca="1">IF($AH330&gt;0,OFFSET(DATA!$F$6,BF$10+27*(7-$AG$8),$AG330,1,1)/OFFSET(DATA!$F$6,BF$10,$AG330,1,1),0)</f>
        <v>0.5730337078651685</v>
      </c>
      <c r="BG330" s="205">
        <f ca="1">IF($AH330&gt;0,OFFSET(DATA!$F$6,BG$10+27*(7-$AG$8),$AG330,1,1)/OFFSET(DATA!$F$6,BG$10,$AG330,1,1),0)</f>
        <v>0.41592920353982299</v>
      </c>
      <c r="BH330" s="205">
        <f ca="1">IF($AH330&gt;0,OFFSET(DATA!$F$6,BH$10+27*(7-$AG$8),$AG330,1,1)/OFFSET(DATA!$F$6,BH$10,$AG330,1,1),0)</f>
        <v>0.53781512605042014</v>
      </c>
      <c r="BI330" s="205">
        <f ca="1">IF($AH330&gt;0,OFFSET(DATA!$F$6,BI$10+27*(7-$AG$8),$AG330,1,1)/OFFSET(DATA!$F$6,BI$10,$AG330,1,1),0)</f>
        <v>0.35238568588469182</v>
      </c>
      <c r="BJ330" s="205">
        <f ca="1">IF($AH330&gt;0,OFFSET(DATA!$F$6,BJ$10+27*(7-$AG$8),$AG330,1,1)/OFFSET(DATA!$F$6,BJ$10,$AG330,1,1),0)</f>
        <v>0.69916434540389971</v>
      </c>
      <c r="BK330" s="205">
        <f ca="1">IF($AH330&gt;0,OFFSET(DATA!$F$6,BK$10+27*(7-$AG$8),$AG330,1,1)/OFFSET(DATA!$F$6,BK$10,$AG330,1,1),0)</f>
        <v>0.44805194805194803</v>
      </c>
      <c r="BL330" s="205">
        <f ca="1">IF($AH330&gt;0,OFFSET(DATA!$F$6,BL$10+27*(7-$AG$8),$AG330,1,1)/OFFSET(DATA!$F$6,BL$10,$AG330,1,1),0)</f>
        <v>0.55380200860832141</v>
      </c>
      <c r="BM330" s="205">
        <f ca="1">IF($AH330&gt;0,OFFSET(DATA!$F$6,BM$10+27*(7-$AG$8),$AG330,1,1)/OFFSET(DATA!$F$6,BM$10,$AG330,1,1),0)</f>
        <v>0.44923076923076921</v>
      </c>
      <c r="BN330" s="205">
        <f ca="1">IF($AH330&gt;0,OFFSET(DATA!$F$6,BN$10+27*(7-$AG$8),$AG330,1,1)/OFFSET(DATA!$F$6,BN$10,$AG330,1,1),0)</f>
        <v>0.42662116040955633</v>
      </c>
      <c r="BO330" s="205">
        <f ca="1">IF($AH330&gt;0,OFFSET(DATA!$F$6,BO$10+27*(7-$AG$8),$AG330,1,1)/OFFSET(DATA!$F$6,BO$10,$AG330,1,1),0)</f>
        <v>0.84361233480176212</v>
      </c>
      <c r="BP330" s="205">
        <f ca="1">IF($AH330&gt;0,OFFSET(DATA!$F$6,BP$10+27*(7-$AG$8),$AG330,1,1)/OFFSET(DATA!$F$6,BP$10,$AG330,1,1),0)</f>
        <v>0.72711864406779658</v>
      </c>
      <c r="BQ330" s="205">
        <f ca="1">IF($AH330&gt;0,OFFSET(DATA!$F$6,BQ$10+27*(7-$AG$8),$AG330,1,1)/OFFSET(DATA!$F$6,BQ$10,$AG330,1,1),0)</f>
        <v>0.57187500000000002</v>
      </c>
      <c r="BR330" s="205">
        <f ca="1">IF($AH330&gt;0,OFFSET(DATA!$F$6,BR$10+27*(7-$AG$8),$AG330,1,1)/OFFSET(DATA!$F$6,BR$10,$AG330,1,1),0)</f>
        <v>0.5393258426966292</v>
      </c>
      <c r="BS330" s="205">
        <f ca="1">IF($AH330&gt;0,OFFSET(DATA!$F$6,BS$10+27*(7-$AG$8),$AG330,1,1)/OFFSET(DATA!$F$6,BS$10,$AG330,1,1),0)</f>
        <v>0.38435374149659862</v>
      </c>
      <c r="BT330" s="205">
        <f ca="1">IF($AH330&gt;0,OFFSET(DATA!$F$6,BT$10+27*(7-$AG$8),$AG330,1,1)/OFFSET(DATA!$F$6,BT$10,$AG330,1,1),0)</f>
        <v>0.43939393939393939</v>
      </c>
      <c r="BU330" s="205">
        <f ca="1">IF($AH330&gt;0,OFFSET(DATA!$F$6,BU$10+27*(7-$AG$8),$AG330,1,1)/OFFSET(DATA!$F$6,BU$10,$AG330,1,1),0)</f>
        <v>0.38554216867469882</v>
      </c>
      <c r="BV330" s="205">
        <f ca="1">IF($AH330&gt;0,OFFSET(DATA!$F$6,BV$10+27*(7-$AG$8),$AG330,1,1)/OFFSET(DATA!$F$6,BV$10,$AG330,1,1),0)</f>
        <v>0.5423728813559322</v>
      </c>
      <c r="BW330" s="205">
        <f ca="1">IF($AH330&gt;0,OFFSET(DATA!$F$6,BW$10+27*(7-$AG$8),$AG330,1,1)/OFFSET(DATA!$F$6,BW$10,$AG330,1,1),0)</f>
        <v>0.49733570159857904</v>
      </c>
      <c r="BX330" s="205">
        <f ca="1">IF($AH330&gt;0,OFFSET(DATA!$F$6,BX$10+27*(7-$AG$8),$AG330,1,1)/OFFSET(DATA!$F$6,BX$10,$AG330,1,1),0)</f>
        <v>0.49383983572895279</v>
      </c>
      <c r="BY330" s="205">
        <f ca="1">IF($AH330&gt;0,OFFSET(DATA!$F$6,BY$10+27*(7-$AG$8),$AG330,1,1)/OFFSET(DATA!$F$6,BY$10,$AG330,1,1),0)</f>
        <v>0.52083333333333337</v>
      </c>
    </row>
    <row r="331" spans="33:77" x14ac:dyDescent="0.2">
      <c r="AG331" s="472">
        <v>320</v>
      </c>
      <c r="AH331" s="471">
        <f ca="1">OFFSET(DATA!$F$6,$AG$10,$AG331,1,1)</f>
        <v>1986</v>
      </c>
      <c r="AI331" s="205">
        <f ca="1">IF($AH331&gt;0,OFFSET(DATA!$F$6,$AG$10+27*AI$10,$AG331,1,1)/$AH331,0)</f>
        <v>0.35800604229607252</v>
      </c>
      <c r="AJ331" s="205">
        <f ca="1">IF($AH331&gt;0,OFFSET(DATA!$F$6,$AG$10+27*AJ$10,$AG331,1,1)/$AH331,0)</f>
        <v>6.0422960725075529E-3</v>
      </c>
      <c r="AK331" s="205">
        <f ca="1">IF($AH331&gt;0,OFFSET(DATA!$F$6,$AG$10+27*AK$10,$AG331,1,1)/$AH331,0)</f>
        <v>0.1379657603222558</v>
      </c>
      <c r="AL331" s="205">
        <f ca="1">IF($AH331&gt;0,OFFSET(DATA!$F$6,$AG$10+27*AL$10,$AG331,1,1)/$AH331,0)</f>
        <v>0.13293051359516617</v>
      </c>
      <c r="AM331" s="205">
        <f ca="1">IF($AH331&gt;0,OFFSET(DATA!$F$6,$AG$10+27*AM$10,$AG331,1,1)/$AH331,0)</f>
        <v>0.1027190332326284</v>
      </c>
      <c r="AN331" s="205">
        <f ca="1">IF($AH331&gt;0,OFFSET(DATA!$F$6,$AG$10+27*AN$10,$AG331,1,1)/$AH331,0)</f>
        <v>3.5246727089627394E-2</v>
      </c>
      <c r="AO331" s="472">
        <f ca="1">OFFSET(DATA!$F$6,$AG$10+27*AO$10,$AG331,1,1)</f>
        <v>21</v>
      </c>
      <c r="AP331" s="472">
        <f t="shared" ca="1" si="10"/>
        <v>21</v>
      </c>
      <c r="AQ331" s="471"/>
      <c r="AR331" s="471">
        <f ca="1">OFFSET(DATA!$F$6,25,$AG331,1,1)</f>
        <v>12746</v>
      </c>
      <c r="AS331" s="205">
        <f ca="1">IF($AR331&gt;0,OFFSET(DATA!$F$6,25+27*AS$10,$AG331,1,1)/$AR331,0)</f>
        <v>0.50345206339243687</v>
      </c>
      <c r="AT331" s="205">
        <f ca="1">IF($AR331&gt;0,OFFSET(DATA!$F$6,25+27*AT$10,$AG331,1,1)/$AR331,0)</f>
        <v>5.1780950886552643E-3</v>
      </c>
      <c r="AU331" s="205">
        <f ca="1">IF($AR331&gt;0,OFFSET(DATA!$F$6,25+27*AU$10,$AG331,1,1)/$AR331,0)</f>
        <v>0.11470265181233329</v>
      </c>
      <c r="AV331" s="205">
        <f ca="1">IF($AR331&gt;0,OFFSET(DATA!$F$6,25+27*AV$10,$AG331,1,1)/$AR331,0)</f>
        <v>9.6422407029656362E-2</v>
      </c>
      <c r="AW331" s="205">
        <f ca="1">IF($AR331&gt;0,OFFSET(DATA!$F$6,25+27*AW$10,$AG331,1,1)/$AR331,0)</f>
        <v>9.5637847167738904E-2</v>
      </c>
      <c r="AX331" s="205">
        <f ca="1">IF($AR331&gt;0,OFFSET(DATA!$F$6,25+27*AX$10,$AG331,1,1)/$AR331,0)</f>
        <v>3.248077828338302E-2</v>
      </c>
      <c r="BA331" s="472">
        <f t="shared" ca="1" si="9"/>
        <v>21</v>
      </c>
      <c r="BB331" s="205">
        <f ca="1">IF($AH331&gt;0,OFFSET(DATA!$F$6,BB$10+27*(7-$AG$8),$AG331,1,1)/OFFSET(DATA!$F$6,BB$10,$AG331,1,1),0)</f>
        <v>0.4040114613180516</v>
      </c>
      <c r="BC331" s="205">
        <f ca="1">IF($AH331&gt;0,OFFSET(DATA!$F$6,BC$10+27*(7-$AG$8),$AG331,1,1)/OFFSET(DATA!$F$6,BC$10,$AG331,1,1),0)</f>
        <v>0.23648648648648649</v>
      </c>
      <c r="BD331" s="205">
        <f ca="1">IF($AH331&gt;0,OFFSET(DATA!$F$6,BD$10+27*(7-$AG$8),$AG331,1,1)/OFFSET(DATA!$F$6,BD$10,$AG331,1,1),0)</f>
        <v>0.27450980392156865</v>
      </c>
      <c r="BE331" s="205">
        <f ca="1">IF($AH331&gt;0,OFFSET(DATA!$F$6,BE$10+27*(7-$AG$8),$AG331,1,1)/OFFSET(DATA!$F$6,BE$10,$AG331,1,1),0)</f>
        <v>0.3007518796992481</v>
      </c>
      <c r="BF331" s="205">
        <f ca="1">IF($AH331&gt;0,OFFSET(DATA!$F$6,BF$10+27*(7-$AG$8),$AG331,1,1)/OFFSET(DATA!$F$6,BF$10,$AG331,1,1),0)</f>
        <v>0.57196261682242988</v>
      </c>
      <c r="BG331" s="205">
        <f ca="1">IF($AH331&gt;0,OFFSET(DATA!$F$6,BG$10+27*(7-$AG$8),$AG331,1,1)/OFFSET(DATA!$F$6,BG$10,$AG331,1,1),0)</f>
        <v>0.49572649572649574</v>
      </c>
      <c r="BH331" s="205">
        <f ca="1">IF($AH331&gt;0,OFFSET(DATA!$F$6,BH$10+27*(7-$AG$8),$AG331,1,1)/OFFSET(DATA!$F$6,BH$10,$AG331,1,1),0)</f>
        <v>0.55555555555555558</v>
      </c>
      <c r="BI331" s="205">
        <f ca="1">IF($AH331&gt;0,OFFSET(DATA!$F$6,BI$10+27*(7-$AG$8),$AG331,1,1)/OFFSET(DATA!$F$6,BI$10,$AG331,1,1),0)</f>
        <v>0.35800604229607252</v>
      </c>
      <c r="BJ331" s="205">
        <f ca="1">IF($AH331&gt;0,OFFSET(DATA!$F$6,BJ$10+27*(7-$AG$8),$AG331,1,1)/OFFSET(DATA!$F$6,BJ$10,$AG331,1,1),0)</f>
        <v>0.69293478260869568</v>
      </c>
      <c r="BK331" s="205">
        <f ca="1">IF($AH331&gt;0,OFFSET(DATA!$F$6,BK$10+27*(7-$AG$8),$AG331,1,1)/OFFSET(DATA!$F$6,BK$10,$AG331,1,1),0)</f>
        <v>0.46451612903225808</v>
      </c>
      <c r="BL331" s="205">
        <f ca="1">IF($AH331&gt;0,OFFSET(DATA!$F$6,BL$10+27*(7-$AG$8),$AG331,1,1)/OFFSET(DATA!$F$6,BL$10,$AG331,1,1),0)</f>
        <v>0.55252387448840379</v>
      </c>
      <c r="BM331" s="205">
        <f ca="1">IF($AH331&gt;0,OFFSET(DATA!$F$6,BM$10+27*(7-$AG$8),$AG331,1,1)/OFFSET(DATA!$F$6,BM$10,$AG331,1,1),0)</f>
        <v>0.4660493827160494</v>
      </c>
      <c r="BN331" s="205">
        <f ca="1">IF($AH331&gt;0,OFFSET(DATA!$F$6,BN$10+27*(7-$AG$8),$AG331,1,1)/OFFSET(DATA!$F$6,BN$10,$AG331,1,1),0)</f>
        <v>0.46129032258064517</v>
      </c>
      <c r="BO331" s="205">
        <f ca="1">IF($AH331&gt;0,OFFSET(DATA!$F$6,BO$10+27*(7-$AG$8),$AG331,1,1)/OFFSET(DATA!$F$6,BO$10,$AG331,1,1),0)</f>
        <v>0.85869565217391308</v>
      </c>
      <c r="BP331" s="205">
        <f ca="1">IF($AH331&gt;0,OFFSET(DATA!$F$6,BP$10+27*(7-$AG$8),$AG331,1,1)/OFFSET(DATA!$F$6,BP$10,$AG331,1,1),0)</f>
        <v>0.72287145242070117</v>
      </c>
      <c r="BQ331" s="205">
        <f ca="1">IF($AH331&gt;0,OFFSET(DATA!$F$6,BQ$10+27*(7-$AG$8),$AG331,1,1)/OFFSET(DATA!$F$6,BQ$10,$AG331,1,1),0)</f>
        <v>0.55555555555555558</v>
      </c>
      <c r="BR331" s="205">
        <f ca="1">IF($AH331&gt;0,OFFSET(DATA!$F$6,BR$10+27*(7-$AG$8),$AG331,1,1)/OFFSET(DATA!$F$6,BR$10,$AG331,1,1),0)</f>
        <v>0.5613636363636364</v>
      </c>
      <c r="BS331" s="205">
        <f ca="1">IF($AH331&gt;0,OFFSET(DATA!$F$6,BS$10+27*(7-$AG$8),$AG331,1,1)/OFFSET(DATA!$F$6,BS$10,$AG331,1,1),0)</f>
        <v>0.41924398625429554</v>
      </c>
      <c r="BT331" s="205">
        <f ca="1">IF($AH331&gt;0,OFFSET(DATA!$F$6,BT$10+27*(7-$AG$8),$AG331,1,1)/OFFSET(DATA!$F$6,BT$10,$AG331,1,1),0)</f>
        <v>0.4375</v>
      </c>
      <c r="BU331" s="205">
        <f ca="1">IF($AH331&gt;0,OFFSET(DATA!$F$6,BU$10+27*(7-$AG$8),$AG331,1,1)/OFFSET(DATA!$F$6,BU$10,$AG331,1,1),0)</f>
        <v>0.39766081871345027</v>
      </c>
      <c r="BV331" s="205">
        <f ca="1">IF($AH331&gt;0,OFFSET(DATA!$F$6,BV$10+27*(7-$AG$8),$AG331,1,1)/OFFSET(DATA!$F$6,BV$10,$AG331,1,1),0)</f>
        <v>0.57352941176470584</v>
      </c>
      <c r="BW331" s="205">
        <f ca="1">IF($AH331&gt;0,OFFSET(DATA!$F$6,BW$10+27*(7-$AG$8),$AG331,1,1)/OFFSET(DATA!$F$6,BW$10,$AG331,1,1),0)</f>
        <v>0.5328151986183074</v>
      </c>
      <c r="BX331" s="205">
        <f ca="1">IF($AH331&gt;0,OFFSET(DATA!$F$6,BX$10+27*(7-$AG$8),$AG331,1,1)/OFFSET(DATA!$F$6,BX$10,$AG331,1,1),0)</f>
        <v>0.49508357915437562</v>
      </c>
      <c r="BY331" s="205">
        <f ca="1">IF($AH331&gt;0,OFFSET(DATA!$F$6,BY$10+27*(7-$AG$8),$AG331,1,1)/OFFSET(DATA!$F$6,BY$10,$AG331,1,1),0)</f>
        <v>0.49275362318840582</v>
      </c>
    </row>
    <row r="332" spans="33:77" x14ac:dyDescent="0.2">
      <c r="AG332" s="472">
        <v>321</v>
      </c>
      <c r="AH332" s="471">
        <f ca="1">OFFSET(DATA!$F$6,$AG$10,$AG332,1,1)</f>
        <v>1969</v>
      </c>
      <c r="AI332" s="205">
        <f ca="1">IF($AH332&gt;0,OFFSET(DATA!$F$6,$AG$10+27*AI$10,$AG332,1,1)/$AH332,0)</f>
        <v>0.36312849162011174</v>
      </c>
      <c r="AJ332" s="205">
        <f ca="1">IF($AH332&gt;0,OFFSET(DATA!$F$6,$AG$10+27*AJ$10,$AG332,1,1)/$AH332,0)</f>
        <v>6.6023362112747584E-3</v>
      </c>
      <c r="AK332" s="205">
        <f ca="1">IF($AH332&gt;0,OFFSET(DATA!$F$6,$AG$10+27*AK$10,$AG332,1,1)/$AH332,0)</f>
        <v>0.14271203656678516</v>
      </c>
      <c r="AL332" s="205">
        <f ca="1">IF($AH332&gt;0,OFFSET(DATA!$F$6,$AG$10+27*AL$10,$AG332,1,1)/$AH332,0)</f>
        <v>0.14271203656678516</v>
      </c>
      <c r="AM332" s="205">
        <f ca="1">IF($AH332&gt;0,OFFSET(DATA!$F$6,$AG$10+27*AM$10,$AG332,1,1)/$AH332,0)</f>
        <v>9.8527171152869478E-2</v>
      </c>
      <c r="AN332" s="205">
        <f ca="1">IF($AH332&gt;0,OFFSET(DATA!$F$6,$AG$10+27*AN$10,$AG332,1,1)/$AH332,0)</f>
        <v>3.5551041137633313E-2</v>
      </c>
      <c r="AO332" s="472">
        <f ca="1">OFFSET(DATA!$F$6,$AG$10+27*AO$10,$AG332,1,1)</f>
        <v>20</v>
      </c>
      <c r="AP332" s="472">
        <f t="shared" ca="1" si="10"/>
        <v>20</v>
      </c>
      <c r="AQ332" s="471"/>
      <c r="AR332" s="471">
        <f ca="1">OFFSET(DATA!$F$6,25,$AG332,1,1)</f>
        <v>12967</v>
      </c>
      <c r="AS332" s="205">
        <f ca="1">IF($AR332&gt;0,OFFSET(DATA!$F$6,25+27*AS$10,$AG332,1,1)/$AR332,0)</f>
        <v>0.50690213619187163</v>
      </c>
      <c r="AT332" s="205">
        <f ca="1">IF($AR332&gt;0,OFFSET(DATA!$F$6,25+27*AT$10,$AG332,1,1)/$AR332,0)</f>
        <v>5.1669622888871752E-3</v>
      </c>
      <c r="AU332" s="205">
        <f ca="1">IF($AR332&gt;0,OFFSET(DATA!$F$6,25+27*AU$10,$AG332,1,1)/$AR332,0)</f>
        <v>0.11328757615485463</v>
      </c>
      <c r="AV332" s="205">
        <f ca="1">IF($AR332&gt;0,OFFSET(DATA!$F$6,25+27*AV$10,$AG332,1,1)/$AR332,0)</f>
        <v>0.10241381969615176</v>
      </c>
      <c r="AW332" s="205">
        <f ca="1">IF($AR332&gt;0,OFFSET(DATA!$F$6,25+27*AW$10,$AG332,1,1)/$AR332,0)</f>
        <v>9.9329066090845991E-2</v>
      </c>
      <c r="AX332" s="205">
        <f ca="1">IF($AR332&gt;0,OFFSET(DATA!$F$6,25+27*AX$10,$AG332,1,1)/$AR332,0)</f>
        <v>3.5011953420220558E-2</v>
      </c>
      <c r="BA332" s="472">
        <f t="shared" ca="1" si="9"/>
        <v>20</v>
      </c>
      <c r="BB332" s="205">
        <f ca="1">IF($AH332&gt;0,OFFSET(DATA!$F$6,BB$10+27*(7-$AG$8),$AG332,1,1)/OFFSET(DATA!$F$6,BB$10,$AG332,1,1),0)</f>
        <v>0.38857142857142857</v>
      </c>
      <c r="BC332" s="205">
        <f ca="1">IF($AH332&gt;0,OFFSET(DATA!$F$6,BC$10+27*(7-$AG$8),$AG332,1,1)/OFFSET(DATA!$F$6,BC$10,$AG332,1,1),0)</f>
        <v>0.24516129032258063</v>
      </c>
      <c r="BD332" s="205">
        <f ca="1">IF($AH332&gt;0,OFFSET(DATA!$F$6,BD$10+27*(7-$AG$8),$AG332,1,1)/OFFSET(DATA!$F$6,BD$10,$AG332,1,1),0)</f>
        <v>0.29906542056074764</v>
      </c>
      <c r="BE332" s="205">
        <f ca="1">IF($AH332&gt;0,OFFSET(DATA!$F$6,BE$10+27*(7-$AG$8),$AG332,1,1)/OFFSET(DATA!$F$6,BE$10,$AG332,1,1),0)</f>
        <v>0.34306569343065696</v>
      </c>
      <c r="BF332" s="205">
        <f ca="1">IF($AH332&gt;0,OFFSET(DATA!$F$6,BF$10+27*(7-$AG$8),$AG332,1,1)/OFFSET(DATA!$F$6,BF$10,$AG332,1,1),0)</f>
        <v>0.60299625468164797</v>
      </c>
      <c r="BG332" s="205">
        <f ca="1">IF($AH332&gt;0,OFFSET(DATA!$F$6,BG$10+27*(7-$AG$8),$AG332,1,1)/OFFSET(DATA!$F$6,BG$10,$AG332,1,1),0)</f>
        <v>0.45535714285714285</v>
      </c>
      <c r="BH332" s="205">
        <f ca="1">IF($AH332&gt;0,OFFSET(DATA!$F$6,BH$10+27*(7-$AG$8),$AG332,1,1)/OFFSET(DATA!$F$6,BH$10,$AG332,1,1),0)</f>
        <v>0.578125</v>
      </c>
      <c r="BI332" s="205">
        <f ca="1">IF($AH332&gt;0,OFFSET(DATA!$F$6,BI$10+27*(7-$AG$8),$AG332,1,1)/OFFSET(DATA!$F$6,BI$10,$AG332,1,1),0)</f>
        <v>0.36312849162011174</v>
      </c>
      <c r="BJ332" s="205">
        <f ca="1">IF($AH332&gt;0,OFFSET(DATA!$F$6,BJ$10+27*(7-$AG$8),$AG332,1,1)/OFFSET(DATA!$F$6,BJ$10,$AG332,1,1),0)</f>
        <v>0.68378378378378379</v>
      </c>
      <c r="BK332" s="205">
        <f ca="1">IF($AH332&gt;0,OFFSET(DATA!$F$6,BK$10+27*(7-$AG$8),$AG332,1,1)/OFFSET(DATA!$F$6,BK$10,$AG332,1,1),0)</f>
        <v>0.48466257668711654</v>
      </c>
      <c r="BL332" s="205">
        <f ca="1">IF($AH332&gt;0,OFFSET(DATA!$F$6,BL$10+27*(7-$AG$8),$AG332,1,1)/OFFSET(DATA!$F$6,BL$10,$AG332,1,1),0)</f>
        <v>0.55984042553191493</v>
      </c>
      <c r="BM332" s="205">
        <f ca="1">IF($AH332&gt;0,OFFSET(DATA!$F$6,BM$10+27*(7-$AG$8),$AG332,1,1)/OFFSET(DATA!$F$6,BM$10,$AG332,1,1),0)</f>
        <v>0.48537134283570893</v>
      </c>
      <c r="BN332" s="205">
        <f ca="1">IF($AH332&gt;0,OFFSET(DATA!$F$6,BN$10+27*(7-$AG$8),$AG332,1,1)/OFFSET(DATA!$F$6,BN$10,$AG332,1,1),0)</f>
        <v>0.46250000000000002</v>
      </c>
      <c r="BO332" s="205">
        <f ca="1">IF($AH332&gt;0,OFFSET(DATA!$F$6,BO$10+27*(7-$AG$8),$AG332,1,1)/OFFSET(DATA!$F$6,BO$10,$AG332,1,1),0)</f>
        <v>0.87191011235955052</v>
      </c>
      <c r="BP332" s="205">
        <f ca="1">IF($AH332&gt;0,OFFSET(DATA!$F$6,BP$10+27*(7-$AG$8),$AG332,1,1)/OFFSET(DATA!$F$6,BP$10,$AG332,1,1),0)</f>
        <v>0.69448818897637798</v>
      </c>
      <c r="BQ332" s="205">
        <f ca="1">IF($AH332&gt;0,OFFSET(DATA!$F$6,BQ$10+27*(7-$AG$8),$AG332,1,1)/OFFSET(DATA!$F$6,BQ$10,$AG332,1,1),0)</f>
        <v>0.61212121212121207</v>
      </c>
      <c r="BR332" s="205">
        <f ca="1">IF($AH332&gt;0,OFFSET(DATA!$F$6,BR$10+27*(7-$AG$8),$AG332,1,1)/OFFSET(DATA!$F$6,BR$10,$AG332,1,1),0)</f>
        <v>0.56124721603563477</v>
      </c>
      <c r="BS332" s="205">
        <f ca="1">IF($AH332&gt;0,OFFSET(DATA!$F$6,BS$10+27*(7-$AG$8),$AG332,1,1)/OFFSET(DATA!$F$6,BS$10,$AG332,1,1),0)</f>
        <v>0.41156462585034015</v>
      </c>
      <c r="BT332" s="205">
        <f ca="1">IF($AH332&gt;0,OFFSET(DATA!$F$6,BT$10+27*(7-$AG$8),$AG332,1,1)/OFFSET(DATA!$F$6,BT$10,$AG332,1,1),0)</f>
        <v>0.44444444444444442</v>
      </c>
      <c r="BU332" s="205">
        <f ca="1">IF($AH332&gt;0,OFFSET(DATA!$F$6,BU$10+27*(7-$AG$8),$AG332,1,1)/OFFSET(DATA!$F$6,BU$10,$AG332,1,1),0)</f>
        <v>0.3595505617977528</v>
      </c>
      <c r="BV332" s="205">
        <f ca="1">IF($AH332&gt;0,OFFSET(DATA!$F$6,BV$10+27*(7-$AG$8),$AG332,1,1)/OFFSET(DATA!$F$6,BV$10,$AG332,1,1),0)</f>
        <v>0.56745182012847961</v>
      </c>
      <c r="BW332" s="205">
        <f ca="1">IF($AH332&gt;0,OFFSET(DATA!$F$6,BW$10+27*(7-$AG$8),$AG332,1,1)/OFFSET(DATA!$F$6,BW$10,$AG332,1,1),0)</f>
        <v>0.51966527196652723</v>
      </c>
      <c r="BX332" s="205">
        <f ca="1">IF($AH332&gt;0,OFFSET(DATA!$F$6,BX$10+27*(7-$AG$8),$AG332,1,1)/OFFSET(DATA!$F$6,BX$10,$AG332,1,1),0)</f>
        <v>0.49547834364588289</v>
      </c>
      <c r="BY332" s="205">
        <f ca="1">IF($AH332&gt;0,OFFSET(DATA!$F$6,BY$10+27*(7-$AG$8),$AG332,1,1)/OFFSET(DATA!$F$6,BY$10,$AG332,1,1),0)</f>
        <v>0.49769585253456222</v>
      </c>
    </row>
    <row r="333" spans="33:77" x14ac:dyDescent="0.2">
      <c r="AG333" s="472">
        <v>322</v>
      </c>
      <c r="AH333" s="471">
        <f ca="1">OFFSET(DATA!$F$6,$AG$10,$AG333,1,1)</f>
        <v>1889</v>
      </c>
      <c r="AI333" s="205">
        <f ca="1">IF($AH333&gt;0,OFFSET(DATA!$F$6,$AG$10+27*AI$10,$AG333,1,1)/$AH333,0)</f>
        <v>0.35680254102699843</v>
      </c>
      <c r="AJ333" s="205">
        <f ca="1">IF($AH333&gt;0,OFFSET(DATA!$F$6,$AG$10+27*AJ$10,$AG333,1,1)/$AH333,0)</f>
        <v>6.3525674960296452E-3</v>
      </c>
      <c r="AK333" s="205">
        <f ca="1">IF($AH333&gt;0,OFFSET(DATA!$F$6,$AG$10+27*AK$10,$AG333,1,1)/$AH333,0)</f>
        <v>0.15193223928004235</v>
      </c>
      <c r="AL333" s="205">
        <f ca="1">IF($AH333&gt;0,OFFSET(DATA!$F$6,$AG$10+27*AL$10,$AG333,1,1)/$AH333,0)</f>
        <v>0.13075701429327688</v>
      </c>
      <c r="AM333" s="205">
        <f ca="1">IF($AH333&gt;0,OFFSET(DATA!$F$6,$AG$10+27*AM$10,$AG333,1,1)/$AH333,0)</f>
        <v>0.10534674430915829</v>
      </c>
      <c r="AN333" s="205">
        <f ca="1">IF($AH333&gt;0,OFFSET(DATA!$F$6,$AG$10+27*AN$10,$AG333,1,1)/$AH333,0)</f>
        <v>4.340921122286924E-2</v>
      </c>
      <c r="AO333" s="472">
        <f ca="1">OFFSET(DATA!$F$6,$AG$10+27*AO$10,$AG333,1,1)</f>
        <v>20</v>
      </c>
      <c r="AP333" s="472">
        <f t="shared" ca="1" si="10"/>
        <v>20</v>
      </c>
      <c r="AQ333" s="471"/>
      <c r="AR333" s="471">
        <f ca="1">OFFSET(DATA!$F$6,25,$AG333,1,1)</f>
        <v>12784</v>
      </c>
      <c r="AS333" s="205">
        <f ca="1">IF($AR333&gt;0,OFFSET(DATA!$F$6,25+27*AS$10,$AG333,1,1)/$AR333,0)</f>
        <v>0.50750938673341672</v>
      </c>
      <c r="AT333" s="205">
        <f ca="1">IF($AR333&gt;0,OFFSET(DATA!$F$6,25+27*AT$10,$AG333,1,1)/$AR333,0)</f>
        <v>4.8498122653316648E-3</v>
      </c>
      <c r="AU333" s="205">
        <f ca="1">IF($AR333&gt;0,OFFSET(DATA!$F$6,25+27*AU$10,$AG333,1,1)/$AR333,0)</f>
        <v>0.11522215269086358</v>
      </c>
      <c r="AV333" s="205">
        <f ca="1">IF($AR333&gt;0,OFFSET(DATA!$F$6,25+27*AV$10,$AG333,1,1)/$AR333,0)</f>
        <v>9.2615769712140181E-2</v>
      </c>
      <c r="AW333" s="205">
        <f ca="1">IF($AR333&gt;0,OFFSET(DATA!$F$6,25+27*AW$10,$AG333,1,1)/$AR333,0)</f>
        <v>9.9499374217772218E-2</v>
      </c>
      <c r="AX333" s="205">
        <f ca="1">IF($AR333&gt;0,OFFSET(DATA!$F$6,25+27*AX$10,$AG333,1,1)/$AR333,0)</f>
        <v>3.6060700876095121E-2</v>
      </c>
      <c r="BA333" s="472">
        <f t="shared" ref="BA333:BA418" ca="1" si="11">RANK(OFFSET($BA332,$AG$12,$AG$10,1,1),$BB333:$BY333,OFFSET($AZ$21,7-$AG$8,0,1,1))</f>
        <v>20</v>
      </c>
      <c r="BB333" s="205">
        <f ca="1">IF($AH333&gt;0,OFFSET(DATA!$F$6,BB$10+27*(7-$AG$8),$AG333,1,1)/OFFSET(DATA!$F$6,BB$10,$AG333,1,1),0)</f>
        <v>0.36176470588235293</v>
      </c>
      <c r="BC333" s="205">
        <f ca="1">IF($AH333&gt;0,OFFSET(DATA!$F$6,BC$10+27*(7-$AG$8),$AG333,1,1)/OFFSET(DATA!$F$6,BC$10,$AG333,1,1),0)</f>
        <v>0.29605263157894735</v>
      </c>
      <c r="BD333" s="205">
        <f ca="1">IF($AH333&gt;0,OFFSET(DATA!$F$6,BD$10+27*(7-$AG$8),$AG333,1,1)/OFFSET(DATA!$F$6,BD$10,$AG333,1,1),0)</f>
        <v>0.30701754385964913</v>
      </c>
      <c r="BE333" s="205">
        <f ca="1">IF($AH333&gt;0,OFFSET(DATA!$F$6,BE$10+27*(7-$AG$8),$AG333,1,1)/OFFSET(DATA!$F$6,BE$10,$AG333,1,1),0)</f>
        <v>0.33582089552238809</v>
      </c>
      <c r="BF333" s="205">
        <f ca="1">IF($AH333&gt;0,OFFSET(DATA!$F$6,BF$10+27*(7-$AG$8),$AG333,1,1)/OFFSET(DATA!$F$6,BF$10,$AG333,1,1),0)</f>
        <v>0.59668508287292821</v>
      </c>
      <c r="BG333" s="205">
        <f ca="1">IF($AH333&gt;0,OFFSET(DATA!$F$6,BG$10+27*(7-$AG$8),$AG333,1,1)/OFFSET(DATA!$F$6,BG$10,$AG333,1,1),0)</f>
        <v>0.51162790697674421</v>
      </c>
      <c r="BH333" s="205">
        <f ca="1">IF($AH333&gt;0,OFFSET(DATA!$F$6,BH$10+27*(7-$AG$8),$AG333,1,1)/OFFSET(DATA!$F$6,BH$10,$AG333,1,1),0)</f>
        <v>0.59375</v>
      </c>
      <c r="BI333" s="205">
        <f ca="1">IF($AH333&gt;0,OFFSET(DATA!$F$6,BI$10+27*(7-$AG$8),$AG333,1,1)/OFFSET(DATA!$F$6,BI$10,$AG333,1,1),0)</f>
        <v>0.35680254102699843</v>
      </c>
      <c r="BJ333" s="205">
        <f ca="1">IF($AH333&gt;0,OFFSET(DATA!$F$6,BJ$10+27*(7-$AG$8),$AG333,1,1)/OFFSET(DATA!$F$6,BJ$10,$AG333,1,1),0)</f>
        <v>0.68508287292817682</v>
      </c>
      <c r="BK333" s="205">
        <f ca="1">IF($AH333&gt;0,OFFSET(DATA!$F$6,BK$10+27*(7-$AG$8),$AG333,1,1)/OFFSET(DATA!$F$6,BK$10,$AG333,1,1),0)</f>
        <v>0.46769230769230768</v>
      </c>
      <c r="BL333" s="205">
        <f ca="1">IF($AH333&gt;0,OFFSET(DATA!$F$6,BL$10+27*(7-$AG$8),$AG333,1,1)/OFFSET(DATA!$F$6,BL$10,$AG333,1,1),0)</f>
        <v>0.57492354740061158</v>
      </c>
      <c r="BM333" s="205">
        <f ca="1">IF($AH333&gt;0,OFFSET(DATA!$F$6,BM$10+27*(7-$AG$8),$AG333,1,1)/OFFSET(DATA!$F$6,BM$10,$AG333,1,1),0)</f>
        <v>0.4954337899543379</v>
      </c>
      <c r="BN333" s="205">
        <f ca="1">IF($AH333&gt;0,OFFSET(DATA!$F$6,BN$10+27*(7-$AG$8),$AG333,1,1)/OFFSET(DATA!$F$6,BN$10,$AG333,1,1),0)</f>
        <v>0.48101265822784811</v>
      </c>
      <c r="BO333" s="205">
        <f ca="1">IF($AH333&gt;0,OFFSET(DATA!$F$6,BO$10+27*(7-$AG$8),$AG333,1,1)/OFFSET(DATA!$F$6,BO$10,$AG333,1,1),0)</f>
        <v>0.87082405345211578</v>
      </c>
      <c r="BP333" s="205">
        <f ca="1">IF($AH333&gt;0,OFFSET(DATA!$F$6,BP$10+27*(7-$AG$8),$AG333,1,1)/OFFSET(DATA!$F$6,BP$10,$AG333,1,1),0)</f>
        <v>0.72046589018302831</v>
      </c>
      <c r="BQ333" s="205">
        <f ca="1">IF($AH333&gt;0,OFFSET(DATA!$F$6,BQ$10+27*(7-$AG$8),$AG333,1,1)/OFFSET(DATA!$F$6,BQ$10,$AG333,1,1),0)</f>
        <v>0.62908011869436198</v>
      </c>
      <c r="BR333" s="205">
        <f ca="1">IF($AH333&gt;0,OFFSET(DATA!$F$6,BR$10+27*(7-$AG$8),$AG333,1,1)/OFFSET(DATA!$F$6,BR$10,$AG333,1,1),0)</f>
        <v>0.58612975391498878</v>
      </c>
      <c r="BS333" s="205">
        <f ca="1">IF($AH333&gt;0,OFFSET(DATA!$F$6,BS$10+27*(7-$AG$8),$AG333,1,1)/OFFSET(DATA!$F$6,BS$10,$AG333,1,1),0)</f>
        <v>0.37627118644067797</v>
      </c>
      <c r="BT333" s="205">
        <f ca="1">IF($AH333&gt;0,OFFSET(DATA!$F$6,BT$10+27*(7-$AG$8),$AG333,1,1)/OFFSET(DATA!$F$6,BT$10,$AG333,1,1),0)</f>
        <v>0.45454545454545453</v>
      </c>
      <c r="BU333" s="205">
        <f ca="1">IF($AH333&gt;0,OFFSET(DATA!$F$6,BU$10+27*(7-$AG$8),$AG333,1,1)/OFFSET(DATA!$F$6,BU$10,$AG333,1,1),0)</f>
        <v>0.35502958579881655</v>
      </c>
      <c r="BV333" s="205">
        <f ca="1">IF($AH333&gt;0,OFFSET(DATA!$F$6,BV$10+27*(7-$AG$8),$AG333,1,1)/OFFSET(DATA!$F$6,BV$10,$AG333,1,1),0)</f>
        <v>0.57391304347826089</v>
      </c>
      <c r="BW333" s="205">
        <f ca="1">IF($AH333&gt;0,OFFSET(DATA!$F$6,BW$10+27*(7-$AG$8),$AG333,1,1)/OFFSET(DATA!$F$6,BW$10,$AG333,1,1),0)</f>
        <v>0.5271059216013344</v>
      </c>
      <c r="BX333" s="205">
        <f ca="1">IF($AH333&gt;0,OFFSET(DATA!$F$6,BX$10+27*(7-$AG$8),$AG333,1,1)/OFFSET(DATA!$F$6,BX$10,$AG333,1,1),0)</f>
        <v>0.47676023930050621</v>
      </c>
      <c r="BY333" s="205">
        <f ca="1">IF($AH333&gt;0,OFFSET(DATA!$F$6,BY$10+27*(7-$AG$8),$AG333,1,1)/OFFSET(DATA!$F$6,BY$10,$AG333,1,1),0)</f>
        <v>0.48484848484848486</v>
      </c>
    </row>
    <row r="334" spans="33:77" x14ac:dyDescent="0.2">
      <c r="AG334" s="472">
        <v>323</v>
      </c>
      <c r="AH334" s="471">
        <f ca="1">OFFSET(DATA!$F$6,$AG$10,$AG334,1,1)</f>
        <v>1819</v>
      </c>
      <c r="AI334" s="205">
        <f ca="1">IF($AH334&gt;0,OFFSET(DATA!$F$6,$AG$10+27*AI$10,$AG334,1,1)/$AH334,0)</f>
        <v>0.35514018691588783</v>
      </c>
      <c r="AJ334" s="205">
        <f ca="1">IF($AH334&gt;0,OFFSET(DATA!$F$6,$AG$10+27*AJ$10,$AG334,1,1)/$AH334,0)</f>
        <v>4.9477735019241341E-3</v>
      </c>
      <c r="AK334" s="205">
        <f ca="1">IF($AH334&gt;0,OFFSET(DATA!$F$6,$AG$10+27*AK$10,$AG334,1,1)/$AH334,0)</f>
        <v>0.15338097855964816</v>
      </c>
      <c r="AL334" s="205">
        <f ca="1">IF($AH334&gt;0,OFFSET(DATA!$F$6,$AG$10+27*AL$10,$AG334,1,1)/$AH334,0)</f>
        <v>0.1017042330951072</v>
      </c>
      <c r="AM334" s="205">
        <f ca="1">IF($AH334&gt;0,OFFSET(DATA!$F$6,$AG$10+27*AM$10,$AG334,1,1)/$AH334,0)</f>
        <v>0.12424409015942826</v>
      </c>
      <c r="AN334" s="205">
        <f ca="1">IF($AH334&gt;0,OFFSET(DATA!$F$6,$AG$10+27*AN$10,$AG334,1,1)/$AH334,0)</f>
        <v>5.4425508521165476E-2</v>
      </c>
      <c r="AO334" s="472">
        <f ca="1">OFFSET(DATA!$F$6,$AG$10+27*AO$10,$AG334,1,1)</f>
        <v>20</v>
      </c>
      <c r="AP334" s="472">
        <f t="shared" ca="1" si="10"/>
        <v>20</v>
      </c>
      <c r="AQ334" s="471"/>
      <c r="AR334" s="471">
        <f ca="1">OFFSET(DATA!$F$6,25,$AG334,1,1)</f>
        <v>11760</v>
      </c>
      <c r="AS334" s="205">
        <f ca="1">IF($AR334&gt;0,OFFSET(DATA!$F$6,25+27*AS$10,$AG334,1,1)/$AR334,0)</f>
        <v>0.49659863945578231</v>
      </c>
      <c r="AT334" s="205">
        <f ca="1">IF($AR334&gt;0,OFFSET(DATA!$F$6,25+27*AT$10,$AG334,1,1)/$AR334,0)</f>
        <v>5.2721088435374146E-3</v>
      </c>
      <c r="AU334" s="205">
        <f ca="1">IF($AR334&gt;0,OFFSET(DATA!$F$6,25+27*AU$10,$AG334,1,1)/$AR334,0)</f>
        <v>0.12074829931972789</v>
      </c>
      <c r="AV334" s="205">
        <f ca="1">IF($AR334&gt;0,OFFSET(DATA!$F$6,25+27*AV$10,$AG334,1,1)/$AR334,0)</f>
        <v>9.1156462585034015E-2</v>
      </c>
      <c r="AW334" s="205">
        <f ca="1">IF($AR334&gt;0,OFFSET(DATA!$F$6,25+27*AW$10,$AG334,1,1)/$AR334,0)</f>
        <v>9.4812925170068021E-2</v>
      </c>
      <c r="AX334" s="205">
        <f ca="1">IF($AR334&gt;0,OFFSET(DATA!$F$6,25+27*AX$10,$AG334,1,1)/$AR334,0)</f>
        <v>3.2227891156462588E-2</v>
      </c>
      <c r="BA334" s="472">
        <f t="shared" ca="1" si="11"/>
        <v>19</v>
      </c>
      <c r="BB334" s="205">
        <f ca="1">IF($AH334&gt;0,OFFSET(DATA!$F$6,BB$10+27*(7-$AG$8),$AG334,1,1)/OFFSET(DATA!$F$6,BB$10,$AG334,1,1),0)</f>
        <v>0.32440476190476192</v>
      </c>
      <c r="BC334" s="205">
        <f ca="1">IF($AH334&gt;0,OFFSET(DATA!$F$6,BC$10+27*(7-$AG$8),$AG334,1,1)/OFFSET(DATA!$F$6,BC$10,$AG334,1,1),0)</f>
        <v>0.29927007299270075</v>
      </c>
      <c r="BD334" s="205">
        <f ca="1">IF($AH334&gt;0,OFFSET(DATA!$F$6,BD$10+27*(7-$AG$8),$AG334,1,1)/OFFSET(DATA!$F$6,BD$10,$AG334,1,1),0)</f>
        <v>0.26373626373626374</v>
      </c>
      <c r="BE334" s="205">
        <f ca="1">IF($AH334&gt;0,OFFSET(DATA!$F$6,BE$10+27*(7-$AG$8),$AG334,1,1)/OFFSET(DATA!$F$6,BE$10,$AG334,1,1),0)</f>
        <v>0.29133858267716534</v>
      </c>
      <c r="BF334" s="205">
        <f ca="1">IF($AH334&gt;0,OFFSET(DATA!$F$6,BF$10+27*(7-$AG$8),$AG334,1,1)/OFFSET(DATA!$F$6,BF$10,$AG334,1,1),0)</f>
        <v>0.58396946564885499</v>
      </c>
      <c r="BG334" s="205">
        <f ca="1">IF($AH334&gt;0,OFFSET(DATA!$F$6,BG$10+27*(7-$AG$8),$AG334,1,1)/OFFSET(DATA!$F$6,BG$10,$AG334,1,1),0)</f>
        <v>0.45744680851063829</v>
      </c>
      <c r="BH334" s="205">
        <f ca="1">IF($AH334&gt;0,OFFSET(DATA!$F$6,BH$10+27*(7-$AG$8),$AG334,1,1)/OFFSET(DATA!$F$6,BH$10,$AG334,1,1),0)</f>
        <v>0.5803571428571429</v>
      </c>
      <c r="BI334" s="205">
        <f ca="1">IF($AH334&gt;0,OFFSET(DATA!$F$6,BI$10+27*(7-$AG$8),$AG334,1,1)/OFFSET(DATA!$F$6,BI$10,$AG334,1,1),0)</f>
        <v>0.35514018691588783</v>
      </c>
      <c r="BJ334" s="205">
        <f ca="1">IF($AH334&gt;0,OFFSET(DATA!$F$6,BJ$10+27*(7-$AG$8),$AG334,1,1)/OFFSET(DATA!$F$6,BJ$10,$AG334,1,1),0)</f>
        <v>0.67261904761904767</v>
      </c>
      <c r="BK334" s="205">
        <f ca="1">IF($AH334&gt;0,OFFSET(DATA!$F$6,BK$10+27*(7-$AG$8),$AG334,1,1)/OFFSET(DATA!$F$6,BK$10,$AG334,1,1),0)</f>
        <v>0.44839857651245552</v>
      </c>
      <c r="BL334" s="205">
        <f ca="1">IF($AH334&gt;0,OFFSET(DATA!$F$6,BL$10+27*(7-$AG$8),$AG334,1,1)/OFFSET(DATA!$F$6,BL$10,$AG334,1,1),0)</f>
        <v>0.54892966360856266</v>
      </c>
      <c r="BM334" s="205">
        <f ca="1">IF($AH334&gt;0,OFFSET(DATA!$F$6,BM$10+27*(7-$AG$8),$AG334,1,1)/OFFSET(DATA!$F$6,BM$10,$AG334,1,1),0)</f>
        <v>0.43714971977582068</v>
      </c>
      <c r="BN334" s="205">
        <f ca="1">IF($AH334&gt;0,OFFSET(DATA!$F$6,BN$10+27*(7-$AG$8),$AG334,1,1)/OFFSET(DATA!$F$6,BN$10,$AG334,1,1),0)</f>
        <v>0.47499999999999998</v>
      </c>
      <c r="BO334" s="205">
        <f ca="1">IF($AH334&gt;0,OFFSET(DATA!$F$6,BO$10+27*(7-$AG$8),$AG334,1,1)/OFFSET(DATA!$F$6,BO$10,$AG334,1,1),0)</f>
        <v>0.86091127098321341</v>
      </c>
      <c r="BP334" s="205">
        <f ca="1">IF($AH334&gt;0,OFFSET(DATA!$F$6,BP$10+27*(7-$AG$8),$AG334,1,1)/OFFSET(DATA!$F$6,BP$10,$AG334,1,1),0)</f>
        <v>0.72299651567944256</v>
      </c>
      <c r="BQ334" s="205">
        <f ca="1">IF($AH334&gt;0,OFFSET(DATA!$F$6,BQ$10+27*(7-$AG$8),$AG334,1,1)/OFFSET(DATA!$F$6,BQ$10,$AG334,1,1),0)</f>
        <v>0.59450171821305842</v>
      </c>
      <c r="BR334" s="205">
        <f ca="1">IF($AH334&gt;0,OFFSET(DATA!$F$6,BR$10+27*(7-$AG$8),$AG334,1,1)/OFFSET(DATA!$F$6,BR$10,$AG334,1,1),0)</f>
        <v>0.5662337662337662</v>
      </c>
      <c r="BS334" s="205">
        <f ca="1">IF($AH334&gt;0,OFFSET(DATA!$F$6,BS$10+27*(7-$AG$8),$AG334,1,1)/OFFSET(DATA!$F$6,BS$10,$AG334,1,1),0)</f>
        <v>0.42322097378277151</v>
      </c>
      <c r="BT334" s="205">
        <f ca="1">IF($AH334&gt;0,OFFSET(DATA!$F$6,BT$10+27*(7-$AG$8),$AG334,1,1)/OFFSET(DATA!$F$6,BT$10,$AG334,1,1),0)</f>
        <v>0.45901639344262296</v>
      </c>
      <c r="BU334" s="205">
        <f ca="1">IF($AH334&gt;0,OFFSET(DATA!$F$6,BU$10+27*(7-$AG$8),$AG334,1,1)/OFFSET(DATA!$F$6,BU$10,$AG334,1,1),0)</f>
        <v>0.33974358974358976</v>
      </c>
      <c r="BV334" s="205">
        <f ca="1">IF($AH334&gt;0,OFFSET(DATA!$F$6,BV$10+27*(7-$AG$8),$AG334,1,1)/OFFSET(DATA!$F$6,BV$10,$AG334,1,1),0)</f>
        <v>0.54502369668246442</v>
      </c>
      <c r="BW334" s="205">
        <f ca="1">IF($AH334&gt;0,OFFSET(DATA!$F$6,BW$10+27*(7-$AG$8),$AG334,1,1)/OFFSET(DATA!$F$6,BW$10,$AG334,1,1),0)</f>
        <v>0.50046082949308757</v>
      </c>
      <c r="BX334" s="205">
        <f ca="1">IF($AH334&gt;0,OFFSET(DATA!$F$6,BX$10+27*(7-$AG$8),$AG334,1,1)/OFFSET(DATA!$F$6,BX$10,$AG334,1,1),0)</f>
        <v>0.5104333868378812</v>
      </c>
      <c r="BY334" s="205">
        <f ca="1">IF($AH334&gt;0,OFFSET(DATA!$F$6,BY$10+27*(7-$AG$8),$AG334,1,1)/OFFSET(DATA!$F$6,BY$10,$AG334,1,1),0)</f>
        <v>0.48186528497409326</v>
      </c>
    </row>
    <row r="335" spans="33:77" x14ac:dyDescent="0.2">
      <c r="AG335" s="472">
        <v>324</v>
      </c>
      <c r="AH335" s="471">
        <f ca="1">OFFSET(DATA!$F$6,$AG$10,$AG335,1,1)</f>
        <v>1772</v>
      </c>
      <c r="AI335" s="205">
        <f ca="1">IF($AH335&gt;0,OFFSET(DATA!$F$6,$AG$10+27*AI$10,$AG335,1,1)/$AH335,0)</f>
        <v>0.37528216704288941</v>
      </c>
      <c r="AJ335" s="205">
        <f ca="1">IF($AH335&gt;0,OFFSET(DATA!$F$6,$AG$10+27*AJ$10,$AG335,1,1)/$AH335,0)</f>
        <v>5.0790067720090292E-3</v>
      </c>
      <c r="AK335" s="205">
        <f ca="1">IF($AH335&gt;0,OFFSET(DATA!$F$6,$AG$10+27*AK$10,$AG335,1,1)/$AH335,0)</f>
        <v>0.15632054176072235</v>
      </c>
      <c r="AL335" s="205">
        <f ca="1">IF($AH335&gt;0,OFFSET(DATA!$F$6,$AG$10+27*AL$10,$AG335,1,1)/$AH335,0)</f>
        <v>8.5778781038374718E-2</v>
      </c>
      <c r="AM335" s="205">
        <f ca="1">IF($AH335&gt;0,OFFSET(DATA!$F$6,$AG$10+27*AM$10,$AG335,1,1)/$AH335,0)</f>
        <v>0.11117381489841986</v>
      </c>
      <c r="AN335" s="205">
        <f ca="1">IF($AH335&gt;0,OFFSET(DATA!$F$6,$AG$10+27*AN$10,$AG335,1,1)/$AH335,0)</f>
        <v>5.1918735891647853E-2</v>
      </c>
      <c r="AO335" s="472">
        <f ca="1">OFFSET(DATA!$F$6,$AG$10+27*AO$10,$AG335,1,1)</f>
        <v>19</v>
      </c>
      <c r="AP335" s="472">
        <f t="shared" ca="1" si="10"/>
        <v>19</v>
      </c>
      <c r="AQ335" s="471"/>
      <c r="AR335" s="471">
        <f ca="1">OFFSET(DATA!$F$6,25,$AG335,1,1)</f>
        <v>11850</v>
      </c>
      <c r="AS335" s="205">
        <f ca="1">IF($AR335&gt;0,OFFSET(DATA!$F$6,25+27*AS$10,$AG335,1,1)/$AR335,0)</f>
        <v>0.51012658227848107</v>
      </c>
      <c r="AT335" s="205">
        <f ca="1">IF($AR335&gt;0,OFFSET(DATA!$F$6,25+27*AT$10,$AG335,1,1)/$AR335,0)</f>
        <v>4.8945147679324893E-3</v>
      </c>
      <c r="AU335" s="205">
        <f ca="1">IF($AR335&gt;0,OFFSET(DATA!$F$6,25+27*AU$10,$AG335,1,1)/$AR335,0)</f>
        <v>0.12075949367088608</v>
      </c>
      <c r="AV335" s="205">
        <f ca="1">IF($AR335&gt;0,OFFSET(DATA!$F$6,25+27*AV$10,$AG335,1,1)/$AR335,0)</f>
        <v>9.0464135021097042E-2</v>
      </c>
      <c r="AW335" s="205">
        <f ca="1">IF($AR335&gt;0,OFFSET(DATA!$F$6,25+27*AW$10,$AG335,1,1)/$AR335,0)</f>
        <v>9.1476793248945143E-2</v>
      </c>
      <c r="AX335" s="205">
        <f ca="1">IF($AR335&gt;0,OFFSET(DATA!$F$6,25+27*AX$10,$AG335,1,1)/$AR335,0)</f>
        <v>3.0548523206751055E-2</v>
      </c>
      <c r="BA335" s="472">
        <f t="shared" ca="1" si="11"/>
        <v>19</v>
      </c>
      <c r="BB335" s="205">
        <f ca="1">IF($AH335&gt;0,OFFSET(DATA!$F$6,BB$10+27*(7-$AG$8),$AG335,1,1)/OFFSET(DATA!$F$6,BB$10,$AG335,1,1),0)</f>
        <v>0.3154929577464789</v>
      </c>
      <c r="BC335" s="205">
        <f ca="1">IF($AH335&gt;0,OFFSET(DATA!$F$6,BC$10+27*(7-$AG$8),$AG335,1,1)/OFFSET(DATA!$F$6,BC$10,$AG335,1,1),0)</f>
        <v>0.25735294117647056</v>
      </c>
      <c r="BD335" s="205">
        <f ca="1">IF($AH335&gt;0,OFFSET(DATA!$F$6,BD$10+27*(7-$AG$8),$AG335,1,1)/OFFSET(DATA!$F$6,BD$10,$AG335,1,1),0)</f>
        <v>0.25773195876288657</v>
      </c>
      <c r="BE335" s="205">
        <f ca="1">IF($AH335&gt;0,OFFSET(DATA!$F$6,BE$10+27*(7-$AG$8),$AG335,1,1)/OFFSET(DATA!$F$6,BE$10,$AG335,1,1),0)</f>
        <v>0.26984126984126983</v>
      </c>
      <c r="BF335" s="205">
        <f ca="1">IF($AH335&gt;0,OFFSET(DATA!$F$6,BF$10+27*(7-$AG$8),$AG335,1,1)/OFFSET(DATA!$F$6,BF$10,$AG335,1,1),0)</f>
        <v>0.59029126213592231</v>
      </c>
      <c r="BG335" s="205">
        <f ca="1">IF($AH335&gt;0,OFFSET(DATA!$F$6,BG$10+27*(7-$AG$8),$AG335,1,1)/OFFSET(DATA!$F$6,BG$10,$AG335,1,1),0)</f>
        <v>0.48958333333333331</v>
      </c>
      <c r="BH335" s="205">
        <f ca="1">IF($AH335&gt;0,OFFSET(DATA!$F$6,BH$10+27*(7-$AG$8),$AG335,1,1)/OFFSET(DATA!$F$6,BH$10,$AG335,1,1),0)</f>
        <v>0.5982142857142857</v>
      </c>
      <c r="BI335" s="205">
        <f ca="1">IF($AH335&gt;0,OFFSET(DATA!$F$6,BI$10+27*(7-$AG$8),$AG335,1,1)/OFFSET(DATA!$F$6,BI$10,$AG335,1,1),0)</f>
        <v>0.37528216704288941</v>
      </c>
      <c r="BJ335" s="205">
        <f ca="1">IF($AH335&gt;0,OFFSET(DATA!$F$6,BJ$10+27*(7-$AG$8),$AG335,1,1)/OFFSET(DATA!$F$6,BJ$10,$AG335,1,1),0)</f>
        <v>0.6941896024464832</v>
      </c>
      <c r="BK335" s="205">
        <f ca="1">IF($AH335&gt;0,OFFSET(DATA!$F$6,BK$10+27*(7-$AG$8),$AG335,1,1)/OFFSET(DATA!$F$6,BK$10,$AG335,1,1),0)</f>
        <v>0.4375</v>
      </c>
      <c r="BL335" s="205">
        <f ca="1">IF($AH335&gt;0,OFFSET(DATA!$F$6,BL$10+27*(7-$AG$8),$AG335,1,1)/OFFSET(DATA!$F$6,BL$10,$AG335,1,1),0)</f>
        <v>0.55763688760806918</v>
      </c>
      <c r="BM335" s="205">
        <f ca="1">IF($AH335&gt;0,OFFSET(DATA!$F$6,BM$10+27*(7-$AG$8),$AG335,1,1)/OFFSET(DATA!$F$6,BM$10,$AG335,1,1),0)</f>
        <v>0.46443514644351463</v>
      </c>
      <c r="BN335" s="205">
        <f ca="1">IF($AH335&gt;0,OFFSET(DATA!$F$6,BN$10+27*(7-$AG$8),$AG335,1,1)/OFFSET(DATA!$F$6,BN$10,$AG335,1,1),0)</f>
        <v>0.47931034482758622</v>
      </c>
      <c r="BO335" s="205">
        <f ca="1">IF($AH335&gt;0,OFFSET(DATA!$F$6,BO$10+27*(7-$AG$8),$AG335,1,1)/OFFSET(DATA!$F$6,BO$10,$AG335,1,1),0)</f>
        <v>0.8669724770642202</v>
      </c>
      <c r="BP335" s="205">
        <f ca="1">IF($AH335&gt;0,OFFSET(DATA!$F$6,BP$10+27*(7-$AG$8),$AG335,1,1)/OFFSET(DATA!$F$6,BP$10,$AG335,1,1),0)</f>
        <v>0.7172774869109948</v>
      </c>
      <c r="BQ335" s="205">
        <f ca="1">IF($AH335&gt;0,OFFSET(DATA!$F$6,BQ$10+27*(7-$AG$8),$AG335,1,1)/OFFSET(DATA!$F$6,BQ$10,$AG335,1,1),0)</f>
        <v>0.63356164383561642</v>
      </c>
      <c r="BR335" s="205">
        <f ca="1">IF($AH335&gt;0,OFFSET(DATA!$F$6,BR$10+27*(7-$AG$8),$AG335,1,1)/OFFSET(DATA!$F$6,BR$10,$AG335,1,1),0)</f>
        <v>0.58629441624365486</v>
      </c>
      <c r="BS335" s="205">
        <f ca="1">IF($AH335&gt;0,OFFSET(DATA!$F$6,BS$10+27*(7-$AG$8),$AG335,1,1)/OFFSET(DATA!$F$6,BS$10,$AG335,1,1),0)</f>
        <v>0.42704626334519574</v>
      </c>
      <c r="BT335" s="205">
        <f ca="1">IF($AH335&gt;0,OFFSET(DATA!$F$6,BT$10+27*(7-$AG$8),$AG335,1,1)/OFFSET(DATA!$F$6,BT$10,$AG335,1,1),0)</f>
        <v>0.42253521126760563</v>
      </c>
      <c r="BU335" s="205">
        <f ca="1">IF($AH335&gt;0,OFFSET(DATA!$F$6,BU$10+27*(7-$AG$8),$AG335,1,1)/OFFSET(DATA!$F$6,BU$10,$AG335,1,1),0)</f>
        <v>0.29113924050632911</v>
      </c>
      <c r="BV335" s="205">
        <f ca="1">IF($AH335&gt;0,OFFSET(DATA!$F$6,BV$10+27*(7-$AG$8),$AG335,1,1)/OFFSET(DATA!$F$6,BV$10,$AG335,1,1),0)</f>
        <v>0.56108597285067874</v>
      </c>
      <c r="BW335" s="205">
        <f ca="1">IF($AH335&gt;0,OFFSET(DATA!$F$6,BW$10+27*(7-$AG$8),$AG335,1,1)/OFFSET(DATA!$F$6,BW$10,$AG335,1,1),0)</f>
        <v>0.51621621621621616</v>
      </c>
      <c r="BX335" s="205">
        <f ca="1">IF($AH335&gt;0,OFFSET(DATA!$F$6,BX$10+27*(7-$AG$8),$AG335,1,1)/OFFSET(DATA!$F$6,BX$10,$AG335,1,1),0)</f>
        <v>0.53181336161187698</v>
      </c>
      <c r="BY335" s="205">
        <f ca="1">IF($AH335&gt;0,OFFSET(DATA!$F$6,BY$10+27*(7-$AG$8),$AG335,1,1)/OFFSET(DATA!$F$6,BY$10,$AG335,1,1),0)</f>
        <v>0.47872340425531917</v>
      </c>
    </row>
    <row r="336" spans="33:77" x14ac:dyDescent="0.2">
      <c r="AG336" s="472">
        <v>325</v>
      </c>
      <c r="AH336" s="471">
        <f ca="1">OFFSET(DATA!$F$6,$AG$10,$AG336,1,1)</f>
        <v>1788</v>
      </c>
      <c r="AI336" s="205">
        <f ca="1">IF($AH336&gt;0,OFFSET(DATA!$F$6,$AG$10+27*AI$10,$AG336,1,1)/$AH336,0)</f>
        <v>0.40100671140939598</v>
      </c>
      <c r="AJ336" s="205">
        <f ca="1">IF($AH336&gt;0,OFFSET(DATA!$F$6,$AG$10+27*AJ$10,$AG336,1,1)/$AH336,0)</f>
        <v>5.0335570469798654E-3</v>
      </c>
      <c r="AK336" s="205">
        <f ca="1">IF($AH336&gt;0,OFFSET(DATA!$F$6,$AG$10+27*AK$10,$AG336,1,1)/$AH336,0)</f>
        <v>0.16498881431767337</v>
      </c>
      <c r="AL336" s="205">
        <f ca="1">IF($AH336&gt;0,OFFSET(DATA!$F$6,$AG$10+27*AL$10,$AG336,1,1)/$AH336,0)</f>
        <v>0.11073825503355705</v>
      </c>
      <c r="AM336" s="205">
        <f ca="1">IF($AH336&gt;0,OFFSET(DATA!$F$6,$AG$10+27*AM$10,$AG336,1,1)/$AH336,0)</f>
        <v>7.5503355704697989E-2</v>
      </c>
      <c r="AN336" s="205">
        <f ca="1">IF($AH336&gt;0,OFFSET(DATA!$F$6,$AG$10+27*AN$10,$AG336,1,1)/$AH336,0)</f>
        <v>3.0201342281879196E-2</v>
      </c>
      <c r="AO336" s="472">
        <f ca="1">OFFSET(DATA!$F$6,$AG$10+27*AO$10,$AG336,1,1)</f>
        <v>20</v>
      </c>
      <c r="AP336" s="472">
        <f t="shared" ca="1" si="10"/>
        <v>20</v>
      </c>
      <c r="AQ336" s="471"/>
      <c r="AR336" s="471">
        <f ca="1">OFFSET(DATA!$F$6,25,$AG336,1,1)</f>
        <v>12128</v>
      </c>
      <c r="AS336" s="205">
        <f ca="1">IF($AR336&gt;0,OFFSET(DATA!$F$6,25+27*AS$10,$AG336,1,1)/$AR336,0)</f>
        <v>0.51855211081794195</v>
      </c>
      <c r="AT336" s="205">
        <f ca="1">IF($AR336&gt;0,OFFSET(DATA!$F$6,25+27*AT$10,$AG336,1,1)/$AR336,0)</f>
        <v>5.0296833773087069E-3</v>
      </c>
      <c r="AU336" s="205">
        <f ca="1">IF($AR336&gt;0,OFFSET(DATA!$F$6,25+27*AU$10,$AG336,1,1)/$AR336,0)</f>
        <v>0.12030013192612138</v>
      </c>
      <c r="AV336" s="205">
        <f ca="1">IF($AR336&gt;0,OFFSET(DATA!$F$6,25+27*AV$10,$AG336,1,1)/$AR336,0)</f>
        <v>8.7895778364116092E-2</v>
      </c>
      <c r="AW336" s="205">
        <f ca="1">IF($AR336&gt;0,OFFSET(DATA!$F$6,25+27*AW$10,$AG336,1,1)/$AR336,0)</f>
        <v>9.1688654353562007E-2</v>
      </c>
      <c r="AX336" s="205">
        <f ca="1">IF($AR336&gt;0,OFFSET(DATA!$F$6,25+27*AX$10,$AG336,1,1)/$AR336,0)</f>
        <v>2.9188654353562004E-2</v>
      </c>
      <c r="BA336" s="472">
        <f t="shared" ca="1" si="11"/>
        <v>19</v>
      </c>
      <c r="BB336" s="205">
        <f ca="1">IF($AH336&gt;0,OFFSET(DATA!$F$6,BB$10+27*(7-$AG$8),$AG336,1,1)/OFFSET(DATA!$F$6,BB$10,$AG336,1,1),0)</f>
        <v>0.32951289398280803</v>
      </c>
      <c r="BC336" s="205">
        <f ca="1">IF($AH336&gt;0,OFFSET(DATA!$F$6,BC$10+27*(7-$AG$8),$AG336,1,1)/OFFSET(DATA!$F$6,BC$10,$AG336,1,1),0)</f>
        <v>0.26666666666666666</v>
      </c>
      <c r="BD336" s="205">
        <f ca="1">IF($AH336&gt;0,OFFSET(DATA!$F$6,BD$10+27*(7-$AG$8),$AG336,1,1)/OFFSET(DATA!$F$6,BD$10,$AG336,1,1),0)</f>
        <v>0.25773195876288657</v>
      </c>
      <c r="BE336" s="205">
        <f ca="1">IF($AH336&gt;0,OFFSET(DATA!$F$6,BE$10+27*(7-$AG$8),$AG336,1,1)/OFFSET(DATA!$F$6,BE$10,$AG336,1,1),0)</f>
        <v>0.27777777777777779</v>
      </c>
      <c r="BF336" s="205">
        <f ca="1">IF($AH336&gt;0,OFFSET(DATA!$F$6,BF$10+27*(7-$AG$8),$AG336,1,1)/OFFSET(DATA!$F$6,BF$10,$AG336,1,1),0)</f>
        <v>0.60844529750479848</v>
      </c>
      <c r="BG336" s="205">
        <f ca="1">IF($AH336&gt;0,OFFSET(DATA!$F$6,BG$10+27*(7-$AG$8),$AG336,1,1)/OFFSET(DATA!$F$6,BG$10,$AG336,1,1),0)</f>
        <v>0.41237113402061853</v>
      </c>
      <c r="BH336" s="205">
        <f ca="1">IF($AH336&gt;0,OFFSET(DATA!$F$6,BH$10+27*(7-$AG$8),$AG336,1,1)/OFFSET(DATA!$F$6,BH$10,$AG336,1,1),0)</f>
        <v>0.58974358974358976</v>
      </c>
      <c r="BI336" s="205">
        <f ca="1">IF($AH336&gt;0,OFFSET(DATA!$F$6,BI$10+27*(7-$AG$8),$AG336,1,1)/OFFSET(DATA!$F$6,BI$10,$AG336,1,1),0)</f>
        <v>0.40100671140939598</v>
      </c>
      <c r="BJ336" s="205">
        <f ca="1">IF($AH336&gt;0,OFFSET(DATA!$F$6,BJ$10+27*(7-$AG$8),$AG336,1,1)/OFFSET(DATA!$F$6,BJ$10,$AG336,1,1),0)</f>
        <v>0.65653495440729481</v>
      </c>
      <c r="BK336" s="205">
        <f ca="1">IF($AH336&gt;0,OFFSET(DATA!$F$6,BK$10+27*(7-$AG$8),$AG336,1,1)/OFFSET(DATA!$F$6,BK$10,$AG336,1,1),0)</f>
        <v>0.46349206349206351</v>
      </c>
      <c r="BL336" s="205">
        <f ca="1">IF($AH336&gt;0,OFFSET(DATA!$F$6,BL$10+27*(7-$AG$8),$AG336,1,1)/OFFSET(DATA!$F$6,BL$10,$AG336,1,1),0)</f>
        <v>0.55692729766803839</v>
      </c>
      <c r="BM336" s="205">
        <f ca="1">IF($AH336&gt;0,OFFSET(DATA!$F$6,BM$10+27*(7-$AG$8),$AG336,1,1)/OFFSET(DATA!$F$6,BM$10,$AG336,1,1),0)</f>
        <v>0.50495049504950495</v>
      </c>
      <c r="BN336" s="205">
        <f ca="1">IF($AH336&gt;0,OFFSET(DATA!$F$6,BN$10+27*(7-$AG$8),$AG336,1,1)/OFFSET(DATA!$F$6,BN$10,$AG336,1,1),0)</f>
        <v>0.49152542372881358</v>
      </c>
      <c r="BO336" s="205">
        <f ca="1">IF($AH336&gt;0,OFFSET(DATA!$F$6,BO$10+27*(7-$AG$8),$AG336,1,1)/OFFSET(DATA!$F$6,BO$10,$AG336,1,1),0)</f>
        <v>0.88713318284424381</v>
      </c>
      <c r="BP336" s="205">
        <f ca="1">IF($AH336&gt;0,OFFSET(DATA!$F$6,BP$10+27*(7-$AG$8),$AG336,1,1)/OFFSET(DATA!$F$6,BP$10,$AG336,1,1),0)</f>
        <v>0.7101200686106347</v>
      </c>
      <c r="BQ336" s="205">
        <f ca="1">IF($AH336&gt;0,OFFSET(DATA!$F$6,BQ$10+27*(7-$AG$8),$AG336,1,1)/OFFSET(DATA!$F$6,BQ$10,$AG336,1,1),0)</f>
        <v>0.61461794019933558</v>
      </c>
      <c r="BR336" s="205">
        <f ca="1">IF($AH336&gt;0,OFFSET(DATA!$F$6,BR$10+27*(7-$AG$8),$AG336,1,1)/OFFSET(DATA!$F$6,BR$10,$AG336,1,1),0)</f>
        <v>0.59950248756218905</v>
      </c>
      <c r="BS336" s="205">
        <f ca="1">IF($AH336&gt;0,OFFSET(DATA!$F$6,BS$10+27*(7-$AG$8),$AG336,1,1)/OFFSET(DATA!$F$6,BS$10,$AG336,1,1),0)</f>
        <v>0.45017182130584193</v>
      </c>
      <c r="BT336" s="205">
        <f ca="1">IF($AH336&gt;0,OFFSET(DATA!$F$6,BT$10+27*(7-$AG$8),$AG336,1,1)/OFFSET(DATA!$F$6,BT$10,$AG336,1,1),0)</f>
        <v>0.42666666666666669</v>
      </c>
      <c r="BU336" s="205">
        <f ca="1">IF($AH336&gt;0,OFFSET(DATA!$F$6,BU$10+27*(7-$AG$8),$AG336,1,1)/OFFSET(DATA!$F$6,BU$10,$AG336,1,1),0)</f>
        <v>0.30128205128205127</v>
      </c>
      <c r="BV336" s="205">
        <f ca="1">IF($AH336&gt;0,OFFSET(DATA!$F$6,BV$10+27*(7-$AG$8),$AG336,1,1)/OFFSET(DATA!$F$6,BV$10,$AG336,1,1),0)</f>
        <v>0.55798687089715537</v>
      </c>
      <c r="BW336" s="205">
        <f ca="1">IF($AH336&gt;0,OFFSET(DATA!$F$6,BW$10+27*(7-$AG$8),$AG336,1,1)/OFFSET(DATA!$F$6,BW$10,$AG336,1,1),0)</f>
        <v>0.50739773716275027</v>
      </c>
      <c r="BX336" s="205">
        <f ca="1">IF($AH336&gt;0,OFFSET(DATA!$F$6,BX$10+27*(7-$AG$8),$AG336,1,1)/OFFSET(DATA!$F$6,BX$10,$AG336,1,1),0)</f>
        <v>0.52650356778797147</v>
      </c>
      <c r="BY336" s="205">
        <f ca="1">IF($AH336&gt;0,OFFSET(DATA!$F$6,BY$10+27*(7-$AG$8),$AG336,1,1)/OFFSET(DATA!$F$6,BY$10,$AG336,1,1),0)</f>
        <v>0.48241206030150752</v>
      </c>
    </row>
    <row r="337" spans="33:77" x14ac:dyDescent="0.2">
      <c r="AG337" s="472">
        <v>326</v>
      </c>
      <c r="AH337" s="471">
        <f ca="1">OFFSET(DATA!$F$6,$AG$10,$AG337,1,1)</f>
        <v>2170</v>
      </c>
      <c r="AI337" s="205">
        <f ca="1">IF($AH337&gt;0,OFFSET(DATA!$F$6,$AG$10+27*AI$10,$AG337,1,1)/$AH337,0)</f>
        <v>0.34009216589861752</v>
      </c>
      <c r="AJ337" s="205">
        <f ca="1">IF($AH337&gt;0,OFFSET(DATA!$F$6,$AG$10+27*AJ$10,$AG337,1,1)/$AH337,0)</f>
        <v>3.6866359447004608E-3</v>
      </c>
      <c r="AK337" s="205">
        <f ca="1">IF($AH337&gt;0,OFFSET(DATA!$F$6,$AG$10+27*AK$10,$AG337,1,1)/$AH337,0)</f>
        <v>0.12903225806451613</v>
      </c>
      <c r="AL337" s="205">
        <f ca="1">IF($AH337&gt;0,OFFSET(DATA!$F$6,$AG$10+27*AL$10,$AG337,1,1)/$AH337,0)</f>
        <v>0.11658986175115207</v>
      </c>
      <c r="AM337" s="205">
        <f ca="1">IF($AH337&gt;0,OFFSET(DATA!$F$6,$AG$10+27*AM$10,$AG337,1,1)/$AH337,0)</f>
        <v>0.1552995391705069</v>
      </c>
      <c r="AN337" s="205">
        <f ca="1">IF($AH337&gt;0,OFFSET(DATA!$F$6,$AG$10+27*AN$10,$AG337,1,1)/$AH337,0)</f>
        <v>8.5714285714285715E-2</v>
      </c>
      <c r="AO337" s="472">
        <f ca="1">OFFSET(DATA!$F$6,$AG$10+27*AO$10,$AG337,1,1)</f>
        <v>21</v>
      </c>
      <c r="AP337" s="472">
        <f t="shared" ca="1" si="10"/>
        <v>21</v>
      </c>
      <c r="AQ337" s="471"/>
      <c r="AR337" s="471">
        <f ca="1">OFFSET(DATA!$F$6,25,$AG337,1,1)</f>
        <v>13607</v>
      </c>
      <c r="AS337" s="205">
        <f ca="1">IF($AR337&gt;0,OFFSET(DATA!$F$6,25+27*AS$10,$AG337,1,1)/$AR337,0)</f>
        <v>0.4963621665319321</v>
      </c>
      <c r="AT337" s="205">
        <f ca="1">IF($AR337&gt;0,OFFSET(DATA!$F$6,25+27*AT$10,$AG337,1,1)/$AR337,0)</f>
        <v>4.2625119423825974E-3</v>
      </c>
      <c r="AU337" s="205">
        <f ca="1">IF($AR337&gt;0,OFFSET(DATA!$F$6,25+27*AU$10,$AG337,1,1)/$AR337,0)</f>
        <v>0.11185419269493643</v>
      </c>
      <c r="AV337" s="205">
        <f ca="1">IF($AR337&gt;0,OFFSET(DATA!$F$6,25+27*AV$10,$AG337,1,1)/$AR337,0)</f>
        <v>8.4221356654663043E-2</v>
      </c>
      <c r="AW337" s="205">
        <f ca="1">IF($AR337&gt;0,OFFSET(DATA!$F$6,25+27*AW$10,$AG337,1,1)/$AR337,0)</f>
        <v>0.11089880208716102</v>
      </c>
      <c r="AX337" s="205">
        <f ca="1">IF($AR337&gt;0,OFFSET(DATA!$F$6,25+27*AX$10,$AG337,1,1)/$AR337,0)</f>
        <v>4.5344308076725216E-2</v>
      </c>
      <c r="BA337" s="472">
        <f t="shared" ca="1" si="11"/>
        <v>21</v>
      </c>
      <c r="BB337" s="205">
        <f ca="1">IF($AH337&gt;0,OFFSET(DATA!$F$6,BB$10+27*(7-$AG$8),$AG337,1,1)/OFFSET(DATA!$F$6,BB$10,$AG337,1,1),0)</f>
        <v>0.4293628808864266</v>
      </c>
      <c r="BC337" s="205">
        <f ca="1">IF($AH337&gt;0,OFFSET(DATA!$F$6,BC$10+27*(7-$AG$8),$AG337,1,1)/OFFSET(DATA!$F$6,BC$10,$AG337,1,1),0)</f>
        <v>0.21794871794871795</v>
      </c>
      <c r="BD337" s="205">
        <f ca="1">IF($AH337&gt;0,OFFSET(DATA!$F$6,BD$10+27*(7-$AG$8),$AG337,1,1)/OFFSET(DATA!$F$6,BD$10,$AG337,1,1),0)</f>
        <v>0.29629629629629628</v>
      </c>
      <c r="BE337" s="205">
        <f ca="1">IF($AH337&gt;0,OFFSET(DATA!$F$6,BE$10+27*(7-$AG$8),$AG337,1,1)/OFFSET(DATA!$F$6,BE$10,$AG337,1,1),0)</f>
        <v>0.27857142857142858</v>
      </c>
      <c r="BF337" s="205">
        <f ca="1">IF($AH337&gt;0,OFFSET(DATA!$F$6,BF$10+27*(7-$AG$8),$AG337,1,1)/OFFSET(DATA!$F$6,BF$10,$AG337,1,1),0)</f>
        <v>0.55731922398589062</v>
      </c>
      <c r="BG337" s="205">
        <f ca="1">IF($AH337&gt;0,OFFSET(DATA!$F$6,BG$10+27*(7-$AG$8),$AG337,1,1)/OFFSET(DATA!$F$6,BG$10,$AG337,1,1),0)</f>
        <v>0.43925233644859812</v>
      </c>
      <c r="BH337" s="205">
        <f ca="1">IF($AH337&gt;0,OFFSET(DATA!$F$6,BH$10+27*(7-$AG$8),$AG337,1,1)/OFFSET(DATA!$F$6,BH$10,$AG337,1,1),0)</f>
        <v>0.56153846153846154</v>
      </c>
      <c r="BI337" s="205">
        <f ca="1">IF($AH337&gt;0,OFFSET(DATA!$F$6,BI$10+27*(7-$AG$8),$AG337,1,1)/OFFSET(DATA!$F$6,BI$10,$AG337,1,1),0)</f>
        <v>0.34009216589861752</v>
      </c>
      <c r="BJ337" s="205">
        <f ca="1">IF($AH337&gt;0,OFFSET(DATA!$F$6,BJ$10+27*(7-$AG$8),$AG337,1,1)/OFFSET(DATA!$F$6,BJ$10,$AG337,1,1),0)</f>
        <v>0.67828418230563003</v>
      </c>
      <c r="BK337" s="205">
        <f ca="1">IF($AH337&gt;0,OFFSET(DATA!$F$6,BK$10+27*(7-$AG$8),$AG337,1,1)/OFFSET(DATA!$F$6,BK$10,$AG337,1,1),0)</f>
        <v>0.42485549132947975</v>
      </c>
      <c r="BL337" s="205">
        <f ca="1">IF($AH337&gt;0,OFFSET(DATA!$F$6,BL$10+27*(7-$AG$8),$AG337,1,1)/OFFSET(DATA!$F$6,BL$10,$AG337,1,1),0)</f>
        <v>0.56903225806451618</v>
      </c>
      <c r="BM337" s="205">
        <f ca="1">IF($AH337&gt;0,OFFSET(DATA!$F$6,BM$10+27*(7-$AG$8),$AG337,1,1)/OFFSET(DATA!$F$6,BM$10,$AG337,1,1),0)</f>
        <v>0.49073387694588583</v>
      </c>
      <c r="BN337" s="205">
        <f ca="1">IF($AH337&gt;0,OFFSET(DATA!$F$6,BN$10+27*(7-$AG$8),$AG337,1,1)/OFFSET(DATA!$F$6,BN$10,$AG337,1,1),0)</f>
        <v>0.4</v>
      </c>
      <c r="BO337" s="205">
        <f ca="1">IF($AH337&gt;0,OFFSET(DATA!$F$6,BO$10+27*(7-$AG$8),$AG337,1,1)/OFFSET(DATA!$F$6,BO$10,$AG337,1,1),0)</f>
        <v>0.86820083682008364</v>
      </c>
      <c r="BP337" s="205">
        <f ca="1">IF($AH337&gt;0,OFFSET(DATA!$F$6,BP$10+27*(7-$AG$8),$AG337,1,1)/OFFSET(DATA!$F$6,BP$10,$AG337,1,1),0)</f>
        <v>0.73742138364779874</v>
      </c>
      <c r="BQ337" s="205">
        <f ca="1">IF($AH337&gt;0,OFFSET(DATA!$F$6,BQ$10+27*(7-$AG$8),$AG337,1,1)/OFFSET(DATA!$F$6,BQ$10,$AG337,1,1),0)</f>
        <v>0.63963963963963966</v>
      </c>
      <c r="BR337" s="205">
        <f ca="1">IF($AH337&gt;0,OFFSET(DATA!$F$6,BR$10+27*(7-$AG$8),$AG337,1,1)/OFFSET(DATA!$F$6,BR$10,$AG337,1,1),0)</f>
        <v>0.55247524752475252</v>
      </c>
      <c r="BS337" s="205">
        <f ca="1">IF($AH337&gt;0,OFFSET(DATA!$F$6,BS$10+27*(7-$AG$8),$AG337,1,1)/OFFSET(DATA!$F$6,BS$10,$AG337,1,1),0)</f>
        <v>0.34627831715210355</v>
      </c>
      <c r="BT337" s="205">
        <f ca="1">IF($AH337&gt;0,OFFSET(DATA!$F$6,BT$10+27*(7-$AG$8),$AG337,1,1)/OFFSET(DATA!$F$6,BT$10,$AG337,1,1),0)</f>
        <v>0.43421052631578949</v>
      </c>
      <c r="BU337" s="205">
        <f ca="1">IF($AH337&gt;0,OFFSET(DATA!$F$6,BU$10+27*(7-$AG$8),$AG337,1,1)/OFFSET(DATA!$F$6,BU$10,$AG337,1,1),0)</f>
        <v>0.39655172413793105</v>
      </c>
      <c r="BV337" s="205">
        <f ca="1">IF($AH337&gt;0,OFFSET(DATA!$F$6,BV$10+27*(7-$AG$8),$AG337,1,1)/OFFSET(DATA!$F$6,BV$10,$AG337,1,1),0)</f>
        <v>0.54705882352941182</v>
      </c>
      <c r="BW337" s="205">
        <f ca="1">IF($AH337&gt;0,OFFSET(DATA!$F$6,BW$10+27*(7-$AG$8),$AG337,1,1)/OFFSET(DATA!$F$6,BW$10,$AG337,1,1),0)</f>
        <v>0.51879699248120303</v>
      </c>
      <c r="BX337" s="205">
        <f ca="1">IF($AH337&gt;0,OFFSET(DATA!$F$6,BX$10+27*(7-$AG$8),$AG337,1,1)/OFFSET(DATA!$F$6,BX$10,$AG337,1,1),0)</f>
        <v>0.48033583738400354</v>
      </c>
      <c r="BY337" s="205">
        <f ca="1">IF($AH337&gt;0,OFFSET(DATA!$F$6,BY$10+27*(7-$AG$8),$AG337,1,1)/OFFSET(DATA!$F$6,BY$10,$AG337,1,1),0)</f>
        <v>0.51709401709401714</v>
      </c>
    </row>
    <row r="338" spans="33:77" x14ac:dyDescent="0.2">
      <c r="AG338" s="472">
        <v>327</v>
      </c>
      <c r="AH338" s="471">
        <f ca="1">OFFSET(DATA!$F$6,$AG$10,$AG338,1,1)</f>
        <v>1680</v>
      </c>
      <c r="AI338" s="205">
        <f ca="1">IF($AH338&gt;0,OFFSET(DATA!$F$6,$AG$10+27*AI$10,$AG338,1,1)/$AH338,0)</f>
        <v>0.43630952380952381</v>
      </c>
      <c r="AJ338" s="205">
        <f ca="1">IF($AH338&gt;0,OFFSET(DATA!$F$6,$AG$10+27*AJ$10,$AG338,1,1)/$AH338,0)</f>
        <v>5.3571428571428572E-3</v>
      </c>
      <c r="AK338" s="205">
        <f ca="1">IF($AH338&gt;0,OFFSET(DATA!$F$6,$AG$10+27*AK$10,$AG338,1,1)/$AH338,0)</f>
        <v>0.16904761904761906</v>
      </c>
      <c r="AL338" s="205">
        <f ca="1">IF($AH338&gt;0,OFFSET(DATA!$F$6,$AG$10+27*AL$10,$AG338,1,1)/$AH338,0)</f>
        <v>0.11011904761904762</v>
      </c>
      <c r="AM338" s="205">
        <f ca="1">IF($AH338&gt;0,OFFSET(DATA!$F$6,$AG$10+27*AM$10,$AG338,1,1)/$AH338,0)</f>
        <v>7.2619047619047625E-2</v>
      </c>
      <c r="AN338" s="205">
        <f ca="1">IF($AH338&gt;0,OFFSET(DATA!$F$6,$AG$10+27*AN$10,$AG338,1,1)/$AH338,0)</f>
        <v>1.7857142857142856E-2</v>
      </c>
      <c r="AO338" s="472">
        <f ca="1">OFFSET(DATA!$F$6,$AG$10+27*AO$10,$AG338,1,1)</f>
        <v>19</v>
      </c>
      <c r="AP338" s="472">
        <f t="shared" ca="1" si="10"/>
        <v>19</v>
      </c>
      <c r="AQ338" s="471"/>
      <c r="AR338" s="471">
        <f ca="1">OFFSET(DATA!$F$6,25,$AG338,1,1)</f>
        <v>11120</v>
      </c>
      <c r="AS338" s="205">
        <f ca="1">IF($AR338&gt;0,OFFSET(DATA!$F$6,25+27*AS$10,$AG338,1,1)/$AR338,0)</f>
        <v>0.50341726618705041</v>
      </c>
      <c r="AT338" s="205">
        <f ca="1">IF($AR338&gt;0,OFFSET(DATA!$F$6,25+27*AT$10,$AG338,1,1)/$AR338,0)</f>
        <v>5.2158273381294968E-3</v>
      </c>
      <c r="AU338" s="205">
        <f ca="1">IF($AR338&gt;0,OFFSET(DATA!$F$6,25+27*AU$10,$AG338,1,1)/$AR338,0)</f>
        <v>0.12374100719424461</v>
      </c>
      <c r="AV338" s="205">
        <f ca="1">IF($AR338&gt;0,OFFSET(DATA!$F$6,25+27*AV$10,$AG338,1,1)/$AR338,0)</f>
        <v>8.5701438848920869E-2</v>
      </c>
      <c r="AW338" s="205">
        <f ca="1">IF($AR338&gt;0,OFFSET(DATA!$F$6,25+27*AW$10,$AG338,1,1)/$AR338,0)</f>
        <v>8.8489208633093522E-2</v>
      </c>
      <c r="AX338" s="205">
        <f ca="1">IF($AR338&gt;0,OFFSET(DATA!$F$6,25+27*AX$10,$AG338,1,1)/$AR338,0)</f>
        <v>2.6978417266187049E-2</v>
      </c>
      <c r="BA338" s="472">
        <f t="shared" ca="1" si="11"/>
        <v>18</v>
      </c>
      <c r="BB338" s="205">
        <f ca="1">IF($AH338&gt;0,OFFSET(DATA!$F$6,BB$10+27*(7-$AG$8),$AG338,1,1)/OFFSET(DATA!$F$6,BB$10,$AG338,1,1),0)</f>
        <v>0.34459459459459457</v>
      </c>
      <c r="BC338" s="205">
        <f ca="1">IF($AH338&gt;0,OFFSET(DATA!$F$6,BC$10+27*(7-$AG$8),$AG338,1,1)/OFFSET(DATA!$F$6,BC$10,$AG338,1,1),0)</f>
        <v>0.25547445255474455</v>
      </c>
      <c r="BD338" s="205">
        <f ca="1">IF($AH338&gt;0,OFFSET(DATA!$F$6,BD$10+27*(7-$AG$8),$AG338,1,1)/OFFSET(DATA!$F$6,BD$10,$AG338,1,1),0)</f>
        <v>0.25</v>
      </c>
      <c r="BE338" s="205">
        <f ca="1">IF($AH338&gt;0,OFFSET(DATA!$F$6,BE$10+27*(7-$AG$8),$AG338,1,1)/OFFSET(DATA!$F$6,BE$10,$AG338,1,1),0)</f>
        <v>0.22950819672131148</v>
      </c>
      <c r="BF338" s="205">
        <f ca="1">IF($AH338&gt;0,OFFSET(DATA!$F$6,BF$10+27*(7-$AG$8),$AG338,1,1)/OFFSET(DATA!$F$6,BF$10,$AG338,1,1),0)</f>
        <v>0.5865580448065173</v>
      </c>
      <c r="BG338" s="205">
        <f ca="1">IF($AH338&gt;0,OFFSET(DATA!$F$6,BG$10+27*(7-$AG$8),$AG338,1,1)/OFFSET(DATA!$F$6,BG$10,$AG338,1,1),0)</f>
        <v>0.44303797468354428</v>
      </c>
      <c r="BH338" s="205">
        <f ca="1">IF($AH338&gt;0,OFFSET(DATA!$F$6,BH$10+27*(7-$AG$8),$AG338,1,1)/OFFSET(DATA!$F$6,BH$10,$AG338,1,1),0)</f>
        <v>0.60416666666666663</v>
      </c>
      <c r="BI338" s="205">
        <f ca="1">IF($AH338&gt;0,OFFSET(DATA!$F$6,BI$10+27*(7-$AG$8),$AG338,1,1)/OFFSET(DATA!$F$6,BI$10,$AG338,1,1),0)</f>
        <v>0.43630952380952381</v>
      </c>
      <c r="BJ338" s="205">
        <f ca="1">IF($AH338&gt;0,OFFSET(DATA!$F$6,BJ$10+27*(7-$AG$8),$AG338,1,1)/OFFSET(DATA!$F$6,BJ$10,$AG338,1,1),0)</f>
        <v>0.65064102564102566</v>
      </c>
      <c r="BK338" s="205">
        <f ca="1">IF($AH338&gt;0,OFFSET(DATA!$F$6,BK$10+27*(7-$AG$8),$AG338,1,1)/OFFSET(DATA!$F$6,BK$10,$AG338,1,1),0)</f>
        <v>0.44097222222222221</v>
      </c>
      <c r="BL338" s="205">
        <f ca="1">IF($AH338&gt;0,OFFSET(DATA!$F$6,BL$10+27*(7-$AG$8),$AG338,1,1)/OFFSET(DATA!$F$6,BL$10,$AG338,1,1),0)</f>
        <v>0.55102040816326525</v>
      </c>
      <c r="BM338" s="205">
        <f ca="1">IF($AH338&gt;0,OFFSET(DATA!$F$6,BM$10+27*(7-$AG$8),$AG338,1,1)/OFFSET(DATA!$F$6,BM$10,$AG338,1,1),0)</f>
        <v>0.46795952782462058</v>
      </c>
      <c r="BN338" s="205">
        <f ca="1">IF($AH338&gt;0,OFFSET(DATA!$F$6,BN$10+27*(7-$AG$8),$AG338,1,1)/OFFSET(DATA!$F$6,BN$10,$AG338,1,1),0)</f>
        <v>0.43877551020408162</v>
      </c>
      <c r="BO338" s="205">
        <f ca="1">IF($AH338&gt;0,OFFSET(DATA!$F$6,BO$10+27*(7-$AG$8),$AG338,1,1)/OFFSET(DATA!$F$6,BO$10,$AG338,1,1),0)</f>
        <v>0.8936170212765957</v>
      </c>
      <c r="BP338" s="205">
        <f ca="1">IF($AH338&gt;0,OFFSET(DATA!$F$6,BP$10+27*(7-$AG$8),$AG338,1,1)/OFFSET(DATA!$F$6,BP$10,$AG338,1,1),0)</f>
        <v>0.67730496453900713</v>
      </c>
      <c r="BQ338" s="205">
        <f ca="1">IF($AH338&gt;0,OFFSET(DATA!$F$6,BQ$10+27*(7-$AG$8),$AG338,1,1)/OFFSET(DATA!$F$6,BQ$10,$AG338,1,1),0)</f>
        <v>0.59302325581395354</v>
      </c>
      <c r="BR338" s="205">
        <f ca="1">IF($AH338&gt;0,OFFSET(DATA!$F$6,BR$10+27*(7-$AG$8),$AG338,1,1)/OFFSET(DATA!$F$6,BR$10,$AG338,1,1),0)</f>
        <v>0.5400516795865633</v>
      </c>
      <c r="BS338" s="205">
        <f ca="1">IF($AH338&gt;0,OFFSET(DATA!$F$6,BS$10+27*(7-$AG$8),$AG338,1,1)/OFFSET(DATA!$F$6,BS$10,$AG338,1,1),0)</f>
        <v>0.37551020408163266</v>
      </c>
      <c r="BT338" s="205">
        <f ca="1">IF($AH338&gt;0,OFFSET(DATA!$F$6,BT$10+27*(7-$AG$8),$AG338,1,1)/OFFSET(DATA!$F$6,BT$10,$AG338,1,1),0)</f>
        <v>0.52380952380952384</v>
      </c>
      <c r="BU338" s="205">
        <f ca="1">IF($AH338&gt;0,OFFSET(DATA!$F$6,BU$10+27*(7-$AG$8),$AG338,1,1)/OFFSET(DATA!$F$6,BU$10,$AG338,1,1),0)</f>
        <v>0.33834586466165412</v>
      </c>
      <c r="BV338" s="205">
        <f ca="1">IF($AH338&gt;0,OFFSET(DATA!$F$6,BV$10+27*(7-$AG$8),$AG338,1,1)/OFFSET(DATA!$F$6,BV$10,$AG338,1,1),0)</f>
        <v>0.54797979797979801</v>
      </c>
      <c r="BW338" s="205">
        <f ca="1">IF($AH338&gt;0,OFFSET(DATA!$F$6,BW$10+27*(7-$AG$8),$AG338,1,1)/OFFSET(DATA!$F$6,BW$10,$AG338,1,1),0)</f>
        <v>0.46421663442940037</v>
      </c>
      <c r="BX338" s="205">
        <f ca="1">IF($AH338&gt;0,OFFSET(DATA!$F$6,BX$10+27*(7-$AG$8),$AG338,1,1)/OFFSET(DATA!$F$6,BX$10,$AG338,1,1),0)</f>
        <v>0.49022988505747128</v>
      </c>
      <c r="BY338" s="205">
        <f ca="1">IF($AH338&gt;0,OFFSET(DATA!$F$6,BY$10+27*(7-$AG$8),$AG338,1,1)/OFFSET(DATA!$F$6,BY$10,$AG338,1,1),0)</f>
        <v>0.50819672131147542</v>
      </c>
    </row>
    <row r="339" spans="33:77" x14ac:dyDescent="0.2">
      <c r="AG339" s="472">
        <v>328</v>
      </c>
      <c r="AH339" s="471">
        <f ca="1">OFFSET(DATA!$F$6,$AG$10,$AG339,1,1)</f>
        <v>1705</v>
      </c>
      <c r="AI339" s="205">
        <f ca="1">IF($AH339&gt;0,OFFSET(DATA!$F$6,$AG$10+27*AI$10,$AG339,1,1)/$AH339,0)</f>
        <v>0.43460410557184753</v>
      </c>
      <c r="AJ339" s="205">
        <f ca="1">IF($AH339&gt;0,OFFSET(DATA!$F$6,$AG$10+27*AJ$10,$AG339,1,1)/$AH339,0)</f>
        <v>4.6920821114369501E-3</v>
      </c>
      <c r="AK339" s="205">
        <f ca="1">IF($AH339&gt;0,OFFSET(DATA!$F$6,$AG$10+27*AK$10,$AG339,1,1)/$AH339,0)</f>
        <v>0.16422287390029325</v>
      </c>
      <c r="AL339" s="205">
        <f ca="1">IF($AH339&gt;0,OFFSET(DATA!$F$6,$AG$10+27*AL$10,$AG339,1,1)/$AH339,0)</f>
        <v>9.3841642228739003E-2</v>
      </c>
      <c r="AM339" s="205">
        <f ca="1">IF($AH339&gt;0,OFFSET(DATA!$F$6,$AG$10+27*AM$10,$AG339,1,1)/$AH339,0)</f>
        <v>0.10263929618768329</v>
      </c>
      <c r="AN339" s="205">
        <f ca="1">IF($AH339&gt;0,OFFSET(DATA!$F$6,$AG$10+27*AN$10,$AG339,1,1)/$AH339,0)</f>
        <v>1.994134897360704E-2</v>
      </c>
      <c r="AO339" s="472">
        <f ca="1">OFFSET(DATA!$F$6,$AG$10+27*AO$10,$AG339,1,1)</f>
        <v>18</v>
      </c>
      <c r="AP339" s="472">
        <f t="shared" ca="1" si="10"/>
        <v>18</v>
      </c>
      <c r="AQ339" s="471"/>
      <c r="AR339" s="471">
        <f ca="1">OFFSET(DATA!$F$6,25,$AG339,1,1)</f>
        <v>11258</v>
      </c>
      <c r="AS339" s="205">
        <f ca="1">IF($AR339&gt;0,OFFSET(DATA!$F$6,25+27*AS$10,$AG339,1,1)/$AR339,0)</f>
        <v>0.50932670101261324</v>
      </c>
      <c r="AT339" s="205">
        <f ca="1">IF($AR339&gt;0,OFFSET(DATA!$F$6,25+27*AT$10,$AG339,1,1)/$AR339,0)</f>
        <v>5.0630662639900518E-3</v>
      </c>
      <c r="AU339" s="205">
        <f ca="1">IF($AR339&gt;0,OFFSET(DATA!$F$6,25+27*AU$10,$AG339,1,1)/$AR339,0)</f>
        <v>0.12320127909042458</v>
      </c>
      <c r="AV339" s="205">
        <f ca="1">IF($AR339&gt;0,OFFSET(DATA!$F$6,25+27*AV$10,$AG339,1,1)/$AR339,0)</f>
        <v>8.713803517498668E-2</v>
      </c>
      <c r="AW339" s="205">
        <f ca="1">IF($AR339&gt;0,OFFSET(DATA!$F$6,25+27*AW$10,$AG339,1,1)/$AR339,0)</f>
        <v>9.1490495647539527E-2</v>
      </c>
      <c r="AX339" s="205">
        <f ca="1">IF($AR339&gt;0,OFFSET(DATA!$F$6,25+27*AX$10,$AG339,1,1)/$AR339,0)</f>
        <v>2.6292414283176409E-2</v>
      </c>
      <c r="BA339" s="472">
        <f t="shared" ca="1" si="11"/>
        <v>17</v>
      </c>
      <c r="BB339" s="205">
        <f ca="1">IF($AH339&gt;0,OFFSET(DATA!$F$6,BB$10+27*(7-$AG$8),$AG339,1,1)/OFFSET(DATA!$F$6,BB$10,$AG339,1,1),0)</f>
        <v>0.37898089171974525</v>
      </c>
      <c r="BC339" s="205">
        <f ca="1">IF($AH339&gt;0,OFFSET(DATA!$F$6,BC$10+27*(7-$AG$8),$AG339,1,1)/OFFSET(DATA!$F$6,BC$10,$AG339,1,1),0)</f>
        <v>0.26618705035971224</v>
      </c>
      <c r="BD339" s="205">
        <f ca="1">IF($AH339&gt;0,OFFSET(DATA!$F$6,BD$10+27*(7-$AG$8),$AG339,1,1)/OFFSET(DATA!$F$6,BD$10,$AG339,1,1),0)</f>
        <v>0.27027027027027029</v>
      </c>
      <c r="BE339" s="205">
        <f ca="1">IF($AH339&gt;0,OFFSET(DATA!$F$6,BE$10+27*(7-$AG$8),$AG339,1,1)/OFFSET(DATA!$F$6,BE$10,$AG339,1,1),0)</f>
        <v>0.21705426356589147</v>
      </c>
      <c r="BF339" s="205">
        <f ca="1">IF($AH339&gt;0,OFFSET(DATA!$F$6,BF$10+27*(7-$AG$8),$AG339,1,1)/OFFSET(DATA!$F$6,BF$10,$AG339,1,1),0)</f>
        <v>0.57171717171717173</v>
      </c>
      <c r="BG339" s="205">
        <f ca="1">IF($AH339&gt;0,OFFSET(DATA!$F$6,BG$10+27*(7-$AG$8),$AG339,1,1)/OFFSET(DATA!$F$6,BG$10,$AG339,1,1),0)</f>
        <v>0.41379310344827586</v>
      </c>
      <c r="BH339" s="205">
        <f ca="1">IF($AH339&gt;0,OFFSET(DATA!$F$6,BH$10+27*(7-$AG$8),$AG339,1,1)/OFFSET(DATA!$F$6,BH$10,$AG339,1,1),0)</f>
        <v>0.58510638297872342</v>
      </c>
      <c r="BI339" s="205">
        <f ca="1">IF($AH339&gt;0,OFFSET(DATA!$F$6,BI$10+27*(7-$AG$8),$AG339,1,1)/OFFSET(DATA!$F$6,BI$10,$AG339,1,1),0)</f>
        <v>0.43460410557184753</v>
      </c>
      <c r="BJ339" s="205">
        <f ca="1">IF($AH339&gt;0,OFFSET(DATA!$F$6,BJ$10+27*(7-$AG$8),$AG339,1,1)/OFFSET(DATA!$F$6,BJ$10,$AG339,1,1),0)</f>
        <v>0.61011904761904767</v>
      </c>
      <c r="BK339" s="205">
        <f ca="1">IF($AH339&gt;0,OFFSET(DATA!$F$6,BK$10+27*(7-$AG$8),$AG339,1,1)/OFFSET(DATA!$F$6,BK$10,$AG339,1,1),0)</f>
        <v>0.45018450184501846</v>
      </c>
      <c r="BL339" s="205">
        <f ca="1">IF($AH339&gt;0,OFFSET(DATA!$F$6,BL$10+27*(7-$AG$8),$AG339,1,1)/OFFSET(DATA!$F$6,BL$10,$AG339,1,1),0)</f>
        <v>0.57698289269051317</v>
      </c>
      <c r="BM339" s="205">
        <f ca="1">IF($AH339&gt;0,OFFSET(DATA!$F$6,BM$10+27*(7-$AG$8),$AG339,1,1)/OFFSET(DATA!$F$6,BM$10,$AG339,1,1),0)</f>
        <v>0.47725321888412015</v>
      </c>
      <c r="BN339" s="205">
        <f ca="1">IF($AH339&gt;0,OFFSET(DATA!$F$6,BN$10+27*(7-$AG$8),$AG339,1,1)/OFFSET(DATA!$F$6,BN$10,$AG339,1,1),0)</f>
        <v>0.43853820598006643</v>
      </c>
      <c r="BO339" s="205">
        <f ca="1">IF($AH339&gt;0,OFFSET(DATA!$F$6,BO$10+27*(7-$AG$8),$AG339,1,1)/OFFSET(DATA!$F$6,BO$10,$AG339,1,1),0)</f>
        <v>0.90255220417633408</v>
      </c>
      <c r="BP339" s="205">
        <f ca="1">IF($AH339&gt;0,OFFSET(DATA!$F$6,BP$10+27*(7-$AG$8),$AG339,1,1)/OFFSET(DATA!$F$6,BP$10,$AG339,1,1),0)</f>
        <v>0.64335664335664333</v>
      </c>
      <c r="BQ339" s="205">
        <f ca="1">IF($AH339&gt;0,OFFSET(DATA!$F$6,BQ$10+27*(7-$AG$8),$AG339,1,1)/OFFSET(DATA!$F$6,BQ$10,$AG339,1,1),0)</f>
        <v>0.57894736842105265</v>
      </c>
      <c r="BR339" s="205">
        <f ca="1">IF($AH339&gt;0,OFFSET(DATA!$F$6,BR$10+27*(7-$AG$8),$AG339,1,1)/OFFSET(DATA!$F$6,BR$10,$AG339,1,1),0)</f>
        <v>0.52119700748129671</v>
      </c>
      <c r="BS339" s="205">
        <f ca="1">IF($AH339&gt;0,OFFSET(DATA!$F$6,BS$10+27*(7-$AG$8),$AG339,1,1)/OFFSET(DATA!$F$6,BS$10,$AG339,1,1),0)</f>
        <v>0.42084942084942084</v>
      </c>
      <c r="BT339" s="205">
        <f ca="1">IF($AH339&gt;0,OFFSET(DATA!$F$6,BT$10+27*(7-$AG$8),$AG339,1,1)/OFFSET(DATA!$F$6,BT$10,$AG339,1,1),0)</f>
        <v>0.59322033898305082</v>
      </c>
      <c r="BU339" s="205">
        <f ca="1">IF($AH339&gt;0,OFFSET(DATA!$F$6,BU$10+27*(7-$AG$8),$AG339,1,1)/OFFSET(DATA!$F$6,BU$10,$AG339,1,1),0)</f>
        <v>0.34532374100719426</v>
      </c>
      <c r="BV339" s="205">
        <f ca="1">IF($AH339&gt;0,OFFSET(DATA!$F$6,BV$10+27*(7-$AG$8),$AG339,1,1)/OFFSET(DATA!$F$6,BV$10,$AG339,1,1),0)</f>
        <v>0.54822335025380708</v>
      </c>
      <c r="BW339" s="205">
        <f ca="1">IF($AH339&gt;0,OFFSET(DATA!$F$6,BW$10+27*(7-$AG$8),$AG339,1,1)/OFFSET(DATA!$F$6,BW$10,$AG339,1,1),0)</f>
        <v>0.49029126213592233</v>
      </c>
      <c r="BX339" s="205">
        <f ca="1">IF($AH339&gt;0,OFFSET(DATA!$F$6,BX$10+27*(7-$AG$8),$AG339,1,1)/OFFSET(DATA!$F$6,BX$10,$AG339,1,1),0)</f>
        <v>0.51335986355884022</v>
      </c>
      <c r="BY339" s="205">
        <f ca="1">IF($AH339&gt;0,OFFSET(DATA!$F$6,BY$10+27*(7-$AG$8),$AG339,1,1)/OFFSET(DATA!$F$6,BY$10,$AG339,1,1),0)</f>
        <v>0.47692307692307695</v>
      </c>
    </row>
    <row r="340" spans="33:77" x14ac:dyDescent="0.2">
      <c r="AG340" s="472">
        <v>329</v>
      </c>
      <c r="AH340" s="471">
        <f ca="1">OFFSET(DATA!$F$6,$AG$10,$AG340,1,1)</f>
        <v>1745</v>
      </c>
      <c r="AI340" s="205">
        <f ca="1">IF($AH340&gt;0,OFFSET(DATA!$F$6,$AG$10+27*AI$10,$AG340,1,1)/$AH340,0)</f>
        <v>0.4332378223495702</v>
      </c>
      <c r="AJ340" s="205">
        <f ca="1">IF($AH340&gt;0,OFFSET(DATA!$F$6,$AG$10+27*AJ$10,$AG340,1,1)/$AH340,0)</f>
        <v>5.1575931232091688E-3</v>
      </c>
      <c r="AK340" s="205">
        <f ca="1">IF($AH340&gt;0,OFFSET(DATA!$F$6,$AG$10+27*AK$10,$AG340,1,1)/$AH340,0)</f>
        <v>0.1667621776504298</v>
      </c>
      <c r="AL340" s="205">
        <f ca="1">IF($AH340&gt;0,OFFSET(DATA!$F$6,$AG$10+27*AL$10,$AG340,1,1)/$AH340,0)</f>
        <v>9.8567335243553003E-2</v>
      </c>
      <c r="AM340" s="205">
        <f ca="1">IF($AH340&gt;0,OFFSET(DATA!$F$6,$AG$10+27*AM$10,$AG340,1,1)/$AH340,0)</f>
        <v>7.9656160458452724E-2</v>
      </c>
      <c r="AN340" s="205">
        <f ca="1">IF($AH340&gt;0,OFFSET(DATA!$F$6,$AG$10+27*AN$10,$AG340,1,1)/$AH340,0)</f>
        <v>1.9484240687679084E-2</v>
      </c>
      <c r="AO340" s="472">
        <f ca="1">OFFSET(DATA!$F$6,$AG$10+27*AO$10,$AG340,1,1)</f>
        <v>21</v>
      </c>
      <c r="AP340" s="472">
        <f t="shared" ca="1" si="10"/>
        <v>21</v>
      </c>
      <c r="AQ340" s="471"/>
      <c r="AR340" s="471">
        <f ca="1">OFFSET(DATA!$F$6,25,$AG340,1,1)</f>
        <v>11705</v>
      </c>
      <c r="AS340" s="205">
        <f ca="1">IF($AR340&gt;0,OFFSET(DATA!$F$6,25+27*AS$10,$AG340,1,1)/$AR340,0)</f>
        <v>0.52003417343015801</v>
      </c>
      <c r="AT340" s="205">
        <f ca="1">IF($AR340&gt;0,OFFSET(DATA!$F$6,25+27*AT$10,$AG340,1,1)/$AR340,0)</f>
        <v>4.869713797522426E-3</v>
      </c>
      <c r="AU340" s="205">
        <f ca="1">IF($AR340&gt;0,OFFSET(DATA!$F$6,25+27*AU$10,$AG340,1,1)/$AR340,0)</f>
        <v>0.1207176420333191</v>
      </c>
      <c r="AV340" s="205">
        <f ca="1">IF($AR340&gt;0,OFFSET(DATA!$F$6,25+27*AV$10,$AG340,1,1)/$AR340,0)</f>
        <v>8.4408372490388725E-2</v>
      </c>
      <c r="AW340" s="205">
        <f ca="1">IF($AR340&gt;0,OFFSET(DATA!$F$6,25+27*AW$10,$AG340,1,1)/$AR340,0)</f>
        <v>8.7911149081589063E-2</v>
      </c>
      <c r="AX340" s="205">
        <f ca="1">IF($AR340&gt;0,OFFSET(DATA!$F$6,25+27*AX$10,$AG340,1,1)/$AR340,0)</f>
        <v>2.648440837249039E-2</v>
      </c>
      <c r="BA340" s="472">
        <f t="shared" ca="1" si="11"/>
        <v>17</v>
      </c>
      <c r="BB340" s="205">
        <f ca="1">IF($AH340&gt;0,OFFSET(DATA!$F$6,BB$10+27*(7-$AG$8),$AG340,1,1)/OFFSET(DATA!$F$6,BB$10,$AG340,1,1),0)</f>
        <v>0.36363636363636365</v>
      </c>
      <c r="BC340" s="205">
        <f ca="1">IF($AH340&gt;0,OFFSET(DATA!$F$6,BC$10+27*(7-$AG$8),$AG340,1,1)/OFFSET(DATA!$F$6,BC$10,$AG340,1,1),0)</f>
        <v>0.2413793103448276</v>
      </c>
      <c r="BD340" s="205">
        <f ca="1">IF($AH340&gt;0,OFFSET(DATA!$F$6,BD$10+27*(7-$AG$8),$AG340,1,1)/OFFSET(DATA!$F$6,BD$10,$AG340,1,1),0)</f>
        <v>0.27500000000000002</v>
      </c>
      <c r="BE340" s="205">
        <f ca="1">IF($AH340&gt;0,OFFSET(DATA!$F$6,BE$10+27*(7-$AG$8),$AG340,1,1)/OFFSET(DATA!$F$6,BE$10,$AG340,1,1),0)</f>
        <v>0.22962962962962963</v>
      </c>
      <c r="BF340" s="205">
        <f ca="1">IF($AH340&gt;0,OFFSET(DATA!$F$6,BF$10+27*(7-$AG$8),$AG340,1,1)/OFFSET(DATA!$F$6,BF$10,$AG340,1,1),0)</f>
        <v>0.58203125</v>
      </c>
      <c r="BG340" s="205">
        <f ca="1">IF($AH340&gt;0,OFFSET(DATA!$F$6,BG$10+27*(7-$AG$8),$AG340,1,1)/OFFSET(DATA!$F$6,BG$10,$AG340,1,1),0)</f>
        <v>0.41304347826086957</v>
      </c>
      <c r="BH340" s="205">
        <f ca="1">IF($AH340&gt;0,OFFSET(DATA!$F$6,BH$10+27*(7-$AG$8),$AG340,1,1)/OFFSET(DATA!$F$6,BH$10,$AG340,1,1),0)</f>
        <v>0.58333333333333337</v>
      </c>
      <c r="BI340" s="205">
        <f ca="1">IF($AH340&gt;0,OFFSET(DATA!$F$6,BI$10+27*(7-$AG$8),$AG340,1,1)/OFFSET(DATA!$F$6,BI$10,$AG340,1,1),0)</f>
        <v>0.4332378223495702</v>
      </c>
      <c r="BJ340" s="205">
        <f ca="1">IF($AH340&gt;0,OFFSET(DATA!$F$6,BJ$10+27*(7-$AG$8),$AG340,1,1)/OFFSET(DATA!$F$6,BJ$10,$AG340,1,1),0)</f>
        <v>0.55616438356164388</v>
      </c>
      <c r="BK340" s="205">
        <f ca="1">IF($AH340&gt;0,OFFSET(DATA!$F$6,BK$10+27*(7-$AG$8),$AG340,1,1)/OFFSET(DATA!$F$6,BK$10,$AG340,1,1),0)</f>
        <v>0.42574257425742573</v>
      </c>
      <c r="BL340" s="205">
        <f ca="1">IF($AH340&gt;0,OFFSET(DATA!$F$6,BL$10+27*(7-$AG$8),$AG340,1,1)/OFFSET(DATA!$F$6,BL$10,$AG340,1,1),0)</f>
        <v>0.59850746268656718</v>
      </c>
      <c r="BM340" s="205">
        <f ca="1">IF($AH340&gt;0,OFFSET(DATA!$F$6,BM$10+27*(7-$AG$8),$AG340,1,1)/OFFSET(DATA!$F$6,BM$10,$AG340,1,1),0)</f>
        <v>0.4940068493150685</v>
      </c>
      <c r="BN340" s="205">
        <f ca="1">IF($AH340&gt;0,OFFSET(DATA!$F$6,BN$10+27*(7-$AG$8),$AG340,1,1)/OFFSET(DATA!$F$6,BN$10,$AG340,1,1),0)</f>
        <v>0.4375</v>
      </c>
      <c r="BO340" s="205">
        <f ca="1">IF($AH340&gt;0,OFFSET(DATA!$F$6,BO$10+27*(7-$AG$8),$AG340,1,1)/OFFSET(DATA!$F$6,BO$10,$AG340,1,1),0)</f>
        <v>0.88435374149659862</v>
      </c>
      <c r="BP340" s="205">
        <f ca="1">IF($AH340&gt;0,OFFSET(DATA!$F$6,BP$10+27*(7-$AG$8),$AG340,1,1)/OFFSET(DATA!$F$6,BP$10,$AG340,1,1),0)</f>
        <v>0.68456375838926176</v>
      </c>
      <c r="BQ340" s="205">
        <f ca="1">IF($AH340&gt;0,OFFSET(DATA!$F$6,BQ$10+27*(7-$AG$8),$AG340,1,1)/OFFSET(DATA!$F$6,BQ$10,$AG340,1,1),0)</f>
        <v>0.57432432432432434</v>
      </c>
      <c r="BR340" s="205">
        <f ca="1">IF($AH340&gt;0,OFFSET(DATA!$F$6,BR$10+27*(7-$AG$8),$AG340,1,1)/OFFSET(DATA!$F$6,BR$10,$AG340,1,1),0)</f>
        <v>0.53316953316953319</v>
      </c>
      <c r="BS340" s="205">
        <f ca="1">IF($AH340&gt;0,OFFSET(DATA!$F$6,BS$10+27*(7-$AG$8),$AG340,1,1)/OFFSET(DATA!$F$6,BS$10,$AG340,1,1),0)</f>
        <v>0.45419847328244273</v>
      </c>
      <c r="BT340" s="205">
        <f ca="1">IF($AH340&gt;0,OFFSET(DATA!$F$6,BT$10+27*(7-$AG$8),$AG340,1,1)/OFFSET(DATA!$F$6,BT$10,$AG340,1,1),0)</f>
        <v>0.50769230769230766</v>
      </c>
      <c r="BU340" s="205">
        <f ca="1">IF($AH340&gt;0,OFFSET(DATA!$F$6,BU$10+27*(7-$AG$8),$AG340,1,1)/OFFSET(DATA!$F$6,BU$10,$AG340,1,1),0)</f>
        <v>0.34810126582278483</v>
      </c>
      <c r="BV340" s="205">
        <f ca="1">IF($AH340&gt;0,OFFSET(DATA!$F$6,BV$10+27*(7-$AG$8),$AG340,1,1)/OFFSET(DATA!$F$6,BV$10,$AG340,1,1),0)</f>
        <v>0.55061728395061726</v>
      </c>
      <c r="BW340" s="205">
        <f ca="1">IF($AH340&gt;0,OFFSET(DATA!$F$6,BW$10+27*(7-$AG$8),$AG340,1,1)/OFFSET(DATA!$F$6,BW$10,$AG340,1,1),0)</f>
        <v>0.51717557251908397</v>
      </c>
      <c r="BX340" s="205">
        <f ca="1">IF($AH340&gt;0,OFFSET(DATA!$F$6,BX$10+27*(7-$AG$8),$AG340,1,1)/OFFSET(DATA!$F$6,BX$10,$AG340,1,1),0)</f>
        <v>0.55140692640692646</v>
      </c>
      <c r="BY340" s="205">
        <f ca="1">IF($AH340&gt;0,OFFSET(DATA!$F$6,BY$10+27*(7-$AG$8),$AG340,1,1)/OFFSET(DATA!$F$6,BY$10,$AG340,1,1),0)</f>
        <v>0.48792270531400966</v>
      </c>
    </row>
    <row r="341" spans="33:77" x14ac:dyDescent="0.2">
      <c r="AG341" s="472">
        <v>330</v>
      </c>
      <c r="AH341" s="471">
        <f ca="1">OFFSET(DATA!$F$6,$AG$10,$AG341,1,1)</f>
        <v>1760</v>
      </c>
      <c r="AI341" s="205">
        <f ca="1">IF($AH341&gt;0,OFFSET(DATA!$F$6,$AG$10+27*AI$10,$AG341,1,1)/$AH341,0)</f>
        <v>0.43181818181818182</v>
      </c>
      <c r="AJ341" s="205">
        <f ca="1">IF($AH341&gt;0,OFFSET(DATA!$F$6,$AG$10+27*AJ$10,$AG341,1,1)/$AH341,0)</f>
        <v>6.2500000000000003E-3</v>
      </c>
      <c r="AK341" s="205">
        <f ca="1">IF($AH341&gt;0,OFFSET(DATA!$F$6,$AG$10+27*AK$10,$AG341,1,1)/$AH341,0)</f>
        <v>0.16534090909090909</v>
      </c>
      <c r="AL341" s="205">
        <f ca="1">IF($AH341&gt;0,OFFSET(DATA!$F$6,$AG$10+27*AL$10,$AG341,1,1)/$AH341,0)</f>
        <v>0.10909090909090909</v>
      </c>
      <c r="AM341" s="205">
        <f ca="1">IF($AH341&gt;0,OFFSET(DATA!$F$6,$AG$10+27*AM$10,$AG341,1,1)/$AH341,0)</f>
        <v>7.2727272727272724E-2</v>
      </c>
      <c r="AN341" s="205">
        <f ca="1">IF($AH341&gt;0,OFFSET(DATA!$F$6,$AG$10+27*AN$10,$AG341,1,1)/$AH341,0)</f>
        <v>2.3863636363636365E-2</v>
      </c>
      <c r="AO341" s="472">
        <f ca="1">OFFSET(DATA!$F$6,$AG$10+27*AO$10,$AG341,1,1)</f>
        <v>22</v>
      </c>
      <c r="AP341" s="472">
        <f t="shared" ca="1" si="10"/>
        <v>22</v>
      </c>
      <c r="AQ341" s="471"/>
      <c r="AR341" s="471">
        <f ca="1">OFFSET(DATA!$F$6,25,$AG341,1,1)</f>
        <v>12050</v>
      </c>
      <c r="AS341" s="205">
        <f ca="1">IF($AR341&gt;0,OFFSET(DATA!$F$6,25+27*AS$10,$AG341,1,1)/$AR341,0)</f>
        <v>0.52655601659751039</v>
      </c>
      <c r="AT341" s="205">
        <f ca="1">IF($AR341&gt;0,OFFSET(DATA!$F$6,25+27*AT$10,$AG341,1,1)/$AR341,0)</f>
        <v>4.7302904564315356E-3</v>
      </c>
      <c r="AU341" s="205">
        <f ca="1">IF($AR341&gt;0,OFFSET(DATA!$F$6,25+27*AU$10,$AG341,1,1)/$AR341,0)</f>
        <v>0.11892116182572614</v>
      </c>
      <c r="AV341" s="205">
        <f ca="1">IF($AR341&gt;0,OFFSET(DATA!$F$6,25+27*AV$10,$AG341,1,1)/$AR341,0)</f>
        <v>8.2240663900414943E-2</v>
      </c>
      <c r="AW341" s="205">
        <f ca="1">IF($AR341&gt;0,OFFSET(DATA!$F$6,25+27*AW$10,$AG341,1,1)/$AR341,0)</f>
        <v>9.6929460580912868E-2</v>
      </c>
      <c r="AX341" s="205">
        <f ca="1">IF($AR341&gt;0,OFFSET(DATA!$F$6,25+27*AX$10,$AG341,1,1)/$AR341,0)</f>
        <v>3.2199170124481327E-2</v>
      </c>
      <c r="BA341" s="472">
        <f t="shared" ca="1" si="11"/>
        <v>18</v>
      </c>
      <c r="BB341" s="205">
        <f ca="1">IF($AH341&gt;0,OFFSET(DATA!$F$6,BB$10+27*(7-$AG$8),$AG341,1,1)/OFFSET(DATA!$F$6,BB$10,$AG341,1,1),0)</f>
        <v>0.35446685878962536</v>
      </c>
      <c r="BC341" s="205">
        <f ca="1">IF($AH341&gt;0,OFFSET(DATA!$F$6,BC$10+27*(7-$AG$8),$AG341,1,1)/OFFSET(DATA!$F$6,BC$10,$AG341,1,1),0)</f>
        <v>0.25517241379310346</v>
      </c>
      <c r="BD341" s="205">
        <f ca="1">IF($AH341&gt;0,OFFSET(DATA!$F$6,BD$10+27*(7-$AG$8),$AG341,1,1)/OFFSET(DATA!$F$6,BD$10,$AG341,1,1),0)</f>
        <v>0.25287356321839083</v>
      </c>
      <c r="BE341" s="205">
        <f ca="1">IF($AH341&gt;0,OFFSET(DATA!$F$6,BE$10+27*(7-$AG$8),$AG341,1,1)/OFFSET(DATA!$F$6,BE$10,$AG341,1,1),0)</f>
        <v>0.25757575757575757</v>
      </c>
      <c r="BF341" s="205">
        <f ca="1">IF($AH341&gt;0,OFFSET(DATA!$F$6,BF$10+27*(7-$AG$8),$AG341,1,1)/OFFSET(DATA!$F$6,BF$10,$AG341,1,1),0)</f>
        <v>0.60396039603960394</v>
      </c>
      <c r="BG341" s="205">
        <f ca="1">IF($AH341&gt;0,OFFSET(DATA!$F$6,BG$10+27*(7-$AG$8),$AG341,1,1)/OFFSET(DATA!$F$6,BG$10,$AG341,1,1),0)</f>
        <v>0.39325842696629215</v>
      </c>
      <c r="BH341" s="205">
        <f ca="1">IF($AH341&gt;0,OFFSET(DATA!$F$6,BH$10+27*(7-$AG$8),$AG341,1,1)/OFFSET(DATA!$F$6,BH$10,$AG341,1,1),0)</f>
        <v>0.58415841584158412</v>
      </c>
      <c r="BI341" s="205">
        <f ca="1">IF($AH341&gt;0,OFFSET(DATA!$F$6,BI$10+27*(7-$AG$8),$AG341,1,1)/OFFSET(DATA!$F$6,BI$10,$AG341,1,1),0)</f>
        <v>0.43181818181818182</v>
      </c>
      <c r="BJ341" s="205">
        <f ca="1">IF($AH341&gt;0,OFFSET(DATA!$F$6,BJ$10+27*(7-$AG$8),$AG341,1,1)/OFFSET(DATA!$F$6,BJ$10,$AG341,1,1),0)</f>
        <v>0.56167979002624668</v>
      </c>
      <c r="BK341" s="205">
        <f ca="1">IF($AH341&gt;0,OFFSET(DATA!$F$6,BK$10+27*(7-$AG$8),$AG341,1,1)/OFFSET(DATA!$F$6,BK$10,$AG341,1,1),0)</f>
        <v>0.44164037854889587</v>
      </c>
      <c r="BL341" s="205">
        <f ca="1">IF($AH341&gt;0,OFFSET(DATA!$F$6,BL$10+27*(7-$AG$8),$AG341,1,1)/OFFSET(DATA!$F$6,BL$10,$AG341,1,1),0)</f>
        <v>0.5863052781740371</v>
      </c>
      <c r="BM341" s="205">
        <f ca="1">IF($AH341&gt;0,OFFSET(DATA!$F$6,BM$10+27*(7-$AG$8),$AG341,1,1)/OFFSET(DATA!$F$6,BM$10,$AG341,1,1),0)</f>
        <v>0.50622406639004147</v>
      </c>
      <c r="BN341" s="205">
        <f ca="1">IF($AH341&gt;0,OFFSET(DATA!$F$6,BN$10+27*(7-$AG$8),$AG341,1,1)/OFFSET(DATA!$F$6,BN$10,$AG341,1,1),0)</f>
        <v>0.4380664652567976</v>
      </c>
      <c r="BO341" s="205">
        <f ca="1">IF($AH341&gt;0,OFFSET(DATA!$F$6,BO$10+27*(7-$AG$8),$AG341,1,1)/OFFSET(DATA!$F$6,BO$10,$AG341,1,1),0)</f>
        <v>0.87820512820512819</v>
      </c>
      <c r="BP341" s="205">
        <f ca="1">IF($AH341&gt;0,OFFSET(DATA!$F$6,BP$10+27*(7-$AG$8),$AG341,1,1)/OFFSET(DATA!$F$6,BP$10,$AG341,1,1),0)</f>
        <v>0.70529801324503316</v>
      </c>
      <c r="BQ341" s="205">
        <f ca="1">IF($AH341&gt;0,OFFSET(DATA!$F$6,BQ$10+27*(7-$AG$8),$AG341,1,1)/OFFSET(DATA!$F$6,BQ$10,$AG341,1,1),0)</f>
        <v>0.60606060606060608</v>
      </c>
      <c r="BR341" s="205">
        <f ca="1">IF($AH341&gt;0,OFFSET(DATA!$F$6,BR$10+27*(7-$AG$8),$AG341,1,1)/OFFSET(DATA!$F$6,BR$10,$AG341,1,1),0)</f>
        <v>0.53937947494033411</v>
      </c>
      <c r="BS341" s="205">
        <f ca="1">IF($AH341&gt;0,OFFSET(DATA!$F$6,BS$10+27*(7-$AG$8),$AG341,1,1)/OFFSET(DATA!$F$6,BS$10,$AG341,1,1),0)</f>
        <v>0.46153846153846156</v>
      </c>
      <c r="BT341" s="205">
        <f ca="1">IF($AH341&gt;0,OFFSET(DATA!$F$6,BT$10+27*(7-$AG$8),$AG341,1,1)/OFFSET(DATA!$F$6,BT$10,$AG341,1,1),0)</f>
        <v>0.48571428571428571</v>
      </c>
      <c r="BU341" s="205">
        <f ca="1">IF($AH341&gt;0,OFFSET(DATA!$F$6,BU$10+27*(7-$AG$8),$AG341,1,1)/OFFSET(DATA!$F$6,BU$10,$AG341,1,1),0)</f>
        <v>0.36046511627906974</v>
      </c>
      <c r="BV341" s="205">
        <f ca="1">IF($AH341&gt;0,OFFSET(DATA!$F$6,BV$10+27*(7-$AG$8),$AG341,1,1)/OFFSET(DATA!$F$6,BV$10,$AG341,1,1),0)</f>
        <v>0.56521739130434778</v>
      </c>
      <c r="BW341" s="205">
        <f ca="1">IF($AH341&gt;0,OFFSET(DATA!$F$6,BW$10+27*(7-$AG$8),$AG341,1,1)/OFFSET(DATA!$F$6,BW$10,$AG341,1,1),0)</f>
        <v>0.52816251154201288</v>
      </c>
      <c r="BX341" s="205">
        <f ca="1">IF($AH341&gt;0,OFFSET(DATA!$F$6,BX$10+27*(7-$AG$8),$AG341,1,1)/OFFSET(DATA!$F$6,BX$10,$AG341,1,1),0)</f>
        <v>0.55400516795865629</v>
      </c>
      <c r="BY341" s="205">
        <f ca="1">IF($AH341&gt;0,OFFSET(DATA!$F$6,BY$10+27*(7-$AG$8),$AG341,1,1)/OFFSET(DATA!$F$6,BY$10,$AG341,1,1),0)</f>
        <v>0.5</v>
      </c>
    </row>
    <row r="342" spans="33:77" x14ac:dyDescent="0.2">
      <c r="AG342" s="472">
        <v>331</v>
      </c>
      <c r="AH342" s="471">
        <f ca="1">OFFSET(DATA!$F$6,$AG$10,$AG342,1,1)</f>
        <v>1646</v>
      </c>
      <c r="AI342" s="205">
        <f ca="1">IF($AH342&gt;0,OFFSET(DATA!$F$6,$AG$10+27*AI$10,$AG342,1,1)/$AH342,0)</f>
        <v>0.44532199270959905</v>
      </c>
      <c r="AJ342" s="205">
        <f ca="1">IF($AH342&gt;0,OFFSET(DATA!$F$6,$AG$10+27*AJ$10,$AG342,1,1)/$AH342,0)</f>
        <v>5.4678007290400975E-3</v>
      </c>
      <c r="AK342" s="205">
        <f ca="1">IF($AH342&gt;0,OFFSET(DATA!$F$6,$AG$10+27*AK$10,$AG342,1,1)/$AH342,0)</f>
        <v>0.16950182260024302</v>
      </c>
      <c r="AL342" s="205">
        <f ca="1">IF($AH342&gt;0,OFFSET(DATA!$F$6,$AG$10+27*AL$10,$AG342,1,1)/$AH342,0)</f>
        <v>8.5054678007290399E-2</v>
      </c>
      <c r="AM342" s="205">
        <f ca="1">IF($AH342&gt;0,OFFSET(DATA!$F$6,$AG$10+27*AM$10,$AG342,1,1)/$AH342,0)</f>
        <v>7.8371810449574725E-2</v>
      </c>
      <c r="AN342" s="205">
        <f ca="1">IF($AH342&gt;0,OFFSET(DATA!$F$6,$AG$10+27*AN$10,$AG342,1,1)/$AH342,0)</f>
        <v>1.6403402187120292E-2</v>
      </c>
      <c r="AO342" s="472">
        <f ca="1">OFFSET(DATA!$F$6,$AG$10+27*AO$10,$AG342,1,1)</f>
        <v>17</v>
      </c>
      <c r="AP342" s="472">
        <f t="shared" ca="1" si="10"/>
        <v>17</v>
      </c>
      <c r="AQ342" s="471"/>
      <c r="AR342" s="471">
        <f ca="1">OFFSET(DATA!$F$6,25,$AG342,1,1)</f>
        <v>11165</v>
      </c>
      <c r="AS342" s="205">
        <f ca="1">IF($AR342&gt;0,OFFSET(DATA!$F$6,25+27*AS$10,$AG342,1,1)/$AR342,0)</f>
        <v>0.52467532467532463</v>
      </c>
      <c r="AT342" s="205">
        <f ca="1">IF($AR342&gt;0,OFFSET(DATA!$F$6,25+27*AT$10,$AG342,1,1)/$AR342,0)</f>
        <v>4.6574115539632782E-3</v>
      </c>
      <c r="AU342" s="205">
        <f ca="1">IF($AR342&gt;0,OFFSET(DATA!$F$6,25+27*AU$10,$AG342,1,1)/$AR342,0)</f>
        <v>0.12646663681146439</v>
      </c>
      <c r="AV342" s="205">
        <f ca="1">IF($AR342&gt;0,OFFSET(DATA!$F$6,25+27*AV$10,$AG342,1,1)/$AR342,0)</f>
        <v>7.8369905956112859E-2</v>
      </c>
      <c r="AW342" s="205">
        <f ca="1">IF($AR342&gt;0,OFFSET(DATA!$F$6,25+27*AW$10,$AG342,1,1)/$AR342,0)</f>
        <v>8.9655172413793102E-2</v>
      </c>
      <c r="AX342" s="205">
        <f ca="1">IF($AR342&gt;0,OFFSET(DATA!$F$6,25+27*AX$10,$AG342,1,1)/$AR342,0)</f>
        <v>2.5167935512763098E-2</v>
      </c>
      <c r="BA342" s="472">
        <f t="shared" ca="1" si="11"/>
        <v>17</v>
      </c>
      <c r="BB342" s="205">
        <f ca="1">IF($AH342&gt;0,OFFSET(DATA!$F$6,BB$10+27*(7-$AG$8),$AG342,1,1)/OFFSET(DATA!$F$6,BB$10,$AG342,1,1),0)</f>
        <v>0.33944954128440369</v>
      </c>
      <c r="BC342" s="205">
        <f ca="1">IF($AH342&gt;0,OFFSET(DATA!$F$6,BC$10+27*(7-$AG$8),$AG342,1,1)/OFFSET(DATA!$F$6,BC$10,$AG342,1,1),0)</f>
        <v>0.26050420168067229</v>
      </c>
      <c r="BD342" s="205">
        <f ca="1">IF($AH342&gt;0,OFFSET(DATA!$F$6,BD$10+27*(7-$AG$8),$AG342,1,1)/OFFSET(DATA!$F$6,BD$10,$AG342,1,1),0)</f>
        <v>0.27777777777777779</v>
      </c>
      <c r="BE342" s="205">
        <f ca="1">IF($AH342&gt;0,OFFSET(DATA!$F$6,BE$10+27*(7-$AG$8),$AG342,1,1)/OFFSET(DATA!$F$6,BE$10,$AG342,1,1),0)</f>
        <v>0.27536231884057971</v>
      </c>
      <c r="BF342" s="205">
        <f ca="1">IF($AH342&gt;0,OFFSET(DATA!$F$6,BF$10+27*(7-$AG$8),$AG342,1,1)/OFFSET(DATA!$F$6,BF$10,$AG342,1,1),0)</f>
        <v>0.61020408163265305</v>
      </c>
      <c r="BG342" s="205">
        <f ca="1">IF($AH342&gt;0,OFFSET(DATA!$F$6,BG$10+27*(7-$AG$8),$AG342,1,1)/OFFSET(DATA!$F$6,BG$10,$AG342,1,1),0)</f>
        <v>0.3888888888888889</v>
      </c>
      <c r="BH342" s="205">
        <f ca="1">IF($AH342&gt;0,OFFSET(DATA!$F$6,BH$10+27*(7-$AG$8),$AG342,1,1)/OFFSET(DATA!$F$6,BH$10,$AG342,1,1),0)</f>
        <v>0.6</v>
      </c>
      <c r="BI342" s="205">
        <f ca="1">IF($AH342&gt;0,OFFSET(DATA!$F$6,BI$10+27*(7-$AG$8),$AG342,1,1)/OFFSET(DATA!$F$6,BI$10,$AG342,1,1),0)</f>
        <v>0.44532199270959905</v>
      </c>
      <c r="BJ342" s="205">
        <f ca="1">IF($AH342&gt;0,OFFSET(DATA!$F$6,BJ$10+27*(7-$AG$8),$AG342,1,1)/OFFSET(DATA!$F$6,BJ$10,$AG342,1,1),0)</f>
        <v>0.61690140845070418</v>
      </c>
      <c r="BK342" s="205">
        <f ca="1">IF($AH342&gt;0,OFFSET(DATA!$F$6,BK$10+27*(7-$AG$8),$AG342,1,1)/OFFSET(DATA!$F$6,BK$10,$AG342,1,1),0)</f>
        <v>0.44117647058823528</v>
      </c>
      <c r="BL342" s="205">
        <f ca="1">IF($AH342&gt;0,OFFSET(DATA!$F$6,BL$10+27*(7-$AG$8),$AG342,1,1)/OFFSET(DATA!$F$6,BL$10,$AG342,1,1),0)</f>
        <v>0.56818181818181823</v>
      </c>
      <c r="BM342" s="205">
        <f ca="1">IF($AH342&gt;0,OFFSET(DATA!$F$6,BM$10+27*(7-$AG$8),$AG342,1,1)/OFFSET(DATA!$F$6,BM$10,$AG342,1,1),0)</f>
        <v>0.48169717138103163</v>
      </c>
      <c r="BN342" s="205">
        <f ca="1">IF($AH342&gt;0,OFFSET(DATA!$F$6,BN$10+27*(7-$AG$8),$AG342,1,1)/OFFSET(DATA!$F$6,BN$10,$AG342,1,1),0)</f>
        <v>0.46153846153846156</v>
      </c>
      <c r="BO342" s="205">
        <f ca="1">IF($AH342&gt;0,OFFSET(DATA!$F$6,BO$10+27*(7-$AG$8),$AG342,1,1)/OFFSET(DATA!$F$6,BO$10,$AG342,1,1),0)</f>
        <v>0.8824833702882483</v>
      </c>
      <c r="BP342" s="205">
        <f ca="1">IF($AH342&gt;0,OFFSET(DATA!$F$6,BP$10+27*(7-$AG$8),$AG342,1,1)/OFFSET(DATA!$F$6,BP$10,$AG342,1,1),0)</f>
        <v>0.71828358208955223</v>
      </c>
      <c r="BQ342" s="205">
        <f ca="1">IF($AH342&gt;0,OFFSET(DATA!$F$6,BQ$10+27*(7-$AG$8),$AG342,1,1)/OFFSET(DATA!$F$6,BQ$10,$AG342,1,1),0)</f>
        <v>0.54716981132075471</v>
      </c>
      <c r="BR342" s="205">
        <f ca="1">IF($AH342&gt;0,OFFSET(DATA!$F$6,BR$10+27*(7-$AG$8),$AG342,1,1)/OFFSET(DATA!$F$6,BR$10,$AG342,1,1),0)</f>
        <v>0.55874673629242821</v>
      </c>
      <c r="BS342" s="205">
        <f ca="1">IF($AH342&gt;0,OFFSET(DATA!$F$6,BS$10+27*(7-$AG$8),$AG342,1,1)/OFFSET(DATA!$F$6,BS$10,$AG342,1,1),0)</f>
        <v>0.44705882352941179</v>
      </c>
      <c r="BT342" s="205">
        <f ca="1">IF($AH342&gt;0,OFFSET(DATA!$F$6,BT$10+27*(7-$AG$8),$AG342,1,1)/OFFSET(DATA!$F$6,BT$10,$AG342,1,1),0)</f>
        <v>0.53125</v>
      </c>
      <c r="BU342" s="205">
        <f ca="1">IF($AH342&gt;0,OFFSET(DATA!$F$6,BU$10+27*(7-$AG$8),$AG342,1,1)/OFFSET(DATA!$F$6,BU$10,$AG342,1,1),0)</f>
        <v>0.37106918238993708</v>
      </c>
      <c r="BV342" s="205">
        <f ca="1">IF($AH342&gt;0,OFFSET(DATA!$F$6,BV$10+27*(7-$AG$8),$AG342,1,1)/OFFSET(DATA!$F$6,BV$10,$AG342,1,1),0)</f>
        <v>0.59677419354838712</v>
      </c>
      <c r="BW342" s="205">
        <f ca="1">IF($AH342&gt;0,OFFSET(DATA!$F$6,BW$10+27*(7-$AG$8),$AG342,1,1)/OFFSET(DATA!$F$6,BW$10,$AG342,1,1),0)</f>
        <v>0.50982318271119842</v>
      </c>
      <c r="BX342" s="205">
        <f ca="1">IF($AH342&gt;0,OFFSET(DATA!$F$6,BX$10+27*(7-$AG$8),$AG342,1,1)/OFFSET(DATA!$F$6,BX$10,$AG342,1,1),0)</f>
        <v>0.53664036076662913</v>
      </c>
      <c r="BY342" s="205">
        <f ca="1">IF($AH342&gt;0,OFFSET(DATA!$F$6,BY$10+27*(7-$AG$8),$AG342,1,1)/OFFSET(DATA!$F$6,BY$10,$AG342,1,1),0)</f>
        <v>0.51977401129943501</v>
      </c>
    </row>
    <row r="343" spans="33:77" x14ac:dyDescent="0.2">
      <c r="AG343" s="472">
        <v>332</v>
      </c>
      <c r="AH343" s="471">
        <f ca="1">OFFSET(DATA!$F$6,$AG$10,$AG343,1,1)</f>
        <v>1661</v>
      </c>
      <c r="AI343" s="205">
        <f ca="1">IF($AH343&gt;0,OFFSET(DATA!$F$6,$AG$10+27*AI$10,$AG343,1,1)/$AH343,0)</f>
        <v>0.43949428055388318</v>
      </c>
      <c r="AJ343" s="205">
        <f ca="1">IF($AH343&gt;0,OFFSET(DATA!$F$6,$AG$10+27*AJ$10,$AG343,1,1)/$AH343,0)</f>
        <v>4.8163756773028296E-3</v>
      </c>
      <c r="AK343" s="205">
        <f ca="1">IF($AH343&gt;0,OFFSET(DATA!$F$6,$AG$10+27*AK$10,$AG343,1,1)/$AH343,0)</f>
        <v>0.16074653822998194</v>
      </c>
      <c r="AL343" s="205">
        <f ca="1">IF($AH343&gt;0,OFFSET(DATA!$F$6,$AG$10+27*AL$10,$AG343,1,1)/$AH343,0)</f>
        <v>8.7296809151113791E-2</v>
      </c>
      <c r="AM343" s="205">
        <f ca="1">IF($AH343&gt;0,OFFSET(DATA!$F$6,$AG$10+27*AM$10,$AG343,1,1)/$AH343,0)</f>
        <v>9.0909090909090912E-2</v>
      </c>
      <c r="AN343" s="205">
        <f ca="1">IF($AH343&gt;0,OFFSET(DATA!$F$6,$AG$10+27*AN$10,$AG343,1,1)/$AH343,0)</f>
        <v>1.8663455749548464E-2</v>
      </c>
      <c r="AO343" s="472">
        <f ca="1">OFFSET(DATA!$F$6,$AG$10+27*AO$10,$AG343,1,1)</f>
        <v>17</v>
      </c>
      <c r="AP343" s="472">
        <f t="shared" ca="1" si="10"/>
        <v>17</v>
      </c>
      <c r="AQ343" s="471"/>
      <c r="AR343" s="471">
        <f ca="1">OFFSET(DATA!$F$6,25,$AG343,1,1)</f>
        <v>11285</v>
      </c>
      <c r="AS343" s="205">
        <f ca="1">IF($AR343&gt;0,OFFSET(DATA!$F$6,25+27*AS$10,$AG343,1,1)/$AR343,0)</f>
        <v>0.51856446610544971</v>
      </c>
      <c r="AT343" s="205">
        <f ca="1">IF($AR343&gt;0,OFFSET(DATA!$F$6,25+27*AT$10,$AG343,1,1)/$AR343,0)</f>
        <v>4.5192733717323878E-3</v>
      </c>
      <c r="AU343" s="205">
        <f ca="1">IF($AR343&gt;0,OFFSET(DATA!$F$6,25+27*AU$10,$AG343,1,1)/$AR343,0)</f>
        <v>0.12485600354452814</v>
      </c>
      <c r="AV343" s="205">
        <f ca="1">IF($AR343&gt;0,OFFSET(DATA!$F$6,25+27*AV$10,$AG343,1,1)/$AR343,0)</f>
        <v>7.9751883030571555E-2</v>
      </c>
      <c r="AW343" s="205">
        <f ca="1">IF($AR343&gt;0,OFFSET(DATA!$F$6,25+27*AW$10,$AG343,1,1)/$AR343,0)</f>
        <v>9.171466548515729E-2</v>
      </c>
      <c r="AX343" s="205">
        <f ca="1">IF($AR343&gt;0,OFFSET(DATA!$F$6,25+27*AX$10,$AG343,1,1)/$AR343,0)</f>
        <v>2.6318121400088615E-2</v>
      </c>
      <c r="BA343" s="472">
        <f t="shared" ca="1" si="11"/>
        <v>17</v>
      </c>
      <c r="BB343" s="205">
        <f ca="1">IF($AH343&gt;0,OFFSET(DATA!$F$6,BB$10+27*(7-$AG$8),$AG343,1,1)/OFFSET(DATA!$F$6,BB$10,$AG343,1,1),0)</f>
        <v>0.36421725239616615</v>
      </c>
      <c r="BC343" s="205">
        <f ca="1">IF($AH343&gt;0,OFFSET(DATA!$F$6,BC$10+27*(7-$AG$8),$AG343,1,1)/OFFSET(DATA!$F$6,BC$10,$AG343,1,1),0)</f>
        <v>0.22131147540983606</v>
      </c>
      <c r="BD343" s="205">
        <f ca="1">IF($AH343&gt;0,OFFSET(DATA!$F$6,BD$10+27*(7-$AG$8),$AG343,1,1)/OFFSET(DATA!$F$6,BD$10,$AG343,1,1),0)</f>
        <v>0.25714285714285712</v>
      </c>
      <c r="BE343" s="205">
        <f ca="1">IF($AH343&gt;0,OFFSET(DATA!$F$6,BE$10+27*(7-$AG$8),$AG343,1,1)/OFFSET(DATA!$F$6,BE$10,$AG343,1,1),0)</f>
        <v>0.25174825174825177</v>
      </c>
      <c r="BF343" s="205">
        <f ca="1">IF($AH343&gt;0,OFFSET(DATA!$F$6,BF$10+27*(7-$AG$8),$AG343,1,1)/OFFSET(DATA!$F$6,BF$10,$AG343,1,1),0)</f>
        <v>0.62145748987854255</v>
      </c>
      <c r="BG343" s="205">
        <f ca="1">IF($AH343&gt;0,OFFSET(DATA!$F$6,BG$10+27*(7-$AG$8),$AG343,1,1)/OFFSET(DATA!$F$6,BG$10,$AG343,1,1),0)</f>
        <v>0.36842105263157893</v>
      </c>
      <c r="BH343" s="205">
        <f ca="1">IF($AH343&gt;0,OFFSET(DATA!$F$6,BH$10+27*(7-$AG$8),$AG343,1,1)/OFFSET(DATA!$F$6,BH$10,$AG343,1,1),0)</f>
        <v>0.54651162790697672</v>
      </c>
      <c r="BI343" s="205">
        <f ca="1">IF($AH343&gt;0,OFFSET(DATA!$F$6,BI$10+27*(7-$AG$8),$AG343,1,1)/OFFSET(DATA!$F$6,BI$10,$AG343,1,1),0)</f>
        <v>0.43949428055388318</v>
      </c>
      <c r="BJ343" s="205">
        <f ca="1">IF($AH343&gt;0,OFFSET(DATA!$F$6,BJ$10+27*(7-$AG$8),$AG343,1,1)/OFFSET(DATA!$F$6,BJ$10,$AG343,1,1),0)</f>
        <v>0.63055555555555554</v>
      </c>
      <c r="BK343" s="205">
        <f ca="1">IF($AH343&gt;0,OFFSET(DATA!$F$6,BK$10+27*(7-$AG$8),$AG343,1,1)/OFFSET(DATA!$F$6,BK$10,$AG343,1,1),0)</f>
        <v>0.450354609929078</v>
      </c>
      <c r="BL343" s="205">
        <f ca="1">IF($AH343&gt;0,OFFSET(DATA!$F$6,BL$10+27*(7-$AG$8),$AG343,1,1)/OFFSET(DATA!$F$6,BL$10,$AG343,1,1),0)</f>
        <v>0.56461538461538463</v>
      </c>
      <c r="BM343" s="205">
        <f ca="1">IF($AH343&gt;0,OFFSET(DATA!$F$6,BM$10+27*(7-$AG$8),$AG343,1,1)/OFFSET(DATA!$F$6,BM$10,$AG343,1,1),0)</f>
        <v>0.47236180904522612</v>
      </c>
      <c r="BN343" s="205">
        <f ca="1">IF($AH343&gt;0,OFFSET(DATA!$F$6,BN$10+27*(7-$AG$8),$AG343,1,1)/OFFSET(DATA!$F$6,BN$10,$AG343,1,1),0)</f>
        <v>0.46598639455782315</v>
      </c>
      <c r="BO343" s="205">
        <f ca="1">IF($AH343&gt;0,OFFSET(DATA!$F$6,BO$10+27*(7-$AG$8),$AG343,1,1)/OFFSET(DATA!$F$6,BO$10,$AG343,1,1),0)</f>
        <v>0.88079470198675491</v>
      </c>
      <c r="BP343" s="205">
        <f ca="1">IF($AH343&gt;0,OFFSET(DATA!$F$6,BP$10+27*(7-$AG$8),$AG343,1,1)/OFFSET(DATA!$F$6,BP$10,$AG343,1,1),0)</f>
        <v>0.70315398886827463</v>
      </c>
      <c r="BQ343" s="205">
        <f ca="1">IF($AH343&gt;0,OFFSET(DATA!$F$6,BQ$10+27*(7-$AG$8),$AG343,1,1)/OFFSET(DATA!$F$6,BQ$10,$AG343,1,1),0)</f>
        <v>0.58909090909090911</v>
      </c>
      <c r="BR343" s="205">
        <f ca="1">IF($AH343&gt;0,OFFSET(DATA!$F$6,BR$10+27*(7-$AG$8),$AG343,1,1)/OFFSET(DATA!$F$6,BR$10,$AG343,1,1),0)</f>
        <v>0.54862842892768082</v>
      </c>
      <c r="BS343" s="205">
        <f ca="1">IF($AH343&gt;0,OFFSET(DATA!$F$6,BS$10+27*(7-$AG$8),$AG343,1,1)/OFFSET(DATA!$F$6,BS$10,$AG343,1,1),0)</f>
        <v>0.40601503759398494</v>
      </c>
      <c r="BT343" s="205">
        <f ca="1">IF($AH343&gt;0,OFFSET(DATA!$F$6,BT$10+27*(7-$AG$8),$AG343,1,1)/OFFSET(DATA!$F$6,BT$10,$AG343,1,1),0)</f>
        <v>0.50819672131147542</v>
      </c>
      <c r="BU343" s="205">
        <f ca="1">IF($AH343&gt;0,OFFSET(DATA!$F$6,BU$10+27*(7-$AG$8),$AG343,1,1)/OFFSET(DATA!$F$6,BU$10,$AG343,1,1),0)</f>
        <v>0.35849056603773582</v>
      </c>
      <c r="BV343" s="205">
        <f ca="1">IF($AH343&gt;0,OFFSET(DATA!$F$6,BV$10+27*(7-$AG$8),$AG343,1,1)/OFFSET(DATA!$F$6,BV$10,$AG343,1,1),0)</f>
        <v>0.5859375</v>
      </c>
      <c r="BW343" s="205">
        <f ca="1">IF($AH343&gt;0,OFFSET(DATA!$F$6,BW$10+27*(7-$AG$8),$AG343,1,1)/OFFSET(DATA!$F$6,BW$10,$AG343,1,1),0)</f>
        <v>0.5087890625</v>
      </c>
      <c r="BX343" s="205">
        <f ca="1">IF($AH343&gt;0,OFFSET(DATA!$F$6,BX$10+27*(7-$AG$8),$AG343,1,1)/OFFSET(DATA!$F$6,BX$10,$AG343,1,1),0)</f>
        <v>0.51961883408071752</v>
      </c>
      <c r="BY343" s="205">
        <f ca="1">IF($AH343&gt;0,OFFSET(DATA!$F$6,BY$10+27*(7-$AG$8),$AG343,1,1)/OFFSET(DATA!$F$6,BY$10,$AG343,1,1),0)</f>
        <v>0.49714285714285716</v>
      </c>
    </row>
    <row r="344" spans="33:77" x14ac:dyDescent="0.2">
      <c r="AG344" s="472">
        <v>333</v>
      </c>
      <c r="AH344" s="471">
        <f ca="1">OFFSET(DATA!$F$6,$AG$10,$AG344,1,1)</f>
        <v>1673</v>
      </c>
      <c r="AI344" s="205">
        <f ca="1">IF($AH344&gt;0,OFFSET(DATA!$F$6,$AG$10+27*AI$10,$AG344,1,1)/$AH344,0)</f>
        <v>0.44351464435146443</v>
      </c>
      <c r="AJ344" s="205">
        <f ca="1">IF($AH344&gt;0,OFFSET(DATA!$F$6,$AG$10+27*AJ$10,$AG344,1,1)/$AH344,0)</f>
        <v>5.3795576808129113E-3</v>
      </c>
      <c r="AK344" s="205">
        <f ca="1">IF($AH344&gt;0,OFFSET(DATA!$F$6,$AG$10+27*AK$10,$AG344,1,1)/$AH344,0)</f>
        <v>0.15720263000597728</v>
      </c>
      <c r="AL344" s="205">
        <f ca="1">IF($AH344&gt;0,OFFSET(DATA!$F$6,$AG$10+27*AL$10,$AG344,1,1)/$AH344,0)</f>
        <v>8.9659294680215176E-2</v>
      </c>
      <c r="AM344" s="205">
        <f ca="1">IF($AH344&gt;0,OFFSET(DATA!$F$6,$AG$10+27*AM$10,$AG344,1,1)/$AH344,0)</f>
        <v>9.2647937836222355E-2</v>
      </c>
      <c r="AN344" s="205">
        <f ca="1">IF($AH344&gt;0,OFFSET(DATA!$F$6,$AG$10+27*AN$10,$AG344,1,1)/$AH344,0)</f>
        <v>2.1518230723251645E-2</v>
      </c>
      <c r="AO344" s="472">
        <f ca="1">OFFSET(DATA!$F$6,$AG$10+27*AO$10,$AG344,1,1)</f>
        <v>17</v>
      </c>
      <c r="AP344" s="472">
        <f t="shared" ca="1" si="10"/>
        <v>17</v>
      </c>
      <c r="AQ344" s="471"/>
      <c r="AR344" s="471">
        <f ca="1">OFFSET(DATA!$F$6,25,$AG344,1,1)</f>
        <v>11610</v>
      </c>
      <c r="AS344" s="205">
        <f ca="1">IF($AR344&gt;0,OFFSET(DATA!$F$6,25+27*AS$10,$AG344,1,1)/$AR344,0)</f>
        <v>0.52713178294573648</v>
      </c>
      <c r="AT344" s="205">
        <f ca="1">IF($AR344&gt;0,OFFSET(DATA!$F$6,25+27*AT$10,$AG344,1,1)/$AR344,0)</f>
        <v>4.0482342807924201E-3</v>
      </c>
      <c r="AU344" s="205">
        <f ca="1">IF($AR344&gt;0,OFFSET(DATA!$F$6,25+27*AU$10,$AG344,1,1)/$AR344,0)</f>
        <v>0.1231696813092162</v>
      </c>
      <c r="AV344" s="205">
        <f ca="1">IF($AR344&gt;0,OFFSET(DATA!$F$6,25+27*AV$10,$AG344,1,1)/$AR344,0)</f>
        <v>8.3204134366925059E-2</v>
      </c>
      <c r="AW344" s="205">
        <f ca="1">IF($AR344&gt;0,OFFSET(DATA!$F$6,25+27*AW$10,$AG344,1,1)/$AR344,0)</f>
        <v>8.6993970714900948E-2</v>
      </c>
      <c r="AX344" s="205">
        <f ca="1">IF($AR344&gt;0,OFFSET(DATA!$F$6,25+27*AX$10,$AG344,1,1)/$AR344,0)</f>
        <v>2.6184323858742465E-2</v>
      </c>
      <c r="BA344" s="472">
        <f t="shared" ca="1" si="11"/>
        <v>16</v>
      </c>
      <c r="BB344" s="205">
        <f ca="1">IF($AH344&gt;0,OFFSET(DATA!$F$6,BB$10+27*(7-$AG$8),$AG344,1,1)/OFFSET(DATA!$F$6,BB$10,$AG344,1,1),0)</f>
        <v>0.35798816568047337</v>
      </c>
      <c r="BC344" s="205">
        <f ca="1">IF($AH344&gt;0,OFFSET(DATA!$F$6,BC$10+27*(7-$AG$8),$AG344,1,1)/OFFSET(DATA!$F$6,BC$10,$AG344,1,1),0)</f>
        <v>0.21951219512195122</v>
      </c>
      <c r="BD344" s="205">
        <f ca="1">IF($AH344&gt;0,OFFSET(DATA!$F$6,BD$10+27*(7-$AG$8),$AG344,1,1)/OFFSET(DATA!$F$6,BD$10,$AG344,1,1),0)</f>
        <v>0.2361111111111111</v>
      </c>
      <c r="BE344" s="205">
        <f ca="1">IF($AH344&gt;0,OFFSET(DATA!$F$6,BE$10+27*(7-$AG$8),$AG344,1,1)/OFFSET(DATA!$F$6,BE$10,$AG344,1,1),0)</f>
        <v>0.24827586206896551</v>
      </c>
      <c r="BF344" s="205">
        <f ca="1">IF($AH344&gt;0,OFFSET(DATA!$F$6,BF$10+27*(7-$AG$8),$AG344,1,1)/OFFSET(DATA!$F$6,BF$10,$AG344,1,1),0)</f>
        <v>0.62173038229376254</v>
      </c>
      <c r="BG344" s="205">
        <f ca="1">IF($AH344&gt;0,OFFSET(DATA!$F$6,BG$10+27*(7-$AG$8),$AG344,1,1)/OFFSET(DATA!$F$6,BG$10,$AG344,1,1),0)</f>
        <v>0.39603960396039606</v>
      </c>
      <c r="BH344" s="205">
        <f ca="1">IF($AH344&gt;0,OFFSET(DATA!$F$6,BH$10+27*(7-$AG$8),$AG344,1,1)/OFFSET(DATA!$F$6,BH$10,$AG344,1,1),0)</f>
        <v>0.52747252747252749</v>
      </c>
      <c r="BI344" s="205">
        <f ca="1">IF($AH344&gt;0,OFFSET(DATA!$F$6,BI$10+27*(7-$AG$8),$AG344,1,1)/OFFSET(DATA!$F$6,BI$10,$AG344,1,1),0)</f>
        <v>0.44351464435146443</v>
      </c>
      <c r="BJ344" s="205">
        <f ca="1">IF($AH344&gt;0,OFFSET(DATA!$F$6,BJ$10+27*(7-$AG$8),$AG344,1,1)/OFFSET(DATA!$F$6,BJ$10,$AG344,1,1),0)</f>
        <v>0.64204545454545459</v>
      </c>
      <c r="BK344" s="205">
        <f ca="1">IF($AH344&gt;0,OFFSET(DATA!$F$6,BK$10+27*(7-$AG$8),$AG344,1,1)/OFFSET(DATA!$F$6,BK$10,$AG344,1,1),0)</f>
        <v>0.43812709030100333</v>
      </c>
      <c r="BL344" s="205">
        <f ca="1">IF($AH344&gt;0,OFFSET(DATA!$F$6,BL$10+27*(7-$AG$8),$AG344,1,1)/OFFSET(DATA!$F$6,BL$10,$AG344,1,1),0)</f>
        <v>0.58258258258258255</v>
      </c>
      <c r="BM344" s="205">
        <f ca="1">IF($AH344&gt;0,OFFSET(DATA!$F$6,BM$10+27*(7-$AG$8),$AG344,1,1)/OFFSET(DATA!$F$6,BM$10,$AG344,1,1),0)</f>
        <v>0.47638773819386909</v>
      </c>
      <c r="BN344" s="205">
        <f ca="1">IF($AH344&gt;0,OFFSET(DATA!$F$6,BN$10+27*(7-$AG$8),$AG344,1,1)/OFFSET(DATA!$F$6,BN$10,$AG344,1,1),0)</f>
        <v>0.48972602739726029</v>
      </c>
      <c r="BO344" s="205">
        <f ca="1">IF($AH344&gt;0,OFFSET(DATA!$F$6,BO$10+27*(7-$AG$8),$AG344,1,1)/OFFSET(DATA!$F$6,BO$10,$AG344,1,1),0)</f>
        <v>0.87846481876332627</v>
      </c>
      <c r="BP344" s="205">
        <f ca="1">IF($AH344&gt;0,OFFSET(DATA!$F$6,BP$10+27*(7-$AG$8),$AG344,1,1)/OFFSET(DATA!$F$6,BP$10,$AG344,1,1),0)</f>
        <v>0.69892473118279574</v>
      </c>
      <c r="BQ344" s="205">
        <f ca="1">IF($AH344&gt;0,OFFSET(DATA!$F$6,BQ$10+27*(7-$AG$8),$AG344,1,1)/OFFSET(DATA!$F$6,BQ$10,$AG344,1,1),0)</f>
        <v>0.63380281690140849</v>
      </c>
      <c r="BR344" s="205">
        <f ca="1">IF($AH344&gt;0,OFFSET(DATA!$F$6,BR$10+27*(7-$AG$8),$AG344,1,1)/OFFSET(DATA!$F$6,BR$10,$AG344,1,1),0)</f>
        <v>0.54034229828850855</v>
      </c>
      <c r="BS344" s="205">
        <f ca="1">IF($AH344&gt;0,OFFSET(DATA!$F$6,BS$10+27*(7-$AG$8),$AG344,1,1)/OFFSET(DATA!$F$6,BS$10,$AG344,1,1),0)</f>
        <v>0.43928571428571428</v>
      </c>
      <c r="BT344" s="205">
        <f ca="1">IF($AH344&gt;0,OFFSET(DATA!$F$6,BT$10+27*(7-$AG$8),$AG344,1,1)/OFFSET(DATA!$F$6,BT$10,$AG344,1,1),0)</f>
        <v>0.58730158730158732</v>
      </c>
      <c r="BU344" s="205">
        <f ca="1">IF($AH344&gt;0,OFFSET(DATA!$F$6,BU$10+27*(7-$AG$8),$AG344,1,1)/OFFSET(DATA!$F$6,BU$10,$AG344,1,1),0)</f>
        <v>0.34883720930232559</v>
      </c>
      <c r="BV344" s="205">
        <f ca="1">IF($AH344&gt;0,OFFSET(DATA!$F$6,BV$10+27*(7-$AG$8),$AG344,1,1)/OFFSET(DATA!$F$6,BV$10,$AG344,1,1),0)</f>
        <v>0.58838383838383834</v>
      </c>
      <c r="BW344" s="205">
        <f ca="1">IF($AH344&gt;0,OFFSET(DATA!$F$6,BW$10+27*(7-$AG$8),$AG344,1,1)/OFFSET(DATA!$F$6,BW$10,$AG344,1,1),0)</f>
        <v>0.52769953051643192</v>
      </c>
      <c r="BX344" s="205">
        <f ca="1">IF($AH344&gt;0,OFFSET(DATA!$F$6,BX$10+27*(7-$AG$8),$AG344,1,1)/OFFSET(DATA!$F$6,BX$10,$AG344,1,1),0)</f>
        <v>0.5401069518716578</v>
      </c>
      <c r="BY344" s="205">
        <f ca="1">IF($AH344&gt;0,OFFSET(DATA!$F$6,BY$10+27*(7-$AG$8),$AG344,1,1)/OFFSET(DATA!$F$6,BY$10,$AG344,1,1),0)</f>
        <v>0.47340425531914893</v>
      </c>
    </row>
    <row r="345" spans="33:77" x14ac:dyDescent="0.2">
      <c r="AG345" s="472">
        <v>334</v>
      </c>
      <c r="AH345" s="471">
        <f ca="1">OFFSET(DATA!$F$6,$AG$10,$AG345,1,1)</f>
        <v>1668</v>
      </c>
      <c r="AI345" s="205">
        <f ca="1">IF($AH345&gt;0,OFFSET(DATA!$F$6,$AG$10+27*AI$10,$AG345,1,1)/$AH345,0)</f>
        <v>0.45263788968824942</v>
      </c>
      <c r="AJ345" s="205">
        <f ca="1">IF($AH345&gt;0,OFFSET(DATA!$F$6,$AG$10+27*AJ$10,$AG345,1,1)/$AH345,0)</f>
        <v>5.3956834532374104E-3</v>
      </c>
      <c r="AK345" s="205">
        <f ca="1">IF($AH345&gt;0,OFFSET(DATA!$F$6,$AG$10+27*AK$10,$AG345,1,1)/$AH345,0)</f>
        <v>0.15947242206235013</v>
      </c>
      <c r="AL345" s="205">
        <f ca="1">IF($AH345&gt;0,OFFSET(DATA!$F$6,$AG$10+27*AL$10,$AG345,1,1)/$AH345,0)</f>
        <v>7.9736211031175064E-2</v>
      </c>
      <c r="AM345" s="205">
        <f ca="1">IF($AH345&gt;0,OFFSET(DATA!$F$6,$AG$10+27*AM$10,$AG345,1,1)/$AH345,0)</f>
        <v>7.6139088729016785E-2</v>
      </c>
      <c r="AN345" s="205">
        <f ca="1">IF($AH345&gt;0,OFFSET(DATA!$F$6,$AG$10+27*AN$10,$AG345,1,1)/$AH345,0)</f>
        <v>2.0383693045563551E-2</v>
      </c>
      <c r="AO345" s="472">
        <f ca="1">OFFSET(DATA!$F$6,$AG$10+27*AO$10,$AG345,1,1)</f>
        <v>18</v>
      </c>
      <c r="AP345" s="472">
        <f t="shared" ca="1" si="10"/>
        <v>18</v>
      </c>
      <c r="AQ345" s="471"/>
      <c r="AR345" s="471">
        <f ca="1">OFFSET(DATA!$F$6,25,$AG345,1,1)</f>
        <v>11887</v>
      </c>
      <c r="AS345" s="205">
        <f ca="1">IF($AR345&gt;0,OFFSET(DATA!$F$6,25+27*AS$10,$AG345,1,1)/$AR345,0)</f>
        <v>0.53066375031547064</v>
      </c>
      <c r="AT345" s="205">
        <f ca="1">IF($AR345&gt;0,OFFSET(DATA!$F$6,25+27*AT$10,$AG345,1,1)/$AR345,0)</f>
        <v>4.1221502481702697E-3</v>
      </c>
      <c r="AU345" s="205">
        <f ca="1">IF($AR345&gt;0,OFFSET(DATA!$F$6,25+27*AU$10,$AG345,1,1)/$AR345,0)</f>
        <v>0.11962648271220661</v>
      </c>
      <c r="AV345" s="205">
        <f ca="1">IF($AR345&gt;0,OFFSET(DATA!$F$6,25+27*AV$10,$AG345,1,1)/$AR345,0)</f>
        <v>8.387313872297468E-2</v>
      </c>
      <c r="AW345" s="205">
        <f ca="1">IF($AR345&gt;0,OFFSET(DATA!$F$6,25+27*AW$10,$AG345,1,1)/$AR345,0)</f>
        <v>9.3631698494153273E-2</v>
      </c>
      <c r="AX345" s="205">
        <f ca="1">IF($AR345&gt;0,OFFSET(DATA!$F$6,25+27*AX$10,$AG345,1,1)/$AR345,0)</f>
        <v>2.8770926221923111E-2</v>
      </c>
      <c r="BA345" s="472">
        <f t="shared" ca="1" si="11"/>
        <v>18</v>
      </c>
      <c r="BB345" s="205">
        <f ca="1">IF($AH345&gt;0,OFFSET(DATA!$F$6,BB$10+27*(7-$AG$8),$AG345,1,1)/OFFSET(DATA!$F$6,BB$10,$AG345,1,1),0)</f>
        <v>0.35919540229885055</v>
      </c>
      <c r="BC345" s="205">
        <f ca="1">IF($AH345&gt;0,OFFSET(DATA!$F$6,BC$10+27*(7-$AG$8),$AG345,1,1)/OFFSET(DATA!$F$6,BC$10,$AG345,1,1),0)</f>
        <v>0.20930232558139536</v>
      </c>
      <c r="BD345" s="205">
        <f ca="1">IF($AH345&gt;0,OFFSET(DATA!$F$6,BD$10+27*(7-$AG$8),$AG345,1,1)/OFFSET(DATA!$F$6,BD$10,$AG345,1,1),0)</f>
        <v>0.22666666666666666</v>
      </c>
      <c r="BE345" s="205">
        <f ca="1">IF($AH345&gt;0,OFFSET(DATA!$F$6,BE$10+27*(7-$AG$8),$AG345,1,1)/OFFSET(DATA!$F$6,BE$10,$AG345,1,1),0)</f>
        <v>0.27210884353741499</v>
      </c>
      <c r="BF345" s="205">
        <f ca="1">IF($AH345&gt;0,OFFSET(DATA!$F$6,BF$10+27*(7-$AG$8),$AG345,1,1)/OFFSET(DATA!$F$6,BF$10,$AG345,1,1),0)</f>
        <v>0.61538461538461542</v>
      </c>
      <c r="BG345" s="205">
        <f ca="1">IF($AH345&gt;0,OFFSET(DATA!$F$6,BG$10+27*(7-$AG$8),$AG345,1,1)/OFFSET(DATA!$F$6,BG$10,$AG345,1,1),0)</f>
        <v>0.52127659574468088</v>
      </c>
      <c r="BH345" s="205">
        <f ca="1">IF($AH345&gt;0,OFFSET(DATA!$F$6,BH$10+27*(7-$AG$8),$AG345,1,1)/OFFSET(DATA!$F$6,BH$10,$AG345,1,1),0)</f>
        <v>0.52577319587628868</v>
      </c>
      <c r="BI345" s="205">
        <f ca="1">IF($AH345&gt;0,OFFSET(DATA!$F$6,BI$10+27*(7-$AG$8),$AG345,1,1)/OFFSET(DATA!$F$6,BI$10,$AG345,1,1),0)</f>
        <v>0.45263788968824942</v>
      </c>
      <c r="BJ345" s="205">
        <f ca="1">IF($AH345&gt;0,OFFSET(DATA!$F$6,BJ$10+27*(7-$AG$8),$AG345,1,1)/OFFSET(DATA!$F$6,BJ$10,$AG345,1,1),0)</f>
        <v>0.62994350282485878</v>
      </c>
      <c r="BK345" s="205">
        <f ca="1">IF($AH345&gt;0,OFFSET(DATA!$F$6,BK$10+27*(7-$AG$8),$AG345,1,1)/OFFSET(DATA!$F$6,BK$10,$AG345,1,1),0)</f>
        <v>0.43119266055045874</v>
      </c>
      <c r="BL345" s="205">
        <f ca="1">IF($AH345&gt;0,OFFSET(DATA!$F$6,BL$10+27*(7-$AG$8),$AG345,1,1)/OFFSET(DATA!$F$6,BL$10,$AG345,1,1),0)</f>
        <v>0.59593023255813948</v>
      </c>
      <c r="BM345" s="205">
        <f ca="1">IF($AH345&gt;0,OFFSET(DATA!$F$6,BM$10+27*(7-$AG$8),$AG345,1,1)/OFFSET(DATA!$F$6,BM$10,$AG345,1,1),0)</f>
        <v>0.50164203612479474</v>
      </c>
      <c r="BN345" s="205">
        <f ca="1">IF($AH345&gt;0,OFFSET(DATA!$F$6,BN$10+27*(7-$AG$8),$AG345,1,1)/OFFSET(DATA!$F$6,BN$10,$AG345,1,1),0)</f>
        <v>0.4713804713804714</v>
      </c>
      <c r="BO345" s="205">
        <f ca="1">IF($AH345&gt;0,OFFSET(DATA!$F$6,BO$10+27*(7-$AG$8),$AG345,1,1)/OFFSET(DATA!$F$6,BO$10,$AG345,1,1),0)</f>
        <v>0.87701612903225812</v>
      </c>
      <c r="BP345" s="205">
        <f ca="1">IF($AH345&gt;0,OFFSET(DATA!$F$6,BP$10+27*(7-$AG$8),$AG345,1,1)/OFFSET(DATA!$F$6,BP$10,$AG345,1,1),0)</f>
        <v>0.7090592334494773</v>
      </c>
      <c r="BQ345" s="205">
        <f ca="1">IF($AH345&gt;0,OFFSET(DATA!$F$6,BQ$10+27*(7-$AG$8),$AG345,1,1)/OFFSET(DATA!$F$6,BQ$10,$AG345,1,1),0)</f>
        <v>0.61092150170648463</v>
      </c>
      <c r="BR345" s="205">
        <f ca="1">IF($AH345&gt;0,OFFSET(DATA!$F$6,BR$10+27*(7-$AG$8),$AG345,1,1)/OFFSET(DATA!$F$6,BR$10,$AG345,1,1),0)</f>
        <v>0.53237410071942448</v>
      </c>
      <c r="BS345" s="205">
        <f ca="1">IF($AH345&gt;0,OFFSET(DATA!$F$6,BS$10+27*(7-$AG$8),$AG345,1,1)/OFFSET(DATA!$F$6,BS$10,$AG345,1,1),0)</f>
        <v>0.47404844290657439</v>
      </c>
      <c r="BT345" s="205">
        <f ca="1">IF($AH345&gt;0,OFFSET(DATA!$F$6,BT$10+27*(7-$AG$8),$AG345,1,1)/OFFSET(DATA!$F$6,BT$10,$AG345,1,1),0)</f>
        <v>0.59090909090909094</v>
      </c>
      <c r="BU345" s="205">
        <f ca="1">IF($AH345&gt;0,OFFSET(DATA!$F$6,BU$10+27*(7-$AG$8),$AG345,1,1)/OFFSET(DATA!$F$6,BU$10,$AG345,1,1),0)</f>
        <v>0.38787878787878788</v>
      </c>
      <c r="BV345" s="205">
        <f ca="1">IF($AH345&gt;0,OFFSET(DATA!$F$6,BV$10+27*(7-$AG$8),$AG345,1,1)/OFFSET(DATA!$F$6,BV$10,$AG345,1,1),0)</f>
        <v>0.61425061425061422</v>
      </c>
      <c r="BW345" s="205">
        <f ca="1">IF($AH345&gt;0,OFFSET(DATA!$F$6,BW$10+27*(7-$AG$8),$AG345,1,1)/OFFSET(DATA!$F$6,BW$10,$AG345,1,1),0)</f>
        <v>0.51828153564899448</v>
      </c>
      <c r="BX345" s="205">
        <f ca="1">IF($AH345&gt;0,OFFSET(DATA!$F$6,BX$10+27*(7-$AG$8),$AG345,1,1)/OFFSET(DATA!$F$6,BX$10,$AG345,1,1),0)</f>
        <v>0.52149437052200609</v>
      </c>
      <c r="BY345" s="205">
        <f ca="1">IF($AH345&gt;0,OFFSET(DATA!$F$6,BY$10+27*(7-$AG$8),$AG345,1,1)/OFFSET(DATA!$F$6,BY$10,$AG345,1,1),0)</f>
        <v>0.48979591836734693</v>
      </c>
    </row>
    <row r="346" spans="33:77" x14ac:dyDescent="0.2">
      <c r="AG346" s="472">
        <v>335</v>
      </c>
      <c r="AH346" s="471">
        <f ca="1">OFFSET(DATA!$F$6,$AG$10,$AG346,1,1)</f>
        <v>1708</v>
      </c>
      <c r="AI346" s="205">
        <f ca="1">IF($AH346&gt;0,OFFSET(DATA!$F$6,$AG$10+27*AI$10,$AG346,1,1)/$AH346,0)</f>
        <v>0.44730679156908665</v>
      </c>
      <c r="AJ346" s="205">
        <f ca="1">IF($AH346&gt;0,OFFSET(DATA!$F$6,$AG$10+27*AJ$10,$AG346,1,1)/$AH346,0)</f>
        <v>5.8548009367681503E-3</v>
      </c>
      <c r="AK346" s="205">
        <f ca="1">IF($AH346&gt;0,OFFSET(DATA!$F$6,$AG$10+27*AK$10,$AG346,1,1)/$AH346,0)</f>
        <v>0.15573770491803279</v>
      </c>
      <c r="AL346" s="205">
        <f ca="1">IF($AH346&gt;0,OFFSET(DATA!$F$6,$AG$10+27*AL$10,$AG346,1,1)/$AH346,0)</f>
        <v>8.3138173302107723E-2</v>
      </c>
      <c r="AM346" s="205">
        <f ca="1">IF($AH346&gt;0,OFFSET(DATA!$F$6,$AG$10+27*AM$10,$AG346,1,1)/$AH346,0)</f>
        <v>8.5480093676814986E-2</v>
      </c>
      <c r="AN346" s="205">
        <f ca="1">IF($AH346&gt;0,OFFSET(DATA!$F$6,$AG$10+27*AN$10,$AG346,1,1)/$AH346,0)</f>
        <v>2.5175644028103045E-2</v>
      </c>
      <c r="AO346" s="472">
        <f ca="1">OFFSET(DATA!$F$6,$AG$10+27*AO$10,$AG346,1,1)</f>
        <v>21</v>
      </c>
      <c r="AP346" s="472">
        <f t="shared" ca="1" si="10"/>
        <v>21</v>
      </c>
      <c r="AQ346" s="471"/>
      <c r="AR346" s="471">
        <f ca="1">OFFSET(DATA!$F$6,25,$AG346,1,1)</f>
        <v>12097</v>
      </c>
      <c r="AS346" s="205">
        <f ca="1">IF($AR346&gt;0,OFFSET(DATA!$F$6,25+27*AS$10,$AG346,1,1)/$AR346,0)</f>
        <v>0.5240142184012565</v>
      </c>
      <c r="AT346" s="205">
        <f ca="1">IF($AR346&gt;0,OFFSET(DATA!$F$6,25+27*AT$10,$AG346,1,1)/$AR346,0)</f>
        <v>3.8852608084649085E-3</v>
      </c>
      <c r="AU346" s="205">
        <f ca="1">IF($AR346&gt;0,OFFSET(DATA!$F$6,25+27*AU$10,$AG346,1,1)/$AR346,0)</f>
        <v>0.11812846160205009</v>
      </c>
      <c r="AV346" s="205">
        <f ca="1">IF($AR346&gt;0,OFFSET(DATA!$F$6,25+27*AV$10,$AG346,1,1)/$AR346,0)</f>
        <v>8.1177151359841285E-2</v>
      </c>
      <c r="AW346" s="205">
        <f ca="1">IF($AR346&gt;0,OFFSET(DATA!$F$6,25+27*AW$10,$AG346,1,1)/$AR346,0)</f>
        <v>0.10225675787385302</v>
      </c>
      <c r="AX346" s="205">
        <f ca="1">IF($AR346&gt;0,OFFSET(DATA!$F$6,25+27*AX$10,$AG346,1,1)/$AR346,0)</f>
        <v>3.3396709928081345E-2</v>
      </c>
      <c r="BA346" s="472">
        <f t="shared" ca="1" si="11"/>
        <v>18</v>
      </c>
      <c r="BB346" s="205">
        <f ca="1">IF($AH346&gt;0,OFFSET(DATA!$F$6,BB$10+27*(7-$AG$8),$AG346,1,1)/OFFSET(DATA!$F$6,BB$10,$AG346,1,1),0)</f>
        <v>0.34782608695652173</v>
      </c>
      <c r="BC346" s="205">
        <f ca="1">IF($AH346&gt;0,OFFSET(DATA!$F$6,BC$10+27*(7-$AG$8),$AG346,1,1)/OFFSET(DATA!$F$6,BC$10,$AG346,1,1),0)</f>
        <v>0.2196969696969697</v>
      </c>
      <c r="BD346" s="205">
        <f ca="1">IF($AH346&gt;0,OFFSET(DATA!$F$6,BD$10+27*(7-$AG$8),$AG346,1,1)/OFFSET(DATA!$F$6,BD$10,$AG346,1,1),0)</f>
        <v>0.20253164556962025</v>
      </c>
      <c r="BE346" s="205">
        <f ca="1">IF($AH346&gt;0,OFFSET(DATA!$F$6,BE$10+27*(7-$AG$8),$AG346,1,1)/OFFSET(DATA!$F$6,BE$10,$AG346,1,1),0)</f>
        <v>0.22377622377622378</v>
      </c>
      <c r="BF346" s="205">
        <f ca="1">IF($AH346&gt;0,OFFSET(DATA!$F$6,BF$10+27*(7-$AG$8),$AG346,1,1)/OFFSET(DATA!$F$6,BF$10,$AG346,1,1),0)</f>
        <v>0.6107784431137725</v>
      </c>
      <c r="BG346" s="205">
        <f ca="1">IF($AH346&gt;0,OFFSET(DATA!$F$6,BG$10+27*(7-$AG$8),$AG346,1,1)/OFFSET(DATA!$F$6,BG$10,$AG346,1,1),0)</f>
        <v>0.56842105263157894</v>
      </c>
      <c r="BH346" s="205">
        <f ca="1">IF($AH346&gt;0,OFFSET(DATA!$F$6,BH$10+27*(7-$AG$8),$AG346,1,1)/OFFSET(DATA!$F$6,BH$10,$AG346,1,1),0)</f>
        <v>0.56122448979591832</v>
      </c>
      <c r="BI346" s="205">
        <f ca="1">IF($AH346&gt;0,OFFSET(DATA!$F$6,BI$10+27*(7-$AG$8),$AG346,1,1)/OFFSET(DATA!$F$6,BI$10,$AG346,1,1),0)</f>
        <v>0.44730679156908665</v>
      </c>
      <c r="BJ346" s="205">
        <f ca="1">IF($AH346&gt;0,OFFSET(DATA!$F$6,BJ$10+27*(7-$AG$8),$AG346,1,1)/OFFSET(DATA!$F$6,BJ$10,$AG346,1,1),0)</f>
        <v>0.6270718232044199</v>
      </c>
      <c r="BK346" s="205">
        <f ca="1">IF($AH346&gt;0,OFFSET(DATA!$F$6,BK$10+27*(7-$AG$8),$AG346,1,1)/OFFSET(DATA!$F$6,BK$10,$AG346,1,1),0)</f>
        <v>0.4228395061728395</v>
      </c>
      <c r="BL346" s="205">
        <f ca="1">IF($AH346&gt;0,OFFSET(DATA!$F$6,BL$10+27*(7-$AG$8),$AG346,1,1)/OFFSET(DATA!$F$6,BL$10,$AG346,1,1),0)</f>
        <v>0.60983102918586785</v>
      </c>
      <c r="BM346" s="205">
        <f ca="1">IF($AH346&gt;0,OFFSET(DATA!$F$6,BM$10+27*(7-$AG$8),$AG346,1,1)/OFFSET(DATA!$F$6,BM$10,$AG346,1,1),0)</f>
        <v>0.4967793880837359</v>
      </c>
      <c r="BN346" s="205">
        <f ca="1">IF($AH346&gt;0,OFFSET(DATA!$F$6,BN$10+27*(7-$AG$8),$AG346,1,1)/OFFSET(DATA!$F$6,BN$10,$AG346,1,1),0)</f>
        <v>0.45047923322683708</v>
      </c>
      <c r="BO346" s="205">
        <f ca="1">IF($AH346&gt;0,OFFSET(DATA!$F$6,BO$10+27*(7-$AG$8),$AG346,1,1)/OFFSET(DATA!$F$6,BO$10,$AG346,1,1),0)</f>
        <v>0.90097087378640772</v>
      </c>
      <c r="BP346" s="205">
        <f ca="1">IF($AH346&gt;0,OFFSET(DATA!$F$6,BP$10+27*(7-$AG$8),$AG346,1,1)/OFFSET(DATA!$F$6,BP$10,$AG346,1,1),0)</f>
        <v>0.698943661971831</v>
      </c>
      <c r="BQ346" s="205">
        <f ca="1">IF($AH346&gt;0,OFFSET(DATA!$F$6,BQ$10+27*(7-$AG$8),$AG346,1,1)/OFFSET(DATA!$F$6,BQ$10,$AG346,1,1),0)</f>
        <v>0.60327868852459021</v>
      </c>
      <c r="BR346" s="205">
        <f ca="1">IF($AH346&gt;0,OFFSET(DATA!$F$6,BR$10+27*(7-$AG$8),$AG346,1,1)/OFFSET(DATA!$F$6,BR$10,$AG346,1,1),0)</f>
        <v>0.54952830188679247</v>
      </c>
      <c r="BS346" s="205">
        <f ca="1">IF($AH346&gt;0,OFFSET(DATA!$F$6,BS$10+27*(7-$AG$8),$AG346,1,1)/OFFSET(DATA!$F$6,BS$10,$AG346,1,1),0)</f>
        <v>0.47315436241610737</v>
      </c>
      <c r="BT346" s="205">
        <f ca="1">IF($AH346&gt;0,OFFSET(DATA!$F$6,BT$10+27*(7-$AG$8),$AG346,1,1)/OFFSET(DATA!$F$6,BT$10,$AG346,1,1),0)</f>
        <v>0.59420289855072461</v>
      </c>
      <c r="BU346" s="205">
        <f ca="1">IF($AH346&gt;0,OFFSET(DATA!$F$6,BU$10+27*(7-$AG$8),$AG346,1,1)/OFFSET(DATA!$F$6,BU$10,$AG346,1,1),0)</f>
        <v>0.37278106508875741</v>
      </c>
      <c r="BV346" s="205">
        <f ca="1">IF($AH346&gt;0,OFFSET(DATA!$F$6,BV$10+27*(7-$AG$8),$AG346,1,1)/OFFSET(DATA!$F$6,BV$10,$AG346,1,1),0)</f>
        <v>0.58823529411764708</v>
      </c>
      <c r="BW346" s="205">
        <f ca="1">IF($AH346&gt;0,OFFSET(DATA!$F$6,BW$10+27*(7-$AG$8),$AG346,1,1)/OFFSET(DATA!$F$6,BW$10,$AG346,1,1),0)</f>
        <v>0.50595783684692941</v>
      </c>
      <c r="BX346" s="205">
        <f ca="1">IF($AH346&gt;0,OFFSET(DATA!$F$6,BX$10+27*(7-$AG$8),$AG346,1,1)/OFFSET(DATA!$F$6,BX$10,$AG346,1,1),0)</f>
        <v>0.49902534113060426</v>
      </c>
      <c r="BY346" s="205">
        <f ca="1">IF($AH346&gt;0,OFFSET(DATA!$F$6,BY$10+27*(7-$AG$8),$AG346,1,1)/OFFSET(DATA!$F$6,BY$10,$AG346,1,1),0)</f>
        <v>0.51219512195121952</v>
      </c>
    </row>
    <row r="347" spans="33:77" x14ac:dyDescent="0.2">
      <c r="AG347" s="472">
        <v>336</v>
      </c>
      <c r="AH347" s="471">
        <f ca="1">OFFSET(DATA!$F$6,$AG$10,$AG347,1,1)</f>
        <v>1609</v>
      </c>
      <c r="AI347" s="205">
        <f ca="1">IF($AH347&gt;0,OFFSET(DATA!$F$6,$AG$10+27*AI$10,$AG347,1,1)/$AH347,0)</f>
        <v>0.42137973896830327</v>
      </c>
      <c r="AJ347" s="205">
        <f ca="1">IF($AH347&gt;0,OFFSET(DATA!$F$6,$AG$10+27*AJ$10,$AG347,1,1)/$AH347,0)</f>
        <v>5.5935363579863269E-3</v>
      </c>
      <c r="AK347" s="205">
        <f ca="1">IF($AH347&gt;0,OFFSET(DATA!$F$6,$AG$10+27*AK$10,$AG347,1,1)/$AH347,0)</f>
        <v>0.15910503418272218</v>
      </c>
      <c r="AL347" s="205">
        <f ca="1">IF($AH347&gt;0,OFFSET(DATA!$F$6,$AG$10+27*AL$10,$AG347,1,1)/$AH347,0)</f>
        <v>8.2660037290242391E-2</v>
      </c>
      <c r="AM347" s="205">
        <f ca="1">IF($AH347&gt;0,OFFSET(DATA!$F$6,$AG$10+27*AM$10,$AG347,1,1)/$AH347,0)</f>
        <v>8.7010565568676201E-2</v>
      </c>
      <c r="AN347" s="205">
        <f ca="1">IF($AH347&gt;0,OFFSET(DATA!$F$6,$AG$10+27*AN$10,$AG347,1,1)/$AH347,0)</f>
        <v>2.2995649471721565E-2</v>
      </c>
      <c r="AO347" s="472">
        <f ca="1">OFFSET(DATA!$F$6,$AG$10+27*AO$10,$AG347,1,1)</f>
        <v>20</v>
      </c>
      <c r="AP347" s="472">
        <f t="shared" ca="1" si="10"/>
        <v>20</v>
      </c>
      <c r="AQ347" s="471"/>
      <c r="AR347" s="471">
        <f ca="1">OFFSET(DATA!$F$6,25,$AG347,1,1)</f>
        <v>11010</v>
      </c>
      <c r="AS347" s="205">
        <f ca="1">IF($AR347&gt;0,OFFSET(DATA!$F$6,25+27*AS$10,$AG347,1,1)/$AR347,0)</f>
        <v>0.50308810172570395</v>
      </c>
      <c r="AT347" s="205">
        <f ca="1">IF($AR347&gt;0,OFFSET(DATA!$F$6,25+27*AT$10,$AG347,1,1)/$AR347,0)</f>
        <v>3.5422343324250679E-3</v>
      </c>
      <c r="AU347" s="205">
        <f ca="1">IF($AR347&gt;0,OFFSET(DATA!$F$6,25+27*AU$10,$AG347,1,1)/$AR347,0)</f>
        <v>0.12343324250681199</v>
      </c>
      <c r="AV347" s="205">
        <f ca="1">IF($AR347&gt;0,OFFSET(DATA!$F$6,25+27*AV$10,$AG347,1,1)/$AR347,0)</f>
        <v>8.1380563124432329E-2</v>
      </c>
      <c r="AW347" s="205">
        <f ca="1">IF($AR347&gt;0,OFFSET(DATA!$F$6,25+27*AW$10,$AG347,1,1)/$AR347,0)</f>
        <v>8.9918256130790186E-2</v>
      </c>
      <c r="AX347" s="205">
        <f ca="1">IF($AR347&gt;0,OFFSET(DATA!$F$6,25+27*AX$10,$AG347,1,1)/$AR347,0)</f>
        <v>2.96094459582198E-2</v>
      </c>
      <c r="BA347" s="472">
        <f t="shared" ca="1" si="11"/>
        <v>18</v>
      </c>
      <c r="BB347" s="205">
        <f ca="1">IF($AH347&gt;0,OFFSET(DATA!$F$6,BB$10+27*(7-$AG$8),$AG347,1,1)/OFFSET(DATA!$F$6,BB$10,$AG347,1,1),0)</f>
        <v>0.3737704918032787</v>
      </c>
      <c r="BC347" s="205">
        <f ca="1">IF($AH347&gt;0,OFFSET(DATA!$F$6,BC$10+27*(7-$AG$8),$AG347,1,1)/OFFSET(DATA!$F$6,BC$10,$AG347,1,1),0)</f>
        <v>0.29203539823008851</v>
      </c>
      <c r="BD347" s="205">
        <f ca="1">IF($AH347&gt;0,OFFSET(DATA!$F$6,BD$10+27*(7-$AG$8),$AG347,1,1)/OFFSET(DATA!$F$6,BD$10,$AG347,1,1),0)</f>
        <v>0.22058823529411764</v>
      </c>
      <c r="BE347" s="205">
        <f ca="1">IF($AH347&gt;0,OFFSET(DATA!$F$6,BE$10+27*(7-$AG$8),$AG347,1,1)/OFFSET(DATA!$F$6,BE$10,$AG347,1,1),0)</f>
        <v>0.20408163265306123</v>
      </c>
      <c r="BF347" s="205">
        <f ca="1">IF($AH347&gt;0,OFFSET(DATA!$F$6,BF$10+27*(7-$AG$8),$AG347,1,1)/OFFSET(DATA!$F$6,BF$10,$AG347,1,1),0)</f>
        <v>0.58144329896907221</v>
      </c>
      <c r="BG347" s="205">
        <f ca="1">IF($AH347&gt;0,OFFSET(DATA!$F$6,BG$10+27*(7-$AG$8),$AG347,1,1)/OFFSET(DATA!$F$6,BG$10,$AG347,1,1),0)</f>
        <v>0.56666666666666665</v>
      </c>
      <c r="BH347" s="205">
        <f ca="1">IF($AH347&gt;0,OFFSET(DATA!$F$6,BH$10+27*(7-$AG$8),$AG347,1,1)/OFFSET(DATA!$F$6,BH$10,$AG347,1,1),0)</f>
        <v>0.47945205479452052</v>
      </c>
      <c r="BI347" s="205">
        <f ca="1">IF($AH347&gt;0,OFFSET(DATA!$F$6,BI$10+27*(7-$AG$8),$AG347,1,1)/OFFSET(DATA!$F$6,BI$10,$AG347,1,1),0)</f>
        <v>0.42137973896830327</v>
      </c>
      <c r="BJ347" s="205">
        <f ca="1">IF($AH347&gt;0,OFFSET(DATA!$F$6,BJ$10+27*(7-$AG$8),$AG347,1,1)/OFFSET(DATA!$F$6,BJ$10,$AG347,1,1),0)</f>
        <v>0.61538461538461542</v>
      </c>
      <c r="BK347" s="205">
        <f ca="1">IF($AH347&gt;0,OFFSET(DATA!$F$6,BK$10+27*(7-$AG$8),$AG347,1,1)/OFFSET(DATA!$F$6,BK$10,$AG347,1,1),0)</f>
        <v>0.4107142857142857</v>
      </c>
      <c r="BL347" s="205">
        <f ca="1">IF($AH347&gt;0,OFFSET(DATA!$F$6,BL$10+27*(7-$AG$8),$AG347,1,1)/OFFSET(DATA!$F$6,BL$10,$AG347,1,1),0)</f>
        <v>0.55897435897435899</v>
      </c>
      <c r="BM347" s="205">
        <f ca="1">IF($AH347&gt;0,OFFSET(DATA!$F$6,BM$10+27*(7-$AG$8),$AG347,1,1)/OFFSET(DATA!$F$6,BM$10,$AG347,1,1),0)</f>
        <v>0.43787489288774634</v>
      </c>
      <c r="BN347" s="205">
        <f ca="1">IF($AH347&gt;0,OFFSET(DATA!$F$6,BN$10+27*(7-$AG$8),$AG347,1,1)/OFFSET(DATA!$F$6,BN$10,$AG347,1,1),0)</f>
        <v>0.4524590163934426</v>
      </c>
      <c r="BO347" s="205">
        <f ca="1">IF($AH347&gt;0,OFFSET(DATA!$F$6,BO$10+27*(7-$AG$8),$AG347,1,1)/OFFSET(DATA!$F$6,BO$10,$AG347,1,1),0)</f>
        <v>0.88085106382978728</v>
      </c>
      <c r="BP347" s="205">
        <f ca="1">IF($AH347&gt;0,OFFSET(DATA!$F$6,BP$10+27*(7-$AG$8),$AG347,1,1)/OFFSET(DATA!$F$6,BP$10,$AG347,1,1),0)</f>
        <v>0.68208092485549132</v>
      </c>
      <c r="BQ347" s="205">
        <f ca="1">IF($AH347&gt;0,OFFSET(DATA!$F$6,BQ$10+27*(7-$AG$8),$AG347,1,1)/OFFSET(DATA!$F$6,BQ$10,$AG347,1,1),0)</f>
        <v>0.58712121212121215</v>
      </c>
      <c r="BR347" s="205">
        <f ca="1">IF($AH347&gt;0,OFFSET(DATA!$F$6,BR$10+27*(7-$AG$8),$AG347,1,1)/OFFSET(DATA!$F$6,BR$10,$AG347,1,1),0)</f>
        <v>0.52631578947368418</v>
      </c>
      <c r="BS347" s="205">
        <f ca="1">IF($AH347&gt;0,OFFSET(DATA!$F$6,BS$10+27*(7-$AG$8),$AG347,1,1)/OFFSET(DATA!$F$6,BS$10,$AG347,1,1),0)</f>
        <v>0.47388059701492535</v>
      </c>
      <c r="BT347" s="205">
        <f ca="1">IF($AH347&gt;0,OFFSET(DATA!$F$6,BT$10+27*(7-$AG$8),$AG347,1,1)/OFFSET(DATA!$F$6,BT$10,$AG347,1,1),0)</f>
        <v>0.625</v>
      </c>
      <c r="BU347" s="205">
        <f ca="1">IF($AH347&gt;0,OFFSET(DATA!$F$6,BU$10+27*(7-$AG$8),$AG347,1,1)/OFFSET(DATA!$F$6,BU$10,$AG347,1,1),0)</f>
        <v>0.34591194968553457</v>
      </c>
      <c r="BV347" s="205">
        <f ca="1">IF($AH347&gt;0,OFFSET(DATA!$F$6,BV$10+27*(7-$AG$8),$AG347,1,1)/OFFSET(DATA!$F$6,BV$10,$AG347,1,1),0)</f>
        <v>0.58157894736842108</v>
      </c>
      <c r="BW347" s="205">
        <f ca="1">IF($AH347&gt;0,OFFSET(DATA!$F$6,BW$10+27*(7-$AG$8),$AG347,1,1)/OFFSET(DATA!$F$6,BW$10,$AG347,1,1),0)</f>
        <v>0.48535564853556484</v>
      </c>
      <c r="BX347" s="205">
        <f ca="1">IF($AH347&gt;0,OFFSET(DATA!$F$6,BX$10+27*(7-$AG$8),$AG347,1,1)/OFFSET(DATA!$F$6,BX$10,$AG347,1,1),0)</f>
        <v>0.48254504504504503</v>
      </c>
      <c r="BY347" s="205">
        <f ca="1">IF($AH347&gt;0,OFFSET(DATA!$F$6,BY$10+27*(7-$AG$8),$AG347,1,1)/OFFSET(DATA!$F$6,BY$10,$AG347,1,1),0)</f>
        <v>0.54651162790697672</v>
      </c>
    </row>
    <row r="348" spans="33:77" x14ac:dyDescent="0.2">
      <c r="AG348" s="472">
        <v>337</v>
      </c>
      <c r="AH348" s="471">
        <f ca="1">OFFSET(DATA!$F$6,$AG$10,$AG348,1,1)</f>
        <v>1634</v>
      </c>
      <c r="AI348" s="205">
        <f ca="1">IF($AH348&gt;0,OFFSET(DATA!$F$6,$AG$10+27*AI$10,$AG348,1,1)/$AH348,0)</f>
        <v>0.43145654834761321</v>
      </c>
      <c r="AJ348" s="205">
        <f ca="1">IF($AH348&gt;0,OFFSET(DATA!$F$6,$AG$10+27*AJ$10,$AG348,1,1)/$AH348,0)</f>
        <v>6.1199510403916772E-3</v>
      </c>
      <c r="AK348" s="205">
        <f ca="1">IF($AH348&gt;0,OFFSET(DATA!$F$6,$AG$10+27*AK$10,$AG348,1,1)/$AH348,0)</f>
        <v>0.15361077111383109</v>
      </c>
      <c r="AL348" s="205">
        <f ca="1">IF($AH348&gt;0,OFFSET(DATA!$F$6,$AG$10+27*AL$10,$AG348,1,1)/$AH348,0)</f>
        <v>0.11444308445532436</v>
      </c>
      <c r="AM348" s="205">
        <f ca="1">IF($AH348&gt;0,OFFSET(DATA!$F$6,$AG$10+27*AM$10,$AG348,1,1)/$AH348,0)</f>
        <v>7.649938800489596E-2</v>
      </c>
      <c r="AN348" s="205">
        <f ca="1">IF($AH348&gt;0,OFFSET(DATA!$F$6,$AG$10+27*AN$10,$AG348,1,1)/$AH348,0)</f>
        <v>2.4479804161566709E-2</v>
      </c>
      <c r="AO348" s="472">
        <f ca="1">OFFSET(DATA!$F$6,$AG$10+27*AO$10,$AG348,1,1)</f>
        <v>19</v>
      </c>
      <c r="AP348" s="472">
        <f t="shared" ca="1" si="10"/>
        <v>19</v>
      </c>
      <c r="AQ348" s="471"/>
      <c r="AR348" s="471">
        <f ca="1">OFFSET(DATA!$F$6,25,$AG348,1,1)</f>
        <v>11231</v>
      </c>
      <c r="AS348" s="205">
        <f ca="1">IF($AR348&gt;0,OFFSET(DATA!$F$6,25+27*AS$10,$AG348,1,1)/$AR348,0)</f>
        <v>0.51090731012376456</v>
      </c>
      <c r="AT348" s="205">
        <f ca="1">IF($AR348&gt;0,OFFSET(DATA!$F$6,25+27*AT$10,$AG348,1,1)/$AR348,0)</f>
        <v>3.1163743210755944E-3</v>
      </c>
      <c r="AU348" s="205">
        <f ca="1">IF($AR348&gt;0,OFFSET(DATA!$F$6,25+27*AU$10,$AG348,1,1)/$AR348,0)</f>
        <v>0.12207283411984685</v>
      </c>
      <c r="AV348" s="205">
        <f ca="1">IF($AR348&gt;0,OFFSET(DATA!$F$6,25+27*AV$10,$AG348,1,1)/$AR348,0)</f>
        <v>9.2244679903837598E-2</v>
      </c>
      <c r="AW348" s="205">
        <f ca="1">IF($AR348&gt;0,OFFSET(DATA!$F$6,25+27*AW$10,$AG348,1,1)/$AR348,0)</f>
        <v>8.7169441723800201E-2</v>
      </c>
      <c r="AX348" s="205">
        <f ca="1">IF($AR348&gt;0,OFFSET(DATA!$F$6,25+27*AX$10,$AG348,1,1)/$AR348,0)</f>
        <v>2.9471997150743477E-2</v>
      </c>
      <c r="BA348" s="472">
        <f t="shared" ca="1" si="11"/>
        <v>18</v>
      </c>
      <c r="BB348" s="205">
        <f ca="1">IF($AH348&gt;0,OFFSET(DATA!$F$6,BB$10+27*(7-$AG$8),$AG348,1,1)/OFFSET(DATA!$F$6,BB$10,$AG348,1,1),0)</f>
        <v>0.39047619047619048</v>
      </c>
      <c r="BC348" s="205">
        <f ca="1">IF($AH348&gt;0,OFFSET(DATA!$F$6,BC$10+27*(7-$AG$8),$AG348,1,1)/OFFSET(DATA!$F$6,BC$10,$AG348,1,1),0)</f>
        <v>0.26271186440677968</v>
      </c>
      <c r="BD348" s="205">
        <f ca="1">IF($AH348&gt;0,OFFSET(DATA!$F$6,BD$10+27*(7-$AG$8),$AG348,1,1)/OFFSET(DATA!$F$6,BD$10,$AG348,1,1),0)</f>
        <v>0.2361111111111111</v>
      </c>
      <c r="BE348" s="205">
        <f ca="1">IF($AH348&gt;0,OFFSET(DATA!$F$6,BE$10+27*(7-$AG$8),$AG348,1,1)/OFFSET(DATA!$F$6,BE$10,$AG348,1,1),0)</f>
        <v>0.2</v>
      </c>
      <c r="BF348" s="205">
        <f ca="1">IF($AH348&gt;0,OFFSET(DATA!$F$6,BF$10+27*(7-$AG$8),$AG348,1,1)/OFFSET(DATA!$F$6,BF$10,$AG348,1,1),0)</f>
        <v>0.54838709677419351</v>
      </c>
      <c r="BG348" s="205">
        <f ca="1">IF($AH348&gt;0,OFFSET(DATA!$F$6,BG$10+27*(7-$AG$8),$AG348,1,1)/OFFSET(DATA!$F$6,BG$10,$AG348,1,1),0)</f>
        <v>0.55913978494623651</v>
      </c>
      <c r="BH348" s="205">
        <f ca="1">IF($AH348&gt;0,OFFSET(DATA!$F$6,BH$10+27*(7-$AG$8),$AG348,1,1)/OFFSET(DATA!$F$6,BH$10,$AG348,1,1),0)</f>
        <v>0.46478873239436619</v>
      </c>
      <c r="BI348" s="205">
        <f ca="1">IF($AH348&gt;0,OFFSET(DATA!$F$6,BI$10+27*(7-$AG$8),$AG348,1,1)/OFFSET(DATA!$F$6,BI$10,$AG348,1,1),0)</f>
        <v>0.43145654834761321</v>
      </c>
      <c r="BJ348" s="205">
        <f ca="1">IF($AH348&gt;0,OFFSET(DATA!$F$6,BJ$10+27*(7-$AG$8),$AG348,1,1)/OFFSET(DATA!$F$6,BJ$10,$AG348,1,1),0)</f>
        <v>0.61325966850828728</v>
      </c>
      <c r="BK348" s="205">
        <f ca="1">IF($AH348&gt;0,OFFSET(DATA!$F$6,BK$10+27*(7-$AG$8),$AG348,1,1)/OFFSET(DATA!$F$6,BK$10,$AG348,1,1),0)</f>
        <v>0.43356643356643354</v>
      </c>
      <c r="BL348" s="205">
        <f ca="1">IF($AH348&gt;0,OFFSET(DATA!$F$6,BL$10+27*(7-$AG$8),$AG348,1,1)/OFFSET(DATA!$F$6,BL$10,$AG348,1,1),0)</f>
        <v>0.55411954765751215</v>
      </c>
      <c r="BM348" s="205">
        <f ca="1">IF($AH348&gt;0,OFFSET(DATA!$F$6,BM$10+27*(7-$AG$8),$AG348,1,1)/OFFSET(DATA!$F$6,BM$10,$AG348,1,1),0)</f>
        <v>0.45826235093696766</v>
      </c>
      <c r="BN348" s="205">
        <f ca="1">IF($AH348&gt;0,OFFSET(DATA!$F$6,BN$10+27*(7-$AG$8),$AG348,1,1)/OFFSET(DATA!$F$6,BN$10,$AG348,1,1),0)</f>
        <v>0.42950819672131146</v>
      </c>
      <c r="BO348" s="205">
        <f ca="1">IF($AH348&gt;0,OFFSET(DATA!$F$6,BO$10+27*(7-$AG$8),$AG348,1,1)/OFFSET(DATA!$F$6,BO$10,$AG348,1,1),0)</f>
        <v>0.86912065439672803</v>
      </c>
      <c r="BP348" s="205">
        <f ca="1">IF($AH348&gt;0,OFFSET(DATA!$F$6,BP$10+27*(7-$AG$8),$AG348,1,1)/OFFSET(DATA!$F$6,BP$10,$AG348,1,1),0)</f>
        <v>0.71238095238095234</v>
      </c>
      <c r="BQ348" s="205">
        <f ca="1">IF($AH348&gt;0,OFFSET(DATA!$F$6,BQ$10+27*(7-$AG$8),$AG348,1,1)/OFFSET(DATA!$F$6,BQ$10,$AG348,1,1),0)</f>
        <v>0.56993006993006989</v>
      </c>
      <c r="BR348" s="205">
        <f ca="1">IF($AH348&gt;0,OFFSET(DATA!$F$6,BR$10+27*(7-$AG$8),$AG348,1,1)/OFFSET(DATA!$F$6,BR$10,$AG348,1,1),0)</f>
        <v>0.52238805970149249</v>
      </c>
      <c r="BS348" s="205">
        <f ca="1">IF($AH348&gt;0,OFFSET(DATA!$F$6,BS$10+27*(7-$AG$8),$AG348,1,1)/OFFSET(DATA!$F$6,BS$10,$AG348,1,1),0)</f>
        <v>0.48763250883392228</v>
      </c>
      <c r="BT348" s="205">
        <f ca="1">IF($AH348&gt;0,OFFSET(DATA!$F$6,BT$10+27*(7-$AG$8),$AG348,1,1)/OFFSET(DATA!$F$6,BT$10,$AG348,1,1),0)</f>
        <v>0.58064516129032262</v>
      </c>
      <c r="BU348" s="205">
        <f ca="1">IF($AH348&gt;0,OFFSET(DATA!$F$6,BU$10+27*(7-$AG$8),$AG348,1,1)/OFFSET(DATA!$F$6,BU$10,$AG348,1,1),0)</f>
        <v>0.3515151515151515</v>
      </c>
      <c r="BV348" s="205">
        <f ca="1">IF($AH348&gt;0,OFFSET(DATA!$F$6,BV$10+27*(7-$AG$8),$AG348,1,1)/OFFSET(DATA!$F$6,BV$10,$AG348,1,1),0)</f>
        <v>0.60477453580901852</v>
      </c>
      <c r="BW348" s="205">
        <f ca="1">IF($AH348&gt;0,OFFSET(DATA!$F$6,BW$10+27*(7-$AG$8),$AG348,1,1)/OFFSET(DATA!$F$6,BW$10,$AG348,1,1),0)</f>
        <v>0.52587991718426497</v>
      </c>
      <c r="BX348" s="205">
        <f ca="1">IF($AH348&gt;0,OFFSET(DATA!$F$6,BX$10+27*(7-$AG$8),$AG348,1,1)/OFFSET(DATA!$F$6,BX$10,$AG348,1,1),0)</f>
        <v>0.48698060941828253</v>
      </c>
      <c r="BY348" s="205">
        <f ca="1">IF($AH348&gt;0,OFFSET(DATA!$F$6,BY$10+27*(7-$AG$8),$AG348,1,1)/OFFSET(DATA!$F$6,BY$10,$AG348,1,1),0)</f>
        <v>0.5376344086021505</v>
      </c>
    </row>
    <row r="349" spans="33:77" x14ac:dyDescent="0.2">
      <c r="AG349" s="472">
        <v>338</v>
      </c>
      <c r="AH349" s="471">
        <f ca="1">OFFSET(DATA!$F$6,$AG$10,$AG349,1,1)</f>
        <v>1634</v>
      </c>
      <c r="AI349" s="205">
        <f ca="1">IF($AH349&gt;0,OFFSET(DATA!$F$6,$AG$10+27*AI$10,$AG349,1,1)/$AH349,0)</f>
        <v>0.40330477356181149</v>
      </c>
      <c r="AJ349" s="205">
        <f ca="1">IF($AH349&gt;0,OFFSET(DATA!$F$6,$AG$10+27*AJ$10,$AG349,1,1)/$AH349,0)</f>
        <v>4.8959608323133411E-3</v>
      </c>
      <c r="AK349" s="205">
        <f ca="1">IF($AH349&gt;0,OFFSET(DATA!$F$6,$AG$10+27*AK$10,$AG349,1,1)/$AH349,0)</f>
        <v>0.1554467564259486</v>
      </c>
      <c r="AL349" s="205">
        <f ca="1">IF($AH349&gt;0,OFFSET(DATA!$F$6,$AG$10+27*AL$10,$AG349,1,1)/$AH349,0)</f>
        <v>0.11627906976744186</v>
      </c>
      <c r="AM349" s="205">
        <f ca="1">IF($AH349&gt;0,OFFSET(DATA!$F$6,$AG$10+27*AM$10,$AG349,1,1)/$AH349,0)</f>
        <v>9.057527539779682E-2</v>
      </c>
      <c r="AN349" s="205">
        <f ca="1">IF($AH349&gt;0,OFFSET(DATA!$F$6,$AG$10+27*AN$10,$AG349,1,1)/$AH349,0)</f>
        <v>3.0599755201958383E-2</v>
      </c>
      <c r="AO349" s="472">
        <f ca="1">OFFSET(DATA!$F$6,$AG$10+27*AO$10,$AG349,1,1)</f>
        <v>21</v>
      </c>
      <c r="AP349" s="472">
        <f t="shared" ca="1" si="10"/>
        <v>21</v>
      </c>
      <c r="AQ349" s="471"/>
      <c r="AR349" s="471">
        <f ca="1">OFFSET(DATA!$F$6,25,$AG349,1,1)</f>
        <v>11499</v>
      </c>
      <c r="AS349" s="205">
        <f ca="1">IF($AR349&gt;0,OFFSET(DATA!$F$6,25+27*AS$10,$AG349,1,1)/$AR349,0)</f>
        <v>0.5105661361857553</v>
      </c>
      <c r="AT349" s="205">
        <f ca="1">IF($AR349&gt;0,OFFSET(DATA!$F$6,25+27*AT$10,$AG349,1,1)/$AR349,0)</f>
        <v>2.6089225150013043E-3</v>
      </c>
      <c r="AU349" s="205">
        <f ca="1">IF($AR349&gt;0,OFFSET(DATA!$F$6,25+27*AU$10,$AG349,1,1)/$AR349,0)</f>
        <v>0.11774936951039221</v>
      </c>
      <c r="AV349" s="205">
        <f ca="1">IF($AR349&gt;0,OFFSET(DATA!$F$6,25+27*AV$10,$AG349,1,1)/$AR349,0)</f>
        <v>9.0355683102878517E-2</v>
      </c>
      <c r="AW349" s="205">
        <f ca="1">IF($AR349&gt;0,OFFSET(DATA!$F$6,25+27*AW$10,$AG349,1,1)/$AR349,0)</f>
        <v>9.7834594312548914E-2</v>
      </c>
      <c r="AX349" s="205">
        <f ca="1">IF($AR349&gt;0,OFFSET(DATA!$F$6,25+27*AX$10,$AG349,1,1)/$AR349,0)</f>
        <v>3.4263849030350464E-2</v>
      </c>
      <c r="BA349" s="472">
        <f t="shared" ca="1" si="11"/>
        <v>19</v>
      </c>
      <c r="BB349" s="205">
        <f ca="1">IF($AH349&gt;0,OFFSET(DATA!$F$6,BB$10+27*(7-$AG$8),$AG349,1,1)/OFFSET(DATA!$F$6,BB$10,$AG349,1,1),0)</f>
        <v>0.37463126843657818</v>
      </c>
      <c r="BC349" s="205">
        <f ca="1">IF($AH349&gt;0,OFFSET(DATA!$F$6,BC$10+27*(7-$AG$8),$AG349,1,1)/OFFSET(DATA!$F$6,BC$10,$AG349,1,1),0)</f>
        <v>0.24</v>
      </c>
      <c r="BD349" s="205">
        <f ca="1">IF($AH349&gt;0,OFFSET(DATA!$F$6,BD$10+27*(7-$AG$8),$AG349,1,1)/OFFSET(DATA!$F$6,BD$10,$AG349,1,1),0)</f>
        <v>0.25</v>
      </c>
      <c r="BE349" s="205">
        <f ca="1">IF($AH349&gt;0,OFFSET(DATA!$F$6,BE$10+27*(7-$AG$8),$AG349,1,1)/OFFSET(DATA!$F$6,BE$10,$AG349,1,1),0)</f>
        <v>0.19727891156462585</v>
      </c>
      <c r="BF349" s="205">
        <f ca="1">IF($AH349&gt;0,OFFSET(DATA!$F$6,BF$10+27*(7-$AG$8),$AG349,1,1)/OFFSET(DATA!$F$6,BF$10,$AG349,1,1),0)</f>
        <v>0.5467479674796748</v>
      </c>
      <c r="BG349" s="205">
        <f ca="1">IF($AH349&gt;0,OFFSET(DATA!$F$6,BG$10+27*(7-$AG$8),$AG349,1,1)/OFFSET(DATA!$F$6,BG$10,$AG349,1,1),0)</f>
        <v>0.59782608695652173</v>
      </c>
      <c r="BH349" s="205">
        <f ca="1">IF($AH349&gt;0,OFFSET(DATA!$F$6,BH$10+27*(7-$AG$8),$AG349,1,1)/OFFSET(DATA!$F$6,BH$10,$AG349,1,1),0)</f>
        <v>0.46575342465753422</v>
      </c>
      <c r="BI349" s="205">
        <f ca="1">IF($AH349&gt;0,OFFSET(DATA!$F$6,BI$10+27*(7-$AG$8),$AG349,1,1)/OFFSET(DATA!$F$6,BI$10,$AG349,1,1),0)</f>
        <v>0.40330477356181149</v>
      </c>
      <c r="BJ349" s="205">
        <f ca="1">IF($AH349&gt;0,OFFSET(DATA!$F$6,BJ$10+27*(7-$AG$8),$AG349,1,1)/OFFSET(DATA!$F$6,BJ$10,$AG349,1,1),0)</f>
        <v>0.62154696132596687</v>
      </c>
      <c r="BK349" s="205">
        <f ca="1">IF($AH349&gt;0,OFFSET(DATA!$F$6,BK$10+27*(7-$AG$8),$AG349,1,1)/OFFSET(DATA!$F$6,BK$10,$AG349,1,1),0)</f>
        <v>0.43728813559322033</v>
      </c>
      <c r="BL349" s="205">
        <f ca="1">IF($AH349&gt;0,OFFSET(DATA!$F$6,BL$10+27*(7-$AG$8),$AG349,1,1)/OFFSET(DATA!$F$6,BL$10,$AG349,1,1),0)</f>
        <v>0.53765060240963858</v>
      </c>
      <c r="BM349" s="205">
        <f ca="1">IF($AH349&gt;0,OFFSET(DATA!$F$6,BM$10+27*(7-$AG$8),$AG349,1,1)/OFFSET(DATA!$F$6,BM$10,$AG349,1,1),0)</f>
        <v>0.45973154362416108</v>
      </c>
      <c r="BN349" s="205">
        <f ca="1">IF($AH349&gt;0,OFFSET(DATA!$F$6,BN$10+27*(7-$AG$8),$AG349,1,1)/OFFSET(DATA!$F$6,BN$10,$AG349,1,1),0)</f>
        <v>0.44051446945337619</v>
      </c>
      <c r="BO349" s="205">
        <f ca="1">IF($AH349&gt;0,OFFSET(DATA!$F$6,BO$10+27*(7-$AG$8),$AG349,1,1)/OFFSET(DATA!$F$6,BO$10,$AG349,1,1),0)</f>
        <v>0.85685884691848901</v>
      </c>
      <c r="BP349" s="205">
        <f ca="1">IF($AH349&gt;0,OFFSET(DATA!$F$6,BP$10+27*(7-$AG$8),$AG349,1,1)/OFFSET(DATA!$F$6,BP$10,$AG349,1,1),0)</f>
        <v>0.71290944123314071</v>
      </c>
      <c r="BQ349" s="205">
        <f ca="1">IF($AH349&gt;0,OFFSET(DATA!$F$6,BQ$10+27*(7-$AG$8),$AG349,1,1)/OFFSET(DATA!$F$6,BQ$10,$AG349,1,1),0)</f>
        <v>0.58703071672354945</v>
      </c>
      <c r="BR349" s="205">
        <f ca="1">IF($AH349&gt;0,OFFSET(DATA!$F$6,BR$10+27*(7-$AG$8),$AG349,1,1)/OFFSET(DATA!$F$6,BR$10,$AG349,1,1),0)</f>
        <v>0.57425742574257421</v>
      </c>
      <c r="BS349" s="205">
        <f ca="1">IF($AH349&gt;0,OFFSET(DATA!$F$6,BS$10+27*(7-$AG$8),$AG349,1,1)/OFFSET(DATA!$F$6,BS$10,$AG349,1,1),0)</f>
        <v>0.49342105263157893</v>
      </c>
      <c r="BT349" s="205">
        <f ca="1">IF($AH349&gt;0,OFFSET(DATA!$F$6,BT$10+27*(7-$AG$8),$AG349,1,1)/OFFSET(DATA!$F$6,BT$10,$AG349,1,1),0)</f>
        <v>0.55223880597014929</v>
      </c>
      <c r="BU349" s="205">
        <f ca="1">IF($AH349&gt;0,OFFSET(DATA!$F$6,BU$10+27*(7-$AG$8),$AG349,1,1)/OFFSET(DATA!$F$6,BU$10,$AG349,1,1),0)</f>
        <v>0.31481481481481483</v>
      </c>
      <c r="BV349" s="205">
        <f ca="1">IF($AH349&gt;0,OFFSET(DATA!$F$6,BV$10+27*(7-$AG$8),$AG349,1,1)/OFFSET(DATA!$F$6,BV$10,$AG349,1,1),0)</f>
        <v>0.60769230769230764</v>
      </c>
      <c r="BW349" s="205">
        <f ca="1">IF($AH349&gt;0,OFFSET(DATA!$F$6,BW$10+27*(7-$AG$8),$AG349,1,1)/OFFSET(DATA!$F$6,BW$10,$AG349,1,1),0)</f>
        <v>0.5609007164790174</v>
      </c>
      <c r="BX349" s="205">
        <f ca="1">IF($AH349&gt;0,OFFSET(DATA!$F$6,BX$10+27*(7-$AG$8),$AG349,1,1)/OFFSET(DATA!$F$6,BX$10,$AG349,1,1),0)</f>
        <v>0.4878691983122363</v>
      </c>
      <c r="BY349" s="205">
        <f ca="1">IF($AH349&gt;0,OFFSET(DATA!$F$6,BY$10+27*(7-$AG$8),$AG349,1,1)/OFFSET(DATA!$F$6,BY$10,$AG349,1,1),0)</f>
        <v>0.5494505494505495</v>
      </c>
    </row>
    <row r="350" spans="33:77" x14ac:dyDescent="0.2">
      <c r="AG350" s="472">
        <v>339</v>
      </c>
      <c r="AH350" s="471">
        <f ca="1">OFFSET(DATA!$F$6,$AG$10,$AG350,1,1)</f>
        <v>1653</v>
      </c>
      <c r="AI350" s="205">
        <f ca="1">IF($AH350&gt;0,OFFSET(DATA!$F$6,$AG$10+27*AI$10,$AG350,1,1)/$AH350,0)</f>
        <v>0.39261947973381728</v>
      </c>
      <c r="AJ350" s="205">
        <f ca="1">IF($AH350&gt;0,OFFSET(DATA!$F$6,$AG$10+27*AJ$10,$AG350,1,1)/$AH350,0)</f>
        <v>4.2347247428917122E-3</v>
      </c>
      <c r="AK350" s="205">
        <f ca="1">IF($AH350&gt;0,OFFSET(DATA!$F$6,$AG$10+27*AK$10,$AG350,1,1)/$AH350,0)</f>
        <v>0.15245009074410162</v>
      </c>
      <c r="AL350" s="205">
        <f ca="1">IF($AH350&gt;0,OFFSET(DATA!$F$6,$AG$10+27*AL$10,$AG350,1,1)/$AH350,0)</f>
        <v>0.11312764670296431</v>
      </c>
      <c r="AM350" s="205">
        <f ca="1">IF($AH350&gt;0,OFFSET(DATA!$F$6,$AG$10+27*AM$10,$AG350,1,1)/$AH350,0)</f>
        <v>0.10405323653962492</v>
      </c>
      <c r="AN350" s="205">
        <f ca="1">IF($AH350&gt;0,OFFSET(DATA!$F$6,$AG$10+27*AN$10,$AG350,1,1)/$AH350,0)</f>
        <v>2.9643073200241985E-2</v>
      </c>
      <c r="AO350" s="472">
        <f ca="1">OFFSET(DATA!$F$6,$AG$10+27*AO$10,$AG350,1,1)</f>
        <v>18</v>
      </c>
      <c r="AP350" s="472">
        <f t="shared" ca="1" si="10"/>
        <v>18</v>
      </c>
      <c r="AQ350" s="471"/>
      <c r="AR350" s="471">
        <f ca="1">OFFSET(DATA!$F$6,25,$AG350,1,1)</f>
        <v>11866</v>
      </c>
      <c r="AS350" s="205">
        <f ca="1">IF($AR350&gt;0,OFFSET(DATA!$F$6,25+27*AS$10,$AG350,1,1)/$AR350,0)</f>
        <v>0.50337097589752233</v>
      </c>
      <c r="AT350" s="205">
        <f ca="1">IF($AR350&gt;0,OFFSET(DATA!$F$6,25+27*AT$10,$AG350,1,1)/$AR350,0)</f>
        <v>2.612506320579808E-3</v>
      </c>
      <c r="AU350" s="205">
        <f ca="1">IF($AR350&gt;0,OFFSET(DATA!$F$6,25+27*AU$10,$AG350,1,1)/$AR350,0)</f>
        <v>0.11562447328501602</v>
      </c>
      <c r="AV350" s="205">
        <f ca="1">IF($AR350&gt;0,OFFSET(DATA!$F$6,25+27*AV$10,$AG350,1,1)/$AR350,0)</f>
        <v>8.452722063037249E-2</v>
      </c>
      <c r="AW350" s="205">
        <f ca="1">IF($AR350&gt;0,OFFSET(DATA!$F$6,25+27*AW$10,$AG350,1,1)/$AR350,0)</f>
        <v>0.10247766728467891</v>
      </c>
      <c r="AX350" s="205">
        <f ca="1">IF($AR350&gt;0,OFFSET(DATA!$F$6,25+27*AX$10,$AG350,1,1)/$AR350,0)</f>
        <v>3.6153716500927018E-2</v>
      </c>
      <c r="BA350" s="472">
        <f t="shared" ca="1" si="11"/>
        <v>19</v>
      </c>
      <c r="BB350" s="205">
        <f ca="1">IF($AH350&gt;0,OFFSET(DATA!$F$6,BB$10+27*(7-$AG$8),$AG350,1,1)/OFFSET(DATA!$F$6,BB$10,$AG350,1,1),0)</f>
        <v>0.35260115606936415</v>
      </c>
      <c r="BC350" s="205">
        <f ca="1">IF($AH350&gt;0,OFFSET(DATA!$F$6,BC$10+27*(7-$AG$8),$AG350,1,1)/OFFSET(DATA!$F$6,BC$10,$AG350,1,1),0)</f>
        <v>0.24409448818897639</v>
      </c>
      <c r="BD350" s="205">
        <f ca="1">IF($AH350&gt;0,OFFSET(DATA!$F$6,BD$10+27*(7-$AG$8),$AG350,1,1)/OFFSET(DATA!$F$6,BD$10,$AG350,1,1),0)</f>
        <v>0.26250000000000001</v>
      </c>
      <c r="BE350" s="205">
        <f ca="1">IF($AH350&gt;0,OFFSET(DATA!$F$6,BE$10+27*(7-$AG$8),$AG350,1,1)/OFFSET(DATA!$F$6,BE$10,$AG350,1,1),0)</f>
        <v>0.18620689655172415</v>
      </c>
      <c r="BF350" s="205">
        <f ca="1">IF($AH350&gt;0,OFFSET(DATA!$F$6,BF$10+27*(7-$AG$8),$AG350,1,1)/OFFSET(DATA!$F$6,BF$10,$AG350,1,1),0)</f>
        <v>0.547808764940239</v>
      </c>
      <c r="BG350" s="205">
        <f ca="1">IF($AH350&gt;0,OFFSET(DATA!$F$6,BG$10+27*(7-$AG$8),$AG350,1,1)/OFFSET(DATA!$F$6,BG$10,$AG350,1,1),0)</f>
        <v>0.6179775280898876</v>
      </c>
      <c r="BH350" s="205">
        <f ca="1">IF($AH350&gt;0,OFFSET(DATA!$F$6,BH$10+27*(7-$AG$8),$AG350,1,1)/OFFSET(DATA!$F$6,BH$10,$AG350,1,1),0)</f>
        <v>0.43037974683544306</v>
      </c>
      <c r="BI350" s="205">
        <f ca="1">IF($AH350&gt;0,OFFSET(DATA!$F$6,BI$10+27*(7-$AG$8),$AG350,1,1)/OFFSET(DATA!$F$6,BI$10,$AG350,1,1),0)</f>
        <v>0.39261947973381728</v>
      </c>
      <c r="BJ350" s="205">
        <f ca="1">IF($AH350&gt;0,OFFSET(DATA!$F$6,BJ$10+27*(7-$AG$8),$AG350,1,1)/OFFSET(DATA!$F$6,BJ$10,$AG350,1,1),0)</f>
        <v>0.676056338028169</v>
      </c>
      <c r="BK350" s="205">
        <f ca="1">IF($AH350&gt;0,OFFSET(DATA!$F$6,BK$10+27*(7-$AG$8),$AG350,1,1)/OFFSET(DATA!$F$6,BK$10,$AG350,1,1),0)</f>
        <v>0.4201954397394137</v>
      </c>
      <c r="BL350" s="205">
        <f ca="1">IF($AH350&gt;0,OFFSET(DATA!$F$6,BL$10+27*(7-$AG$8),$AG350,1,1)/OFFSET(DATA!$F$6,BL$10,$AG350,1,1),0)</f>
        <v>0.55539358600583089</v>
      </c>
      <c r="BM350" s="205">
        <f ca="1">IF($AH350&gt;0,OFFSET(DATA!$F$6,BM$10+27*(7-$AG$8),$AG350,1,1)/OFFSET(DATA!$F$6,BM$10,$AG350,1,1),0)</f>
        <v>0.46859504132231405</v>
      </c>
      <c r="BN350" s="205">
        <f ca="1">IF($AH350&gt;0,OFFSET(DATA!$F$6,BN$10+27*(7-$AG$8),$AG350,1,1)/OFFSET(DATA!$F$6,BN$10,$AG350,1,1),0)</f>
        <v>0.44444444444444442</v>
      </c>
      <c r="BO350" s="205">
        <f ca="1">IF($AH350&gt;0,OFFSET(DATA!$F$6,BO$10+27*(7-$AG$8),$AG350,1,1)/OFFSET(DATA!$F$6,BO$10,$AG350,1,1),0)</f>
        <v>0.84332688588007731</v>
      </c>
      <c r="BP350" s="205">
        <f ca="1">IF($AH350&gt;0,OFFSET(DATA!$F$6,BP$10+27*(7-$AG$8),$AG350,1,1)/OFFSET(DATA!$F$6,BP$10,$AG350,1,1),0)</f>
        <v>0.71481481481481479</v>
      </c>
      <c r="BQ350" s="205">
        <f ca="1">IF($AH350&gt;0,OFFSET(DATA!$F$6,BQ$10+27*(7-$AG$8),$AG350,1,1)/OFFSET(DATA!$F$6,BQ$10,$AG350,1,1),0)</f>
        <v>0.62541806020066892</v>
      </c>
      <c r="BR350" s="205">
        <f ca="1">IF($AH350&gt;0,OFFSET(DATA!$F$6,BR$10+27*(7-$AG$8),$AG350,1,1)/OFFSET(DATA!$F$6,BR$10,$AG350,1,1),0)</f>
        <v>0.5526932084309133</v>
      </c>
      <c r="BS350" s="205">
        <f ca="1">IF($AH350&gt;0,OFFSET(DATA!$F$6,BS$10+27*(7-$AG$8),$AG350,1,1)/OFFSET(DATA!$F$6,BS$10,$AG350,1,1),0)</f>
        <v>0.46951219512195119</v>
      </c>
      <c r="BT350" s="205">
        <f ca="1">IF($AH350&gt;0,OFFSET(DATA!$F$6,BT$10+27*(7-$AG$8),$AG350,1,1)/OFFSET(DATA!$F$6,BT$10,$AG350,1,1),0)</f>
        <v>0.609375</v>
      </c>
      <c r="BU350" s="205">
        <f ca="1">IF($AH350&gt;0,OFFSET(DATA!$F$6,BU$10+27*(7-$AG$8),$AG350,1,1)/OFFSET(DATA!$F$6,BU$10,$AG350,1,1),0)</f>
        <v>0.33124999999999999</v>
      </c>
      <c r="BV350" s="205">
        <f ca="1">IF($AH350&gt;0,OFFSET(DATA!$F$6,BV$10+27*(7-$AG$8),$AG350,1,1)/OFFSET(DATA!$F$6,BV$10,$AG350,1,1),0)</f>
        <v>0.60246913580246919</v>
      </c>
      <c r="BW350" s="205">
        <f ca="1">IF($AH350&gt;0,OFFSET(DATA!$F$6,BW$10+27*(7-$AG$8),$AG350,1,1)/OFFSET(DATA!$F$6,BW$10,$AG350,1,1),0)</f>
        <v>0.53162055335968383</v>
      </c>
      <c r="BX350" s="205">
        <f ca="1">IF($AH350&gt;0,OFFSET(DATA!$F$6,BX$10+27*(7-$AG$8),$AG350,1,1)/OFFSET(DATA!$F$6,BX$10,$AG350,1,1),0)</f>
        <v>0.45907297830374755</v>
      </c>
      <c r="BY350" s="205">
        <f ca="1">IF($AH350&gt;0,OFFSET(DATA!$F$6,BY$10+27*(7-$AG$8),$AG350,1,1)/OFFSET(DATA!$F$6,BY$10,$AG350,1,1),0)</f>
        <v>0.51041666666666663</v>
      </c>
    </row>
    <row r="351" spans="33:77" x14ac:dyDescent="0.2">
      <c r="AG351" s="472">
        <v>340</v>
      </c>
      <c r="AH351" s="471">
        <f ca="1">OFFSET(DATA!$F$6,$AG$10,$AG351,1,1)</f>
        <v>1593</v>
      </c>
      <c r="AI351" s="205">
        <f ca="1">IF($AH351&gt;0,OFFSET(DATA!$F$6,$AG$10+27*AI$10,$AG351,1,1)/$AH351,0)</f>
        <v>0.39736346516007531</v>
      </c>
      <c r="AJ351" s="205">
        <f ca="1">IF($AH351&gt;0,OFFSET(DATA!$F$6,$AG$10+27*AJ$10,$AG351,1,1)/$AH351,0)</f>
        <v>4.3942247332077839E-3</v>
      </c>
      <c r="AK351" s="205">
        <f ca="1">IF($AH351&gt;0,OFFSET(DATA!$F$6,$AG$10+27*AK$10,$AG351,1,1)/$AH351,0)</f>
        <v>0.15568110483364719</v>
      </c>
      <c r="AL351" s="205">
        <f ca="1">IF($AH351&gt;0,OFFSET(DATA!$F$6,$AG$10+27*AL$10,$AG351,1,1)/$AH351,0)</f>
        <v>0.10860012554927809</v>
      </c>
      <c r="AM351" s="205">
        <f ca="1">IF($AH351&gt;0,OFFSET(DATA!$F$6,$AG$10+27*AM$10,$AG351,1,1)/$AH351,0)</f>
        <v>9.7928436911487754E-2</v>
      </c>
      <c r="AN351" s="205">
        <f ca="1">IF($AH351&gt;0,OFFSET(DATA!$F$6,$AG$10+27*AN$10,$AG351,1,1)/$AH351,0)</f>
        <v>2.4482109227871938E-2</v>
      </c>
      <c r="AO351" s="472">
        <f ca="1">OFFSET(DATA!$F$6,$AG$10+27*AO$10,$AG351,1,1)</f>
        <v>18</v>
      </c>
      <c r="AP351" s="472">
        <f t="shared" ca="1" si="10"/>
        <v>18</v>
      </c>
      <c r="AQ351" s="471"/>
      <c r="AR351" s="471">
        <f ca="1">OFFSET(DATA!$F$6,25,$AG351,1,1)</f>
        <v>11093</v>
      </c>
      <c r="AS351" s="205">
        <f ca="1">IF($AR351&gt;0,OFFSET(DATA!$F$6,25+27*AS$10,$AG351,1,1)/$AR351,0)</f>
        <v>0.48706391418011358</v>
      </c>
      <c r="AT351" s="205">
        <f ca="1">IF($AR351&gt;0,OFFSET(DATA!$F$6,25+27*AT$10,$AG351,1,1)/$AR351,0)</f>
        <v>2.7945551248535114E-3</v>
      </c>
      <c r="AU351" s="205">
        <f ca="1">IF($AR351&gt;0,OFFSET(DATA!$F$6,25+27*AU$10,$AG351,1,1)/$AR351,0)</f>
        <v>0.12079689894528081</v>
      </c>
      <c r="AV351" s="205">
        <f ca="1">IF($AR351&gt;0,OFFSET(DATA!$F$6,25+27*AV$10,$AG351,1,1)/$AR351,0)</f>
        <v>8.5188857838276386E-2</v>
      </c>
      <c r="AW351" s="205">
        <f ca="1">IF($AR351&gt;0,OFFSET(DATA!$F$6,25+27*AW$10,$AG351,1,1)/$AR351,0)</f>
        <v>9.2761200757234291E-2</v>
      </c>
      <c r="AX351" s="205">
        <f ca="1">IF($AR351&gt;0,OFFSET(DATA!$F$6,25+27*AX$10,$AG351,1,1)/$AR351,0)</f>
        <v>2.7404669611466689E-2</v>
      </c>
      <c r="BA351" s="472">
        <f t="shared" ca="1" si="11"/>
        <v>17</v>
      </c>
      <c r="BB351" s="205">
        <f ca="1">IF($AH351&gt;0,OFFSET(DATA!$F$6,BB$10+27*(7-$AG$8),$AG351,1,1)/OFFSET(DATA!$F$6,BB$10,$AG351,1,1),0)</f>
        <v>0.32110091743119268</v>
      </c>
      <c r="BC351" s="205">
        <f ca="1">IF($AH351&gt;0,OFFSET(DATA!$F$6,BC$10+27*(7-$AG$8),$AG351,1,1)/OFFSET(DATA!$F$6,BC$10,$AG351,1,1),0)</f>
        <v>0.25714285714285712</v>
      </c>
      <c r="BD351" s="205">
        <f ca="1">IF($AH351&gt;0,OFFSET(DATA!$F$6,BD$10+27*(7-$AG$8),$AG351,1,1)/OFFSET(DATA!$F$6,BD$10,$AG351,1,1),0)</f>
        <v>0.1875</v>
      </c>
      <c r="BE351" s="205">
        <f ca="1">IF($AH351&gt;0,OFFSET(DATA!$F$6,BE$10+27*(7-$AG$8),$AG351,1,1)/OFFSET(DATA!$F$6,BE$10,$AG351,1,1),0)</f>
        <v>0.27173913043478259</v>
      </c>
      <c r="BF351" s="205">
        <f ca="1">IF($AH351&gt;0,OFFSET(DATA!$F$6,BF$10+27*(7-$AG$8),$AG351,1,1)/OFFSET(DATA!$F$6,BF$10,$AG351,1,1),0)</f>
        <v>0.530241935483871</v>
      </c>
      <c r="BG351" s="205">
        <f ca="1">IF($AH351&gt;0,OFFSET(DATA!$F$6,BG$10+27*(7-$AG$8),$AG351,1,1)/OFFSET(DATA!$F$6,BG$10,$AG351,1,1),0)</f>
        <v>0.55000000000000004</v>
      </c>
      <c r="BH351" s="205">
        <f ca="1">IF($AH351&gt;0,OFFSET(DATA!$F$6,BH$10+27*(7-$AG$8),$AG351,1,1)/OFFSET(DATA!$F$6,BH$10,$AG351,1,1),0)</f>
        <v>0.45714285714285713</v>
      </c>
      <c r="BI351" s="205">
        <f ca="1">IF($AH351&gt;0,OFFSET(DATA!$F$6,BI$10+27*(7-$AG$8),$AG351,1,1)/OFFSET(DATA!$F$6,BI$10,$AG351,1,1),0)</f>
        <v>0.39736346516007531</v>
      </c>
      <c r="BJ351" s="205">
        <f ca="1">IF($AH351&gt;0,OFFSET(DATA!$F$6,BJ$10+27*(7-$AG$8),$AG351,1,1)/OFFSET(DATA!$F$6,BJ$10,$AG351,1,1),0)</f>
        <v>0.6706586826347305</v>
      </c>
      <c r="BK351" s="205">
        <f ca="1">IF($AH351&gt;0,OFFSET(DATA!$F$6,BK$10+27*(7-$AG$8),$AG351,1,1)/OFFSET(DATA!$F$6,BK$10,$AG351,1,1),0)</f>
        <v>0.36690647482014388</v>
      </c>
      <c r="BL351" s="205">
        <f ca="1">IF($AH351&gt;0,OFFSET(DATA!$F$6,BL$10+27*(7-$AG$8),$AG351,1,1)/OFFSET(DATA!$F$6,BL$10,$AG351,1,1),0)</f>
        <v>0.54500000000000004</v>
      </c>
      <c r="BM351" s="205">
        <f ca="1">IF($AH351&gt;0,OFFSET(DATA!$F$6,BM$10+27*(7-$AG$8),$AG351,1,1)/OFFSET(DATA!$F$6,BM$10,$AG351,1,1),0)</f>
        <v>0.45977984758679086</v>
      </c>
      <c r="BN351" s="205">
        <f ca="1">IF($AH351&gt;0,OFFSET(DATA!$F$6,BN$10+27*(7-$AG$8),$AG351,1,1)/OFFSET(DATA!$F$6,BN$10,$AG351,1,1),0)</f>
        <v>0.4315068493150685</v>
      </c>
      <c r="BO351" s="205">
        <f ca="1">IF($AH351&gt;0,OFFSET(DATA!$F$6,BO$10+27*(7-$AG$8),$AG351,1,1)/OFFSET(DATA!$F$6,BO$10,$AG351,1,1),0)</f>
        <v>0.87755102040816324</v>
      </c>
      <c r="BP351" s="205">
        <f ca="1">IF($AH351&gt;0,OFFSET(DATA!$F$6,BP$10+27*(7-$AG$8),$AG351,1,1)/OFFSET(DATA!$F$6,BP$10,$AG351,1,1),0)</f>
        <v>0.68998109640831762</v>
      </c>
      <c r="BQ351" s="205">
        <f ca="1">IF($AH351&gt;0,OFFSET(DATA!$F$6,BQ$10+27*(7-$AG$8),$AG351,1,1)/OFFSET(DATA!$F$6,BQ$10,$AG351,1,1),0)</f>
        <v>0.59566787003610111</v>
      </c>
      <c r="BR351" s="205">
        <f ca="1">IF($AH351&gt;0,OFFSET(DATA!$F$6,BR$10+27*(7-$AG$8),$AG351,1,1)/OFFSET(DATA!$F$6,BR$10,$AG351,1,1),0)</f>
        <v>0.55369928400954649</v>
      </c>
      <c r="BS351" s="205">
        <f ca="1">IF($AH351&gt;0,OFFSET(DATA!$F$6,BS$10+27*(7-$AG$8),$AG351,1,1)/OFFSET(DATA!$F$6,BS$10,$AG351,1,1),0)</f>
        <v>0.3968253968253968</v>
      </c>
      <c r="BT351" s="205">
        <f ca="1">IF($AH351&gt;0,OFFSET(DATA!$F$6,BT$10+27*(7-$AG$8),$AG351,1,1)/OFFSET(DATA!$F$6,BT$10,$AG351,1,1),0)</f>
        <v>0.59677419354838712</v>
      </c>
      <c r="BU351" s="205">
        <f ca="1">IF($AH351&gt;0,OFFSET(DATA!$F$6,BU$10+27*(7-$AG$8),$AG351,1,1)/OFFSET(DATA!$F$6,BU$10,$AG351,1,1),0)</f>
        <v>0.32885906040268459</v>
      </c>
      <c r="BV351" s="205">
        <f ca="1">IF($AH351&gt;0,OFFSET(DATA!$F$6,BV$10+27*(7-$AG$8),$AG351,1,1)/OFFSET(DATA!$F$6,BV$10,$AG351,1,1),0)</f>
        <v>0.55616438356164388</v>
      </c>
      <c r="BW351" s="205">
        <f ca="1">IF($AH351&gt;0,OFFSET(DATA!$F$6,BW$10+27*(7-$AG$8),$AG351,1,1)/OFFSET(DATA!$F$6,BW$10,$AG351,1,1),0)</f>
        <v>0.48004314994606256</v>
      </c>
      <c r="BX351" s="205">
        <f ca="1">IF($AH351&gt;0,OFFSET(DATA!$F$6,BX$10+27*(7-$AG$8),$AG351,1,1)/OFFSET(DATA!$F$6,BX$10,$AG351,1,1),0)</f>
        <v>0.42536115569823435</v>
      </c>
      <c r="BY351" s="205">
        <f ca="1">IF($AH351&gt;0,OFFSET(DATA!$F$6,BY$10+27*(7-$AG$8),$AG351,1,1)/OFFSET(DATA!$F$6,BY$10,$AG351,1,1),0)</f>
        <v>0.52513966480446927</v>
      </c>
    </row>
    <row r="352" spans="33:77" x14ac:dyDescent="0.2">
      <c r="AG352" s="472">
        <v>341</v>
      </c>
      <c r="AH352" s="471">
        <f ca="1">OFFSET(DATA!$F$6,$AG$10,$AG352,1,1)</f>
        <v>1554</v>
      </c>
      <c r="AI352" s="205">
        <f ca="1">IF($AH352&gt;0,OFFSET(DATA!$F$6,$AG$10+27*AI$10,$AG352,1,1)/$AH352,0)</f>
        <v>0.4144144144144144</v>
      </c>
      <c r="AJ352" s="205">
        <f ca="1">IF($AH352&gt;0,OFFSET(DATA!$F$6,$AG$10+27*AJ$10,$AG352,1,1)/$AH352,0)</f>
        <v>4.5045045045045045E-3</v>
      </c>
      <c r="AK352" s="205">
        <f ca="1">IF($AH352&gt;0,OFFSET(DATA!$F$6,$AG$10+27*AK$10,$AG352,1,1)/$AH352,0)</f>
        <v>0.16216216216216217</v>
      </c>
      <c r="AL352" s="205">
        <f ca="1">IF($AH352&gt;0,OFFSET(DATA!$F$6,$AG$10+27*AL$10,$AG352,1,1)/$AH352,0)</f>
        <v>8.8159588159588159E-2</v>
      </c>
      <c r="AM352" s="205">
        <f ca="1">IF($AH352&gt;0,OFFSET(DATA!$F$6,$AG$10+27*AM$10,$AG352,1,1)/$AH352,0)</f>
        <v>0.1036036036036036</v>
      </c>
      <c r="AN352" s="205">
        <f ca="1">IF($AH352&gt;0,OFFSET(DATA!$F$6,$AG$10+27*AN$10,$AG352,1,1)/$AH352,0)</f>
        <v>2.0592020592020591E-2</v>
      </c>
      <c r="AO352" s="472">
        <f ca="1">OFFSET(DATA!$F$6,$AG$10+27*AO$10,$AG352,1,1)</f>
        <v>16</v>
      </c>
      <c r="AP352" s="472">
        <f t="shared" ca="1" si="10"/>
        <v>16</v>
      </c>
      <c r="AQ352" s="471"/>
      <c r="AR352" s="471">
        <f ca="1">OFFSET(DATA!$F$6,25,$AG352,1,1)</f>
        <v>11106</v>
      </c>
      <c r="AS352" s="205">
        <f ca="1">IF($AR352&gt;0,OFFSET(DATA!$F$6,25+27*AS$10,$AG352,1,1)/$AR352,0)</f>
        <v>0.49522780479020351</v>
      </c>
      <c r="AT352" s="205">
        <f ca="1">IF($AR352&gt;0,OFFSET(DATA!$F$6,25+27*AT$10,$AG352,1,1)/$AR352,0)</f>
        <v>2.3410768953718709E-3</v>
      </c>
      <c r="AU352" s="205">
        <f ca="1">IF($AR352&gt;0,OFFSET(DATA!$F$6,25+27*AU$10,$AG352,1,1)/$AR352,0)</f>
        <v>0.12128579146407348</v>
      </c>
      <c r="AV352" s="205">
        <f ca="1">IF($AR352&gt;0,OFFSET(DATA!$F$6,25+27*AV$10,$AG352,1,1)/$AR352,0)</f>
        <v>8.5089141004862243E-2</v>
      </c>
      <c r="AW352" s="205">
        <f ca="1">IF($AR352&gt;0,OFFSET(DATA!$F$6,25+27*AW$10,$AG352,1,1)/$AR352,0)</f>
        <v>9.4543490005402492E-2</v>
      </c>
      <c r="AX352" s="205">
        <f ca="1">IF($AR352&gt;0,OFFSET(DATA!$F$6,25+27*AX$10,$AG352,1,1)/$AR352,0)</f>
        <v>2.5661804430037818E-2</v>
      </c>
      <c r="BA352" s="472">
        <f t="shared" ca="1" si="11"/>
        <v>16</v>
      </c>
      <c r="BB352" s="205">
        <f ca="1">IF($AH352&gt;0,OFFSET(DATA!$F$6,BB$10+27*(7-$AG$8),$AG352,1,1)/OFFSET(DATA!$F$6,BB$10,$AG352,1,1),0)</f>
        <v>0.32817337461300311</v>
      </c>
      <c r="BC352" s="205">
        <f ca="1">IF($AH352&gt;0,OFFSET(DATA!$F$6,BC$10+27*(7-$AG$8),$AG352,1,1)/OFFSET(DATA!$F$6,BC$10,$AG352,1,1),0)</f>
        <v>0.24</v>
      </c>
      <c r="BD352" s="205">
        <f ca="1">IF($AH352&gt;0,OFFSET(DATA!$F$6,BD$10+27*(7-$AG$8),$AG352,1,1)/OFFSET(DATA!$F$6,BD$10,$AG352,1,1),0)</f>
        <v>0.17647058823529413</v>
      </c>
      <c r="BE352" s="205">
        <f ca="1">IF($AH352&gt;0,OFFSET(DATA!$F$6,BE$10+27*(7-$AG$8),$AG352,1,1)/OFFSET(DATA!$F$6,BE$10,$AG352,1,1),0)</f>
        <v>0.25</v>
      </c>
      <c r="BF352" s="205">
        <f ca="1">IF($AH352&gt;0,OFFSET(DATA!$F$6,BF$10+27*(7-$AG$8),$AG352,1,1)/OFFSET(DATA!$F$6,BF$10,$AG352,1,1),0)</f>
        <v>0.54320987654320985</v>
      </c>
      <c r="BG352" s="205">
        <f ca="1">IF($AH352&gt;0,OFFSET(DATA!$F$6,BG$10+27*(7-$AG$8),$AG352,1,1)/OFFSET(DATA!$F$6,BG$10,$AG352,1,1),0)</f>
        <v>0.5357142857142857</v>
      </c>
      <c r="BH352" s="205">
        <f ca="1">IF($AH352&gt;0,OFFSET(DATA!$F$6,BH$10+27*(7-$AG$8),$AG352,1,1)/OFFSET(DATA!$F$6,BH$10,$AG352,1,1),0)</f>
        <v>0.40909090909090912</v>
      </c>
      <c r="BI352" s="205">
        <f ca="1">IF($AH352&gt;0,OFFSET(DATA!$F$6,BI$10+27*(7-$AG$8),$AG352,1,1)/OFFSET(DATA!$F$6,BI$10,$AG352,1,1),0)</f>
        <v>0.4144144144144144</v>
      </c>
      <c r="BJ352" s="205">
        <f ca="1">IF($AH352&gt;0,OFFSET(DATA!$F$6,BJ$10+27*(7-$AG$8),$AG352,1,1)/OFFSET(DATA!$F$6,BJ$10,$AG352,1,1),0)</f>
        <v>0.63690476190476186</v>
      </c>
      <c r="BK352" s="205">
        <f ca="1">IF($AH352&gt;0,OFFSET(DATA!$F$6,BK$10+27*(7-$AG$8),$AG352,1,1)/OFFSET(DATA!$F$6,BK$10,$AG352,1,1),0)</f>
        <v>0.40972222222222221</v>
      </c>
      <c r="BL352" s="205">
        <f ca="1">IF($AH352&gt;0,OFFSET(DATA!$F$6,BL$10+27*(7-$AG$8),$AG352,1,1)/OFFSET(DATA!$F$6,BL$10,$AG352,1,1),0)</f>
        <v>0.55643879173290933</v>
      </c>
      <c r="BM352" s="205">
        <f ca="1">IF($AH352&gt;0,OFFSET(DATA!$F$6,BM$10+27*(7-$AG$8),$AG352,1,1)/OFFSET(DATA!$F$6,BM$10,$AG352,1,1),0)</f>
        <v>0.42808219178082191</v>
      </c>
      <c r="BN352" s="205">
        <f ca="1">IF($AH352&gt;0,OFFSET(DATA!$F$6,BN$10+27*(7-$AG$8),$AG352,1,1)/OFFSET(DATA!$F$6,BN$10,$AG352,1,1),0)</f>
        <v>0.38666666666666666</v>
      </c>
      <c r="BO352" s="205">
        <f ca="1">IF($AH352&gt;0,OFFSET(DATA!$F$6,BO$10+27*(7-$AG$8),$AG352,1,1)/OFFSET(DATA!$F$6,BO$10,$AG352,1,1),0)</f>
        <v>0.87525987525987525</v>
      </c>
      <c r="BP352" s="205">
        <f ca="1">IF($AH352&gt;0,OFFSET(DATA!$F$6,BP$10+27*(7-$AG$8),$AG352,1,1)/OFFSET(DATA!$F$6,BP$10,$AG352,1,1),0)</f>
        <v>0.67803030303030298</v>
      </c>
      <c r="BQ352" s="205">
        <f ca="1">IF($AH352&gt;0,OFFSET(DATA!$F$6,BQ$10+27*(7-$AG$8),$AG352,1,1)/OFFSET(DATA!$F$6,BQ$10,$AG352,1,1),0)</f>
        <v>0.57096774193548383</v>
      </c>
      <c r="BR352" s="205">
        <f ca="1">IF($AH352&gt;0,OFFSET(DATA!$F$6,BR$10+27*(7-$AG$8),$AG352,1,1)/OFFSET(DATA!$F$6,BR$10,$AG352,1,1),0)</f>
        <v>0.54721549636803879</v>
      </c>
      <c r="BS352" s="205">
        <f ca="1">IF($AH352&gt;0,OFFSET(DATA!$F$6,BS$10+27*(7-$AG$8),$AG352,1,1)/OFFSET(DATA!$F$6,BS$10,$AG352,1,1),0)</f>
        <v>0.43533123028391169</v>
      </c>
      <c r="BT352" s="205">
        <f ca="1">IF($AH352&gt;0,OFFSET(DATA!$F$6,BT$10+27*(7-$AG$8),$AG352,1,1)/OFFSET(DATA!$F$6,BT$10,$AG352,1,1),0)</f>
        <v>0.4935064935064935</v>
      </c>
      <c r="BU352" s="205">
        <f ca="1">IF($AH352&gt;0,OFFSET(DATA!$F$6,BU$10+27*(7-$AG$8),$AG352,1,1)/OFFSET(DATA!$F$6,BU$10,$AG352,1,1),0)</f>
        <v>0.31205673758865249</v>
      </c>
      <c r="BV352" s="205">
        <f ca="1">IF($AH352&gt;0,OFFSET(DATA!$F$6,BV$10+27*(7-$AG$8),$AG352,1,1)/OFFSET(DATA!$F$6,BV$10,$AG352,1,1),0)</f>
        <v>0.57464788732394367</v>
      </c>
      <c r="BW352" s="205">
        <f ca="1">IF($AH352&gt;0,OFFSET(DATA!$F$6,BW$10+27*(7-$AG$8),$AG352,1,1)/OFFSET(DATA!$F$6,BW$10,$AG352,1,1),0)</f>
        <v>0.50762527233115473</v>
      </c>
      <c r="BX352" s="205">
        <f ca="1">IF($AH352&gt;0,OFFSET(DATA!$F$6,BX$10+27*(7-$AG$8),$AG352,1,1)/OFFSET(DATA!$F$6,BX$10,$AG352,1,1),0)</f>
        <v>0.47401908801696713</v>
      </c>
      <c r="BY352" s="205">
        <f ca="1">IF($AH352&gt;0,OFFSET(DATA!$F$6,BY$10+27*(7-$AG$8),$AG352,1,1)/OFFSET(DATA!$F$6,BY$10,$AG352,1,1),0)</f>
        <v>0.48421052631578948</v>
      </c>
    </row>
    <row r="353" spans="33:77" x14ac:dyDescent="0.2">
      <c r="AG353" s="472">
        <v>342</v>
      </c>
      <c r="AH353" s="471">
        <f ca="1">OFFSET(DATA!$F$6,$AG$10,$AG353,1,1)</f>
        <v>1511</v>
      </c>
      <c r="AI353" s="205">
        <f ca="1">IF($AH353&gt;0,OFFSET(DATA!$F$6,$AG$10+27*AI$10,$AG353,1,1)/$AH353,0)</f>
        <v>0.41297154202514891</v>
      </c>
      <c r="AJ353" s="205">
        <f ca="1">IF($AH353&gt;0,OFFSET(DATA!$F$6,$AG$10+27*AJ$10,$AG353,1,1)/$AH353,0)</f>
        <v>3.3090668431502318E-3</v>
      </c>
      <c r="AK353" s="205">
        <f ca="1">IF($AH353&gt;0,OFFSET(DATA!$F$6,$AG$10+27*AK$10,$AG353,1,1)/$AH353,0)</f>
        <v>0.17538054268696227</v>
      </c>
      <c r="AL353" s="205">
        <f ca="1">IF($AH353&gt;0,OFFSET(DATA!$F$6,$AG$10+27*AL$10,$AG353,1,1)/$AH353,0)</f>
        <v>9.7286565188616808E-2</v>
      </c>
      <c r="AM353" s="205">
        <f ca="1">IF($AH353&gt;0,OFFSET(DATA!$F$6,$AG$10+27*AM$10,$AG353,1,1)/$AH353,0)</f>
        <v>9.7286565188616808E-2</v>
      </c>
      <c r="AN353" s="205">
        <f ca="1">IF($AH353&gt;0,OFFSET(DATA!$F$6,$AG$10+27*AN$10,$AG353,1,1)/$AH353,0)</f>
        <v>1.7868960953011249E-2</v>
      </c>
      <c r="AO353" s="472">
        <f ca="1">OFFSET(DATA!$F$6,$AG$10+27*AO$10,$AG353,1,1)</f>
        <v>15</v>
      </c>
      <c r="AP353" s="472">
        <f t="shared" ca="1" si="10"/>
        <v>15</v>
      </c>
      <c r="AQ353" s="471"/>
      <c r="AR353" s="471">
        <f ca="1">OFFSET(DATA!$F$6,25,$AG353,1,1)</f>
        <v>11301</v>
      </c>
      <c r="AS353" s="205">
        <f ca="1">IF($AR353&gt;0,OFFSET(DATA!$F$6,25+27*AS$10,$AG353,1,1)/$AR353,0)</f>
        <v>0.50455711883904075</v>
      </c>
      <c r="AT353" s="205">
        <f ca="1">IF($AR353&gt;0,OFFSET(DATA!$F$6,25+27*AT$10,$AG353,1,1)/$AR353,0)</f>
        <v>1.8582426333952748E-3</v>
      </c>
      <c r="AU353" s="205">
        <f ca="1">IF($AR353&gt;0,OFFSET(DATA!$F$6,25+27*AU$10,$AG353,1,1)/$AR353,0)</f>
        <v>0.12175913635961419</v>
      </c>
      <c r="AV353" s="205">
        <f ca="1">IF($AR353&gt;0,OFFSET(DATA!$F$6,25+27*AV$10,$AG353,1,1)/$AR353,0)</f>
        <v>9.0788425803026276E-2</v>
      </c>
      <c r="AW353" s="205">
        <f ca="1">IF($AR353&gt;0,OFFSET(DATA!$F$6,25+27*AW$10,$AG353,1,1)/$AR353,0)</f>
        <v>9.7071055658791261E-2</v>
      </c>
      <c r="AX353" s="205">
        <f ca="1">IF($AR353&gt;0,OFFSET(DATA!$F$6,25+27*AX$10,$AG353,1,1)/$AR353,0)</f>
        <v>2.5572958145296875E-2</v>
      </c>
      <c r="BA353" s="472">
        <f t="shared" ca="1" si="11"/>
        <v>15</v>
      </c>
      <c r="BB353" s="205">
        <f ca="1">IF($AH353&gt;0,OFFSET(DATA!$F$6,BB$10+27*(7-$AG$8),$AG353,1,1)/OFFSET(DATA!$F$6,BB$10,$AG353,1,1),0)</f>
        <v>0.31988472622478387</v>
      </c>
      <c r="BC353" s="205">
        <f ca="1">IF($AH353&gt;0,OFFSET(DATA!$F$6,BC$10+27*(7-$AG$8),$AG353,1,1)/OFFSET(DATA!$F$6,BC$10,$AG353,1,1),0)</f>
        <v>0.23762376237623761</v>
      </c>
      <c r="BD353" s="205">
        <f ca="1">IF($AH353&gt;0,OFFSET(DATA!$F$6,BD$10+27*(7-$AG$8),$AG353,1,1)/OFFSET(DATA!$F$6,BD$10,$AG353,1,1),0)</f>
        <v>0.19230769230769232</v>
      </c>
      <c r="BE353" s="205">
        <f ca="1">IF($AH353&gt;0,OFFSET(DATA!$F$6,BE$10+27*(7-$AG$8),$AG353,1,1)/OFFSET(DATA!$F$6,BE$10,$AG353,1,1),0)</f>
        <v>0.24719101123595505</v>
      </c>
      <c r="BF353" s="205">
        <f ca="1">IF($AH353&gt;0,OFFSET(DATA!$F$6,BF$10+27*(7-$AG$8),$AG353,1,1)/OFFSET(DATA!$F$6,BF$10,$AG353,1,1),0)</f>
        <v>0.54469854469854473</v>
      </c>
      <c r="BG353" s="205">
        <f ca="1">IF($AH353&gt;0,OFFSET(DATA!$F$6,BG$10+27*(7-$AG$8),$AG353,1,1)/OFFSET(DATA!$F$6,BG$10,$AG353,1,1),0)</f>
        <v>0.47126436781609193</v>
      </c>
      <c r="BH353" s="205">
        <f ca="1">IF($AH353&gt;0,OFFSET(DATA!$F$6,BH$10+27*(7-$AG$8),$AG353,1,1)/OFFSET(DATA!$F$6,BH$10,$AG353,1,1),0)</f>
        <v>0.37681159420289856</v>
      </c>
      <c r="BI353" s="205">
        <f ca="1">IF($AH353&gt;0,OFFSET(DATA!$F$6,BI$10+27*(7-$AG$8),$AG353,1,1)/OFFSET(DATA!$F$6,BI$10,$AG353,1,1),0)</f>
        <v>0.41297154202514891</v>
      </c>
      <c r="BJ353" s="205">
        <f ca="1">IF($AH353&gt;0,OFFSET(DATA!$F$6,BJ$10+27*(7-$AG$8),$AG353,1,1)/OFFSET(DATA!$F$6,BJ$10,$AG353,1,1),0)</f>
        <v>0.64564564564564564</v>
      </c>
      <c r="BK353" s="205">
        <f ca="1">IF($AH353&gt;0,OFFSET(DATA!$F$6,BK$10+27*(7-$AG$8),$AG353,1,1)/OFFSET(DATA!$F$6,BK$10,$AG353,1,1),0)</f>
        <v>0.41176470588235292</v>
      </c>
      <c r="BL353" s="205">
        <f ca="1">IF($AH353&gt;0,OFFSET(DATA!$F$6,BL$10+27*(7-$AG$8),$AG353,1,1)/OFFSET(DATA!$F$6,BL$10,$AG353,1,1),0)</f>
        <v>0.54702194357366773</v>
      </c>
      <c r="BM353" s="205">
        <f ca="1">IF($AH353&gt;0,OFFSET(DATA!$F$6,BM$10+27*(7-$AG$8),$AG353,1,1)/OFFSET(DATA!$F$6,BM$10,$AG353,1,1),0)</f>
        <v>0.48392554991539766</v>
      </c>
      <c r="BN353" s="205">
        <f ca="1">IF($AH353&gt;0,OFFSET(DATA!$F$6,BN$10+27*(7-$AG$8),$AG353,1,1)/OFFSET(DATA!$F$6,BN$10,$AG353,1,1),0)</f>
        <v>0.38795986622073581</v>
      </c>
      <c r="BO353" s="205">
        <f ca="1">IF($AH353&gt;0,OFFSET(DATA!$F$6,BO$10+27*(7-$AG$8),$AG353,1,1)/OFFSET(DATA!$F$6,BO$10,$AG353,1,1),0)</f>
        <v>0.86929460580912865</v>
      </c>
      <c r="BP353" s="205">
        <f ca="1">IF($AH353&gt;0,OFFSET(DATA!$F$6,BP$10+27*(7-$AG$8),$AG353,1,1)/OFFSET(DATA!$F$6,BP$10,$AG353,1,1),0)</f>
        <v>0.69376181474480147</v>
      </c>
      <c r="BQ353" s="205">
        <f ca="1">IF($AH353&gt;0,OFFSET(DATA!$F$6,BQ$10+27*(7-$AG$8),$AG353,1,1)/OFFSET(DATA!$F$6,BQ$10,$AG353,1,1),0)</f>
        <v>0.59021406727828751</v>
      </c>
      <c r="BR353" s="205">
        <f ca="1">IF($AH353&gt;0,OFFSET(DATA!$F$6,BR$10+27*(7-$AG$8),$AG353,1,1)/OFFSET(DATA!$F$6,BR$10,$AG353,1,1),0)</f>
        <v>0.51543942992874114</v>
      </c>
      <c r="BS353" s="205">
        <f ca="1">IF($AH353&gt;0,OFFSET(DATA!$F$6,BS$10+27*(7-$AG$8),$AG353,1,1)/OFFSET(DATA!$F$6,BS$10,$AG353,1,1),0)</f>
        <v>0.45871559633027525</v>
      </c>
      <c r="BT353" s="205">
        <f ca="1">IF($AH353&gt;0,OFFSET(DATA!$F$6,BT$10+27*(7-$AG$8),$AG353,1,1)/OFFSET(DATA!$F$6,BT$10,$AG353,1,1),0)</f>
        <v>0.40909090909090912</v>
      </c>
      <c r="BU353" s="205">
        <f ca="1">IF($AH353&gt;0,OFFSET(DATA!$F$6,BU$10+27*(7-$AG$8),$AG353,1,1)/OFFSET(DATA!$F$6,BU$10,$AG353,1,1),0)</f>
        <v>0.29545454545454547</v>
      </c>
      <c r="BV353" s="205">
        <f ca="1">IF($AH353&gt;0,OFFSET(DATA!$F$6,BV$10+27*(7-$AG$8),$AG353,1,1)/OFFSET(DATA!$F$6,BV$10,$AG353,1,1),0)</f>
        <v>0.60053619302949057</v>
      </c>
      <c r="BW353" s="205">
        <f ca="1">IF($AH353&gt;0,OFFSET(DATA!$F$6,BW$10+27*(7-$AG$8),$AG353,1,1)/OFFSET(DATA!$F$6,BW$10,$AG353,1,1),0)</f>
        <v>0.51072961373390557</v>
      </c>
      <c r="BX353" s="205">
        <f ca="1">IF($AH353&gt;0,OFFSET(DATA!$F$6,BX$10+27*(7-$AG$8),$AG353,1,1)/OFFSET(DATA!$F$6,BX$10,$AG353,1,1),0)</f>
        <v>0.49568746829020799</v>
      </c>
      <c r="BY353" s="205">
        <f ca="1">IF($AH353&gt;0,OFFSET(DATA!$F$6,BY$10+27*(7-$AG$8),$AG353,1,1)/OFFSET(DATA!$F$6,BY$10,$AG353,1,1),0)</f>
        <v>0.51010101010101006</v>
      </c>
    </row>
    <row r="354" spans="33:77" x14ac:dyDescent="0.2">
      <c r="AG354" s="472">
        <v>343</v>
      </c>
      <c r="AH354" s="471">
        <f ca="1">OFFSET(DATA!$F$6,$AG$10,$AG354,1,1)</f>
        <v>1492</v>
      </c>
      <c r="AI354" s="205">
        <f ca="1">IF($AH354&gt;0,OFFSET(DATA!$F$6,$AG$10+27*AI$10,$AG354,1,1)/$AH354,0)</f>
        <v>0.41823056300268097</v>
      </c>
      <c r="AJ354" s="205">
        <f ca="1">IF($AH354&gt;0,OFFSET(DATA!$F$6,$AG$10+27*AJ$10,$AG354,1,1)/$AH354,0)</f>
        <v>4.0214477211796247E-3</v>
      </c>
      <c r="AK354" s="205">
        <f ca="1">IF($AH354&gt;0,OFFSET(DATA!$F$6,$AG$10+27*AK$10,$AG354,1,1)/$AH354,0)</f>
        <v>0.17627345844504022</v>
      </c>
      <c r="AL354" s="205">
        <f ca="1">IF($AH354&gt;0,OFFSET(DATA!$F$6,$AG$10+27*AL$10,$AG354,1,1)/$AH354,0)</f>
        <v>0.11058981233243968</v>
      </c>
      <c r="AM354" s="205">
        <f ca="1">IF($AH354&gt;0,OFFSET(DATA!$F$6,$AG$10+27*AM$10,$AG354,1,1)/$AH354,0)</f>
        <v>8.7131367292225204E-2</v>
      </c>
      <c r="AN354" s="205">
        <f ca="1">IF($AH354&gt;0,OFFSET(DATA!$F$6,$AG$10+27*AN$10,$AG354,1,1)/$AH354,0)</f>
        <v>2.1447721179624665E-2</v>
      </c>
      <c r="AO354" s="472">
        <f ca="1">OFFSET(DATA!$F$6,$AG$10+27*AO$10,$AG354,1,1)</f>
        <v>16</v>
      </c>
      <c r="AP354" s="472">
        <f t="shared" ca="1" si="10"/>
        <v>16</v>
      </c>
      <c r="AQ354" s="471"/>
      <c r="AR354" s="471">
        <f ca="1">OFFSET(DATA!$F$6,25,$AG354,1,1)</f>
        <v>11748</v>
      </c>
      <c r="AS354" s="205">
        <f ca="1">IF($AR354&gt;0,OFFSET(DATA!$F$6,25+27*AS$10,$AG354,1,1)/$AR354,0)</f>
        <v>0.50655430711610483</v>
      </c>
      <c r="AT354" s="205">
        <f ca="1">IF($AR354&gt;0,OFFSET(DATA!$F$6,25+27*AT$10,$AG354,1,1)/$AR354,0)</f>
        <v>1.8726591760299626E-3</v>
      </c>
      <c r="AU354" s="205">
        <f ca="1">IF($AR354&gt;0,OFFSET(DATA!$F$6,25+27*AU$10,$AG354,1,1)/$AR354,0)</f>
        <v>0.11916922029281579</v>
      </c>
      <c r="AV354" s="205">
        <f ca="1">IF($AR354&gt;0,OFFSET(DATA!$F$6,25+27*AV$10,$AG354,1,1)/$AR354,0)</f>
        <v>8.9972761321075928E-2</v>
      </c>
      <c r="AW354" s="205">
        <f ca="1">IF($AR354&gt;0,OFFSET(DATA!$F$6,25+27*AW$10,$AG354,1,1)/$AR354,0)</f>
        <v>0.1015491998638066</v>
      </c>
      <c r="AX354" s="205">
        <f ca="1">IF($AR354&gt;0,OFFSET(DATA!$F$6,25+27*AX$10,$AG354,1,1)/$AR354,0)</f>
        <v>3.2090568607422543E-2</v>
      </c>
      <c r="BA354" s="472">
        <f t="shared" ca="1" si="11"/>
        <v>15</v>
      </c>
      <c r="BB354" s="205">
        <f ca="1">IF($AH354&gt;0,OFFSET(DATA!$F$6,BB$10+27*(7-$AG$8),$AG354,1,1)/OFFSET(DATA!$F$6,BB$10,$AG354,1,1),0)</f>
        <v>0.30107526881720431</v>
      </c>
      <c r="BC354" s="205">
        <f ca="1">IF($AH354&gt;0,OFFSET(DATA!$F$6,BC$10+27*(7-$AG$8),$AG354,1,1)/OFFSET(DATA!$F$6,BC$10,$AG354,1,1),0)</f>
        <v>0.22641509433962265</v>
      </c>
      <c r="BD354" s="205">
        <f ca="1">IF($AH354&gt;0,OFFSET(DATA!$F$6,BD$10+27*(7-$AG$8),$AG354,1,1)/OFFSET(DATA!$F$6,BD$10,$AG354,1,1),0)</f>
        <v>0.19277108433734941</v>
      </c>
      <c r="BE354" s="205">
        <f ca="1">IF($AH354&gt;0,OFFSET(DATA!$F$6,BE$10+27*(7-$AG$8),$AG354,1,1)/OFFSET(DATA!$F$6,BE$10,$AG354,1,1),0)</f>
        <v>0.2558139534883721</v>
      </c>
      <c r="BF354" s="205">
        <f ca="1">IF($AH354&gt;0,OFFSET(DATA!$F$6,BF$10+27*(7-$AG$8),$AG354,1,1)/OFFSET(DATA!$F$6,BF$10,$AG354,1,1),0)</f>
        <v>0.54378818737270873</v>
      </c>
      <c r="BG354" s="205">
        <f ca="1">IF($AH354&gt;0,OFFSET(DATA!$F$6,BG$10+27*(7-$AG$8),$AG354,1,1)/OFFSET(DATA!$F$6,BG$10,$AG354,1,1),0)</f>
        <v>0.44155844155844154</v>
      </c>
      <c r="BH354" s="205">
        <f ca="1">IF($AH354&gt;0,OFFSET(DATA!$F$6,BH$10+27*(7-$AG$8),$AG354,1,1)/OFFSET(DATA!$F$6,BH$10,$AG354,1,1),0)</f>
        <v>0.35135135135135137</v>
      </c>
      <c r="BI354" s="205">
        <f ca="1">IF($AH354&gt;0,OFFSET(DATA!$F$6,BI$10+27*(7-$AG$8),$AG354,1,1)/OFFSET(DATA!$F$6,BI$10,$AG354,1,1),0)</f>
        <v>0.41823056300268097</v>
      </c>
      <c r="BJ354" s="205">
        <f ca="1">IF($AH354&gt;0,OFFSET(DATA!$F$6,BJ$10+27*(7-$AG$8),$AG354,1,1)/OFFSET(DATA!$F$6,BJ$10,$AG354,1,1),0)</f>
        <v>0.63662790697674421</v>
      </c>
      <c r="BK354" s="205">
        <f ca="1">IF($AH354&gt;0,OFFSET(DATA!$F$6,BK$10+27*(7-$AG$8),$AG354,1,1)/OFFSET(DATA!$F$6,BK$10,$AG354,1,1),0)</f>
        <v>0.40764331210191085</v>
      </c>
      <c r="BL354" s="205">
        <f ca="1">IF($AH354&gt;0,OFFSET(DATA!$F$6,BL$10+27*(7-$AG$8),$AG354,1,1)/OFFSET(DATA!$F$6,BL$10,$AG354,1,1),0)</f>
        <v>0.56278366111951583</v>
      </c>
      <c r="BM354" s="205">
        <f ca="1">IF($AH354&gt;0,OFFSET(DATA!$F$6,BM$10+27*(7-$AG$8),$AG354,1,1)/OFFSET(DATA!$F$6,BM$10,$AG354,1,1),0)</f>
        <v>0.4936102236421725</v>
      </c>
      <c r="BN354" s="205">
        <f ca="1">IF($AH354&gt;0,OFFSET(DATA!$F$6,BN$10+27*(7-$AG$8),$AG354,1,1)/OFFSET(DATA!$F$6,BN$10,$AG354,1,1),0)</f>
        <v>0.41967213114754098</v>
      </c>
      <c r="BO354" s="205">
        <f ca="1">IF($AH354&gt;0,OFFSET(DATA!$F$6,BO$10+27*(7-$AG$8),$AG354,1,1)/OFFSET(DATA!$F$6,BO$10,$AG354,1,1),0)</f>
        <v>0.86614173228346458</v>
      </c>
      <c r="BP354" s="205">
        <f ca="1">IF($AH354&gt;0,OFFSET(DATA!$F$6,BP$10+27*(7-$AG$8),$AG354,1,1)/OFFSET(DATA!$F$6,BP$10,$AG354,1,1),0)</f>
        <v>0.69326241134751776</v>
      </c>
      <c r="BQ354" s="205">
        <f ca="1">IF($AH354&gt;0,OFFSET(DATA!$F$6,BQ$10+27*(7-$AG$8),$AG354,1,1)/OFFSET(DATA!$F$6,BQ$10,$AG354,1,1),0)</f>
        <v>0.5938375350140056</v>
      </c>
      <c r="BR354" s="205">
        <f ca="1">IF($AH354&gt;0,OFFSET(DATA!$F$6,BR$10+27*(7-$AG$8),$AG354,1,1)/OFFSET(DATA!$F$6,BR$10,$AG354,1,1),0)</f>
        <v>0.52307692307692311</v>
      </c>
      <c r="BS354" s="205">
        <f ca="1">IF($AH354&gt;0,OFFSET(DATA!$F$6,BS$10+27*(7-$AG$8),$AG354,1,1)/OFFSET(DATA!$F$6,BS$10,$AG354,1,1),0)</f>
        <v>0.41477272727272729</v>
      </c>
      <c r="BT354" s="205">
        <f ca="1">IF($AH354&gt;0,OFFSET(DATA!$F$6,BT$10+27*(7-$AG$8),$AG354,1,1)/OFFSET(DATA!$F$6,BT$10,$AG354,1,1),0)</f>
        <v>0.38297872340425532</v>
      </c>
      <c r="BU354" s="205">
        <f ca="1">IF($AH354&gt;0,OFFSET(DATA!$F$6,BU$10+27*(7-$AG$8),$AG354,1,1)/OFFSET(DATA!$F$6,BU$10,$AG354,1,1),0)</f>
        <v>0.31914893617021278</v>
      </c>
      <c r="BV354" s="205">
        <f ca="1">IF($AH354&gt;0,OFFSET(DATA!$F$6,BV$10+27*(7-$AG$8),$AG354,1,1)/OFFSET(DATA!$F$6,BV$10,$AG354,1,1),0)</f>
        <v>0.61458333333333337</v>
      </c>
      <c r="BW354" s="205">
        <f ca="1">IF($AH354&gt;0,OFFSET(DATA!$F$6,BW$10+27*(7-$AG$8),$AG354,1,1)/OFFSET(DATA!$F$6,BW$10,$AG354,1,1),0)</f>
        <v>0.51953537486800427</v>
      </c>
      <c r="BX354" s="205">
        <f ca="1">IF($AH354&gt;0,OFFSET(DATA!$F$6,BX$10+27*(7-$AG$8),$AG354,1,1)/OFFSET(DATA!$F$6,BX$10,$AG354,1,1),0)</f>
        <v>0.4908741594620557</v>
      </c>
      <c r="BY354" s="205">
        <f ca="1">IF($AH354&gt;0,OFFSET(DATA!$F$6,BY$10+27*(7-$AG$8),$AG354,1,1)/OFFSET(DATA!$F$6,BY$10,$AG354,1,1),0)</f>
        <v>0.49758454106280192</v>
      </c>
    </row>
    <row r="355" spans="33:77" x14ac:dyDescent="0.2">
      <c r="AG355" s="472">
        <v>344</v>
      </c>
      <c r="AH355" s="471">
        <f ca="1">OFFSET(DATA!$F$6,$AG$10,$AG355,1,1)</f>
        <v>1458</v>
      </c>
      <c r="AI355" s="205">
        <f ca="1">IF($AH355&gt;0,OFFSET(DATA!$F$6,$AG$10+27*AI$10,$AG355,1,1)/$AH355,0)</f>
        <v>0.42249657064471879</v>
      </c>
      <c r="AJ355" s="205">
        <f ca="1">IF($AH355&gt;0,OFFSET(DATA!$F$6,$AG$10+27*AJ$10,$AG355,1,1)/$AH355,0)</f>
        <v>4.11522633744856E-3</v>
      </c>
      <c r="AK355" s="205">
        <f ca="1">IF($AH355&gt;0,OFFSET(DATA!$F$6,$AG$10+27*AK$10,$AG355,1,1)/$AH355,0)</f>
        <v>0.17695473251028807</v>
      </c>
      <c r="AL355" s="205">
        <f ca="1">IF($AH355&gt;0,OFFSET(DATA!$F$6,$AG$10+27*AL$10,$AG355,1,1)/$AH355,0)</f>
        <v>9.0534979423868317E-2</v>
      </c>
      <c r="AM355" s="205">
        <f ca="1">IF($AH355&gt;0,OFFSET(DATA!$F$6,$AG$10+27*AM$10,$AG355,1,1)/$AH355,0)</f>
        <v>8.1618655692729761E-2</v>
      </c>
      <c r="AN355" s="205">
        <f ca="1">IF($AH355&gt;0,OFFSET(DATA!$F$6,$AG$10+27*AN$10,$AG355,1,1)/$AH355,0)</f>
        <v>1.4403292181069959E-2</v>
      </c>
      <c r="AO355" s="472">
        <f ca="1">OFFSET(DATA!$F$6,$AG$10+27*AO$10,$AG355,1,1)</f>
        <v>15</v>
      </c>
      <c r="AP355" s="472">
        <f t="shared" ca="1" si="10"/>
        <v>15</v>
      </c>
      <c r="AQ355" s="471"/>
      <c r="AR355" s="471">
        <f ca="1">OFFSET(DATA!$F$6,25,$AG355,1,1)</f>
        <v>11701</v>
      </c>
      <c r="AS355" s="205">
        <f ca="1">IF($AR355&gt;0,OFFSET(DATA!$F$6,25+27*AS$10,$AG355,1,1)/$AR355,0)</f>
        <v>0.4958550551234937</v>
      </c>
      <c r="AT355" s="205">
        <f ca="1">IF($AR355&gt;0,OFFSET(DATA!$F$6,25+27*AT$10,$AG355,1,1)/$AR355,0)</f>
        <v>1.9656439620545254E-3</v>
      </c>
      <c r="AU355" s="205">
        <f ca="1">IF($AR355&gt;0,OFFSET(DATA!$F$6,25+27*AU$10,$AG355,1,1)/$AR355,0)</f>
        <v>0.11862233997094265</v>
      </c>
      <c r="AV355" s="205">
        <f ca="1">IF($AR355&gt;0,OFFSET(DATA!$F$6,25+27*AV$10,$AG355,1,1)/$AR355,0)</f>
        <v>8.3668062558755668E-2</v>
      </c>
      <c r="AW355" s="205">
        <f ca="1">IF($AR355&gt;0,OFFSET(DATA!$F$6,25+27*AW$10,$AG355,1,1)/$AR355,0)</f>
        <v>9.8367660883685148E-2</v>
      </c>
      <c r="AX355" s="205">
        <f ca="1">IF($AR355&gt;0,OFFSET(DATA!$F$6,25+27*AX$10,$AG355,1,1)/$AR355,0)</f>
        <v>3.1193915049995725E-2</v>
      </c>
      <c r="BA355" s="472">
        <f t="shared" ca="1" si="11"/>
        <v>14</v>
      </c>
      <c r="BB355" s="205">
        <f ca="1">IF($AH355&gt;0,OFFSET(DATA!$F$6,BB$10+27*(7-$AG$8),$AG355,1,1)/OFFSET(DATA!$F$6,BB$10,$AG355,1,1),0)</f>
        <v>0.28770949720670391</v>
      </c>
      <c r="BC355" s="205">
        <f ca="1">IF($AH355&gt;0,OFFSET(DATA!$F$6,BC$10+27*(7-$AG$8),$AG355,1,1)/OFFSET(DATA!$F$6,BC$10,$AG355,1,1),0)</f>
        <v>0.26732673267326734</v>
      </c>
      <c r="BD355" s="205">
        <f ca="1">IF($AH355&gt;0,OFFSET(DATA!$F$6,BD$10+27*(7-$AG$8),$AG355,1,1)/OFFSET(DATA!$F$6,BD$10,$AG355,1,1),0)</f>
        <v>0.25396825396825395</v>
      </c>
      <c r="BE355" s="205">
        <f ca="1">IF($AH355&gt;0,OFFSET(DATA!$F$6,BE$10+27*(7-$AG$8),$AG355,1,1)/OFFSET(DATA!$F$6,BE$10,$AG355,1,1),0)</f>
        <v>0.27906976744186046</v>
      </c>
      <c r="BF355" s="205">
        <f ca="1">IF($AH355&gt;0,OFFSET(DATA!$F$6,BF$10+27*(7-$AG$8),$AG355,1,1)/OFFSET(DATA!$F$6,BF$10,$AG355,1,1),0)</f>
        <v>0.5383022774327122</v>
      </c>
      <c r="BG355" s="205">
        <f ca="1">IF($AH355&gt;0,OFFSET(DATA!$F$6,BG$10+27*(7-$AG$8),$AG355,1,1)/OFFSET(DATA!$F$6,BG$10,$AG355,1,1),0)</f>
        <v>0.37662337662337664</v>
      </c>
      <c r="BH355" s="205">
        <f ca="1">IF($AH355&gt;0,OFFSET(DATA!$F$6,BH$10+27*(7-$AG$8),$AG355,1,1)/OFFSET(DATA!$F$6,BH$10,$AG355,1,1),0)</f>
        <v>0.34615384615384615</v>
      </c>
      <c r="BI355" s="205">
        <f ca="1">IF($AH355&gt;0,OFFSET(DATA!$F$6,BI$10+27*(7-$AG$8),$AG355,1,1)/OFFSET(DATA!$F$6,BI$10,$AG355,1,1),0)</f>
        <v>0.42249657064471879</v>
      </c>
      <c r="BJ355" s="205">
        <f ca="1">IF($AH355&gt;0,OFFSET(DATA!$F$6,BJ$10+27*(7-$AG$8),$AG355,1,1)/OFFSET(DATA!$F$6,BJ$10,$AG355,1,1),0)</f>
        <v>0.65558912386706947</v>
      </c>
      <c r="BK355" s="205">
        <f ca="1">IF($AH355&gt;0,OFFSET(DATA!$F$6,BK$10+27*(7-$AG$8),$AG355,1,1)/OFFSET(DATA!$F$6,BK$10,$AG355,1,1),0)</f>
        <v>0.43928571428571428</v>
      </c>
      <c r="BL355" s="205">
        <f ca="1">IF($AH355&gt;0,OFFSET(DATA!$F$6,BL$10+27*(7-$AG$8),$AG355,1,1)/OFFSET(DATA!$F$6,BL$10,$AG355,1,1),0)</f>
        <v>0.55250403877221321</v>
      </c>
      <c r="BM355" s="205">
        <f ca="1">IF($AH355&gt;0,OFFSET(DATA!$F$6,BM$10+27*(7-$AG$8),$AG355,1,1)/OFFSET(DATA!$F$6,BM$10,$AG355,1,1),0)</f>
        <v>0.47086614173228347</v>
      </c>
      <c r="BN355" s="205">
        <f ca="1">IF($AH355&gt;0,OFFSET(DATA!$F$6,BN$10+27*(7-$AG$8),$AG355,1,1)/OFFSET(DATA!$F$6,BN$10,$AG355,1,1),0)</f>
        <v>0.39556962025316456</v>
      </c>
      <c r="BO355" s="205">
        <f ca="1">IF($AH355&gt;0,OFFSET(DATA!$F$6,BO$10+27*(7-$AG$8),$AG355,1,1)/OFFSET(DATA!$F$6,BO$10,$AG355,1,1),0)</f>
        <v>0.85907335907335902</v>
      </c>
      <c r="BP355" s="205">
        <f ca="1">IF($AH355&gt;0,OFFSET(DATA!$F$6,BP$10+27*(7-$AG$8),$AG355,1,1)/OFFSET(DATA!$F$6,BP$10,$AG355,1,1),0)</f>
        <v>0.71505376344086025</v>
      </c>
      <c r="BQ355" s="205">
        <f ca="1">IF($AH355&gt;0,OFFSET(DATA!$F$6,BQ$10+27*(7-$AG$8),$AG355,1,1)/OFFSET(DATA!$F$6,BQ$10,$AG355,1,1),0)</f>
        <v>0.56172839506172845</v>
      </c>
      <c r="BR355" s="205">
        <f ca="1">IF($AH355&gt;0,OFFSET(DATA!$F$6,BR$10+27*(7-$AG$8),$AG355,1,1)/OFFSET(DATA!$F$6,BR$10,$AG355,1,1),0)</f>
        <v>0.50103519668737062</v>
      </c>
      <c r="BS355" s="205">
        <f ca="1">IF($AH355&gt;0,OFFSET(DATA!$F$6,BS$10+27*(7-$AG$8),$AG355,1,1)/OFFSET(DATA!$F$6,BS$10,$AG355,1,1),0)</f>
        <v>0.37815126050420167</v>
      </c>
      <c r="BT355" s="205">
        <f ca="1">IF($AH355&gt;0,OFFSET(DATA!$F$6,BT$10+27*(7-$AG$8),$AG355,1,1)/OFFSET(DATA!$F$6,BT$10,$AG355,1,1),0)</f>
        <v>0.40816326530612246</v>
      </c>
      <c r="BU355" s="205">
        <f ca="1">IF($AH355&gt;0,OFFSET(DATA!$F$6,BU$10+27*(7-$AG$8),$AG355,1,1)/OFFSET(DATA!$F$6,BU$10,$AG355,1,1),0)</f>
        <v>0.32374100719424459</v>
      </c>
      <c r="BV355" s="205">
        <f ca="1">IF($AH355&gt;0,OFFSET(DATA!$F$6,BV$10+27*(7-$AG$8),$AG355,1,1)/OFFSET(DATA!$F$6,BV$10,$AG355,1,1),0)</f>
        <v>0.56565656565656564</v>
      </c>
      <c r="BW355" s="205">
        <f ca="1">IF($AH355&gt;0,OFFSET(DATA!$F$6,BW$10+27*(7-$AG$8),$AG355,1,1)/OFFSET(DATA!$F$6,BW$10,$AG355,1,1),0)</f>
        <v>0.53533190578158463</v>
      </c>
      <c r="BX355" s="205">
        <f ca="1">IF($AH355&gt;0,OFFSET(DATA!$F$6,BX$10+27*(7-$AG$8),$AG355,1,1)/OFFSET(DATA!$F$6,BX$10,$AG355,1,1),0)</f>
        <v>0.45080831408775984</v>
      </c>
      <c r="BY355" s="205">
        <f ca="1">IF($AH355&gt;0,OFFSET(DATA!$F$6,BY$10+27*(7-$AG$8),$AG355,1,1)/OFFSET(DATA!$F$6,BY$10,$AG355,1,1),0)</f>
        <v>0.51196172248803828</v>
      </c>
    </row>
    <row r="356" spans="33:77" x14ac:dyDescent="0.2">
      <c r="AG356" s="472">
        <v>345</v>
      </c>
      <c r="AH356" s="471">
        <f ca="1">OFFSET(DATA!$F$6,$AG$10,$AG356,1,1)</f>
        <v>1348</v>
      </c>
      <c r="AI356" s="205">
        <f ca="1">IF($AH356&gt;0,OFFSET(DATA!$F$6,$AG$10+27*AI$10,$AG356,1,1)/$AH356,0)</f>
        <v>0.40578635014836795</v>
      </c>
      <c r="AJ356" s="205">
        <f ca="1">IF($AH356&gt;0,OFFSET(DATA!$F$6,$AG$10+27*AJ$10,$AG356,1,1)/$AH356,0)</f>
        <v>4.4510385756676559E-3</v>
      </c>
      <c r="AK356" s="205">
        <f ca="1">IF($AH356&gt;0,OFFSET(DATA!$F$6,$AG$10+27*AK$10,$AG356,1,1)/$AH356,0)</f>
        <v>0.18397626112759644</v>
      </c>
      <c r="AL356" s="205">
        <f ca="1">IF($AH356&gt;0,OFFSET(DATA!$F$6,$AG$10+27*AL$10,$AG356,1,1)/$AH356,0)</f>
        <v>0.10014836795252226</v>
      </c>
      <c r="AM356" s="205">
        <f ca="1">IF($AH356&gt;0,OFFSET(DATA!$F$6,$AG$10+27*AM$10,$AG356,1,1)/$AH356,0)</f>
        <v>8.3827893175074178E-2</v>
      </c>
      <c r="AN356" s="205">
        <f ca="1">IF($AH356&gt;0,OFFSET(DATA!$F$6,$AG$10+27*AN$10,$AG356,1,1)/$AH356,0)</f>
        <v>1.7062314540059347E-2</v>
      </c>
      <c r="AO356" s="472">
        <f ca="1">OFFSET(DATA!$F$6,$AG$10+27*AO$10,$AG356,1,1)</f>
        <v>17</v>
      </c>
      <c r="AP356" s="472">
        <f t="shared" ca="1" si="10"/>
        <v>17</v>
      </c>
      <c r="AQ356" s="471"/>
      <c r="AR356" s="471">
        <f ca="1">OFFSET(DATA!$F$6,25,$AG356,1,1)</f>
        <v>10891</v>
      </c>
      <c r="AS356" s="205">
        <f ca="1">IF($AR356&gt;0,OFFSET(DATA!$F$6,25+27*AS$10,$AG356,1,1)/$AR356,0)</f>
        <v>0.50142319346249198</v>
      </c>
      <c r="AT356" s="205">
        <f ca="1">IF($AR356&gt;0,OFFSET(DATA!$F$6,25+27*AT$10,$AG356,1,1)/$AR356,0)</f>
        <v>2.0200165274079514E-3</v>
      </c>
      <c r="AU356" s="205">
        <f ca="1">IF($AR356&gt;0,OFFSET(DATA!$F$6,25+27*AU$10,$AG356,1,1)/$AR356,0)</f>
        <v>0.12349646497107704</v>
      </c>
      <c r="AV356" s="205">
        <f ca="1">IF($AR356&gt;0,OFFSET(DATA!$F$6,25+27*AV$10,$AG356,1,1)/$AR356,0)</f>
        <v>9.1543476264805801E-2</v>
      </c>
      <c r="AW356" s="205">
        <f ca="1">IF($AR356&gt;0,OFFSET(DATA!$F$6,25+27*AW$10,$AG356,1,1)/$AR356,0)</f>
        <v>8.9707097603525854E-2</v>
      </c>
      <c r="AX356" s="205">
        <f ca="1">IF($AR356&gt;0,OFFSET(DATA!$F$6,25+27*AX$10,$AG356,1,1)/$AR356,0)</f>
        <v>2.6811128454687357E-2</v>
      </c>
      <c r="BA356" s="472">
        <f t="shared" ca="1" si="11"/>
        <v>17</v>
      </c>
      <c r="BB356" s="205">
        <f ca="1">IF($AH356&gt;0,OFFSET(DATA!$F$6,BB$10+27*(7-$AG$8),$AG356,1,1)/OFFSET(DATA!$F$6,BB$10,$AG356,1,1),0)</f>
        <v>0.29940119760479039</v>
      </c>
      <c r="BC356" s="205">
        <f ca="1">IF($AH356&gt;0,OFFSET(DATA!$F$6,BC$10+27*(7-$AG$8),$AG356,1,1)/OFFSET(DATA!$F$6,BC$10,$AG356,1,1),0)</f>
        <v>0.22772277227722773</v>
      </c>
      <c r="BD356" s="205">
        <f ca="1">IF($AH356&gt;0,OFFSET(DATA!$F$6,BD$10+27*(7-$AG$8),$AG356,1,1)/OFFSET(DATA!$F$6,BD$10,$AG356,1,1),0)</f>
        <v>0.21875</v>
      </c>
      <c r="BE356" s="205">
        <f ca="1">IF($AH356&gt;0,OFFSET(DATA!$F$6,BE$10+27*(7-$AG$8),$AG356,1,1)/OFFSET(DATA!$F$6,BE$10,$AG356,1,1),0)</f>
        <v>0.2289156626506024</v>
      </c>
      <c r="BF356" s="205">
        <f ca="1">IF($AH356&gt;0,OFFSET(DATA!$F$6,BF$10+27*(7-$AG$8),$AG356,1,1)/OFFSET(DATA!$F$6,BF$10,$AG356,1,1),0)</f>
        <v>0.53249475890985321</v>
      </c>
      <c r="BG356" s="205">
        <f ca="1">IF($AH356&gt;0,OFFSET(DATA!$F$6,BG$10+27*(7-$AG$8),$AG356,1,1)/OFFSET(DATA!$F$6,BG$10,$AG356,1,1),0)</f>
        <v>0.43421052631578949</v>
      </c>
      <c r="BH356" s="205">
        <f ca="1">IF($AH356&gt;0,OFFSET(DATA!$F$6,BH$10+27*(7-$AG$8),$AG356,1,1)/OFFSET(DATA!$F$6,BH$10,$AG356,1,1),0)</f>
        <v>0.36231884057971014</v>
      </c>
      <c r="BI356" s="205">
        <f ca="1">IF($AH356&gt;0,OFFSET(DATA!$F$6,BI$10+27*(7-$AG$8),$AG356,1,1)/OFFSET(DATA!$F$6,BI$10,$AG356,1,1),0)</f>
        <v>0.40578635014836795</v>
      </c>
      <c r="BJ356" s="205">
        <f ca="1">IF($AH356&gt;0,OFFSET(DATA!$F$6,BJ$10+27*(7-$AG$8),$AG356,1,1)/OFFSET(DATA!$F$6,BJ$10,$AG356,1,1),0)</f>
        <v>0.63961038961038963</v>
      </c>
      <c r="BK356" s="205">
        <f ca="1">IF($AH356&gt;0,OFFSET(DATA!$F$6,BK$10+27*(7-$AG$8),$AG356,1,1)/OFFSET(DATA!$F$6,BK$10,$AG356,1,1),0)</f>
        <v>0.44876325088339225</v>
      </c>
      <c r="BL356" s="205">
        <f ca="1">IF($AH356&gt;0,OFFSET(DATA!$F$6,BL$10+27*(7-$AG$8),$AG356,1,1)/OFFSET(DATA!$F$6,BL$10,$AG356,1,1),0)</f>
        <v>0.53846153846153844</v>
      </c>
      <c r="BM356" s="205">
        <f ca="1">IF($AH356&gt;0,OFFSET(DATA!$F$6,BM$10+27*(7-$AG$8),$AG356,1,1)/OFFSET(DATA!$F$6,BM$10,$AG356,1,1),0)</f>
        <v>0.45567522783761394</v>
      </c>
      <c r="BN356" s="205">
        <f ca="1">IF($AH356&gt;0,OFFSET(DATA!$F$6,BN$10+27*(7-$AG$8),$AG356,1,1)/OFFSET(DATA!$F$6,BN$10,$AG356,1,1),0)</f>
        <v>0.37953795379537952</v>
      </c>
      <c r="BO356" s="205">
        <f ca="1">IF($AH356&gt;0,OFFSET(DATA!$F$6,BO$10+27*(7-$AG$8),$AG356,1,1)/OFFSET(DATA!$F$6,BO$10,$AG356,1,1),0)</f>
        <v>0.8571428571428571</v>
      </c>
      <c r="BP356" s="205">
        <f ca="1">IF($AH356&gt;0,OFFSET(DATA!$F$6,BP$10+27*(7-$AG$8),$AG356,1,1)/OFFSET(DATA!$F$6,BP$10,$AG356,1,1),0)</f>
        <v>0.73345588235294112</v>
      </c>
      <c r="BQ356" s="205">
        <f ca="1">IF($AH356&gt;0,OFFSET(DATA!$F$6,BQ$10+27*(7-$AG$8),$AG356,1,1)/OFFSET(DATA!$F$6,BQ$10,$AG356,1,1),0)</f>
        <v>0.5641025641025641</v>
      </c>
      <c r="BR356" s="205">
        <f ca="1">IF($AH356&gt;0,OFFSET(DATA!$F$6,BR$10+27*(7-$AG$8),$AG356,1,1)/OFFSET(DATA!$F$6,BR$10,$AG356,1,1),0)</f>
        <v>0.51548672566371678</v>
      </c>
      <c r="BS356" s="205">
        <f ca="1">IF($AH356&gt;0,OFFSET(DATA!$F$6,BS$10+27*(7-$AG$8),$AG356,1,1)/OFFSET(DATA!$F$6,BS$10,$AG356,1,1),0)</f>
        <v>0.42178770949720673</v>
      </c>
      <c r="BT356" s="205">
        <f ca="1">IF($AH356&gt;0,OFFSET(DATA!$F$6,BT$10+27*(7-$AG$8),$AG356,1,1)/OFFSET(DATA!$F$6,BT$10,$AG356,1,1),0)</f>
        <v>0.5</v>
      </c>
      <c r="BU356" s="205">
        <f ca="1">IF($AH356&gt;0,OFFSET(DATA!$F$6,BU$10+27*(7-$AG$8),$AG356,1,1)/OFFSET(DATA!$F$6,BU$10,$AG356,1,1),0)</f>
        <v>0.27972027972027974</v>
      </c>
      <c r="BV356" s="205">
        <f ca="1">IF($AH356&gt;0,OFFSET(DATA!$F$6,BV$10+27*(7-$AG$8),$AG356,1,1)/OFFSET(DATA!$F$6,BV$10,$AG356,1,1),0)</f>
        <v>0.5949720670391061</v>
      </c>
      <c r="BW356" s="205">
        <f ca="1">IF($AH356&gt;0,OFFSET(DATA!$F$6,BW$10+27*(7-$AG$8),$AG356,1,1)/OFFSET(DATA!$F$6,BW$10,$AG356,1,1),0)</f>
        <v>0.57058125741399768</v>
      </c>
      <c r="BX356" s="205">
        <f ca="1">IF($AH356&gt;0,OFFSET(DATA!$F$6,BX$10+27*(7-$AG$8),$AG356,1,1)/OFFSET(DATA!$F$6,BX$10,$AG356,1,1),0)</f>
        <v>0.48054679284963198</v>
      </c>
      <c r="BY356" s="205">
        <f ca="1">IF($AH356&gt;0,OFFSET(DATA!$F$6,BY$10+27*(7-$AG$8),$AG356,1,1)/OFFSET(DATA!$F$6,BY$10,$AG356,1,1),0)</f>
        <v>0.49735449735449733</v>
      </c>
    </row>
    <row r="357" spans="33:77" x14ac:dyDescent="0.2">
      <c r="AG357" s="472">
        <v>346</v>
      </c>
      <c r="AH357" s="471">
        <f ca="1">OFFSET(DATA!$F$6,$AG$10,$AG357,1,1)</f>
        <v>1371</v>
      </c>
      <c r="AI357" s="205">
        <f ca="1">IF($AH357&gt;0,OFFSET(DATA!$F$6,$AG$10+27*AI$10,$AG357,1,1)/$AH357,0)</f>
        <v>0.39460247994164843</v>
      </c>
      <c r="AJ357" s="205">
        <f ca="1">IF($AH357&gt;0,OFFSET(DATA!$F$6,$AG$10+27*AJ$10,$AG357,1,1)/$AH357,0)</f>
        <v>3.6469730123997084E-3</v>
      </c>
      <c r="AK357" s="205">
        <f ca="1">IF($AH357&gt;0,OFFSET(DATA!$F$6,$AG$10+27*AK$10,$AG357,1,1)/$AH357,0)</f>
        <v>0.18672501823486506</v>
      </c>
      <c r="AL357" s="205">
        <f ca="1">IF($AH357&gt;0,OFFSET(DATA!$F$6,$AG$10+27*AL$10,$AG357,1,1)/$AH357,0)</f>
        <v>0.1137855579868709</v>
      </c>
      <c r="AM357" s="205">
        <f ca="1">IF($AH357&gt;0,OFFSET(DATA!$F$6,$AG$10+27*AM$10,$AG357,1,1)/$AH357,0)</f>
        <v>8.0233406272793587E-2</v>
      </c>
      <c r="AN357" s="205">
        <f ca="1">IF($AH357&gt;0,OFFSET(DATA!$F$6,$AG$10+27*AN$10,$AG357,1,1)/$AH357,0)</f>
        <v>1.3129102844638949E-2</v>
      </c>
      <c r="AO357" s="472">
        <f ca="1">OFFSET(DATA!$F$6,$AG$10+27*AO$10,$AG357,1,1)</f>
        <v>18</v>
      </c>
      <c r="AP357" s="472">
        <f t="shared" ca="1" si="10"/>
        <v>18</v>
      </c>
      <c r="AQ357" s="471"/>
      <c r="AR357" s="471">
        <f ca="1">OFFSET(DATA!$F$6,25,$AG357,1,1)</f>
        <v>11370</v>
      </c>
      <c r="AS357" s="205">
        <f ca="1">IF($AR357&gt;0,OFFSET(DATA!$F$6,25+27*AS$10,$AG357,1,1)/$AR357,0)</f>
        <v>0.49868073878627966</v>
      </c>
      <c r="AT357" s="205">
        <f ca="1">IF($AR357&gt;0,OFFSET(DATA!$F$6,25+27*AT$10,$AG357,1,1)/$AR357,0)</f>
        <v>1.6710642040457344E-3</v>
      </c>
      <c r="AU357" s="205">
        <f ca="1">IF($AR357&gt;0,OFFSET(DATA!$F$6,25+27*AU$10,$AG357,1,1)/$AR357,0)</f>
        <v>0.11820580474934037</v>
      </c>
      <c r="AV357" s="205">
        <f ca="1">IF($AR357&gt;0,OFFSET(DATA!$F$6,25+27*AV$10,$AG357,1,1)/$AR357,0)</f>
        <v>9.0589270008795075E-2</v>
      </c>
      <c r="AW357" s="205">
        <f ca="1">IF($AR357&gt;0,OFFSET(DATA!$F$6,25+27*AW$10,$AG357,1,1)/$AR357,0)</f>
        <v>8.6279683377308708E-2</v>
      </c>
      <c r="AX357" s="205">
        <f ca="1">IF($AR357&gt;0,OFFSET(DATA!$F$6,25+27*AX$10,$AG357,1,1)/$AR357,0)</f>
        <v>2.5681618293755495E-2</v>
      </c>
      <c r="BA357" s="472">
        <f t="shared" ca="1" si="11"/>
        <v>17</v>
      </c>
      <c r="BB357" s="205">
        <f ca="1">IF($AH357&gt;0,OFFSET(DATA!$F$6,BB$10+27*(7-$AG$8),$AG357,1,1)/OFFSET(DATA!$F$6,BB$10,$AG357,1,1),0)</f>
        <v>0.31419939577039274</v>
      </c>
      <c r="BC357" s="205">
        <f ca="1">IF($AH357&gt;0,OFFSET(DATA!$F$6,BC$10+27*(7-$AG$8),$AG357,1,1)/OFFSET(DATA!$F$6,BC$10,$AG357,1,1),0)</f>
        <v>0.25</v>
      </c>
      <c r="BD357" s="205">
        <f ca="1">IF($AH357&gt;0,OFFSET(DATA!$F$6,BD$10+27*(7-$AG$8),$AG357,1,1)/OFFSET(DATA!$F$6,BD$10,$AG357,1,1),0)</f>
        <v>0.20895522388059701</v>
      </c>
      <c r="BE357" s="205">
        <f ca="1">IF($AH357&gt;0,OFFSET(DATA!$F$6,BE$10+27*(7-$AG$8),$AG357,1,1)/OFFSET(DATA!$F$6,BE$10,$AG357,1,1),0)</f>
        <v>0.22105263157894736</v>
      </c>
      <c r="BF357" s="205">
        <f ca="1">IF($AH357&gt;0,OFFSET(DATA!$F$6,BF$10+27*(7-$AG$8),$AG357,1,1)/OFFSET(DATA!$F$6,BF$10,$AG357,1,1),0)</f>
        <v>0.51683168316831685</v>
      </c>
      <c r="BG357" s="205">
        <f ca="1">IF($AH357&gt;0,OFFSET(DATA!$F$6,BG$10+27*(7-$AG$8),$AG357,1,1)/OFFSET(DATA!$F$6,BG$10,$AG357,1,1),0)</f>
        <v>0.40229885057471265</v>
      </c>
      <c r="BH357" s="205">
        <f ca="1">IF($AH357&gt;0,OFFSET(DATA!$F$6,BH$10+27*(7-$AG$8),$AG357,1,1)/OFFSET(DATA!$F$6,BH$10,$AG357,1,1),0)</f>
        <v>0.3888888888888889</v>
      </c>
      <c r="BI357" s="205">
        <f ca="1">IF($AH357&gt;0,OFFSET(DATA!$F$6,BI$10+27*(7-$AG$8),$AG357,1,1)/OFFSET(DATA!$F$6,BI$10,$AG357,1,1),0)</f>
        <v>0.39460247994164843</v>
      </c>
      <c r="BJ357" s="205">
        <f ca="1">IF($AH357&gt;0,OFFSET(DATA!$F$6,BJ$10+27*(7-$AG$8),$AG357,1,1)/OFFSET(DATA!$F$6,BJ$10,$AG357,1,1),0)</f>
        <v>0.61794019933554822</v>
      </c>
      <c r="BK357" s="205">
        <f ca="1">IF($AH357&gt;0,OFFSET(DATA!$F$6,BK$10+27*(7-$AG$8),$AG357,1,1)/OFFSET(DATA!$F$6,BK$10,$AG357,1,1),0)</f>
        <v>0.42207792207792205</v>
      </c>
      <c r="BL357" s="205">
        <f ca="1">IF($AH357&gt;0,OFFSET(DATA!$F$6,BL$10+27*(7-$AG$8),$AG357,1,1)/OFFSET(DATA!$F$6,BL$10,$AG357,1,1),0)</f>
        <v>0.54428341384863121</v>
      </c>
      <c r="BM357" s="205">
        <f ca="1">IF($AH357&gt;0,OFFSET(DATA!$F$6,BM$10+27*(7-$AG$8),$AG357,1,1)/OFFSET(DATA!$F$6,BM$10,$AG357,1,1),0)</f>
        <v>0.45901639344262296</v>
      </c>
      <c r="BN357" s="205">
        <f ca="1">IF($AH357&gt;0,OFFSET(DATA!$F$6,BN$10+27*(7-$AG$8),$AG357,1,1)/OFFSET(DATA!$F$6,BN$10,$AG357,1,1),0)</f>
        <v>0.39240506329113922</v>
      </c>
      <c r="BO357" s="205">
        <f ca="1">IF($AH357&gt;0,OFFSET(DATA!$F$6,BO$10+27*(7-$AG$8),$AG357,1,1)/OFFSET(DATA!$F$6,BO$10,$AG357,1,1),0)</f>
        <v>0.8326271186440678</v>
      </c>
      <c r="BP357" s="205">
        <f ca="1">IF($AH357&gt;0,OFFSET(DATA!$F$6,BP$10+27*(7-$AG$8),$AG357,1,1)/OFFSET(DATA!$F$6,BP$10,$AG357,1,1),0)</f>
        <v>0.67944250871080136</v>
      </c>
      <c r="BQ357" s="205">
        <f ca="1">IF($AH357&gt;0,OFFSET(DATA!$F$6,BQ$10+27*(7-$AG$8),$AG357,1,1)/OFFSET(DATA!$F$6,BQ$10,$AG357,1,1),0)</f>
        <v>0.58688524590163937</v>
      </c>
      <c r="BR357" s="205">
        <f ca="1">IF($AH357&gt;0,OFFSET(DATA!$F$6,BR$10+27*(7-$AG$8),$AG357,1,1)/OFFSET(DATA!$F$6,BR$10,$AG357,1,1),0)</f>
        <v>0.53524229074889873</v>
      </c>
      <c r="BS357" s="205">
        <f ca="1">IF($AH357&gt;0,OFFSET(DATA!$F$6,BS$10+27*(7-$AG$8),$AG357,1,1)/OFFSET(DATA!$F$6,BS$10,$AG357,1,1),0)</f>
        <v>0.43016759776536312</v>
      </c>
      <c r="BT357" s="205">
        <f ca="1">IF($AH357&gt;0,OFFSET(DATA!$F$6,BT$10+27*(7-$AG$8),$AG357,1,1)/OFFSET(DATA!$F$6,BT$10,$AG357,1,1),0)</f>
        <v>0.46938775510204084</v>
      </c>
      <c r="BU357" s="205">
        <f ca="1">IF($AH357&gt;0,OFFSET(DATA!$F$6,BU$10+27*(7-$AG$8),$AG357,1,1)/OFFSET(DATA!$F$6,BU$10,$AG357,1,1),0)</f>
        <v>0.28125</v>
      </c>
      <c r="BV357" s="205">
        <f ca="1">IF($AH357&gt;0,OFFSET(DATA!$F$6,BV$10+27*(7-$AG$8),$AG357,1,1)/OFFSET(DATA!$F$6,BV$10,$AG357,1,1),0)</f>
        <v>0.62765957446808507</v>
      </c>
      <c r="BW357" s="205">
        <f ca="1">IF($AH357&gt;0,OFFSET(DATA!$F$6,BW$10+27*(7-$AG$8),$AG357,1,1)/OFFSET(DATA!$F$6,BW$10,$AG357,1,1),0)</f>
        <v>0.55568053993250843</v>
      </c>
      <c r="BX357" s="205">
        <f ca="1">IF($AH357&gt;0,OFFSET(DATA!$F$6,BX$10+27*(7-$AG$8),$AG357,1,1)/OFFSET(DATA!$F$6,BX$10,$AG357,1,1),0)</f>
        <v>0.48939319190922548</v>
      </c>
      <c r="BY357" s="205">
        <f ca="1">IF($AH357&gt;0,OFFSET(DATA!$F$6,BY$10+27*(7-$AG$8),$AG357,1,1)/OFFSET(DATA!$F$6,BY$10,$AG357,1,1),0)</f>
        <v>0.50990099009900991</v>
      </c>
    </row>
    <row r="358" spans="33:77" x14ac:dyDescent="0.2">
      <c r="AG358" s="472">
        <v>347</v>
      </c>
      <c r="AH358" s="471">
        <f ca="1">OFFSET(DATA!$F$6,$AG$10,$AG358,1,1)</f>
        <v>1379</v>
      </c>
      <c r="AI358" s="205">
        <f ca="1">IF($AH358&gt;0,OFFSET(DATA!$F$6,$AG$10+27*AI$10,$AG358,1,1)/$AH358,0)</f>
        <v>0.37708484408992021</v>
      </c>
      <c r="AJ358" s="205">
        <f ca="1">IF($AH358&gt;0,OFFSET(DATA!$F$6,$AG$10+27*AJ$10,$AG358,1,1)/$AH358,0)</f>
        <v>2.9006526468455403E-3</v>
      </c>
      <c r="AK358" s="205">
        <f ca="1">IF($AH358&gt;0,OFFSET(DATA!$F$6,$AG$10+27*AK$10,$AG358,1,1)/$AH358,0)</f>
        <v>0.1892675852066715</v>
      </c>
      <c r="AL358" s="205">
        <f ca="1">IF($AH358&gt;0,OFFSET(DATA!$F$6,$AG$10+27*AL$10,$AG358,1,1)/$AH358,0)</f>
        <v>9.572153734590283E-2</v>
      </c>
      <c r="AM358" s="205">
        <f ca="1">IF($AH358&gt;0,OFFSET(DATA!$F$6,$AG$10+27*AM$10,$AG358,1,1)/$AH358,0)</f>
        <v>9.2095721537345909E-2</v>
      </c>
      <c r="AN358" s="205">
        <f ca="1">IF($AH358&gt;0,OFFSET(DATA!$F$6,$AG$10+27*AN$10,$AG358,1,1)/$AH358,0)</f>
        <v>1.4503263234227702E-2</v>
      </c>
      <c r="AO358" s="472">
        <f ca="1">OFFSET(DATA!$F$6,$AG$10+27*AO$10,$AG358,1,1)</f>
        <v>17</v>
      </c>
      <c r="AP358" s="472">
        <f t="shared" ca="1" si="10"/>
        <v>17</v>
      </c>
      <c r="AQ358" s="471"/>
      <c r="AR358" s="471">
        <f ca="1">OFFSET(DATA!$F$6,25,$AG358,1,1)</f>
        <v>11715</v>
      </c>
      <c r="AS358" s="205">
        <f ca="1">IF($AR358&gt;0,OFFSET(DATA!$F$6,25+27*AS$10,$AG358,1,1)/$AR358,0)</f>
        <v>0.49603072983354674</v>
      </c>
      <c r="AT358" s="205">
        <f ca="1">IF($AR358&gt;0,OFFSET(DATA!$F$6,25+27*AT$10,$AG358,1,1)/$AR358,0)</f>
        <v>1.365770379854887E-3</v>
      </c>
      <c r="AU358" s="205">
        <f ca="1">IF($AR358&gt;0,OFFSET(DATA!$F$6,25+27*AU$10,$AG358,1,1)/$AR358,0)</f>
        <v>0.1147247119078105</v>
      </c>
      <c r="AV358" s="205">
        <f ca="1">IF($AR358&gt;0,OFFSET(DATA!$F$6,25+27*AV$10,$AG358,1,1)/$AR358,0)</f>
        <v>8.9287238583013226E-2</v>
      </c>
      <c r="AW358" s="205">
        <f ca="1">IF($AR358&gt;0,OFFSET(DATA!$F$6,25+27*AW$10,$AG358,1,1)/$AR358,0)</f>
        <v>9.8591549295774641E-2</v>
      </c>
      <c r="AX358" s="205">
        <f ca="1">IF($AR358&gt;0,OFFSET(DATA!$F$6,25+27*AX$10,$AG358,1,1)/$AR358,0)</f>
        <v>2.9364063166880068E-2</v>
      </c>
      <c r="BA358" s="472">
        <f t="shared" ca="1" si="11"/>
        <v>17</v>
      </c>
      <c r="BB358" s="205">
        <f ca="1">IF($AH358&gt;0,OFFSET(DATA!$F$6,BB$10+27*(7-$AG$8),$AG358,1,1)/OFFSET(DATA!$F$6,BB$10,$AG358,1,1),0)</f>
        <v>0.31791907514450868</v>
      </c>
      <c r="BC358" s="205">
        <f ca="1">IF($AH358&gt;0,OFFSET(DATA!$F$6,BC$10+27*(7-$AG$8),$AG358,1,1)/OFFSET(DATA!$F$6,BC$10,$AG358,1,1),0)</f>
        <v>0.23584905660377359</v>
      </c>
      <c r="BD358" s="205">
        <f ca="1">IF($AH358&gt;0,OFFSET(DATA!$F$6,BD$10+27*(7-$AG$8),$AG358,1,1)/OFFSET(DATA!$F$6,BD$10,$AG358,1,1),0)</f>
        <v>0.20481927710843373</v>
      </c>
      <c r="BE358" s="205">
        <f ca="1">IF($AH358&gt;0,OFFSET(DATA!$F$6,BE$10+27*(7-$AG$8),$AG358,1,1)/OFFSET(DATA!$F$6,BE$10,$AG358,1,1),0)</f>
        <v>0.27472527472527475</v>
      </c>
      <c r="BF358" s="205">
        <f ca="1">IF($AH358&gt;0,OFFSET(DATA!$F$6,BF$10+27*(7-$AG$8),$AG358,1,1)/OFFSET(DATA!$F$6,BF$10,$AG358,1,1),0)</f>
        <v>0.52436647173489281</v>
      </c>
      <c r="BG358" s="205">
        <f ca="1">IF($AH358&gt;0,OFFSET(DATA!$F$6,BG$10+27*(7-$AG$8),$AG358,1,1)/OFFSET(DATA!$F$6,BG$10,$AG358,1,1),0)</f>
        <v>0.36</v>
      </c>
      <c r="BH358" s="205">
        <f ca="1">IF($AH358&gt;0,OFFSET(DATA!$F$6,BH$10+27*(7-$AG$8),$AG358,1,1)/OFFSET(DATA!$F$6,BH$10,$AG358,1,1),0)</f>
        <v>0.37037037037037035</v>
      </c>
      <c r="BI358" s="205">
        <f ca="1">IF($AH358&gt;0,OFFSET(DATA!$F$6,BI$10+27*(7-$AG$8),$AG358,1,1)/OFFSET(DATA!$F$6,BI$10,$AG358,1,1),0)</f>
        <v>0.37708484408992021</v>
      </c>
      <c r="BJ358" s="205">
        <f ca="1">IF($AH358&gt;0,OFFSET(DATA!$F$6,BJ$10+27*(7-$AG$8),$AG358,1,1)/OFFSET(DATA!$F$6,BJ$10,$AG358,1,1),0)</f>
        <v>0.57333333333333336</v>
      </c>
      <c r="BK358" s="205">
        <f ca="1">IF($AH358&gt;0,OFFSET(DATA!$F$6,BK$10+27*(7-$AG$8),$AG358,1,1)/OFFSET(DATA!$F$6,BK$10,$AG358,1,1),0)</f>
        <v>0.41194968553459121</v>
      </c>
      <c r="BL358" s="205">
        <f ca="1">IF($AH358&gt;0,OFFSET(DATA!$F$6,BL$10+27*(7-$AG$8),$AG358,1,1)/OFFSET(DATA!$F$6,BL$10,$AG358,1,1),0)</f>
        <v>0.5508345978755691</v>
      </c>
      <c r="BM358" s="205">
        <f ca="1">IF($AH358&gt;0,OFFSET(DATA!$F$6,BM$10+27*(7-$AG$8),$AG358,1,1)/OFFSET(DATA!$F$6,BM$10,$AG358,1,1),0)</f>
        <v>0.45795107033639143</v>
      </c>
      <c r="BN358" s="205">
        <f ca="1">IF($AH358&gt;0,OFFSET(DATA!$F$6,BN$10+27*(7-$AG$8),$AG358,1,1)/OFFSET(DATA!$F$6,BN$10,$AG358,1,1),0)</f>
        <v>0.41249999999999998</v>
      </c>
      <c r="BO358" s="205">
        <f ca="1">IF($AH358&gt;0,OFFSET(DATA!$F$6,BO$10+27*(7-$AG$8),$AG358,1,1)/OFFSET(DATA!$F$6,BO$10,$AG358,1,1),0)</f>
        <v>0.85336048879837068</v>
      </c>
      <c r="BP358" s="205">
        <f ca="1">IF($AH358&gt;0,OFFSET(DATA!$F$6,BP$10+27*(7-$AG$8),$AG358,1,1)/OFFSET(DATA!$F$6,BP$10,$AG358,1,1),0)</f>
        <v>0.69485903814262018</v>
      </c>
      <c r="BQ358" s="205">
        <f ca="1">IF($AH358&gt;0,OFFSET(DATA!$F$6,BQ$10+27*(7-$AG$8),$AG358,1,1)/OFFSET(DATA!$F$6,BQ$10,$AG358,1,1),0)</f>
        <v>0.58805031446540879</v>
      </c>
      <c r="BR358" s="205">
        <f ca="1">IF($AH358&gt;0,OFFSET(DATA!$F$6,BR$10+27*(7-$AG$8),$AG358,1,1)/OFFSET(DATA!$F$6,BR$10,$AG358,1,1),0)</f>
        <v>0.52219873150105711</v>
      </c>
      <c r="BS358" s="205">
        <f ca="1">IF($AH358&gt;0,OFFSET(DATA!$F$6,BS$10+27*(7-$AG$8),$AG358,1,1)/OFFSET(DATA!$F$6,BS$10,$AG358,1,1),0)</f>
        <v>0.43454038997214484</v>
      </c>
      <c r="BT358" s="205">
        <f ca="1">IF($AH358&gt;0,OFFSET(DATA!$F$6,BT$10+27*(7-$AG$8),$AG358,1,1)/OFFSET(DATA!$F$6,BT$10,$AG358,1,1),0)</f>
        <v>0.45263157894736844</v>
      </c>
      <c r="BU358" s="205">
        <f ca="1">IF($AH358&gt;0,OFFSET(DATA!$F$6,BU$10+27*(7-$AG$8),$AG358,1,1)/OFFSET(DATA!$F$6,BU$10,$AG358,1,1),0)</f>
        <v>0.33333333333333331</v>
      </c>
      <c r="BV358" s="205">
        <f ca="1">IF($AH358&gt;0,OFFSET(DATA!$F$6,BV$10+27*(7-$AG$8),$AG358,1,1)/OFFSET(DATA!$F$6,BV$10,$AG358,1,1),0)</f>
        <v>0.59846547314578002</v>
      </c>
      <c r="BW358" s="205">
        <f ca="1">IF($AH358&gt;0,OFFSET(DATA!$F$6,BW$10+27*(7-$AG$8),$AG358,1,1)/OFFSET(DATA!$F$6,BW$10,$AG358,1,1),0)</f>
        <v>0.55086580086580084</v>
      </c>
      <c r="BX358" s="205">
        <f ca="1">IF($AH358&gt;0,OFFSET(DATA!$F$6,BX$10+27*(7-$AG$8),$AG358,1,1)/OFFSET(DATA!$F$6,BX$10,$AG358,1,1),0)</f>
        <v>0.48054383497421471</v>
      </c>
      <c r="BY358" s="205">
        <f ca="1">IF($AH358&gt;0,OFFSET(DATA!$F$6,BY$10+27*(7-$AG$8),$AG358,1,1)/OFFSET(DATA!$F$6,BY$10,$AG358,1,1),0)</f>
        <v>0.51256281407035176</v>
      </c>
    </row>
    <row r="359" spans="33:77" x14ac:dyDescent="0.2">
      <c r="AG359" s="472">
        <v>348</v>
      </c>
      <c r="AH359" s="471">
        <f ca="1">OFFSET(DATA!$F$6,$AG$10,$AG359,1,1)</f>
        <v>1424</v>
      </c>
      <c r="AI359" s="205">
        <f ca="1">IF($AH359&gt;0,OFFSET(DATA!$F$6,$AG$10+27*AI$10,$AG359,1,1)/$AH359,0)</f>
        <v>0.3595505617977528</v>
      </c>
      <c r="AJ359" s="205">
        <f ca="1">IF($AH359&gt;0,OFFSET(DATA!$F$6,$AG$10+27*AJ$10,$AG359,1,1)/$AH359,0)</f>
        <v>2.1067415730337078E-3</v>
      </c>
      <c r="AK359" s="205">
        <f ca="1">IF($AH359&gt;0,OFFSET(DATA!$F$6,$AG$10+27*AK$10,$AG359,1,1)/$AH359,0)</f>
        <v>0.1818820224719101</v>
      </c>
      <c r="AL359" s="205">
        <f ca="1">IF($AH359&gt;0,OFFSET(DATA!$F$6,$AG$10+27*AL$10,$AG359,1,1)/$AH359,0)</f>
        <v>0.10814606741573034</v>
      </c>
      <c r="AM359" s="205">
        <f ca="1">IF($AH359&gt;0,OFFSET(DATA!$F$6,$AG$10+27*AM$10,$AG359,1,1)/$AH359,0)</f>
        <v>8.497191011235955E-2</v>
      </c>
      <c r="AN359" s="205">
        <f ca="1">IF($AH359&gt;0,OFFSET(DATA!$F$6,$AG$10+27*AN$10,$AG359,1,1)/$AH359,0)</f>
        <v>1.6853932584269662E-2</v>
      </c>
      <c r="AO359" s="472">
        <f ca="1">OFFSET(DATA!$F$6,$AG$10+27*AO$10,$AG359,1,1)</f>
        <v>17</v>
      </c>
      <c r="AP359" s="472">
        <f t="shared" ref="AP359:AP425" ca="1" si="12">IF($AP$8=1,$AO359,$BA359)</f>
        <v>17</v>
      </c>
      <c r="AQ359" s="471"/>
      <c r="AR359" s="471">
        <f ca="1">OFFSET(DATA!$F$6,25,$AG359,1,1)</f>
        <v>12182</v>
      </c>
      <c r="AS359" s="205">
        <f ca="1">IF($AR359&gt;0,OFFSET(DATA!$F$6,25+27*AS$10,$AG359,1,1)/$AR359,0)</f>
        <v>0.48505992447873914</v>
      </c>
      <c r="AT359" s="205">
        <f ca="1">IF($AR359&gt;0,OFFSET(DATA!$F$6,25+27*AT$10,$AG359,1,1)/$AR359,0)</f>
        <v>1.4775898867181087E-3</v>
      </c>
      <c r="AU359" s="205">
        <f ca="1">IF($AR359&gt;0,OFFSET(DATA!$F$6,25+27*AU$10,$AG359,1,1)/$AR359,0)</f>
        <v>0.10934165161714005</v>
      </c>
      <c r="AV359" s="205">
        <f ca="1">IF($AR359&gt;0,OFFSET(DATA!$F$6,25+27*AV$10,$AG359,1,1)/$AR359,0)</f>
        <v>8.4797241832211462E-2</v>
      </c>
      <c r="AW359" s="205">
        <f ca="1">IF($AR359&gt;0,OFFSET(DATA!$F$6,25+27*AW$10,$AG359,1,1)/$AR359,0)</f>
        <v>0.10761779674930225</v>
      </c>
      <c r="AX359" s="205">
        <f ca="1">IF($AR359&gt;0,OFFSET(DATA!$F$6,25+27*AX$10,$AG359,1,1)/$AR359,0)</f>
        <v>3.5051715646035132E-2</v>
      </c>
      <c r="BA359" s="472">
        <f t="shared" ca="1" si="11"/>
        <v>19</v>
      </c>
      <c r="BB359" s="205">
        <f ca="1">IF($AH359&gt;0,OFFSET(DATA!$F$6,BB$10+27*(7-$AG$8),$AG359,1,1)/OFFSET(DATA!$F$6,BB$10,$AG359,1,1),0)</f>
        <v>0.29005524861878451</v>
      </c>
      <c r="BC359" s="205">
        <f ca="1">IF($AH359&gt;0,OFFSET(DATA!$F$6,BC$10+27*(7-$AG$8),$AG359,1,1)/OFFSET(DATA!$F$6,BC$10,$AG359,1,1),0)</f>
        <v>0.28813559322033899</v>
      </c>
      <c r="BD359" s="205">
        <f ca="1">IF($AH359&gt;0,OFFSET(DATA!$F$6,BD$10+27*(7-$AG$8),$AG359,1,1)/OFFSET(DATA!$F$6,BD$10,$AG359,1,1),0)</f>
        <v>0.22784810126582278</v>
      </c>
      <c r="BE359" s="205">
        <f ca="1">IF($AH359&gt;0,OFFSET(DATA!$F$6,BE$10+27*(7-$AG$8),$AG359,1,1)/OFFSET(DATA!$F$6,BE$10,$AG359,1,1),0)</f>
        <v>0.34408602150537637</v>
      </c>
      <c r="BF359" s="205">
        <f ca="1">IF($AH359&gt;0,OFFSET(DATA!$F$6,BF$10+27*(7-$AG$8),$AG359,1,1)/OFFSET(DATA!$F$6,BF$10,$AG359,1,1),0)</f>
        <v>0.52115384615384619</v>
      </c>
      <c r="BG359" s="205">
        <f ca="1">IF($AH359&gt;0,OFFSET(DATA!$F$6,BG$10+27*(7-$AG$8),$AG359,1,1)/OFFSET(DATA!$F$6,BG$10,$AG359,1,1),0)</f>
        <v>0.32467532467532467</v>
      </c>
      <c r="BH359" s="205">
        <f ca="1">IF($AH359&gt;0,OFFSET(DATA!$F$6,BH$10+27*(7-$AG$8),$AG359,1,1)/OFFSET(DATA!$F$6,BH$10,$AG359,1,1),0)</f>
        <v>0.38372093023255816</v>
      </c>
      <c r="BI359" s="205">
        <f ca="1">IF($AH359&gt;0,OFFSET(DATA!$F$6,BI$10+27*(7-$AG$8),$AG359,1,1)/OFFSET(DATA!$F$6,BI$10,$AG359,1,1),0)</f>
        <v>0.3595505617977528</v>
      </c>
      <c r="BJ359" s="205">
        <f ca="1">IF($AH359&gt;0,OFFSET(DATA!$F$6,BJ$10+27*(7-$AG$8),$AG359,1,1)/OFFSET(DATA!$F$6,BJ$10,$AG359,1,1),0)</f>
        <v>0.58020477815699656</v>
      </c>
      <c r="BK359" s="205">
        <f ca="1">IF($AH359&gt;0,OFFSET(DATA!$F$6,BK$10+27*(7-$AG$8),$AG359,1,1)/OFFSET(DATA!$F$6,BK$10,$AG359,1,1),0)</f>
        <v>0.38529411764705884</v>
      </c>
      <c r="BL359" s="205">
        <f ca="1">IF($AH359&gt;0,OFFSET(DATA!$F$6,BL$10+27*(7-$AG$8),$AG359,1,1)/OFFSET(DATA!$F$6,BL$10,$AG359,1,1),0)</f>
        <v>0.54519774011299438</v>
      </c>
      <c r="BM359" s="205">
        <f ca="1">IF($AH359&gt;0,OFFSET(DATA!$F$6,BM$10+27*(7-$AG$8),$AG359,1,1)/OFFSET(DATA!$F$6,BM$10,$AG359,1,1),0)</f>
        <v>0.44567627494456763</v>
      </c>
      <c r="BN359" s="205">
        <f ca="1">IF($AH359&gt;0,OFFSET(DATA!$F$6,BN$10+27*(7-$AG$8),$AG359,1,1)/OFFSET(DATA!$F$6,BN$10,$AG359,1,1),0)</f>
        <v>0.41025641025641024</v>
      </c>
      <c r="BO359" s="205">
        <f ca="1">IF($AH359&gt;0,OFFSET(DATA!$F$6,BO$10+27*(7-$AG$8),$AG359,1,1)/OFFSET(DATA!$F$6,BO$10,$AG359,1,1),0)</f>
        <v>0.83399209486166004</v>
      </c>
      <c r="BP359" s="205">
        <f ca="1">IF($AH359&gt;0,OFFSET(DATA!$F$6,BP$10+27*(7-$AG$8),$AG359,1,1)/OFFSET(DATA!$F$6,BP$10,$AG359,1,1),0)</f>
        <v>0.687797147385103</v>
      </c>
      <c r="BQ359" s="205">
        <f ca="1">IF($AH359&gt;0,OFFSET(DATA!$F$6,BQ$10+27*(7-$AG$8),$AG359,1,1)/OFFSET(DATA!$F$6,BQ$10,$AG359,1,1),0)</f>
        <v>0.56547619047619047</v>
      </c>
      <c r="BR359" s="205">
        <f ca="1">IF($AH359&gt;0,OFFSET(DATA!$F$6,BR$10+27*(7-$AG$8),$AG359,1,1)/OFFSET(DATA!$F$6,BR$10,$AG359,1,1),0)</f>
        <v>0.53473684210526318</v>
      </c>
      <c r="BS359" s="205">
        <f ca="1">IF($AH359&gt;0,OFFSET(DATA!$F$6,BS$10+27*(7-$AG$8),$AG359,1,1)/OFFSET(DATA!$F$6,BS$10,$AG359,1,1),0)</f>
        <v>0.44</v>
      </c>
      <c r="BT359" s="205">
        <f ca="1">IF($AH359&gt;0,OFFSET(DATA!$F$6,BT$10+27*(7-$AG$8),$AG359,1,1)/OFFSET(DATA!$F$6,BT$10,$AG359,1,1),0)</f>
        <v>0.44117647058823528</v>
      </c>
      <c r="BU359" s="205">
        <f ca="1">IF($AH359&gt;0,OFFSET(DATA!$F$6,BU$10+27*(7-$AG$8),$AG359,1,1)/OFFSET(DATA!$F$6,BU$10,$AG359,1,1),0)</f>
        <v>0.36129032258064514</v>
      </c>
      <c r="BV359" s="205">
        <f ca="1">IF($AH359&gt;0,OFFSET(DATA!$F$6,BV$10+27*(7-$AG$8),$AG359,1,1)/OFFSET(DATA!$F$6,BV$10,$AG359,1,1),0)</f>
        <v>0.58128078817733986</v>
      </c>
      <c r="BW359" s="205">
        <f ca="1">IF($AH359&gt;0,OFFSET(DATA!$F$6,BW$10+27*(7-$AG$8),$AG359,1,1)/OFFSET(DATA!$F$6,BW$10,$AG359,1,1),0)</f>
        <v>0.5475206611570248</v>
      </c>
      <c r="BX359" s="205">
        <f ca="1">IF($AH359&gt;0,OFFSET(DATA!$F$6,BX$10+27*(7-$AG$8),$AG359,1,1)/OFFSET(DATA!$F$6,BX$10,$AG359,1,1),0)</f>
        <v>0.44823008849557522</v>
      </c>
      <c r="BY359" s="205">
        <f ca="1">IF($AH359&gt;0,OFFSET(DATA!$F$6,BY$10+27*(7-$AG$8),$AG359,1,1)/OFFSET(DATA!$F$6,BY$10,$AG359,1,1),0)</f>
        <v>0.5714285714285714</v>
      </c>
    </row>
    <row r="360" spans="33:77" x14ac:dyDescent="0.2">
      <c r="AG360" s="472">
        <v>349</v>
      </c>
      <c r="AH360" s="471">
        <f ca="1">OFFSET(DATA!$F$6,$AG$10,$AG360,1,1)</f>
        <v>1422</v>
      </c>
      <c r="AI360" s="205">
        <f ca="1">IF($AH360&gt;0,OFFSET(DATA!$F$6,$AG$10+27*AI$10,$AG360,1,1)/$AH360,0)</f>
        <v>0.33755274261603374</v>
      </c>
      <c r="AJ360" s="205">
        <f ca="1">IF($AH360&gt;0,OFFSET(DATA!$F$6,$AG$10+27*AJ$10,$AG360,1,1)/$AH360,0)</f>
        <v>2.1097046413502108E-3</v>
      </c>
      <c r="AK360" s="205">
        <f ca="1">IF($AH360&gt;0,OFFSET(DATA!$F$6,$AG$10+27*AK$10,$AG360,1,1)/$AH360,0)</f>
        <v>0.17510548523206751</v>
      </c>
      <c r="AL360" s="205">
        <f ca="1">IF($AH360&gt;0,OFFSET(DATA!$F$6,$AG$10+27*AL$10,$AG360,1,1)/$AH360,0)</f>
        <v>0.11040787623066103</v>
      </c>
      <c r="AM360" s="205">
        <f ca="1">IF($AH360&gt;0,OFFSET(DATA!$F$6,$AG$10+27*AM$10,$AG360,1,1)/$AH360,0)</f>
        <v>8.3684950773558364E-2</v>
      </c>
      <c r="AN360" s="205">
        <f ca="1">IF($AH360&gt;0,OFFSET(DATA!$F$6,$AG$10+27*AN$10,$AG360,1,1)/$AH360,0)</f>
        <v>1.1954992967651195E-2</v>
      </c>
      <c r="AO360" s="472">
        <f ca="1">OFFSET(DATA!$F$6,$AG$10+27*AO$10,$AG360,1,1)</f>
        <v>17</v>
      </c>
      <c r="AP360" s="472">
        <f t="shared" ca="1" si="12"/>
        <v>17</v>
      </c>
      <c r="AQ360" s="471"/>
      <c r="AR360" s="471">
        <f ca="1">OFFSET(DATA!$F$6,25,$AG360,1,1)</f>
        <v>11362</v>
      </c>
      <c r="AS360" s="205">
        <f ca="1">IF($AR360&gt;0,OFFSET(DATA!$F$6,25+27*AS$10,$AG360,1,1)/$AR360,0)</f>
        <v>0.46189051223376165</v>
      </c>
      <c r="AT360" s="205">
        <f ca="1">IF($AR360&gt;0,OFFSET(DATA!$F$6,25+27*AT$10,$AG360,1,1)/$AR360,0)</f>
        <v>1.5842281288505544E-3</v>
      </c>
      <c r="AU360" s="205">
        <f ca="1">IF($AR360&gt;0,OFFSET(DATA!$F$6,25+27*AU$10,$AG360,1,1)/$AR360,0)</f>
        <v>0.11204013377926421</v>
      </c>
      <c r="AV360" s="205">
        <f ca="1">IF($AR360&gt;0,OFFSET(DATA!$F$6,25+27*AV$10,$AG360,1,1)/$AR360,0)</f>
        <v>9.3205421580707618E-2</v>
      </c>
      <c r="AW360" s="205">
        <f ca="1">IF($AR360&gt;0,OFFSET(DATA!$F$6,25+27*AW$10,$AG360,1,1)/$AR360,0)</f>
        <v>9.5581763773983447E-2</v>
      </c>
      <c r="AX360" s="205">
        <f ca="1">IF($AR360&gt;0,OFFSET(DATA!$F$6,25+27*AX$10,$AG360,1,1)/$AR360,0)</f>
        <v>2.6051751452209119E-2</v>
      </c>
      <c r="BA360" s="472">
        <f t="shared" ca="1" si="11"/>
        <v>19</v>
      </c>
      <c r="BB360" s="205">
        <f ca="1">IF($AH360&gt;0,OFFSET(DATA!$F$6,BB$10+27*(7-$AG$8),$AG360,1,1)/OFFSET(DATA!$F$6,BB$10,$AG360,1,1),0)</f>
        <v>0.32063492063492066</v>
      </c>
      <c r="BC360" s="205">
        <f ca="1">IF($AH360&gt;0,OFFSET(DATA!$F$6,BC$10+27*(7-$AG$8),$AG360,1,1)/OFFSET(DATA!$F$6,BC$10,$AG360,1,1),0)</f>
        <v>0.26363636363636361</v>
      </c>
      <c r="BD360" s="205">
        <f ca="1">IF($AH360&gt;0,OFFSET(DATA!$F$6,BD$10+27*(7-$AG$8),$AG360,1,1)/OFFSET(DATA!$F$6,BD$10,$AG360,1,1),0)</f>
        <v>0.25</v>
      </c>
      <c r="BE360" s="205">
        <f ca="1">IF($AH360&gt;0,OFFSET(DATA!$F$6,BE$10+27*(7-$AG$8),$AG360,1,1)/OFFSET(DATA!$F$6,BE$10,$AG360,1,1),0)</f>
        <v>0.30337078651685395</v>
      </c>
      <c r="BF360" s="205">
        <f ca="1">IF($AH360&gt;0,OFFSET(DATA!$F$6,BF$10+27*(7-$AG$8),$AG360,1,1)/OFFSET(DATA!$F$6,BF$10,$AG360,1,1),0)</f>
        <v>0.48995983935742971</v>
      </c>
      <c r="BG360" s="205">
        <f ca="1">IF($AH360&gt;0,OFFSET(DATA!$F$6,BG$10+27*(7-$AG$8),$AG360,1,1)/OFFSET(DATA!$F$6,BG$10,$AG360,1,1),0)</f>
        <v>0.36619718309859156</v>
      </c>
      <c r="BH360" s="205">
        <f ca="1">IF($AH360&gt;0,OFFSET(DATA!$F$6,BH$10+27*(7-$AG$8),$AG360,1,1)/OFFSET(DATA!$F$6,BH$10,$AG360,1,1),0)</f>
        <v>0.38636363636363635</v>
      </c>
      <c r="BI360" s="205">
        <f ca="1">IF($AH360&gt;0,OFFSET(DATA!$F$6,BI$10+27*(7-$AG$8),$AG360,1,1)/OFFSET(DATA!$F$6,BI$10,$AG360,1,1),0)</f>
        <v>0.33755274261603374</v>
      </c>
      <c r="BJ360" s="205">
        <f ca="1">IF($AH360&gt;0,OFFSET(DATA!$F$6,BJ$10+27*(7-$AG$8),$AG360,1,1)/OFFSET(DATA!$F$6,BJ$10,$AG360,1,1),0)</f>
        <v>0.52296819787985871</v>
      </c>
      <c r="BK360" s="205">
        <f ca="1">IF($AH360&gt;0,OFFSET(DATA!$F$6,BK$10+27*(7-$AG$8),$AG360,1,1)/OFFSET(DATA!$F$6,BK$10,$AG360,1,1),0)</f>
        <v>0.36734693877551022</v>
      </c>
      <c r="BL360" s="205">
        <f ca="1">IF($AH360&gt;0,OFFSET(DATA!$F$6,BL$10+27*(7-$AG$8),$AG360,1,1)/OFFSET(DATA!$F$6,BL$10,$AG360,1,1),0)</f>
        <v>0.51898734177215189</v>
      </c>
      <c r="BM360" s="205">
        <f ca="1">IF($AH360&gt;0,OFFSET(DATA!$F$6,BM$10+27*(7-$AG$8),$AG360,1,1)/OFFSET(DATA!$F$6,BM$10,$AG360,1,1),0)</f>
        <v>0.4132420091324201</v>
      </c>
      <c r="BN360" s="205">
        <f ca="1">IF($AH360&gt;0,OFFSET(DATA!$F$6,BN$10+27*(7-$AG$8),$AG360,1,1)/OFFSET(DATA!$F$6,BN$10,$AG360,1,1),0)</f>
        <v>0.39575971731448761</v>
      </c>
      <c r="BO360" s="205">
        <f ca="1">IF($AH360&gt;0,OFFSET(DATA!$F$6,BO$10+27*(7-$AG$8),$AG360,1,1)/OFFSET(DATA!$F$6,BO$10,$AG360,1,1),0)</f>
        <v>0.81355932203389836</v>
      </c>
      <c r="BP360" s="205">
        <f ca="1">IF($AH360&gt;0,OFFSET(DATA!$F$6,BP$10+27*(7-$AG$8),$AG360,1,1)/OFFSET(DATA!$F$6,BP$10,$AG360,1,1),0)</f>
        <v>0.65529010238907848</v>
      </c>
      <c r="BQ360" s="205">
        <f ca="1">IF($AH360&gt;0,OFFSET(DATA!$F$6,BQ$10+27*(7-$AG$8),$AG360,1,1)/OFFSET(DATA!$F$6,BQ$10,$AG360,1,1),0)</f>
        <v>0.4891304347826087</v>
      </c>
      <c r="BR360" s="205">
        <f ca="1">IF($AH360&gt;0,OFFSET(DATA!$F$6,BR$10+27*(7-$AG$8),$AG360,1,1)/OFFSET(DATA!$F$6,BR$10,$AG360,1,1),0)</f>
        <v>0.48936170212765956</v>
      </c>
      <c r="BS360" s="205">
        <f ca="1">IF($AH360&gt;0,OFFSET(DATA!$F$6,BS$10+27*(7-$AG$8),$AG360,1,1)/OFFSET(DATA!$F$6,BS$10,$AG360,1,1),0)</f>
        <v>0.43909348441926344</v>
      </c>
      <c r="BT360" s="205">
        <f ca="1">IF($AH360&gt;0,OFFSET(DATA!$F$6,BT$10+27*(7-$AG$8),$AG360,1,1)/OFFSET(DATA!$F$6,BT$10,$AG360,1,1),0)</f>
        <v>0.4845360824742268</v>
      </c>
      <c r="BU360" s="205">
        <f ca="1">IF($AH360&gt;0,OFFSET(DATA!$F$6,BU$10+27*(7-$AG$8),$AG360,1,1)/OFFSET(DATA!$F$6,BU$10,$AG360,1,1),0)</f>
        <v>0.33116883116883117</v>
      </c>
      <c r="BV360" s="205">
        <f ca="1">IF($AH360&gt;0,OFFSET(DATA!$F$6,BV$10+27*(7-$AG$8),$AG360,1,1)/OFFSET(DATA!$F$6,BV$10,$AG360,1,1),0)</f>
        <v>0.50923482849604218</v>
      </c>
      <c r="BW360" s="205">
        <f ca="1">IF($AH360&gt;0,OFFSET(DATA!$F$6,BW$10+27*(7-$AG$8),$AG360,1,1)/OFFSET(DATA!$F$6,BW$10,$AG360,1,1),0)</f>
        <v>0.48785638859556496</v>
      </c>
      <c r="BX360" s="205">
        <f ca="1">IF($AH360&gt;0,OFFSET(DATA!$F$6,BX$10+27*(7-$AG$8),$AG360,1,1)/OFFSET(DATA!$F$6,BX$10,$AG360,1,1),0)</f>
        <v>0.46016823354774866</v>
      </c>
      <c r="BY360" s="205">
        <f ca="1">IF($AH360&gt;0,OFFSET(DATA!$F$6,BY$10+27*(7-$AG$8),$AG360,1,1)/OFFSET(DATA!$F$6,BY$10,$AG360,1,1),0)</f>
        <v>0.55737704918032782</v>
      </c>
    </row>
    <row r="361" spans="33:77" x14ac:dyDescent="0.2">
      <c r="AG361" s="472">
        <v>350</v>
      </c>
      <c r="AH361" s="471">
        <f ca="1">OFFSET(DATA!$F$6,$AG$10,$AG361,1,1)</f>
        <v>1454</v>
      </c>
      <c r="AI361" s="205">
        <f ca="1">IF($AH361&gt;0,OFFSET(DATA!$F$6,$AG$10+27*AI$10,$AG361,1,1)/$AH361,0)</f>
        <v>0.33287482806052271</v>
      </c>
      <c r="AJ361" s="205">
        <f ca="1">IF($AH361&gt;0,OFFSET(DATA!$F$6,$AG$10+27*AJ$10,$AG361,1,1)/$AH361,0)</f>
        <v>1.375515818431912E-3</v>
      </c>
      <c r="AK361" s="205">
        <f ca="1">IF($AH361&gt;0,OFFSET(DATA!$F$6,$AG$10+27*AK$10,$AG361,1,1)/$AH361,0)</f>
        <v>0.17125171939477304</v>
      </c>
      <c r="AL361" s="205">
        <f ca="1">IF($AH361&gt;0,OFFSET(DATA!$F$6,$AG$10+27*AL$10,$AG361,1,1)/$AH361,0)</f>
        <v>0.13411279229711143</v>
      </c>
      <c r="AM361" s="205">
        <f ca="1">IF($AH361&gt;0,OFFSET(DATA!$F$6,$AG$10+27*AM$10,$AG361,1,1)/$AH361,0)</f>
        <v>0.10247592847317744</v>
      </c>
      <c r="AN361" s="205">
        <f ca="1">IF($AH361&gt;0,OFFSET(DATA!$F$6,$AG$10+27*AN$10,$AG361,1,1)/$AH361,0)</f>
        <v>1.5130674002751032E-2</v>
      </c>
      <c r="AO361" s="472">
        <f ca="1">OFFSET(DATA!$F$6,$AG$10+27*AO$10,$AG361,1,1)</f>
        <v>18</v>
      </c>
      <c r="AP361" s="472">
        <f t="shared" ca="1" si="12"/>
        <v>18</v>
      </c>
      <c r="AQ361" s="471"/>
      <c r="AR361" s="471">
        <f ca="1">OFFSET(DATA!$F$6,25,$AG361,1,1)</f>
        <v>11506</v>
      </c>
      <c r="AS361" s="205">
        <f ca="1">IF($AR361&gt;0,OFFSET(DATA!$F$6,25+27*AS$10,$AG361,1,1)/$AR361,0)</f>
        <v>0.47184077872414393</v>
      </c>
      <c r="AT361" s="205">
        <f ca="1">IF($AR361&gt;0,OFFSET(DATA!$F$6,25+27*AT$10,$AG361,1,1)/$AR361,0)</f>
        <v>1.7382235355466714E-3</v>
      </c>
      <c r="AU361" s="205">
        <f ca="1">IF($AR361&gt;0,OFFSET(DATA!$F$6,25+27*AU$10,$AG361,1,1)/$AR361,0)</f>
        <v>0.11228924039631497</v>
      </c>
      <c r="AV361" s="205">
        <f ca="1">IF($AR361&gt;0,OFFSET(DATA!$F$6,25+27*AV$10,$AG361,1,1)/$AR361,0)</f>
        <v>0.10507561272379629</v>
      </c>
      <c r="AW361" s="205">
        <f ca="1">IF($AR361&gt;0,OFFSET(DATA!$F$6,25+27*AW$10,$AG361,1,1)/$AR361,0)</f>
        <v>9.5776116808621595E-2</v>
      </c>
      <c r="AX361" s="205">
        <f ca="1">IF($AR361&gt;0,OFFSET(DATA!$F$6,25+27*AX$10,$AG361,1,1)/$AR361,0)</f>
        <v>2.363984008343473E-2</v>
      </c>
      <c r="BA361" s="472">
        <f t="shared" ca="1" si="11"/>
        <v>18</v>
      </c>
      <c r="BB361" s="205">
        <f ca="1">IF($AH361&gt;0,OFFSET(DATA!$F$6,BB$10+27*(7-$AG$8),$AG361,1,1)/OFFSET(DATA!$F$6,BB$10,$AG361,1,1),0)</f>
        <v>0.31360946745562129</v>
      </c>
      <c r="BC361" s="205">
        <f ca="1">IF($AH361&gt;0,OFFSET(DATA!$F$6,BC$10+27*(7-$AG$8),$AG361,1,1)/OFFSET(DATA!$F$6,BC$10,$AG361,1,1),0)</f>
        <v>0.26363636363636361</v>
      </c>
      <c r="BD361" s="205">
        <f ca="1">IF($AH361&gt;0,OFFSET(DATA!$F$6,BD$10+27*(7-$AG$8),$AG361,1,1)/OFFSET(DATA!$F$6,BD$10,$AG361,1,1),0)</f>
        <v>0.3</v>
      </c>
      <c r="BE361" s="205">
        <f ca="1">IF($AH361&gt;0,OFFSET(DATA!$F$6,BE$10+27*(7-$AG$8),$AG361,1,1)/OFFSET(DATA!$F$6,BE$10,$AG361,1,1),0)</f>
        <v>0.30337078651685395</v>
      </c>
      <c r="BF361" s="205">
        <f ca="1">IF($AH361&gt;0,OFFSET(DATA!$F$6,BF$10+27*(7-$AG$8),$AG361,1,1)/OFFSET(DATA!$F$6,BF$10,$AG361,1,1),0)</f>
        <v>0.49496981891348091</v>
      </c>
      <c r="BG361" s="205">
        <f ca="1">IF($AH361&gt;0,OFFSET(DATA!$F$6,BG$10+27*(7-$AG$8),$AG361,1,1)/OFFSET(DATA!$F$6,BG$10,$AG361,1,1),0)</f>
        <v>0.31578947368421051</v>
      </c>
      <c r="BH361" s="205">
        <f ca="1">IF($AH361&gt;0,OFFSET(DATA!$F$6,BH$10+27*(7-$AG$8),$AG361,1,1)/OFFSET(DATA!$F$6,BH$10,$AG361,1,1),0)</f>
        <v>0.36956521739130432</v>
      </c>
      <c r="BI361" s="205">
        <f ca="1">IF($AH361&gt;0,OFFSET(DATA!$F$6,BI$10+27*(7-$AG$8),$AG361,1,1)/OFFSET(DATA!$F$6,BI$10,$AG361,1,1),0)</f>
        <v>0.33287482806052271</v>
      </c>
      <c r="BJ361" s="205">
        <f ca="1">IF($AH361&gt;0,OFFSET(DATA!$F$6,BJ$10+27*(7-$AG$8),$AG361,1,1)/OFFSET(DATA!$F$6,BJ$10,$AG361,1,1),0)</f>
        <v>0.50704225352112675</v>
      </c>
      <c r="BK361" s="205">
        <f ca="1">IF($AH361&gt;0,OFFSET(DATA!$F$6,BK$10+27*(7-$AG$8),$AG361,1,1)/OFFSET(DATA!$F$6,BK$10,$AG361,1,1),0)</f>
        <v>0.38387096774193546</v>
      </c>
      <c r="BL361" s="205">
        <f ca="1">IF($AH361&gt;0,OFFSET(DATA!$F$6,BL$10+27*(7-$AG$8),$AG361,1,1)/OFFSET(DATA!$F$6,BL$10,$AG361,1,1),0)</f>
        <v>0.52323838080959517</v>
      </c>
      <c r="BM361" s="205">
        <f ca="1">IF($AH361&gt;0,OFFSET(DATA!$F$6,BM$10+27*(7-$AG$8),$AG361,1,1)/OFFSET(DATA!$F$6,BM$10,$AG361,1,1),0)</f>
        <v>0.42186297151655117</v>
      </c>
      <c r="BN361" s="205">
        <f ca="1">IF($AH361&gt;0,OFFSET(DATA!$F$6,BN$10+27*(7-$AG$8),$AG361,1,1)/OFFSET(DATA!$F$6,BN$10,$AG361,1,1),0)</f>
        <v>0.42537313432835822</v>
      </c>
      <c r="BO361" s="205">
        <f ca="1">IF($AH361&gt;0,OFFSET(DATA!$F$6,BO$10+27*(7-$AG$8),$AG361,1,1)/OFFSET(DATA!$F$6,BO$10,$AG361,1,1),0)</f>
        <v>0.83958333333333335</v>
      </c>
      <c r="BP361" s="205">
        <f ca="1">IF($AH361&gt;0,OFFSET(DATA!$F$6,BP$10+27*(7-$AG$8),$AG361,1,1)/OFFSET(DATA!$F$6,BP$10,$AG361,1,1),0)</f>
        <v>0.69767441860465118</v>
      </c>
      <c r="BQ361" s="205">
        <f ca="1">IF($AH361&gt;0,OFFSET(DATA!$F$6,BQ$10+27*(7-$AG$8),$AG361,1,1)/OFFSET(DATA!$F$6,BQ$10,$AG361,1,1),0)</f>
        <v>0.50170648464163825</v>
      </c>
      <c r="BR361" s="205">
        <f ca="1">IF($AH361&gt;0,OFFSET(DATA!$F$6,BR$10+27*(7-$AG$8),$AG361,1,1)/OFFSET(DATA!$F$6,BR$10,$AG361,1,1),0)</f>
        <v>0.50478468899521534</v>
      </c>
      <c r="BS361" s="205">
        <f ca="1">IF($AH361&gt;0,OFFSET(DATA!$F$6,BS$10+27*(7-$AG$8),$AG361,1,1)/OFFSET(DATA!$F$6,BS$10,$AG361,1,1),0)</f>
        <v>0.44262295081967212</v>
      </c>
      <c r="BT361" s="205">
        <f ca="1">IF($AH361&gt;0,OFFSET(DATA!$F$6,BT$10+27*(7-$AG$8),$AG361,1,1)/OFFSET(DATA!$F$6,BT$10,$AG361,1,1),0)</f>
        <v>0.53409090909090906</v>
      </c>
      <c r="BU361" s="205">
        <f ca="1">IF($AH361&gt;0,OFFSET(DATA!$F$6,BU$10+27*(7-$AG$8),$AG361,1,1)/OFFSET(DATA!$F$6,BU$10,$AG361,1,1),0)</f>
        <v>0.30909090909090908</v>
      </c>
      <c r="BV361" s="205">
        <f ca="1">IF($AH361&gt;0,OFFSET(DATA!$F$6,BV$10+27*(7-$AG$8),$AG361,1,1)/OFFSET(DATA!$F$6,BV$10,$AG361,1,1),0)</f>
        <v>0.57599999999999996</v>
      </c>
      <c r="BW361" s="205">
        <f ca="1">IF($AH361&gt;0,OFFSET(DATA!$F$6,BW$10+27*(7-$AG$8),$AG361,1,1)/OFFSET(DATA!$F$6,BW$10,$AG361,1,1),0)</f>
        <v>0.48418756815703379</v>
      </c>
      <c r="BX361" s="205">
        <f ca="1">IF($AH361&gt;0,OFFSET(DATA!$F$6,BX$10+27*(7-$AG$8),$AG361,1,1)/OFFSET(DATA!$F$6,BX$10,$AG361,1,1),0)</f>
        <v>0.47521865889212828</v>
      </c>
      <c r="BY361" s="205">
        <f ca="1">IF($AH361&gt;0,OFFSET(DATA!$F$6,BY$10+27*(7-$AG$8),$AG361,1,1)/OFFSET(DATA!$F$6,BY$10,$AG361,1,1),0)</f>
        <v>0.55263157894736847</v>
      </c>
    </row>
    <row r="362" spans="33:77" x14ac:dyDescent="0.2">
      <c r="AG362" s="472">
        <v>351</v>
      </c>
      <c r="AH362" s="471">
        <f ca="1">OFFSET(DATA!$F$6,$AG$10,$AG362,1,1)</f>
        <v>1462</v>
      </c>
      <c r="AI362" s="205">
        <f ca="1">IF($AH362&gt;0,OFFSET(DATA!$F$6,$AG$10+27*AI$10,$AG362,1,1)/$AH362,0)</f>
        <v>0.33310533515731872</v>
      </c>
      <c r="AJ362" s="205">
        <f ca="1">IF($AH362&gt;0,OFFSET(DATA!$F$6,$AG$10+27*AJ$10,$AG362,1,1)/$AH362,0)</f>
        <v>1.3679890560875513E-3</v>
      </c>
      <c r="AK362" s="205">
        <f ca="1">IF($AH362&gt;0,OFFSET(DATA!$F$6,$AG$10+27*AK$10,$AG362,1,1)/$AH362,0)</f>
        <v>0.16757865937072502</v>
      </c>
      <c r="AL362" s="205">
        <f ca="1">IF($AH362&gt;0,OFFSET(DATA!$F$6,$AG$10+27*AL$10,$AG362,1,1)/$AH362,0)</f>
        <v>0.13816689466484269</v>
      </c>
      <c r="AM362" s="205">
        <f ca="1">IF($AH362&gt;0,OFFSET(DATA!$F$6,$AG$10+27*AM$10,$AG362,1,1)/$AH362,0)</f>
        <v>9.9863201094391243E-2</v>
      </c>
      <c r="AN362" s="205">
        <f ca="1">IF($AH362&gt;0,OFFSET(DATA!$F$6,$AG$10+27*AN$10,$AG362,1,1)/$AH362,0)</f>
        <v>1.5047879616963064E-2</v>
      </c>
      <c r="AO362" s="472">
        <f ca="1">OFFSET(DATA!$F$6,$AG$10+27*AO$10,$AG362,1,1)</f>
        <v>22</v>
      </c>
      <c r="AP362" s="472">
        <f t="shared" ca="1" si="12"/>
        <v>22</v>
      </c>
      <c r="AQ362" s="471"/>
      <c r="AR362" s="471">
        <f ca="1">OFFSET(DATA!$F$6,25,$AG362,1,1)</f>
        <v>11840</v>
      </c>
      <c r="AS362" s="205">
        <f ca="1">IF($AR362&gt;0,OFFSET(DATA!$F$6,25+27*AS$10,$AG362,1,1)/$AR362,0)</f>
        <v>0.47787162162162161</v>
      </c>
      <c r="AT362" s="205">
        <f ca="1">IF($AR362&gt;0,OFFSET(DATA!$F$6,25+27*AT$10,$AG362,1,1)/$AR362,0)</f>
        <v>2.364864864864865E-3</v>
      </c>
      <c r="AU362" s="205">
        <f ca="1">IF($AR362&gt;0,OFFSET(DATA!$F$6,25+27*AU$10,$AG362,1,1)/$AR362,0)</f>
        <v>0.1097972972972973</v>
      </c>
      <c r="AV362" s="205">
        <f ca="1">IF($AR362&gt;0,OFFSET(DATA!$F$6,25+27*AV$10,$AG362,1,1)/$AR362,0)</f>
        <v>9.6537162162162168E-2</v>
      </c>
      <c r="AW362" s="205">
        <f ca="1">IF($AR362&gt;0,OFFSET(DATA!$F$6,25+27*AW$10,$AG362,1,1)/$AR362,0)</f>
        <v>0.10363175675675676</v>
      </c>
      <c r="AX362" s="205">
        <f ca="1">IF($AR362&gt;0,OFFSET(DATA!$F$6,25+27*AX$10,$AG362,1,1)/$AR362,0)</f>
        <v>2.4239864864864864E-2</v>
      </c>
      <c r="BA362" s="472">
        <f t="shared" ca="1" si="11"/>
        <v>21</v>
      </c>
      <c r="BB362" s="205">
        <f ca="1">IF($AH362&gt;0,OFFSET(DATA!$F$6,BB$10+27*(7-$AG$8),$AG362,1,1)/OFFSET(DATA!$F$6,BB$10,$AG362,1,1),0)</f>
        <v>0.32402234636871508</v>
      </c>
      <c r="BC362" s="205">
        <f ca="1">IF($AH362&gt;0,OFFSET(DATA!$F$6,BC$10+27*(7-$AG$8),$AG362,1,1)/OFFSET(DATA!$F$6,BC$10,$AG362,1,1),0)</f>
        <v>0.25</v>
      </c>
      <c r="BD362" s="205">
        <f ca="1">IF($AH362&gt;0,OFFSET(DATA!$F$6,BD$10+27*(7-$AG$8),$AG362,1,1)/OFFSET(DATA!$F$6,BD$10,$AG362,1,1),0)</f>
        <v>0.33783783783783783</v>
      </c>
      <c r="BE362" s="205">
        <f ca="1">IF($AH362&gt;0,OFFSET(DATA!$F$6,BE$10+27*(7-$AG$8),$AG362,1,1)/OFFSET(DATA!$F$6,BE$10,$AG362,1,1),0)</f>
        <v>0.27</v>
      </c>
      <c r="BF362" s="205">
        <f ca="1">IF($AH362&gt;0,OFFSET(DATA!$F$6,BF$10+27*(7-$AG$8),$AG362,1,1)/OFFSET(DATA!$F$6,BF$10,$AG362,1,1),0)</f>
        <v>0.49387755102040815</v>
      </c>
      <c r="BG362" s="205">
        <f ca="1">IF($AH362&gt;0,OFFSET(DATA!$F$6,BG$10+27*(7-$AG$8),$AG362,1,1)/OFFSET(DATA!$F$6,BG$10,$AG362,1,1),0)</f>
        <v>0.35802469135802467</v>
      </c>
      <c r="BH362" s="205">
        <f ca="1">IF($AH362&gt;0,OFFSET(DATA!$F$6,BH$10+27*(7-$AG$8),$AG362,1,1)/OFFSET(DATA!$F$6,BH$10,$AG362,1,1),0)</f>
        <v>0.41489361702127658</v>
      </c>
      <c r="BI362" s="205">
        <f ca="1">IF($AH362&gt;0,OFFSET(DATA!$F$6,BI$10+27*(7-$AG$8),$AG362,1,1)/OFFSET(DATA!$F$6,BI$10,$AG362,1,1),0)</f>
        <v>0.33310533515731872</v>
      </c>
      <c r="BJ362" s="205">
        <f ca="1">IF($AH362&gt;0,OFFSET(DATA!$F$6,BJ$10+27*(7-$AG$8),$AG362,1,1)/OFFSET(DATA!$F$6,BJ$10,$AG362,1,1),0)</f>
        <v>0.47115384615384615</v>
      </c>
      <c r="BK362" s="205">
        <f ca="1">IF($AH362&gt;0,OFFSET(DATA!$F$6,BK$10+27*(7-$AG$8),$AG362,1,1)/OFFSET(DATA!$F$6,BK$10,$AG362,1,1),0)</f>
        <v>0.39116719242902209</v>
      </c>
      <c r="BL362" s="205">
        <f ca="1">IF($AH362&gt;0,OFFSET(DATA!$F$6,BL$10+27*(7-$AG$8),$AG362,1,1)/OFFSET(DATA!$F$6,BL$10,$AG362,1,1),0)</f>
        <v>0.51988636363636365</v>
      </c>
      <c r="BM362" s="205">
        <f ca="1">IF($AH362&gt;0,OFFSET(DATA!$F$6,BM$10+27*(7-$AG$8),$AG362,1,1)/OFFSET(DATA!$F$6,BM$10,$AG362,1,1),0)</f>
        <v>0.44487577639751552</v>
      </c>
      <c r="BN362" s="205">
        <f ca="1">IF($AH362&gt;0,OFFSET(DATA!$F$6,BN$10+27*(7-$AG$8),$AG362,1,1)/OFFSET(DATA!$F$6,BN$10,$AG362,1,1),0)</f>
        <v>0.4268774703557312</v>
      </c>
      <c r="BO362" s="205">
        <f ca="1">IF($AH362&gt;0,OFFSET(DATA!$F$6,BO$10+27*(7-$AG$8),$AG362,1,1)/OFFSET(DATA!$F$6,BO$10,$AG362,1,1),0)</f>
        <v>0.86242299794661192</v>
      </c>
      <c r="BP362" s="205">
        <f ca="1">IF($AH362&gt;0,OFFSET(DATA!$F$6,BP$10+27*(7-$AG$8),$AG362,1,1)/OFFSET(DATA!$F$6,BP$10,$AG362,1,1),0)</f>
        <v>0.72430668841761825</v>
      </c>
      <c r="BQ362" s="205">
        <f ca="1">IF($AH362&gt;0,OFFSET(DATA!$F$6,BQ$10+27*(7-$AG$8),$AG362,1,1)/OFFSET(DATA!$F$6,BQ$10,$AG362,1,1),0)</f>
        <v>0.50485436893203883</v>
      </c>
      <c r="BR362" s="205">
        <f ca="1">IF($AH362&gt;0,OFFSET(DATA!$F$6,BR$10+27*(7-$AG$8),$AG362,1,1)/OFFSET(DATA!$F$6,BR$10,$AG362,1,1),0)</f>
        <v>0.5080831408775982</v>
      </c>
      <c r="BS362" s="205">
        <f ca="1">IF($AH362&gt;0,OFFSET(DATA!$F$6,BS$10+27*(7-$AG$8),$AG362,1,1)/OFFSET(DATA!$F$6,BS$10,$AG362,1,1),0)</f>
        <v>0.41944444444444445</v>
      </c>
      <c r="BT362" s="205">
        <f ca="1">IF($AH362&gt;0,OFFSET(DATA!$F$6,BT$10+27*(7-$AG$8),$AG362,1,1)/OFFSET(DATA!$F$6,BT$10,$AG362,1,1),0)</f>
        <v>0.51648351648351654</v>
      </c>
      <c r="BU362" s="205">
        <f ca="1">IF($AH362&gt;0,OFFSET(DATA!$F$6,BU$10+27*(7-$AG$8),$AG362,1,1)/OFFSET(DATA!$F$6,BU$10,$AG362,1,1),0)</f>
        <v>0.3592814371257485</v>
      </c>
      <c r="BV362" s="205">
        <f ca="1">IF($AH362&gt;0,OFFSET(DATA!$F$6,BV$10+27*(7-$AG$8),$AG362,1,1)/OFFSET(DATA!$F$6,BV$10,$AG362,1,1),0)</f>
        <v>0.56675062972292189</v>
      </c>
      <c r="BW362" s="205">
        <f ca="1">IF($AH362&gt;0,OFFSET(DATA!$F$6,BW$10+27*(7-$AG$8),$AG362,1,1)/OFFSET(DATA!$F$6,BW$10,$AG362,1,1),0)</f>
        <v>0.51505376344086018</v>
      </c>
      <c r="BX362" s="205">
        <f ca="1">IF($AH362&gt;0,OFFSET(DATA!$F$6,BX$10+27*(7-$AG$8),$AG362,1,1)/OFFSET(DATA!$F$6,BX$10,$AG362,1,1),0)</f>
        <v>0.47155211652253071</v>
      </c>
      <c r="BY362" s="205">
        <f ca="1">IF($AH362&gt;0,OFFSET(DATA!$F$6,BY$10+27*(7-$AG$8),$AG362,1,1)/OFFSET(DATA!$F$6,BY$10,$AG362,1,1),0)</f>
        <v>0.53266331658291455</v>
      </c>
    </row>
    <row r="363" spans="33:77" x14ac:dyDescent="0.2">
      <c r="AG363" s="472">
        <v>352</v>
      </c>
      <c r="AH363" s="471">
        <f ca="1">OFFSET(DATA!$F$6,$AG$10,$AG363,1,1)</f>
        <v>1496</v>
      </c>
      <c r="AI363" s="205">
        <f ca="1">IF($AH363&gt;0,OFFSET(DATA!$F$6,$AG$10+27*AI$10,$AG363,1,1)/$AH363,0)</f>
        <v>0.33221925133689839</v>
      </c>
      <c r="AJ363" s="205">
        <f ca="1">IF($AH363&gt;0,OFFSET(DATA!$F$6,$AG$10+27*AJ$10,$AG363,1,1)/$AH363,0)</f>
        <v>2.6737967914438501E-3</v>
      </c>
      <c r="AK363" s="205">
        <f ca="1">IF($AH363&gt;0,OFFSET(DATA!$F$6,$AG$10+27*AK$10,$AG363,1,1)/$AH363,0)</f>
        <v>0.16711229946524064</v>
      </c>
      <c r="AL363" s="205">
        <f ca="1">IF($AH363&gt;0,OFFSET(DATA!$F$6,$AG$10+27*AL$10,$AG363,1,1)/$AH363,0)</f>
        <v>0.13770053475935828</v>
      </c>
      <c r="AM363" s="205">
        <f ca="1">IF($AH363&gt;0,OFFSET(DATA!$F$6,$AG$10+27*AM$10,$AG363,1,1)/$AH363,0)</f>
        <v>0.10494652406417113</v>
      </c>
      <c r="AN363" s="205">
        <f ca="1">IF($AH363&gt;0,OFFSET(DATA!$F$6,$AG$10+27*AN$10,$AG363,1,1)/$AH363,0)</f>
        <v>1.9385026737967916E-2</v>
      </c>
      <c r="AO363" s="472">
        <f ca="1">OFFSET(DATA!$F$6,$AG$10+27*AO$10,$AG363,1,1)</f>
        <v>21</v>
      </c>
      <c r="AP363" s="472">
        <f t="shared" ca="1" si="12"/>
        <v>21</v>
      </c>
      <c r="AQ363" s="471"/>
      <c r="AR363" s="471">
        <f ca="1">OFFSET(DATA!$F$6,25,$AG363,1,1)</f>
        <v>12186</v>
      </c>
      <c r="AS363" s="205">
        <f ca="1">IF($AR363&gt;0,OFFSET(DATA!$F$6,25+27*AS$10,$AG363,1,1)/$AR363,0)</f>
        <v>0.47718693582799937</v>
      </c>
      <c r="AT363" s="205">
        <f ca="1">IF($AR363&gt;0,OFFSET(DATA!$F$6,25+27*AT$10,$AG363,1,1)/$AR363,0)</f>
        <v>2.5439028393238142E-3</v>
      </c>
      <c r="AU363" s="205">
        <f ca="1">IF($AR363&gt;0,OFFSET(DATA!$F$6,25+27*AU$10,$AG363,1,1)/$AR363,0)</f>
        <v>0.10815690136221894</v>
      </c>
      <c r="AV363" s="205">
        <f ca="1">IF($AR363&gt;0,OFFSET(DATA!$F$6,25+27*AV$10,$AG363,1,1)/$AR363,0)</f>
        <v>9.2154931889053007E-2</v>
      </c>
      <c r="AW363" s="205">
        <f ca="1">IF($AR363&gt;0,OFFSET(DATA!$F$6,25+27*AW$10,$AG363,1,1)/$AR363,0)</f>
        <v>0.11619891678975874</v>
      </c>
      <c r="AX363" s="205">
        <f ca="1">IF($AR363&gt;0,OFFSET(DATA!$F$6,25+27*AX$10,$AG363,1,1)/$AR363,0)</f>
        <v>2.9870343016576401E-2</v>
      </c>
      <c r="BA363" s="472">
        <f t="shared" ca="1" si="11"/>
        <v>20</v>
      </c>
      <c r="BB363" s="205">
        <f ca="1">IF($AH363&gt;0,OFFSET(DATA!$F$6,BB$10+27*(7-$AG$8),$AG363,1,1)/OFFSET(DATA!$F$6,BB$10,$AG363,1,1),0)</f>
        <v>0.3235294117647059</v>
      </c>
      <c r="BC363" s="205">
        <f ca="1">IF($AH363&gt;0,OFFSET(DATA!$F$6,BC$10+27*(7-$AG$8),$AG363,1,1)/OFFSET(DATA!$F$6,BC$10,$AG363,1,1),0)</f>
        <v>0.22556390977443608</v>
      </c>
      <c r="BD363" s="205">
        <f ca="1">IF($AH363&gt;0,OFFSET(DATA!$F$6,BD$10+27*(7-$AG$8),$AG363,1,1)/OFFSET(DATA!$F$6,BD$10,$AG363,1,1),0)</f>
        <v>0.36842105263157893</v>
      </c>
      <c r="BE363" s="205">
        <f ca="1">IF($AH363&gt;0,OFFSET(DATA!$F$6,BE$10+27*(7-$AG$8),$AG363,1,1)/OFFSET(DATA!$F$6,BE$10,$AG363,1,1),0)</f>
        <v>0.26213592233009708</v>
      </c>
      <c r="BF363" s="205">
        <f ca="1">IF($AH363&gt;0,OFFSET(DATA!$F$6,BF$10+27*(7-$AG$8),$AG363,1,1)/OFFSET(DATA!$F$6,BF$10,$AG363,1,1),0)</f>
        <v>0.48373983739837401</v>
      </c>
      <c r="BG363" s="205">
        <f ca="1">IF($AH363&gt;0,OFFSET(DATA!$F$6,BG$10+27*(7-$AG$8),$AG363,1,1)/OFFSET(DATA!$F$6,BG$10,$AG363,1,1),0)</f>
        <v>0.32467532467532467</v>
      </c>
      <c r="BH363" s="205">
        <f ca="1">IF($AH363&gt;0,OFFSET(DATA!$F$6,BH$10+27*(7-$AG$8),$AG363,1,1)/OFFSET(DATA!$F$6,BH$10,$AG363,1,1),0)</f>
        <v>0.38235294117647056</v>
      </c>
      <c r="BI363" s="205">
        <f ca="1">IF($AH363&gt;0,OFFSET(DATA!$F$6,BI$10+27*(7-$AG$8),$AG363,1,1)/OFFSET(DATA!$F$6,BI$10,$AG363,1,1),0)</f>
        <v>0.33221925133689839</v>
      </c>
      <c r="BJ363" s="205">
        <f ca="1">IF($AH363&gt;0,OFFSET(DATA!$F$6,BJ$10+27*(7-$AG$8),$AG363,1,1)/OFFSET(DATA!$F$6,BJ$10,$AG363,1,1),0)</f>
        <v>0.48589341692789967</v>
      </c>
      <c r="BK363" s="205">
        <f ca="1">IF($AH363&gt;0,OFFSET(DATA!$F$6,BK$10+27*(7-$AG$8),$AG363,1,1)/OFFSET(DATA!$F$6,BK$10,$AG363,1,1),0)</f>
        <v>0.38053097345132741</v>
      </c>
      <c r="BL363" s="205">
        <f ca="1">IF($AH363&gt;0,OFFSET(DATA!$F$6,BL$10+27*(7-$AG$8),$AG363,1,1)/OFFSET(DATA!$F$6,BL$10,$AG363,1,1),0)</f>
        <v>0.51797603195739017</v>
      </c>
      <c r="BM363" s="205">
        <f ca="1">IF($AH363&gt;0,OFFSET(DATA!$F$6,BM$10+27*(7-$AG$8),$AG363,1,1)/OFFSET(DATA!$F$6,BM$10,$AG363,1,1),0)</f>
        <v>0.46183206106870228</v>
      </c>
      <c r="BN363" s="205">
        <f ca="1">IF($AH363&gt;0,OFFSET(DATA!$F$6,BN$10+27*(7-$AG$8),$AG363,1,1)/OFFSET(DATA!$F$6,BN$10,$AG363,1,1),0)</f>
        <v>0.47916666666666669</v>
      </c>
      <c r="BO363" s="205">
        <f ca="1">IF($AH363&gt;0,OFFSET(DATA!$F$6,BO$10+27*(7-$AG$8),$AG363,1,1)/OFFSET(DATA!$F$6,BO$10,$AG363,1,1),0)</f>
        <v>0.87474332648870634</v>
      </c>
      <c r="BP363" s="205">
        <f ca="1">IF($AH363&gt;0,OFFSET(DATA!$F$6,BP$10+27*(7-$AG$8),$AG363,1,1)/OFFSET(DATA!$F$6,BP$10,$AG363,1,1),0)</f>
        <v>0.71674491392801254</v>
      </c>
      <c r="BQ363" s="205">
        <f ca="1">IF($AH363&gt;0,OFFSET(DATA!$F$6,BQ$10+27*(7-$AG$8),$AG363,1,1)/OFFSET(DATA!$F$6,BQ$10,$AG363,1,1),0)</f>
        <v>0.55417956656346745</v>
      </c>
      <c r="BR363" s="205">
        <f ca="1">IF($AH363&gt;0,OFFSET(DATA!$F$6,BR$10+27*(7-$AG$8),$AG363,1,1)/OFFSET(DATA!$F$6,BR$10,$AG363,1,1),0)</f>
        <v>0.49563318777292575</v>
      </c>
      <c r="BS363" s="205">
        <f ca="1">IF($AH363&gt;0,OFFSET(DATA!$F$6,BS$10+27*(7-$AG$8),$AG363,1,1)/OFFSET(DATA!$F$6,BS$10,$AG363,1,1),0)</f>
        <v>0.40281690140845072</v>
      </c>
      <c r="BT363" s="205">
        <f ca="1">IF($AH363&gt;0,OFFSET(DATA!$F$6,BT$10+27*(7-$AG$8),$AG363,1,1)/OFFSET(DATA!$F$6,BT$10,$AG363,1,1),0)</f>
        <v>0.52325581395348841</v>
      </c>
      <c r="BU363" s="205">
        <f ca="1">IF($AH363&gt;0,OFFSET(DATA!$F$6,BU$10+27*(7-$AG$8),$AG363,1,1)/OFFSET(DATA!$F$6,BU$10,$AG363,1,1),0)</f>
        <v>0.33526011560693642</v>
      </c>
      <c r="BV363" s="205">
        <f ca="1">IF($AH363&gt;0,OFFSET(DATA!$F$6,BV$10+27*(7-$AG$8),$AG363,1,1)/OFFSET(DATA!$F$6,BV$10,$AG363,1,1),0)</f>
        <v>0.57177033492822971</v>
      </c>
      <c r="BW363" s="205">
        <f ca="1">IF($AH363&gt;0,OFFSET(DATA!$F$6,BW$10+27*(7-$AG$8),$AG363,1,1)/OFFSET(DATA!$F$6,BW$10,$AG363,1,1),0)</f>
        <v>0.509493670886076</v>
      </c>
      <c r="BX363" s="205">
        <f ca="1">IF($AH363&gt;0,OFFSET(DATA!$F$6,BX$10+27*(7-$AG$8),$AG363,1,1)/OFFSET(DATA!$F$6,BX$10,$AG363,1,1),0)</f>
        <v>0.45985081175954368</v>
      </c>
      <c r="BY363" s="205">
        <f ca="1">IF($AH363&gt;0,OFFSET(DATA!$F$6,BY$10+27*(7-$AG$8),$AG363,1,1)/OFFSET(DATA!$F$6,BY$10,$AG363,1,1),0)</f>
        <v>0.53365384615384615</v>
      </c>
    </row>
    <row r="364" spans="33:77" x14ac:dyDescent="0.2">
      <c r="AG364" s="472">
        <v>353</v>
      </c>
      <c r="AH364" s="471">
        <f ca="1">OFFSET(DATA!$F$6,$AG$10,$AG364,1,1)</f>
        <v>1468</v>
      </c>
      <c r="AI364" s="205">
        <f ca="1">IF($AH364&gt;0,OFFSET(DATA!$F$6,$AG$10+27*AI$10,$AG364,1,1)/$AH364,0)</f>
        <v>0.33787465940054495</v>
      </c>
      <c r="AJ364" s="205">
        <f ca="1">IF($AH364&gt;0,OFFSET(DATA!$F$6,$AG$10+27*AJ$10,$AG364,1,1)/$AH364,0)</f>
        <v>2.7247956403269754E-3</v>
      </c>
      <c r="AK364" s="205">
        <f ca="1">IF($AH364&gt;0,OFFSET(DATA!$F$6,$AG$10+27*AK$10,$AG364,1,1)/$AH364,0)</f>
        <v>0.16961852861035423</v>
      </c>
      <c r="AL364" s="205">
        <f ca="1">IF($AH364&gt;0,OFFSET(DATA!$F$6,$AG$10+27*AL$10,$AG364,1,1)/$AH364,0)</f>
        <v>0.10831062670299728</v>
      </c>
      <c r="AM364" s="205">
        <f ca="1">IF($AH364&gt;0,OFFSET(DATA!$F$6,$AG$10+27*AM$10,$AG364,1,1)/$AH364,0)</f>
        <v>0.11239782016348773</v>
      </c>
      <c r="AN364" s="205">
        <f ca="1">IF($AH364&gt;0,OFFSET(DATA!$F$6,$AG$10+27*AN$10,$AG364,1,1)/$AH364,0)</f>
        <v>2.2479564032697547E-2</v>
      </c>
      <c r="AO364" s="472">
        <f ca="1">OFFSET(DATA!$F$6,$AG$10+27*AO$10,$AG364,1,1)</f>
        <v>18</v>
      </c>
      <c r="AP364" s="472">
        <f t="shared" ca="1" si="12"/>
        <v>18</v>
      </c>
      <c r="AQ364" s="471"/>
      <c r="AR364" s="471">
        <f ca="1">OFFSET(DATA!$F$6,25,$AG364,1,1)</f>
        <v>11573</v>
      </c>
      <c r="AS364" s="205">
        <f ca="1">IF($AR364&gt;0,OFFSET(DATA!$F$6,25+27*AS$10,$AG364,1,1)/$AR364,0)</f>
        <v>0.45770327486390738</v>
      </c>
      <c r="AT364" s="205">
        <f ca="1">IF($AR364&gt;0,OFFSET(DATA!$F$6,25+27*AT$10,$AG364,1,1)/$AR364,0)</f>
        <v>2.5922405599239609E-3</v>
      </c>
      <c r="AU364" s="205">
        <f ca="1">IF($AR364&gt;0,OFFSET(DATA!$F$6,25+27*AU$10,$AG364,1,1)/$AR364,0)</f>
        <v>0.11284887237535643</v>
      </c>
      <c r="AV364" s="205">
        <f ca="1">IF($AR364&gt;0,OFFSET(DATA!$F$6,25+27*AV$10,$AG364,1,1)/$AR364,0)</f>
        <v>8.8308995074742935E-2</v>
      </c>
      <c r="AW364" s="205">
        <f ca="1">IF($AR364&gt;0,OFFSET(DATA!$F$6,25+27*AW$10,$AG364,1,1)/$AR364,0)</f>
        <v>0.10472651862092802</v>
      </c>
      <c r="AX364" s="205">
        <f ca="1">IF($AR364&gt;0,OFFSET(DATA!$F$6,25+27*AX$10,$AG364,1,1)/$AR364,0)</f>
        <v>2.3935021169964574E-2</v>
      </c>
      <c r="BA364" s="472">
        <f t="shared" ca="1" si="11"/>
        <v>18</v>
      </c>
      <c r="BB364" s="205">
        <f ca="1">IF($AH364&gt;0,OFFSET(DATA!$F$6,BB$10+27*(7-$AG$8),$AG364,1,1)/OFFSET(DATA!$F$6,BB$10,$AG364,1,1),0)</f>
        <v>0.31231231231231232</v>
      </c>
      <c r="BC364" s="205">
        <f ca="1">IF($AH364&gt;0,OFFSET(DATA!$F$6,BC$10+27*(7-$AG$8),$AG364,1,1)/OFFSET(DATA!$F$6,BC$10,$AG364,1,1),0)</f>
        <v>0.23076923076923078</v>
      </c>
      <c r="BD364" s="205">
        <f ca="1">IF($AH364&gt;0,OFFSET(DATA!$F$6,BD$10+27*(7-$AG$8),$AG364,1,1)/OFFSET(DATA!$F$6,BD$10,$AG364,1,1),0)</f>
        <v>0.39705882352941174</v>
      </c>
      <c r="BE364" s="205">
        <f ca="1">IF($AH364&gt;0,OFFSET(DATA!$F$6,BE$10+27*(7-$AG$8),$AG364,1,1)/OFFSET(DATA!$F$6,BE$10,$AG364,1,1),0)</f>
        <v>0.25688073394495414</v>
      </c>
      <c r="BF364" s="205">
        <f ca="1">IF($AH364&gt;0,OFFSET(DATA!$F$6,BF$10+27*(7-$AG$8),$AG364,1,1)/OFFSET(DATA!$F$6,BF$10,$AG364,1,1),0)</f>
        <v>0.47468354430379744</v>
      </c>
      <c r="BG364" s="205">
        <f ca="1">IF($AH364&gt;0,OFFSET(DATA!$F$6,BG$10+27*(7-$AG$8),$AG364,1,1)/OFFSET(DATA!$F$6,BG$10,$AG364,1,1),0)</f>
        <v>0.26027397260273971</v>
      </c>
      <c r="BH364" s="205">
        <f ca="1">IF($AH364&gt;0,OFFSET(DATA!$F$6,BH$10+27*(7-$AG$8),$AG364,1,1)/OFFSET(DATA!$F$6,BH$10,$AG364,1,1),0)</f>
        <v>0.34523809523809523</v>
      </c>
      <c r="BI364" s="205">
        <f ca="1">IF($AH364&gt;0,OFFSET(DATA!$F$6,BI$10+27*(7-$AG$8),$AG364,1,1)/OFFSET(DATA!$F$6,BI$10,$AG364,1,1),0)</f>
        <v>0.33787465940054495</v>
      </c>
      <c r="BJ364" s="205">
        <f ca="1">IF($AH364&gt;0,OFFSET(DATA!$F$6,BJ$10+27*(7-$AG$8),$AG364,1,1)/OFFSET(DATA!$F$6,BJ$10,$AG364,1,1),0)</f>
        <v>0.53773584905660377</v>
      </c>
      <c r="BK364" s="205">
        <f ca="1">IF($AH364&gt;0,OFFSET(DATA!$F$6,BK$10+27*(7-$AG$8),$AG364,1,1)/OFFSET(DATA!$F$6,BK$10,$AG364,1,1),0)</f>
        <v>0.3321917808219178</v>
      </c>
      <c r="BL364" s="205">
        <f ca="1">IF($AH364&gt;0,OFFSET(DATA!$F$6,BL$10+27*(7-$AG$8),$AG364,1,1)/OFFSET(DATA!$F$6,BL$10,$AG364,1,1),0)</f>
        <v>0.48115942028985509</v>
      </c>
      <c r="BM364" s="205">
        <f ca="1">IF($AH364&gt;0,OFFSET(DATA!$F$6,BM$10+27*(7-$AG$8),$AG364,1,1)/OFFSET(DATA!$F$6,BM$10,$AG364,1,1),0)</f>
        <v>0.42890084550345886</v>
      </c>
      <c r="BN364" s="205">
        <f ca="1">IF($AH364&gt;0,OFFSET(DATA!$F$6,BN$10+27*(7-$AG$8),$AG364,1,1)/OFFSET(DATA!$F$6,BN$10,$AG364,1,1),0)</f>
        <v>0.49777777777777776</v>
      </c>
      <c r="BO364" s="205">
        <f ca="1">IF($AH364&gt;0,OFFSET(DATA!$F$6,BO$10+27*(7-$AG$8),$AG364,1,1)/OFFSET(DATA!$F$6,BO$10,$AG364,1,1),0)</f>
        <v>0.86469344608879495</v>
      </c>
      <c r="BP364" s="205">
        <f ca="1">IF($AH364&gt;0,OFFSET(DATA!$F$6,BP$10+27*(7-$AG$8),$AG364,1,1)/OFFSET(DATA!$F$6,BP$10,$AG364,1,1),0)</f>
        <v>0.69624573378839594</v>
      </c>
      <c r="BQ364" s="205">
        <f ca="1">IF($AH364&gt;0,OFFSET(DATA!$F$6,BQ$10+27*(7-$AG$8),$AG364,1,1)/OFFSET(DATA!$F$6,BQ$10,$AG364,1,1),0)</f>
        <v>0.50352112676056338</v>
      </c>
      <c r="BR364" s="205">
        <f ca="1">IF($AH364&gt;0,OFFSET(DATA!$F$6,BR$10+27*(7-$AG$8),$AG364,1,1)/OFFSET(DATA!$F$6,BR$10,$AG364,1,1),0)</f>
        <v>0.51529411764705879</v>
      </c>
      <c r="BS364" s="205">
        <f ca="1">IF($AH364&gt;0,OFFSET(DATA!$F$6,BS$10+27*(7-$AG$8),$AG364,1,1)/OFFSET(DATA!$F$6,BS$10,$AG364,1,1),0)</f>
        <v>0.35579514824797842</v>
      </c>
      <c r="BT364" s="205">
        <f ca="1">IF($AH364&gt;0,OFFSET(DATA!$F$6,BT$10+27*(7-$AG$8),$AG364,1,1)/OFFSET(DATA!$F$6,BT$10,$AG364,1,1),0)</f>
        <v>0.51136363636363635</v>
      </c>
      <c r="BU364" s="205">
        <f ca="1">IF($AH364&gt;0,OFFSET(DATA!$F$6,BU$10+27*(7-$AG$8),$AG364,1,1)/OFFSET(DATA!$F$6,BU$10,$AG364,1,1),0)</f>
        <v>0.31901840490797545</v>
      </c>
      <c r="BV364" s="205">
        <f ca="1">IF($AH364&gt;0,OFFSET(DATA!$F$6,BV$10+27*(7-$AG$8),$AG364,1,1)/OFFSET(DATA!$F$6,BV$10,$AG364,1,1),0)</f>
        <v>0.55837563451776651</v>
      </c>
      <c r="BW364" s="205">
        <f ca="1">IF($AH364&gt;0,OFFSET(DATA!$F$6,BW$10+27*(7-$AG$8),$AG364,1,1)/OFFSET(DATA!$F$6,BW$10,$AG364,1,1),0)</f>
        <v>0.44561774023231254</v>
      </c>
      <c r="BX364" s="205">
        <f ca="1">IF($AH364&gt;0,OFFSET(DATA!$F$6,BX$10+27*(7-$AG$8),$AG364,1,1)/OFFSET(DATA!$F$6,BX$10,$AG364,1,1),0)</f>
        <v>0.43950263032042086</v>
      </c>
      <c r="BY364" s="205">
        <f ca="1">IF($AH364&gt;0,OFFSET(DATA!$F$6,BY$10+27*(7-$AG$8),$AG364,1,1)/OFFSET(DATA!$F$6,BY$10,$AG364,1,1),0)</f>
        <v>0.51758793969849248</v>
      </c>
    </row>
    <row r="365" spans="33:77" x14ac:dyDescent="0.2">
      <c r="AG365" s="472">
        <v>354</v>
      </c>
      <c r="AH365" s="471">
        <f ca="1">OFFSET(DATA!$F$6,$AG$10,$AG365,1,1)</f>
        <v>1461</v>
      </c>
      <c r="AI365" s="205">
        <f ca="1">IF($AH365&gt;0,OFFSET(DATA!$F$6,$AG$10+27*AI$10,$AG365,1,1)/$AH365,0)</f>
        <v>0.33744010951403147</v>
      </c>
      <c r="AJ365" s="205">
        <f ca="1">IF($AH365&gt;0,OFFSET(DATA!$F$6,$AG$10+27*AJ$10,$AG365,1,1)/$AH365,0)</f>
        <v>2.7378507871321013E-3</v>
      </c>
      <c r="AK365" s="205">
        <f ca="1">IF($AH365&gt;0,OFFSET(DATA!$F$6,$AG$10+27*AK$10,$AG365,1,1)/$AH365,0)</f>
        <v>0.16700889801505817</v>
      </c>
      <c r="AL365" s="205">
        <f ca="1">IF($AH365&gt;0,OFFSET(DATA!$F$6,$AG$10+27*AL$10,$AG365,1,1)/$AH365,0)</f>
        <v>0.1136208076659822</v>
      </c>
      <c r="AM365" s="205">
        <f ca="1">IF($AH365&gt;0,OFFSET(DATA!$F$6,$AG$10+27*AM$10,$AG365,1,1)/$AH365,0)</f>
        <v>0.1054072553045859</v>
      </c>
      <c r="AN365" s="205">
        <f ca="1">IF($AH365&gt;0,OFFSET(DATA!$F$6,$AG$10+27*AN$10,$AG365,1,1)/$AH365,0)</f>
        <v>1.9849418206707735E-2</v>
      </c>
      <c r="AO365" s="472">
        <f ca="1">OFFSET(DATA!$F$6,$AG$10+27*AO$10,$AG365,1,1)</f>
        <v>19</v>
      </c>
      <c r="AP365" s="472">
        <f t="shared" ca="1" si="12"/>
        <v>19</v>
      </c>
      <c r="AQ365" s="471"/>
      <c r="AR365" s="471">
        <f ca="1">OFFSET(DATA!$F$6,25,$AG365,1,1)</f>
        <v>11607</v>
      </c>
      <c r="AS365" s="205">
        <f ca="1">IF($AR365&gt;0,OFFSET(DATA!$F$6,25+27*AS$10,$AG365,1,1)/$AR365,0)</f>
        <v>0.47324890152494187</v>
      </c>
      <c r="AT365" s="205">
        <f ca="1">IF($AR365&gt;0,OFFSET(DATA!$F$6,25+27*AT$10,$AG365,1,1)/$AR365,0)</f>
        <v>2.7569570087016457E-3</v>
      </c>
      <c r="AU365" s="205">
        <f ca="1">IF($AR365&gt;0,OFFSET(DATA!$F$6,25+27*AU$10,$AG365,1,1)/$AR365,0)</f>
        <v>0.11337985698285517</v>
      </c>
      <c r="AV365" s="205">
        <f ca="1">IF($AR365&gt;0,OFFSET(DATA!$F$6,25+27*AV$10,$AG365,1,1)/$AR365,0)</f>
        <v>9.4598087361075209E-2</v>
      </c>
      <c r="AW365" s="205">
        <f ca="1">IF($AR365&gt;0,OFFSET(DATA!$F$6,25+27*AW$10,$AG365,1,1)/$AR365,0)</f>
        <v>0.10097355044369777</v>
      </c>
      <c r="AX365" s="205">
        <f ca="1">IF($AR365&gt;0,OFFSET(DATA!$F$6,25+27*AX$10,$AG365,1,1)/$AR365,0)</f>
        <v>2.5157232704402517E-2</v>
      </c>
      <c r="BA365" s="472">
        <f t="shared" ca="1" si="11"/>
        <v>19</v>
      </c>
      <c r="BB365" s="205">
        <f ca="1">IF($AH365&gt;0,OFFSET(DATA!$F$6,BB$10+27*(7-$AG$8),$AG365,1,1)/OFFSET(DATA!$F$6,BB$10,$AG365,1,1),0)</f>
        <v>0.32054794520547947</v>
      </c>
      <c r="BC365" s="205">
        <f ca="1">IF($AH365&gt;0,OFFSET(DATA!$F$6,BC$10+27*(7-$AG$8),$AG365,1,1)/OFFSET(DATA!$F$6,BC$10,$AG365,1,1),0)</f>
        <v>0.22500000000000001</v>
      </c>
      <c r="BD365" s="205">
        <f ca="1">IF($AH365&gt;0,OFFSET(DATA!$F$6,BD$10+27*(7-$AG$8),$AG365,1,1)/OFFSET(DATA!$F$6,BD$10,$AG365,1,1),0)</f>
        <v>0.38961038961038963</v>
      </c>
      <c r="BE365" s="205">
        <f ca="1">IF($AH365&gt;0,OFFSET(DATA!$F$6,BE$10+27*(7-$AG$8),$AG365,1,1)/OFFSET(DATA!$F$6,BE$10,$AG365,1,1),0)</f>
        <v>0.22689075630252101</v>
      </c>
      <c r="BF365" s="205">
        <f ca="1">IF($AH365&gt;0,OFFSET(DATA!$F$6,BF$10+27*(7-$AG$8),$AG365,1,1)/OFFSET(DATA!$F$6,BF$10,$AG365,1,1),0)</f>
        <v>0.48380566801619435</v>
      </c>
      <c r="BG365" s="205">
        <f ca="1">IF($AH365&gt;0,OFFSET(DATA!$F$6,BG$10+27*(7-$AG$8),$AG365,1,1)/OFFSET(DATA!$F$6,BG$10,$AG365,1,1),0)</f>
        <v>0.35802469135802467</v>
      </c>
      <c r="BH365" s="205">
        <f ca="1">IF($AH365&gt;0,OFFSET(DATA!$F$6,BH$10+27*(7-$AG$8),$AG365,1,1)/OFFSET(DATA!$F$6,BH$10,$AG365,1,1),0)</f>
        <v>0.41111111111111109</v>
      </c>
      <c r="BI365" s="205">
        <f ca="1">IF($AH365&gt;0,OFFSET(DATA!$F$6,BI$10+27*(7-$AG$8),$AG365,1,1)/OFFSET(DATA!$F$6,BI$10,$AG365,1,1),0)</f>
        <v>0.33744010951403147</v>
      </c>
      <c r="BJ365" s="205">
        <f ca="1">IF($AH365&gt;0,OFFSET(DATA!$F$6,BJ$10+27*(7-$AG$8),$AG365,1,1)/OFFSET(DATA!$F$6,BJ$10,$AG365,1,1),0)</f>
        <v>0.55769230769230771</v>
      </c>
      <c r="BK365" s="205">
        <f ca="1">IF($AH365&gt;0,OFFSET(DATA!$F$6,BK$10+27*(7-$AG$8),$AG365,1,1)/OFFSET(DATA!$F$6,BK$10,$AG365,1,1),0)</f>
        <v>0.33012820512820512</v>
      </c>
      <c r="BL365" s="205">
        <f ca="1">IF($AH365&gt;0,OFFSET(DATA!$F$6,BL$10+27*(7-$AG$8),$AG365,1,1)/OFFSET(DATA!$F$6,BL$10,$AG365,1,1),0)</f>
        <v>0.49243466299862448</v>
      </c>
      <c r="BM365" s="205">
        <f ca="1">IF($AH365&gt;0,OFFSET(DATA!$F$6,BM$10+27*(7-$AG$8),$AG365,1,1)/OFFSET(DATA!$F$6,BM$10,$AG365,1,1),0)</f>
        <v>0.42042755344418054</v>
      </c>
      <c r="BN365" s="205">
        <f ca="1">IF($AH365&gt;0,OFFSET(DATA!$F$6,BN$10+27*(7-$AG$8),$AG365,1,1)/OFFSET(DATA!$F$6,BN$10,$AG365,1,1),0)</f>
        <v>0.47761194029850745</v>
      </c>
      <c r="BO365" s="205">
        <f ca="1">IF($AH365&gt;0,OFFSET(DATA!$F$6,BO$10+27*(7-$AG$8),$AG365,1,1)/OFFSET(DATA!$F$6,BO$10,$AG365,1,1),0)</f>
        <v>0.87815126050420167</v>
      </c>
      <c r="BP365" s="205">
        <f ca="1">IF($AH365&gt;0,OFFSET(DATA!$F$6,BP$10+27*(7-$AG$8),$AG365,1,1)/OFFSET(DATA!$F$6,BP$10,$AG365,1,1),0)</f>
        <v>0.68309859154929575</v>
      </c>
      <c r="BQ365" s="205">
        <f ca="1">IF($AH365&gt;0,OFFSET(DATA!$F$6,BQ$10+27*(7-$AG$8),$AG365,1,1)/OFFSET(DATA!$F$6,BQ$10,$AG365,1,1),0)</f>
        <v>0.54455445544554459</v>
      </c>
      <c r="BR365" s="205">
        <f ca="1">IF($AH365&gt;0,OFFSET(DATA!$F$6,BR$10+27*(7-$AG$8),$AG365,1,1)/OFFSET(DATA!$F$6,BR$10,$AG365,1,1),0)</f>
        <v>0.53395784543325531</v>
      </c>
      <c r="BS365" s="205">
        <f ca="1">IF($AH365&gt;0,OFFSET(DATA!$F$6,BS$10+27*(7-$AG$8),$AG365,1,1)/OFFSET(DATA!$F$6,BS$10,$AG365,1,1),0)</f>
        <v>0.37861271676300579</v>
      </c>
      <c r="BT365" s="205">
        <f ca="1">IF($AH365&gt;0,OFFSET(DATA!$F$6,BT$10+27*(7-$AG$8),$AG365,1,1)/OFFSET(DATA!$F$6,BT$10,$AG365,1,1),0)</f>
        <v>0.56818181818181823</v>
      </c>
      <c r="BU365" s="205">
        <f ca="1">IF($AH365&gt;0,OFFSET(DATA!$F$6,BU$10+27*(7-$AG$8),$AG365,1,1)/OFFSET(DATA!$F$6,BU$10,$AG365,1,1),0)</f>
        <v>0.29012345679012347</v>
      </c>
      <c r="BV365" s="205">
        <f ca="1">IF($AH365&gt;0,OFFSET(DATA!$F$6,BV$10+27*(7-$AG$8),$AG365,1,1)/OFFSET(DATA!$F$6,BV$10,$AG365,1,1),0)</f>
        <v>0.5538057742782152</v>
      </c>
      <c r="BW365" s="205">
        <f ca="1">IF($AH365&gt;0,OFFSET(DATA!$F$6,BW$10+27*(7-$AG$8),$AG365,1,1)/OFFSET(DATA!$F$6,BW$10,$AG365,1,1),0)</f>
        <v>0.4842436974789916</v>
      </c>
      <c r="BX365" s="205">
        <f ca="1">IF($AH365&gt;0,OFFSET(DATA!$F$6,BX$10+27*(7-$AG$8),$AG365,1,1)/OFFSET(DATA!$F$6,BX$10,$AG365,1,1),0)</f>
        <v>0.49397009165460687</v>
      </c>
      <c r="BY365" s="205">
        <f ca="1">IF($AH365&gt;0,OFFSET(DATA!$F$6,BY$10+27*(7-$AG$8),$AG365,1,1)/OFFSET(DATA!$F$6,BY$10,$AG365,1,1),0)</f>
        <v>0.52153110047846885</v>
      </c>
    </row>
    <row r="366" spans="33:77" x14ac:dyDescent="0.2">
      <c r="AG366" s="472">
        <v>355</v>
      </c>
      <c r="AH366" s="471">
        <f ca="1">OFFSET(DATA!$F$6,$AG$10,$AG366,1,1)</f>
        <v>1491</v>
      </c>
      <c r="AI366" s="205">
        <f ca="1">IF($AH366&gt;0,OFFSET(DATA!$F$6,$AG$10+27*AI$10,$AG366,1,1)/$AH366,0)</f>
        <v>0.3501006036217304</v>
      </c>
      <c r="AJ366" s="205">
        <f ca="1">IF($AH366&gt;0,OFFSET(DATA!$F$6,$AG$10+27*AJ$10,$AG366,1,1)/$AH366,0)</f>
        <v>2.6827632461435278E-3</v>
      </c>
      <c r="AK366" s="205">
        <f ca="1">IF($AH366&gt;0,OFFSET(DATA!$F$6,$AG$10+27*AK$10,$AG366,1,1)/$AH366,0)</f>
        <v>0.16163648558014757</v>
      </c>
      <c r="AL366" s="205">
        <f ca="1">IF($AH366&gt;0,OFFSET(DATA!$F$6,$AG$10+27*AL$10,$AG366,1,1)/$AH366,0)</f>
        <v>0.1006036217303823</v>
      </c>
      <c r="AM366" s="205">
        <f ca="1">IF($AH366&gt;0,OFFSET(DATA!$F$6,$AG$10+27*AM$10,$AG366,1,1)/$AH366,0)</f>
        <v>0.10194500335345406</v>
      </c>
      <c r="AN366" s="205">
        <f ca="1">IF($AH366&gt;0,OFFSET(DATA!$F$6,$AG$10+27*AN$10,$AG366,1,1)/$AH366,0)</f>
        <v>1.1401743796109993E-2</v>
      </c>
      <c r="AO366" s="472">
        <f ca="1">OFFSET(DATA!$F$6,$AG$10+27*AO$10,$AG366,1,1)</f>
        <v>17</v>
      </c>
      <c r="AP366" s="472">
        <f t="shared" ca="1" si="12"/>
        <v>17</v>
      </c>
      <c r="AQ366" s="471"/>
      <c r="AR366" s="471">
        <f ca="1">OFFSET(DATA!$F$6,25,$AG366,1,1)</f>
        <v>11954</v>
      </c>
      <c r="AS366" s="205">
        <f ca="1">IF($AR366&gt;0,OFFSET(DATA!$F$6,25+27*AS$10,$AG366,1,1)/$AR366,0)</f>
        <v>0.48602978082650161</v>
      </c>
      <c r="AT366" s="205">
        <f ca="1">IF($AR366&gt;0,OFFSET(DATA!$F$6,25+27*AT$10,$AG366,1,1)/$AR366,0)</f>
        <v>3.0951982599966539E-3</v>
      </c>
      <c r="AU366" s="205">
        <f ca="1">IF($AR366&gt;0,OFFSET(DATA!$F$6,25+27*AU$10,$AG366,1,1)/$AR366,0)</f>
        <v>0.10908482516312532</v>
      </c>
      <c r="AV366" s="205">
        <f ca="1">IF($AR366&gt;0,OFFSET(DATA!$F$6,25+27*AV$10,$AG366,1,1)/$AR366,0)</f>
        <v>9.9799230383135346E-2</v>
      </c>
      <c r="AW366" s="205">
        <f ca="1">IF($AR366&gt;0,OFFSET(DATA!$F$6,25+27*AW$10,$AG366,1,1)/$AR366,0)</f>
        <v>0.10331269867826669</v>
      </c>
      <c r="AX366" s="205">
        <f ca="1">IF($AR366&gt;0,OFFSET(DATA!$F$6,25+27*AX$10,$AG366,1,1)/$AR366,0)</f>
        <v>2.5681780157269532E-2</v>
      </c>
      <c r="BA366" s="472">
        <f t="shared" ca="1" si="11"/>
        <v>19</v>
      </c>
      <c r="BB366" s="205">
        <f ca="1">IF($AH366&gt;0,OFFSET(DATA!$F$6,BB$10+27*(7-$AG$8),$AG366,1,1)/OFFSET(DATA!$F$6,BB$10,$AG366,1,1),0)</f>
        <v>0.30927835051546393</v>
      </c>
      <c r="BC366" s="205">
        <f ca="1">IF($AH366&gt;0,OFFSET(DATA!$F$6,BC$10+27*(7-$AG$8),$AG366,1,1)/OFFSET(DATA!$F$6,BC$10,$AG366,1,1),0)</f>
        <v>0.20930232558139536</v>
      </c>
      <c r="BD366" s="205">
        <f ca="1">IF($AH366&gt;0,OFFSET(DATA!$F$6,BD$10+27*(7-$AG$8),$AG366,1,1)/OFFSET(DATA!$F$6,BD$10,$AG366,1,1),0)</f>
        <v>0.35</v>
      </c>
      <c r="BE366" s="205">
        <f ca="1">IF($AH366&gt;0,OFFSET(DATA!$F$6,BE$10+27*(7-$AG$8),$AG366,1,1)/OFFSET(DATA!$F$6,BE$10,$AG366,1,1),0)</f>
        <v>0.25</v>
      </c>
      <c r="BF366" s="205">
        <f ca="1">IF($AH366&gt;0,OFFSET(DATA!$F$6,BF$10+27*(7-$AG$8),$AG366,1,1)/OFFSET(DATA!$F$6,BF$10,$AG366,1,1),0)</f>
        <v>0.50299401197604787</v>
      </c>
      <c r="BG366" s="205">
        <f ca="1">IF($AH366&gt;0,OFFSET(DATA!$F$6,BG$10+27*(7-$AG$8),$AG366,1,1)/OFFSET(DATA!$F$6,BG$10,$AG366,1,1),0)</f>
        <v>0.37209302325581395</v>
      </c>
      <c r="BH366" s="205">
        <f ca="1">IF($AH366&gt;0,OFFSET(DATA!$F$6,BH$10+27*(7-$AG$8),$AG366,1,1)/OFFSET(DATA!$F$6,BH$10,$AG366,1,1),0)</f>
        <v>0.43956043956043955</v>
      </c>
      <c r="BI366" s="205">
        <f ca="1">IF($AH366&gt;0,OFFSET(DATA!$F$6,BI$10+27*(7-$AG$8),$AG366,1,1)/OFFSET(DATA!$F$6,BI$10,$AG366,1,1),0)</f>
        <v>0.3501006036217304</v>
      </c>
      <c r="BJ366" s="205">
        <f ca="1">IF($AH366&gt;0,OFFSET(DATA!$F$6,BJ$10+27*(7-$AG$8),$AG366,1,1)/OFFSET(DATA!$F$6,BJ$10,$AG366,1,1),0)</f>
        <v>0.55451713395638624</v>
      </c>
      <c r="BK366" s="205">
        <f ca="1">IF($AH366&gt;0,OFFSET(DATA!$F$6,BK$10+27*(7-$AG$8),$AG366,1,1)/OFFSET(DATA!$F$6,BK$10,$AG366,1,1),0)</f>
        <v>0.35493827160493829</v>
      </c>
      <c r="BL366" s="205">
        <f ca="1">IF($AH366&gt;0,OFFSET(DATA!$F$6,BL$10+27*(7-$AG$8),$AG366,1,1)/OFFSET(DATA!$F$6,BL$10,$AG366,1,1),0)</f>
        <v>0.50127877237851659</v>
      </c>
      <c r="BM366" s="205">
        <f ca="1">IF($AH366&gt;0,OFFSET(DATA!$F$6,BM$10+27*(7-$AG$8),$AG366,1,1)/OFFSET(DATA!$F$6,BM$10,$AG366,1,1),0)</f>
        <v>0.44317315026697179</v>
      </c>
      <c r="BN366" s="205">
        <f ca="1">IF($AH366&gt;0,OFFSET(DATA!$F$6,BN$10+27*(7-$AG$8),$AG366,1,1)/OFFSET(DATA!$F$6,BN$10,$AG366,1,1),0)</f>
        <v>0.51546391752577314</v>
      </c>
      <c r="BO366" s="205">
        <f ca="1">IF($AH366&gt;0,OFFSET(DATA!$F$6,BO$10+27*(7-$AG$8),$AG366,1,1)/OFFSET(DATA!$F$6,BO$10,$AG366,1,1),0)</f>
        <v>0.89384288747346075</v>
      </c>
      <c r="BP366" s="205">
        <f ca="1">IF($AH366&gt;0,OFFSET(DATA!$F$6,BP$10+27*(7-$AG$8),$AG366,1,1)/OFFSET(DATA!$F$6,BP$10,$AG366,1,1),0)</f>
        <v>0.68447412353923209</v>
      </c>
      <c r="BQ366" s="205">
        <f ca="1">IF($AH366&gt;0,OFFSET(DATA!$F$6,BQ$10+27*(7-$AG$8),$AG366,1,1)/OFFSET(DATA!$F$6,BQ$10,$AG366,1,1),0)</f>
        <v>0.53086419753086422</v>
      </c>
      <c r="BR366" s="205">
        <f ca="1">IF($AH366&gt;0,OFFSET(DATA!$F$6,BR$10+27*(7-$AG$8),$AG366,1,1)/OFFSET(DATA!$F$6,BR$10,$AG366,1,1),0)</f>
        <v>0.56324582338902152</v>
      </c>
      <c r="BS366" s="205">
        <f ca="1">IF($AH366&gt;0,OFFSET(DATA!$F$6,BS$10+27*(7-$AG$8),$AG366,1,1)/OFFSET(DATA!$F$6,BS$10,$AG366,1,1),0)</f>
        <v>0.41279069767441862</v>
      </c>
      <c r="BT366" s="205">
        <f ca="1">IF($AH366&gt;0,OFFSET(DATA!$F$6,BT$10+27*(7-$AG$8),$AG366,1,1)/OFFSET(DATA!$F$6,BT$10,$AG366,1,1),0)</f>
        <v>0.51136363636363635</v>
      </c>
      <c r="BU366" s="205">
        <f ca="1">IF($AH366&gt;0,OFFSET(DATA!$F$6,BU$10+27*(7-$AG$8),$AG366,1,1)/OFFSET(DATA!$F$6,BU$10,$AG366,1,1),0)</f>
        <v>0.31125827814569534</v>
      </c>
      <c r="BV366" s="205">
        <f ca="1">IF($AH366&gt;0,OFFSET(DATA!$F$6,BV$10+27*(7-$AG$8),$AG366,1,1)/OFFSET(DATA!$F$6,BV$10,$AG366,1,1),0)</f>
        <v>0.57853403141361259</v>
      </c>
      <c r="BW366" s="205">
        <f ca="1">IF($AH366&gt;0,OFFSET(DATA!$F$6,BW$10+27*(7-$AG$8),$AG366,1,1)/OFFSET(DATA!$F$6,BW$10,$AG366,1,1),0)</f>
        <v>0.51609553478712356</v>
      </c>
      <c r="BX366" s="205">
        <f ca="1">IF($AH366&gt;0,OFFSET(DATA!$F$6,BX$10+27*(7-$AG$8),$AG366,1,1)/OFFSET(DATA!$F$6,BX$10,$AG366,1,1),0)</f>
        <v>0.4967830882352941</v>
      </c>
      <c r="BY366" s="205">
        <f ca="1">IF($AH366&gt;0,OFFSET(DATA!$F$6,BY$10+27*(7-$AG$8),$AG366,1,1)/OFFSET(DATA!$F$6,BY$10,$AG366,1,1),0)</f>
        <v>0.55251141552511418</v>
      </c>
    </row>
    <row r="367" spans="33:77" x14ac:dyDescent="0.2">
      <c r="AG367" s="472">
        <v>356</v>
      </c>
      <c r="AH367" s="471">
        <f ca="1">OFFSET(DATA!$F$6,$AG$10,$AG367,1,1)</f>
        <v>1511</v>
      </c>
      <c r="AI367" s="205">
        <f ca="1">IF($AH367&gt;0,OFFSET(DATA!$F$6,$AG$10+27*AI$10,$AG367,1,1)/$AH367,0)</f>
        <v>0.37193911317008604</v>
      </c>
      <c r="AJ367" s="205">
        <f ca="1">IF($AH367&gt;0,OFFSET(DATA!$F$6,$AG$10+27*AJ$10,$AG367,1,1)/$AH367,0)</f>
        <v>2.6472534745201853E-3</v>
      </c>
      <c r="AK367" s="205">
        <f ca="1">IF($AH367&gt;0,OFFSET(DATA!$F$6,$AG$10+27*AK$10,$AG367,1,1)/$AH367,0)</f>
        <v>0.15949702183984116</v>
      </c>
      <c r="AL367" s="205">
        <f ca="1">IF($AH367&gt;0,OFFSET(DATA!$F$6,$AG$10+27*AL$10,$AG367,1,1)/$AH367,0)</f>
        <v>8.471211118464593E-2</v>
      </c>
      <c r="AM367" s="205">
        <f ca="1">IF($AH367&gt;0,OFFSET(DATA!$F$6,$AG$10+27*AM$10,$AG367,1,1)/$AH367,0)</f>
        <v>0.11250827266710788</v>
      </c>
      <c r="AN367" s="205">
        <f ca="1">IF($AH367&gt;0,OFFSET(DATA!$F$6,$AG$10+27*AN$10,$AG367,1,1)/$AH367,0)</f>
        <v>9.9272005294506957E-3</v>
      </c>
      <c r="AO367" s="472">
        <f ca="1">OFFSET(DATA!$F$6,$AG$10+27*AO$10,$AG367,1,1)</f>
        <v>17</v>
      </c>
      <c r="AP367" s="472">
        <f t="shared" ca="1" si="12"/>
        <v>17</v>
      </c>
      <c r="AQ367" s="471"/>
      <c r="AR367" s="471">
        <f ca="1">OFFSET(DATA!$F$6,25,$AG367,1,1)</f>
        <v>12351</v>
      </c>
      <c r="AS367" s="205">
        <f ca="1">IF($AR367&gt;0,OFFSET(DATA!$F$6,25+27*AS$10,$AG367,1,1)/$AR367,0)</f>
        <v>0.49404906485304834</v>
      </c>
      <c r="AT367" s="205">
        <f ca="1">IF($AR367&gt;0,OFFSET(DATA!$F$6,25+27*AT$10,$AG367,1,1)/$AR367,0)</f>
        <v>2.914743745445713E-3</v>
      </c>
      <c r="AU367" s="205">
        <f ca="1">IF($AR367&gt;0,OFFSET(DATA!$F$6,25+27*AU$10,$AG367,1,1)/$AR367,0)</f>
        <v>0.1076026232693709</v>
      </c>
      <c r="AV367" s="205">
        <f ca="1">IF($AR367&gt;0,OFFSET(DATA!$F$6,25+27*AV$10,$AG367,1,1)/$AR367,0)</f>
        <v>9.0761881629017896E-2</v>
      </c>
      <c r="AW367" s="205">
        <f ca="1">IF($AR367&gt;0,OFFSET(DATA!$F$6,25+27*AW$10,$AG367,1,1)/$AR367,0)</f>
        <v>0.10833130920573233</v>
      </c>
      <c r="AX367" s="205">
        <f ca="1">IF($AR367&gt;0,OFFSET(DATA!$F$6,25+27*AX$10,$AG367,1,1)/$AR367,0)</f>
        <v>2.9957088494858716E-2</v>
      </c>
      <c r="BA367" s="472">
        <f t="shared" ca="1" si="11"/>
        <v>18</v>
      </c>
      <c r="BB367" s="205">
        <f ca="1">IF($AH367&gt;0,OFFSET(DATA!$F$6,BB$10+27*(7-$AG$8),$AG367,1,1)/OFFSET(DATA!$F$6,BB$10,$AG367,1,1),0)</f>
        <v>0.29113924050632911</v>
      </c>
      <c r="BC367" s="205">
        <f ca="1">IF($AH367&gt;0,OFFSET(DATA!$F$6,BC$10+27*(7-$AG$8),$AG367,1,1)/OFFSET(DATA!$F$6,BC$10,$AG367,1,1),0)</f>
        <v>0.21897810218978103</v>
      </c>
      <c r="BD367" s="205">
        <f ca="1">IF($AH367&gt;0,OFFSET(DATA!$F$6,BD$10+27*(7-$AG$8),$AG367,1,1)/OFFSET(DATA!$F$6,BD$10,$AG367,1,1),0)</f>
        <v>0.29069767441860467</v>
      </c>
      <c r="BE367" s="205">
        <f ca="1">IF($AH367&gt;0,OFFSET(DATA!$F$6,BE$10+27*(7-$AG$8),$AG367,1,1)/OFFSET(DATA!$F$6,BE$10,$AG367,1,1),0)</f>
        <v>0.27350427350427353</v>
      </c>
      <c r="BF367" s="205">
        <f ca="1">IF($AH367&gt;0,OFFSET(DATA!$F$6,BF$10+27*(7-$AG$8),$AG367,1,1)/OFFSET(DATA!$F$6,BF$10,$AG367,1,1),0)</f>
        <v>0.51992031872509958</v>
      </c>
      <c r="BG367" s="205">
        <f ca="1">IF($AH367&gt;0,OFFSET(DATA!$F$6,BG$10+27*(7-$AG$8),$AG367,1,1)/OFFSET(DATA!$F$6,BG$10,$AG367,1,1),0)</f>
        <v>0.5</v>
      </c>
      <c r="BH367" s="205">
        <f ca="1">IF($AH367&gt;0,OFFSET(DATA!$F$6,BH$10+27*(7-$AG$8),$AG367,1,1)/OFFSET(DATA!$F$6,BH$10,$AG367,1,1),0)</f>
        <v>0.42708333333333331</v>
      </c>
      <c r="BI367" s="205">
        <f ca="1">IF($AH367&gt;0,OFFSET(DATA!$F$6,BI$10+27*(7-$AG$8),$AG367,1,1)/OFFSET(DATA!$F$6,BI$10,$AG367,1,1),0)</f>
        <v>0.37193911317008604</v>
      </c>
      <c r="BJ367" s="205">
        <f ca="1">IF($AH367&gt;0,OFFSET(DATA!$F$6,BJ$10+27*(7-$AG$8),$AG367,1,1)/OFFSET(DATA!$F$6,BJ$10,$AG367,1,1),0)</f>
        <v>0.52681388012618302</v>
      </c>
      <c r="BK367" s="205">
        <f ca="1">IF($AH367&gt;0,OFFSET(DATA!$F$6,BK$10+27*(7-$AG$8),$AG367,1,1)/OFFSET(DATA!$F$6,BK$10,$AG367,1,1),0)</f>
        <v>0.36390532544378701</v>
      </c>
      <c r="BL367" s="205">
        <f ca="1">IF($AH367&gt;0,OFFSET(DATA!$F$6,BL$10+27*(7-$AG$8),$AG367,1,1)/OFFSET(DATA!$F$6,BL$10,$AG367,1,1),0)</f>
        <v>0.49391727493917276</v>
      </c>
      <c r="BM367" s="205">
        <f ca="1">IF($AH367&gt;0,OFFSET(DATA!$F$6,BM$10+27*(7-$AG$8),$AG367,1,1)/OFFSET(DATA!$F$6,BM$10,$AG367,1,1),0)</f>
        <v>0.46091445427728611</v>
      </c>
      <c r="BN367" s="205">
        <f ca="1">IF($AH367&gt;0,OFFSET(DATA!$F$6,BN$10+27*(7-$AG$8),$AG367,1,1)/OFFSET(DATA!$F$6,BN$10,$AG367,1,1),0)</f>
        <v>0.5252525252525253</v>
      </c>
      <c r="BO367" s="205">
        <f ca="1">IF($AH367&gt;0,OFFSET(DATA!$F$6,BO$10+27*(7-$AG$8),$AG367,1,1)/OFFSET(DATA!$F$6,BO$10,$AG367,1,1),0)</f>
        <v>0.87044534412955465</v>
      </c>
      <c r="BP367" s="205">
        <f ca="1">IF($AH367&gt;0,OFFSET(DATA!$F$6,BP$10+27*(7-$AG$8),$AG367,1,1)/OFFSET(DATA!$F$6,BP$10,$AG367,1,1),0)</f>
        <v>0.69734789391575658</v>
      </c>
      <c r="BQ367" s="205">
        <f ca="1">IF($AH367&gt;0,OFFSET(DATA!$F$6,BQ$10+27*(7-$AG$8),$AG367,1,1)/OFFSET(DATA!$F$6,BQ$10,$AG367,1,1),0)</f>
        <v>0.55202312138728327</v>
      </c>
      <c r="BR367" s="205">
        <f ca="1">IF($AH367&gt;0,OFFSET(DATA!$F$6,BR$10+27*(7-$AG$8),$AG367,1,1)/OFFSET(DATA!$F$6,BR$10,$AG367,1,1),0)</f>
        <v>0.58486238532110091</v>
      </c>
      <c r="BS367" s="205">
        <f ca="1">IF($AH367&gt;0,OFFSET(DATA!$F$6,BS$10+27*(7-$AG$8),$AG367,1,1)/OFFSET(DATA!$F$6,BS$10,$AG367,1,1),0)</f>
        <v>0.4</v>
      </c>
      <c r="BT367" s="205">
        <f ca="1">IF($AH367&gt;0,OFFSET(DATA!$F$6,BT$10+27*(7-$AG$8),$AG367,1,1)/OFFSET(DATA!$F$6,BT$10,$AG367,1,1),0)</f>
        <v>0.45652173913043476</v>
      </c>
      <c r="BU367" s="205">
        <f ca="1">IF($AH367&gt;0,OFFSET(DATA!$F$6,BU$10+27*(7-$AG$8),$AG367,1,1)/OFFSET(DATA!$F$6,BU$10,$AG367,1,1),0)</f>
        <v>0.33774834437086093</v>
      </c>
      <c r="BV367" s="205">
        <f ca="1">IF($AH367&gt;0,OFFSET(DATA!$F$6,BV$10+27*(7-$AG$8),$AG367,1,1)/OFFSET(DATA!$F$6,BV$10,$AG367,1,1),0)</f>
        <v>0.62051282051282053</v>
      </c>
      <c r="BW367" s="205">
        <f ca="1">IF($AH367&gt;0,OFFSET(DATA!$F$6,BW$10+27*(7-$AG$8),$AG367,1,1)/OFFSET(DATA!$F$6,BW$10,$AG367,1,1),0)</f>
        <v>0.51126346718903037</v>
      </c>
      <c r="BX367" s="205">
        <f ca="1">IF($AH367&gt;0,OFFSET(DATA!$F$6,BX$10+27*(7-$AG$8),$AG367,1,1)/OFFSET(DATA!$F$6,BX$10,$AG367,1,1),0)</f>
        <v>0.50133570792520032</v>
      </c>
      <c r="BY367" s="205">
        <f ca="1">IF($AH367&gt;0,OFFSET(DATA!$F$6,BY$10+27*(7-$AG$8),$AG367,1,1)/OFFSET(DATA!$F$6,BY$10,$AG367,1,1),0)</f>
        <v>0.54545454545454541</v>
      </c>
    </row>
    <row r="368" spans="33:77" x14ac:dyDescent="0.2">
      <c r="AG368" s="472">
        <v>357</v>
      </c>
      <c r="AH368" s="471">
        <f ca="1">OFFSET(DATA!$F$6,$AG$10,$AG368,1,1)</f>
        <v>1541</v>
      </c>
      <c r="AI368" s="205">
        <f ca="1">IF($AH368&gt;0,OFFSET(DATA!$F$6,$AG$10+27*AI$10,$AG368,1,1)/$AH368,0)</f>
        <v>0.39779364049318622</v>
      </c>
      <c r="AJ368" s="205">
        <f ca="1">IF($AH368&gt;0,OFFSET(DATA!$F$6,$AG$10+27*AJ$10,$AG368,1,1)/$AH368,0)</f>
        <v>3.2446463335496431E-3</v>
      </c>
      <c r="AK368" s="205">
        <f ca="1">IF($AH368&gt;0,OFFSET(DATA!$F$6,$AG$10+27*AK$10,$AG368,1,1)/$AH368,0)</f>
        <v>0.14600908500973395</v>
      </c>
      <c r="AL368" s="205">
        <f ca="1">IF($AH368&gt;0,OFFSET(DATA!$F$6,$AG$10+27*AL$10,$AG368,1,1)/$AH368,0)</f>
        <v>8.890330953926022E-2</v>
      </c>
      <c r="AM368" s="205">
        <f ca="1">IF($AH368&gt;0,OFFSET(DATA!$F$6,$AG$10+27*AM$10,$AG368,1,1)/$AH368,0)</f>
        <v>0.10837118754055808</v>
      </c>
      <c r="AN368" s="205">
        <f ca="1">IF($AH368&gt;0,OFFSET(DATA!$F$6,$AG$10+27*AN$10,$AG368,1,1)/$AH368,0)</f>
        <v>9.7339390006489293E-3</v>
      </c>
      <c r="AO368" s="472">
        <f ca="1">OFFSET(DATA!$F$6,$AG$10+27*AO$10,$AG368,1,1)</f>
        <v>17</v>
      </c>
      <c r="AP368" s="472">
        <f t="shared" ca="1" si="12"/>
        <v>17</v>
      </c>
      <c r="AQ368" s="471"/>
      <c r="AR368" s="471">
        <f ca="1">OFFSET(DATA!$F$6,25,$AG368,1,1)</f>
        <v>12642</v>
      </c>
      <c r="AS368" s="205">
        <f ca="1">IF($AR368&gt;0,OFFSET(DATA!$F$6,25+27*AS$10,$AG368,1,1)/$AR368,0)</f>
        <v>0.48947951273532669</v>
      </c>
      <c r="AT368" s="205">
        <f ca="1">IF($AR368&gt;0,OFFSET(DATA!$F$6,25+27*AT$10,$AG368,1,1)/$AR368,0)</f>
        <v>3.3222591362126247E-3</v>
      </c>
      <c r="AU368" s="205">
        <f ca="1">IF($AR368&gt;0,OFFSET(DATA!$F$6,25+27*AU$10,$AG368,1,1)/$AR368,0)</f>
        <v>0</v>
      </c>
      <c r="AV368" s="205">
        <f ca="1">IF($AR368&gt;0,OFFSET(DATA!$F$6,25+27*AV$10,$AG368,1,1)/$AR368,0)</f>
        <v>9.2548647365923109E-2</v>
      </c>
      <c r="AW368" s="205">
        <f ca="1">IF($AR368&gt;0,OFFSET(DATA!$F$6,25+27*AW$10,$AG368,1,1)/$AR368,0)</f>
        <v>0.11145388387913305</v>
      </c>
      <c r="AX368" s="205">
        <f ca="1">IF($AR368&gt;0,OFFSET(DATA!$F$6,25+27*AX$10,$AG368,1,1)/$AR368,0)</f>
        <v>2.9979433633918685E-2</v>
      </c>
      <c r="BA368" s="472">
        <f t="shared" ca="1" si="11"/>
        <v>17</v>
      </c>
      <c r="BB368" s="205">
        <f ca="1">IF($AH368&gt;0,OFFSET(DATA!$F$6,BB$10+27*(7-$AG$8),$AG368,1,1)/OFFSET(DATA!$F$6,BB$10,$AG368,1,1),0)</f>
        <v>0.28467153284671531</v>
      </c>
      <c r="BC368" s="205">
        <f ca="1">IF($AH368&gt;0,OFFSET(DATA!$F$6,BC$10+27*(7-$AG$8),$AG368,1,1)/OFFSET(DATA!$F$6,BC$10,$AG368,1,1),0)</f>
        <v>0.22916666666666666</v>
      </c>
      <c r="BD368" s="205">
        <f ca="1">IF($AH368&gt;0,OFFSET(DATA!$F$6,BD$10+27*(7-$AG$8),$AG368,1,1)/OFFSET(DATA!$F$6,BD$10,$AG368,1,1),0)</f>
        <v>0.27777777777777779</v>
      </c>
      <c r="BE368" s="205">
        <f ca="1">IF($AH368&gt;0,OFFSET(DATA!$F$6,BE$10+27*(7-$AG$8),$AG368,1,1)/OFFSET(DATA!$F$6,BE$10,$AG368,1,1),0)</f>
        <v>0.27731092436974791</v>
      </c>
      <c r="BF368" s="205">
        <f ca="1">IF($AH368&gt;0,OFFSET(DATA!$F$6,BF$10+27*(7-$AG$8),$AG368,1,1)/OFFSET(DATA!$F$6,BF$10,$AG368,1,1),0)</f>
        <v>0.50387596899224807</v>
      </c>
      <c r="BG368" s="205">
        <f ca="1">IF($AH368&gt;0,OFFSET(DATA!$F$6,BG$10+27*(7-$AG$8),$AG368,1,1)/OFFSET(DATA!$F$6,BG$10,$AG368,1,1),0)</f>
        <v>0.55263157894736847</v>
      </c>
      <c r="BH368" s="205">
        <f ca="1">IF($AH368&gt;0,OFFSET(DATA!$F$6,BH$10+27*(7-$AG$8),$AG368,1,1)/OFFSET(DATA!$F$6,BH$10,$AG368,1,1),0)</f>
        <v>0.43564356435643564</v>
      </c>
      <c r="BI368" s="205">
        <f ca="1">IF($AH368&gt;0,OFFSET(DATA!$F$6,BI$10+27*(7-$AG$8),$AG368,1,1)/OFFSET(DATA!$F$6,BI$10,$AG368,1,1),0)</f>
        <v>0.39779364049318622</v>
      </c>
      <c r="BJ368" s="205">
        <f ca="1">IF($AH368&gt;0,OFFSET(DATA!$F$6,BJ$10+27*(7-$AG$8),$AG368,1,1)/OFFSET(DATA!$F$6,BJ$10,$AG368,1,1),0)</f>
        <v>0.50769230769230766</v>
      </c>
      <c r="BK368" s="205">
        <f ca="1">IF($AH368&gt;0,OFFSET(DATA!$F$6,BK$10+27*(7-$AG$8),$AG368,1,1)/OFFSET(DATA!$F$6,BK$10,$AG368,1,1),0)</f>
        <v>0.3619047619047619</v>
      </c>
      <c r="BL368" s="205">
        <f ca="1">IF($AH368&gt;0,OFFSET(DATA!$F$6,BL$10+27*(7-$AG$8),$AG368,1,1)/OFFSET(DATA!$F$6,BL$10,$AG368,1,1),0)</f>
        <v>0.50064184852374838</v>
      </c>
      <c r="BM368" s="205">
        <f ca="1">IF($AH368&gt;0,OFFSET(DATA!$F$6,BM$10+27*(7-$AG$8),$AG368,1,1)/OFFSET(DATA!$F$6,BM$10,$AG368,1,1),0)</f>
        <v>0.4461756373937677</v>
      </c>
      <c r="BN368" s="205">
        <f ca="1">IF($AH368&gt;0,OFFSET(DATA!$F$6,BN$10+27*(7-$AG$8),$AG368,1,1)/OFFSET(DATA!$F$6,BN$10,$AG368,1,1),0)</f>
        <v>0.5532994923857868</v>
      </c>
      <c r="BO368" s="205">
        <f ca="1">IF($AH368&gt;0,OFFSET(DATA!$F$6,BO$10+27*(7-$AG$8),$AG368,1,1)/OFFSET(DATA!$F$6,BO$10,$AG368,1,1),0)</f>
        <v>0.85214007782101164</v>
      </c>
      <c r="BP368" s="205">
        <f ca="1">IF($AH368&gt;0,OFFSET(DATA!$F$6,BP$10+27*(7-$AG$8),$AG368,1,1)/OFFSET(DATA!$F$6,BP$10,$AG368,1,1),0)</f>
        <v>0.69819819819819817</v>
      </c>
      <c r="BQ368" s="205">
        <f ca="1">IF($AH368&gt;0,OFFSET(DATA!$F$6,BQ$10+27*(7-$AG$8),$AG368,1,1)/OFFSET(DATA!$F$6,BQ$10,$AG368,1,1),0)</f>
        <v>0.54155495978552282</v>
      </c>
      <c r="BR368" s="205">
        <f ca="1">IF($AH368&gt;0,OFFSET(DATA!$F$6,BR$10+27*(7-$AG$8),$AG368,1,1)/OFFSET(DATA!$F$6,BR$10,$AG368,1,1),0)</f>
        <v>0.57941834451901564</v>
      </c>
      <c r="BS368" s="205">
        <f ca="1">IF($AH368&gt;0,OFFSET(DATA!$F$6,BS$10+27*(7-$AG$8),$AG368,1,1)/OFFSET(DATA!$F$6,BS$10,$AG368,1,1),0)</f>
        <v>0.38571428571428573</v>
      </c>
      <c r="BT368" s="205">
        <f ca="1">IF($AH368&gt;0,OFFSET(DATA!$F$6,BT$10+27*(7-$AG$8),$AG368,1,1)/OFFSET(DATA!$F$6,BT$10,$AG368,1,1),0)</f>
        <v>0.46341463414634149</v>
      </c>
      <c r="BU368" s="205">
        <f ca="1">IF($AH368&gt;0,OFFSET(DATA!$F$6,BU$10+27*(7-$AG$8),$AG368,1,1)/OFFSET(DATA!$F$6,BU$10,$AG368,1,1),0)</f>
        <v>0.33333333333333331</v>
      </c>
      <c r="BV368" s="205">
        <f ca="1">IF($AH368&gt;0,OFFSET(DATA!$F$6,BV$10+27*(7-$AG$8),$AG368,1,1)/OFFSET(DATA!$F$6,BV$10,$AG368,1,1),0)</f>
        <v>0.58673469387755106</v>
      </c>
      <c r="BW368" s="205">
        <f ca="1">IF($AH368&gt;0,OFFSET(DATA!$F$6,BW$10+27*(7-$AG$8),$AG368,1,1)/OFFSET(DATA!$F$6,BW$10,$AG368,1,1),0)</f>
        <v>0.53346080305927346</v>
      </c>
      <c r="BX368" s="205">
        <f ca="1">IF($AH368&gt;0,OFFSET(DATA!$F$6,BX$10+27*(7-$AG$8),$AG368,1,1)/OFFSET(DATA!$F$6,BX$10,$AG368,1,1),0)</f>
        <v>0.47348324140857023</v>
      </c>
      <c r="BY368" s="205">
        <f ca="1">IF($AH368&gt;0,OFFSET(DATA!$F$6,BY$10+27*(7-$AG$8),$AG368,1,1)/OFFSET(DATA!$F$6,BY$10,$AG368,1,1),0)</f>
        <v>0.51982378854625555</v>
      </c>
    </row>
    <row r="369" spans="33:77" x14ac:dyDescent="0.2">
      <c r="AG369" s="472">
        <v>358</v>
      </c>
      <c r="AH369" s="471">
        <f ca="1">OFFSET(DATA!$F$6,$AG$10,$AG369,1,1)</f>
        <v>1516</v>
      </c>
      <c r="AI369" s="205">
        <f ca="1">IF($AH369&gt;0,OFFSET(DATA!$F$6,$AG$10+27*AI$10,$AG369,1,1)/$AH369,0)</f>
        <v>0.38456464379947231</v>
      </c>
      <c r="AJ369" s="205">
        <f ca="1">IF($AH369&gt;0,OFFSET(DATA!$F$6,$AG$10+27*AJ$10,$AG369,1,1)/$AH369,0)</f>
        <v>3.2981530343007917E-3</v>
      </c>
      <c r="AK369" s="205">
        <f ca="1">IF($AH369&gt;0,OFFSET(DATA!$F$6,$AG$10+27*AK$10,$AG369,1,1)/$AH369,0)</f>
        <v>0.14643799472295516</v>
      </c>
      <c r="AL369" s="205">
        <f ca="1">IF($AH369&gt;0,OFFSET(DATA!$F$6,$AG$10+27*AL$10,$AG369,1,1)/$AH369,0)</f>
        <v>0.10422163588390501</v>
      </c>
      <c r="AM369" s="205">
        <f ca="1">IF($AH369&gt;0,OFFSET(DATA!$F$6,$AG$10+27*AM$10,$AG369,1,1)/$AH369,0)</f>
        <v>0.10949868073878628</v>
      </c>
      <c r="AN369" s="205">
        <f ca="1">IF($AH369&gt;0,OFFSET(DATA!$F$6,$AG$10+27*AN$10,$AG369,1,1)/$AH369,0)</f>
        <v>1.3192612137203167E-2</v>
      </c>
      <c r="AO369" s="472">
        <f ca="1">OFFSET(DATA!$F$6,$AG$10+27*AO$10,$AG369,1,1)</f>
        <v>17</v>
      </c>
      <c r="AP369" s="472">
        <f t="shared" ca="1" si="12"/>
        <v>17</v>
      </c>
      <c r="AQ369" s="471"/>
      <c r="AR369" s="471">
        <f ca="1">OFFSET(DATA!$F$6,25,$AG369,1,1)</f>
        <v>11725</v>
      </c>
      <c r="AS369" s="205">
        <f ca="1">IF($AR369&gt;0,OFFSET(DATA!$F$6,25+27*AS$10,$AG369,1,1)/$AR369,0)</f>
        <v>0.48366737739872068</v>
      </c>
      <c r="AT369" s="205">
        <f ca="1">IF($AR369&gt;0,OFFSET(DATA!$F$6,25+27*AT$10,$AG369,1,1)/$AR369,0)</f>
        <v>2.9850746268656717E-3</v>
      </c>
      <c r="AU369" s="205">
        <f ca="1">IF($AR369&gt;0,OFFSET(DATA!$F$6,25+27*AU$10,$AG369,1,1)/$AR369,0)</f>
        <v>0.10729211087420043</v>
      </c>
      <c r="AV369" s="205">
        <f ca="1">IF($AR369&gt;0,OFFSET(DATA!$F$6,25+27*AV$10,$AG369,1,1)/$AR369,0)</f>
        <v>9.7739872068230274E-2</v>
      </c>
      <c r="AW369" s="205">
        <f ca="1">IF($AR369&gt;0,OFFSET(DATA!$F$6,25+27*AW$10,$AG369,1,1)/$AR369,0)</f>
        <v>0.10405117270788912</v>
      </c>
      <c r="AX369" s="205">
        <f ca="1">IF($AR369&gt;0,OFFSET(DATA!$F$6,25+27*AX$10,$AG369,1,1)/$AR369,0)</f>
        <v>2.5927505330490406E-2</v>
      </c>
      <c r="BA369" s="472">
        <f t="shared" ca="1" si="11"/>
        <v>16</v>
      </c>
      <c r="BB369" s="205">
        <f ca="1">IF($AH369&gt;0,OFFSET(DATA!$F$6,BB$10+27*(7-$AG$8),$AG369,1,1)/OFFSET(DATA!$F$6,BB$10,$AG369,1,1),0)</f>
        <v>0.30851063829787234</v>
      </c>
      <c r="BC369" s="205">
        <f ca="1">IF($AH369&gt;0,OFFSET(DATA!$F$6,BC$10+27*(7-$AG$8),$AG369,1,1)/OFFSET(DATA!$F$6,BC$10,$AG369,1,1),0)</f>
        <v>0.25</v>
      </c>
      <c r="BD369" s="205">
        <f ca="1">IF($AH369&gt;0,OFFSET(DATA!$F$6,BD$10+27*(7-$AG$8),$AG369,1,1)/OFFSET(DATA!$F$6,BD$10,$AG369,1,1),0)</f>
        <v>0.29487179487179488</v>
      </c>
      <c r="BE369" s="205">
        <f ca="1">IF($AH369&gt;0,OFFSET(DATA!$F$6,BE$10+27*(7-$AG$8),$AG369,1,1)/OFFSET(DATA!$F$6,BE$10,$AG369,1,1),0)</f>
        <v>0.32520325203252032</v>
      </c>
      <c r="BF369" s="205">
        <f ca="1">IF($AH369&gt;0,OFFSET(DATA!$F$6,BF$10+27*(7-$AG$8),$AG369,1,1)/OFFSET(DATA!$F$6,BF$10,$AG369,1,1),0)</f>
        <v>0.49795081967213117</v>
      </c>
      <c r="BG369" s="205">
        <f ca="1">IF($AH369&gt;0,OFFSET(DATA!$F$6,BG$10+27*(7-$AG$8),$AG369,1,1)/OFFSET(DATA!$F$6,BG$10,$AG369,1,1),0)</f>
        <v>0.58750000000000002</v>
      </c>
      <c r="BH369" s="205">
        <f ca="1">IF($AH369&gt;0,OFFSET(DATA!$F$6,BH$10+27*(7-$AG$8),$AG369,1,1)/OFFSET(DATA!$F$6,BH$10,$AG369,1,1),0)</f>
        <v>0.37333333333333335</v>
      </c>
      <c r="BI369" s="205">
        <f ca="1">IF($AH369&gt;0,OFFSET(DATA!$F$6,BI$10+27*(7-$AG$8),$AG369,1,1)/OFFSET(DATA!$F$6,BI$10,$AG369,1,1),0)</f>
        <v>0.38456464379947231</v>
      </c>
      <c r="BJ369" s="205">
        <f ca="1">IF($AH369&gt;0,OFFSET(DATA!$F$6,BJ$10+27*(7-$AG$8),$AG369,1,1)/OFFSET(DATA!$F$6,BJ$10,$AG369,1,1),0)</f>
        <v>0.50809061488673135</v>
      </c>
      <c r="BK369" s="205">
        <f ca="1">IF($AH369&gt;0,OFFSET(DATA!$F$6,BK$10+27*(7-$AG$8),$AG369,1,1)/OFFSET(DATA!$F$6,BK$10,$AG369,1,1),0)</f>
        <v>0.323943661971831</v>
      </c>
      <c r="BL369" s="205">
        <f ca="1">IF($AH369&gt;0,OFFSET(DATA!$F$6,BL$10+27*(7-$AG$8),$AG369,1,1)/OFFSET(DATA!$F$6,BL$10,$AG369,1,1),0)</f>
        <v>0.51967435549525098</v>
      </c>
      <c r="BM369" s="205">
        <f ca="1">IF($AH369&gt;0,OFFSET(DATA!$F$6,BM$10+27*(7-$AG$8),$AG369,1,1)/OFFSET(DATA!$F$6,BM$10,$AG369,1,1),0)</f>
        <v>0.40014958863126404</v>
      </c>
      <c r="BN369" s="205">
        <f ca="1">IF($AH369&gt;0,OFFSET(DATA!$F$6,BN$10+27*(7-$AG$8),$AG369,1,1)/OFFSET(DATA!$F$6,BN$10,$AG369,1,1),0)</f>
        <v>0.51497005988023947</v>
      </c>
      <c r="BO369" s="205">
        <f ca="1">IF($AH369&gt;0,OFFSET(DATA!$F$6,BO$10+27*(7-$AG$8),$AG369,1,1)/OFFSET(DATA!$F$6,BO$10,$AG369,1,1),0)</f>
        <v>0.83469387755102042</v>
      </c>
      <c r="BP369" s="205">
        <f ca="1">IF($AH369&gt;0,OFFSET(DATA!$F$6,BP$10+27*(7-$AG$8),$AG369,1,1)/OFFSET(DATA!$F$6,BP$10,$AG369,1,1),0)</f>
        <v>0.69266770670826838</v>
      </c>
      <c r="BQ369" s="205">
        <f ca="1">IF($AH369&gt;0,OFFSET(DATA!$F$6,BQ$10+27*(7-$AG$8),$AG369,1,1)/OFFSET(DATA!$F$6,BQ$10,$AG369,1,1),0)</f>
        <v>0.48606811145510836</v>
      </c>
      <c r="BR369" s="205">
        <f ca="1">IF($AH369&gt;0,OFFSET(DATA!$F$6,BR$10+27*(7-$AG$8),$AG369,1,1)/OFFSET(DATA!$F$6,BR$10,$AG369,1,1),0)</f>
        <v>0.5539568345323741</v>
      </c>
      <c r="BS369" s="205">
        <f ca="1">IF($AH369&gt;0,OFFSET(DATA!$F$6,BS$10+27*(7-$AG$8),$AG369,1,1)/OFFSET(DATA!$F$6,BS$10,$AG369,1,1),0)</f>
        <v>0.36144578313253012</v>
      </c>
      <c r="BT369" s="205">
        <f ca="1">IF($AH369&gt;0,OFFSET(DATA!$F$6,BT$10+27*(7-$AG$8),$AG369,1,1)/OFFSET(DATA!$F$6,BT$10,$AG369,1,1),0)</f>
        <v>0.5</v>
      </c>
      <c r="BU369" s="205">
        <f ca="1">IF($AH369&gt;0,OFFSET(DATA!$F$6,BU$10+27*(7-$AG$8),$AG369,1,1)/OFFSET(DATA!$F$6,BU$10,$AG369,1,1),0)</f>
        <v>0.31292517006802723</v>
      </c>
      <c r="BV369" s="205">
        <f ca="1">IF($AH369&gt;0,OFFSET(DATA!$F$6,BV$10+27*(7-$AG$8),$AG369,1,1)/OFFSET(DATA!$F$6,BV$10,$AG369,1,1),0)</f>
        <v>0.54143646408839774</v>
      </c>
      <c r="BW369" s="205">
        <f ca="1">IF($AH369&gt;0,OFFSET(DATA!$F$6,BW$10+27*(7-$AG$8),$AG369,1,1)/OFFSET(DATA!$F$6,BW$10,$AG369,1,1),0)</f>
        <v>0.53230769230769226</v>
      </c>
      <c r="BX369" s="205">
        <f ca="1">IF($AH369&gt;0,OFFSET(DATA!$F$6,BX$10+27*(7-$AG$8),$AG369,1,1)/OFFSET(DATA!$F$6,BX$10,$AG369,1,1),0)</f>
        <v>0.50750605326876508</v>
      </c>
      <c r="BY369" s="205">
        <f ca="1">IF($AH369&gt;0,OFFSET(DATA!$F$6,BY$10+27*(7-$AG$8),$AG369,1,1)/OFFSET(DATA!$F$6,BY$10,$AG369,1,1),0)</f>
        <v>0.48792270531400966</v>
      </c>
    </row>
    <row r="370" spans="33:77" x14ac:dyDescent="0.2">
      <c r="AG370" s="472">
        <v>359</v>
      </c>
      <c r="AH370" s="471">
        <f ca="1">OFFSET(DATA!$F$6,$AG$10,$AG370,1,1)</f>
        <v>1547</v>
      </c>
      <c r="AI370" s="205">
        <f ca="1">IF($AH370&gt;0,OFFSET(DATA!$F$6,$AG$10+27*AI$10,$AG370,1,1)/$AH370,0)</f>
        <v>0.37297996121525534</v>
      </c>
      <c r="AJ370" s="205">
        <f ca="1">IF($AH370&gt;0,OFFSET(DATA!$F$6,$AG$10+27*AJ$10,$AG370,1,1)/$AH370,0)</f>
        <v>5.1712992889463476E-3</v>
      </c>
      <c r="AK370" s="205">
        <f ca="1">IF($AH370&gt;0,OFFSET(DATA!$F$6,$AG$10+27*AK$10,$AG370,1,1)/$AH370,0)</f>
        <v>0.14414996767937943</v>
      </c>
      <c r="AL370" s="205">
        <f ca="1">IF($AH370&gt;0,OFFSET(DATA!$F$6,$AG$10+27*AL$10,$AG370,1,1)/$AH370,0)</f>
        <v>0.11506140917905623</v>
      </c>
      <c r="AM370" s="205">
        <f ca="1">IF($AH370&gt;0,OFFSET(DATA!$F$6,$AG$10+27*AM$10,$AG370,1,1)/$AH370,0)</f>
        <v>0.12605042016806722</v>
      </c>
      <c r="AN370" s="205">
        <f ca="1">IF($AH370&gt;0,OFFSET(DATA!$F$6,$AG$10+27*AN$10,$AG370,1,1)/$AH370,0)</f>
        <v>2.0038784744667099E-2</v>
      </c>
      <c r="AO370" s="472">
        <f ca="1">OFFSET(DATA!$F$6,$AG$10+27*AO$10,$AG370,1,1)</f>
        <v>17</v>
      </c>
      <c r="AP370" s="472">
        <f t="shared" ca="1" si="12"/>
        <v>17</v>
      </c>
      <c r="AQ370" s="471"/>
      <c r="AR370" s="471">
        <f ca="1">OFFSET(DATA!$F$6,25,$AG370,1,1)</f>
        <v>11931</v>
      </c>
      <c r="AS370" s="205">
        <f ca="1">IF($AR370&gt;0,OFFSET(DATA!$F$6,25+27*AS$10,$AG370,1,1)/$AR370,0)</f>
        <v>0.49191182633475822</v>
      </c>
      <c r="AT370" s="205">
        <f ca="1">IF($AR370&gt;0,OFFSET(DATA!$F$6,25+27*AT$10,$AG370,1,1)/$AR370,0)</f>
        <v>3.3526108456960859E-3</v>
      </c>
      <c r="AU370" s="205">
        <f ca="1">IF($AR370&gt;0,OFFSET(DATA!$F$6,25+27*AU$10,$AG370,1,1)/$AR370,0)</f>
        <v>0.10619394853742352</v>
      </c>
      <c r="AV370" s="205">
        <f ca="1">IF($AR370&gt;0,OFFSET(DATA!$F$6,25+27*AV$10,$AG370,1,1)/$AR370,0)</f>
        <v>0.10309278350515463</v>
      </c>
      <c r="AW370" s="205">
        <f ca="1">IF($AR370&gt;0,OFFSET(DATA!$F$6,25+27*AW$10,$AG370,1,1)/$AR370,0)</f>
        <v>0.10996563573883161</v>
      </c>
      <c r="AX370" s="205">
        <f ca="1">IF($AR370&gt;0,OFFSET(DATA!$F$6,25+27*AX$10,$AG370,1,1)/$AR370,0)</f>
        <v>2.8245746374989524E-2</v>
      </c>
      <c r="BA370" s="472">
        <f t="shared" ca="1" si="11"/>
        <v>18</v>
      </c>
      <c r="BB370" s="205">
        <f ca="1">IF($AH370&gt;0,OFFSET(DATA!$F$6,BB$10+27*(7-$AG$8),$AG370,1,1)/OFFSET(DATA!$F$6,BB$10,$AG370,1,1),0)</f>
        <v>0.32816537467700257</v>
      </c>
      <c r="BC370" s="205">
        <f ca="1">IF($AH370&gt;0,OFFSET(DATA!$F$6,BC$10+27*(7-$AG$8),$AG370,1,1)/OFFSET(DATA!$F$6,BC$10,$AG370,1,1),0)</f>
        <v>0.24369747899159663</v>
      </c>
      <c r="BD370" s="205">
        <f ca="1">IF($AH370&gt;0,OFFSET(DATA!$F$6,BD$10+27*(7-$AG$8),$AG370,1,1)/OFFSET(DATA!$F$6,BD$10,$AG370,1,1),0)</f>
        <v>0.30120481927710846</v>
      </c>
      <c r="BE370" s="205">
        <f ca="1">IF($AH370&gt;0,OFFSET(DATA!$F$6,BE$10+27*(7-$AG$8),$AG370,1,1)/OFFSET(DATA!$F$6,BE$10,$AG370,1,1),0)</f>
        <v>0.28925619834710742</v>
      </c>
      <c r="BF370" s="205">
        <f ca="1">IF($AH370&gt;0,OFFSET(DATA!$F$6,BF$10+27*(7-$AG$8),$AG370,1,1)/OFFSET(DATA!$F$6,BF$10,$AG370,1,1),0)</f>
        <v>0.5032397408207343</v>
      </c>
      <c r="BG370" s="205">
        <f ca="1">IF($AH370&gt;0,OFFSET(DATA!$F$6,BG$10+27*(7-$AG$8),$AG370,1,1)/OFFSET(DATA!$F$6,BG$10,$AG370,1,1),0)</f>
        <v>0.59302325581395354</v>
      </c>
      <c r="BH370" s="205">
        <f ca="1">IF($AH370&gt;0,OFFSET(DATA!$F$6,BH$10+27*(7-$AG$8),$AG370,1,1)/OFFSET(DATA!$F$6,BH$10,$AG370,1,1),0)</f>
        <v>0.3783783783783784</v>
      </c>
      <c r="BI370" s="205">
        <f ca="1">IF($AH370&gt;0,OFFSET(DATA!$F$6,BI$10+27*(7-$AG$8),$AG370,1,1)/OFFSET(DATA!$F$6,BI$10,$AG370,1,1),0)</f>
        <v>0.37297996121525534</v>
      </c>
      <c r="BJ370" s="205">
        <f ca="1">IF($AH370&gt;0,OFFSET(DATA!$F$6,BJ$10+27*(7-$AG$8),$AG370,1,1)/OFFSET(DATA!$F$6,BJ$10,$AG370,1,1),0)</f>
        <v>0.52365930599369082</v>
      </c>
      <c r="BK370" s="205">
        <f ca="1">IF($AH370&gt;0,OFFSET(DATA!$F$6,BK$10+27*(7-$AG$8),$AG370,1,1)/OFFSET(DATA!$F$6,BK$10,$AG370,1,1),0)</f>
        <v>0.36156351791530944</v>
      </c>
      <c r="BL370" s="205">
        <f ca="1">IF($AH370&gt;0,OFFSET(DATA!$F$6,BL$10+27*(7-$AG$8),$AG370,1,1)/OFFSET(DATA!$F$6,BL$10,$AG370,1,1),0)</f>
        <v>0.55659121171770976</v>
      </c>
      <c r="BM370" s="205">
        <f ca="1">IF($AH370&gt;0,OFFSET(DATA!$F$6,BM$10+27*(7-$AG$8),$AG370,1,1)/OFFSET(DATA!$F$6,BM$10,$AG370,1,1),0)</f>
        <v>0.41848617176128095</v>
      </c>
      <c r="BN370" s="205">
        <f ca="1">IF($AH370&gt;0,OFFSET(DATA!$F$6,BN$10+27*(7-$AG$8),$AG370,1,1)/OFFSET(DATA!$F$6,BN$10,$AG370,1,1),0)</f>
        <v>0.50943396226415094</v>
      </c>
      <c r="BO370" s="205">
        <f ca="1">IF($AH370&gt;0,OFFSET(DATA!$F$6,BO$10+27*(7-$AG$8),$AG370,1,1)/OFFSET(DATA!$F$6,BO$10,$AG370,1,1),0)</f>
        <v>0.83625730994152048</v>
      </c>
      <c r="BP370" s="205">
        <f ca="1">IF($AH370&gt;0,OFFSET(DATA!$F$6,BP$10+27*(7-$AG$8),$AG370,1,1)/OFFSET(DATA!$F$6,BP$10,$AG370,1,1),0)</f>
        <v>0.7289719626168224</v>
      </c>
      <c r="BQ370" s="205">
        <f ca="1">IF($AH370&gt;0,OFFSET(DATA!$F$6,BQ$10+27*(7-$AG$8),$AG370,1,1)/OFFSET(DATA!$F$6,BQ$10,$AG370,1,1),0)</f>
        <v>0.48295454545454547</v>
      </c>
      <c r="BR370" s="205">
        <f ca="1">IF($AH370&gt;0,OFFSET(DATA!$F$6,BR$10+27*(7-$AG$8),$AG370,1,1)/OFFSET(DATA!$F$6,BR$10,$AG370,1,1),0)</f>
        <v>0.56521739130434778</v>
      </c>
      <c r="BS370" s="205">
        <f ca="1">IF($AH370&gt;0,OFFSET(DATA!$F$6,BS$10+27*(7-$AG$8),$AG370,1,1)/OFFSET(DATA!$F$6,BS$10,$AG370,1,1),0)</f>
        <v>0.40117994100294985</v>
      </c>
      <c r="BT370" s="205">
        <f ca="1">IF($AH370&gt;0,OFFSET(DATA!$F$6,BT$10+27*(7-$AG$8),$AG370,1,1)/OFFSET(DATA!$F$6,BT$10,$AG370,1,1),0)</f>
        <v>0.5</v>
      </c>
      <c r="BU370" s="205">
        <f ca="1">IF($AH370&gt;0,OFFSET(DATA!$F$6,BU$10+27*(7-$AG$8),$AG370,1,1)/OFFSET(DATA!$F$6,BU$10,$AG370,1,1),0)</f>
        <v>0.29333333333333333</v>
      </c>
      <c r="BV370" s="205">
        <f ca="1">IF($AH370&gt;0,OFFSET(DATA!$F$6,BV$10+27*(7-$AG$8),$AG370,1,1)/OFFSET(DATA!$F$6,BV$10,$AG370,1,1),0)</f>
        <v>0.53315649867374004</v>
      </c>
      <c r="BW370" s="205">
        <f ca="1">IF($AH370&gt;0,OFFSET(DATA!$F$6,BW$10+27*(7-$AG$8),$AG370,1,1)/OFFSET(DATA!$F$6,BW$10,$AG370,1,1),0)</f>
        <v>0.55342741935483875</v>
      </c>
      <c r="BX370" s="205">
        <f ca="1">IF($AH370&gt;0,OFFSET(DATA!$F$6,BX$10+27*(7-$AG$8),$AG370,1,1)/OFFSET(DATA!$F$6,BX$10,$AG370,1,1),0)</f>
        <v>0.50048169556840072</v>
      </c>
      <c r="BY370" s="205">
        <f ca="1">IF($AH370&gt;0,OFFSET(DATA!$F$6,BY$10+27*(7-$AG$8),$AG370,1,1)/OFFSET(DATA!$F$6,BY$10,$AG370,1,1),0)</f>
        <v>0.49537037037037035</v>
      </c>
    </row>
    <row r="371" spans="33:77" x14ac:dyDescent="0.2">
      <c r="AG371" s="472">
        <v>360</v>
      </c>
      <c r="AH371" s="471">
        <f ca="1">OFFSET(DATA!$F$6,$AG$10,$AG371,1,1)</f>
        <v>1539</v>
      </c>
      <c r="AI371" s="205">
        <f ca="1">IF($AH371&gt;0,OFFSET(DATA!$F$6,$AG$10+27*AI$10,$AG371,1,1)/$AH371,0)</f>
        <v>0.38336582196231317</v>
      </c>
      <c r="AJ371" s="205">
        <f ca="1">IF($AH371&gt;0,OFFSET(DATA!$F$6,$AG$10+27*AJ$10,$AG371,1,1)/$AH371,0)</f>
        <v>3.8986354775828458E-3</v>
      </c>
      <c r="AK371" s="205">
        <f ca="1">IF($AH371&gt;0,OFFSET(DATA!$F$6,$AG$10+27*AK$10,$AG371,1,1)/$AH371,0)</f>
        <v>0.14424951267056529</v>
      </c>
      <c r="AL371" s="205">
        <f ca="1">IF($AH371&gt;0,OFFSET(DATA!$F$6,$AG$10+27*AL$10,$AG371,1,1)/$AH371,0)</f>
        <v>0.11825860948667966</v>
      </c>
      <c r="AM371" s="205">
        <f ca="1">IF($AH371&gt;0,OFFSET(DATA!$F$6,$AG$10+27*AM$10,$AG371,1,1)/$AH371,0)</f>
        <v>0.10981156595191682</v>
      </c>
      <c r="AN371" s="205">
        <f ca="1">IF($AH371&gt;0,OFFSET(DATA!$F$6,$AG$10+27*AN$10,$AG371,1,1)/$AH371,0)</f>
        <v>1.6244314489928524E-2</v>
      </c>
      <c r="AO371" s="472">
        <f ca="1">OFFSET(DATA!$F$6,$AG$10+27*AO$10,$AG371,1,1)</f>
        <v>17</v>
      </c>
      <c r="AP371" s="472">
        <f t="shared" ca="1" si="12"/>
        <v>17</v>
      </c>
      <c r="AQ371" s="471"/>
      <c r="AR371" s="471">
        <f ca="1">OFFSET(DATA!$F$6,25,$AG371,1,1)</f>
        <v>12207</v>
      </c>
      <c r="AS371" s="205">
        <f ca="1">IF($AR371&gt;0,OFFSET(DATA!$F$6,25+27*AS$10,$AG371,1,1)/$AR371,0)</f>
        <v>0.49856639632997463</v>
      </c>
      <c r="AT371" s="205">
        <f ca="1">IF($AR371&gt;0,OFFSET(DATA!$F$6,25+27*AT$10,$AG371,1,1)/$AR371,0)</f>
        <v>3.2768083886294749E-3</v>
      </c>
      <c r="AU371" s="205">
        <f ca="1">IF($AR371&gt;0,OFFSET(DATA!$F$6,25+27*AU$10,$AG371,1,1)/$AR371,0)</f>
        <v>0.10534938969443762</v>
      </c>
      <c r="AV371" s="205">
        <f ca="1">IF($AR371&gt;0,OFFSET(DATA!$F$6,25+27*AV$10,$AG371,1,1)/$AR371,0)</f>
        <v>9.7566969771442622E-2</v>
      </c>
      <c r="AW371" s="205">
        <f ca="1">IF($AR371&gt;0,OFFSET(DATA!$F$6,25+27*AW$10,$AG371,1,1)/$AR371,0)</f>
        <v>0.11436061276316867</v>
      </c>
      <c r="AX371" s="205">
        <f ca="1">IF($AR371&gt;0,OFFSET(DATA!$F$6,25+27*AX$10,$AG371,1,1)/$AR371,0)</f>
        <v>3.3259605144589172E-2</v>
      </c>
      <c r="BA371" s="472">
        <f t="shared" ca="1" si="11"/>
        <v>17</v>
      </c>
      <c r="BB371" s="205">
        <f ca="1">IF($AH371&gt;0,OFFSET(DATA!$F$6,BB$10+27*(7-$AG$8),$AG371,1,1)/OFFSET(DATA!$F$6,BB$10,$AG371,1,1),0)</f>
        <v>0.33416458852867831</v>
      </c>
      <c r="BC371" s="205">
        <f ca="1">IF($AH371&gt;0,OFFSET(DATA!$F$6,BC$10+27*(7-$AG$8),$AG371,1,1)/OFFSET(DATA!$F$6,BC$10,$AG371,1,1),0)</f>
        <v>0.22131147540983606</v>
      </c>
      <c r="BD371" s="205">
        <f ca="1">IF($AH371&gt;0,OFFSET(DATA!$F$6,BD$10+27*(7-$AG$8),$AG371,1,1)/OFFSET(DATA!$F$6,BD$10,$AG371,1,1),0)</f>
        <v>0.2696629213483146</v>
      </c>
      <c r="BE371" s="205">
        <f ca="1">IF($AH371&gt;0,OFFSET(DATA!$F$6,BE$10+27*(7-$AG$8),$AG371,1,1)/OFFSET(DATA!$F$6,BE$10,$AG371,1,1),0)</f>
        <v>0.20930232558139536</v>
      </c>
      <c r="BF371" s="205">
        <f ca="1">IF($AH371&gt;0,OFFSET(DATA!$F$6,BF$10+27*(7-$AG$8),$AG371,1,1)/OFFSET(DATA!$F$6,BF$10,$AG371,1,1),0)</f>
        <v>0.51923076923076927</v>
      </c>
      <c r="BG371" s="205">
        <f ca="1">IF($AH371&gt;0,OFFSET(DATA!$F$6,BG$10+27*(7-$AG$8),$AG371,1,1)/OFFSET(DATA!$F$6,BG$10,$AG371,1,1),0)</f>
        <v>0.5444444444444444</v>
      </c>
      <c r="BH371" s="205">
        <f ca="1">IF($AH371&gt;0,OFFSET(DATA!$F$6,BH$10+27*(7-$AG$8),$AG371,1,1)/OFFSET(DATA!$F$6,BH$10,$AG371,1,1),0)</f>
        <v>0.38157894736842107</v>
      </c>
      <c r="BI371" s="205">
        <f ca="1">IF($AH371&gt;0,OFFSET(DATA!$F$6,BI$10+27*(7-$AG$8),$AG371,1,1)/OFFSET(DATA!$F$6,BI$10,$AG371,1,1),0)</f>
        <v>0.38336582196231317</v>
      </c>
      <c r="BJ371" s="205">
        <f ca="1">IF($AH371&gt;0,OFFSET(DATA!$F$6,BJ$10+27*(7-$AG$8),$AG371,1,1)/OFFSET(DATA!$F$6,BJ$10,$AG371,1,1),0)</f>
        <v>0.5608974358974359</v>
      </c>
      <c r="BK371" s="205">
        <f ca="1">IF($AH371&gt;0,OFFSET(DATA!$F$6,BK$10+27*(7-$AG$8),$AG371,1,1)/OFFSET(DATA!$F$6,BK$10,$AG371,1,1),0)</f>
        <v>0.3783783783783784</v>
      </c>
      <c r="BL371" s="205">
        <f ca="1">IF($AH371&gt;0,OFFSET(DATA!$F$6,BL$10+27*(7-$AG$8),$AG371,1,1)/OFFSET(DATA!$F$6,BL$10,$AG371,1,1),0)</f>
        <v>0.5651074589127687</v>
      </c>
      <c r="BM371" s="205">
        <f ca="1">IF($AH371&gt;0,OFFSET(DATA!$F$6,BM$10+27*(7-$AG$8),$AG371,1,1)/OFFSET(DATA!$F$6,BM$10,$AG371,1,1),0)</f>
        <v>0.45288531775018259</v>
      </c>
      <c r="BN371" s="205">
        <f ca="1">IF($AH371&gt;0,OFFSET(DATA!$F$6,BN$10+27*(7-$AG$8),$AG371,1,1)/OFFSET(DATA!$F$6,BN$10,$AG371,1,1),0)</f>
        <v>0.50306748466257667</v>
      </c>
      <c r="BO371" s="205">
        <f ca="1">IF($AH371&gt;0,OFFSET(DATA!$F$6,BO$10+27*(7-$AG$8),$AG371,1,1)/OFFSET(DATA!$F$6,BO$10,$AG371,1,1),0)</f>
        <v>0.8526522593320236</v>
      </c>
      <c r="BP371" s="205">
        <f ca="1">IF($AH371&gt;0,OFFSET(DATA!$F$6,BP$10+27*(7-$AG$8),$AG371,1,1)/OFFSET(DATA!$F$6,BP$10,$AG371,1,1),0)</f>
        <v>0.71514242878560719</v>
      </c>
      <c r="BQ371" s="205">
        <f ca="1">IF($AH371&gt;0,OFFSET(DATA!$F$6,BQ$10+27*(7-$AG$8),$AG371,1,1)/OFFSET(DATA!$F$6,BQ$10,$AG371,1,1),0)</f>
        <v>0.51523545706371188</v>
      </c>
      <c r="BR371" s="205">
        <f ca="1">IF($AH371&gt;0,OFFSET(DATA!$F$6,BR$10+27*(7-$AG$8),$AG371,1,1)/OFFSET(DATA!$F$6,BR$10,$AG371,1,1),0)</f>
        <v>0.53664302600472813</v>
      </c>
      <c r="BS371" s="205">
        <f ca="1">IF($AH371&gt;0,OFFSET(DATA!$F$6,BS$10+27*(7-$AG$8),$AG371,1,1)/OFFSET(DATA!$F$6,BS$10,$AG371,1,1),0)</f>
        <v>0.39393939393939392</v>
      </c>
      <c r="BT371" s="205">
        <f ca="1">IF($AH371&gt;0,OFFSET(DATA!$F$6,BT$10+27*(7-$AG$8),$AG371,1,1)/OFFSET(DATA!$F$6,BT$10,$AG371,1,1),0)</f>
        <v>0.43243243243243246</v>
      </c>
      <c r="BU371" s="205">
        <f ca="1">IF($AH371&gt;0,OFFSET(DATA!$F$6,BU$10+27*(7-$AG$8),$AG371,1,1)/OFFSET(DATA!$F$6,BU$10,$AG371,1,1),0)</f>
        <v>0.32666666666666666</v>
      </c>
      <c r="BV371" s="205">
        <f ca="1">IF($AH371&gt;0,OFFSET(DATA!$F$6,BV$10+27*(7-$AG$8),$AG371,1,1)/OFFSET(DATA!$F$6,BV$10,$AG371,1,1),0)</f>
        <v>0.57216494845360821</v>
      </c>
      <c r="BW371" s="205">
        <f ca="1">IF($AH371&gt;0,OFFSET(DATA!$F$6,BW$10+27*(7-$AG$8),$AG371,1,1)/OFFSET(DATA!$F$6,BW$10,$AG371,1,1),0)</f>
        <v>0.55876494023904377</v>
      </c>
      <c r="BX371" s="205">
        <f ca="1">IF($AH371&gt;0,OFFSET(DATA!$F$6,BX$10+27*(7-$AG$8),$AG371,1,1)/OFFSET(DATA!$F$6,BX$10,$AG371,1,1),0)</f>
        <v>0.48942042318307266</v>
      </c>
      <c r="BY371" s="205">
        <f ca="1">IF($AH371&gt;0,OFFSET(DATA!$F$6,BY$10+27*(7-$AG$8),$AG371,1,1)/OFFSET(DATA!$F$6,BY$10,$AG371,1,1),0)</f>
        <v>0.55660377358490565</v>
      </c>
    </row>
    <row r="372" spans="33:77" x14ac:dyDescent="0.2">
      <c r="AG372" s="472">
        <v>361</v>
      </c>
      <c r="AH372" s="471">
        <f ca="1">OFFSET(DATA!$F$6,$AG$10,$AG372,1,1)</f>
        <v>1583</v>
      </c>
      <c r="AI372" s="205">
        <f ca="1">IF($AH372&gt;0,OFFSET(DATA!$F$6,$AG$10+27*AI$10,$AG372,1,1)/$AH372,0)</f>
        <v>0.39166140240050534</v>
      </c>
      <c r="AJ372" s="205">
        <f ca="1">IF($AH372&gt;0,OFFSET(DATA!$F$6,$AG$10+27*AJ$10,$AG372,1,1)/$AH372,0)</f>
        <v>3.7902716361339229E-3</v>
      </c>
      <c r="AK372" s="205">
        <f ca="1">IF($AH372&gt;0,OFFSET(DATA!$F$6,$AG$10+27*AK$10,$AG372,1,1)/$AH372,0)</f>
        <v>0.13644977890082122</v>
      </c>
      <c r="AL372" s="205">
        <f ca="1">IF($AH372&gt;0,OFFSET(DATA!$F$6,$AG$10+27*AL$10,$AG372,1,1)/$AH372,0)</f>
        <v>0.10675931775110549</v>
      </c>
      <c r="AM372" s="205">
        <f ca="1">IF($AH372&gt;0,OFFSET(DATA!$F$6,$AG$10+27*AM$10,$AG372,1,1)/$AH372,0)</f>
        <v>0.1080227416298168</v>
      </c>
      <c r="AN372" s="205">
        <f ca="1">IF($AH372&gt;0,OFFSET(DATA!$F$6,$AG$10+27*AN$10,$AG372,1,1)/$AH372,0)</f>
        <v>1.5161086544535692E-2</v>
      </c>
      <c r="AO372" s="472">
        <f ca="1">OFFSET(DATA!$F$6,$AG$10+27*AO$10,$AG372,1,1)</f>
        <v>17</v>
      </c>
      <c r="AP372" s="472">
        <f t="shared" ca="1" si="12"/>
        <v>17</v>
      </c>
      <c r="AQ372" s="471"/>
      <c r="AR372" s="471">
        <f ca="1">OFFSET(DATA!$F$6,25,$AG372,1,1)</f>
        <v>12487</v>
      </c>
      <c r="AS372" s="205">
        <f ca="1">IF($AR372&gt;0,OFFSET(DATA!$F$6,25+27*AS$10,$AG372,1,1)/$AR372,0)</f>
        <v>0.49643629374549531</v>
      </c>
      <c r="AT372" s="205">
        <f ca="1">IF($AR372&gt;0,OFFSET(DATA!$F$6,25+27*AT$10,$AG372,1,1)/$AR372,0)</f>
        <v>3.2033314647233121E-3</v>
      </c>
      <c r="AU372" s="205">
        <f ca="1">IF($AR372&gt;0,OFFSET(DATA!$F$6,25+27*AU$10,$AG372,1,1)/$AR372,0)</f>
        <v>0.10346760631056298</v>
      </c>
      <c r="AV372" s="205">
        <f ca="1">IF($AR372&gt;0,OFFSET(DATA!$F$6,25+27*AV$10,$AG372,1,1)/$AR372,0)</f>
        <v>8.2565868503243378E-2</v>
      </c>
      <c r="AW372" s="205">
        <f ca="1">IF($AR372&gt;0,OFFSET(DATA!$F$6,25+27*AW$10,$AG372,1,1)/$AR372,0)</f>
        <v>0.12196684551934012</v>
      </c>
      <c r="AX372" s="205">
        <f ca="1">IF($AR372&gt;0,OFFSET(DATA!$F$6,25+27*AX$10,$AG372,1,1)/$AR372,0)</f>
        <v>3.996156002242332E-2</v>
      </c>
      <c r="BA372" s="472">
        <f t="shared" ca="1" si="11"/>
        <v>17</v>
      </c>
      <c r="BB372" s="205">
        <f ca="1">IF($AH372&gt;0,OFFSET(DATA!$F$6,BB$10+27*(7-$AG$8),$AG372,1,1)/OFFSET(DATA!$F$6,BB$10,$AG372,1,1),0)</f>
        <v>0.35491606714628299</v>
      </c>
      <c r="BC372" s="205">
        <f ca="1">IF($AH372&gt;0,OFFSET(DATA!$F$6,BC$10+27*(7-$AG$8),$AG372,1,1)/OFFSET(DATA!$F$6,BC$10,$AG372,1,1),0)</f>
        <v>0.19008264462809918</v>
      </c>
      <c r="BD372" s="205">
        <f ca="1">IF($AH372&gt;0,OFFSET(DATA!$F$6,BD$10+27*(7-$AG$8),$AG372,1,1)/OFFSET(DATA!$F$6,BD$10,$AG372,1,1),0)</f>
        <v>0.24390243902439024</v>
      </c>
      <c r="BE372" s="205">
        <f ca="1">IF($AH372&gt;0,OFFSET(DATA!$F$6,BE$10+27*(7-$AG$8),$AG372,1,1)/OFFSET(DATA!$F$6,BE$10,$AG372,1,1),0)</f>
        <v>0.24409448818897639</v>
      </c>
      <c r="BF372" s="205">
        <f ca="1">IF($AH372&gt;0,OFFSET(DATA!$F$6,BF$10+27*(7-$AG$8),$AG372,1,1)/OFFSET(DATA!$F$6,BF$10,$AG372,1,1),0)</f>
        <v>0.50309278350515463</v>
      </c>
      <c r="BG372" s="205">
        <f ca="1">IF($AH372&gt;0,OFFSET(DATA!$F$6,BG$10+27*(7-$AG$8),$AG372,1,1)/OFFSET(DATA!$F$6,BG$10,$AG372,1,1),0)</f>
        <v>0.61627906976744184</v>
      </c>
      <c r="BH372" s="205">
        <f ca="1">IF($AH372&gt;0,OFFSET(DATA!$F$6,BH$10+27*(7-$AG$8),$AG372,1,1)/OFFSET(DATA!$F$6,BH$10,$AG372,1,1),0)</f>
        <v>0.38750000000000001</v>
      </c>
      <c r="BI372" s="205">
        <f ca="1">IF($AH372&gt;0,OFFSET(DATA!$F$6,BI$10+27*(7-$AG$8),$AG372,1,1)/OFFSET(DATA!$F$6,BI$10,$AG372,1,1),0)</f>
        <v>0.39166140240050534</v>
      </c>
      <c r="BJ372" s="205">
        <f ca="1">IF($AH372&gt;0,OFFSET(DATA!$F$6,BJ$10+27*(7-$AG$8),$AG372,1,1)/OFFSET(DATA!$F$6,BJ$10,$AG372,1,1),0)</f>
        <v>0.56507936507936507</v>
      </c>
      <c r="BK372" s="205">
        <f ca="1">IF($AH372&gt;0,OFFSET(DATA!$F$6,BK$10+27*(7-$AG$8),$AG372,1,1)/OFFSET(DATA!$F$6,BK$10,$AG372,1,1),0)</f>
        <v>0.37391304347826088</v>
      </c>
      <c r="BL372" s="205">
        <f ca="1">IF($AH372&gt;0,OFFSET(DATA!$F$6,BL$10+27*(7-$AG$8),$AG372,1,1)/OFFSET(DATA!$F$6,BL$10,$AG372,1,1),0)</f>
        <v>0.56166056166056166</v>
      </c>
      <c r="BM372" s="205">
        <f ca="1">IF($AH372&gt;0,OFFSET(DATA!$F$6,BM$10+27*(7-$AG$8),$AG372,1,1)/OFFSET(DATA!$F$6,BM$10,$AG372,1,1),0)</f>
        <v>0.44078947368421051</v>
      </c>
      <c r="BN372" s="205">
        <f ca="1">IF($AH372&gt;0,OFFSET(DATA!$F$6,BN$10+27*(7-$AG$8),$AG372,1,1)/OFFSET(DATA!$F$6,BN$10,$AG372,1,1),0)</f>
        <v>0.47928994082840237</v>
      </c>
      <c r="BO372" s="205">
        <f ca="1">IF($AH372&gt;0,OFFSET(DATA!$F$6,BO$10+27*(7-$AG$8),$AG372,1,1)/OFFSET(DATA!$F$6,BO$10,$AG372,1,1),0)</f>
        <v>0.87103174603174605</v>
      </c>
      <c r="BP372" s="205">
        <f ca="1">IF($AH372&gt;0,OFFSET(DATA!$F$6,BP$10+27*(7-$AG$8),$AG372,1,1)/OFFSET(DATA!$F$6,BP$10,$AG372,1,1),0)</f>
        <v>0.72489082969432317</v>
      </c>
      <c r="BQ372" s="205">
        <f ca="1">IF($AH372&gt;0,OFFSET(DATA!$F$6,BQ$10+27*(7-$AG$8),$AG372,1,1)/OFFSET(DATA!$F$6,BQ$10,$AG372,1,1),0)</f>
        <v>0.5340599455040872</v>
      </c>
      <c r="BR372" s="205">
        <f ca="1">IF($AH372&gt;0,OFFSET(DATA!$F$6,BR$10+27*(7-$AG$8),$AG372,1,1)/OFFSET(DATA!$F$6,BR$10,$AG372,1,1),0)</f>
        <v>0.52283105022831056</v>
      </c>
      <c r="BS372" s="205">
        <f ca="1">IF($AH372&gt;0,OFFSET(DATA!$F$6,BS$10+27*(7-$AG$8),$AG372,1,1)/OFFSET(DATA!$F$6,BS$10,$AG372,1,1),0)</f>
        <v>0.39295392953929537</v>
      </c>
      <c r="BT372" s="205">
        <f ca="1">IF($AH372&gt;0,OFFSET(DATA!$F$6,BT$10+27*(7-$AG$8),$AG372,1,1)/OFFSET(DATA!$F$6,BT$10,$AG372,1,1),0)</f>
        <v>0.4</v>
      </c>
      <c r="BU372" s="205">
        <f ca="1">IF($AH372&gt;0,OFFSET(DATA!$F$6,BU$10+27*(7-$AG$8),$AG372,1,1)/OFFSET(DATA!$F$6,BU$10,$AG372,1,1),0)</f>
        <v>0.33116883116883117</v>
      </c>
      <c r="BV372" s="205">
        <f ca="1">IF($AH372&gt;0,OFFSET(DATA!$F$6,BV$10+27*(7-$AG$8),$AG372,1,1)/OFFSET(DATA!$F$6,BV$10,$AG372,1,1),0)</f>
        <v>0.55308641975308637</v>
      </c>
      <c r="BW372" s="205">
        <f ca="1">IF($AH372&gt;0,OFFSET(DATA!$F$6,BW$10+27*(7-$AG$8),$AG372,1,1)/OFFSET(DATA!$F$6,BW$10,$AG372,1,1),0)</f>
        <v>0.55501460564751703</v>
      </c>
      <c r="BX372" s="205">
        <f ca="1">IF($AH372&gt;0,OFFSET(DATA!$F$6,BX$10+27*(7-$AG$8),$AG372,1,1)/OFFSET(DATA!$F$6,BX$10,$AG372,1,1),0)</f>
        <v>0.47808586762075134</v>
      </c>
      <c r="BY372" s="205">
        <f ca="1">IF($AH372&gt;0,OFFSET(DATA!$F$6,BY$10+27*(7-$AG$8),$AG372,1,1)/OFFSET(DATA!$F$6,BY$10,$AG372,1,1),0)</f>
        <v>0.5605381165919282</v>
      </c>
    </row>
    <row r="373" spans="33:77" x14ac:dyDescent="0.2">
      <c r="AG373" s="472">
        <v>362</v>
      </c>
      <c r="AH373" s="471">
        <f ca="1">OFFSET(DATA!$F$6,$AG$10,$AG373,1,1)</f>
        <v>1537</v>
      </c>
      <c r="AI373" s="205">
        <f ca="1">IF($AH373&gt;0,OFFSET(DATA!$F$6,$AG$10+27*AI$10,$AG373,1,1)/$AH373,0)</f>
        <v>0.39752765126870526</v>
      </c>
      <c r="AJ373" s="205">
        <f ca="1">IF($AH373&gt;0,OFFSET(DATA!$F$6,$AG$10+27*AJ$10,$AG373,1,1)/$AH373,0)</f>
        <v>3.9037085230969422E-3</v>
      </c>
      <c r="AK373" s="205">
        <f ca="1">IF($AH373&gt;0,OFFSET(DATA!$F$6,$AG$10+27*AK$10,$AG373,1,1)/$AH373,0)</f>
        <v>0.13662979830839297</v>
      </c>
      <c r="AL373" s="205">
        <f ca="1">IF($AH373&gt;0,OFFSET(DATA!$F$6,$AG$10+27*AL$10,$AG373,1,1)/$AH373,0)</f>
        <v>0.1099544567338972</v>
      </c>
      <c r="AM373" s="205">
        <f ca="1">IF($AH373&gt;0,OFFSET(DATA!$F$6,$AG$10+27*AM$10,$AG373,1,1)/$AH373,0)</f>
        <v>8.9785296031229672E-2</v>
      </c>
      <c r="AN373" s="205">
        <f ca="1">IF($AH373&gt;0,OFFSET(DATA!$F$6,$AG$10+27*AN$10,$AG373,1,1)/$AH373,0)</f>
        <v>1.1060507482108002E-2</v>
      </c>
      <c r="AO373" s="472">
        <f ca="1">OFFSET(DATA!$F$6,$AG$10+27*AO$10,$AG373,1,1)</f>
        <v>16</v>
      </c>
      <c r="AP373" s="472">
        <f t="shared" ca="1" si="12"/>
        <v>16</v>
      </c>
      <c r="AQ373" s="471"/>
      <c r="AR373" s="471">
        <f ca="1">OFFSET(DATA!$F$6,25,$AG373,1,1)</f>
        <v>11452</v>
      </c>
      <c r="AS373" s="205">
        <f ca="1">IF($AR373&gt;0,OFFSET(DATA!$F$6,25+27*AS$10,$AG373,1,1)/$AR373,0)</f>
        <v>0.48157527069507511</v>
      </c>
      <c r="AT373" s="205">
        <f ca="1">IF($AR373&gt;0,OFFSET(DATA!$F$6,25+27*AT$10,$AG373,1,1)/$AR373,0)</f>
        <v>3.667481662591687E-3</v>
      </c>
      <c r="AU373" s="205">
        <f ca="1">IF($AR373&gt;0,OFFSET(DATA!$F$6,25+27*AU$10,$AG373,1,1)/$AR373,0)</f>
        <v>0.10993712888578415</v>
      </c>
      <c r="AV373" s="205">
        <f ca="1">IF($AR373&gt;0,OFFSET(DATA!$F$6,25+27*AV$10,$AG373,1,1)/$AR373,0)</f>
        <v>9.2647572476423329E-2</v>
      </c>
      <c r="AW373" s="205">
        <f ca="1">IF($AR373&gt;0,OFFSET(DATA!$F$6,25+27*AW$10,$AG373,1,1)/$AR373,0)</f>
        <v>0.10373733845616487</v>
      </c>
      <c r="AX373" s="205">
        <f ca="1">IF($AR373&gt;0,OFFSET(DATA!$F$6,25+27*AX$10,$AG373,1,1)/$AR373,0)</f>
        <v>3.2308767027593437E-2</v>
      </c>
      <c r="BA373" s="472">
        <f t="shared" ca="1" si="11"/>
        <v>15</v>
      </c>
      <c r="BB373" s="205">
        <f ca="1">IF($AH373&gt;0,OFFSET(DATA!$F$6,BB$10+27*(7-$AG$8),$AG373,1,1)/OFFSET(DATA!$F$6,BB$10,$AG373,1,1),0)</f>
        <v>0.34971098265895956</v>
      </c>
      <c r="BC373" s="205">
        <f ca="1">IF($AH373&gt;0,OFFSET(DATA!$F$6,BC$10+27*(7-$AG$8),$AG373,1,1)/OFFSET(DATA!$F$6,BC$10,$AG373,1,1),0)</f>
        <v>0.16822429906542055</v>
      </c>
      <c r="BD373" s="205">
        <f ca="1">IF($AH373&gt;0,OFFSET(DATA!$F$6,BD$10+27*(7-$AG$8),$AG373,1,1)/OFFSET(DATA!$F$6,BD$10,$AG373,1,1),0)</f>
        <v>0.27692307692307694</v>
      </c>
      <c r="BE373" s="205">
        <f ca="1">IF($AH373&gt;0,OFFSET(DATA!$F$6,BE$10+27*(7-$AG$8),$AG373,1,1)/OFFSET(DATA!$F$6,BE$10,$AG373,1,1),0)</f>
        <v>0.20967741935483872</v>
      </c>
      <c r="BF373" s="205">
        <f ca="1">IF($AH373&gt;0,OFFSET(DATA!$F$6,BF$10+27*(7-$AG$8),$AG373,1,1)/OFFSET(DATA!$F$6,BF$10,$AG373,1,1),0)</f>
        <v>0.47391304347826085</v>
      </c>
      <c r="BG373" s="205">
        <f ca="1">IF($AH373&gt;0,OFFSET(DATA!$F$6,BG$10+27*(7-$AG$8),$AG373,1,1)/OFFSET(DATA!$F$6,BG$10,$AG373,1,1),0)</f>
        <v>0.55128205128205132</v>
      </c>
      <c r="BH373" s="205">
        <f ca="1">IF($AH373&gt;0,OFFSET(DATA!$F$6,BH$10+27*(7-$AG$8),$AG373,1,1)/OFFSET(DATA!$F$6,BH$10,$AG373,1,1),0)</f>
        <v>0.33333333333333331</v>
      </c>
      <c r="BI373" s="205">
        <f ca="1">IF($AH373&gt;0,OFFSET(DATA!$F$6,BI$10+27*(7-$AG$8),$AG373,1,1)/OFFSET(DATA!$F$6,BI$10,$AG373,1,1),0)</f>
        <v>0.39752765126870526</v>
      </c>
      <c r="BJ373" s="205">
        <f ca="1">IF($AH373&gt;0,OFFSET(DATA!$F$6,BJ$10+27*(7-$AG$8),$AG373,1,1)/OFFSET(DATA!$F$6,BJ$10,$AG373,1,1),0)</f>
        <v>0.55960264900662249</v>
      </c>
      <c r="BK373" s="205">
        <f ca="1">IF($AH373&gt;0,OFFSET(DATA!$F$6,BK$10+27*(7-$AG$8),$AG373,1,1)/OFFSET(DATA!$F$6,BK$10,$AG373,1,1),0)</f>
        <v>0.34050179211469533</v>
      </c>
      <c r="BL373" s="205">
        <f ca="1">IF($AH373&gt;0,OFFSET(DATA!$F$6,BL$10+27*(7-$AG$8),$AG373,1,1)/OFFSET(DATA!$F$6,BL$10,$AG373,1,1),0)</f>
        <v>0.56504065040650409</v>
      </c>
      <c r="BM373" s="205">
        <f ca="1">IF($AH373&gt;0,OFFSET(DATA!$F$6,BM$10+27*(7-$AG$8),$AG373,1,1)/OFFSET(DATA!$F$6,BM$10,$AG373,1,1),0)</f>
        <v>0.40774487471526194</v>
      </c>
      <c r="BN373" s="205">
        <f ca="1">IF($AH373&gt;0,OFFSET(DATA!$F$6,BN$10+27*(7-$AG$8),$AG373,1,1)/OFFSET(DATA!$F$6,BN$10,$AG373,1,1),0)</f>
        <v>0.47517730496453903</v>
      </c>
      <c r="BO373" s="205">
        <f ca="1">IF($AH373&gt;0,OFFSET(DATA!$F$6,BO$10+27*(7-$AG$8),$AG373,1,1)/OFFSET(DATA!$F$6,BO$10,$AG373,1,1),0)</f>
        <v>0.86965811965811968</v>
      </c>
      <c r="BP373" s="205">
        <f ca="1">IF($AH373&gt;0,OFFSET(DATA!$F$6,BP$10+27*(7-$AG$8),$AG373,1,1)/OFFSET(DATA!$F$6,BP$10,$AG373,1,1),0)</f>
        <v>0.72398190045248867</v>
      </c>
      <c r="BQ373" s="205">
        <f ca="1">IF($AH373&gt;0,OFFSET(DATA!$F$6,BQ$10+27*(7-$AG$8),$AG373,1,1)/OFFSET(DATA!$F$6,BQ$10,$AG373,1,1),0)</f>
        <v>0.51986754966887416</v>
      </c>
      <c r="BR373" s="205">
        <f ca="1">IF($AH373&gt;0,OFFSET(DATA!$F$6,BR$10+27*(7-$AG$8),$AG373,1,1)/OFFSET(DATA!$F$6,BR$10,$AG373,1,1),0)</f>
        <v>0.48062015503875971</v>
      </c>
      <c r="BS373" s="205">
        <f ca="1">IF($AH373&gt;0,OFFSET(DATA!$F$6,BS$10+27*(7-$AG$8),$AG373,1,1)/OFFSET(DATA!$F$6,BS$10,$AG373,1,1),0)</f>
        <v>0.38840579710144929</v>
      </c>
      <c r="BT373" s="205">
        <f ca="1">IF($AH373&gt;0,OFFSET(DATA!$F$6,BT$10+27*(7-$AG$8),$AG373,1,1)/OFFSET(DATA!$F$6,BT$10,$AG373,1,1),0)</f>
        <v>0.3125</v>
      </c>
      <c r="BU373" s="205">
        <f ca="1">IF($AH373&gt;0,OFFSET(DATA!$F$6,BU$10+27*(7-$AG$8),$AG373,1,1)/OFFSET(DATA!$F$6,BU$10,$AG373,1,1),0)</f>
        <v>0.3014705882352941</v>
      </c>
      <c r="BV373" s="205">
        <f ca="1">IF($AH373&gt;0,OFFSET(DATA!$F$6,BV$10+27*(7-$AG$8),$AG373,1,1)/OFFSET(DATA!$F$6,BV$10,$AG373,1,1),0)</f>
        <v>0.51558073654390935</v>
      </c>
      <c r="BW373" s="205">
        <f ca="1">IF($AH373&gt;0,OFFSET(DATA!$F$6,BW$10+27*(7-$AG$8),$AG373,1,1)/OFFSET(DATA!$F$6,BW$10,$AG373,1,1),0)</f>
        <v>0.51314405888538384</v>
      </c>
      <c r="BX373" s="205">
        <f ca="1">IF($AH373&gt;0,OFFSET(DATA!$F$6,BX$10+27*(7-$AG$8),$AG373,1,1)/OFFSET(DATA!$F$6,BX$10,$AG373,1,1),0)</f>
        <v>0.4711155378486056</v>
      </c>
      <c r="BY373" s="205">
        <f ca="1">IF($AH373&gt;0,OFFSET(DATA!$F$6,BY$10+27*(7-$AG$8),$AG373,1,1)/OFFSET(DATA!$F$6,BY$10,$AG373,1,1),0)</f>
        <v>0.529126213592233</v>
      </c>
    </row>
    <row r="374" spans="33:77" x14ac:dyDescent="0.2">
      <c r="AG374" s="472">
        <v>363</v>
      </c>
      <c r="AH374" s="471">
        <f ca="1">OFFSET(DATA!$F$6,$AG$10,$AG374,1,1)</f>
        <v>1558</v>
      </c>
      <c r="AI374" s="205">
        <f ca="1">IF($AH374&gt;0,OFFSET(DATA!$F$6,$AG$10+27*AI$10,$AG374,1,1)/$AH374,0)</f>
        <v>0.40885750962772788</v>
      </c>
      <c r="AJ374" s="205">
        <f ca="1">IF($AH374&gt;0,OFFSET(DATA!$F$6,$AG$10+27*AJ$10,$AG374,1,1)/$AH374,0)</f>
        <v>3.8510911424903724E-3</v>
      </c>
      <c r="AK374" s="205">
        <f ca="1">IF($AH374&gt;0,OFFSET(DATA!$F$6,$AG$10+27*AK$10,$AG374,1,1)/$AH374,0)</f>
        <v>0.13735558408215662</v>
      </c>
      <c r="AL374" s="205">
        <f ca="1">IF($AH374&gt;0,OFFSET(DATA!$F$6,$AG$10+27*AL$10,$AG374,1,1)/$AH374,0)</f>
        <v>0.11617458279845956</v>
      </c>
      <c r="AM374" s="205">
        <f ca="1">IF($AH374&gt;0,OFFSET(DATA!$F$6,$AG$10+27*AM$10,$AG374,1,1)/$AH374,0)</f>
        <v>8.0231065468549426E-2</v>
      </c>
      <c r="AN374" s="205">
        <f ca="1">IF($AH374&gt;0,OFFSET(DATA!$F$6,$AG$10+27*AN$10,$AG374,1,1)/$AH374,0)</f>
        <v>8.9858793324775355E-3</v>
      </c>
      <c r="AO374" s="472">
        <f ca="1">OFFSET(DATA!$F$6,$AG$10+27*AO$10,$AG374,1,1)</f>
        <v>15</v>
      </c>
      <c r="AP374" s="472">
        <f t="shared" ca="1" si="12"/>
        <v>15</v>
      </c>
      <c r="AQ374" s="471"/>
      <c r="AR374" s="471">
        <f ca="1">OFFSET(DATA!$F$6,25,$AG374,1,1)</f>
        <v>11537</v>
      </c>
      <c r="AS374" s="205">
        <f ca="1">IF($AR374&gt;0,OFFSET(DATA!$F$6,25+27*AS$10,$AG374,1,1)/$AR374,0)</f>
        <v>0.47993412498916527</v>
      </c>
      <c r="AT374" s="205">
        <f ca="1">IF($AR374&gt;0,OFFSET(DATA!$F$6,25+27*AT$10,$AG374,1,1)/$AR374,0)</f>
        <v>3.4671058334055649E-3</v>
      </c>
      <c r="AU374" s="205">
        <f ca="1">IF($AR374&gt;0,OFFSET(DATA!$F$6,25+27*AU$10,$AG374,1,1)/$AR374,0)</f>
        <v>0.11077403137730779</v>
      </c>
      <c r="AV374" s="205">
        <f ca="1">IF($AR374&gt;0,OFFSET(DATA!$F$6,25+27*AV$10,$AG374,1,1)/$AR374,0)</f>
        <v>0.10253965502296958</v>
      </c>
      <c r="AW374" s="205">
        <f ca="1">IF($AR374&gt;0,OFFSET(DATA!$F$6,25+27*AW$10,$AG374,1,1)/$AR374,0)</f>
        <v>9.6212186877004419E-2</v>
      </c>
      <c r="AX374" s="205">
        <f ca="1">IF($AR374&gt;0,OFFSET(DATA!$F$6,25+27*AX$10,$AG374,1,1)/$AR374,0)</f>
        <v>3.1117274854814945E-2</v>
      </c>
      <c r="BA374" s="472">
        <f t="shared" ca="1" si="11"/>
        <v>14</v>
      </c>
      <c r="BB374" s="205">
        <f ca="1">IF($AH374&gt;0,OFFSET(DATA!$F$6,BB$10+27*(7-$AG$8),$AG374,1,1)/OFFSET(DATA!$F$6,BB$10,$AG374,1,1),0)</f>
        <v>0.37362637362637363</v>
      </c>
      <c r="BC374" s="205">
        <f ca="1">IF($AH374&gt;0,OFFSET(DATA!$F$6,BC$10+27*(7-$AG$8),$AG374,1,1)/OFFSET(DATA!$F$6,BC$10,$AG374,1,1),0)</f>
        <v>0.15238095238095239</v>
      </c>
      <c r="BD374" s="205">
        <f ca="1">IF($AH374&gt;0,OFFSET(DATA!$F$6,BD$10+27*(7-$AG$8),$AG374,1,1)/OFFSET(DATA!$F$6,BD$10,$AG374,1,1),0)</f>
        <v>0.25</v>
      </c>
      <c r="BE374" s="205">
        <f ca="1">IF($AH374&gt;0,OFFSET(DATA!$F$6,BE$10+27*(7-$AG$8),$AG374,1,1)/OFFSET(DATA!$F$6,BE$10,$AG374,1,1),0)</f>
        <v>0.18382352941176472</v>
      </c>
      <c r="BF374" s="205">
        <f ca="1">IF($AH374&gt;0,OFFSET(DATA!$F$6,BF$10+27*(7-$AG$8),$AG374,1,1)/OFFSET(DATA!$F$6,BF$10,$AG374,1,1),0)</f>
        <v>0.47334754797441364</v>
      </c>
      <c r="BG374" s="205">
        <f ca="1">IF($AH374&gt;0,OFFSET(DATA!$F$6,BG$10+27*(7-$AG$8),$AG374,1,1)/OFFSET(DATA!$F$6,BG$10,$AG374,1,1),0)</f>
        <v>0.5</v>
      </c>
      <c r="BH374" s="205">
        <f ca="1">IF($AH374&gt;0,OFFSET(DATA!$F$6,BH$10+27*(7-$AG$8),$AG374,1,1)/OFFSET(DATA!$F$6,BH$10,$AG374,1,1),0)</f>
        <v>0.36</v>
      </c>
      <c r="BI374" s="205">
        <f ca="1">IF($AH374&gt;0,OFFSET(DATA!$F$6,BI$10+27*(7-$AG$8),$AG374,1,1)/OFFSET(DATA!$F$6,BI$10,$AG374,1,1),0)</f>
        <v>0.40885750962772788</v>
      </c>
      <c r="BJ374" s="205">
        <f ca="1">IF($AH374&gt;0,OFFSET(DATA!$F$6,BJ$10+27*(7-$AG$8),$AG374,1,1)/OFFSET(DATA!$F$6,BJ$10,$AG374,1,1),0)</f>
        <v>0.54639175257731953</v>
      </c>
      <c r="BK374" s="205">
        <f ca="1">IF($AH374&gt;0,OFFSET(DATA!$F$6,BK$10+27*(7-$AG$8),$AG374,1,1)/OFFSET(DATA!$F$6,BK$10,$AG374,1,1),0)</f>
        <v>0.35855263157894735</v>
      </c>
      <c r="BL374" s="205">
        <f ca="1">IF($AH374&gt;0,OFFSET(DATA!$F$6,BL$10+27*(7-$AG$8),$AG374,1,1)/OFFSET(DATA!$F$6,BL$10,$AG374,1,1),0)</f>
        <v>0.54510309278350511</v>
      </c>
      <c r="BM374" s="205">
        <f ca="1">IF($AH374&gt;0,OFFSET(DATA!$F$6,BM$10+27*(7-$AG$8),$AG374,1,1)/OFFSET(DATA!$F$6,BM$10,$AG374,1,1),0)</f>
        <v>0.39598393574297186</v>
      </c>
      <c r="BN374" s="205">
        <f ca="1">IF($AH374&gt;0,OFFSET(DATA!$F$6,BN$10+27*(7-$AG$8),$AG374,1,1)/OFFSET(DATA!$F$6,BN$10,$AG374,1,1),0)</f>
        <v>0.46715328467153283</v>
      </c>
      <c r="BO374" s="205">
        <f ca="1">IF($AH374&gt;0,OFFSET(DATA!$F$6,BO$10+27*(7-$AG$8),$AG374,1,1)/OFFSET(DATA!$F$6,BO$10,$AG374,1,1),0)</f>
        <v>0.84478935698447899</v>
      </c>
      <c r="BP374" s="205">
        <f ca="1">IF($AH374&gt;0,OFFSET(DATA!$F$6,BP$10+27*(7-$AG$8),$AG374,1,1)/OFFSET(DATA!$F$6,BP$10,$AG374,1,1),0)</f>
        <v>0.69491525423728817</v>
      </c>
      <c r="BQ374" s="205">
        <f ca="1">IF($AH374&gt;0,OFFSET(DATA!$F$6,BQ$10+27*(7-$AG$8),$AG374,1,1)/OFFSET(DATA!$F$6,BQ$10,$AG374,1,1),0)</f>
        <v>0.49683544303797467</v>
      </c>
      <c r="BR374" s="205">
        <f ca="1">IF($AH374&gt;0,OFFSET(DATA!$F$6,BR$10+27*(7-$AG$8),$AG374,1,1)/OFFSET(DATA!$F$6,BR$10,$AG374,1,1),0)</f>
        <v>0.53298153034300788</v>
      </c>
      <c r="BS374" s="205">
        <f ca="1">IF($AH374&gt;0,OFFSET(DATA!$F$6,BS$10+27*(7-$AG$8),$AG374,1,1)/OFFSET(DATA!$F$6,BS$10,$AG374,1,1),0)</f>
        <v>0.38858695652173914</v>
      </c>
      <c r="BT374" s="205">
        <f ca="1">IF($AH374&gt;0,OFFSET(DATA!$F$6,BT$10+27*(7-$AG$8),$AG374,1,1)/OFFSET(DATA!$F$6,BT$10,$AG374,1,1),0)</f>
        <v>0.30882352941176472</v>
      </c>
      <c r="BU374" s="205">
        <f ca="1">IF($AH374&gt;0,OFFSET(DATA!$F$6,BU$10+27*(7-$AG$8),$AG374,1,1)/OFFSET(DATA!$F$6,BU$10,$AG374,1,1),0)</f>
        <v>0.2608695652173913</v>
      </c>
      <c r="BV374" s="205">
        <f ca="1">IF($AH374&gt;0,OFFSET(DATA!$F$6,BV$10+27*(7-$AG$8),$AG374,1,1)/OFFSET(DATA!$F$6,BV$10,$AG374,1,1),0)</f>
        <v>0.5</v>
      </c>
      <c r="BW374" s="205">
        <f ca="1">IF($AH374&gt;0,OFFSET(DATA!$F$6,BW$10+27*(7-$AG$8),$AG374,1,1)/OFFSET(DATA!$F$6,BW$10,$AG374,1,1),0)</f>
        <v>0.51682953311617807</v>
      </c>
      <c r="BX374" s="205">
        <f ca="1">IF($AH374&gt;0,OFFSET(DATA!$F$6,BX$10+27*(7-$AG$8),$AG374,1,1)/OFFSET(DATA!$F$6,BX$10,$AG374,1,1),0)</f>
        <v>0.4906862745098039</v>
      </c>
      <c r="BY374" s="205">
        <f ca="1">IF($AH374&gt;0,OFFSET(DATA!$F$6,BY$10+27*(7-$AG$8),$AG374,1,1)/OFFSET(DATA!$F$6,BY$10,$AG374,1,1),0)</f>
        <v>0.51173708920187788</v>
      </c>
    </row>
    <row r="375" spans="33:77" x14ac:dyDescent="0.2">
      <c r="AG375" s="472">
        <v>364</v>
      </c>
      <c r="AH375" s="471">
        <f ca="1">OFFSET(DATA!$F$6,$AG$10,$AG375,1,1)</f>
        <v>1587</v>
      </c>
      <c r="AI375" s="205">
        <f ca="1">IF($AH375&gt;0,OFFSET(DATA!$F$6,$AG$10+27*AI$10,$AG375,1,1)/$AH375,0)</f>
        <v>0.4152488972904852</v>
      </c>
      <c r="AJ375" s="205">
        <f ca="1">IF($AH375&gt;0,OFFSET(DATA!$F$6,$AG$10+27*AJ$10,$AG375,1,1)/$AH375,0)</f>
        <v>2.520478890989288E-3</v>
      </c>
      <c r="AK375" s="205">
        <f ca="1">IF($AH375&gt;0,OFFSET(DATA!$F$6,$AG$10+27*AK$10,$AG375,1,1)/$AH375,0)</f>
        <v>0.13673597983616886</v>
      </c>
      <c r="AL375" s="205">
        <f ca="1">IF($AH375&gt;0,OFFSET(DATA!$F$6,$AG$10+27*AL$10,$AG375,1,1)/$AH375,0)</f>
        <v>8.6326402016383114E-2</v>
      </c>
      <c r="AM375" s="205">
        <f ca="1">IF($AH375&gt;0,OFFSET(DATA!$F$6,$AG$10+27*AM$10,$AG375,1,1)/$AH375,0)</f>
        <v>0.10838059231253938</v>
      </c>
      <c r="AN375" s="205">
        <f ca="1">IF($AH375&gt;0,OFFSET(DATA!$F$6,$AG$10+27*AN$10,$AG375,1,1)/$AH375,0)</f>
        <v>2.7095148078134845E-2</v>
      </c>
      <c r="AO375" s="472">
        <f ca="1">OFFSET(DATA!$F$6,$AG$10+27*AO$10,$AG375,1,1)</f>
        <v>11</v>
      </c>
      <c r="AP375" s="472">
        <f t="shared" ca="1" si="12"/>
        <v>11</v>
      </c>
      <c r="AQ375" s="471"/>
      <c r="AR375" s="471">
        <f ca="1">OFFSET(DATA!$F$6,25,$AG375,1,1)</f>
        <v>12332</v>
      </c>
      <c r="AS375" s="205">
        <f ca="1">IF($AR375&gt;0,OFFSET(DATA!$F$6,25+27*AS$10,$AG375,1,1)/$AR375,0)</f>
        <v>0.46821277975997405</v>
      </c>
      <c r="AT375" s="205">
        <f ca="1">IF($AR375&gt;0,OFFSET(DATA!$F$6,25+27*AT$10,$AG375,1,1)/$AR375,0)</f>
        <v>3.0814142069412911E-3</v>
      </c>
      <c r="AU375" s="205">
        <f ca="1">IF($AR375&gt;0,OFFSET(DATA!$F$6,25+27*AU$10,$AG375,1,1)/$AR375,0)</f>
        <v>0.10606552059682128</v>
      </c>
      <c r="AV375" s="205">
        <f ca="1">IF($AR375&gt;0,OFFSET(DATA!$F$6,25+27*AV$10,$AG375,1,1)/$AR375,0)</f>
        <v>9.1874797275381129E-2</v>
      </c>
      <c r="AW375" s="205">
        <f ca="1">IF($AR375&gt;0,OFFSET(DATA!$F$6,25+27*AW$10,$AG375,1,1)/$AR375,0)</f>
        <v>0.13339279922153746</v>
      </c>
      <c r="AX375" s="205">
        <f ca="1">IF($AR375&gt;0,OFFSET(DATA!$F$6,25+27*AX$10,$AG375,1,1)/$AR375,0)</f>
        <v>5.9195588712293218E-2</v>
      </c>
      <c r="BA375" s="472">
        <f t="shared" ca="1" si="11"/>
        <v>13</v>
      </c>
      <c r="BB375" s="205">
        <f ca="1">IF($AH375&gt;0,OFFSET(DATA!$F$6,BB$10+27*(7-$AG$8),$AG375,1,1)/OFFSET(DATA!$F$6,BB$10,$AG375,1,1),0)</f>
        <v>0.35233160621761656</v>
      </c>
      <c r="BC375" s="205">
        <f ca="1">IF($AH375&gt;0,OFFSET(DATA!$F$6,BC$10+27*(7-$AG$8),$AG375,1,1)/OFFSET(DATA!$F$6,BC$10,$AG375,1,1),0)</f>
        <v>0.140625</v>
      </c>
      <c r="BD375" s="205">
        <f ca="1">IF($AH375&gt;0,OFFSET(DATA!$F$6,BD$10+27*(7-$AG$8),$AG375,1,1)/OFFSET(DATA!$F$6,BD$10,$AG375,1,1),0)</f>
        <v>0.24691358024691357</v>
      </c>
      <c r="BE375" s="205">
        <f ca="1">IF($AH375&gt;0,OFFSET(DATA!$F$6,BE$10+27*(7-$AG$8),$AG375,1,1)/OFFSET(DATA!$F$6,BE$10,$AG375,1,1),0)</f>
        <v>0.18243243243243243</v>
      </c>
      <c r="BF375" s="205">
        <f ca="1">IF($AH375&gt;0,OFFSET(DATA!$F$6,BF$10+27*(7-$AG$8),$AG375,1,1)/OFFSET(DATA!$F$6,BF$10,$AG375,1,1),0)</f>
        <v>0.48846960167714887</v>
      </c>
      <c r="BG375" s="205">
        <f ca="1">IF($AH375&gt;0,OFFSET(DATA!$F$6,BG$10+27*(7-$AG$8),$AG375,1,1)/OFFSET(DATA!$F$6,BG$10,$AG375,1,1),0)</f>
        <v>0.47126436781609193</v>
      </c>
      <c r="BH375" s="205">
        <f ca="1">IF($AH375&gt;0,OFFSET(DATA!$F$6,BH$10+27*(7-$AG$8),$AG375,1,1)/OFFSET(DATA!$F$6,BH$10,$AG375,1,1),0)</f>
        <v>0.29032258064516131</v>
      </c>
      <c r="BI375" s="205">
        <f ca="1">IF($AH375&gt;0,OFFSET(DATA!$F$6,BI$10+27*(7-$AG$8),$AG375,1,1)/OFFSET(DATA!$F$6,BI$10,$AG375,1,1),0)</f>
        <v>0.4152488972904852</v>
      </c>
      <c r="BJ375" s="205">
        <f ca="1">IF($AH375&gt;0,OFFSET(DATA!$F$6,BJ$10+27*(7-$AG$8),$AG375,1,1)/OFFSET(DATA!$F$6,BJ$10,$AG375,1,1),0)</f>
        <v>0.52982456140350875</v>
      </c>
      <c r="BK375" s="205">
        <f ca="1">IF($AH375&gt;0,OFFSET(DATA!$F$6,BK$10+27*(7-$AG$8),$AG375,1,1)/OFFSET(DATA!$F$6,BK$10,$AG375,1,1),0)</f>
        <v>0.34210526315789475</v>
      </c>
      <c r="BL375" s="205">
        <f ca="1">IF($AH375&gt;0,OFFSET(DATA!$F$6,BL$10+27*(7-$AG$8),$AG375,1,1)/OFFSET(DATA!$F$6,BL$10,$AG375,1,1),0)</f>
        <v>0.51670644391408116</v>
      </c>
      <c r="BM375" s="205">
        <f ca="1">IF($AH375&gt;0,OFFSET(DATA!$F$6,BM$10+27*(7-$AG$8),$AG375,1,1)/OFFSET(DATA!$F$6,BM$10,$AG375,1,1),0)</f>
        <v>0.41284403669724773</v>
      </c>
      <c r="BN375" s="205">
        <f ca="1">IF($AH375&gt;0,OFFSET(DATA!$F$6,BN$10+27*(7-$AG$8),$AG375,1,1)/OFFSET(DATA!$F$6,BN$10,$AG375,1,1),0)</f>
        <v>0.40789473684210525</v>
      </c>
      <c r="BO375" s="205">
        <f ca="1">IF($AH375&gt;0,OFFSET(DATA!$F$6,BO$10+27*(7-$AG$8),$AG375,1,1)/OFFSET(DATA!$F$6,BO$10,$AG375,1,1),0)</f>
        <v>0.78584392014519056</v>
      </c>
      <c r="BP375" s="205">
        <f ca="1">IF($AH375&gt;0,OFFSET(DATA!$F$6,BP$10+27*(7-$AG$8),$AG375,1,1)/OFFSET(DATA!$F$6,BP$10,$AG375,1,1),0)</f>
        <v>0.68510638297872339</v>
      </c>
      <c r="BQ375" s="205">
        <f ca="1">IF($AH375&gt;0,OFFSET(DATA!$F$6,BQ$10+27*(7-$AG$8),$AG375,1,1)/OFFSET(DATA!$F$6,BQ$10,$AG375,1,1),0)</f>
        <v>0.48843930635838151</v>
      </c>
      <c r="BR375" s="205">
        <f ca="1">IF($AH375&gt;0,OFFSET(DATA!$F$6,BR$10+27*(7-$AG$8),$AG375,1,1)/OFFSET(DATA!$F$6,BR$10,$AG375,1,1),0)</f>
        <v>0.5074626865671642</v>
      </c>
      <c r="BS375" s="205">
        <f ca="1">IF($AH375&gt;0,OFFSET(DATA!$F$6,BS$10+27*(7-$AG$8),$AG375,1,1)/OFFSET(DATA!$F$6,BS$10,$AG375,1,1),0)</f>
        <v>0.38786279683377306</v>
      </c>
      <c r="BT375" s="205">
        <f ca="1">IF($AH375&gt;0,OFFSET(DATA!$F$6,BT$10+27*(7-$AG$8),$AG375,1,1)/OFFSET(DATA!$F$6,BT$10,$AG375,1,1),0)</f>
        <v>0.30555555555555558</v>
      </c>
      <c r="BU375" s="205">
        <f ca="1">IF($AH375&gt;0,OFFSET(DATA!$F$6,BU$10+27*(7-$AG$8),$AG375,1,1)/OFFSET(DATA!$F$6,BU$10,$AG375,1,1),0)</f>
        <v>0.22297297297297297</v>
      </c>
      <c r="BV375" s="205">
        <f ca="1">IF($AH375&gt;0,OFFSET(DATA!$F$6,BV$10+27*(7-$AG$8),$AG375,1,1)/OFFSET(DATA!$F$6,BV$10,$AG375,1,1),0)</f>
        <v>0.4513888888888889</v>
      </c>
      <c r="BW375" s="205">
        <f ca="1">IF($AH375&gt;0,OFFSET(DATA!$F$6,BW$10+27*(7-$AG$8),$AG375,1,1)/OFFSET(DATA!$F$6,BW$10,$AG375,1,1),0)</f>
        <v>0.49338758901322483</v>
      </c>
      <c r="BX375" s="205">
        <f ca="1">IF($AH375&gt;0,OFFSET(DATA!$F$6,BX$10+27*(7-$AG$8),$AG375,1,1)/OFFSET(DATA!$F$6,BX$10,$AG375,1,1),0)</f>
        <v>0.47674418604651164</v>
      </c>
      <c r="BY375" s="205">
        <f ca="1">IF($AH375&gt;0,OFFSET(DATA!$F$6,BY$10+27*(7-$AG$8),$AG375,1,1)/OFFSET(DATA!$F$6,BY$10,$AG375,1,1),0)</f>
        <v>0.45238095238095238</v>
      </c>
    </row>
    <row r="376" spans="33:77" x14ac:dyDescent="0.2">
      <c r="AG376" s="472">
        <v>365</v>
      </c>
      <c r="AH376" s="471">
        <f ca="1">OFFSET(DATA!$F$6,$AG$10,$AG376,1,1)</f>
        <v>1584</v>
      </c>
      <c r="AI376" s="205">
        <f ca="1">IF($AH376&gt;0,OFFSET(DATA!$F$6,$AG$10+27*AI$10,$AG376,1,1)/$AH376,0)</f>
        <v>0.41351010101010099</v>
      </c>
      <c r="AJ376" s="205">
        <f ca="1">IF($AH376&gt;0,OFFSET(DATA!$F$6,$AG$10+27*AJ$10,$AG376,1,1)/$AH376,0)</f>
        <v>1.893939393939394E-3</v>
      </c>
      <c r="AK376" s="205">
        <f ca="1">IF($AH376&gt;0,OFFSET(DATA!$F$6,$AG$10+27*AK$10,$AG376,1,1)/$AH376,0)</f>
        <v>0.13636363636363635</v>
      </c>
      <c r="AL376" s="205">
        <f ca="1">IF($AH376&gt;0,OFFSET(DATA!$F$6,$AG$10+27*AL$10,$AG376,1,1)/$AH376,0)</f>
        <v>8.7752525252525249E-2</v>
      </c>
      <c r="AM376" s="205">
        <f ca="1">IF($AH376&gt;0,OFFSET(DATA!$F$6,$AG$10+27*AM$10,$AG376,1,1)/$AH376,0)</f>
        <v>9.3434343434343439E-2</v>
      </c>
      <c r="AN376" s="205">
        <f ca="1">IF($AH376&gt;0,OFFSET(DATA!$F$6,$AG$10+27*AN$10,$AG376,1,1)/$AH376,0)</f>
        <v>2.2095959595959596E-2</v>
      </c>
      <c r="AO376" s="472">
        <f ca="1">OFFSET(DATA!$F$6,$AG$10+27*AO$10,$AG376,1,1)</f>
        <v>13</v>
      </c>
      <c r="AP376" s="472">
        <f t="shared" ca="1" si="12"/>
        <v>13</v>
      </c>
      <c r="AQ376" s="471"/>
      <c r="AR376" s="471">
        <f ca="1">OFFSET(DATA!$F$6,25,$AG376,1,1)</f>
        <v>12365</v>
      </c>
      <c r="AS376" s="205">
        <f ca="1">IF($AR376&gt;0,OFFSET(DATA!$F$6,25+27*AS$10,$AG376,1,1)/$AR376,0)</f>
        <v>0.47699150828952691</v>
      </c>
      <c r="AT376" s="205">
        <f ca="1">IF($AR376&gt;0,OFFSET(DATA!$F$6,25+27*AT$10,$AG376,1,1)/$AR376,0)</f>
        <v>2.8305701577031944E-3</v>
      </c>
      <c r="AU376" s="205">
        <f ca="1">IF($AR376&gt;0,OFFSET(DATA!$F$6,25+27*AU$10,$AG376,1,1)/$AR376,0)</f>
        <v>0.1049737161342499</v>
      </c>
      <c r="AV376" s="205">
        <f ca="1">IF($AR376&gt;0,OFFSET(DATA!$F$6,25+27*AV$10,$AG376,1,1)/$AR376,0)</f>
        <v>9.3004448038819243E-2</v>
      </c>
      <c r="AW376" s="205">
        <f ca="1">IF($AR376&gt;0,OFFSET(DATA!$F$6,25+27*AW$10,$AG376,1,1)/$AR376,0)</f>
        <v>0.13166194904973716</v>
      </c>
      <c r="AX376" s="205">
        <f ca="1">IF($AR376&gt;0,OFFSET(DATA!$F$6,25+27*AX$10,$AG376,1,1)/$AR376,0)</f>
        <v>4.7230084917104731E-2</v>
      </c>
      <c r="BA376" s="472">
        <f t="shared" ca="1" si="11"/>
        <v>15</v>
      </c>
      <c r="BB376" s="205">
        <f ca="1">IF($AH376&gt;0,OFFSET(DATA!$F$6,BB$10+27*(7-$AG$8),$AG376,1,1)/OFFSET(DATA!$F$6,BB$10,$AG376,1,1),0)</f>
        <v>0.34840425531914893</v>
      </c>
      <c r="BC376" s="205">
        <f ca="1">IF($AH376&gt;0,OFFSET(DATA!$F$6,BC$10+27*(7-$AG$8),$AG376,1,1)/OFFSET(DATA!$F$6,BC$10,$AG376,1,1),0)</f>
        <v>0.16535433070866143</v>
      </c>
      <c r="BD376" s="205">
        <f ca="1">IF($AH376&gt;0,OFFSET(DATA!$F$6,BD$10+27*(7-$AG$8),$AG376,1,1)/OFFSET(DATA!$F$6,BD$10,$AG376,1,1),0)</f>
        <v>0.24096385542168675</v>
      </c>
      <c r="BE376" s="205">
        <f ca="1">IF($AH376&gt;0,OFFSET(DATA!$F$6,BE$10+27*(7-$AG$8),$AG376,1,1)/OFFSET(DATA!$F$6,BE$10,$AG376,1,1),0)</f>
        <v>0.18709677419354839</v>
      </c>
      <c r="BF376" s="205">
        <f ca="1">IF($AH376&gt;0,OFFSET(DATA!$F$6,BF$10+27*(7-$AG$8),$AG376,1,1)/OFFSET(DATA!$F$6,BF$10,$AG376,1,1),0)</f>
        <v>0.51403887688984884</v>
      </c>
      <c r="BG376" s="205">
        <f ca="1">IF($AH376&gt;0,OFFSET(DATA!$F$6,BG$10+27*(7-$AG$8),$AG376,1,1)/OFFSET(DATA!$F$6,BG$10,$AG376,1,1),0)</f>
        <v>0.44186046511627908</v>
      </c>
      <c r="BH376" s="205">
        <f ca="1">IF($AH376&gt;0,OFFSET(DATA!$F$6,BH$10+27*(7-$AG$8),$AG376,1,1)/OFFSET(DATA!$F$6,BH$10,$AG376,1,1),0)</f>
        <v>0.29591836734693877</v>
      </c>
      <c r="BI376" s="205">
        <f ca="1">IF($AH376&gt;0,OFFSET(DATA!$F$6,BI$10+27*(7-$AG$8),$AG376,1,1)/OFFSET(DATA!$F$6,BI$10,$AG376,1,1),0)</f>
        <v>0.41351010101010099</v>
      </c>
      <c r="BJ376" s="205">
        <f ca="1">IF($AH376&gt;0,OFFSET(DATA!$F$6,BJ$10+27*(7-$AG$8),$AG376,1,1)/OFFSET(DATA!$F$6,BJ$10,$AG376,1,1),0)</f>
        <v>0.56015037593984962</v>
      </c>
      <c r="BK376" s="205">
        <f ca="1">IF($AH376&gt;0,OFFSET(DATA!$F$6,BK$10+27*(7-$AG$8),$AG376,1,1)/OFFSET(DATA!$F$6,BK$10,$AG376,1,1),0)</f>
        <v>0.36176470588235293</v>
      </c>
      <c r="BL376" s="205">
        <f ca="1">IF($AH376&gt;0,OFFSET(DATA!$F$6,BL$10+27*(7-$AG$8),$AG376,1,1)/OFFSET(DATA!$F$6,BL$10,$AG376,1,1),0)</f>
        <v>0.50815850815850816</v>
      </c>
      <c r="BM376" s="205">
        <f ca="1">IF($AH376&gt;0,OFFSET(DATA!$F$6,BM$10+27*(7-$AG$8),$AG376,1,1)/OFFSET(DATA!$F$6,BM$10,$AG376,1,1),0)</f>
        <v>0.44617784711388453</v>
      </c>
      <c r="BN376" s="205">
        <f ca="1">IF($AH376&gt;0,OFFSET(DATA!$F$6,BN$10+27*(7-$AG$8),$AG376,1,1)/OFFSET(DATA!$F$6,BN$10,$AG376,1,1),0)</f>
        <v>0.44444444444444442</v>
      </c>
      <c r="BO376" s="205">
        <f ca="1">IF($AH376&gt;0,OFFSET(DATA!$F$6,BO$10+27*(7-$AG$8),$AG376,1,1)/OFFSET(DATA!$F$6,BO$10,$AG376,1,1),0)</f>
        <v>0.78688524590163933</v>
      </c>
      <c r="BP376" s="205">
        <f ca="1">IF($AH376&gt;0,OFFSET(DATA!$F$6,BP$10+27*(7-$AG$8),$AG376,1,1)/OFFSET(DATA!$F$6,BP$10,$AG376,1,1),0)</f>
        <v>0.71857142857142853</v>
      </c>
      <c r="BQ376" s="205">
        <f ca="1">IF($AH376&gt;0,OFFSET(DATA!$F$6,BQ$10+27*(7-$AG$8),$AG376,1,1)/OFFSET(DATA!$F$6,BQ$10,$AG376,1,1),0)</f>
        <v>0.50289017341040465</v>
      </c>
      <c r="BR376" s="205">
        <f ca="1">IF($AH376&gt;0,OFFSET(DATA!$F$6,BR$10+27*(7-$AG$8),$AG376,1,1)/OFFSET(DATA!$F$6,BR$10,$AG376,1,1),0)</f>
        <v>0.51190476190476186</v>
      </c>
      <c r="BS376" s="205">
        <f ca="1">IF($AH376&gt;0,OFFSET(DATA!$F$6,BS$10+27*(7-$AG$8),$AG376,1,1)/OFFSET(DATA!$F$6,BS$10,$AG376,1,1),0)</f>
        <v>0.38917525773195877</v>
      </c>
      <c r="BT376" s="205">
        <f ca="1">IF($AH376&gt;0,OFFSET(DATA!$F$6,BT$10+27*(7-$AG$8),$AG376,1,1)/OFFSET(DATA!$F$6,BT$10,$AG376,1,1),0)</f>
        <v>0.33333333333333331</v>
      </c>
      <c r="BU376" s="205">
        <f ca="1">IF($AH376&gt;0,OFFSET(DATA!$F$6,BU$10+27*(7-$AG$8),$AG376,1,1)/OFFSET(DATA!$F$6,BU$10,$AG376,1,1),0)</f>
        <v>0.24822695035460993</v>
      </c>
      <c r="BV376" s="205">
        <f ca="1">IF($AH376&gt;0,OFFSET(DATA!$F$6,BV$10+27*(7-$AG$8),$AG376,1,1)/OFFSET(DATA!$F$6,BV$10,$AG376,1,1),0)</f>
        <v>0.43137254901960786</v>
      </c>
      <c r="BW376" s="205">
        <f ca="1">IF($AH376&gt;0,OFFSET(DATA!$F$6,BW$10+27*(7-$AG$8),$AG376,1,1)/OFFSET(DATA!$F$6,BW$10,$AG376,1,1),0)</f>
        <v>0.54357298474945537</v>
      </c>
      <c r="BX376" s="205">
        <f ca="1">IF($AH376&gt;0,OFFSET(DATA!$F$6,BX$10+27*(7-$AG$8),$AG376,1,1)/OFFSET(DATA!$F$6,BX$10,$AG376,1,1),0)</f>
        <v>0.4669329782512206</v>
      </c>
      <c r="BY376" s="205">
        <f ca="1">IF($AH376&gt;0,OFFSET(DATA!$F$6,BY$10+27*(7-$AG$8),$AG376,1,1)/OFFSET(DATA!$F$6,BY$10,$AG376,1,1),0)</f>
        <v>0.42913385826771655</v>
      </c>
    </row>
    <row r="377" spans="33:77" x14ac:dyDescent="0.2">
      <c r="AG377" s="472">
        <v>366</v>
      </c>
      <c r="AH377" s="471">
        <f ca="1">OFFSET(DATA!$F$6,$AG$10,$AG377,1,1)</f>
        <v>1531</v>
      </c>
      <c r="AI377" s="205">
        <f ca="1">IF($AH377&gt;0,OFFSET(DATA!$F$6,$AG$10+27*AI$10,$AG377,1,1)/$AH377,0)</f>
        <v>0.41084258654474198</v>
      </c>
      <c r="AJ377" s="205">
        <f ca="1">IF($AH377&gt;0,OFFSET(DATA!$F$6,$AG$10+27*AJ$10,$AG377,1,1)/$AH377,0)</f>
        <v>1.9595035924232528E-3</v>
      </c>
      <c r="AK377" s="205">
        <f ca="1">IF($AH377&gt;0,OFFSET(DATA!$F$6,$AG$10+27*AK$10,$AG377,1,1)/$AH377,0)</f>
        <v>0.14435009797517961</v>
      </c>
      <c r="AL377" s="205">
        <f ca="1">IF($AH377&gt;0,OFFSET(DATA!$F$6,$AG$10+27*AL$10,$AG377,1,1)/$AH377,0)</f>
        <v>0.10058785107772697</v>
      </c>
      <c r="AM377" s="205">
        <f ca="1">IF($AH377&gt;0,OFFSET(DATA!$F$6,$AG$10+27*AM$10,$AG377,1,1)/$AH377,0)</f>
        <v>8.5564990202482039E-2</v>
      </c>
      <c r="AN377" s="205">
        <f ca="1">IF($AH377&gt;0,OFFSET(DATA!$F$6,$AG$10+27*AN$10,$AG377,1,1)/$AH377,0)</f>
        <v>2.0248203788373612E-2</v>
      </c>
      <c r="AO377" s="472">
        <f ca="1">OFFSET(DATA!$F$6,$AG$10+27*AO$10,$AG377,1,1)</f>
        <v>13</v>
      </c>
      <c r="AP377" s="472">
        <f t="shared" ca="1" si="12"/>
        <v>13</v>
      </c>
      <c r="AQ377" s="471"/>
      <c r="AR377" s="471">
        <f ca="1">OFFSET(DATA!$F$6,25,$AG377,1,1)</f>
        <v>12052</v>
      </c>
      <c r="AS377" s="205">
        <f ca="1">IF($AR377&gt;0,OFFSET(DATA!$F$6,25+27*AS$10,$AG377,1,1)/$AR377,0)</f>
        <v>0.4696315964155327</v>
      </c>
      <c r="AT377" s="205">
        <f ca="1">IF($AR377&gt;0,OFFSET(DATA!$F$6,25+27*AT$10,$AG377,1,1)/$AR377,0)</f>
        <v>2.5721871888483238E-3</v>
      </c>
      <c r="AU377" s="205">
        <f ca="1">IF($AR377&gt;0,OFFSET(DATA!$F$6,25+27*AU$10,$AG377,1,1)/$AR377,0)</f>
        <v>0.10695320278791902</v>
      </c>
      <c r="AV377" s="205">
        <f ca="1">IF($AR377&gt;0,OFFSET(DATA!$F$6,25+27*AV$10,$AG377,1,1)/$AR377,0)</f>
        <v>9.3926319283106532E-2</v>
      </c>
      <c r="AW377" s="205">
        <f ca="1">IF($AR377&gt;0,OFFSET(DATA!$F$6,25+27*AW$10,$AG377,1,1)/$AR377,0)</f>
        <v>0.13242615333554597</v>
      </c>
      <c r="AX377" s="205">
        <f ca="1">IF($AR377&gt;0,OFFSET(DATA!$F$6,25+27*AX$10,$AG377,1,1)/$AR377,0)</f>
        <v>4.9784268171257882E-2</v>
      </c>
      <c r="BA377" s="472">
        <f t="shared" ca="1" si="11"/>
        <v>15</v>
      </c>
      <c r="BB377" s="205">
        <f ca="1">IF($AH377&gt;0,OFFSET(DATA!$F$6,BB$10+27*(7-$AG$8),$AG377,1,1)/OFFSET(DATA!$F$6,BB$10,$AG377,1,1),0)</f>
        <v>0.34417344173441733</v>
      </c>
      <c r="BC377" s="205">
        <f ca="1">IF($AH377&gt;0,OFFSET(DATA!$F$6,BC$10+27*(7-$AG$8),$AG377,1,1)/OFFSET(DATA!$F$6,BC$10,$AG377,1,1),0)</f>
        <v>0.17699115044247787</v>
      </c>
      <c r="BD377" s="205">
        <f ca="1">IF($AH377&gt;0,OFFSET(DATA!$F$6,BD$10+27*(7-$AG$8),$AG377,1,1)/OFFSET(DATA!$F$6,BD$10,$AG377,1,1),0)</f>
        <v>0.2807017543859649</v>
      </c>
      <c r="BE377" s="205">
        <f ca="1">IF($AH377&gt;0,OFFSET(DATA!$F$6,BE$10+27*(7-$AG$8),$AG377,1,1)/OFFSET(DATA!$F$6,BE$10,$AG377,1,1),0)</f>
        <v>0.1858974358974359</v>
      </c>
      <c r="BF377" s="205">
        <f ca="1">IF($AH377&gt;0,OFFSET(DATA!$F$6,BF$10+27*(7-$AG$8),$AG377,1,1)/OFFSET(DATA!$F$6,BF$10,$AG377,1,1),0)</f>
        <v>0.51298701298701299</v>
      </c>
      <c r="BG377" s="205">
        <f ca="1">IF($AH377&gt;0,OFFSET(DATA!$F$6,BG$10+27*(7-$AG$8),$AG377,1,1)/OFFSET(DATA!$F$6,BG$10,$AG377,1,1),0)</f>
        <v>0.41379310344827586</v>
      </c>
      <c r="BH377" s="205">
        <f ca="1">IF($AH377&gt;0,OFFSET(DATA!$F$6,BH$10+27*(7-$AG$8),$AG377,1,1)/OFFSET(DATA!$F$6,BH$10,$AG377,1,1),0)</f>
        <v>0.29411764705882354</v>
      </c>
      <c r="BI377" s="205">
        <f ca="1">IF($AH377&gt;0,OFFSET(DATA!$F$6,BI$10+27*(7-$AG$8),$AG377,1,1)/OFFSET(DATA!$F$6,BI$10,$AG377,1,1),0)</f>
        <v>0.41084258654474198</v>
      </c>
      <c r="BJ377" s="205">
        <f ca="1">IF($AH377&gt;0,OFFSET(DATA!$F$6,BJ$10+27*(7-$AG$8),$AG377,1,1)/OFFSET(DATA!$F$6,BJ$10,$AG377,1,1),0)</f>
        <v>0.57831325301204817</v>
      </c>
      <c r="BK377" s="205">
        <f ca="1">IF($AH377&gt;0,OFFSET(DATA!$F$6,BK$10+27*(7-$AG$8),$AG377,1,1)/OFFSET(DATA!$F$6,BK$10,$AG377,1,1),0)</f>
        <v>0.34911242603550297</v>
      </c>
      <c r="BL377" s="205">
        <f ca="1">IF($AH377&gt;0,OFFSET(DATA!$F$6,BL$10+27*(7-$AG$8),$AG377,1,1)/OFFSET(DATA!$F$6,BL$10,$AG377,1,1),0)</f>
        <v>0.48754914809960681</v>
      </c>
      <c r="BM377" s="205">
        <f ca="1">IF($AH377&gt;0,OFFSET(DATA!$F$6,BM$10+27*(7-$AG$8),$AG377,1,1)/OFFSET(DATA!$F$6,BM$10,$AG377,1,1),0)</f>
        <v>0.44649730561970746</v>
      </c>
      <c r="BN377" s="205">
        <f ca="1">IF($AH377&gt;0,OFFSET(DATA!$F$6,BN$10+27*(7-$AG$8),$AG377,1,1)/OFFSET(DATA!$F$6,BN$10,$AG377,1,1),0)</f>
        <v>0.47014925373134331</v>
      </c>
      <c r="BO377" s="205">
        <f ca="1">IF($AH377&gt;0,OFFSET(DATA!$F$6,BO$10+27*(7-$AG$8),$AG377,1,1)/OFFSET(DATA!$F$6,BO$10,$AG377,1,1),0)</f>
        <v>0.80037664783427498</v>
      </c>
      <c r="BP377" s="205">
        <f ca="1">IF($AH377&gt;0,OFFSET(DATA!$F$6,BP$10+27*(7-$AG$8),$AG377,1,1)/OFFSET(DATA!$F$6,BP$10,$AG377,1,1),0)</f>
        <v>0.69405099150141647</v>
      </c>
      <c r="BQ377" s="205">
        <f ca="1">IF($AH377&gt;0,OFFSET(DATA!$F$6,BQ$10+27*(7-$AG$8),$AG377,1,1)/OFFSET(DATA!$F$6,BQ$10,$AG377,1,1),0)</f>
        <v>0.50453172205438068</v>
      </c>
      <c r="BR377" s="205">
        <f ca="1">IF($AH377&gt;0,OFFSET(DATA!$F$6,BR$10+27*(7-$AG$8),$AG377,1,1)/OFFSET(DATA!$F$6,BR$10,$AG377,1,1),0)</f>
        <v>0.50599520383693042</v>
      </c>
      <c r="BS377" s="205">
        <f ca="1">IF($AH377&gt;0,OFFSET(DATA!$F$6,BS$10+27*(7-$AG$8),$AG377,1,1)/OFFSET(DATA!$F$6,BS$10,$AG377,1,1),0)</f>
        <v>0.36151603498542273</v>
      </c>
      <c r="BT377" s="205">
        <f ca="1">IF($AH377&gt;0,OFFSET(DATA!$F$6,BT$10+27*(7-$AG$8),$AG377,1,1)/OFFSET(DATA!$F$6,BT$10,$AG377,1,1),0)</f>
        <v>0.38356164383561642</v>
      </c>
      <c r="BU377" s="205">
        <f ca="1">IF($AH377&gt;0,OFFSET(DATA!$F$6,BU$10+27*(7-$AG$8),$AG377,1,1)/OFFSET(DATA!$F$6,BU$10,$AG377,1,1),0)</f>
        <v>0.25874125874125875</v>
      </c>
      <c r="BV377" s="205">
        <f ca="1">IF($AH377&gt;0,OFFSET(DATA!$F$6,BV$10+27*(7-$AG$8),$AG377,1,1)/OFFSET(DATA!$F$6,BV$10,$AG377,1,1),0)</f>
        <v>0.43496801705756932</v>
      </c>
      <c r="BW377" s="205">
        <f ca="1">IF($AH377&gt;0,OFFSET(DATA!$F$6,BW$10+27*(7-$AG$8),$AG377,1,1)/OFFSET(DATA!$F$6,BW$10,$AG377,1,1),0)</f>
        <v>0.52660152008686212</v>
      </c>
      <c r="BX377" s="205">
        <f ca="1">IF($AH377&gt;0,OFFSET(DATA!$F$6,BX$10+27*(7-$AG$8),$AG377,1,1)/OFFSET(DATA!$F$6,BX$10,$AG377,1,1),0)</f>
        <v>0.4405940594059406</v>
      </c>
      <c r="BY377" s="205">
        <f ca="1">IF($AH377&gt;0,OFFSET(DATA!$F$6,BY$10+27*(7-$AG$8),$AG377,1,1)/OFFSET(DATA!$F$6,BY$10,$AG377,1,1),0)</f>
        <v>0.46186440677966101</v>
      </c>
    </row>
    <row r="378" spans="33:77" x14ac:dyDescent="0.2">
      <c r="AG378" s="472">
        <v>367</v>
      </c>
      <c r="AH378" s="471">
        <f ca="1">OFFSET(DATA!$F$6,$AG$10,$AG378,1,1)</f>
        <v>1448</v>
      </c>
      <c r="AI378" s="205">
        <f ca="1">IF($AH378&gt;0,OFFSET(DATA!$F$6,$AG$10+27*AI$10,$AG378,1,1)/$AH378,0)</f>
        <v>0.41781767955801102</v>
      </c>
      <c r="AJ378" s="205">
        <f ca="1">IF($AH378&gt;0,OFFSET(DATA!$F$6,$AG$10+27*AJ$10,$AG378,1,1)/$AH378,0)</f>
        <v>2.0718232044198894E-3</v>
      </c>
      <c r="AK378" s="205">
        <f ca="1">IF($AH378&gt;0,OFFSET(DATA!$F$6,$AG$10+27*AK$10,$AG378,1,1)/$AH378,0)</f>
        <v>0.1457182320441989</v>
      </c>
      <c r="AL378" s="205">
        <f ca="1">IF($AH378&gt;0,OFFSET(DATA!$F$6,$AG$10+27*AL$10,$AG378,1,1)/$AH378,0)</f>
        <v>0.11533149171270718</v>
      </c>
      <c r="AM378" s="205">
        <f ca="1">IF($AH378&gt;0,OFFSET(DATA!$F$6,$AG$10+27*AM$10,$AG378,1,1)/$AH378,0)</f>
        <v>8.4944751381215475E-2</v>
      </c>
      <c r="AN378" s="205">
        <f ca="1">IF($AH378&gt;0,OFFSET(DATA!$F$6,$AG$10+27*AN$10,$AG378,1,1)/$AH378,0)</f>
        <v>2.0718232044198894E-2</v>
      </c>
      <c r="AO378" s="472">
        <f ca="1">OFFSET(DATA!$F$6,$AG$10+27*AO$10,$AG378,1,1)</f>
        <v>14</v>
      </c>
      <c r="AP378" s="472">
        <f t="shared" ca="1" si="12"/>
        <v>14</v>
      </c>
      <c r="AQ378" s="471"/>
      <c r="AR378" s="471">
        <f ca="1">OFFSET(DATA!$F$6,25,$AG378,1,1)</f>
        <v>10922</v>
      </c>
      <c r="AS378" s="205">
        <f ca="1">IF($AR378&gt;0,OFFSET(DATA!$F$6,25+27*AS$10,$AG378,1,1)/$AR378,0)</f>
        <v>0.46795458707196486</v>
      </c>
      <c r="AT378" s="205">
        <f ca="1">IF($AR378&gt;0,OFFSET(DATA!$F$6,25+27*AT$10,$AG378,1,1)/$AR378,0)</f>
        <v>2.1973997436366965E-3</v>
      </c>
      <c r="AU378" s="205">
        <f ca="1">IF($AR378&gt;0,OFFSET(DATA!$F$6,25+27*AU$10,$AG378,1,1)/$AR378,0)</f>
        <v>0.110419337117744</v>
      </c>
      <c r="AV378" s="205">
        <f ca="1">IF($AR378&gt;0,OFFSET(DATA!$F$6,25+27*AV$10,$AG378,1,1)/$AR378,0)</f>
        <v>0.1082219373741073</v>
      </c>
      <c r="AW378" s="205">
        <f ca="1">IF($AR378&gt;0,OFFSET(DATA!$F$6,25+27*AW$10,$AG378,1,1)/$AR378,0)</f>
        <v>0.11591283647683574</v>
      </c>
      <c r="AX378" s="205">
        <f ca="1">IF($AR378&gt;0,OFFSET(DATA!$F$6,25+27*AX$10,$AG378,1,1)/$AR378,0)</f>
        <v>3.7813587255081486E-2</v>
      </c>
      <c r="BA378" s="472">
        <f t="shared" ca="1" si="11"/>
        <v>14</v>
      </c>
      <c r="BB378" s="205">
        <f ca="1">IF($AH378&gt;0,OFFSET(DATA!$F$6,BB$10+27*(7-$AG$8),$AG378,1,1)/OFFSET(DATA!$F$6,BB$10,$AG378,1,1),0)</f>
        <v>0.35511363636363635</v>
      </c>
      <c r="BC378" s="205">
        <f ca="1">IF($AH378&gt;0,OFFSET(DATA!$F$6,BC$10+27*(7-$AG$8),$AG378,1,1)/OFFSET(DATA!$F$6,BC$10,$AG378,1,1),0)</f>
        <v>0.15887850467289719</v>
      </c>
      <c r="BD378" s="205">
        <f ca="1">IF($AH378&gt;0,OFFSET(DATA!$F$6,BD$10+27*(7-$AG$8),$AG378,1,1)/OFFSET(DATA!$F$6,BD$10,$AG378,1,1),0)</f>
        <v>0.26666666666666666</v>
      </c>
      <c r="BE378" s="205">
        <f ca="1">IF($AH378&gt;0,OFFSET(DATA!$F$6,BE$10+27*(7-$AG$8),$AG378,1,1)/OFFSET(DATA!$F$6,BE$10,$AG378,1,1),0)</f>
        <v>0.16993464052287582</v>
      </c>
      <c r="BF378" s="205">
        <f ca="1">IF($AH378&gt;0,OFFSET(DATA!$F$6,BF$10+27*(7-$AG$8),$AG378,1,1)/OFFSET(DATA!$F$6,BF$10,$AG378,1,1),0)</f>
        <v>0.48341232227488151</v>
      </c>
      <c r="BG378" s="205">
        <f ca="1">IF($AH378&gt;0,OFFSET(DATA!$F$6,BG$10+27*(7-$AG$8),$AG378,1,1)/OFFSET(DATA!$F$6,BG$10,$AG378,1,1),0)</f>
        <v>0.43678160919540232</v>
      </c>
      <c r="BH378" s="205">
        <f ca="1">IF($AH378&gt;0,OFFSET(DATA!$F$6,BH$10+27*(7-$AG$8),$AG378,1,1)/OFFSET(DATA!$F$6,BH$10,$AG378,1,1),0)</f>
        <v>0.30927835051546393</v>
      </c>
      <c r="BI378" s="205">
        <f ca="1">IF($AH378&gt;0,OFFSET(DATA!$F$6,BI$10+27*(7-$AG$8),$AG378,1,1)/OFFSET(DATA!$F$6,BI$10,$AG378,1,1),0)</f>
        <v>0.41781767955801102</v>
      </c>
      <c r="BJ378" s="205">
        <f ca="1">IF($AH378&gt;0,OFFSET(DATA!$F$6,BJ$10+27*(7-$AG$8),$AG378,1,1)/OFFSET(DATA!$F$6,BJ$10,$AG378,1,1),0)</f>
        <v>0.579185520361991</v>
      </c>
      <c r="BK378" s="205">
        <f ca="1">IF($AH378&gt;0,OFFSET(DATA!$F$6,BK$10+27*(7-$AG$8),$AG378,1,1)/OFFSET(DATA!$F$6,BK$10,$AG378,1,1),0)</f>
        <v>0.37113402061855671</v>
      </c>
      <c r="BL378" s="205">
        <f ca="1">IF($AH378&gt;0,OFFSET(DATA!$F$6,BL$10+27*(7-$AG$8),$AG378,1,1)/OFFSET(DATA!$F$6,BL$10,$AG378,1,1),0)</f>
        <v>0.50750341064120053</v>
      </c>
      <c r="BM378" s="205">
        <f ca="1">IF($AH378&gt;0,OFFSET(DATA!$F$6,BM$10+27*(7-$AG$8),$AG378,1,1)/OFFSET(DATA!$F$6,BM$10,$AG378,1,1),0)</f>
        <v>0.41954022988505746</v>
      </c>
      <c r="BN378" s="205">
        <f ca="1">IF($AH378&gt;0,OFFSET(DATA!$F$6,BN$10+27*(7-$AG$8),$AG378,1,1)/OFFSET(DATA!$F$6,BN$10,$AG378,1,1),0)</f>
        <v>0.41025641025641024</v>
      </c>
      <c r="BO378" s="205">
        <f ca="1">IF($AH378&gt;0,OFFSET(DATA!$F$6,BO$10+27*(7-$AG$8),$AG378,1,1)/OFFSET(DATA!$F$6,BO$10,$AG378,1,1),0)</f>
        <v>0.79424778761061943</v>
      </c>
      <c r="BP378" s="205">
        <f ca="1">IF($AH378&gt;0,OFFSET(DATA!$F$6,BP$10+27*(7-$AG$8),$AG378,1,1)/OFFSET(DATA!$F$6,BP$10,$AG378,1,1),0)</f>
        <v>0.6929012345679012</v>
      </c>
      <c r="BQ378" s="205">
        <f ca="1">IF($AH378&gt;0,OFFSET(DATA!$F$6,BQ$10+27*(7-$AG$8),$AG378,1,1)/OFFSET(DATA!$F$6,BQ$10,$AG378,1,1),0)</f>
        <v>0.50699300699300698</v>
      </c>
      <c r="BR378" s="205">
        <f ca="1">IF($AH378&gt;0,OFFSET(DATA!$F$6,BR$10+27*(7-$AG$8),$AG378,1,1)/OFFSET(DATA!$F$6,BR$10,$AG378,1,1),0)</f>
        <v>0.51575931232091687</v>
      </c>
      <c r="BS378" s="205">
        <f ca="1">IF($AH378&gt;0,OFFSET(DATA!$F$6,BS$10+27*(7-$AG$8),$AG378,1,1)/OFFSET(DATA!$F$6,BS$10,$AG378,1,1),0)</f>
        <v>0.35313531353135313</v>
      </c>
      <c r="BT378" s="205">
        <f ca="1">IF($AH378&gt;0,OFFSET(DATA!$F$6,BT$10+27*(7-$AG$8),$AG378,1,1)/OFFSET(DATA!$F$6,BT$10,$AG378,1,1),0)</f>
        <v>0.32786885245901637</v>
      </c>
      <c r="BU378" s="205">
        <f ca="1">IF($AH378&gt;0,OFFSET(DATA!$F$6,BU$10+27*(7-$AG$8),$AG378,1,1)/OFFSET(DATA!$F$6,BU$10,$AG378,1,1),0)</f>
        <v>0.21897810218978103</v>
      </c>
      <c r="BV378" s="205">
        <f ca="1">IF($AH378&gt;0,OFFSET(DATA!$F$6,BV$10+27*(7-$AG$8),$AG378,1,1)/OFFSET(DATA!$F$6,BV$10,$AG378,1,1),0)</f>
        <v>0.47560975609756095</v>
      </c>
      <c r="BW378" s="205">
        <f ca="1">IF($AH378&gt;0,OFFSET(DATA!$F$6,BW$10+27*(7-$AG$8),$AG378,1,1)/OFFSET(DATA!$F$6,BW$10,$AG378,1,1),0)</f>
        <v>0.54011976047904187</v>
      </c>
      <c r="BX378" s="205">
        <f ca="1">IF($AH378&gt;0,OFFSET(DATA!$F$6,BX$10+27*(7-$AG$8),$AG378,1,1)/OFFSET(DATA!$F$6,BX$10,$AG378,1,1),0)</f>
        <v>0.44628956927867153</v>
      </c>
      <c r="BY378" s="205">
        <f ca="1">IF($AH378&gt;0,OFFSET(DATA!$F$6,BY$10+27*(7-$AG$8),$AG378,1,1)/OFFSET(DATA!$F$6,BY$10,$AG378,1,1),0)</f>
        <v>0.41826923076923078</v>
      </c>
    </row>
    <row r="379" spans="33:77" x14ac:dyDescent="0.2">
      <c r="AG379" s="472">
        <v>368</v>
      </c>
      <c r="AH379" s="471">
        <f ca="1">OFFSET(DATA!$F$6,$AG$10,$AG379,1,1)</f>
        <v>1443</v>
      </c>
      <c r="AI379" s="205">
        <f ca="1">IF($AH379&gt;0,OFFSET(DATA!$F$6,$AG$10+27*AI$10,$AG379,1,1)/$AH379,0)</f>
        <v>0.40609840609840608</v>
      </c>
      <c r="AJ379" s="205">
        <f ca="1">IF($AH379&gt;0,OFFSET(DATA!$F$6,$AG$10+27*AJ$10,$AG379,1,1)/$AH379,0)</f>
        <v>2.0790020790020791E-3</v>
      </c>
      <c r="AK379" s="205">
        <f ca="1">IF($AH379&gt;0,OFFSET(DATA!$F$6,$AG$10+27*AK$10,$AG379,1,1)/$AH379,0)</f>
        <v>0.14899514899514898</v>
      </c>
      <c r="AL379" s="205">
        <f ca="1">IF($AH379&gt;0,OFFSET(DATA!$F$6,$AG$10+27*AL$10,$AG379,1,1)/$AH379,0)</f>
        <v>0.11018711018711019</v>
      </c>
      <c r="AM379" s="205">
        <f ca="1">IF($AH379&gt;0,OFFSET(DATA!$F$6,$AG$10+27*AM$10,$AG379,1,1)/$AH379,0)</f>
        <v>9.7020097020097021E-2</v>
      </c>
      <c r="AN379" s="205">
        <f ca="1">IF($AH379&gt;0,OFFSET(DATA!$F$6,$AG$10+27*AN$10,$AG379,1,1)/$AH379,0)</f>
        <v>1.9404019404019403E-2</v>
      </c>
      <c r="AO379" s="472">
        <f ca="1">OFFSET(DATA!$F$6,$AG$10+27*AO$10,$AG379,1,1)</f>
        <v>13</v>
      </c>
      <c r="AP379" s="472">
        <f t="shared" ca="1" si="12"/>
        <v>13</v>
      </c>
      <c r="AQ379" s="471"/>
      <c r="AR379" s="471">
        <f ca="1">OFFSET(DATA!$F$6,25,$AG379,1,1)</f>
        <v>10983</v>
      </c>
      <c r="AS379" s="205">
        <f ca="1">IF($AR379&gt;0,OFFSET(DATA!$F$6,25+27*AS$10,$AG379,1,1)/$AR379,0)</f>
        <v>0.48156241464080851</v>
      </c>
      <c r="AT379" s="205">
        <f ca="1">IF($AR379&gt;0,OFFSET(DATA!$F$6,25+27*AT$10,$AG379,1,1)/$AR379,0)</f>
        <v>3.0956933442593099E-3</v>
      </c>
      <c r="AU379" s="205">
        <f ca="1">IF($AR379&gt;0,OFFSET(DATA!$F$6,25+27*AU$10,$AG379,1,1)/$AR379,0)</f>
        <v>0.11044341254666303</v>
      </c>
      <c r="AV379" s="205">
        <f ca="1">IF($AR379&gt;0,OFFSET(DATA!$F$6,25+27*AV$10,$AG379,1,1)/$AR379,0)</f>
        <v>0.10880451607029044</v>
      </c>
      <c r="AW379" s="205">
        <f ca="1">IF($AR379&gt;0,OFFSET(DATA!$F$6,25+27*AW$10,$AG379,1,1)/$AR379,0)</f>
        <v>0.11663479923518165</v>
      </c>
      <c r="AX379" s="205">
        <f ca="1">IF($AR379&gt;0,OFFSET(DATA!$F$6,25+27*AX$10,$AG379,1,1)/$AR379,0)</f>
        <v>3.8969316215970135E-2</v>
      </c>
      <c r="BA379" s="472">
        <f t="shared" ca="1" si="11"/>
        <v>14</v>
      </c>
      <c r="BB379" s="205">
        <f ca="1">IF($AH379&gt;0,OFFSET(DATA!$F$6,BB$10+27*(7-$AG$8),$AG379,1,1)/OFFSET(DATA!$F$6,BB$10,$AG379,1,1),0)</f>
        <v>0.4</v>
      </c>
      <c r="BC379" s="205">
        <f ca="1">IF($AH379&gt;0,OFFSET(DATA!$F$6,BC$10+27*(7-$AG$8),$AG379,1,1)/OFFSET(DATA!$F$6,BC$10,$AG379,1,1),0)</f>
        <v>0.13761467889908258</v>
      </c>
      <c r="BD379" s="205">
        <f ca="1">IF($AH379&gt;0,OFFSET(DATA!$F$6,BD$10+27*(7-$AG$8),$AG379,1,1)/OFFSET(DATA!$F$6,BD$10,$AG379,1,1),0)</f>
        <v>0.2537313432835821</v>
      </c>
      <c r="BE379" s="205">
        <f ca="1">IF($AH379&gt;0,OFFSET(DATA!$F$6,BE$10+27*(7-$AG$8),$AG379,1,1)/OFFSET(DATA!$F$6,BE$10,$AG379,1,1),0)</f>
        <v>0.23943661971830985</v>
      </c>
      <c r="BF379" s="205">
        <f ca="1">IF($AH379&gt;0,OFFSET(DATA!$F$6,BF$10+27*(7-$AG$8),$AG379,1,1)/OFFSET(DATA!$F$6,BF$10,$AG379,1,1),0)</f>
        <v>0.5</v>
      </c>
      <c r="BG379" s="205">
        <f ca="1">IF($AH379&gt;0,OFFSET(DATA!$F$6,BG$10+27*(7-$AG$8),$AG379,1,1)/OFFSET(DATA!$F$6,BG$10,$AG379,1,1),0)</f>
        <v>0.45161290322580644</v>
      </c>
      <c r="BH379" s="205">
        <f ca="1">IF($AH379&gt;0,OFFSET(DATA!$F$6,BH$10+27*(7-$AG$8),$AG379,1,1)/OFFSET(DATA!$F$6,BH$10,$AG379,1,1),0)</f>
        <v>0.29411764705882354</v>
      </c>
      <c r="BI379" s="205">
        <f ca="1">IF($AH379&gt;0,OFFSET(DATA!$F$6,BI$10+27*(7-$AG$8),$AG379,1,1)/OFFSET(DATA!$F$6,BI$10,$AG379,1,1),0)</f>
        <v>0.40609840609840608</v>
      </c>
      <c r="BJ379" s="205">
        <f ca="1">IF($AH379&gt;0,OFFSET(DATA!$F$6,BJ$10+27*(7-$AG$8),$AG379,1,1)/OFFSET(DATA!$F$6,BJ$10,$AG379,1,1),0)</f>
        <v>0.57476635514018692</v>
      </c>
      <c r="BK379" s="205">
        <f ca="1">IF($AH379&gt;0,OFFSET(DATA!$F$6,BK$10+27*(7-$AG$8),$AG379,1,1)/OFFSET(DATA!$F$6,BK$10,$AG379,1,1),0)</f>
        <v>0.39542483660130717</v>
      </c>
      <c r="BL379" s="205">
        <f ca="1">IF($AH379&gt;0,OFFSET(DATA!$F$6,BL$10+27*(7-$AG$8),$AG379,1,1)/OFFSET(DATA!$F$6,BL$10,$AG379,1,1),0)</f>
        <v>0.51742627345844505</v>
      </c>
      <c r="BM379" s="205">
        <f ca="1">IF($AH379&gt;0,OFFSET(DATA!$F$6,BM$10+27*(7-$AG$8),$AG379,1,1)/OFFSET(DATA!$F$6,BM$10,$AG379,1,1),0)</f>
        <v>0.42761506276150629</v>
      </c>
      <c r="BN379" s="205">
        <f ca="1">IF($AH379&gt;0,OFFSET(DATA!$F$6,BN$10+27*(7-$AG$8),$AG379,1,1)/OFFSET(DATA!$F$6,BN$10,$AG379,1,1),0)</f>
        <v>0.36434108527131781</v>
      </c>
      <c r="BO379" s="205">
        <f ca="1">IF($AH379&gt;0,OFFSET(DATA!$F$6,BO$10+27*(7-$AG$8),$AG379,1,1)/OFFSET(DATA!$F$6,BO$10,$AG379,1,1),0)</f>
        <v>0.78064516129032258</v>
      </c>
      <c r="BP379" s="205">
        <f ca="1">IF($AH379&gt;0,OFFSET(DATA!$F$6,BP$10+27*(7-$AG$8),$AG379,1,1)/OFFSET(DATA!$F$6,BP$10,$AG379,1,1),0)</f>
        <v>0.69312977099236639</v>
      </c>
      <c r="BQ379" s="205">
        <f ca="1">IF($AH379&gt;0,OFFSET(DATA!$F$6,BQ$10+27*(7-$AG$8),$AG379,1,1)/OFFSET(DATA!$F$6,BQ$10,$AG379,1,1),0)</f>
        <v>0.52173913043478259</v>
      </c>
      <c r="BR379" s="205">
        <f ca="1">IF($AH379&gt;0,OFFSET(DATA!$F$6,BR$10+27*(7-$AG$8),$AG379,1,1)/OFFSET(DATA!$F$6,BR$10,$AG379,1,1),0)</f>
        <v>0.5650887573964497</v>
      </c>
      <c r="BS379" s="205">
        <f ca="1">IF($AH379&gt;0,OFFSET(DATA!$F$6,BS$10+27*(7-$AG$8),$AG379,1,1)/OFFSET(DATA!$F$6,BS$10,$AG379,1,1),0)</f>
        <v>0.37662337662337664</v>
      </c>
      <c r="BT379" s="205">
        <f ca="1">IF($AH379&gt;0,OFFSET(DATA!$F$6,BT$10+27*(7-$AG$8),$AG379,1,1)/OFFSET(DATA!$F$6,BT$10,$AG379,1,1),0)</f>
        <v>0.32258064516129031</v>
      </c>
      <c r="BU379" s="205">
        <f ca="1">IF($AH379&gt;0,OFFSET(DATA!$F$6,BU$10+27*(7-$AG$8),$AG379,1,1)/OFFSET(DATA!$F$6,BU$10,$AG379,1,1),0)</f>
        <v>0.25531914893617019</v>
      </c>
      <c r="BV379" s="205">
        <f ca="1">IF($AH379&gt;0,OFFSET(DATA!$F$6,BV$10+27*(7-$AG$8),$AG379,1,1)/OFFSET(DATA!$F$6,BV$10,$AG379,1,1),0)</f>
        <v>0.49184149184149184</v>
      </c>
      <c r="BW379" s="205">
        <f ca="1">IF($AH379&gt;0,OFFSET(DATA!$F$6,BW$10+27*(7-$AG$8),$AG379,1,1)/OFFSET(DATA!$F$6,BW$10,$AG379,1,1),0)</f>
        <v>0.55119047619047623</v>
      </c>
      <c r="BX379" s="205">
        <f ca="1">IF($AH379&gt;0,OFFSET(DATA!$F$6,BX$10+27*(7-$AG$8),$AG379,1,1)/OFFSET(DATA!$F$6,BX$10,$AG379,1,1),0)</f>
        <v>0.48318675633729952</v>
      </c>
      <c r="BY379" s="205">
        <f ca="1">IF($AH379&gt;0,OFFSET(DATA!$F$6,BY$10+27*(7-$AG$8),$AG379,1,1)/OFFSET(DATA!$F$6,BY$10,$AG379,1,1),0)</f>
        <v>0.42056074766355139</v>
      </c>
    </row>
    <row r="380" spans="33:77" x14ac:dyDescent="0.2">
      <c r="AG380" s="472">
        <v>369</v>
      </c>
      <c r="AH380" s="471">
        <f ca="1">OFFSET(DATA!$F$6,$AG$10,$AG380,1,1)</f>
        <v>1438</v>
      </c>
      <c r="AI380" s="205">
        <f ca="1">IF($AH380&gt;0,OFFSET(DATA!$F$6,$AG$10+27*AI$10,$AG380,1,1)/$AH380,0)</f>
        <v>0.38456189151599446</v>
      </c>
      <c r="AJ380" s="205">
        <f ca="1">IF($AH380&gt;0,OFFSET(DATA!$F$6,$AG$10+27*AJ$10,$AG380,1,1)/$AH380,0)</f>
        <v>1.3908205841446453E-3</v>
      </c>
      <c r="AK380" s="205">
        <f ca="1">IF($AH380&gt;0,OFFSET(DATA!$F$6,$AG$10+27*AK$10,$AG380,1,1)/$AH380,0)</f>
        <v>0.16203059805285119</v>
      </c>
      <c r="AL380" s="205">
        <f ca="1">IF($AH380&gt;0,OFFSET(DATA!$F$6,$AG$10+27*AL$10,$AG380,1,1)/$AH380,0)</f>
        <v>0.11821974965229486</v>
      </c>
      <c r="AM380" s="205">
        <f ca="1">IF($AH380&gt;0,OFFSET(DATA!$F$6,$AG$10+27*AM$10,$AG380,1,1)/$AH380,0)</f>
        <v>0.1105702364394993</v>
      </c>
      <c r="AN380" s="205">
        <f ca="1">IF($AH380&gt;0,OFFSET(DATA!$F$6,$AG$10+27*AN$10,$AG380,1,1)/$AH380,0)</f>
        <v>1.8080667593880391E-2</v>
      </c>
      <c r="AO380" s="472">
        <f ca="1">OFFSET(DATA!$F$6,$AG$10+27*AO$10,$AG380,1,1)</f>
        <v>16</v>
      </c>
      <c r="AP380" s="472">
        <f t="shared" ca="1" si="12"/>
        <v>16</v>
      </c>
      <c r="AQ380" s="471"/>
      <c r="AR380" s="471">
        <f ca="1">OFFSET(DATA!$F$6,25,$AG380,1,1)</f>
        <v>11067</v>
      </c>
      <c r="AS380" s="205">
        <f ca="1">IF($AR380&gt;0,OFFSET(DATA!$F$6,25+27*AS$10,$AG380,1,1)/$AR380,0)</f>
        <v>0.48612993584530584</v>
      </c>
      <c r="AT380" s="205">
        <f ca="1">IF($AR380&gt;0,OFFSET(DATA!$F$6,25+27*AT$10,$AG380,1,1)/$AR380,0)</f>
        <v>3.343272792988163E-3</v>
      </c>
      <c r="AU380" s="205">
        <f ca="1">IF($AR380&gt;0,OFFSET(DATA!$F$6,25+27*AU$10,$AG380,1,1)/$AR380,0)</f>
        <v>0.11403270985813681</v>
      </c>
      <c r="AV380" s="205">
        <f ca="1">IF($AR380&gt;0,OFFSET(DATA!$F$6,25+27*AV$10,$AG380,1,1)/$AR380,0)</f>
        <v>0.10707508809975604</v>
      </c>
      <c r="AW380" s="205">
        <f ca="1">IF($AR380&gt;0,OFFSET(DATA!$F$6,25+27*AW$10,$AG380,1,1)/$AR380,0)</f>
        <v>0.13165266106442577</v>
      </c>
      <c r="AX380" s="205">
        <f ca="1">IF($AR380&gt;0,OFFSET(DATA!$F$6,25+27*AX$10,$AG380,1,1)/$AR380,0)</f>
        <v>4.6986536550103909E-2</v>
      </c>
      <c r="BA380" s="472">
        <f t="shared" ca="1" si="11"/>
        <v>16</v>
      </c>
      <c r="BB380" s="205">
        <f ca="1">IF($AH380&gt;0,OFFSET(DATA!$F$6,BB$10+27*(7-$AG$8),$AG380,1,1)/OFFSET(DATA!$F$6,BB$10,$AG380,1,1),0)</f>
        <v>0.39755351681957185</v>
      </c>
      <c r="BC380" s="205">
        <f ca="1">IF($AH380&gt;0,OFFSET(DATA!$F$6,BC$10+27*(7-$AG$8),$AG380,1,1)/OFFSET(DATA!$F$6,BC$10,$AG380,1,1),0)</f>
        <v>0.14545454545454545</v>
      </c>
      <c r="BD380" s="205">
        <f ca="1">IF($AH380&gt;0,OFFSET(DATA!$F$6,BD$10+27*(7-$AG$8),$AG380,1,1)/OFFSET(DATA!$F$6,BD$10,$AG380,1,1),0)</f>
        <v>0.22857142857142856</v>
      </c>
      <c r="BE380" s="205">
        <f ca="1">IF($AH380&gt;0,OFFSET(DATA!$F$6,BE$10+27*(7-$AG$8),$AG380,1,1)/OFFSET(DATA!$F$6,BE$10,$AG380,1,1),0)</f>
        <v>0.25185185185185183</v>
      </c>
      <c r="BF380" s="205">
        <f ca="1">IF($AH380&gt;0,OFFSET(DATA!$F$6,BF$10+27*(7-$AG$8),$AG380,1,1)/OFFSET(DATA!$F$6,BF$10,$AG380,1,1),0)</f>
        <v>0.50717703349282295</v>
      </c>
      <c r="BG380" s="205">
        <f ca="1">IF($AH380&gt;0,OFFSET(DATA!$F$6,BG$10+27*(7-$AG$8),$AG380,1,1)/OFFSET(DATA!$F$6,BG$10,$AG380,1,1),0)</f>
        <v>0.52325581395348841</v>
      </c>
      <c r="BH380" s="205">
        <f ca="1">IF($AH380&gt;0,OFFSET(DATA!$F$6,BH$10+27*(7-$AG$8),$AG380,1,1)/OFFSET(DATA!$F$6,BH$10,$AG380,1,1),0)</f>
        <v>0.32038834951456313</v>
      </c>
      <c r="BI380" s="205">
        <f ca="1">IF($AH380&gt;0,OFFSET(DATA!$F$6,BI$10+27*(7-$AG$8),$AG380,1,1)/OFFSET(DATA!$F$6,BI$10,$AG380,1,1),0)</f>
        <v>0.38456189151599446</v>
      </c>
      <c r="BJ380" s="205">
        <f ca="1">IF($AH380&gt;0,OFFSET(DATA!$F$6,BJ$10+27*(7-$AG$8),$AG380,1,1)/OFFSET(DATA!$F$6,BJ$10,$AG380,1,1),0)</f>
        <v>0.58293838862559244</v>
      </c>
      <c r="BK380" s="205">
        <f ca="1">IF($AH380&gt;0,OFFSET(DATA!$F$6,BK$10+27*(7-$AG$8),$AG380,1,1)/OFFSET(DATA!$F$6,BK$10,$AG380,1,1),0)</f>
        <v>0.379746835443038</v>
      </c>
      <c r="BL380" s="205">
        <f ca="1">IF($AH380&gt;0,OFFSET(DATA!$F$6,BL$10+27*(7-$AG$8),$AG380,1,1)/OFFSET(DATA!$F$6,BL$10,$AG380,1,1),0)</f>
        <v>0.54216867469879515</v>
      </c>
      <c r="BM380" s="205">
        <f ca="1">IF($AH380&gt;0,OFFSET(DATA!$F$6,BM$10+27*(7-$AG$8),$AG380,1,1)/OFFSET(DATA!$F$6,BM$10,$AG380,1,1),0)</f>
        <v>0.45347862531433364</v>
      </c>
      <c r="BN380" s="205">
        <f ca="1">IF($AH380&gt;0,OFFSET(DATA!$F$6,BN$10+27*(7-$AG$8),$AG380,1,1)/OFFSET(DATA!$F$6,BN$10,$AG380,1,1),0)</f>
        <v>0.3888888888888889</v>
      </c>
      <c r="BO380" s="205">
        <f ca="1">IF($AH380&gt;0,OFFSET(DATA!$F$6,BO$10+27*(7-$AG$8),$AG380,1,1)/OFFSET(DATA!$F$6,BO$10,$AG380,1,1),0)</f>
        <v>0.77113402061855674</v>
      </c>
      <c r="BP380" s="205">
        <f ca="1">IF($AH380&gt;0,OFFSET(DATA!$F$6,BP$10+27*(7-$AG$8),$AG380,1,1)/OFFSET(DATA!$F$6,BP$10,$AG380,1,1),0)</f>
        <v>0.69481481481481477</v>
      </c>
      <c r="BQ380" s="205">
        <f ca="1">IF($AH380&gt;0,OFFSET(DATA!$F$6,BQ$10+27*(7-$AG$8),$AG380,1,1)/OFFSET(DATA!$F$6,BQ$10,$AG380,1,1),0)</f>
        <v>0.54193548387096779</v>
      </c>
      <c r="BR380" s="205">
        <f ca="1">IF($AH380&gt;0,OFFSET(DATA!$F$6,BR$10+27*(7-$AG$8),$AG380,1,1)/OFFSET(DATA!$F$6,BR$10,$AG380,1,1),0)</f>
        <v>0.54360465116279066</v>
      </c>
      <c r="BS380" s="205">
        <f ca="1">IF($AH380&gt;0,OFFSET(DATA!$F$6,BS$10+27*(7-$AG$8),$AG380,1,1)/OFFSET(DATA!$F$6,BS$10,$AG380,1,1),0)</f>
        <v>0.37577639751552794</v>
      </c>
      <c r="BT380" s="205">
        <f ca="1">IF($AH380&gt;0,OFFSET(DATA!$F$6,BT$10+27*(7-$AG$8),$AG380,1,1)/OFFSET(DATA!$F$6,BT$10,$AG380,1,1),0)</f>
        <v>0.37096774193548387</v>
      </c>
      <c r="BU380" s="205">
        <f ca="1">IF($AH380&gt;0,OFFSET(DATA!$F$6,BU$10+27*(7-$AG$8),$AG380,1,1)/OFFSET(DATA!$F$6,BU$10,$AG380,1,1),0)</f>
        <v>0.29197080291970801</v>
      </c>
      <c r="BV380" s="205">
        <f ca="1">IF($AH380&gt;0,OFFSET(DATA!$F$6,BV$10+27*(7-$AG$8),$AG380,1,1)/OFFSET(DATA!$F$6,BV$10,$AG380,1,1),0)</f>
        <v>0.51807228915662651</v>
      </c>
      <c r="BW380" s="205">
        <f ca="1">IF($AH380&gt;0,OFFSET(DATA!$F$6,BW$10+27*(7-$AG$8),$AG380,1,1)/OFFSET(DATA!$F$6,BW$10,$AG380,1,1),0)</f>
        <v>0.56682577565632464</v>
      </c>
      <c r="BX380" s="205">
        <f ca="1">IF($AH380&gt;0,OFFSET(DATA!$F$6,BX$10+27*(7-$AG$8),$AG380,1,1)/OFFSET(DATA!$F$6,BX$10,$AG380,1,1),0)</f>
        <v>0.47573306370070778</v>
      </c>
      <c r="BY380" s="205">
        <f ca="1">IF($AH380&gt;0,OFFSET(DATA!$F$6,BY$10+27*(7-$AG$8),$AG380,1,1)/OFFSET(DATA!$F$6,BY$10,$AG380,1,1),0)</f>
        <v>0.40723981900452488</v>
      </c>
    </row>
    <row r="381" spans="33:77" x14ac:dyDescent="0.2">
      <c r="AG381" s="472">
        <v>370</v>
      </c>
      <c r="AH381" s="471">
        <f ca="1">OFFSET(DATA!$F$6,$AG$10,$AG381,1,1)</f>
        <v>1429</v>
      </c>
      <c r="AI381" s="205">
        <f ca="1">IF($AH381&gt;0,OFFSET(DATA!$F$6,$AG$10+27*AI$10,$AG381,1,1)/$AH381,0)</f>
        <v>0.40727781665500351</v>
      </c>
      <c r="AJ381" s="205">
        <f ca="1">IF($AH381&gt;0,OFFSET(DATA!$F$6,$AG$10+27*AJ$10,$AG381,1,1)/$AH381,0)</f>
        <v>2.0993701889433169E-3</v>
      </c>
      <c r="AK381" s="205">
        <f ca="1">IF($AH381&gt;0,OFFSET(DATA!$F$6,$AG$10+27*AK$10,$AG381,1,1)/$AH381,0)</f>
        <v>0.15255423372988103</v>
      </c>
      <c r="AL381" s="205">
        <f ca="1">IF($AH381&gt;0,OFFSET(DATA!$F$6,$AG$10+27*AL$10,$AG381,1,1)/$AH381,0)</f>
        <v>8.1175647305808257E-2</v>
      </c>
      <c r="AM381" s="205">
        <f ca="1">IF($AH381&gt;0,OFFSET(DATA!$F$6,$AG$10+27*AM$10,$AG381,1,1)/$AH381,0)</f>
        <v>0.10286913925822254</v>
      </c>
      <c r="AN381" s="205">
        <f ca="1">IF($AH381&gt;0,OFFSET(DATA!$F$6,$AG$10+27*AN$10,$AG381,1,1)/$AH381,0)</f>
        <v>2.239328201539538E-2</v>
      </c>
      <c r="AO381" s="472">
        <f ca="1">OFFSET(DATA!$F$6,$AG$10+27*AO$10,$AG381,1,1)</f>
        <v>13</v>
      </c>
      <c r="AP381" s="472">
        <f t="shared" ca="1" si="12"/>
        <v>13</v>
      </c>
      <c r="AQ381" s="471"/>
      <c r="AR381" s="471">
        <f ca="1">OFFSET(DATA!$F$6,25,$AG381,1,1)</f>
        <v>11056</v>
      </c>
      <c r="AS381" s="205">
        <f ca="1">IF($AR381&gt;0,OFFSET(DATA!$F$6,25+27*AS$10,$AG381,1,1)/$AR381,0)</f>
        <v>0.4839001447178003</v>
      </c>
      <c r="AT381" s="205">
        <f ca="1">IF($AR381&gt;0,OFFSET(DATA!$F$6,25+27*AT$10,$AG381,1,1)/$AR381,0)</f>
        <v>3.8892908827785817E-3</v>
      </c>
      <c r="AU381" s="205">
        <f ca="1">IF($AR381&gt;0,OFFSET(DATA!$F$6,25+27*AU$10,$AG381,1,1)/$AR381,0)</f>
        <v>0.11324167872648336</v>
      </c>
      <c r="AV381" s="205">
        <f ca="1">IF($AR381&gt;0,OFFSET(DATA!$F$6,25+27*AV$10,$AG381,1,1)/$AR381,0)</f>
        <v>9.2528943560057891E-2</v>
      </c>
      <c r="AW381" s="205">
        <f ca="1">IF($AR381&gt;0,OFFSET(DATA!$F$6,25+27*AW$10,$AG381,1,1)/$AR381,0)</f>
        <v>0.12870839363241679</v>
      </c>
      <c r="AX381" s="205">
        <f ca="1">IF($AR381&gt;0,OFFSET(DATA!$F$6,25+27*AX$10,$AG381,1,1)/$AR381,0)</f>
        <v>5.0922575976845151E-2</v>
      </c>
      <c r="BA381" s="472">
        <f t="shared" ca="1" si="11"/>
        <v>14</v>
      </c>
      <c r="BB381" s="205">
        <f ca="1">IF($AH381&gt;0,OFFSET(DATA!$F$6,BB$10+27*(7-$AG$8),$AG381,1,1)/OFFSET(DATA!$F$6,BB$10,$AG381,1,1),0)</f>
        <v>0.39811912225705332</v>
      </c>
      <c r="BC381" s="205">
        <f ca="1">IF($AH381&gt;0,OFFSET(DATA!$F$6,BC$10+27*(7-$AG$8),$AG381,1,1)/OFFSET(DATA!$F$6,BC$10,$AG381,1,1),0)</f>
        <v>0.16814159292035399</v>
      </c>
      <c r="BD381" s="205">
        <f ca="1">IF($AH381&gt;0,OFFSET(DATA!$F$6,BD$10+27*(7-$AG$8),$AG381,1,1)/OFFSET(DATA!$F$6,BD$10,$AG381,1,1),0)</f>
        <v>0.26760563380281688</v>
      </c>
      <c r="BE381" s="205">
        <f ca="1">IF($AH381&gt;0,OFFSET(DATA!$F$6,BE$10+27*(7-$AG$8),$AG381,1,1)/OFFSET(DATA!$F$6,BE$10,$AG381,1,1),0)</f>
        <v>0.25179856115107913</v>
      </c>
      <c r="BF381" s="205">
        <f ca="1">IF($AH381&gt;0,OFFSET(DATA!$F$6,BF$10+27*(7-$AG$8),$AG381,1,1)/OFFSET(DATA!$F$6,BF$10,$AG381,1,1),0)</f>
        <v>0.50721153846153844</v>
      </c>
      <c r="BG381" s="205">
        <f ca="1">IF($AH381&gt;0,OFFSET(DATA!$F$6,BG$10+27*(7-$AG$8),$AG381,1,1)/OFFSET(DATA!$F$6,BG$10,$AG381,1,1),0)</f>
        <v>0.47191011235955055</v>
      </c>
      <c r="BH381" s="205">
        <f ca="1">IF($AH381&gt;0,OFFSET(DATA!$F$6,BH$10+27*(7-$AG$8),$AG381,1,1)/OFFSET(DATA!$F$6,BH$10,$AG381,1,1),0)</f>
        <v>0.29090909090909089</v>
      </c>
      <c r="BI381" s="205">
        <f ca="1">IF($AH381&gt;0,OFFSET(DATA!$F$6,BI$10+27*(7-$AG$8),$AG381,1,1)/OFFSET(DATA!$F$6,BI$10,$AG381,1,1),0)</f>
        <v>0.40727781665500351</v>
      </c>
      <c r="BJ381" s="205">
        <f ca="1">IF($AH381&gt;0,OFFSET(DATA!$F$6,BJ$10+27*(7-$AG$8),$AG381,1,1)/OFFSET(DATA!$F$6,BJ$10,$AG381,1,1),0)</f>
        <v>0.55609756097560981</v>
      </c>
      <c r="BK381" s="205">
        <f ca="1">IF($AH381&gt;0,OFFSET(DATA!$F$6,BK$10+27*(7-$AG$8),$AG381,1,1)/OFFSET(DATA!$F$6,BK$10,$AG381,1,1),0)</f>
        <v>0.35109717868338558</v>
      </c>
      <c r="BL381" s="205">
        <f ca="1">IF($AH381&gt;0,OFFSET(DATA!$F$6,BL$10+27*(7-$AG$8),$AG381,1,1)/OFFSET(DATA!$F$6,BL$10,$AG381,1,1),0)</f>
        <v>0.55524861878453036</v>
      </c>
      <c r="BM381" s="205">
        <f ca="1">IF($AH381&gt;0,OFFSET(DATA!$F$6,BM$10+27*(7-$AG$8),$AG381,1,1)/OFFSET(DATA!$F$6,BM$10,$AG381,1,1),0)</f>
        <v>0.47363872082973207</v>
      </c>
      <c r="BN381" s="205">
        <f ca="1">IF($AH381&gt;0,OFFSET(DATA!$F$6,BN$10+27*(7-$AG$8),$AG381,1,1)/OFFSET(DATA!$F$6,BN$10,$AG381,1,1),0)</f>
        <v>0.41935483870967744</v>
      </c>
      <c r="BO381" s="205">
        <f ca="1">IF($AH381&gt;0,OFFSET(DATA!$F$6,BO$10+27*(7-$AG$8),$AG381,1,1)/OFFSET(DATA!$F$6,BO$10,$AG381,1,1),0)</f>
        <v>0.79295154185022021</v>
      </c>
      <c r="BP381" s="205">
        <f ca="1">IF($AH381&gt;0,OFFSET(DATA!$F$6,BP$10+27*(7-$AG$8),$AG381,1,1)/OFFSET(DATA!$F$6,BP$10,$AG381,1,1),0)</f>
        <v>0.69838945827232801</v>
      </c>
      <c r="BQ381" s="205">
        <f ca="1">IF($AH381&gt;0,OFFSET(DATA!$F$6,BQ$10+27*(7-$AG$8),$AG381,1,1)/OFFSET(DATA!$F$6,BQ$10,$AG381,1,1),0)</f>
        <v>0.53749999999999998</v>
      </c>
      <c r="BR381" s="205">
        <f ca="1">IF($AH381&gt;0,OFFSET(DATA!$F$6,BR$10+27*(7-$AG$8),$AG381,1,1)/OFFSET(DATA!$F$6,BR$10,$AG381,1,1),0)</f>
        <v>0.53935860058309038</v>
      </c>
      <c r="BS381" s="205">
        <f ca="1">IF($AH381&gt;0,OFFSET(DATA!$F$6,BS$10+27*(7-$AG$8),$AG381,1,1)/OFFSET(DATA!$F$6,BS$10,$AG381,1,1),0)</f>
        <v>0.38486842105263158</v>
      </c>
      <c r="BT381" s="205">
        <f ca="1">IF($AH381&gt;0,OFFSET(DATA!$F$6,BT$10+27*(7-$AG$8),$AG381,1,1)/OFFSET(DATA!$F$6,BT$10,$AG381,1,1),0)</f>
        <v>0.37313432835820898</v>
      </c>
      <c r="BU381" s="205">
        <f ca="1">IF($AH381&gt;0,OFFSET(DATA!$F$6,BU$10+27*(7-$AG$8),$AG381,1,1)/OFFSET(DATA!$F$6,BU$10,$AG381,1,1),0)</f>
        <v>0.31654676258992803</v>
      </c>
      <c r="BV381" s="205">
        <f ca="1">IF($AH381&gt;0,OFFSET(DATA!$F$6,BV$10+27*(7-$AG$8),$AG381,1,1)/OFFSET(DATA!$F$6,BV$10,$AG381,1,1),0)</f>
        <v>0.51207729468599039</v>
      </c>
      <c r="BW381" s="205">
        <f ca="1">IF($AH381&gt;0,OFFSET(DATA!$F$6,BW$10+27*(7-$AG$8),$AG381,1,1)/OFFSET(DATA!$F$6,BW$10,$AG381,1,1),0)</f>
        <v>0.534037558685446</v>
      </c>
      <c r="BX381" s="205">
        <f ca="1">IF($AH381&gt;0,OFFSET(DATA!$F$6,BX$10+27*(7-$AG$8),$AG381,1,1)/OFFSET(DATA!$F$6,BX$10,$AG381,1,1),0)</f>
        <v>0.44946025515210991</v>
      </c>
      <c r="BY381" s="205">
        <f ca="1">IF($AH381&gt;0,OFFSET(DATA!$F$6,BY$10+27*(7-$AG$8),$AG381,1,1)/OFFSET(DATA!$F$6,BY$10,$AG381,1,1),0)</f>
        <v>0.40528634361233479</v>
      </c>
    </row>
    <row r="382" spans="33:77" x14ac:dyDescent="0.2">
      <c r="AG382" s="472">
        <v>371</v>
      </c>
      <c r="AH382" s="471">
        <f ca="1">OFFSET(DATA!$F$6,$AG$10,$AG382,1,1)</f>
        <v>1380</v>
      </c>
      <c r="AI382" s="205">
        <f ca="1">IF($AH382&gt;0,OFFSET(DATA!$F$6,$AG$10+27*AI$10,$AG382,1,1)/$AH382,0)</f>
        <v>0.3898550724637681</v>
      </c>
      <c r="AJ382" s="205">
        <f ca="1">IF($AH382&gt;0,OFFSET(DATA!$F$6,$AG$10+27*AJ$10,$AG382,1,1)/$AH382,0)</f>
        <v>2.1739130434782609E-3</v>
      </c>
      <c r="AK382" s="205">
        <f ca="1">IF($AH382&gt;0,OFFSET(DATA!$F$6,$AG$10+27*AK$10,$AG382,1,1)/$AH382,0)</f>
        <v>0.15289855072463768</v>
      </c>
      <c r="AL382" s="205">
        <f ca="1">IF($AH382&gt;0,OFFSET(DATA!$F$6,$AG$10+27*AL$10,$AG382,1,1)/$AH382,0)</f>
        <v>9.2753623188405798E-2</v>
      </c>
      <c r="AM382" s="205">
        <f ca="1">IF($AH382&gt;0,OFFSET(DATA!$F$6,$AG$10+27*AM$10,$AG382,1,1)/$AH382,0)</f>
        <v>8.2608695652173908E-2</v>
      </c>
      <c r="AN382" s="205">
        <f ca="1">IF($AH382&gt;0,OFFSET(DATA!$F$6,$AG$10+27*AN$10,$AG382,1,1)/$AH382,0)</f>
        <v>2.0289855072463767E-2</v>
      </c>
      <c r="AO382" s="472">
        <f ca="1">OFFSET(DATA!$F$6,$AG$10+27*AO$10,$AG382,1,1)</f>
        <v>12</v>
      </c>
      <c r="AP382" s="472">
        <f t="shared" ca="1" si="12"/>
        <v>12</v>
      </c>
      <c r="AQ382" s="471"/>
      <c r="AR382" s="471">
        <f ca="1">OFFSET(DATA!$F$6,25,$AG382,1,1)</f>
        <v>10338</v>
      </c>
      <c r="AS382" s="205">
        <f ca="1">IF($AR382&gt;0,OFFSET(DATA!$F$6,25+27*AS$10,$AG382,1,1)/$AR382,0)</f>
        <v>0.47001354227123232</v>
      </c>
      <c r="AT382" s="205">
        <f ca="1">IF($AR382&gt;0,OFFSET(DATA!$F$6,25+27*AT$10,$AG382,1,1)/$AR382,0)</f>
        <v>4.546333913716386E-3</v>
      </c>
      <c r="AU382" s="205">
        <f ca="1">IF($AR382&gt;0,OFFSET(DATA!$F$6,25+27*AU$10,$AG382,1,1)/$AR382,0)</f>
        <v>0.11733410717740375</v>
      </c>
      <c r="AV382" s="205">
        <f ca="1">IF($AR382&gt;0,OFFSET(DATA!$F$6,25+27*AV$10,$AG382,1,1)/$AR382,0)</f>
        <v>8.821822402785838E-2</v>
      </c>
      <c r="AW382" s="205">
        <f ca="1">IF($AR382&gt;0,OFFSET(DATA!$F$6,25+27*AW$10,$AG382,1,1)/$AR382,0)</f>
        <v>0.1200425614238731</v>
      </c>
      <c r="AX382" s="205">
        <f ca="1">IF($AR382&gt;0,OFFSET(DATA!$F$6,25+27*AX$10,$AG382,1,1)/$AR382,0)</f>
        <v>5.0009673050880249E-2</v>
      </c>
      <c r="BA382" s="472">
        <f t="shared" ca="1" si="11"/>
        <v>13</v>
      </c>
      <c r="BB382" s="205">
        <f ca="1">IF($AH382&gt;0,OFFSET(DATA!$F$6,BB$10+27*(7-$AG$8),$AG382,1,1)/OFFSET(DATA!$F$6,BB$10,$AG382,1,1),0)</f>
        <v>0.34827586206896549</v>
      </c>
      <c r="BC382" s="205">
        <f ca="1">IF($AH382&gt;0,OFFSET(DATA!$F$6,BC$10+27*(7-$AG$8),$AG382,1,1)/OFFSET(DATA!$F$6,BC$10,$AG382,1,1),0)</f>
        <v>0.17894736842105263</v>
      </c>
      <c r="BD382" s="205">
        <f ca="1">IF($AH382&gt;0,OFFSET(DATA!$F$6,BD$10+27*(7-$AG$8),$AG382,1,1)/OFFSET(DATA!$F$6,BD$10,$AG382,1,1),0)</f>
        <v>0.24657534246575341</v>
      </c>
      <c r="BE382" s="205">
        <f ca="1">IF($AH382&gt;0,OFFSET(DATA!$F$6,BE$10+27*(7-$AG$8),$AG382,1,1)/OFFSET(DATA!$F$6,BE$10,$AG382,1,1),0)</f>
        <v>0.22137404580152673</v>
      </c>
      <c r="BF382" s="205">
        <f ca="1">IF($AH382&gt;0,OFFSET(DATA!$F$6,BF$10+27*(7-$AG$8),$AG382,1,1)/OFFSET(DATA!$F$6,BF$10,$AG382,1,1),0)</f>
        <v>0.4899497487437186</v>
      </c>
      <c r="BG382" s="205">
        <f ca="1">IF($AH382&gt;0,OFFSET(DATA!$F$6,BG$10+27*(7-$AG$8),$AG382,1,1)/OFFSET(DATA!$F$6,BG$10,$AG382,1,1),0)</f>
        <v>0.50602409638554213</v>
      </c>
      <c r="BH382" s="205">
        <f ca="1">IF($AH382&gt;0,OFFSET(DATA!$F$6,BH$10+27*(7-$AG$8),$AG382,1,1)/OFFSET(DATA!$F$6,BH$10,$AG382,1,1),0)</f>
        <v>0.25961538461538464</v>
      </c>
      <c r="BI382" s="205">
        <f ca="1">IF($AH382&gt;0,OFFSET(DATA!$F$6,BI$10+27*(7-$AG$8),$AG382,1,1)/OFFSET(DATA!$F$6,BI$10,$AG382,1,1),0)</f>
        <v>0.3898550724637681</v>
      </c>
      <c r="BJ382" s="205">
        <f ca="1">IF($AH382&gt;0,OFFSET(DATA!$F$6,BJ$10+27*(7-$AG$8),$AG382,1,1)/OFFSET(DATA!$F$6,BJ$10,$AG382,1,1),0)</f>
        <v>0.55000000000000004</v>
      </c>
      <c r="BK382" s="205">
        <f ca="1">IF($AH382&gt;0,OFFSET(DATA!$F$6,BK$10+27*(7-$AG$8),$AG382,1,1)/OFFSET(DATA!$F$6,BK$10,$AG382,1,1),0)</f>
        <v>0.31914893617021278</v>
      </c>
      <c r="BL382" s="205">
        <f ca="1">IF($AH382&gt;0,OFFSET(DATA!$F$6,BL$10+27*(7-$AG$8),$AG382,1,1)/OFFSET(DATA!$F$6,BL$10,$AG382,1,1),0)</f>
        <v>0.52846715328467153</v>
      </c>
      <c r="BM382" s="205">
        <f ca="1">IF($AH382&gt;0,OFFSET(DATA!$F$6,BM$10+27*(7-$AG$8),$AG382,1,1)/OFFSET(DATA!$F$6,BM$10,$AG382,1,1),0)</f>
        <v>0.41894353369763204</v>
      </c>
      <c r="BN382" s="205">
        <f ca="1">IF($AH382&gt;0,OFFSET(DATA!$F$6,BN$10+27*(7-$AG$8),$AG382,1,1)/OFFSET(DATA!$F$6,BN$10,$AG382,1,1),0)</f>
        <v>0.38392857142857145</v>
      </c>
      <c r="BO382" s="205">
        <f ca="1">IF($AH382&gt;0,OFFSET(DATA!$F$6,BO$10+27*(7-$AG$8),$AG382,1,1)/OFFSET(DATA!$F$6,BO$10,$AG382,1,1),0)</f>
        <v>0.7790178571428571</v>
      </c>
      <c r="BP382" s="205">
        <f ca="1">IF($AH382&gt;0,OFFSET(DATA!$F$6,BP$10+27*(7-$AG$8),$AG382,1,1)/OFFSET(DATA!$F$6,BP$10,$AG382,1,1),0)</f>
        <v>0.70347957639939485</v>
      </c>
      <c r="BQ382" s="205">
        <f ca="1">IF($AH382&gt;0,OFFSET(DATA!$F$6,BQ$10+27*(7-$AG$8),$AG382,1,1)/OFFSET(DATA!$F$6,BQ$10,$AG382,1,1),0)</f>
        <v>0.52767527675276749</v>
      </c>
      <c r="BR382" s="205">
        <f ca="1">IF($AH382&gt;0,OFFSET(DATA!$F$6,BR$10+27*(7-$AG$8),$AG382,1,1)/OFFSET(DATA!$F$6,BR$10,$AG382,1,1),0)</f>
        <v>0.50151057401812693</v>
      </c>
      <c r="BS382" s="205">
        <f ca="1">IF($AH382&gt;0,OFFSET(DATA!$F$6,BS$10+27*(7-$AG$8),$AG382,1,1)/OFFSET(DATA!$F$6,BS$10,$AG382,1,1),0)</f>
        <v>0.33333333333333331</v>
      </c>
      <c r="BT382" s="205">
        <f ca="1">IF($AH382&gt;0,OFFSET(DATA!$F$6,BT$10+27*(7-$AG$8),$AG382,1,1)/OFFSET(DATA!$F$6,BT$10,$AG382,1,1),0)</f>
        <v>0.33898305084745761</v>
      </c>
      <c r="BU382" s="205">
        <f ca="1">IF($AH382&gt;0,OFFSET(DATA!$F$6,BU$10+27*(7-$AG$8),$AG382,1,1)/OFFSET(DATA!$F$6,BU$10,$AG382,1,1),0)</f>
        <v>0.29197080291970801</v>
      </c>
      <c r="BV382" s="205">
        <f ca="1">IF($AH382&gt;0,OFFSET(DATA!$F$6,BV$10+27*(7-$AG$8),$AG382,1,1)/OFFSET(DATA!$F$6,BV$10,$AG382,1,1),0)</f>
        <v>0.54712041884816753</v>
      </c>
      <c r="BW382" s="205">
        <f ca="1">IF($AH382&gt;0,OFFSET(DATA!$F$6,BW$10+27*(7-$AG$8),$AG382,1,1)/OFFSET(DATA!$F$6,BW$10,$AG382,1,1),0)</f>
        <v>0.55429292929292928</v>
      </c>
      <c r="BX382" s="205">
        <f ca="1">IF($AH382&gt;0,OFFSET(DATA!$F$6,BX$10+27*(7-$AG$8),$AG382,1,1)/OFFSET(DATA!$F$6,BX$10,$AG382,1,1),0)</f>
        <v>0.44568690095846647</v>
      </c>
      <c r="BY382" s="205">
        <f ca="1">IF($AH382&gt;0,OFFSET(DATA!$F$6,BY$10+27*(7-$AG$8),$AG382,1,1)/OFFSET(DATA!$F$6,BY$10,$AG382,1,1),0)</f>
        <v>0.38265306122448978</v>
      </c>
    </row>
    <row r="383" spans="33:77" x14ac:dyDescent="0.2">
      <c r="AG383" s="472">
        <v>372</v>
      </c>
      <c r="AH383" s="471">
        <f ca="1">OFFSET(DATA!$F$6,$AG$10,$AG383,1,1)</f>
        <v>1377</v>
      </c>
      <c r="AI383" s="205">
        <f ca="1">IF($AH383&gt;0,OFFSET(DATA!$F$6,$AG$10+27*AI$10,$AG383,1,1)/$AH383,0)</f>
        <v>0.3877995642701525</v>
      </c>
      <c r="AJ383" s="205">
        <f ca="1">IF($AH383&gt;0,OFFSET(DATA!$F$6,$AG$10+27*AJ$10,$AG383,1,1)/$AH383,0)</f>
        <v>2.1786492374727671E-3</v>
      </c>
      <c r="AK383" s="205">
        <f ca="1">IF($AH383&gt;0,OFFSET(DATA!$F$6,$AG$10+27*AK$10,$AG383,1,1)/$AH383,0)</f>
        <v>0.15541031227305738</v>
      </c>
      <c r="AL383" s="205">
        <f ca="1">IF($AH383&gt;0,OFFSET(DATA!$F$6,$AG$10+27*AL$10,$AG383,1,1)/$AH383,0)</f>
        <v>0.12127814088598403</v>
      </c>
      <c r="AM383" s="205">
        <f ca="1">IF($AH383&gt;0,OFFSET(DATA!$F$6,$AG$10+27*AM$10,$AG383,1,1)/$AH383,0)</f>
        <v>8.4967320261437912E-2</v>
      </c>
      <c r="AN383" s="205">
        <f ca="1">IF($AH383&gt;0,OFFSET(DATA!$F$6,$AG$10+27*AN$10,$AG383,1,1)/$AH383,0)</f>
        <v>1.888162672476398E-2</v>
      </c>
      <c r="AO383" s="472">
        <f ca="1">OFFSET(DATA!$F$6,$AG$10+27*AO$10,$AG383,1,1)</f>
        <v>14</v>
      </c>
      <c r="AP383" s="472">
        <f t="shared" ca="1" si="12"/>
        <v>14</v>
      </c>
      <c r="AQ383" s="471"/>
      <c r="AR383" s="471">
        <f ca="1">OFFSET(DATA!$F$6,25,$AG383,1,1)</f>
        <v>10520</v>
      </c>
      <c r="AS383" s="205">
        <f ca="1">IF($AR383&gt;0,OFFSET(DATA!$F$6,25+27*AS$10,$AG383,1,1)/$AR383,0)</f>
        <v>0.47785171102661594</v>
      </c>
      <c r="AT383" s="205">
        <f ca="1">IF($AR383&gt;0,OFFSET(DATA!$F$6,25+27*AT$10,$AG383,1,1)/$AR383,0)</f>
        <v>4.4676806083650189E-3</v>
      </c>
      <c r="AU383" s="205">
        <f ca="1">IF($AR383&gt;0,OFFSET(DATA!$F$6,25+27*AU$10,$AG383,1,1)/$AR383,0)</f>
        <v>0.11454372623574144</v>
      </c>
      <c r="AV383" s="205">
        <f ca="1">IF($AR383&gt;0,OFFSET(DATA!$F$6,25+27*AV$10,$AG383,1,1)/$AR383,0)</f>
        <v>0.10180608365019012</v>
      </c>
      <c r="AW383" s="205">
        <f ca="1">IF($AR383&gt;0,OFFSET(DATA!$F$6,25+27*AW$10,$AG383,1,1)/$AR383,0)</f>
        <v>0.11929657794676807</v>
      </c>
      <c r="AX383" s="205">
        <f ca="1">IF($AR383&gt;0,OFFSET(DATA!$F$6,25+27*AX$10,$AG383,1,1)/$AR383,0)</f>
        <v>4.8098859315589354E-2</v>
      </c>
      <c r="BA383" s="472">
        <f t="shared" ca="1" si="11"/>
        <v>15</v>
      </c>
      <c r="BB383" s="205">
        <f ca="1">IF($AH383&gt;0,OFFSET(DATA!$F$6,BB$10+27*(7-$AG$8),$AG383,1,1)/OFFSET(DATA!$F$6,BB$10,$AG383,1,1),0)</f>
        <v>0.36633663366336633</v>
      </c>
      <c r="BC383" s="205">
        <f ca="1">IF($AH383&gt;0,OFFSET(DATA!$F$6,BC$10+27*(7-$AG$8),$AG383,1,1)/OFFSET(DATA!$F$6,BC$10,$AG383,1,1),0)</f>
        <v>0.2</v>
      </c>
      <c r="BD383" s="205">
        <f ca="1">IF($AH383&gt;0,OFFSET(DATA!$F$6,BD$10+27*(7-$AG$8),$AG383,1,1)/OFFSET(DATA!$F$6,BD$10,$AG383,1,1),0)</f>
        <v>0.22500000000000001</v>
      </c>
      <c r="BE383" s="205">
        <f ca="1">IF($AH383&gt;0,OFFSET(DATA!$F$6,BE$10+27*(7-$AG$8),$AG383,1,1)/OFFSET(DATA!$F$6,BE$10,$AG383,1,1),0)</f>
        <v>0.20454545454545456</v>
      </c>
      <c r="BF383" s="205">
        <f ca="1">IF($AH383&gt;0,OFFSET(DATA!$F$6,BF$10+27*(7-$AG$8),$AG383,1,1)/OFFSET(DATA!$F$6,BF$10,$AG383,1,1),0)</f>
        <v>0.50753768844221103</v>
      </c>
      <c r="BG383" s="205">
        <f ca="1">IF($AH383&gt;0,OFFSET(DATA!$F$6,BG$10+27*(7-$AG$8),$AG383,1,1)/OFFSET(DATA!$F$6,BG$10,$AG383,1,1),0)</f>
        <v>0.42696629213483145</v>
      </c>
      <c r="BH383" s="205">
        <f ca="1">IF($AH383&gt;0,OFFSET(DATA!$F$6,BH$10+27*(7-$AG$8),$AG383,1,1)/OFFSET(DATA!$F$6,BH$10,$AG383,1,1),0)</f>
        <v>0.25510204081632654</v>
      </c>
      <c r="BI383" s="205">
        <f ca="1">IF($AH383&gt;0,OFFSET(DATA!$F$6,BI$10+27*(7-$AG$8),$AG383,1,1)/OFFSET(DATA!$F$6,BI$10,$AG383,1,1),0)</f>
        <v>0.3877995642701525</v>
      </c>
      <c r="BJ383" s="205">
        <f ca="1">IF($AH383&gt;0,OFFSET(DATA!$F$6,BJ$10+27*(7-$AG$8),$AG383,1,1)/OFFSET(DATA!$F$6,BJ$10,$AG383,1,1),0)</f>
        <v>0.53333333333333333</v>
      </c>
      <c r="BK383" s="205">
        <f ca="1">IF($AH383&gt;0,OFFSET(DATA!$F$6,BK$10+27*(7-$AG$8),$AG383,1,1)/OFFSET(DATA!$F$6,BK$10,$AG383,1,1),0)</f>
        <v>0.33333333333333331</v>
      </c>
      <c r="BL383" s="205">
        <f ca="1">IF($AH383&gt;0,OFFSET(DATA!$F$6,BL$10+27*(7-$AG$8),$AG383,1,1)/OFFSET(DATA!$F$6,BL$10,$AG383,1,1),0)</f>
        <v>0.53409090909090906</v>
      </c>
      <c r="BM383" s="205">
        <f ca="1">IF($AH383&gt;0,OFFSET(DATA!$F$6,BM$10+27*(7-$AG$8),$AG383,1,1)/OFFSET(DATA!$F$6,BM$10,$AG383,1,1),0)</f>
        <v>0.46160714285714288</v>
      </c>
      <c r="BN383" s="205">
        <f ca="1">IF($AH383&gt;0,OFFSET(DATA!$F$6,BN$10+27*(7-$AG$8),$AG383,1,1)/OFFSET(DATA!$F$6,BN$10,$AG383,1,1),0)</f>
        <v>0.3963963963963964</v>
      </c>
      <c r="BO383" s="205">
        <f ca="1">IF($AH383&gt;0,OFFSET(DATA!$F$6,BO$10+27*(7-$AG$8),$AG383,1,1)/OFFSET(DATA!$F$6,BO$10,$AG383,1,1),0)</f>
        <v>0.79365079365079361</v>
      </c>
      <c r="BP383" s="205">
        <f ca="1">IF($AH383&gt;0,OFFSET(DATA!$F$6,BP$10+27*(7-$AG$8),$AG383,1,1)/OFFSET(DATA!$F$6,BP$10,$AG383,1,1),0)</f>
        <v>0.71491875923190551</v>
      </c>
      <c r="BQ383" s="205">
        <f ca="1">IF($AH383&gt;0,OFFSET(DATA!$F$6,BQ$10+27*(7-$AG$8),$AG383,1,1)/OFFSET(DATA!$F$6,BQ$10,$AG383,1,1),0)</f>
        <v>0.54744525547445255</v>
      </c>
      <c r="BR383" s="205">
        <f ca="1">IF($AH383&gt;0,OFFSET(DATA!$F$6,BR$10+27*(7-$AG$8),$AG383,1,1)/OFFSET(DATA!$F$6,BR$10,$AG383,1,1),0)</f>
        <v>0.52287581699346408</v>
      </c>
      <c r="BS383" s="205">
        <f ca="1">IF($AH383&gt;0,OFFSET(DATA!$F$6,BS$10+27*(7-$AG$8),$AG383,1,1)/OFFSET(DATA!$F$6,BS$10,$AG383,1,1),0)</f>
        <v>0.37681159420289856</v>
      </c>
      <c r="BT383" s="205">
        <f ca="1">IF($AH383&gt;0,OFFSET(DATA!$F$6,BT$10+27*(7-$AG$8),$AG383,1,1)/OFFSET(DATA!$F$6,BT$10,$AG383,1,1),0)</f>
        <v>0.4</v>
      </c>
      <c r="BU383" s="205">
        <f ca="1">IF($AH383&gt;0,OFFSET(DATA!$F$6,BU$10+27*(7-$AG$8),$AG383,1,1)/OFFSET(DATA!$F$6,BU$10,$AG383,1,1),0)</f>
        <v>0.31111111111111112</v>
      </c>
      <c r="BV383" s="205">
        <f ca="1">IF($AH383&gt;0,OFFSET(DATA!$F$6,BV$10+27*(7-$AG$8),$AG383,1,1)/OFFSET(DATA!$F$6,BV$10,$AG383,1,1),0)</f>
        <v>0.53664921465968585</v>
      </c>
      <c r="BW383" s="205">
        <f ca="1">IF($AH383&gt;0,OFFSET(DATA!$F$6,BW$10+27*(7-$AG$8),$AG383,1,1)/OFFSET(DATA!$F$6,BW$10,$AG383,1,1),0)</f>
        <v>0.536019536019536</v>
      </c>
      <c r="BX383" s="205">
        <f ca="1">IF($AH383&gt;0,OFFSET(DATA!$F$6,BX$10+27*(7-$AG$8),$AG383,1,1)/OFFSET(DATA!$F$6,BX$10,$AG383,1,1),0)</f>
        <v>0.45261522527187986</v>
      </c>
      <c r="BY383" s="205">
        <f ca="1">IF($AH383&gt;0,OFFSET(DATA!$F$6,BY$10+27*(7-$AG$8),$AG383,1,1)/OFFSET(DATA!$F$6,BY$10,$AG383,1,1),0)</f>
        <v>0.36057692307692307</v>
      </c>
    </row>
    <row r="384" spans="33:77" x14ac:dyDescent="0.2">
      <c r="AG384" s="472">
        <v>373</v>
      </c>
      <c r="AH384" s="471">
        <f ca="1">OFFSET(DATA!$F$6,$AG$10,$AG384,1,1)</f>
        <v>1313</v>
      </c>
      <c r="AI384" s="205">
        <f ca="1">IF($AH384&gt;0,OFFSET(DATA!$F$6,$AG$10+27*AI$10,$AG384,1,1)/$AH384,0)</f>
        <v>0.38537699923838536</v>
      </c>
      <c r="AJ384" s="205">
        <f ca="1">IF($AH384&gt;0,OFFSET(DATA!$F$6,$AG$10+27*AJ$10,$AG384,1,1)/$AH384,0)</f>
        <v>3.0464584920030465E-3</v>
      </c>
      <c r="AK384" s="205">
        <f ca="1">IF($AH384&gt;0,OFFSET(DATA!$F$6,$AG$10+27*AK$10,$AG384,1,1)/$AH384,0)</f>
        <v>0.16070068545316071</v>
      </c>
      <c r="AL384" s="205">
        <f ca="1">IF($AH384&gt;0,OFFSET(DATA!$F$6,$AG$10+27*AL$10,$AG384,1,1)/$AH384,0)</f>
        <v>0.10814927646610815</v>
      </c>
      <c r="AM384" s="205">
        <f ca="1">IF($AH384&gt;0,OFFSET(DATA!$F$6,$AG$10+27*AM$10,$AG384,1,1)/$AH384,0)</f>
        <v>9.063214013709063E-2</v>
      </c>
      <c r="AN384" s="205">
        <f ca="1">IF($AH384&gt;0,OFFSET(DATA!$F$6,$AG$10+27*AN$10,$AG384,1,1)/$AH384,0)</f>
        <v>1.6755521706016754E-2</v>
      </c>
      <c r="AO384" s="472">
        <f ca="1">OFFSET(DATA!$F$6,$AG$10+27*AO$10,$AG384,1,1)</f>
        <v>15</v>
      </c>
      <c r="AP384" s="472">
        <f t="shared" ca="1" si="12"/>
        <v>15</v>
      </c>
      <c r="AQ384" s="471"/>
      <c r="AR384" s="471">
        <f ca="1">OFFSET(DATA!$F$6,25,$AG384,1,1)</f>
        <v>10662</v>
      </c>
      <c r="AS384" s="205">
        <f ca="1">IF($AR384&gt;0,OFFSET(DATA!$F$6,25+27*AS$10,$AG384,1,1)/$AR384,0)</f>
        <v>0.47608328643781656</v>
      </c>
      <c r="AT384" s="205">
        <f ca="1">IF($AR384&gt;0,OFFSET(DATA!$F$6,25+27*AT$10,$AG384,1,1)/$AR384,0)</f>
        <v>4.595760645282311E-3</v>
      </c>
      <c r="AU384" s="205">
        <f ca="1">IF($AR384&gt;0,OFFSET(DATA!$F$6,25+27*AU$10,$AG384,1,1)/$AR384,0)</f>
        <v>0.11198649409116489</v>
      </c>
      <c r="AV384" s="205">
        <f ca="1">IF($AR384&gt;0,OFFSET(DATA!$F$6,25+27*AV$10,$AG384,1,1)/$AR384,0)</f>
        <v>0.10317013693490902</v>
      </c>
      <c r="AW384" s="205">
        <f ca="1">IF($AR384&gt;0,OFFSET(DATA!$F$6,25+27*AW$10,$AG384,1,1)/$AR384,0)</f>
        <v>0.12746201463140125</v>
      </c>
      <c r="AX384" s="205">
        <f ca="1">IF($AR384&gt;0,OFFSET(DATA!$F$6,25+27*AX$10,$AG384,1,1)/$AR384,0)</f>
        <v>5.3742262239729881E-2</v>
      </c>
      <c r="BA384" s="472">
        <f t="shared" ca="1" si="11"/>
        <v>16</v>
      </c>
      <c r="BB384" s="205">
        <f ca="1">IF($AH384&gt;0,OFFSET(DATA!$F$6,BB$10+27*(7-$AG$8),$AG384,1,1)/OFFSET(DATA!$F$6,BB$10,$AG384,1,1),0)</f>
        <v>0.32187500000000002</v>
      </c>
      <c r="BC384" s="205">
        <f ca="1">IF($AH384&gt;0,OFFSET(DATA!$F$6,BC$10+27*(7-$AG$8),$AG384,1,1)/OFFSET(DATA!$F$6,BC$10,$AG384,1,1),0)</f>
        <v>0.21904761904761905</v>
      </c>
      <c r="BD384" s="205">
        <f ca="1">IF($AH384&gt;0,OFFSET(DATA!$F$6,BD$10+27*(7-$AG$8),$AG384,1,1)/OFFSET(DATA!$F$6,BD$10,$AG384,1,1),0)</f>
        <v>0.21111111111111111</v>
      </c>
      <c r="BE384" s="205">
        <f ca="1">IF($AH384&gt;0,OFFSET(DATA!$F$6,BE$10+27*(7-$AG$8),$AG384,1,1)/OFFSET(DATA!$F$6,BE$10,$AG384,1,1),0)</f>
        <v>0.21374045801526717</v>
      </c>
      <c r="BF384" s="205">
        <f ca="1">IF($AH384&gt;0,OFFSET(DATA!$F$6,BF$10+27*(7-$AG$8),$AG384,1,1)/OFFSET(DATA!$F$6,BF$10,$AG384,1,1),0)</f>
        <v>0.51842751842751844</v>
      </c>
      <c r="BG384" s="205">
        <f ca="1">IF($AH384&gt;0,OFFSET(DATA!$F$6,BG$10+27*(7-$AG$8),$AG384,1,1)/OFFSET(DATA!$F$6,BG$10,$AG384,1,1),0)</f>
        <v>0.48749999999999999</v>
      </c>
      <c r="BH384" s="205">
        <f ca="1">IF($AH384&gt;0,OFFSET(DATA!$F$6,BH$10+27*(7-$AG$8),$AG384,1,1)/OFFSET(DATA!$F$6,BH$10,$AG384,1,1),0)</f>
        <v>0.26923076923076922</v>
      </c>
      <c r="BI384" s="205">
        <f ca="1">IF($AH384&gt;0,OFFSET(DATA!$F$6,BI$10+27*(7-$AG$8),$AG384,1,1)/OFFSET(DATA!$F$6,BI$10,$AG384,1,1),0)</f>
        <v>0.38537699923838536</v>
      </c>
      <c r="BJ384" s="205">
        <f ca="1">IF($AH384&gt;0,OFFSET(DATA!$F$6,BJ$10+27*(7-$AG$8),$AG384,1,1)/OFFSET(DATA!$F$6,BJ$10,$AG384,1,1),0)</f>
        <v>0.53953488372093028</v>
      </c>
      <c r="BK384" s="205">
        <f ca="1">IF($AH384&gt;0,OFFSET(DATA!$F$6,BK$10+27*(7-$AG$8),$AG384,1,1)/OFFSET(DATA!$F$6,BK$10,$AG384,1,1),0)</f>
        <v>0.30645161290322581</v>
      </c>
      <c r="BL384" s="205">
        <f ca="1">IF($AH384&gt;0,OFFSET(DATA!$F$6,BL$10+27*(7-$AG$8),$AG384,1,1)/OFFSET(DATA!$F$6,BL$10,$AG384,1,1),0)</f>
        <v>0.53888888888888886</v>
      </c>
      <c r="BM384" s="205">
        <f ca="1">IF($AH384&gt;0,OFFSET(DATA!$F$6,BM$10+27*(7-$AG$8),$AG384,1,1)/OFFSET(DATA!$F$6,BM$10,$AG384,1,1),0)</f>
        <v>0.48422001803426512</v>
      </c>
      <c r="BN384" s="205">
        <f ca="1">IF($AH384&gt;0,OFFSET(DATA!$F$6,BN$10+27*(7-$AG$8),$AG384,1,1)/OFFSET(DATA!$F$6,BN$10,$AG384,1,1),0)</f>
        <v>0.43103448275862066</v>
      </c>
      <c r="BO384" s="205">
        <f ca="1">IF($AH384&gt;0,OFFSET(DATA!$F$6,BO$10+27*(7-$AG$8),$AG384,1,1)/OFFSET(DATA!$F$6,BO$10,$AG384,1,1),0)</f>
        <v>0.78867102396514166</v>
      </c>
      <c r="BP384" s="205">
        <f ca="1">IF($AH384&gt;0,OFFSET(DATA!$F$6,BP$10+27*(7-$AG$8),$AG384,1,1)/OFFSET(DATA!$F$6,BP$10,$AG384,1,1),0)</f>
        <v>0.70596797671033484</v>
      </c>
      <c r="BQ384" s="205">
        <f ca="1">IF($AH384&gt;0,OFFSET(DATA!$F$6,BQ$10+27*(7-$AG$8),$AG384,1,1)/OFFSET(DATA!$F$6,BQ$10,$AG384,1,1),0)</f>
        <v>0.57706093189964158</v>
      </c>
      <c r="BR384" s="205">
        <f ca="1">IF($AH384&gt;0,OFFSET(DATA!$F$6,BR$10+27*(7-$AG$8),$AG384,1,1)/OFFSET(DATA!$F$6,BR$10,$AG384,1,1),0)</f>
        <v>0.54576271186440672</v>
      </c>
      <c r="BS384" s="205">
        <f ca="1">IF($AH384&gt;0,OFFSET(DATA!$F$6,BS$10+27*(7-$AG$8),$AG384,1,1)/OFFSET(DATA!$F$6,BS$10,$AG384,1,1),0)</f>
        <v>0.39084507042253519</v>
      </c>
      <c r="BT384" s="205">
        <f ca="1">IF($AH384&gt;0,OFFSET(DATA!$F$6,BT$10+27*(7-$AG$8),$AG384,1,1)/OFFSET(DATA!$F$6,BT$10,$AG384,1,1),0)</f>
        <v>0.40350877192982454</v>
      </c>
      <c r="BU384" s="205">
        <f ca="1">IF($AH384&gt;0,OFFSET(DATA!$F$6,BU$10+27*(7-$AG$8),$AG384,1,1)/OFFSET(DATA!$F$6,BU$10,$AG384,1,1),0)</f>
        <v>0.30597014925373134</v>
      </c>
      <c r="BV384" s="205">
        <f ca="1">IF($AH384&gt;0,OFFSET(DATA!$F$6,BV$10+27*(7-$AG$8),$AG384,1,1)/OFFSET(DATA!$F$6,BV$10,$AG384,1,1),0)</f>
        <v>0.53125</v>
      </c>
      <c r="BW384" s="205">
        <f ca="1">IF($AH384&gt;0,OFFSET(DATA!$F$6,BW$10+27*(7-$AG$8),$AG384,1,1)/OFFSET(DATA!$F$6,BW$10,$AG384,1,1),0)</f>
        <v>0.53413173652694612</v>
      </c>
      <c r="BX384" s="205">
        <f ca="1">IF($AH384&gt;0,OFFSET(DATA!$F$6,BX$10+27*(7-$AG$8),$AG384,1,1)/OFFSET(DATA!$F$6,BX$10,$AG384,1,1),0)</f>
        <v>0.42560553633217996</v>
      </c>
      <c r="BY384" s="205">
        <f ca="1">IF($AH384&gt;0,OFFSET(DATA!$F$6,BY$10+27*(7-$AG$8),$AG384,1,1)/OFFSET(DATA!$F$6,BY$10,$AG384,1,1),0)</f>
        <v>0.38048780487804879</v>
      </c>
    </row>
    <row r="385" spans="33:77" x14ac:dyDescent="0.2">
      <c r="AG385" s="472">
        <v>374</v>
      </c>
      <c r="AH385" s="471">
        <f ca="1">OFFSET(DATA!$F$6,$AG$10,$AG385,1,1)</f>
        <v>1295</v>
      </c>
      <c r="AI385" s="205">
        <f ca="1">IF($AH385&gt;0,OFFSET(DATA!$F$6,$AG$10+27*AI$10,$AG385,1,1)/$AH385,0)</f>
        <v>0.41003861003861003</v>
      </c>
      <c r="AJ385" s="205">
        <f ca="1">IF($AH385&gt;0,OFFSET(DATA!$F$6,$AG$10+27*AJ$10,$AG385,1,1)/$AH385,0)</f>
        <v>3.0888030888030888E-3</v>
      </c>
      <c r="AK385" s="205">
        <f ca="1">IF($AH385&gt;0,OFFSET(DATA!$F$6,$AG$10+27*AK$10,$AG385,1,1)/$AH385,0)</f>
        <v>0.17220077220077221</v>
      </c>
      <c r="AL385" s="205">
        <f ca="1">IF($AH385&gt;0,OFFSET(DATA!$F$6,$AG$10+27*AL$10,$AG385,1,1)/$AH385,0)</f>
        <v>9.0347490347490345E-2</v>
      </c>
      <c r="AM385" s="205">
        <f ca="1">IF($AH385&gt;0,OFFSET(DATA!$F$6,$AG$10+27*AM$10,$AG385,1,1)/$AH385,0)</f>
        <v>9.1119691119691121E-2</v>
      </c>
      <c r="AN385" s="205">
        <f ca="1">IF($AH385&gt;0,OFFSET(DATA!$F$6,$AG$10+27*AN$10,$AG385,1,1)/$AH385,0)</f>
        <v>1.4671814671814672E-2</v>
      </c>
      <c r="AO385" s="472">
        <f ca="1">OFFSET(DATA!$F$6,$AG$10+27*AO$10,$AG385,1,1)</f>
        <v>15</v>
      </c>
      <c r="AP385" s="472">
        <f t="shared" ca="1" si="12"/>
        <v>15</v>
      </c>
      <c r="AQ385" s="471"/>
      <c r="AR385" s="471">
        <f ca="1">OFFSET(DATA!$F$6,25,$AG385,1,1)</f>
        <v>10795</v>
      </c>
      <c r="AS385" s="205">
        <f ca="1">IF($AR385&gt;0,OFFSET(DATA!$F$6,25+27*AS$10,$AG385,1,1)/$AR385,0)</f>
        <v>0.48188976377952758</v>
      </c>
      <c r="AT385" s="205">
        <f ca="1">IF($AR385&gt;0,OFFSET(DATA!$F$6,25+27*AT$10,$AG385,1,1)/$AR385,0)</f>
        <v>4.7244094488188976E-3</v>
      </c>
      <c r="AU385" s="205">
        <f ca="1">IF($AR385&gt;0,OFFSET(DATA!$F$6,25+27*AU$10,$AG385,1,1)/$AR385,0)</f>
        <v>0.11051412691060676</v>
      </c>
      <c r="AV385" s="205">
        <f ca="1">IF($AR385&gt;0,OFFSET(DATA!$F$6,25+27*AV$10,$AG385,1,1)/$AR385,0)</f>
        <v>9.3376563223714681E-2</v>
      </c>
      <c r="AW385" s="205">
        <f ca="1">IF($AR385&gt;0,OFFSET(DATA!$F$6,25+27*AW$10,$AG385,1,1)/$AR385,0)</f>
        <v>0.13404353867531266</v>
      </c>
      <c r="AX385" s="205">
        <f ca="1">IF($AR385&gt;0,OFFSET(DATA!$F$6,25+27*AX$10,$AG385,1,1)/$AR385,0)</f>
        <v>5.9008800370541917E-2</v>
      </c>
      <c r="BA385" s="472">
        <f t="shared" ca="1" si="11"/>
        <v>15</v>
      </c>
      <c r="BB385" s="205">
        <f ca="1">IF($AH385&gt;0,OFFSET(DATA!$F$6,BB$10+27*(7-$AG$8),$AG385,1,1)/OFFSET(DATA!$F$6,BB$10,$AG385,1,1),0)</f>
        <v>0.3470031545741325</v>
      </c>
      <c r="BC385" s="205">
        <f ca="1">IF($AH385&gt;0,OFFSET(DATA!$F$6,BC$10+27*(7-$AG$8),$AG385,1,1)/OFFSET(DATA!$F$6,BC$10,$AG385,1,1),0)</f>
        <v>0.21698113207547171</v>
      </c>
      <c r="BD385" s="205">
        <f ca="1">IF($AH385&gt;0,OFFSET(DATA!$F$6,BD$10+27*(7-$AG$8),$AG385,1,1)/OFFSET(DATA!$F$6,BD$10,$AG385,1,1),0)</f>
        <v>0.28235294117647058</v>
      </c>
      <c r="BE385" s="205">
        <f ca="1">IF($AH385&gt;0,OFFSET(DATA!$F$6,BE$10+27*(7-$AG$8),$AG385,1,1)/OFFSET(DATA!$F$6,BE$10,$AG385,1,1),0)</f>
        <v>0.2196969696969697</v>
      </c>
      <c r="BF385" s="205">
        <f ca="1">IF($AH385&gt;0,OFFSET(DATA!$F$6,BF$10+27*(7-$AG$8),$AG385,1,1)/OFFSET(DATA!$F$6,BF$10,$AG385,1,1),0)</f>
        <v>0.51699029126213591</v>
      </c>
      <c r="BG385" s="205">
        <f ca="1">IF($AH385&gt;0,OFFSET(DATA!$F$6,BG$10+27*(7-$AG$8),$AG385,1,1)/OFFSET(DATA!$F$6,BG$10,$AG385,1,1),0)</f>
        <v>0.49397590361445781</v>
      </c>
      <c r="BH385" s="205">
        <f ca="1">IF($AH385&gt;0,OFFSET(DATA!$F$6,BH$10+27*(7-$AG$8),$AG385,1,1)/OFFSET(DATA!$F$6,BH$10,$AG385,1,1),0)</f>
        <v>0.26415094339622641</v>
      </c>
      <c r="BI385" s="205">
        <f ca="1">IF($AH385&gt;0,OFFSET(DATA!$F$6,BI$10+27*(7-$AG$8),$AG385,1,1)/OFFSET(DATA!$F$6,BI$10,$AG385,1,1),0)</f>
        <v>0.41003861003861003</v>
      </c>
      <c r="BJ385" s="205">
        <f ca="1">IF($AH385&gt;0,OFFSET(DATA!$F$6,BJ$10+27*(7-$AG$8),$AG385,1,1)/OFFSET(DATA!$F$6,BJ$10,$AG385,1,1),0)</f>
        <v>0.54871794871794877</v>
      </c>
      <c r="BK385" s="205">
        <f ca="1">IF($AH385&gt;0,OFFSET(DATA!$F$6,BK$10+27*(7-$AG$8),$AG385,1,1)/OFFSET(DATA!$F$6,BK$10,$AG385,1,1),0)</f>
        <v>0.28703703703703703</v>
      </c>
      <c r="BL385" s="205">
        <f ca="1">IF($AH385&gt;0,OFFSET(DATA!$F$6,BL$10+27*(7-$AG$8),$AG385,1,1)/OFFSET(DATA!$F$6,BL$10,$AG385,1,1),0)</f>
        <v>0.53600000000000003</v>
      </c>
      <c r="BM385" s="205">
        <f ca="1">IF($AH385&gt;0,OFFSET(DATA!$F$6,BM$10+27*(7-$AG$8),$AG385,1,1)/OFFSET(DATA!$F$6,BM$10,$AG385,1,1),0)</f>
        <v>0.47747747747747749</v>
      </c>
      <c r="BN385" s="205">
        <f ca="1">IF($AH385&gt;0,OFFSET(DATA!$F$6,BN$10+27*(7-$AG$8),$AG385,1,1)/OFFSET(DATA!$F$6,BN$10,$AG385,1,1),0)</f>
        <v>0.48648648648648651</v>
      </c>
      <c r="BO385" s="205">
        <f ca="1">IF($AH385&gt;0,OFFSET(DATA!$F$6,BO$10+27*(7-$AG$8),$AG385,1,1)/OFFSET(DATA!$F$6,BO$10,$AG385,1,1),0)</f>
        <v>0.78131634819532914</v>
      </c>
      <c r="BP385" s="205">
        <f ca="1">IF($AH385&gt;0,OFFSET(DATA!$F$6,BP$10+27*(7-$AG$8),$AG385,1,1)/OFFSET(DATA!$F$6,BP$10,$AG385,1,1),0)</f>
        <v>0.70780141843971633</v>
      </c>
      <c r="BQ385" s="205">
        <f ca="1">IF($AH385&gt;0,OFFSET(DATA!$F$6,BQ$10+27*(7-$AG$8),$AG385,1,1)/OFFSET(DATA!$F$6,BQ$10,$AG385,1,1),0)</f>
        <v>0.5892857142857143</v>
      </c>
      <c r="BR385" s="205">
        <f ca="1">IF($AH385&gt;0,OFFSET(DATA!$F$6,BR$10+27*(7-$AG$8),$AG385,1,1)/OFFSET(DATA!$F$6,BR$10,$AG385,1,1),0)</f>
        <v>0.54697986577181212</v>
      </c>
      <c r="BS385" s="205">
        <f ca="1">IF($AH385&gt;0,OFFSET(DATA!$F$6,BS$10+27*(7-$AG$8),$AG385,1,1)/OFFSET(DATA!$F$6,BS$10,$AG385,1,1),0)</f>
        <v>0.40287769784172661</v>
      </c>
      <c r="BT385" s="205">
        <f ca="1">IF($AH385&gt;0,OFFSET(DATA!$F$6,BT$10+27*(7-$AG$8),$AG385,1,1)/OFFSET(DATA!$F$6,BT$10,$AG385,1,1),0)</f>
        <v>0.41379310344827586</v>
      </c>
      <c r="BU385" s="205">
        <f ca="1">IF($AH385&gt;0,OFFSET(DATA!$F$6,BU$10+27*(7-$AG$8),$AG385,1,1)/OFFSET(DATA!$F$6,BU$10,$AG385,1,1),0)</f>
        <v>0.2814814814814815</v>
      </c>
      <c r="BV385" s="205">
        <f ca="1">IF($AH385&gt;0,OFFSET(DATA!$F$6,BV$10+27*(7-$AG$8),$AG385,1,1)/OFFSET(DATA!$F$6,BV$10,$AG385,1,1),0)</f>
        <v>0.53263707571801566</v>
      </c>
      <c r="BW385" s="205">
        <f ca="1">IF($AH385&gt;0,OFFSET(DATA!$F$6,BW$10+27*(7-$AG$8),$AG385,1,1)/OFFSET(DATA!$F$6,BW$10,$AG385,1,1),0)</f>
        <v>0.54630715123094964</v>
      </c>
      <c r="BX385" s="205">
        <f ca="1">IF($AH385&gt;0,OFFSET(DATA!$F$6,BX$10+27*(7-$AG$8),$AG385,1,1)/OFFSET(DATA!$F$6,BX$10,$AG385,1,1),0)</f>
        <v>0.4254406860409719</v>
      </c>
      <c r="BY385" s="205">
        <f ca="1">IF($AH385&gt;0,OFFSET(DATA!$F$6,BY$10+27*(7-$AG$8),$AG385,1,1)/OFFSET(DATA!$F$6,BY$10,$AG385,1,1),0)</f>
        <v>0.40669856459330145</v>
      </c>
    </row>
    <row r="386" spans="33:77" x14ac:dyDescent="0.2">
      <c r="AG386" s="472">
        <v>375</v>
      </c>
      <c r="AH386" s="471">
        <f ca="1">OFFSET(DATA!$F$6,$AG$10,$AG386,1,1)</f>
        <v>1212</v>
      </c>
      <c r="AI386" s="205">
        <f ca="1">IF($AH386&gt;0,OFFSET(DATA!$F$6,$AG$10+27*AI$10,$AG386,1,1)/$AH386,0)</f>
        <v>0.39026402640264024</v>
      </c>
      <c r="AJ386" s="205">
        <f ca="1">IF($AH386&gt;0,OFFSET(DATA!$F$6,$AG$10+27*AJ$10,$AG386,1,1)/$AH386,0)</f>
        <v>3.3003300330033004E-3</v>
      </c>
      <c r="AK386" s="205">
        <f ca="1">IF($AH386&gt;0,OFFSET(DATA!$F$6,$AG$10+27*AK$10,$AG386,1,1)/$AH386,0)</f>
        <v>0.18069306930693069</v>
      </c>
      <c r="AL386" s="205">
        <f ca="1">IF($AH386&gt;0,OFFSET(DATA!$F$6,$AG$10+27*AL$10,$AG386,1,1)/$AH386,0)</f>
        <v>7.590759075907591E-2</v>
      </c>
      <c r="AM386" s="205">
        <f ca="1">IF($AH386&gt;0,OFFSET(DATA!$F$6,$AG$10+27*AM$10,$AG386,1,1)/$AH386,0)</f>
        <v>8.9108910891089105E-2</v>
      </c>
      <c r="AN386" s="205">
        <f ca="1">IF($AH386&gt;0,OFFSET(DATA!$F$6,$AG$10+27*AN$10,$AG386,1,1)/$AH386,0)</f>
        <v>1.8976897689768978E-2</v>
      </c>
      <c r="AO386" s="472">
        <f ca="1">OFFSET(DATA!$F$6,$AG$10+27*AO$10,$AG386,1,1)</f>
        <v>14</v>
      </c>
      <c r="AP386" s="472">
        <f t="shared" ca="1" si="12"/>
        <v>14</v>
      </c>
      <c r="AQ386" s="471"/>
      <c r="AR386" s="471">
        <f ca="1">OFFSET(DATA!$F$6,25,$AG386,1,1)</f>
        <v>9763</v>
      </c>
      <c r="AS386" s="205">
        <f ca="1">IF($AR386&gt;0,OFFSET(DATA!$F$6,25+27*AS$10,$AG386,1,1)/$AR386,0)</f>
        <v>0.4794632797295913</v>
      </c>
      <c r="AT386" s="205">
        <f ca="1">IF($AR386&gt;0,OFFSET(DATA!$F$6,25+27*AT$10,$AG386,1,1)/$AR386,0)</f>
        <v>5.1213766260370785E-3</v>
      </c>
      <c r="AU386" s="205">
        <f ca="1">IF($AR386&gt;0,OFFSET(DATA!$F$6,25+27*AU$10,$AG386,1,1)/$AR386,0)</f>
        <v>0.11912322032162245</v>
      </c>
      <c r="AV386" s="205">
        <f ca="1">IF($AR386&gt;0,OFFSET(DATA!$F$6,25+27*AV$10,$AG386,1,1)/$AR386,0)</f>
        <v>8.8702243162962199E-2</v>
      </c>
      <c r="AW386" s="205">
        <f ca="1">IF($AR386&gt;0,OFFSET(DATA!$F$6,25+27*AW$10,$AG386,1,1)/$AR386,0)</f>
        <v>0.11707466967120762</v>
      </c>
      <c r="AX386" s="205">
        <f ca="1">IF($AR386&gt;0,OFFSET(DATA!$F$6,25+27*AX$10,$AG386,1,1)/$AR386,0)</f>
        <v>4.9677353272559663E-2</v>
      </c>
      <c r="BA386" s="472">
        <f t="shared" ca="1" si="11"/>
        <v>15</v>
      </c>
      <c r="BB386" s="205">
        <f ca="1">IF($AH386&gt;0,OFFSET(DATA!$F$6,BB$10+27*(7-$AG$8),$AG386,1,1)/OFFSET(DATA!$F$6,BB$10,$AG386,1,1),0)</f>
        <v>0.37992831541218636</v>
      </c>
      <c r="BC386" s="205">
        <f ca="1">IF($AH386&gt;0,OFFSET(DATA!$F$6,BC$10+27*(7-$AG$8),$AG386,1,1)/OFFSET(DATA!$F$6,BC$10,$AG386,1,1),0)</f>
        <v>0.21276595744680851</v>
      </c>
      <c r="BD386" s="205">
        <f ca="1">IF($AH386&gt;0,OFFSET(DATA!$F$6,BD$10+27*(7-$AG$8),$AG386,1,1)/OFFSET(DATA!$F$6,BD$10,$AG386,1,1),0)</f>
        <v>0.2638888888888889</v>
      </c>
      <c r="BE386" s="205">
        <f ca="1">IF($AH386&gt;0,OFFSET(DATA!$F$6,BE$10+27*(7-$AG$8),$AG386,1,1)/OFFSET(DATA!$F$6,BE$10,$AG386,1,1),0)</f>
        <v>0.19852941176470587</v>
      </c>
      <c r="BF386" s="205">
        <f ca="1">IF($AH386&gt;0,OFFSET(DATA!$F$6,BF$10+27*(7-$AG$8),$AG386,1,1)/OFFSET(DATA!$F$6,BF$10,$AG386,1,1),0)</f>
        <v>0.50383631713554988</v>
      </c>
      <c r="BG386" s="205">
        <f ca="1">IF($AH386&gt;0,OFFSET(DATA!$F$6,BG$10+27*(7-$AG$8),$AG386,1,1)/OFFSET(DATA!$F$6,BG$10,$AG386,1,1),0)</f>
        <v>0.4861111111111111</v>
      </c>
      <c r="BH386" s="205">
        <f ca="1">IF($AH386&gt;0,OFFSET(DATA!$F$6,BH$10+27*(7-$AG$8),$AG386,1,1)/OFFSET(DATA!$F$6,BH$10,$AG386,1,1),0)</f>
        <v>0.22448979591836735</v>
      </c>
      <c r="BI386" s="205">
        <f ca="1">IF($AH386&gt;0,OFFSET(DATA!$F$6,BI$10+27*(7-$AG$8),$AG386,1,1)/OFFSET(DATA!$F$6,BI$10,$AG386,1,1),0)</f>
        <v>0.39026402640264024</v>
      </c>
      <c r="BJ386" s="205">
        <f ca="1">IF($AH386&gt;0,OFFSET(DATA!$F$6,BJ$10+27*(7-$AG$8),$AG386,1,1)/OFFSET(DATA!$F$6,BJ$10,$AG386,1,1),0)</f>
        <v>0.54545454545454541</v>
      </c>
      <c r="BK386" s="205">
        <f ca="1">IF($AH386&gt;0,OFFSET(DATA!$F$6,BK$10+27*(7-$AG$8),$AG386,1,1)/OFFSET(DATA!$F$6,BK$10,$AG386,1,1),0)</f>
        <v>0.35146443514644349</v>
      </c>
      <c r="BL386" s="205">
        <f ca="1">IF($AH386&gt;0,OFFSET(DATA!$F$6,BL$10+27*(7-$AG$8),$AG386,1,1)/OFFSET(DATA!$F$6,BL$10,$AG386,1,1),0)</f>
        <v>0.52931854199683048</v>
      </c>
      <c r="BM386" s="205">
        <f ca="1">IF($AH386&gt;0,OFFSET(DATA!$F$6,BM$10+27*(7-$AG$8),$AG386,1,1)/OFFSET(DATA!$F$6,BM$10,$AG386,1,1),0)</f>
        <v>0.46005509641873277</v>
      </c>
      <c r="BN386" s="205">
        <f ca="1">IF($AH386&gt;0,OFFSET(DATA!$F$6,BN$10+27*(7-$AG$8),$AG386,1,1)/OFFSET(DATA!$F$6,BN$10,$AG386,1,1),0)</f>
        <v>0.48421052631578948</v>
      </c>
      <c r="BO386" s="205">
        <f ca="1">IF($AH386&gt;0,OFFSET(DATA!$F$6,BO$10+27*(7-$AG$8),$AG386,1,1)/OFFSET(DATA!$F$6,BO$10,$AG386,1,1),0)</f>
        <v>0.77568134171907754</v>
      </c>
      <c r="BP386" s="205">
        <f ca="1">IF($AH386&gt;0,OFFSET(DATA!$F$6,BP$10+27*(7-$AG$8),$AG386,1,1)/OFFSET(DATA!$F$6,BP$10,$AG386,1,1),0)</f>
        <v>0.68849840255591055</v>
      </c>
      <c r="BQ386" s="205">
        <f ca="1">IF($AH386&gt;0,OFFSET(DATA!$F$6,BQ$10+27*(7-$AG$8),$AG386,1,1)/OFFSET(DATA!$F$6,BQ$10,$AG386,1,1),0)</f>
        <v>0.58024691358024694</v>
      </c>
      <c r="BR386" s="205">
        <f ca="1">IF($AH386&gt;0,OFFSET(DATA!$F$6,BR$10+27*(7-$AG$8),$AG386,1,1)/OFFSET(DATA!$F$6,BR$10,$AG386,1,1),0)</f>
        <v>0.54255319148936165</v>
      </c>
      <c r="BS386" s="205">
        <f ca="1">IF($AH386&gt;0,OFFSET(DATA!$F$6,BS$10+27*(7-$AG$8),$AG386,1,1)/OFFSET(DATA!$F$6,BS$10,$AG386,1,1),0)</f>
        <v>0.33734939759036142</v>
      </c>
      <c r="BT386" s="205">
        <f ca="1">IF($AH386&gt;0,OFFSET(DATA!$F$6,BT$10+27*(7-$AG$8),$AG386,1,1)/OFFSET(DATA!$F$6,BT$10,$AG386,1,1),0)</f>
        <v>0.38636363636363635</v>
      </c>
      <c r="BU386" s="205">
        <f ca="1">IF($AH386&gt;0,OFFSET(DATA!$F$6,BU$10+27*(7-$AG$8),$AG386,1,1)/OFFSET(DATA!$F$6,BU$10,$AG386,1,1),0)</f>
        <v>0.27692307692307694</v>
      </c>
      <c r="BV386" s="205">
        <f ca="1">IF($AH386&gt;0,OFFSET(DATA!$F$6,BV$10+27*(7-$AG$8),$AG386,1,1)/OFFSET(DATA!$F$6,BV$10,$AG386,1,1),0)</f>
        <v>0.52187499999999998</v>
      </c>
      <c r="BW386" s="205">
        <f ca="1">IF($AH386&gt;0,OFFSET(DATA!$F$6,BW$10+27*(7-$AG$8),$AG386,1,1)/OFFSET(DATA!$F$6,BW$10,$AG386,1,1),0)</f>
        <v>0.58333333333333337</v>
      </c>
      <c r="BX386" s="205">
        <f ca="1">IF($AH386&gt;0,OFFSET(DATA!$F$6,BX$10+27*(7-$AG$8),$AG386,1,1)/OFFSET(DATA!$F$6,BX$10,$AG386,1,1),0)</f>
        <v>0.42671714440237968</v>
      </c>
      <c r="BY386" s="205">
        <f ca="1">IF($AH386&gt;0,OFFSET(DATA!$F$6,BY$10+27*(7-$AG$8),$AG386,1,1)/OFFSET(DATA!$F$6,BY$10,$AG386,1,1),0)</f>
        <v>0.43888888888888888</v>
      </c>
    </row>
    <row r="387" spans="33:77" x14ac:dyDescent="0.2">
      <c r="AG387" s="472">
        <v>376</v>
      </c>
      <c r="AH387" s="471">
        <f ca="1">OFFSET(DATA!$F$6,$AG$10,$AG387,1,1)</f>
        <v>1236</v>
      </c>
      <c r="AI387" s="205">
        <f ca="1">IF($AH387&gt;0,OFFSET(DATA!$F$6,$AG$10+27*AI$10,$AG387,1,1)/$AH387,0)</f>
        <v>0.41585760517799353</v>
      </c>
      <c r="AJ387" s="205">
        <f ca="1">IF($AH387&gt;0,OFFSET(DATA!$F$6,$AG$10+27*AJ$10,$AG387,1,1)/$AH387,0)</f>
        <v>2.4271844660194173E-3</v>
      </c>
      <c r="AK387" s="205">
        <f ca="1">IF($AH387&gt;0,OFFSET(DATA!$F$6,$AG$10+27*AK$10,$AG387,1,1)/$AH387,0)</f>
        <v>0.1796116504854369</v>
      </c>
      <c r="AL387" s="205">
        <f ca="1">IF($AH387&gt;0,OFFSET(DATA!$F$6,$AG$10+27*AL$10,$AG387,1,1)/$AH387,0)</f>
        <v>7.8478964401294496E-2</v>
      </c>
      <c r="AM387" s="205">
        <f ca="1">IF($AH387&gt;0,OFFSET(DATA!$F$6,$AG$10+27*AM$10,$AG387,1,1)/$AH387,0)</f>
        <v>6.2297734627831718E-2</v>
      </c>
      <c r="AN387" s="205">
        <f ca="1">IF($AH387&gt;0,OFFSET(DATA!$F$6,$AG$10+27*AN$10,$AG387,1,1)/$AH387,0)</f>
        <v>1.1326860841423949E-2</v>
      </c>
      <c r="AO387" s="472">
        <f ca="1">OFFSET(DATA!$F$6,$AG$10+27*AO$10,$AG387,1,1)</f>
        <v>14</v>
      </c>
      <c r="AP387" s="472">
        <f t="shared" ca="1" si="12"/>
        <v>14</v>
      </c>
      <c r="AQ387" s="471"/>
      <c r="AR387" s="471">
        <f ca="1">OFFSET(DATA!$F$6,25,$AG387,1,1)</f>
        <v>9869</v>
      </c>
      <c r="AS387" s="205">
        <f ca="1">IF($AR387&gt;0,OFFSET(DATA!$F$6,25+27*AS$10,$AG387,1,1)/$AR387,0)</f>
        <v>0.49234978214611408</v>
      </c>
      <c r="AT387" s="205">
        <f ca="1">IF($AR387&gt;0,OFFSET(DATA!$F$6,25+27*AT$10,$AG387,1,1)/$AR387,0)</f>
        <v>5.3703516060391128E-3</v>
      </c>
      <c r="AU387" s="205">
        <f ca="1">IF($AR387&gt;0,OFFSET(DATA!$F$6,25+27*AU$10,$AG387,1,1)/$AR387,0)</f>
        <v>0.11835039011044686</v>
      </c>
      <c r="AV387" s="205">
        <f ca="1">IF($AR387&gt;0,OFFSET(DATA!$F$6,25+27*AV$10,$AG387,1,1)/$AR387,0)</f>
        <v>8.7040226973350898E-2</v>
      </c>
      <c r="AW387" s="205">
        <f ca="1">IF($AR387&gt;0,OFFSET(DATA!$F$6,25+27*AW$10,$AG387,1,1)/$AR387,0)</f>
        <v>0.1057857939000912</v>
      </c>
      <c r="AX387" s="205">
        <f ca="1">IF($AR387&gt;0,OFFSET(DATA!$F$6,25+27*AX$10,$AG387,1,1)/$AR387,0)</f>
        <v>4.2152193737967372E-2</v>
      </c>
      <c r="BA387" s="472">
        <f t="shared" ca="1" si="11"/>
        <v>15</v>
      </c>
      <c r="BB387" s="205">
        <f ca="1">IF($AH387&gt;0,OFFSET(DATA!$F$6,BB$10+27*(7-$AG$8),$AG387,1,1)/OFFSET(DATA!$F$6,BB$10,$AG387,1,1),0)</f>
        <v>0.37634408602150538</v>
      </c>
      <c r="BC387" s="205">
        <f ca="1">IF($AH387&gt;0,OFFSET(DATA!$F$6,BC$10+27*(7-$AG$8),$AG387,1,1)/OFFSET(DATA!$F$6,BC$10,$AG387,1,1),0)</f>
        <v>0.18627450980392157</v>
      </c>
      <c r="BD387" s="205">
        <f ca="1">IF($AH387&gt;0,OFFSET(DATA!$F$6,BD$10+27*(7-$AG$8),$AG387,1,1)/OFFSET(DATA!$F$6,BD$10,$AG387,1,1),0)</f>
        <v>0.29166666666666669</v>
      </c>
      <c r="BE387" s="205">
        <f ca="1">IF($AH387&gt;0,OFFSET(DATA!$F$6,BE$10+27*(7-$AG$8),$AG387,1,1)/OFFSET(DATA!$F$6,BE$10,$AG387,1,1),0)</f>
        <v>0.31578947368421051</v>
      </c>
      <c r="BF387" s="205">
        <f ca="1">IF($AH387&gt;0,OFFSET(DATA!$F$6,BF$10+27*(7-$AG$8),$AG387,1,1)/OFFSET(DATA!$F$6,BF$10,$AG387,1,1),0)</f>
        <v>0.48499999999999999</v>
      </c>
      <c r="BG387" s="205">
        <f ca="1">IF($AH387&gt;0,OFFSET(DATA!$F$6,BG$10+27*(7-$AG$8),$AG387,1,1)/OFFSET(DATA!$F$6,BG$10,$AG387,1,1),0)</f>
        <v>0.44155844155844154</v>
      </c>
      <c r="BH387" s="205">
        <f ca="1">IF($AH387&gt;0,OFFSET(DATA!$F$6,BH$10+27*(7-$AG$8),$AG387,1,1)/OFFSET(DATA!$F$6,BH$10,$AG387,1,1),0)</f>
        <v>0.25263157894736843</v>
      </c>
      <c r="BI387" s="205">
        <f ca="1">IF($AH387&gt;0,OFFSET(DATA!$F$6,BI$10+27*(7-$AG$8),$AG387,1,1)/OFFSET(DATA!$F$6,BI$10,$AG387,1,1),0)</f>
        <v>0.41585760517799353</v>
      </c>
      <c r="BJ387" s="205">
        <f ca="1">IF($AH387&gt;0,OFFSET(DATA!$F$6,BJ$10+27*(7-$AG$8),$AG387,1,1)/OFFSET(DATA!$F$6,BJ$10,$AG387,1,1),0)</f>
        <v>0.53191489361702127</v>
      </c>
      <c r="BK387" s="205">
        <f ca="1">IF($AH387&gt;0,OFFSET(DATA!$F$6,BK$10+27*(7-$AG$8),$AG387,1,1)/OFFSET(DATA!$F$6,BK$10,$AG387,1,1),0)</f>
        <v>0.3923076923076923</v>
      </c>
      <c r="BL387" s="205">
        <f ca="1">IF($AH387&gt;0,OFFSET(DATA!$F$6,BL$10+27*(7-$AG$8),$AG387,1,1)/OFFSET(DATA!$F$6,BL$10,$AG387,1,1),0)</f>
        <v>0.55259026687598112</v>
      </c>
      <c r="BM387" s="205">
        <f ca="1">IF($AH387&gt;0,OFFSET(DATA!$F$6,BM$10+27*(7-$AG$8),$AG387,1,1)/OFFSET(DATA!$F$6,BM$10,$AG387,1,1),0)</f>
        <v>0.45149253731343286</v>
      </c>
      <c r="BN387" s="205">
        <f ca="1">IF($AH387&gt;0,OFFSET(DATA!$F$6,BN$10+27*(7-$AG$8),$AG387,1,1)/OFFSET(DATA!$F$6,BN$10,$AG387,1,1),0)</f>
        <v>0.47872340425531917</v>
      </c>
      <c r="BO387" s="205">
        <f ca="1">IF($AH387&gt;0,OFFSET(DATA!$F$6,BO$10+27*(7-$AG$8),$AG387,1,1)/OFFSET(DATA!$F$6,BO$10,$AG387,1,1),0)</f>
        <v>0.79831932773109249</v>
      </c>
      <c r="BP387" s="205">
        <f ca="1">IF($AH387&gt;0,OFFSET(DATA!$F$6,BP$10+27*(7-$AG$8),$AG387,1,1)/OFFSET(DATA!$F$6,BP$10,$AG387,1,1),0)</f>
        <v>0.67078825347758886</v>
      </c>
      <c r="BQ387" s="205">
        <f ca="1">IF($AH387&gt;0,OFFSET(DATA!$F$6,BQ$10+27*(7-$AG$8),$AG387,1,1)/OFFSET(DATA!$F$6,BQ$10,$AG387,1,1),0)</f>
        <v>0.58139534883720934</v>
      </c>
      <c r="BR387" s="205">
        <f ca="1">IF($AH387&gt;0,OFFSET(DATA!$F$6,BR$10+27*(7-$AG$8),$AG387,1,1)/OFFSET(DATA!$F$6,BR$10,$AG387,1,1),0)</f>
        <v>0.56097560975609762</v>
      </c>
      <c r="BS387" s="205">
        <f ca="1">IF($AH387&gt;0,OFFSET(DATA!$F$6,BS$10+27*(7-$AG$8),$AG387,1,1)/OFFSET(DATA!$F$6,BS$10,$AG387,1,1),0)</f>
        <v>0.32692307692307693</v>
      </c>
      <c r="BT387" s="205">
        <f ca="1">IF($AH387&gt;0,OFFSET(DATA!$F$6,BT$10+27*(7-$AG$8),$AG387,1,1)/OFFSET(DATA!$F$6,BT$10,$AG387,1,1),0)</f>
        <v>0.3902439024390244</v>
      </c>
      <c r="BU387" s="205">
        <f ca="1">IF($AH387&gt;0,OFFSET(DATA!$F$6,BU$10+27*(7-$AG$8),$AG387,1,1)/OFFSET(DATA!$F$6,BU$10,$AG387,1,1),0)</f>
        <v>0.32307692307692309</v>
      </c>
      <c r="BV387" s="205">
        <f ca="1">IF($AH387&gt;0,OFFSET(DATA!$F$6,BV$10+27*(7-$AG$8),$AG387,1,1)/OFFSET(DATA!$F$6,BV$10,$AG387,1,1),0)</f>
        <v>0.51376146788990829</v>
      </c>
      <c r="BW387" s="205">
        <f ca="1">IF($AH387&gt;0,OFFSET(DATA!$F$6,BW$10+27*(7-$AG$8),$AG387,1,1)/OFFSET(DATA!$F$6,BW$10,$AG387,1,1),0)</f>
        <v>0.55735660847880297</v>
      </c>
      <c r="BX387" s="205">
        <f ca="1">IF($AH387&gt;0,OFFSET(DATA!$F$6,BX$10+27*(7-$AG$8),$AG387,1,1)/OFFSET(DATA!$F$6,BX$10,$AG387,1,1),0)</f>
        <v>0.46951871657754013</v>
      </c>
      <c r="BY387" s="205">
        <f ca="1">IF($AH387&gt;0,OFFSET(DATA!$F$6,BY$10+27*(7-$AG$8),$AG387,1,1)/OFFSET(DATA!$F$6,BY$10,$AG387,1,1),0)</f>
        <v>0.43715846994535518</v>
      </c>
    </row>
    <row r="388" spans="33:77" x14ac:dyDescent="0.2">
      <c r="AG388" s="472">
        <v>377</v>
      </c>
      <c r="AH388" s="471">
        <f ca="1">OFFSET(DATA!$F$6,$AG$10,$AG388,1,1)</f>
        <v>1221</v>
      </c>
      <c r="AI388" s="205">
        <f ca="1">IF($AH388&gt;0,OFFSET(DATA!$F$6,$AG$10+27*AI$10,$AG388,1,1)/$AH388,0)</f>
        <v>0.40049140049140047</v>
      </c>
      <c r="AJ388" s="205">
        <f ca="1">IF($AH388&gt;0,OFFSET(DATA!$F$6,$AG$10+27*AJ$10,$AG388,1,1)/$AH388,0)</f>
        <v>2.4570024570024569E-3</v>
      </c>
      <c r="AK388" s="205">
        <f ca="1">IF($AH388&gt;0,OFFSET(DATA!$F$6,$AG$10+27*AK$10,$AG388,1,1)/$AH388,0)</f>
        <v>0.180999180999181</v>
      </c>
      <c r="AL388" s="205">
        <f ca="1">IF($AH388&gt;0,OFFSET(DATA!$F$6,$AG$10+27*AL$10,$AG388,1,1)/$AH388,0)</f>
        <v>9.8280098280098274E-2</v>
      </c>
      <c r="AM388" s="205">
        <f ca="1">IF($AH388&gt;0,OFFSET(DATA!$F$6,$AG$10+27*AM$10,$AG388,1,1)/$AH388,0)</f>
        <v>7.3710073710073709E-2</v>
      </c>
      <c r="AN388" s="205">
        <f ca="1">IF($AH388&gt;0,OFFSET(DATA!$F$6,$AG$10+27*AN$10,$AG388,1,1)/$AH388,0)</f>
        <v>9.0090090090090089E-3</v>
      </c>
      <c r="AO388" s="472">
        <f ca="1">OFFSET(DATA!$F$6,$AG$10+27*AO$10,$AG388,1,1)</f>
        <v>14</v>
      </c>
      <c r="AP388" s="472">
        <f t="shared" ca="1" si="12"/>
        <v>14</v>
      </c>
      <c r="AQ388" s="471"/>
      <c r="AR388" s="471">
        <f ca="1">OFFSET(DATA!$F$6,25,$AG388,1,1)</f>
        <v>10088</v>
      </c>
      <c r="AS388" s="205">
        <f ca="1">IF($AR388&gt;0,OFFSET(DATA!$F$6,25+27*AS$10,$AG388,1,1)/$AR388,0)</f>
        <v>0.4956383822363204</v>
      </c>
      <c r="AT388" s="205">
        <f ca="1">IF($AR388&gt;0,OFFSET(DATA!$F$6,25+27*AT$10,$AG388,1,1)/$AR388,0)</f>
        <v>5.2537668517049965E-3</v>
      </c>
      <c r="AU388" s="205">
        <f ca="1">IF($AR388&gt;0,OFFSET(DATA!$F$6,25+27*AU$10,$AG388,1,1)/$AR388,0)</f>
        <v>0.11578112609040445</v>
      </c>
      <c r="AV388" s="205">
        <f ca="1">IF($AR388&gt;0,OFFSET(DATA!$F$6,25+27*AV$10,$AG388,1,1)/$AR388,0)</f>
        <v>9.0305313243457572E-2</v>
      </c>
      <c r="AW388" s="205">
        <f ca="1">IF($AR388&gt;0,OFFSET(DATA!$F$6,25+27*AW$10,$AG388,1,1)/$AR388,0)</f>
        <v>0.11478984932593179</v>
      </c>
      <c r="AX388" s="205">
        <f ca="1">IF($AR388&gt;0,OFFSET(DATA!$F$6,25+27*AX$10,$AG388,1,1)/$AR388,0)</f>
        <v>4.3715305313243455E-2</v>
      </c>
      <c r="BA388" s="472">
        <f t="shared" ca="1" si="11"/>
        <v>15</v>
      </c>
      <c r="BB388" s="205">
        <f ca="1">IF($AH388&gt;0,OFFSET(DATA!$F$6,BB$10+27*(7-$AG$8),$AG388,1,1)/OFFSET(DATA!$F$6,BB$10,$AG388,1,1),0)</f>
        <v>0.38078291814946619</v>
      </c>
      <c r="BC388" s="205">
        <f ca="1">IF($AH388&gt;0,OFFSET(DATA!$F$6,BC$10+27*(7-$AG$8),$AG388,1,1)/OFFSET(DATA!$F$6,BC$10,$AG388,1,1),0)</f>
        <v>0.2</v>
      </c>
      <c r="BD388" s="205">
        <f ca="1">IF($AH388&gt;0,OFFSET(DATA!$F$6,BD$10+27*(7-$AG$8),$AG388,1,1)/OFFSET(DATA!$F$6,BD$10,$AG388,1,1),0)</f>
        <v>0.27777777777777779</v>
      </c>
      <c r="BE388" s="205">
        <f ca="1">IF($AH388&gt;0,OFFSET(DATA!$F$6,BE$10+27*(7-$AG$8),$AG388,1,1)/OFFSET(DATA!$F$6,BE$10,$AG388,1,1),0)</f>
        <v>0.31707317073170732</v>
      </c>
      <c r="BF388" s="205">
        <f ca="1">IF($AH388&gt;0,OFFSET(DATA!$F$6,BF$10+27*(7-$AG$8),$AG388,1,1)/OFFSET(DATA!$F$6,BF$10,$AG388,1,1),0)</f>
        <v>0.49502487562189057</v>
      </c>
      <c r="BG388" s="205">
        <f ca="1">IF($AH388&gt;0,OFFSET(DATA!$F$6,BG$10+27*(7-$AG$8),$AG388,1,1)/OFFSET(DATA!$F$6,BG$10,$AG388,1,1),0)</f>
        <v>0.45</v>
      </c>
      <c r="BH388" s="205">
        <f ca="1">IF($AH388&gt;0,OFFSET(DATA!$F$6,BH$10+27*(7-$AG$8),$AG388,1,1)/OFFSET(DATA!$F$6,BH$10,$AG388,1,1),0)</f>
        <v>0.24509803921568626</v>
      </c>
      <c r="BI388" s="205">
        <f ca="1">IF($AH388&gt;0,OFFSET(DATA!$F$6,BI$10+27*(7-$AG$8),$AG388,1,1)/OFFSET(DATA!$F$6,BI$10,$AG388,1,1),0)</f>
        <v>0.40049140049140047</v>
      </c>
      <c r="BJ388" s="205">
        <f ca="1">IF($AH388&gt;0,OFFSET(DATA!$F$6,BJ$10+27*(7-$AG$8),$AG388,1,1)/OFFSET(DATA!$F$6,BJ$10,$AG388,1,1),0)</f>
        <v>0.52127659574468088</v>
      </c>
      <c r="BK388" s="205">
        <f ca="1">IF($AH388&gt;0,OFFSET(DATA!$F$6,BK$10+27*(7-$AG$8),$AG388,1,1)/OFFSET(DATA!$F$6,BK$10,$AG388,1,1),0)</f>
        <v>0.38257575757575757</v>
      </c>
      <c r="BL388" s="205">
        <f ca="1">IF($AH388&gt;0,OFFSET(DATA!$F$6,BL$10+27*(7-$AG$8),$AG388,1,1)/OFFSET(DATA!$F$6,BL$10,$AG388,1,1),0)</f>
        <v>0.55742725880551303</v>
      </c>
      <c r="BM388" s="205">
        <f ca="1">IF($AH388&gt;0,OFFSET(DATA!$F$6,BM$10+27*(7-$AG$8),$AG388,1,1)/OFFSET(DATA!$F$6,BM$10,$AG388,1,1),0)</f>
        <v>0.4881516587677725</v>
      </c>
      <c r="BN388" s="205">
        <f ca="1">IF($AH388&gt;0,OFFSET(DATA!$F$6,BN$10+27*(7-$AG$8),$AG388,1,1)/OFFSET(DATA!$F$6,BN$10,$AG388,1,1),0)</f>
        <v>0.46875</v>
      </c>
      <c r="BO388" s="205">
        <f ca="1">IF($AH388&gt;0,OFFSET(DATA!$F$6,BO$10+27*(7-$AG$8),$AG388,1,1)/OFFSET(DATA!$F$6,BO$10,$AG388,1,1),0)</f>
        <v>0.80208333333333337</v>
      </c>
      <c r="BP388" s="205">
        <f ca="1">IF($AH388&gt;0,OFFSET(DATA!$F$6,BP$10+27*(7-$AG$8),$AG388,1,1)/OFFSET(DATA!$F$6,BP$10,$AG388,1,1),0)</f>
        <v>0.69984686064318535</v>
      </c>
      <c r="BQ388" s="205">
        <f ca="1">IF($AH388&gt;0,OFFSET(DATA!$F$6,BQ$10+27*(7-$AG$8),$AG388,1,1)/OFFSET(DATA!$F$6,BQ$10,$AG388,1,1),0)</f>
        <v>0.5992366412213741</v>
      </c>
      <c r="BR388" s="205">
        <f ca="1">IF($AH388&gt;0,OFFSET(DATA!$F$6,BR$10+27*(7-$AG$8),$AG388,1,1)/OFFSET(DATA!$F$6,BR$10,$AG388,1,1),0)</f>
        <v>0.58122743682310474</v>
      </c>
      <c r="BS388" s="205">
        <f ca="1">IF($AH388&gt;0,OFFSET(DATA!$F$6,BS$10+27*(7-$AG$8),$AG388,1,1)/OFFSET(DATA!$F$6,BS$10,$AG388,1,1),0)</f>
        <v>0.37410071942446044</v>
      </c>
      <c r="BT388" s="205">
        <f ca="1">IF($AH388&gt;0,OFFSET(DATA!$F$6,BT$10+27*(7-$AG$8),$AG388,1,1)/OFFSET(DATA!$F$6,BT$10,$AG388,1,1),0)</f>
        <v>0.36956521739130432</v>
      </c>
      <c r="BU388" s="205">
        <f ca="1">IF($AH388&gt;0,OFFSET(DATA!$F$6,BU$10+27*(7-$AG$8),$AG388,1,1)/OFFSET(DATA!$F$6,BU$10,$AG388,1,1),0)</f>
        <v>0.3007518796992481</v>
      </c>
      <c r="BV388" s="205">
        <f ca="1">IF($AH388&gt;0,OFFSET(DATA!$F$6,BV$10+27*(7-$AG$8),$AG388,1,1)/OFFSET(DATA!$F$6,BV$10,$AG388,1,1),0)</f>
        <v>0.50571428571428567</v>
      </c>
      <c r="BW388" s="205">
        <f ca="1">IF($AH388&gt;0,OFFSET(DATA!$F$6,BW$10+27*(7-$AG$8),$AG388,1,1)/OFFSET(DATA!$F$6,BW$10,$AG388,1,1),0)</f>
        <v>0.54347826086956519</v>
      </c>
      <c r="BX388" s="205">
        <f ca="1">IF($AH388&gt;0,OFFSET(DATA!$F$6,BX$10+27*(7-$AG$8),$AG388,1,1)/OFFSET(DATA!$F$6,BX$10,$AG388,1,1),0)</f>
        <v>0.46401610468042276</v>
      </c>
      <c r="BY388" s="205">
        <f ca="1">IF($AH388&gt;0,OFFSET(DATA!$F$6,BY$10+27*(7-$AG$8),$AG388,1,1)/OFFSET(DATA!$F$6,BY$10,$AG388,1,1),0)</f>
        <v>0.42929292929292928</v>
      </c>
    </row>
    <row r="389" spans="33:77" x14ac:dyDescent="0.2">
      <c r="AG389" s="472">
        <v>378</v>
      </c>
      <c r="AH389" s="471">
        <f ca="1">OFFSET(DATA!$F$6,$AG$10,$AG389,1,1)</f>
        <v>1211</v>
      </c>
      <c r="AI389" s="205">
        <f ca="1">IF($AH389&gt;0,OFFSET(DATA!$F$6,$AG$10+27*AI$10,$AG389,1,1)/$AH389,0)</f>
        <v>0.41123038810900081</v>
      </c>
      <c r="AJ389" s="205">
        <f ca="1">IF($AH389&gt;0,OFFSET(DATA!$F$6,$AG$10+27*AJ$10,$AG389,1,1)/$AH389,0)</f>
        <v>3.3030553261767133E-3</v>
      </c>
      <c r="AK389" s="205">
        <f ca="1">IF($AH389&gt;0,OFFSET(DATA!$F$6,$AG$10+27*AK$10,$AG389,1,1)/$AH389,0)</f>
        <v>0.18084227910817507</v>
      </c>
      <c r="AL389" s="205">
        <f ca="1">IF($AH389&gt;0,OFFSET(DATA!$F$6,$AG$10+27*AL$10,$AG389,1,1)/$AH389,0)</f>
        <v>9.9091659785301406E-2</v>
      </c>
      <c r="AM389" s="205">
        <f ca="1">IF($AH389&gt;0,OFFSET(DATA!$F$6,$AG$10+27*AM$10,$AG389,1,1)/$AH389,0)</f>
        <v>7.2667217175887699E-2</v>
      </c>
      <c r="AN389" s="205">
        <f ca="1">IF($AH389&gt;0,OFFSET(DATA!$F$6,$AG$10+27*AN$10,$AG389,1,1)/$AH389,0)</f>
        <v>2.477291494632535E-3</v>
      </c>
      <c r="AO389" s="472">
        <f ca="1">OFFSET(DATA!$F$6,$AG$10+27*AO$10,$AG389,1,1)</f>
        <v>14</v>
      </c>
      <c r="AP389" s="472">
        <f t="shared" ca="1" si="12"/>
        <v>14</v>
      </c>
      <c r="AQ389" s="471"/>
      <c r="AR389" s="471">
        <f ca="1">OFFSET(DATA!$F$6,25,$AG389,1,1)</f>
        <v>10295</v>
      </c>
      <c r="AS389" s="205">
        <f ca="1">IF($AR389&gt;0,OFFSET(DATA!$F$6,25+27*AS$10,$AG389,1,1)/$AR389,0)</f>
        <v>0.49907722195240406</v>
      </c>
      <c r="AT389" s="205">
        <f ca="1">IF($AR389&gt;0,OFFSET(DATA!$F$6,25+27*AT$10,$AG389,1,1)/$AR389,0)</f>
        <v>5.148130160271977E-3</v>
      </c>
      <c r="AU389" s="205">
        <f ca="1">IF($AR389&gt;0,OFFSET(DATA!$F$6,25+27*AU$10,$AG389,1,1)/$AR389,0)</f>
        <v>0.11257892180670229</v>
      </c>
      <c r="AV389" s="205">
        <f ca="1">IF($AR389&gt;0,OFFSET(DATA!$F$6,25+27*AV$10,$AG389,1,1)/$AR389,0)</f>
        <v>9.3929091792132102E-2</v>
      </c>
      <c r="AW389" s="205">
        <f ca="1">IF($AR389&gt;0,OFFSET(DATA!$F$6,25+27*AW$10,$AG389,1,1)/$AR389,0)</f>
        <v>0.1209324915007285</v>
      </c>
      <c r="AX389" s="205">
        <f ca="1">IF($AR389&gt;0,OFFSET(DATA!$F$6,25+27*AX$10,$AG389,1,1)/$AR389,0)</f>
        <v>4.8858669256920832E-2</v>
      </c>
      <c r="BA389" s="472">
        <f t="shared" ca="1" si="11"/>
        <v>15</v>
      </c>
      <c r="BB389" s="205">
        <f ca="1">IF($AH389&gt;0,OFFSET(DATA!$F$6,BB$10+27*(7-$AG$8),$AG389,1,1)/OFFSET(DATA!$F$6,BB$10,$AG389,1,1),0)</f>
        <v>0.35836177474402731</v>
      </c>
      <c r="BC389" s="205">
        <f ca="1">IF($AH389&gt;0,OFFSET(DATA!$F$6,BC$10+27*(7-$AG$8),$AG389,1,1)/OFFSET(DATA!$F$6,BC$10,$AG389,1,1),0)</f>
        <v>0.17307692307692307</v>
      </c>
      <c r="BD389" s="205">
        <f ca="1">IF($AH389&gt;0,OFFSET(DATA!$F$6,BD$10+27*(7-$AG$8),$AG389,1,1)/OFFSET(DATA!$F$6,BD$10,$AG389,1,1),0)</f>
        <v>0.34246575342465752</v>
      </c>
      <c r="BE389" s="205">
        <f ca="1">IF($AH389&gt;0,OFFSET(DATA!$F$6,BE$10+27*(7-$AG$8),$AG389,1,1)/OFFSET(DATA!$F$6,BE$10,$AG389,1,1),0)</f>
        <v>0.30263157894736842</v>
      </c>
      <c r="BF389" s="205">
        <f ca="1">IF($AH389&gt;0,OFFSET(DATA!$F$6,BF$10+27*(7-$AG$8),$AG389,1,1)/OFFSET(DATA!$F$6,BF$10,$AG389,1,1),0)</f>
        <v>0.5233415233415234</v>
      </c>
      <c r="BG389" s="205">
        <f ca="1">IF($AH389&gt;0,OFFSET(DATA!$F$6,BG$10+27*(7-$AG$8),$AG389,1,1)/OFFSET(DATA!$F$6,BG$10,$AG389,1,1),0)</f>
        <v>0.48101265822784811</v>
      </c>
      <c r="BH389" s="205">
        <f ca="1">IF($AH389&gt;0,OFFSET(DATA!$F$6,BH$10+27*(7-$AG$8),$AG389,1,1)/OFFSET(DATA!$F$6,BH$10,$AG389,1,1),0)</f>
        <v>0.24074074074074073</v>
      </c>
      <c r="BI389" s="205">
        <f ca="1">IF($AH389&gt;0,OFFSET(DATA!$F$6,BI$10+27*(7-$AG$8),$AG389,1,1)/OFFSET(DATA!$F$6,BI$10,$AG389,1,1),0)</f>
        <v>0.41123038810900081</v>
      </c>
      <c r="BJ389" s="205">
        <f ca="1">IF($AH389&gt;0,OFFSET(DATA!$F$6,BJ$10+27*(7-$AG$8),$AG389,1,1)/OFFSET(DATA!$F$6,BJ$10,$AG389,1,1),0)</f>
        <v>0.53191489361702127</v>
      </c>
      <c r="BK389" s="205">
        <f ca="1">IF($AH389&gt;0,OFFSET(DATA!$F$6,BK$10+27*(7-$AG$8),$AG389,1,1)/OFFSET(DATA!$F$6,BK$10,$AG389,1,1),0)</f>
        <v>0.34707903780068727</v>
      </c>
      <c r="BL389" s="205">
        <f ca="1">IF($AH389&gt;0,OFFSET(DATA!$F$6,BL$10+27*(7-$AG$8),$AG389,1,1)/OFFSET(DATA!$F$6,BL$10,$AG389,1,1),0)</f>
        <v>0.54093567251461994</v>
      </c>
      <c r="BM389" s="205">
        <f ca="1">IF($AH389&gt;0,OFFSET(DATA!$F$6,BM$10+27*(7-$AG$8),$AG389,1,1)/OFFSET(DATA!$F$6,BM$10,$AG389,1,1),0)</f>
        <v>0.49170731707317072</v>
      </c>
      <c r="BN389" s="205">
        <f ca="1">IF($AH389&gt;0,OFFSET(DATA!$F$6,BN$10+27*(7-$AG$8),$AG389,1,1)/OFFSET(DATA!$F$6,BN$10,$AG389,1,1),0)</f>
        <v>0.51648351648351654</v>
      </c>
      <c r="BO389" s="205">
        <f ca="1">IF($AH389&gt;0,OFFSET(DATA!$F$6,BO$10+27*(7-$AG$8),$AG389,1,1)/OFFSET(DATA!$F$6,BO$10,$AG389,1,1),0)</f>
        <v>0.82892057026476573</v>
      </c>
      <c r="BP389" s="205">
        <f ca="1">IF($AH389&gt;0,OFFSET(DATA!$F$6,BP$10+27*(7-$AG$8),$AG389,1,1)/OFFSET(DATA!$F$6,BP$10,$AG389,1,1),0)</f>
        <v>0.726457399103139</v>
      </c>
      <c r="BQ389" s="205">
        <f ca="1">IF($AH389&gt;0,OFFSET(DATA!$F$6,BQ$10+27*(7-$AG$8),$AG389,1,1)/OFFSET(DATA!$F$6,BQ$10,$AG389,1,1),0)</f>
        <v>0.61454545454545451</v>
      </c>
      <c r="BR389" s="205">
        <f ca="1">IF($AH389&gt;0,OFFSET(DATA!$F$6,BR$10+27*(7-$AG$8),$AG389,1,1)/OFFSET(DATA!$F$6,BR$10,$AG389,1,1),0)</f>
        <v>0.58965517241379306</v>
      </c>
      <c r="BS389" s="205">
        <f ca="1">IF($AH389&gt;0,OFFSET(DATA!$F$6,BS$10+27*(7-$AG$8),$AG389,1,1)/OFFSET(DATA!$F$6,BS$10,$AG389,1,1),0)</f>
        <v>0.34333333333333332</v>
      </c>
      <c r="BT389" s="205">
        <f ca="1">IF($AH389&gt;0,OFFSET(DATA!$F$6,BT$10+27*(7-$AG$8),$AG389,1,1)/OFFSET(DATA!$F$6,BT$10,$AG389,1,1),0)</f>
        <v>0.36956521739130432</v>
      </c>
      <c r="BU389" s="205">
        <f ca="1">IF($AH389&gt;0,OFFSET(DATA!$F$6,BU$10+27*(7-$AG$8),$AG389,1,1)/OFFSET(DATA!$F$6,BU$10,$AG389,1,1),0)</f>
        <v>0.33076923076923076</v>
      </c>
      <c r="BV389" s="205">
        <f ca="1">IF($AH389&gt;0,OFFSET(DATA!$F$6,BV$10+27*(7-$AG$8),$AG389,1,1)/OFFSET(DATA!$F$6,BV$10,$AG389,1,1),0)</f>
        <v>0.49861495844875348</v>
      </c>
      <c r="BW389" s="205">
        <f ca="1">IF($AH389&gt;0,OFFSET(DATA!$F$6,BW$10+27*(7-$AG$8),$AG389,1,1)/OFFSET(DATA!$F$6,BW$10,$AG389,1,1),0)</f>
        <v>0.54437869822485208</v>
      </c>
      <c r="BX389" s="205">
        <f ca="1">IF($AH389&gt;0,OFFSET(DATA!$F$6,BX$10+27*(7-$AG$8),$AG389,1,1)/OFFSET(DATA!$F$6,BX$10,$AG389,1,1),0)</f>
        <v>0.46022449975597851</v>
      </c>
      <c r="BY389" s="205">
        <f ca="1">IF($AH389&gt;0,OFFSET(DATA!$F$6,BY$10+27*(7-$AG$8),$AG389,1,1)/OFFSET(DATA!$F$6,BY$10,$AG389,1,1),0)</f>
        <v>0.4354066985645933</v>
      </c>
    </row>
    <row r="390" spans="33:77" x14ac:dyDescent="0.2">
      <c r="AG390" s="472">
        <v>379</v>
      </c>
      <c r="AH390" s="471">
        <f ca="1">OFFSET(DATA!$F$6,$AG$10,$AG390,1,1)</f>
        <v>1205</v>
      </c>
      <c r="AI390" s="205">
        <f ca="1">IF($AH390&gt;0,OFFSET(DATA!$F$6,$AG$10+27*AI$10,$AG390,1,1)/$AH390,0)</f>
        <v>0.40829875518672198</v>
      </c>
      <c r="AJ390" s="205">
        <f ca="1">IF($AH390&gt;0,OFFSET(DATA!$F$6,$AG$10+27*AJ$10,$AG390,1,1)/$AH390,0)</f>
        <v>2.4896265560165973E-3</v>
      </c>
      <c r="AK390" s="205">
        <f ca="1">IF($AH390&gt;0,OFFSET(DATA!$F$6,$AG$10+27*AK$10,$AG390,1,1)/$AH390,0)</f>
        <v>0.17759336099585063</v>
      </c>
      <c r="AL390" s="205">
        <f ca="1">IF($AH390&gt;0,OFFSET(DATA!$F$6,$AG$10+27*AL$10,$AG390,1,1)/$AH390,0)</f>
        <v>8.2987551867219914E-2</v>
      </c>
      <c r="AM390" s="205">
        <f ca="1">IF($AH390&gt;0,OFFSET(DATA!$F$6,$AG$10+27*AM$10,$AG390,1,1)/$AH390,0)</f>
        <v>6.0580912863070539E-2</v>
      </c>
      <c r="AN390" s="205">
        <f ca="1">IF($AH390&gt;0,OFFSET(DATA!$F$6,$AG$10+27*AN$10,$AG390,1,1)/$AH390,0)</f>
        <v>5.8091286307053944E-3</v>
      </c>
      <c r="AO390" s="472">
        <f ca="1">OFFSET(DATA!$F$6,$AG$10+27*AO$10,$AG390,1,1)</f>
        <v>14</v>
      </c>
      <c r="AP390" s="472">
        <f t="shared" ca="1" si="12"/>
        <v>14</v>
      </c>
      <c r="AQ390" s="471"/>
      <c r="AR390" s="471">
        <f ca="1">OFFSET(DATA!$F$6,25,$AG390,1,1)</f>
        <v>9764</v>
      </c>
      <c r="AS390" s="205">
        <f ca="1">IF($AR390&gt;0,OFFSET(DATA!$F$6,25+27*AS$10,$AG390,1,1)/$AR390,0)</f>
        <v>0.48443260958623513</v>
      </c>
      <c r="AT390" s="205">
        <f ca="1">IF($AR390&gt;0,OFFSET(DATA!$F$6,25+27*AT$10,$AG390,1,1)/$AR390,0)</f>
        <v>4.9160180253994268E-3</v>
      </c>
      <c r="AU390" s="205">
        <f ca="1">IF($AR390&gt;0,OFFSET(DATA!$F$6,25+27*AU$10,$AG390,1,1)/$AR390,0)</f>
        <v>0.11491192134371159</v>
      </c>
      <c r="AV390" s="205">
        <f ca="1">IF($AR390&gt;0,OFFSET(DATA!$F$6,25+27*AV$10,$AG390,1,1)/$AR390,0)</f>
        <v>8.6030315444489969E-2</v>
      </c>
      <c r="AW390" s="205">
        <f ca="1">IF($AR390&gt;0,OFFSET(DATA!$F$6,25+27*AW$10,$AG390,1,1)/$AR390,0)</f>
        <v>0.11624334289225727</v>
      </c>
      <c r="AX390" s="205">
        <f ca="1">IF($AR390&gt;0,OFFSET(DATA!$F$6,25+27*AX$10,$AG390,1,1)/$AR390,0)</f>
        <v>4.6087668988119626E-2</v>
      </c>
      <c r="BA390" s="472">
        <f t="shared" ca="1" si="11"/>
        <v>16</v>
      </c>
      <c r="BB390" s="205">
        <f ca="1">IF($AH390&gt;0,OFFSET(DATA!$F$6,BB$10+27*(7-$AG$8),$AG390,1,1)/OFFSET(DATA!$F$6,BB$10,$AG390,1,1),0)</f>
        <v>0.32222222222222224</v>
      </c>
      <c r="BC390" s="205">
        <f ca="1">IF($AH390&gt;0,OFFSET(DATA!$F$6,BC$10+27*(7-$AG$8),$AG390,1,1)/OFFSET(DATA!$F$6,BC$10,$AG390,1,1),0)</f>
        <v>0.18947368421052632</v>
      </c>
      <c r="BD390" s="205">
        <f ca="1">IF($AH390&gt;0,OFFSET(DATA!$F$6,BD$10+27*(7-$AG$8),$AG390,1,1)/OFFSET(DATA!$F$6,BD$10,$AG390,1,1),0)</f>
        <v>0.30769230769230771</v>
      </c>
      <c r="BE390" s="205">
        <f ca="1">IF($AH390&gt;0,OFFSET(DATA!$F$6,BE$10+27*(7-$AG$8),$AG390,1,1)/OFFSET(DATA!$F$6,BE$10,$AG390,1,1),0)</f>
        <v>0.30769230769230771</v>
      </c>
      <c r="BF390" s="205">
        <f ca="1">IF($AH390&gt;0,OFFSET(DATA!$F$6,BF$10+27*(7-$AG$8),$AG390,1,1)/OFFSET(DATA!$F$6,BF$10,$AG390,1,1),0)</f>
        <v>0.51958224543080944</v>
      </c>
      <c r="BG390" s="205">
        <f ca="1">IF($AH390&gt;0,OFFSET(DATA!$F$6,BG$10+27*(7-$AG$8),$AG390,1,1)/OFFSET(DATA!$F$6,BG$10,$AG390,1,1),0)</f>
        <v>0.41558441558441561</v>
      </c>
      <c r="BH390" s="205">
        <f ca="1">IF($AH390&gt;0,OFFSET(DATA!$F$6,BH$10+27*(7-$AG$8),$AG390,1,1)/OFFSET(DATA!$F$6,BH$10,$AG390,1,1),0)</f>
        <v>0.24347826086956523</v>
      </c>
      <c r="BI390" s="205">
        <f ca="1">IF($AH390&gt;0,OFFSET(DATA!$F$6,BI$10+27*(7-$AG$8),$AG390,1,1)/OFFSET(DATA!$F$6,BI$10,$AG390,1,1),0)</f>
        <v>0.40829875518672198</v>
      </c>
      <c r="BJ390" s="205">
        <f ca="1">IF($AH390&gt;0,OFFSET(DATA!$F$6,BJ$10+27*(7-$AG$8),$AG390,1,1)/OFFSET(DATA!$F$6,BJ$10,$AG390,1,1),0)</f>
        <v>0.53333333333333333</v>
      </c>
      <c r="BK390" s="205">
        <f ca="1">IF($AH390&gt;0,OFFSET(DATA!$F$6,BK$10+27*(7-$AG$8),$AG390,1,1)/OFFSET(DATA!$F$6,BK$10,$AG390,1,1),0)</f>
        <v>0.33684210526315789</v>
      </c>
      <c r="BL390" s="205">
        <f ca="1">IF($AH390&gt;0,OFFSET(DATA!$F$6,BL$10+27*(7-$AG$8),$AG390,1,1)/OFFSET(DATA!$F$6,BL$10,$AG390,1,1),0)</f>
        <v>0.53654188948306591</v>
      </c>
      <c r="BM390" s="205">
        <f ca="1">IF($AH390&gt;0,OFFSET(DATA!$F$6,BM$10+27*(7-$AG$8),$AG390,1,1)/OFFSET(DATA!$F$6,BM$10,$AG390,1,1),0)</f>
        <v>0.47093596059113302</v>
      </c>
      <c r="BN390" s="205">
        <f ca="1">IF($AH390&gt;0,OFFSET(DATA!$F$6,BN$10+27*(7-$AG$8),$AG390,1,1)/OFFSET(DATA!$F$6,BN$10,$AG390,1,1),0)</f>
        <v>0.48958333333333331</v>
      </c>
      <c r="BO390" s="205">
        <f ca="1">IF($AH390&gt;0,OFFSET(DATA!$F$6,BO$10+27*(7-$AG$8),$AG390,1,1)/OFFSET(DATA!$F$6,BO$10,$AG390,1,1),0)</f>
        <v>0.82474226804123707</v>
      </c>
      <c r="BP390" s="205">
        <f ca="1">IF($AH390&gt;0,OFFSET(DATA!$F$6,BP$10+27*(7-$AG$8),$AG390,1,1)/OFFSET(DATA!$F$6,BP$10,$AG390,1,1),0)</f>
        <v>0.74246987951807231</v>
      </c>
      <c r="BQ390" s="205">
        <f ca="1">IF($AH390&gt;0,OFFSET(DATA!$F$6,BQ$10+27*(7-$AG$8),$AG390,1,1)/OFFSET(DATA!$F$6,BQ$10,$AG390,1,1),0)</f>
        <v>0.5934959349593496</v>
      </c>
      <c r="BR390" s="205">
        <f ca="1">IF($AH390&gt;0,OFFSET(DATA!$F$6,BR$10+27*(7-$AG$8),$AG390,1,1)/OFFSET(DATA!$F$6,BR$10,$AG390,1,1),0)</f>
        <v>0.60447761194029848</v>
      </c>
      <c r="BS390" s="205">
        <f ca="1">IF($AH390&gt;0,OFFSET(DATA!$F$6,BS$10+27*(7-$AG$8),$AG390,1,1)/OFFSET(DATA!$F$6,BS$10,$AG390,1,1),0)</f>
        <v>0.31365313653136534</v>
      </c>
      <c r="BT390" s="205">
        <f ca="1">IF($AH390&gt;0,OFFSET(DATA!$F$6,BT$10+27*(7-$AG$8),$AG390,1,1)/OFFSET(DATA!$F$6,BT$10,$AG390,1,1),0)</f>
        <v>0.4358974358974359</v>
      </c>
      <c r="BU390" s="205">
        <f ca="1">IF($AH390&gt;0,OFFSET(DATA!$F$6,BU$10+27*(7-$AG$8),$AG390,1,1)/OFFSET(DATA!$F$6,BU$10,$AG390,1,1),0)</f>
        <v>0.34848484848484851</v>
      </c>
      <c r="BV390" s="205">
        <f ca="1">IF($AH390&gt;0,OFFSET(DATA!$F$6,BV$10+27*(7-$AG$8),$AG390,1,1)/OFFSET(DATA!$F$6,BV$10,$AG390,1,1),0)</f>
        <v>0.4716417910447761</v>
      </c>
      <c r="BW390" s="205">
        <f ca="1">IF($AH390&gt;0,OFFSET(DATA!$F$6,BW$10+27*(7-$AG$8),$AG390,1,1)/OFFSET(DATA!$F$6,BW$10,$AG390,1,1),0)</f>
        <v>0.50122549019607843</v>
      </c>
      <c r="BX390" s="205">
        <f ca="1">IF($AH390&gt;0,OFFSET(DATA!$F$6,BX$10+27*(7-$AG$8),$AG390,1,1)/OFFSET(DATA!$F$6,BX$10,$AG390,1,1),0)</f>
        <v>0.42948038176033937</v>
      </c>
      <c r="BY390" s="205">
        <f ca="1">IF($AH390&gt;0,OFFSET(DATA!$F$6,BY$10+27*(7-$AG$8),$AG390,1,1)/OFFSET(DATA!$F$6,BY$10,$AG390,1,1),0)</f>
        <v>0.42857142857142855</v>
      </c>
    </row>
    <row r="391" spans="33:77" x14ac:dyDescent="0.2">
      <c r="AG391" s="472">
        <v>380</v>
      </c>
      <c r="AH391" s="471">
        <f ca="1">OFFSET(DATA!$F$6,$AG$10,$AG391,1,1)</f>
        <v>1153</v>
      </c>
      <c r="AI391" s="205">
        <f ca="1">IF($AH391&gt;0,OFFSET(DATA!$F$6,$AG$10+27*AI$10,$AG391,1,1)/$AH391,0)</f>
        <v>0.41023417172593235</v>
      </c>
      <c r="AJ391" s="205">
        <f ca="1">IF($AH391&gt;0,OFFSET(DATA!$F$6,$AG$10+27*AJ$10,$AG391,1,1)/$AH391,0)</f>
        <v>3.469210754553339E-3</v>
      </c>
      <c r="AK391" s="205">
        <f ca="1">IF($AH391&gt;0,OFFSET(DATA!$F$6,$AG$10+27*AK$10,$AG391,1,1)/$AH391,0)</f>
        <v>0.18213356461405031</v>
      </c>
      <c r="AL391" s="205">
        <f ca="1">IF($AH391&gt;0,OFFSET(DATA!$F$6,$AG$10+27*AL$10,$AG391,1,1)/$AH391,0)</f>
        <v>9.0199479618386813E-2</v>
      </c>
      <c r="AM391" s="205">
        <f ca="1">IF($AH391&gt;0,OFFSET(DATA!$F$6,$AG$10+27*AM$10,$AG391,1,1)/$AH391,0)</f>
        <v>7.3720728534258456E-2</v>
      </c>
      <c r="AN391" s="205">
        <f ca="1">IF($AH391&gt;0,OFFSET(DATA!$F$6,$AG$10+27*AN$10,$AG391,1,1)/$AH391,0)</f>
        <v>3.469210754553339E-3</v>
      </c>
      <c r="AO391" s="472">
        <f ca="1">OFFSET(DATA!$F$6,$AG$10+27*AO$10,$AG391,1,1)</f>
        <v>15</v>
      </c>
      <c r="AP391" s="472">
        <f t="shared" ca="1" si="12"/>
        <v>15</v>
      </c>
      <c r="AQ391" s="471"/>
      <c r="AR391" s="471">
        <f ca="1">OFFSET(DATA!$F$6,25,$AG391,1,1)</f>
        <v>9366</v>
      </c>
      <c r="AS391" s="205">
        <f ca="1">IF($AR391&gt;0,OFFSET(DATA!$F$6,25+27*AS$10,$AG391,1,1)/$AR391,0)</f>
        <v>0.49071108263933377</v>
      </c>
      <c r="AT391" s="205">
        <f ca="1">IF($AR391&gt;0,OFFSET(DATA!$F$6,25+27*AT$10,$AG391,1,1)/$AR391,0)</f>
        <v>5.4452274183215887E-3</v>
      </c>
      <c r="AU391" s="205">
        <f ca="1">IF($AR391&gt;0,OFFSET(DATA!$F$6,25+27*AU$10,$AG391,1,1)/$AR391,0)</f>
        <v>0.11744608157164212</v>
      </c>
      <c r="AV391" s="205">
        <f ca="1">IF($AR391&gt;0,OFFSET(DATA!$F$6,25+27*AV$10,$AG391,1,1)/$AR391,0)</f>
        <v>8.8191330343796712E-2</v>
      </c>
      <c r="AW391" s="205">
        <f ca="1">IF($AR391&gt;0,OFFSET(DATA!$F$6,25+27*AW$10,$AG391,1,1)/$AR391,0)</f>
        <v>0.11360239162929746</v>
      </c>
      <c r="AX391" s="205">
        <f ca="1">IF($AR391&gt;0,OFFSET(DATA!$F$6,25+27*AX$10,$AG391,1,1)/$AR391,0)</f>
        <v>4.2067051035660899E-2</v>
      </c>
      <c r="BA391" s="472">
        <f t="shared" ca="1" si="11"/>
        <v>15</v>
      </c>
      <c r="BB391" s="205">
        <f ca="1">IF($AH391&gt;0,OFFSET(DATA!$F$6,BB$10+27*(7-$AG$8),$AG391,1,1)/OFFSET(DATA!$F$6,BB$10,$AG391,1,1),0)</f>
        <v>0.32706766917293234</v>
      </c>
      <c r="BC391" s="205">
        <f ca="1">IF($AH391&gt;0,OFFSET(DATA!$F$6,BC$10+27*(7-$AG$8),$AG391,1,1)/OFFSET(DATA!$F$6,BC$10,$AG391,1,1),0)</f>
        <v>0.21276595744680851</v>
      </c>
      <c r="BD391" s="205">
        <f ca="1">IF($AH391&gt;0,OFFSET(DATA!$F$6,BD$10+27*(7-$AG$8),$AG391,1,1)/OFFSET(DATA!$F$6,BD$10,$AG391,1,1),0)</f>
        <v>0.22</v>
      </c>
      <c r="BE391" s="205">
        <f ca="1">IF($AH391&gt;0,OFFSET(DATA!$F$6,BE$10+27*(7-$AG$8),$AG391,1,1)/OFFSET(DATA!$F$6,BE$10,$AG391,1,1),0)</f>
        <v>0.24691358024691357</v>
      </c>
      <c r="BF391" s="205">
        <f ca="1">IF($AH391&gt;0,OFFSET(DATA!$F$6,BF$10+27*(7-$AG$8),$AG391,1,1)/OFFSET(DATA!$F$6,BF$10,$AG391,1,1),0)</f>
        <v>0.51851851851851849</v>
      </c>
      <c r="BG391" s="205">
        <f ca="1">IF($AH391&gt;0,OFFSET(DATA!$F$6,BG$10+27*(7-$AG$8),$AG391,1,1)/OFFSET(DATA!$F$6,BG$10,$AG391,1,1),0)</f>
        <v>0.36619718309859156</v>
      </c>
      <c r="BH391" s="205">
        <f ca="1">IF($AH391&gt;0,OFFSET(DATA!$F$6,BH$10+27*(7-$AG$8),$AG391,1,1)/OFFSET(DATA!$F$6,BH$10,$AG391,1,1),0)</f>
        <v>0.26</v>
      </c>
      <c r="BI391" s="205">
        <f ca="1">IF($AH391&gt;0,OFFSET(DATA!$F$6,BI$10+27*(7-$AG$8),$AG391,1,1)/OFFSET(DATA!$F$6,BI$10,$AG391,1,1),0)</f>
        <v>0.41023417172593235</v>
      </c>
      <c r="BJ391" s="205">
        <f ca="1">IF($AH391&gt;0,OFFSET(DATA!$F$6,BJ$10+27*(7-$AG$8),$AG391,1,1)/OFFSET(DATA!$F$6,BJ$10,$AG391,1,1),0)</f>
        <v>0.50270270270270268</v>
      </c>
      <c r="BK391" s="205">
        <f ca="1">IF($AH391&gt;0,OFFSET(DATA!$F$6,BK$10+27*(7-$AG$8),$AG391,1,1)/OFFSET(DATA!$F$6,BK$10,$AG391,1,1),0)</f>
        <v>0.36328125</v>
      </c>
      <c r="BL391" s="205">
        <f ca="1">IF($AH391&gt;0,OFFSET(DATA!$F$6,BL$10+27*(7-$AG$8),$AG391,1,1)/OFFSET(DATA!$F$6,BL$10,$AG391,1,1),0)</f>
        <v>0.53739130434782612</v>
      </c>
      <c r="BM391" s="205">
        <f ca="1">IF($AH391&gt;0,OFFSET(DATA!$F$6,BM$10+27*(7-$AG$8),$AG391,1,1)/OFFSET(DATA!$F$6,BM$10,$AG391,1,1),0)</f>
        <v>0.44678714859437751</v>
      </c>
      <c r="BN391" s="205">
        <f ca="1">IF($AH391&gt;0,OFFSET(DATA!$F$6,BN$10+27*(7-$AG$8),$AG391,1,1)/OFFSET(DATA!$F$6,BN$10,$AG391,1,1),0)</f>
        <v>0.44444444444444442</v>
      </c>
      <c r="BO391" s="205">
        <f ca="1">IF($AH391&gt;0,OFFSET(DATA!$F$6,BO$10+27*(7-$AG$8),$AG391,1,1)/OFFSET(DATA!$F$6,BO$10,$AG391,1,1),0)</f>
        <v>0.82182628062360796</v>
      </c>
      <c r="BP391" s="205">
        <f ca="1">IF($AH391&gt;0,OFFSET(DATA!$F$6,BP$10+27*(7-$AG$8),$AG391,1,1)/OFFSET(DATA!$F$6,BP$10,$AG391,1,1),0)</f>
        <v>0.72019077901430839</v>
      </c>
      <c r="BQ391" s="205">
        <f ca="1">IF($AH391&gt;0,OFFSET(DATA!$F$6,BQ$10+27*(7-$AG$8),$AG391,1,1)/OFFSET(DATA!$F$6,BQ$10,$AG391,1,1),0)</f>
        <v>0.57539682539682535</v>
      </c>
      <c r="BR391" s="205">
        <f ca="1">IF($AH391&gt;0,OFFSET(DATA!$F$6,BR$10+27*(7-$AG$8),$AG391,1,1)/OFFSET(DATA!$F$6,BR$10,$AG391,1,1),0)</f>
        <v>0.58015267175572516</v>
      </c>
      <c r="BS391" s="205">
        <f ca="1">IF($AH391&gt;0,OFFSET(DATA!$F$6,BS$10+27*(7-$AG$8),$AG391,1,1)/OFFSET(DATA!$F$6,BS$10,$AG391,1,1),0)</f>
        <v>0.32835820895522388</v>
      </c>
      <c r="BT391" s="205">
        <f ca="1">IF($AH391&gt;0,OFFSET(DATA!$F$6,BT$10+27*(7-$AG$8),$AG391,1,1)/OFFSET(DATA!$F$6,BT$10,$AG391,1,1),0)</f>
        <v>0.42857142857142855</v>
      </c>
      <c r="BU391" s="205">
        <f ca="1">IF($AH391&gt;0,OFFSET(DATA!$F$6,BU$10+27*(7-$AG$8),$AG391,1,1)/OFFSET(DATA!$F$6,BU$10,$AG391,1,1),0)</f>
        <v>0.30508474576271188</v>
      </c>
      <c r="BV391" s="205">
        <f ca="1">IF($AH391&gt;0,OFFSET(DATA!$F$6,BV$10+27*(7-$AG$8),$AG391,1,1)/OFFSET(DATA!$F$6,BV$10,$AG391,1,1),0)</f>
        <v>0.49848942598187312</v>
      </c>
      <c r="BW391" s="205">
        <f ca="1">IF($AH391&gt;0,OFFSET(DATA!$F$6,BW$10+27*(7-$AG$8),$AG391,1,1)/OFFSET(DATA!$F$6,BW$10,$AG391,1,1),0)</f>
        <v>0.55483870967741933</v>
      </c>
      <c r="BX391" s="205">
        <f ca="1">IF($AH391&gt;0,OFFSET(DATA!$F$6,BX$10+27*(7-$AG$8),$AG391,1,1)/OFFSET(DATA!$F$6,BX$10,$AG391,1,1),0)</f>
        <v>0.4632768361581921</v>
      </c>
      <c r="BY391" s="205">
        <f ca="1">IF($AH391&gt;0,OFFSET(DATA!$F$6,BY$10+27*(7-$AG$8),$AG391,1,1)/OFFSET(DATA!$F$6,BY$10,$AG391,1,1),0)</f>
        <v>0.46195652173913043</v>
      </c>
    </row>
    <row r="392" spans="33:77" x14ac:dyDescent="0.2">
      <c r="AG392" s="472">
        <v>381</v>
      </c>
      <c r="AH392" s="471">
        <f ca="1">OFFSET(DATA!$F$6,$AG$10,$AG392,1,1)</f>
        <v>1157</v>
      </c>
      <c r="AI392" s="205">
        <f ca="1">IF($AH392&gt;0,OFFSET(DATA!$F$6,$AG$10+27*AI$10,$AG392,1,1)/$AH392,0)</f>
        <v>0.40708729472774419</v>
      </c>
      <c r="AJ392" s="205">
        <f ca="1">IF($AH392&gt;0,OFFSET(DATA!$F$6,$AG$10+27*AJ$10,$AG392,1,1)/$AH392,0)</f>
        <v>2.5929127052722557E-3</v>
      </c>
      <c r="AK392" s="205">
        <f ca="1">IF($AH392&gt;0,OFFSET(DATA!$F$6,$AG$10+27*AK$10,$AG392,1,1)/$AH392,0)</f>
        <v>0.1763180639585134</v>
      </c>
      <c r="AL392" s="205">
        <f ca="1">IF($AH392&gt;0,OFFSET(DATA!$F$6,$AG$10+27*AL$10,$AG392,1,1)/$AH392,0)</f>
        <v>8.5566119273984442E-2</v>
      </c>
      <c r="AM392" s="205">
        <f ca="1">IF($AH392&gt;0,OFFSET(DATA!$F$6,$AG$10+27*AM$10,$AG392,1,1)/$AH392,0)</f>
        <v>8.5566119273984442E-2</v>
      </c>
      <c r="AN392" s="205">
        <f ca="1">IF($AH392&gt;0,OFFSET(DATA!$F$6,$AG$10+27*AN$10,$AG392,1,1)/$AH392,0)</f>
        <v>4.3215211754537601E-3</v>
      </c>
      <c r="AO392" s="472">
        <f ca="1">OFFSET(DATA!$F$6,$AG$10+27*AO$10,$AG392,1,1)</f>
        <v>14</v>
      </c>
      <c r="AP392" s="472">
        <f t="shared" ca="1" si="12"/>
        <v>14</v>
      </c>
      <c r="AQ392" s="471"/>
      <c r="AR392" s="471">
        <f ca="1">OFFSET(DATA!$F$6,25,$AG392,1,1)</f>
        <v>9540</v>
      </c>
      <c r="AS392" s="205">
        <f ca="1">IF($AR392&gt;0,OFFSET(DATA!$F$6,25+27*AS$10,$AG392,1,1)/$AR392,0)</f>
        <v>0.49549266247379453</v>
      </c>
      <c r="AT392" s="205">
        <f ca="1">IF($AR392&gt;0,OFFSET(DATA!$F$6,25+27*AT$10,$AG392,1,1)/$AR392,0)</f>
        <v>5.2410901467505244E-3</v>
      </c>
      <c r="AU392" s="205">
        <f ca="1">IF($AR392&gt;0,OFFSET(DATA!$F$6,25+27*AU$10,$AG392,1,1)/$AR392,0)</f>
        <v>0.1140461215932914</v>
      </c>
      <c r="AV392" s="205">
        <f ca="1">IF($AR392&gt;0,OFFSET(DATA!$F$6,25+27*AV$10,$AG392,1,1)/$AR392,0)</f>
        <v>8.2914046121593296E-2</v>
      </c>
      <c r="AW392" s="205">
        <f ca="1">IF($AR392&gt;0,OFFSET(DATA!$F$6,25+27*AW$10,$AG392,1,1)/$AR392,0)</f>
        <v>0.11289308176100629</v>
      </c>
      <c r="AX392" s="205">
        <f ca="1">IF($AR392&gt;0,OFFSET(DATA!$F$6,25+27*AX$10,$AG392,1,1)/$AR392,0)</f>
        <v>3.9203354297693921E-2</v>
      </c>
      <c r="BA392" s="472">
        <f t="shared" ca="1" si="11"/>
        <v>14</v>
      </c>
      <c r="BB392" s="205">
        <f ca="1">IF($AH392&gt;0,OFFSET(DATA!$F$6,BB$10+27*(7-$AG$8),$AG392,1,1)/OFFSET(DATA!$F$6,BB$10,$AG392,1,1),0)</f>
        <v>0.32835820895522388</v>
      </c>
      <c r="BC392" s="205">
        <f ca="1">IF($AH392&gt;0,OFFSET(DATA!$F$6,BC$10+27*(7-$AG$8),$AG392,1,1)/OFFSET(DATA!$F$6,BC$10,$AG392,1,1),0)</f>
        <v>0.25274725274725274</v>
      </c>
      <c r="BD392" s="205">
        <f ca="1">IF($AH392&gt;0,OFFSET(DATA!$F$6,BD$10+27*(7-$AG$8),$AG392,1,1)/OFFSET(DATA!$F$6,BD$10,$AG392,1,1),0)</f>
        <v>0.22222222222222221</v>
      </c>
      <c r="BE392" s="205">
        <f ca="1">IF($AH392&gt;0,OFFSET(DATA!$F$6,BE$10+27*(7-$AG$8),$AG392,1,1)/OFFSET(DATA!$F$6,BE$10,$AG392,1,1),0)</f>
        <v>0.27848101265822783</v>
      </c>
      <c r="BF392" s="205">
        <f ca="1">IF($AH392&gt;0,OFFSET(DATA!$F$6,BF$10+27*(7-$AG$8),$AG392,1,1)/OFFSET(DATA!$F$6,BF$10,$AG392,1,1),0)</f>
        <v>0.50785340314136129</v>
      </c>
      <c r="BG392" s="205">
        <f ca="1">IF($AH392&gt;0,OFFSET(DATA!$F$6,BG$10+27*(7-$AG$8),$AG392,1,1)/OFFSET(DATA!$F$6,BG$10,$AG392,1,1),0)</f>
        <v>0.35384615384615387</v>
      </c>
      <c r="BH392" s="205">
        <f ca="1">IF($AH392&gt;0,OFFSET(DATA!$F$6,BH$10+27*(7-$AG$8),$AG392,1,1)/OFFSET(DATA!$F$6,BH$10,$AG392,1,1),0)</f>
        <v>0.28301886792452829</v>
      </c>
      <c r="BI392" s="205">
        <f ca="1">IF($AH392&gt;0,OFFSET(DATA!$F$6,BI$10+27*(7-$AG$8),$AG392,1,1)/OFFSET(DATA!$F$6,BI$10,$AG392,1,1),0)</f>
        <v>0.40708729472774419</v>
      </c>
      <c r="BJ392" s="205">
        <f ca="1">IF($AH392&gt;0,OFFSET(DATA!$F$6,BJ$10+27*(7-$AG$8),$AG392,1,1)/OFFSET(DATA!$F$6,BJ$10,$AG392,1,1),0)</f>
        <v>0.53977272727272729</v>
      </c>
      <c r="BK392" s="205">
        <f ca="1">IF($AH392&gt;0,OFFSET(DATA!$F$6,BK$10+27*(7-$AG$8),$AG392,1,1)/OFFSET(DATA!$F$6,BK$10,$AG392,1,1),0)</f>
        <v>0.35869565217391303</v>
      </c>
      <c r="BL392" s="205">
        <f ca="1">IF($AH392&gt;0,OFFSET(DATA!$F$6,BL$10+27*(7-$AG$8),$AG392,1,1)/OFFSET(DATA!$F$6,BL$10,$AG392,1,1),0)</f>
        <v>0.52631578947368418</v>
      </c>
      <c r="BM392" s="205">
        <f ca="1">IF($AH392&gt;0,OFFSET(DATA!$F$6,BM$10+27*(7-$AG$8),$AG392,1,1)/OFFSET(DATA!$F$6,BM$10,$AG392,1,1),0)</f>
        <v>0.46673286991062563</v>
      </c>
      <c r="BN392" s="205">
        <f ca="1">IF($AH392&gt;0,OFFSET(DATA!$F$6,BN$10+27*(7-$AG$8),$AG392,1,1)/OFFSET(DATA!$F$6,BN$10,$AG392,1,1),0)</f>
        <v>0.41666666666666669</v>
      </c>
      <c r="BO392" s="205">
        <f ca="1">IF($AH392&gt;0,OFFSET(DATA!$F$6,BO$10+27*(7-$AG$8),$AG392,1,1)/OFFSET(DATA!$F$6,BO$10,$AG392,1,1),0)</f>
        <v>0.82300884955752207</v>
      </c>
      <c r="BP392" s="205">
        <f ca="1">IF($AH392&gt;0,OFFSET(DATA!$F$6,BP$10+27*(7-$AG$8),$AG392,1,1)/OFFSET(DATA!$F$6,BP$10,$AG392,1,1),0)</f>
        <v>0.72985781990521326</v>
      </c>
      <c r="BQ392" s="205">
        <f ca="1">IF($AH392&gt;0,OFFSET(DATA!$F$6,BQ$10+27*(7-$AG$8),$AG392,1,1)/OFFSET(DATA!$F$6,BQ$10,$AG392,1,1),0)</f>
        <v>0.56756756756756754</v>
      </c>
      <c r="BR392" s="205">
        <f ca="1">IF($AH392&gt;0,OFFSET(DATA!$F$6,BR$10+27*(7-$AG$8),$AG392,1,1)/OFFSET(DATA!$F$6,BR$10,$AG392,1,1),0)</f>
        <v>0.55555555555555558</v>
      </c>
      <c r="BS392" s="205">
        <f ca="1">IF($AH392&gt;0,OFFSET(DATA!$F$6,BS$10+27*(7-$AG$8),$AG392,1,1)/OFFSET(DATA!$F$6,BS$10,$AG392,1,1),0)</f>
        <v>0.34827586206896549</v>
      </c>
      <c r="BT392" s="205">
        <f ca="1">IF($AH392&gt;0,OFFSET(DATA!$F$6,BT$10+27*(7-$AG$8),$AG392,1,1)/OFFSET(DATA!$F$6,BT$10,$AG392,1,1),0)</f>
        <v>0.33333333333333331</v>
      </c>
      <c r="BU392" s="205">
        <f ca="1">IF($AH392&gt;0,OFFSET(DATA!$F$6,BU$10+27*(7-$AG$8),$AG392,1,1)/OFFSET(DATA!$F$6,BU$10,$AG392,1,1),0)</f>
        <v>0.3504273504273504</v>
      </c>
      <c r="BV392" s="205">
        <f ca="1">IF($AH392&gt;0,OFFSET(DATA!$F$6,BV$10+27*(7-$AG$8),$AG392,1,1)/OFFSET(DATA!$F$6,BV$10,$AG392,1,1),0)</f>
        <v>0.50145772594752192</v>
      </c>
      <c r="BW392" s="205">
        <f ca="1">IF($AH392&gt;0,OFFSET(DATA!$F$6,BW$10+27*(7-$AG$8),$AG392,1,1)/OFFSET(DATA!$F$6,BW$10,$AG392,1,1),0)</f>
        <v>0.56459948320413433</v>
      </c>
      <c r="BX392" s="205">
        <f ca="1">IF($AH392&gt;0,OFFSET(DATA!$F$6,BX$10+27*(7-$AG$8),$AG392,1,1)/OFFSET(DATA!$F$6,BX$10,$AG392,1,1),0)</f>
        <v>0.47693162868260147</v>
      </c>
      <c r="BY392" s="205">
        <f ca="1">IF($AH392&gt;0,OFFSET(DATA!$F$6,BY$10+27*(7-$AG$8),$AG392,1,1)/OFFSET(DATA!$F$6,BY$10,$AG392,1,1),0)</f>
        <v>0.4375</v>
      </c>
    </row>
    <row r="393" spans="33:77" x14ac:dyDescent="0.2">
      <c r="AG393" s="472">
        <v>382</v>
      </c>
      <c r="AH393" s="471">
        <f ca="1">OFFSET(DATA!$F$6,$AG$10,$AG393,1,1)</f>
        <v>1176</v>
      </c>
      <c r="AI393" s="205">
        <f ca="1">IF($AH393&gt;0,OFFSET(DATA!$F$6,$AG$10+27*AI$10,$AG393,1,1)/$AH393,0)</f>
        <v>0.41581632653061223</v>
      </c>
      <c r="AJ393" s="205">
        <f ca="1">IF($AH393&gt;0,OFFSET(DATA!$F$6,$AG$10+27*AJ$10,$AG393,1,1)/$AH393,0)</f>
        <v>1.7006802721088435E-3</v>
      </c>
      <c r="AK393" s="205">
        <f ca="1">IF($AH393&gt;0,OFFSET(DATA!$F$6,$AG$10+27*AK$10,$AG393,1,1)/$AH393,0)</f>
        <v>0.17687074829931973</v>
      </c>
      <c r="AL393" s="205">
        <f ca="1">IF($AH393&gt;0,OFFSET(DATA!$F$6,$AG$10+27*AL$10,$AG393,1,1)/$AH393,0)</f>
        <v>8.8435374149659865E-2</v>
      </c>
      <c r="AM393" s="205">
        <f ca="1">IF($AH393&gt;0,OFFSET(DATA!$F$6,$AG$10+27*AM$10,$AG393,1,1)/$AH393,0)</f>
        <v>7.9081632653061229E-2</v>
      </c>
      <c r="AN393" s="205">
        <f ca="1">IF($AH393&gt;0,OFFSET(DATA!$F$6,$AG$10+27*AN$10,$AG393,1,1)/$AH393,0)</f>
        <v>1.1904761904761904E-2</v>
      </c>
      <c r="AO393" s="472">
        <f ca="1">OFFSET(DATA!$F$6,$AG$10+27*AO$10,$AG393,1,1)</f>
        <v>16</v>
      </c>
      <c r="AP393" s="472">
        <f t="shared" ca="1" si="12"/>
        <v>16</v>
      </c>
      <c r="AQ393" s="471"/>
      <c r="AR393" s="471">
        <f ca="1">OFFSET(DATA!$F$6,25,$AG393,1,1)</f>
        <v>9813</v>
      </c>
      <c r="AS393" s="205">
        <f ca="1">IF($AR393&gt;0,OFFSET(DATA!$F$6,25+27*AS$10,$AG393,1,1)/$AR393,0)</f>
        <v>0.50025476408845404</v>
      </c>
      <c r="AT393" s="205">
        <f ca="1">IF($AR393&gt;0,OFFSET(DATA!$F$6,25+27*AT$10,$AG393,1,1)/$AR393,0)</f>
        <v>5.0952817690818305E-3</v>
      </c>
      <c r="AU393" s="205">
        <f ca="1">IF($AR393&gt;0,OFFSET(DATA!$F$6,25+27*AU$10,$AG393,1,1)/$AR393,0)</f>
        <v>0.11311525527361663</v>
      </c>
      <c r="AV393" s="205">
        <f ca="1">IF($AR393&gt;0,OFFSET(DATA!$F$6,25+27*AV$10,$AG393,1,1)/$AR393,0)</f>
        <v>8.4072149189850204E-2</v>
      </c>
      <c r="AW393" s="205">
        <f ca="1">IF($AR393&gt;0,OFFSET(DATA!$F$6,25+27*AW$10,$AG393,1,1)/$AR393,0)</f>
        <v>0.11556099052277591</v>
      </c>
      <c r="AX393" s="205">
        <f ca="1">IF($AR393&gt;0,OFFSET(DATA!$F$6,25+27*AX$10,$AG393,1,1)/$AR393,0)</f>
        <v>4.269846122490574E-2</v>
      </c>
      <c r="BA393" s="472">
        <f t="shared" ca="1" si="11"/>
        <v>14</v>
      </c>
      <c r="BB393" s="205">
        <f ca="1">IF($AH393&gt;0,OFFSET(DATA!$F$6,BB$10+27*(7-$AG$8),$AG393,1,1)/OFFSET(DATA!$F$6,BB$10,$AG393,1,1),0)</f>
        <v>0.3029197080291971</v>
      </c>
      <c r="BC393" s="205">
        <f ca="1">IF($AH393&gt;0,OFFSET(DATA!$F$6,BC$10+27*(7-$AG$8),$AG393,1,1)/OFFSET(DATA!$F$6,BC$10,$AG393,1,1),0)</f>
        <v>0.23076923076923078</v>
      </c>
      <c r="BD393" s="205">
        <f ca="1">IF($AH393&gt;0,OFFSET(DATA!$F$6,BD$10+27*(7-$AG$8),$AG393,1,1)/OFFSET(DATA!$F$6,BD$10,$AG393,1,1),0)</f>
        <v>0.23214285714285715</v>
      </c>
      <c r="BE393" s="205">
        <f ca="1">IF($AH393&gt;0,OFFSET(DATA!$F$6,BE$10+27*(7-$AG$8),$AG393,1,1)/OFFSET(DATA!$F$6,BE$10,$AG393,1,1),0)</f>
        <v>0.29545454545454547</v>
      </c>
      <c r="BF393" s="205">
        <f ca="1">IF($AH393&gt;0,OFFSET(DATA!$F$6,BF$10+27*(7-$AG$8),$AG393,1,1)/OFFSET(DATA!$F$6,BF$10,$AG393,1,1),0)</f>
        <v>0.50512820512820511</v>
      </c>
      <c r="BG393" s="205">
        <f ca="1">IF($AH393&gt;0,OFFSET(DATA!$F$6,BG$10+27*(7-$AG$8),$AG393,1,1)/OFFSET(DATA!$F$6,BG$10,$AG393,1,1),0)</f>
        <v>0.46551724137931033</v>
      </c>
      <c r="BH393" s="205">
        <f ca="1">IF($AH393&gt;0,OFFSET(DATA!$F$6,BH$10+27*(7-$AG$8),$AG393,1,1)/OFFSET(DATA!$F$6,BH$10,$AG393,1,1),0)</f>
        <v>0.29565217391304349</v>
      </c>
      <c r="BI393" s="205">
        <f ca="1">IF($AH393&gt;0,OFFSET(DATA!$F$6,BI$10+27*(7-$AG$8),$AG393,1,1)/OFFSET(DATA!$F$6,BI$10,$AG393,1,1),0)</f>
        <v>0.41581632653061223</v>
      </c>
      <c r="BJ393" s="205">
        <f ca="1">IF($AH393&gt;0,OFFSET(DATA!$F$6,BJ$10+27*(7-$AG$8),$AG393,1,1)/OFFSET(DATA!$F$6,BJ$10,$AG393,1,1),0)</f>
        <v>0.50543478260869568</v>
      </c>
      <c r="BK393" s="205">
        <f ca="1">IF($AH393&gt;0,OFFSET(DATA!$F$6,BK$10+27*(7-$AG$8),$AG393,1,1)/OFFSET(DATA!$F$6,BK$10,$AG393,1,1),0)</f>
        <v>0.38194444444444442</v>
      </c>
      <c r="BL393" s="205">
        <f ca="1">IF($AH393&gt;0,OFFSET(DATA!$F$6,BL$10+27*(7-$AG$8),$AG393,1,1)/OFFSET(DATA!$F$6,BL$10,$AG393,1,1),0)</f>
        <v>0.5258215962441315</v>
      </c>
      <c r="BM393" s="205">
        <f ca="1">IF($AH393&gt;0,OFFSET(DATA!$F$6,BM$10+27*(7-$AG$8),$AG393,1,1)/OFFSET(DATA!$F$6,BM$10,$AG393,1,1),0)</f>
        <v>0.47614410905550147</v>
      </c>
      <c r="BN393" s="205">
        <f ca="1">IF($AH393&gt;0,OFFSET(DATA!$F$6,BN$10+27*(7-$AG$8),$AG393,1,1)/OFFSET(DATA!$F$6,BN$10,$AG393,1,1),0)</f>
        <v>0.39130434782608697</v>
      </c>
      <c r="BO393" s="205">
        <f ca="1">IF($AH393&gt;0,OFFSET(DATA!$F$6,BO$10+27*(7-$AG$8),$AG393,1,1)/OFFSET(DATA!$F$6,BO$10,$AG393,1,1),0)</f>
        <v>0.83842794759825323</v>
      </c>
      <c r="BP393" s="205">
        <f ca="1">IF($AH393&gt;0,OFFSET(DATA!$F$6,BP$10+27*(7-$AG$8),$AG393,1,1)/OFFSET(DATA!$F$6,BP$10,$AG393,1,1),0)</f>
        <v>0.76545166402535658</v>
      </c>
      <c r="BQ393" s="205">
        <f ca="1">IF($AH393&gt;0,OFFSET(DATA!$F$6,BQ$10+27*(7-$AG$8),$AG393,1,1)/OFFSET(DATA!$F$6,BQ$10,$AG393,1,1),0)</f>
        <v>0.56630824372759858</v>
      </c>
      <c r="BR393" s="205">
        <f ca="1">IF($AH393&gt;0,OFFSET(DATA!$F$6,BR$10+27*(7-$AG$8),$AG393,1,1)/OFFSET(DATA!$F$6,BR$10,$AG393,1,1),0)</f>
        <v>0.56617647058823528</v>
      </c>
      <c r="BS393" s="205">
        <f ca="1">IF($AH393&gt;0,OFFSET(DATA!$F$6,BS$10+27*(7-$AG$8),$AG393,1,1)/OFFSET(DATA!$F$6,BS$10,$AG393,1,1),0)</f>
        <v>0.39016393442622949</v>
      </c>
      <c r="BT393" s="205">
        <f ca="1">IF($AH393&gt;0,OFFSET(DATA!$F$6,BT$10+27*(7-$AG$8),$AG393,1,1)/OFFSET(DATA!$F$6,BT$10,$AG393,1,1),0)</f>
        <v>0.34782608695652173</v>
      </c>
      <c r="BU393" s="205">
        <f ca="1">IF($AH393&gt;0,OFFSET(DATA!$F$6,BU$10+27*(7-$AG$8),$AG393,1,1)/OFFSET(DATA!$F$6,BU$10,$AG393,1,1),0)</f>
        <v>0.3392857142857143</v>
      </c>
      <c r="BV393" s="205">
        <f ca="1">IF($AH393&gt;0,OFFSET(DATA!$F$6,BV$10+27*(7-$AG$8),$AG393,1,1)/OFFSET(DATA!$F$6,BV$10,$AG393,1,1),0)</f>
        <v>0.51851851851851849</v>
      </c>
      <c r="BW393" s="205">
        <f ca="1">IF($AH393&gt;0,OFFSET(DATA!$F$6,BW$10+27*(7-$AG$8),$AG393,1,1)/OFFSET(DATA!$F$6,BW$10,$AG393,1,1),0)</f>
        <v>0.5517676767676768</v>
      </c>
      <c r="BX393" s="205">
        <f ca="1">IF($AH393&gt;0,OFFSET(DATA!$F$6,BX$10+27*(7-$AG$8),$AG393,1,1)/OFFSET(DATA!$F$6,BX$10,$AG393,1,1),0)</f>
        <v>0.47309536494405968</v>
      </c>
      <c r="BY393" s="205">
        <f ca="1">IF($AH393&gt;0,OFFSET(DATA!$F$6,BY$10+27*(7-$AG$8),$AG393,1,1)/OFFSET(DATA!$F$6,BY$10,$AG393,1,1),0)</f>
        <v>0.45283018867924529</v>
      </c>
    </row>
    <row r="394" spans="33:77" x14ac:dyDescent="0.2">
      <c r="AG394" s="472">
        <v>383</v>
      </c>
      <c r="AH394" s="471">
        <f ca="1">OFFSET(DATA!$F$6,$AG$10,$AG394,1,1)</f>
        <v>1152</v>
      </c>
      <c r="AI394" s="205">
        <f ca="1">IF($AH394&gt;0,OFFSET(DATA!$F$6,$AG$10+27*AI$10,$AG394,1,1)/$AH394,0)</f>
        <v>0.42708333333333331</v>
      </c>
      <c r="AJ394" s="205">
        <f ca="1">IF($AH394&gt;0,OFFSET(DATA!$F$6,$AG$10+27*AJ$10,$AG394,1,1)/$AH394,0)</f>
        <v>1.736111111111111E-3</v>
      </c>
      <c r="AK394" s="205">
        <f ca="1">IF($AH394&gt;0,OFFSET(DATA!$F$6,$AG$10+27*AK$10,$AG394,1,1)/$AH394,0)</f>
        <v>0.1701388888888889</v>
      </c>
      <c r="AL394" s="205">
        <f ca="1">IF($AH394&gt;0,OFFSET(DATA!$F$6,$AG$10+27*AL$10,$AG394,1,1)/$AH394,0)</f>
        <v>9.1145833333333329E-2</v>
      </c>
      <c r="AM394" s="205">
        <f ca="1">IF($AH394&gt;0,OFFSET(DATA!$F$6,$AG$10+27*AM$10,$AG394,1,1)/$AH394,0)</f>
        <v>7.7256944444444448E-2</v>
      </c>
      <c r="AN394" s="205">
        <f ca="1">IF($AH394&gt;0,OFFSET(DATA!$F$6,$AG$10+27*AN$10,$AG394,1,1)/$AH394,0)</f>
        <v>1.5625E-2</v>
      </c>
      <c r="AO394" s="472">
        <f ca="1">OFFSET(DATA!$F$6,$AG$10+27*AO$10,$AG394,1,1)</f>
        <v>15</v>
      </c>
      <c r="AP394" s="472">
        <f t="shared" ca="1" si="12"/>
        <v>15</v>
      </c>
      <c r="AQ394" s="471"/>
      <c r="AR394" s="471">
        <f ca="1">OFFSET(DATA!$F$6,25,$AG394,1,1)</f>
        <v>9991</v>
      </c>
      <c r="AS394" s="205">
        <f ca="1">IF($AR394&gt;0,OFFSET(DATA!$F$6,25+27*AS$10,$AG394,1,1)/$AR394,0)</f>
        <v>0.49864878390551498</v>
      </c>
      <c r="AT394" s="205">
        <f ca="1">IF($AR394&gt;0,OFFSET(DATA!$F$6,25+27*AT$10,$AG394,1,1)/$AR394,0)</f>
        <v>5.4048643779401459E-3</v>
      </c>
      <c r="AU394" s="205">
        <f ca="1">IF($AR394&gt;0,OFFSET(DATA!$F$6,25+27*AU$10,$AG394,1,1)/$AR394,0)</f>
        <v>0.1075968371534381</v>
      </c>
      <c r="AV394" s="205">
        <f ca="1">IF($AR394&gt;0,OFFSET(DATA!$F$6,25+27*AV$10,$AG394,1,1)/$AR394,0)</f>
        <v>8.2574316885196675E-2</v>
      </c>
      <c r="AW394" s="205">
        <f ca="1">IF($AR394&gt;0,OFFSET(DATA!$F$6,25+27*AW$10,$AG394,1,1)/$AR394,0)</f>
        <v>0.11650485436893204</v>
      </c>
      <c r="AX394" s="205">
        <f ca="1">IF($AR394&gt;0,OFFSET(DATA!$F$6,25+27*AX$10,$AG394,1,1)/$AR394,0)</f>
        <v>4.6742067861074967E-2</v>
      </c>
      <c r="BA394" s="472">
        <f t="shared" ca="1" si="11"/>
        <v>14</v>
      </c>
      <c r="BB394" s="205">
        <f ca="1">IF($AH394&gt;0,OFFSET(DATA!$F$6,BB$10+27*(7-$AG$8),$AG394,1,1)/OFFSET(DATA!$F$6,BB$10,$AG394,1,1),0)</f>
        <v>0.31707317073170732</v>
      </c>
      <c r="BC394" s="205">
        <f ca="1">IF($AH394&gt;0,OFFSET(DATA!$F$6,BC$10+27*(7-$AG$8),$AG394,1,1)/OFFSET(DATA!$F$6,BC$10,$AG394,1,1),0)</f>
        <v>0.2247191011235955</v>
      </c>
      <c r="BD394" s="205">
        <f ca="1">IF($AH394&gt;0,OFFSET(DATA!$F$6,BD$10+27*(7-$AG$8),$AG394,1,1)/OFFSET(DATA!$F$6,BD$10,$AG394,1,1),0)</f>
        <v>0.28333333333333333</v>
      </c>
      <c r="BE394" s="205">
        <f ca="1">IF($AH394&gt;0,OFFSET(DATA!$F$6,BE$10+27*(7-$AG$8),$AG394,1,1)/OFFSET(DATA!$F$6,BE$10,$AG394,1,1),0)</f>
        <v>0.32608695652173914</v>
      </c>
      <c r="BF394" s="205">
        <f ca="1">IF($AH394&gt;0,OFFSET(DATA!$F$6,BF$10+27*(7-$AG$8),$AG394,1,1)/OFFSET(DATA!$F$6,BF$10,$AG394,1,1),0)</f>
        <v>0.53417721518987338</v>
      </c>
      <c r="BG394" s="205">
        <f ca="1">IF($AH394&gt;0,OFFSET(DATA!$F$6,BG$10+27*(7-$AG$8),$AG394,1,1)/OFFSET(DATA!$F$6,BG$10,$AG394,1,1),0)</f>
        <v>0.60416666666666663</v>
      </c>
      <c r="BH394" s="205">
        <f ca="1">IF($AH394&gt;0,OFFSET(DATA!$F$6,BH$10+27*(7-$AG$8),$AG394,1,1)/OFFSET(DATA!$F$6,BH$10,$AG394,1,1),0)</f>
        <v>0.3247863247863248</v>
      </c>
      <c r="BI394" s="205">
        <f ca="1">IF($AH394&gt;0,OFFSET(DATA!$F$6,BI$10+27*(7-$AG$8),$AG394,1,1)/OFFSET(DATA!$F$6,BI$10,$AG394,1,1),0)</f>
        <v>0.42708333333333331</v>
      </c>
      <c r="BJ394" s="205">
        <f ca="1">IF($AH394&gt;0,OFFSET(DATA!$F$6,BJ$10+27*(7-$AG$8),$AG394,1,1)/OFFSET(DATA!$F$6,BJ$10,$AG394,1,1),0)</f>
        <v>0.49740932642487046</v>
      </c>
      <c r="BK394" s="205">
        <f ca="1">IF($AH394&gt;0,OFFSET(DATA!$F$6,BK$10+27*(7-$AG$8),$AG394,1,1)/OFFSET(DATA!$F$6,BK$10,$AG394,1,1),0)</f>
        <v>0.36217948717948717</v>
      </c>
      <c r="BL394" s="205">
        <f ca="1">IF($AH394&gt;0,OFFSET(DATA!$F$6,BL$10+27*(7-$AG$8),$AG394,1,1)/OFFSET(DATA!$F$6,BL$10,$AG394,1,1),0)</f>
        <v>0.52812499999999996</v>
      </c>
      <c r="BM394" s="205">
        <f ca="1">IF($AH394&gt;0,OFFSET(DATA!$F$6,BM$10+27*(7-$AG$8),$AG394,1,1)/OFFSET(DATA!$F$6,BM$10,$AG394,1,1),0)</f>
        <v>0.45420207743153918</v>
      </c>
      <c r="BN394" s="205">
        <f ca="1">IF($AH394&gt;0,OFFSET(DATA!$F$6,BN$10+27*(7-$AG$8),$AG394,1,1)/OFFSET(DATA!$F$6,BN$10,$AG394,1,1),0)</f>
        <v>0.42708333333333331</v>
      </c>
      <c r="BO394" s="205">
        <f ca="1">IF($AH394&gt;0,OFFSET(DATA!$F$6,BO$10+27*(7-$AG$8),$AG394,1,1)/OFFSET(DATA!$F$6,BO$10,$AG394,1,1),0)</f>
        <v>0.86695278969957079</v>
      </c>
      <c r="BP394" s="205">
        <f ca="1">IF($AH394&gt;0,OFFSET(DATA!$F$6,BP$10+27*(7-$AG$8),$AG394,1,1)/OFFSET(DATA!$F$6,BP$10,$AG394,1,1),0)</f>
        <v>0.75803981623277183</v>
      </c>
      <c r="BQ394" s="205">
        <f ca="1">IF($AH394&gt;0,OFFSET(DATA!$F$6,BQ$10+27*(7-$AG$8),$AG394,1,1)/OFFSET(DATA!$F$6,BQ$10,$AG394,1,1),0)</f>
        <v>0.57342657342657344</v>
      </c>
      <c r="BR394" s="205">
        <f ca="1">IF($AH394&gt;0,OFFSET(DATA!$F$6,BR$10+27*(7-$AG$8),$AG394,1,1)/OFFSET(DATA!$F$6,BR$10,$AG394,1,1),0)</f>
        <v>0.56989247311827962</v>
      </c>
      <c r="BS394" s="205">
        <f ca="1">IF($AH394&gt;0,OFFSET(DATA!$F$6,BS$10+27*(7-$AG$8),$AG394,1,1)/OFFSET(DATA!$F$6,BS$10,$AG394,1,1),0)</f>
        <v>0.37581699346405228</v>
      </c>
      <c r="BT394" s="205">
        <f ca="1">IF($AH394&gt;0,OFFSET(DATA!$F$6,BT$10+27*(7-$AG$8),$AG394,1,1)/OFFSET(DATA!$F$6,BT$10,$AG394,1,1),0)</f>
        <v>0.36</v>
      </c>
      <c r="BU394" s="205">
        <f ca="1">IF($AH394&gt;0,OFFSET(DATA!$F$6,BU$10+27*(7-$AG$8),$AG394,1,1)/OFFSET(DATA!$F$6,BU$10,$AG394,1,1),0)</f>
        <v>0.33913043478260868</v>
      </c>
      <c r="BV394" s="205">
        <f ca="1">IF($AH394&gt;0,OFFSET(DATA!$F$6,BV$10+27*(7-$AG$8),$AG394,1,1)/OFFSET(DATA!$F$6,BV$10,$AG394,1,1),0)</f>
        <v>0.5161290322580645</v>
      </c>
      <c r="BW394" s="205">
        <f ca="1">IF($AH394&gt;0,OFFSET(DATA!$F$6,BW$10+27*(7-$AG$8),$AG394,1,1)/OFFSET(DATA!$F$6,BW$10,$AG394,1,1),0)</f>
        <v>0.52427184466019416</v>
      </c>
      <c r="BX394" s="205">
        <f ca="1">IF($AH394&gt;0,OFFSET(DATA!$F$6,BX$10+27*(7-$AG$8),$AG394,1,1)/OFFSET(DATA!$F$6,BX$10,$AG394,1,1),0)</f>
        <v>0.45190839694656487</v>
      </c>
      <c r="BY394" s="205">
        <f ca="1">IF($AH394&gt;0,OFFSET(DATA!$F$6,BY$10+27*(7-$AG$8),$AG394,1,1)/OFFSET(DATA!$F$6,BY$10,$AG394,1,1),0)</f>
        <v>0.52173913043478259</v>
      </c>
    </row>
    <row r="395" spans="33:77" x14ac:dyDescent="0.2">
      <c r="AG395" s="472">
        <v>384</v>
      </c>
      <c r="AH395" s="471">
        <f ca="1">OFFSET(DATA!$F$6,$AG$10,$AG395,1,1)</f>
        <v>1115</v>
      </c>
      <c r="AI395" s="205">
        <f ca="1">IF($AH395&gt;0,OFFSET(DATA!$F$6,$AG$10+27*AI$10,$AG395,1,1)/$AH395,0)</f>
        <v>0.39551569506726458</v>
      </c>
      <c r="AJ395" s="205">
        <f ca="1">IF($AH395&gt;0,OFFSET(DATA!$F$6,$AG$10+27*AJ$10,$AG395,1,1)/$AH395,0)</f>
        <v>8.9686098654708521E-4</v>
      </c>
      <c r="AK395" s="205">
        <f ca="1">IF($AH395&gt;0,OFFSET(DATA!$F$6,$AG$10+27*AK$10,$AG395,1,1)/$AH395,0)</f>
        <v>0.15515695067264573</v>
      </c>
      <c r="AL395" s="205">
        <f ca="1">IF($AH395&gt;0,OFFSET(DATA!$F$6,$AG$10+27*AL$10,$AG395,1,1)/$AH395,0)</f>
        <v>9.8654708520179366E-2</v>
      </c>
      <c r="AM395" s="205">
        <f ca="1">IF($AH395&gt;0,OFFSET(DATA!$F$6,$AG$10+27*AM$10,$AG395,1,1)/$AH395,0)</f>
        <v>7.9820627802690586E-2</v>
      </c>
      <c r="AN395" s="205">
        <f ca="1">IF($AH395&gt;0,OFFSET(DATA!$F$6,$AG$10+27*AN$10,$AG395,1,1)/$AH395,0)</f>
        <v>1.0762331838565023E-2</v>
      </c>
      <c r="AO395" s="472">
        <f ca="1">OFFSET(DATA!$F$6,$AG$10+27*AO$10,$AG395,1,1)</f>
        <v>14</v>
      </c>
      <c r="AP395" s="472">
        <f t="shared" ca="1" si="12"/>
        <v>14</v>
      </c>
      <c r="AQ395" s="471"/>
      <c r="AR395" s="471">
        <f ca="1">OFFSET(DATA!$F$6,25,$AG395,1,1)</f>
        <v>9104</v>
      </c>
      <c r="AS395" s="205">
        <f ca="1">IF($AR395&gt;0,OFFSET(DATA!$F$6,25+27*AS$10,$AG395,1,1)/$AR395,0)</f>
        <v>0.4806678383128295</v>
      </c>
      <c r="AT395" s="205">
        <f ca="1">IF($AR395&gt;0,OFFSET(DATA!$F$6,25+27*AT$10,$AG395,1,1)/$AR395,0)</f>
        <v>5.8216168717047448E-3</v>
      </c>
      <c r="AU395" s="205">
        <f ca="1">IF($AR395&gt;0,OFFSET(DATA!$F$6,25+27*AU$10,$AG395,1,1)/$AR395,0)</f>
        <v>0.1117091388400703</v>
      </c>
      <c r="AV395" s="205">
        <f ca="1">IF($AR395&gt;0,OFFSET(DATA!$F$6,25+27*AV$10,$AG395,1,1)/$AR395,0)</f>
        <v>9.2816344463971884E-2</v>
      </c>
      <c r="AW395" s="205">
        <f ca="1">IF($AR395&gt;0,OFFSET(DATA!$F$6,25+27*AW$10,$AG395,1,1)/$AR395,0)</f>
        <v>0.10874340949033393</v>
      </c>
      <c r="AX395" s="205">
        <f ca="1">IF($AR395&gt;0,OFFSET(DATA!$F$6,25+27*AX$10,$AG395,1,1)/$AR395,0)</f>
        <v>4.031195079086116E-2</v>
      </c>
      <c r="BA395" s="472">
        <f t="shared" ca="1" si="11"/>
        <v>14</v>
      </c>
      <c r="BB395" s="205">
        <f ca="1">IF($AH395&gt;0,OFFSET(DATA!$F$6,BB$10+27*(7-$AG$8),$AG395,1,1)/OFFSET(DATA!$F$6,BB$10,$AG395,1,1),0)</f>
        <v>0.27755102040816326</v>
      </c>
      <c r="BC395" s="205">
        <f ca="1">IF($AH395&gt;0,OFFSET(DATA!$F$6,BC$10+27*(7-$AG$8),$AG395,1,1)/OFFSET(DATA!$F$6,BC$10,$AG395,1,1),0)</f>
        <v>0.23529411764705882</v>
      </c>
      <c r="BD395" s="205">
        <f ca="1">IF($AH395&gt;0,OFFSET(DATA!$F$6,BD$10+27*(7-$AG$8),$AG395,1,1)/OFFSET(DATA!$F$6,BD$10,$AG395,1,1),0)</f>
        <v>0.34090909090909088</v>
      </c>
      <c r="BE395" s="205">
        <f ca="1">IF($AH395&gt;0,OFFSET(DATA!$F$6,BE$10+27*(7-$AG$8),$AG395,1,1)/OFFSET(DATA!$F$6,BE$10,$AG395,1,1),0)</f>
        <v>0.36263736263736263</v>
      </c>
      <c r="BF395" s="205">
        <f ca="1">IF($AH395&gt;0,OFFSET(DATA!$F$6,BF$10+27*(7-$AG$8),$AG395,1,1)/OFFSET(DATA!$F$6,BF$10,$AG395,1,1),0)</f>
        <v>0.50531914893617025</v>
      </c>
      <c r="BG395" s="205">
        <f ca="1">IF($AH395&gt;0,OFFSET(DATA!$F$6,BG$10+27*(7-$AG$8),$AG395,1,1)/OFFSET(DATA!$F$6,BG$10,$AG395,1,1),0)</f>
        <v>0.6</v>
      </c>
      <c r="BH395" s="205">
        <f ca="1">IF($AH395&gt;0,OFFSET(DATA!$F$6,BH$10+27*(7-$AG$8),$AG395,1,1)/OFFSET(DATA!$F$6,BH$10,$AG395,1,1),0)</f>
        <v>0.31067961165048541</v>
      </c>
      <c r="BI395" s="205">
        <f ca="1">IF($AH395&gt;0,OFFSET(DATA!$F$6,BI$10+27*(7-$AG$8),$AG395,1,1)/OFFSET(DATA!$F$6,BI$10,$AG395,1,1),0)</f>
        <v>0.39551569506726458</v>
      </c>
      <c r="BJ395" s="205">
        <f ca="1">IF($AH395&gt;0,OFFSET(DATA!$F$6,BJ$10+27*(7-$AG$8),$AG395,1,1)/OFFSET(DATA!$F$6,BJ$10,$AG395,1,1),0)</f>
        <v>0.49230769230769234</v>
      </c>
      <c r="BK395" s="205">
        <f ca="1">IF($AH395&gt;0,OFFSET(DATA!$F$6,BK$10+27*(7-$AG$8),$AG395,1,1)/OFFSET(DATA!$F$6,BK$10,$AG395,1,1),0)</f>
        <v>0.38589211618257263</v>
      </c>
      <c r="BL395" s="205">
        <f ca="1">IF($AH395&gt;0,OFFSET(DATA!$F$6,BL$10+27*(7-$AG$8),$AG395,1,1)/OFFSET(DATA!$F$6,BL$10,$AG395,1,1),0)</f>
        <v>0.49541284403669728</v>
      </c>
      <c r="BM395" s="205">
        <f ca="1">IF($AH395&gt;0,OFFSET(DATA!$F$6,BM$10+27*(7-$AG$8),$AG395,1,1)/OFFSET(DATA!$F$6,BM$10,$AG395,1,1),0)</f>
        <v>0.42787524366471735</v>
      </c>
      <c r="BN395" s="205">
        <f ca="1">IF($AH395&gt;0,OFFSET(DATA!$F$6,BN$10+27*(7-$AG$8),$AG395,1,1)/OFFSET(DATA!$F$6,BN$10,$AG395,1,1),0)</f>
        <v>0.3707865168539326</v>
      </c>
      <c r="BO395" s="205">
        <f ca="1">IF($AH395&gt;0,OFFSET(DATA!$F$6,BO$10+27*(7-$AG$8),$AG395,1,1)/OFFSET(DATA!$F$6,BO$10,$AG395,1,1),0)</f>
        <v>0.82435597189695553</v>
      </c>
      <c r="BP395" s="205">
        <f ca="1">IF($AH395&gt;0,OFFSET(DATA!$F$6,BP$10+27*(7-$AG$8),$AG395,1,1)/OFFSET(DATA!$F$6,BP$10,$AG395,1,1),0)</f>
        <v>0.68959435626102294</v>
      </c>
      <c r="BQ395" s="205">
        <f ca="1">IF($AH395&gt;0,OFFSET(DATA!$F$6,BQ$10+27*(7-$AG$8),$AG395,1,1)/OFFSET(DATA!$F$6,BQ$10,$AG395,1,1),0)</f>
        <v>0.55200000000000005</v>
      </c>
      <c r="BR395" s="205">
        <f ca="1">IF($AH395&gt;0,OFFSET(DATA!$F$6,BR$10+27*(7-$AG$8),$AG395,1,1)/OFFSET(DATA!$F$6,BR$10,$AG395,1,1),0)</f>
        <v>0.53231939163498099</v>
      </c>
      <c r="BS395" s="205">
        <f ca="1">IF($AH395&gt;0,OFFSET(DATA!$F$6,BS$10+27*(7-$AG$8),$AG395,1,1)/OFFSET(DATA!$F$6,BS$10,$AG395,1,1),0)</f>
        <v>0.36458333333333331</v>
      </c>
      <c r="BT395" s="205">
        <f ca="1">IF($AH395&gt;0,OFFSET(DATA!$F$6,BT$10+27*(7-$AG$8),$AG395,1,1)/OFFSET(DATA!$F$6,BT$10,$AG395,1,1),0)</f>
        <v>0.27083333333333331</v>
      </c>
      <c r="BU395" s="205">
        <f ca="1">IF($AH395&gt;0,OFFSET(DATA!$F$6,BU$10+27*(7-$AG$8),$AG395,1,1)/OFFSET(DATA!$F$6,BU$10,$AG395,1,1),0)</f>
        <v>0.34862385321100919</v>
      </c>
      <c r="BV395" s="205">
        <f ca="1">IF($AH395&gt;0,OFFSET(DATA!$F$6,BV$10+27*(7-$AG$8),$AG395,1,1)/OFFSET(DATA!$F$6,BV$10,$AG395,1,1),0)</f>
        <v>0.54966887417218546</v>
      </c>
      <c r="BW395" s="205">
        <f ca="1">IF($AH395&gt;0,OFFSET(DATA!$F$6,BW$10+27*(7-$AG$8),$AG395,1,1)/OFFSET(DATA!$F$6,BW$10,$AG395,1,1),0)</f>
        <v>0.52981029810298108</v>
      </c>
      <c r="BX395" s="205">
        <f ca="1">IF($AH395&gt;0,OFFSET(DATA!$F$6,BX$10+27*(7-$AG$8),$AG395,1,1)/OFFSET(DATA!$F$6,BX$10,$AG395,1,1),0)</f>
        <v>0.46001167542323407</v>
      </c>
      <c r="BY395" s="205">
        <f ca="1">IF($AH395&gt;0,OFFSET(DATA!$F$6,BY$10+27*(7-$AG$8),$AG395,1,1)/OFFSET(DATA!$F$6,BY$10,$AG395,1,1),0)</f>
        <v>0.4845360824742268</v>
      </c>
    </row>
    <row r="396" spans="33:77" x14ac:dyDescent="0.2">
      <c r="AG396" s="472">
        <v>385</v>
      </c>
      <c r="AH396" s="471">
        <f ca="1">OFFSET(DATA!$F$6,$AG$10,$AG396,1,1)</f>
        <v>1135</v>
      </c>
      <c r="AI396" s="205">
        <f ca="1">IF($AH396&gt;0,OFFSET(DATA!$F$6,$AG$10+27*AI$10,$AG396,1,1)/$AH396,0)</f>
        <v>0.36299559471365639</v>
      </c>
      <c r="AJ396" s="205">
        <f ca="1">IF($AH396&gt;0,OFFSET(DATA!$F$6,$AG$10+27*AJ$10,$AG396,1,1)/$AH396,0)</f>
        <v>8.81057268722467E-4</v>
      </c>
      <c r="AK396" s="205">
        <f ca="1">IF($AH396&gt;0,OFFSET(DATA!$F$6,$AG$10+27*AK$10,$AG396,1,1)/$AH396,0)</f>
        <v>0.15418502202643172</v>
      </c>
      <c r="AL396" s="205">
        <f ca="1">IF($AH396&gt;0,OFFSET(DATA!$F$6,$AG$10+27*AL$10,$AG396,1,1)/$AH396,0)</f>
        <v>9.6916299559471369E-2</v>
      </c>
      <c r="AM396" s="205">
        <f ca="1">IF($AH396&gt;0,OFFSET(DATA!$F$6,$AG$10+27*AM$10,$AG396,1,1)/$AH396,0)</f>
        <v>9.3392070484581494E-2</v>
      </c>
      <c r="AN396" s="205">
        <f ca="1">IF($AH396&gt;0,OFFSET(DATA!$F$6,$AG$10+27*AN$10,$AG396,1,1)/$AH396,0)</f>
        <v>1.4977973568281937E-2</v>
      </c>
      <c r="AO396" s="472">
        <f ca="1">OFFSET(DATA!$F$6,$AG$10+27*AO$10,$AG396,1,1)</f>
        <v>16</v>
      </c>
      <c r="AP396" s="472">
        <f t="shared" ca="1" si="12"/>
        <v>16</v>
      </c>
      <c r="AQ396" s="471"/>
      <c r="AR396" s="471">
        <f ca="1">OFFSET(DATA!$F$6,25,$AG396,1,1)</f>
        <v>9256</v>
      </c>
      <c r="AS396" s="205">
        <f ca="1">IF($AR396&gt;0,OFFSET(DATA!$F$6,25+27*AS$10,$AG396,1,1)/$AR396,0)</f>
        <v>0.47579948141745892</v>
      </c>
      <c r="AT396" s="205">
        <f ca="1">IF($AR396&gt;0,OFFSET(DATA!$F$6,25+27*AT$10,$AG396,1,1)/$AR396,0)</f>
        <v>5.0777873811581678E-3</v>
      </c>
      <c r="AU396" s="205">
        <f ca="1">IF($AR396&gt;0,OFFSET(DATA!$F$6,25+27*AU$10,$AG396,1,1)/$AR396,0)</f>
        <v>0.11063094209161625</v>
      </c>
      <c r="AV396" s="205">
        <f ca="1">IF($AR396&gt;0,OFFSET(DATA!$F$6,25+27*AV$10,$AG396,1,1)/$AR396,0)</f>
        <v>9.4533275713050993E-2</v>
      </c>
      <c r="AW396" s="205">
        <f ca="1">IF($AR396&gt;0,OFFSET(DATA!$F$6,25+27*AW$10,$AG396,1,1)/$AR396,0)</f>
        <v>0.11257562662057044</v>
      </c>
      <c r="AX396" s="205">
        <f ca="1">IF($AR396&gt;0,OFFSET(DATA!$F$6,25+27*AX$10,$AG396,1,1)/$AR396,0)</f>
        <v>4.0514261019878997E-2</v>
      </c>
      <c r="BA396" s="472">
        <f t="shared" ca="1" si="11"/>
        <v>17</v>
      </c>
      <c r="BB396" s="205">
        <f ca="1">IF($AH396&gt;0,OFFSET(DATA!$F$6,BB$10+27*(7-$AG$8),$AG396,1,1)/OFFSET(DATA!$F$6,BB$10,$AG396,1,1),0)</f>
        <v>0.32388663967611336</v>
      </c>
      <c r="BC396" s="205">
        <f ca="1">IF($AH396&gt;0,OFFSET(DATA!$F$6,BC$10+27*(7-$AG$8),$AG396,1,1)/OFFSET(DATA!$F$6,BC$10,$AG396,1,1),0)</f>
        <v>0.2073170731707317</v>
      </c>
      <c r="BD396" s="205">
        <f ca="1">IF($AH396&gt;0,OFFSET(DATA!$F$6,BD$10+27*(7-$AG$8),$AG396,1,1)/OFFSET(DATA!$F$6,BD$10,$AG396,1,1),0)</f>
        <v>0.31914893617021278</v>
      </c>
      <c r="BE396" s="205">
        <f ca="1">IF($AH396&gt;0,OFFSET(DATA!$F$6,BE$10+27*(7-$AG$8),$AG396,1,1)/OFFSET(DATA!$F$6,BE$10,$AG396,1,1),0)</f>
        <v>0.37362637362637363</v>
      </c>
      <c r="BF396" s="205">
        <f ca="1">IF($AH396&gt;0,OFFSET(DATA!$F$6,BF$10+27*(7-$AG$8),$AG396,1,1)/OFFSET(DATA!$F$6,BF$10,$AG396,1,1),0)</f>
        <v>0.49340369393139843</v>
      </c>
      <c r="BG396" s="205">
        <f ca="1">IF($AH396&gt;0,OFFSET(DATA!$F$6,BG$10+27*(7-$AG$8),$AG396,1,1)/OFFSET(DATA!$F$6,BG$10,$AG396,1,1),0)</f>
        <v>0.52941176470588236</v>
      </c>
      <c r="BH396" s="205">
        <f ca="1">IF($AH396&gt;0,OFFSET(DATA!$F$6,BH$10+27*(7-$AG$8),$AG396,1,1)/OFFSET(DATA!$F$6,BH$10,$AG396,1,1),0)</f>
        <v>0.2857142857142857</v>
      </c>
      <c r="BI396" s="205">
        <f ca="1">IF($AH396&gt;0,OFFSET(DATA!$F$6,BI$10+27*(7-$AG$8),$AG396,1,1)/OFFSET(DATA!$F$6,BI$10,$AG396,1,1),0)</f>
        <v>0.36299559471365639</v>
      </c>
      <c r="BJ396" s="205">
        <f ca="1">IF($AH396&gt;0,OFFSET(DATA!$F$6,BJ$10+27*(7-$AG$8),$AG396,1,1)/OFFSET(DATA!$F$6,BJ$10,$AG396,1,1),0)</f>
        <v>0.49009900990099009</v>
      </c>
      <c r="BK396" s="205">
        <f ca="1">IF($AH396&gt;0,OFFSET(DATA!$F$6,BK$10+27*(7-$AG$8),$AG396,1,1)/OFFSET(DATA!$F$6,BK$10,$AG396,1,1),0)</f>
        <v>0.40552995391705071</v>
      </c>
      <c r="BL396" s="205">
        <f ca="1">IF($AH396&gt;0,OFFSET(DATA!$F$6,BL$10+27*(7-$AG$8),$AG396,1,1)/OFFSET(DATA!$F$6,BL$10,$AG396,1,1),0)</f>
        <v>0.50085763293310459</v>
      </c>
      <c r="BM396" s="205">
        <f ca="1">IF($AH396&gt;0,OFFSET(DATA!$F$6,BM$10+27*(7-$AG$8),$AG396,1,1)/OFFSET(DATA!$F$6,BM$10,$AG396,1,1),0)</f>
        <v>0.39866156787762907</v>
      </c>
      <c r="BN396" s="205">
        <f ca="1">IF($AH396&gt;0,OFFSET(DATA!$F$6,BN$10+27*(7-$AG$8),$AG396,1,1)/OFFSET(DATA!$F$6,BN$10,$AG396,1,1),0)</f>
        <v>0.34831460674157305</v>
      </c>
      <c r="BO396" s="205">
        <f ca="1">IF($AH396&gt;0,OFFSET(DATA!$F$6,BO$10+27*(7-$AG$8),$AG396,1,1)/OFFSET(DATA!$F$6,BO$10,$AG396,1,1),0)</f>
        <v>0.84210526315789469</v>
      </c>
      <c r="BP396" s="205">
        <f ca="1">IF($AH396&gt;0,OFFSET(DATA!$F$6,BP$10+27*(7-$AG$8),$AG396,1,1)/OFFSET(DATA!$F$6,BP$10,$AG396,1,1),0)</f>
        <v>0.68576388888888884</v>
      </c>
      <c r="BQ396" s="205">
        <f ca="1">IF($AH396&gt;0,OFFSET(DATA!$F$6,BQ$10+27*(7-$AG$8),$AG396,1,1)/OFFSET(DATA!$F$6,BQ$10,$AG396,1,1),0)</f>
        <v>0.56126482213438733</v>
      </c>
      <c r="BR396" s="205">
        <f ca="1">IF($AH396&gt;0,OFFSET(DATA!$F$6,BR$10+27*(7-$AG$8),$AG396,1,1)/OFFSET(DATA!$F$6,BR$10,$AG396,1,1),0)</f>
        <v>0.53308823529411764</v>
      </c>
      <c r="BS396" s="205">
        <f ca="1">IF($AH396&gt;0,OFFSET(DATA!$F$6,BS$10+27*(7-$AG$8),$AG396,1,1)/OFFSET(DATA!$F$6,BS$10,$AG396,1,1),0)</f>
        <v>0.42348754448398579</v>
      </c>
      <c r="BT396" s="205">
        <f ca="1">IF($AH396&gt;0,OFFSET(DATA!$F$6,BT$10+27*(7-$AG$8),$AG396,1,1)/OFFSET(DATA!$F$6,BT$10,$AG396,1,1),0)</f>
        <v>0.30188679245283018</v>
      </c>
      <c r="BU396" s="205">
        <f ca="1">IF($AH396&gt;0,OFFSET(DATA!$F$6,BU$10+27*(7-$AG$8),$AG396,1,1)/OFFSET(DATA!$F$6,BU$10,$AG396,1,1),0)</f>
        <v>0.34513274336283184</v>
      </c>
      <c r="BV396" s="205">
        <f ca="1">IF($AH396&gt;0,OFFSET(DATA!$F$6,BV$10+27*(7-$AG$8),$AG396,1,1)/OFFSET(DATA!$F$6,BV$10,$AG396,1,1),0)</f>
        <v>0.49044585987261147</v>
      </c>
      <c r="BW396" s="205">
        <f ca="1">IF($AH396&gt;0,OFFSET(DATA!$F$6,BW$10+27*(7-$AG$8),$AG396,1,1)/OFFSET(DATA!$F$6,BW$10,$AG396,1,1),0)</f>
        <v>0.51778656126482214</v>
      </c>
      <c r="BX396" s="205">
        <f ca="1">IF($AH396&gt;0,OFFSET(DATA!$F$6,BX$10+27*(7-$AG$8),$AG396,1,1)/OFFSET(DATA!$F$6,BX$10,$AG396,1,1),0)</f>
        <v>0.47201384881708019</v>
      </c>
      <c r="BY396" s="205">
        <f ca="1">IF($AH396&gt;0,OFFSET(DATA!$F$6,BY$10+27*(7-$AG$8),$AG396,1,1)/OFFSET(DATA!$F$6,BY$10,$AG396,1,1),0)</f>
        <v>0.45026178010471202</v>
      </c>
    </row>
    <row r="397" spans="33:77" x14ac:dyDescent="0.2">
      <c r="AG397" s="472">
        <v>386</v>
      </c>
      <c r="AH397" s="471">
        <f ca="1">OFFSET(DATA!$F$6,$AG$10,$AG397,1,1)</f>
        <v>1141</v>
      </c>
      <c r="AI397" s="205">
        <f ca="1">IF($AH397&gt;0,OFFSET(DATA!$F$6,$AG$10+27*AI$10,$AG397,1,1)/$AH397,0)</f>
        <v>0.36809815950920244</v>
      </c>
      <c r="AJ397" s="205">
        <f ca="1">IF($AH397&gt;0,OFFSET(DATA!$F$6,$AG$10+27*AJ$10,$AG397,1,1)/$AH397,0)</f>
        <v>8.7642418930762491E-4</v>
      </c>
      <c r="AK397" s="205">
        <f ca="1">IF($AH397&gt;0,OFFSET(DATA!$F$6,$AG$10+27*AK$10,$AG397,1,1)/$AH397,0)</f>
        <v>0.15775635407537247</v>
      </c>
      <c r="AL397" s="205">
        <f ca="1">IF($AH397&gt;0,OFFSET(DATA!$F$6,$AG$10+27*AL$10,$AG397,1,1)/$AH397,0)</f>
        <v>0.12269938650306748</v>
      </c>
      <c r="AM397" s="205">
        <f ca="1">IF($AH397&gt;0,OFFSET(DATA!$F$6,$AG$10+27*AM$10,$AG397,1,1)/$AH397,0)</f>
        <v>8.7642418930762495E-2</v>
      </c>
      <c r="AN397" s="205">
        <f ca="1">IF($AH397&gt;0,OFFSET(DATA!$F$6,$AG$10+27*AN$10,$AG397,1,1)/$AH397,0)</f>
        <v>1.1393514460999123E-2</v>
      </c>
      <c r="AO397" s="472">
        <f ca="1">OFFSET(DATA!$F$6,$AG$10+27*AO$10,$AG397,1,1)</f>
        <v>17</v>
      </c>
      <c r="AP397" s="472">
        <f t="shared" ca="1" si="12"/>
        <v>17</v>
      </c>
      <c r="AQ397" s="471"/>
      <c r="AR397" s="471">
        <f ca="1">OFFSET(DATA!$F$6,25,$AG397,1,1)</f>
        <v>9544</v>
      </c>
      <c r="AS397" s="205">
        <f ca="1">IF($AR397&gt;0,OFFSET(DATA!$F$6,25+27*AS$10,$AG397,1,1)/$AR397,0)</f>
        <v>0.48134953897736799</v>
      </c>
      <c r="AT397" s="205">
        <f ca="1">IF($AR397&gt;0,OFFSET(DATA!$F$6,25+27*AT$10,$AG397,1,1)/$AR397,0)</f>
        <v>5.3436714165968147E-3</v>
      </c>
      <c r="AU397" s="205">
        <f ca="1">IF($AR397&gt;0,OFFSET(DATA!$F$6,25+27*AU$10,$AG397,1,1)/$AR397,0)</f>
        <v>0.10771165129924561</v>
      </c>
      <c r="AV397" s="205">
        <f ca="1">IF($AR397&gt;0,OFFSET(DATA!$F$6,25+27*AV$10,$AG397,1,1)/$AR397,0)</f>
        <v>9.2833193629505442E-2</v>
      </c>
      <c r="AW397" s="205">
        <f ca="1">IF($AR397&gt;0,OFFSET(DATA!$F$6,25+27*AW$10,$AG397,1,1)/$AR397,0)</f>
        <v>0.11431265716680637</v>
      </c>
      <c r="AX397" s="205">
        <f ca="1">IF($AR397&gt;0,OFFSET(DATA!$F$6,25+27*AX$10,$AG397,1,1)/$AR397,0)</f>
        <v>4.3063704945515507E-2</v>
      </c>
      <c r="BA397" s="472">
        <f t="shared" ca="1" si="11"/>
        <v>17</v>
      </c>
      <c r="BB397" s="205">
        <f ca="1">IF($AH397&gt;0,OFFSET(DATA!$F$6,BB$10+27*(7-$AG$8),$AG397,1,1)/OFFSET(DATA!$F$6,BB$10,$AG397,1,1),0)</f>
        <v>0.31174089068825911</v>
      </c>
      <c r="BC397" s="205">
        <f ca="1">IF($AH397&gt;0,OFFSET(DATA!$F$6,BC$10+27*(7-$AG$8),$AG397,1,1)/OFFSET(DATA!$F$6,BC$10,$AG397,1,1),0)</f>
        <v>0.23863636363636365</v>
      </c>
      <c r="BD397" s="205">
        <f ca="1">IF($AH397&gt;0,OFFSET(DATA!$F$6,BD$10+27*(7-$AG$8),$AG397,1,1)/OFFSET(DATA!$F$6,BD$10,$AG397,1,1),0)</f>
        <v>0.33333333333333331</v>
      </c>
      <c r="BE397" s="205">
        <f ca="1">IF($AH397&gt;0,OFFSET(DATA!$F$6,BE$10+27*(7-$AG$8),$AG397,1,1)/OFFSET(DATA!$F$6,BE$10,$AG397,1,1),0)</f>
        <v>0.33333333333333331</v>
      </c>
      <c r="BF397" s="205">
        <f ca="1">IF($AH397&gt;0,OFFSET(DATA!$F$6,BF$10+27*(7-$AG$8),$AG397,1,1)/OFFSET(DATA!$F$6,BF$10,$AG397,1,1),0)</f>
        <v>0.48837209302325579</v>
      </c>
      <c r="BG397" s="205">
        <f ca="1">IF($AH397&gt;0,OFFSET(DATA!$F$6,BG$10+27*(7-$AG$8),$AG397,1,1)/OFFSET(DATA!$F$6,BG$10,$AG397,1,1),0)</f>
        <v>0.50980392156862742</v>
      </c>
      <c r="BH397" s="205">
        <f ca="1">IF($AH397&gt;0,OFFSET(DATA!$F$6,BH$10+27*(7-$AG$8),$AG397,1,1)/OFFSET(DATA!$F$6,BH$10,$AG397,1,1),0)</f>
        <v>0.29090909090909089</v>
      </c>
      <c r="BI397" s="205">
        <f ca="1">IF($AH397&gt;0,OFFSET(DATA!$F$6,BI$10+27*(7-$AG$8),$AG397,1,1)/OFFSET(DATA!$F$6,BI$10,$AG397,1,1),0)</f>
        <v>0.36809815950920244</v>
      </c>
      <c r="BJ397" s="205">
        <f ca="1">IF($AH397&gt;0,OFFSET(DATA!$F$6,BJ$10+27*(7-$AG$8),$AG397,1,1)/OFFSET(DATA!$F$6,BJ$10,$AG397,1,1),0)</f>
        <v>0.49275362318840582</v>
      </c>
      <c r="BK397" s="205">
        <f ca="1">IF($AH397&gt;0,OFFSET(DATA!$F$6,BK$10+27*(7-$AG$8),$AG397,1,1)/OFFSET(DATA!$F$6,BK$10,$AG397,1,1),0)</f>
        <v>0.3930131004366812</v>
      </c>
      <c r="BL397" s="205">
        <f ca="1">IF($AH397&gt;0,OFFSET(DATA!$F$6,BL$10+27*(7-$AG$8),$AG397,1,1)/OFFSET(DATA!$F$6,BL$10,$AG397,1,1),0)</f>
        <v>0.49041533546325877</v>
      </c>
      <c r="BM397" s="205">
        <f ca="1">IF($AH397&gt;0,OFFSET(DATA!$F$6,BM$10+27*(7-$AG$8),$AG397,1,1)/OFFSET(DATA!$F$6,BM$10,$AG397,1,1),0)</f>
        <v>0.42170989433237271</v>
      </c>
      <c r="BN397" s="205">
        <f ca="1">IF($AH397&gt;0,OFFSET(DATA!$F$6,BN$10+27*(7-$AG$8),$AG397,1,1)/OFFSET(DATA!$F$6,BN$10,$AG397,1,1),0)</f>
        <v>0.38372093023255816</v>
      </c>
      <c r="BO397" s="205">
        <f ca="1">IF($AH397&gt;0,OFFSET(DATA!$F$6,BO$10+27*(7-$AG$8),$AG397,1,1)/OFFSET(DATA!$F$6,BO$10,$AG397,1,1),0)</f>
        <v>0.87133182844243795</v>
      </c>
      <c r="BP397" s="205">
        <f ca="1">IF($AH397&gt;0,OFFSET(DATA!$F$6,BP$10+27*(7-$AG$8),$AG397,1,1)/OFFSET(DATA!$F$6,BP$10,$AG397,1,1),0)</f>
        <v>0.71848013816925738</v>
      </c>
      <c r="BQ397" s="205">
        <f ca="1">IF($AH397&gt;0,OFFSET(DATA!$F$6,BQ$10+27*(7-$AG$8),$AG397,1,1)/OFFSET(DATA!$F$6,BQ$10,$AG397,1,1),0)</f>
        <v>0.57471264367816088</v>
      </c>
      <c r="BR397" s="205">
        <f ca="1">IF($AH397&gt;0,OFFSET(DATA!$F$6,BR$10+27*(7-$AG$8),$AG397,1,1)/OFFSET(DATA!$F$6,BR$10,$AG397,1,1),0)</f>
        <v>0.5625</v>
      </c>
      <c r="BS397" s="205">
        <f ca="1">IF($AH397&gt;0,OFFSET(DATA!$F$6,BS$10+27*(7-$AG$8),$AG397,1,1)/OFFSET(DATA!$F$6,BS$10,$AG397,1,1),0)</f>
        <v>0.43092105263157893</v>
      </c>
      <c r="BT397" s="205">
        <f ca="1">IF($AH397&gt;0,OFFSET(DATA!$F$6,BT$10+27*(7-$AG$8),$AG397,1,1)/OFFSET(DATA!$F$6,BT$10,$AG397,1,1),0)</f>
        <v>0.32758620689655171</v>
      </c>
      <c r="BU397" s="205">
        <f ca="1">IF($AH397&gt;0,OFFSET(DATA!$F$6,BU$10+27*(7-$AG$8),$AG397,1,1)/OFFSET(DATA!$F$6,BU$10,$AG397,1,1),0)</f>
        <v>0.32727272727272727</v>
      </c>
      <c r="BV397" s="205">
        <f ca="1">IF($AH397&gt;0,OFFSET(DATA!$F$6,BV$10+27*(7-$AG$8),$AG397,1,1)/OFFSET(DATA!$F$6,BV$10,$AG397,1,1),0)</f>
        <v>0.49693251533742333</v>
      </c>
      <c r="BW397" s="205">
        <f ca="1">IF($AH397&gt;0,OFFSET(DATA!$F$6,BW$10+27*(7-$AG$8),$AG397,1,1)/OFFSET(DATA!$F$6,BW$10,$AG397,1,1),0)</f>
        <v>0.50626566416040097</v>
      </c>
      <c r="BX397" s="205">
        <f ca="1">IF($AH397&gt;0,OFFSET(DATA!$F$6,BX$10+27*(7-$AG$8),$AG397,1,1)/OFFSET(DATA!$F$6,BX$10,$AG397,1,1),0)</f>
        <v>0.46505228398458998</v>
      </c>
      <c r="BY397" s="205">
        <f ca="1">IF($AH397&gt;0,OFFSET(DATA!$F$6,BY$10+27*(7-$AG$8),$AG397,1,1)/OFFSET(DATA!$F$6,BY$10,$AG397,1,1),0)</f>
        <v>0.49</v>
      </c>
    </row>
    <row r="398" spans="33:77" x14ac:dyDescent="0.2">
      <c r="AG398" s="472">
        <v>387</v>
      </c>
      <c r="AH398" s="471">
        <f ca="1">OFFSET(DATA!$F$6,$AG$10,$AG398,1,1)</f>
        <v>1164</v>
      </c>
      <c r="AI398" s="205">
        <f ca="1">IF($AH398&gt;0,OFFSET(DATA!$F$6,$AG$10+27*AI$10,$AG398,1,1)/$AH398,0)</f>
        <v>0.36855670103092786</v>
      </c>
      <c r="AJ398" s="205">
        <f ca="1">IF($AH398&gt;0,OFFSET(DATA!$F$6,$AG$10+27*AJ$10,$AG398,1,1)/$AH398,0)</f>
        <v>8.5910652920962198E-4</v>
      </c>
      <c r="AK398" s="205">
        <f ca="1">IF($AH398&gt;0,OFFSET(DATA!$F$6,$AG$10+27*AK$10,$AG398,1,1)/$AH398,0)</f>
        <v>0.15463917525773196</v>
      </c>
      <c r="AL398" s="205">
        <f ca="1">IF($AH398&gt;0,OFFSET(DATA!$F$6,$AG$10+27*AL$10,$AG398,1,1)/$AH398,0)</f>
        <v>0.12886597938144329</v>
      </c>
      <c r="AM398" s="205">
        <f ca="1">IF($AH398&gt;0,OFFSET(DATA!$F$6,$AG$10+27*AM$10,$AG398,1,1)/$AH398,0)</f>
        <v>9.0206185567010308E-2</v>
      </c>
      <c r="AN398" s="205">
        <f ca="1">IF($AH398&gt;0,OFFSET(DATA!$F$6,$AG$10+27*AN$10,$AG398,1,1)/$AH398,0)</f>
        <v>1.4604810996563574E-2</v>
      </c>
      <c r="AO398" s="472">
        <f ca="1">OFFSET(DATA!$F$6,$AG$10+27*AO$10,$AG398,1,1)</f>
        <v>17</v>
      </c>
      <c r="AP398" s="472">
        <f t="shared" ca="1" si="12"/>
        <v>17</v>
      </c>
      <c r="AQ398" s="471"/>
      <c r="AR398" s="471">
        <f ca="1">OFFSET(DATA!$F$6,25,$AG398,1,1)</f>
        <v>9670</v>
      </c>
      <c r="AS398" s="205">
        <f ca="1">IF($AR398&gt;0,OFFSET(DATA!$F$6,25+27*AS$10,$AG398,1,1)/$AR398,0)</f>
        <v>0.48665977249224407</v>
      </c>
      <c r="AT398" s="205">
        <f ca="1">IF($AR398&gt;0,OFFSET(DATA!$F$6,25+27*AT$10,$AG398,1,1)/$AR398,0)</f>
        <v>5.274043433298862E-3</v>
      </c>
      <c r="AU398" s="205">
        <f ca="1">IF($AR398&gt;0,OFFSET(DATA!$F$6,25+27*AU$10,$AG398,1,1)/$AR398,0)</f>
        <v>0.11023784901758014</v>
      </c>
      <c r="AV398" s="205">
        <f ca="1">IF($AR398&gt;0,OFFSET(DATA!$F$6,25+27*AV$10,$AG398,1,1)/$AR398,0)</f>
        <v>9.2967942088934843E-2</v>
      </c>
      <c r="AW398" s="205">
        <f ca="1">IF($AR398&gt;0,OFFSET(DATA!$F$6,25+27*AW$10,$AG398,1,1)/$AR398,0)</f>
        <v>0.1234746639089969</v>
      </c>
      <c r="AX398" s="205">
        <f ca="1">IF($AR398&gt;0,OFFSET(DATA!$F$6,25+27*AX$10,$AG398,1,1)/$AR398,0)</f>
        <v>4.9741468459152019E-2</v>
      </c>
      <c r="BA398" s="472">
        <f t="shared" ca="1" si="11"/>
        <v>17</v>
      </c>
      <c r="BB398" s="205">
        <f ca="1">IF($AH398&gt;0,OFFSET(DATA!$F$6,BB$10+27*(7-$AG$8),$AG398,1,1)/OFFSET(DATA!$F$6,BB$10,$AG398,1,1),0)</f>
        <v>0.29880478087649404</v>
      </c>
      <c r="BC398" s="205">
        <f ca="1">IF($AH398&gt;0,OFFSET(DATA!$F$6,BC$10+27*(7-$AG$8),$AG398,1,1)/OFFSET(DATA!$F$6,BC$10,$AG398,1,1),0)</f>
        <v>0.2391304347826087</v>
      </c>
      <c r="BD398" s="205">
        <f ca="1">IF($AH398&gt;0,OFFSET(DATA!$F$6,BD$10+27*(7-$AG$8),$AG398,1,1)/OFFSET(DATA!$F$6,BD$10,$AG398,1,1),0)</f>
        <v>0.3559322033898305</v>
      </c>
      <c r="BE398" s="205">
        <f ca="1">IF($AH398&gt;0,OFFSET(DATA!$F$6,BE$10+27*(7-$AG$8),$AG398,1,1)/OFFSET(DATA!$F$6,BE$10,$AG398,1,1),0)</f>
        <v>0.31868131868131866</v>
      </c>
      <c r="BF398" s="205">
        <f ca="1">IF($AH398&gt;0,OFFSET(DATA!$F$6,BF$10+27*(7-$AG$8),$AG398,1,1)/OFFSET(DATA!$F$6,BF$10,$AG398,1,1),0)</f>
        <v>0.47519582245430808</v>
      </c>
      <c r="BG398" s="205">
        <f ca="1">IF($AH398&gt;0,OFFSET(DATA!$F$6,BG$10+27*(7-$AG$8),$AG398,1,1)/OFFSET(DATA!$F$6,BG$10,$AG398,1,1),0)</f>
        <v>0.51063829787234039</v>
      </c>
      <c r="BH398" s="205">
        <f ca="1">IF($AH398&gt;0,OFFSET(DATA!$F$6,BH$10+27*(7-$AG$8),$AG398,1,1)/OFFSET(DATA!$F$6,BH$10,$AG398,1,1),0)</f>
        <v>0.29729729729729731</v>
      </c>
      <c r="BI398" s="205">
        <f ca="1">IF($AH398&gt;0,OFFSET(DATA!$F$6,BI$10+27*(7-$AG$8),$AG398,1,1)/OFFSET(DATA!$F$6,BI$10,$AG398,1,1),0)</f>
        <v>0.36855670103092786</v>
      </c>
      <c r="BJ398" s="205">
        <f ca="1">IF($AH398&gt;0,OFFSET(DATA!$F$6,BJ$10+27*(7-$AG$8),$AG398,1,1)/OFFSET(DATA!$F$6,BJ$10,$AG398,1,1),0)</f>
        <v>0.51219512195121952</v>
      </c>
      <c r="BK398" s="205">
        <f ca="1">IF($AH398&gt;0,OFFSET(DATA!$F$6,BK$10+27*(7-$AG$8),$AG398,1,1)/OFFSET(DATA!$F$6,BK$10,$AG398,1,1),0)</f>
        <v>0.4049586776859504</v>
      </c>
      <c r="BL398" s="205">
        <f ca="1">IF($AH398&gt;0,OFFSET(DATA!$F$6,BL$10+27*(7-$AG$8),$AG398,1,1)/OFFSET(DATA!$F$6,BL$10,$AG398,1,1),0)</f>
        <v>0.48222565687789798</v>
      </c>
      <c r="BM398" s="205">
        <f ca="1">IF($AH398&gt;0,OFFSET(DATA!$F$6,BM$10+27*(7-$AG$8),$AG398,1,1)/OFFSET(DATA!$F$6,BM$10,$AG398,1,1),0)</f>
        <v>0.45294117647058824</v>
      </c>
      <c r="BN398" s="205">
        <f ca="1">IF($AH398&gt;0,OFFSET(DATA!$F$6,BN$10+27*(7-$AG$8),$AG398,1,1)/OFFSET(DATA!$F$6,BN$10,$AG398,1,1),0)</f>
        <v>0.44318181818181818</v>
      </c>
      <c r="BO398" s="205">
        <f ca="1">IF($AH398&gt;0,OFFSET(DATA!$F$6,BO$10+27*(7-$AG$8),$AG398,1,1)/OFFSET(DATA!$F$6,BO$10,$AG398,1,1),0)</f>
        <v>0.89403973509933776</v>
      </c>
      <c r="BP398" s="205">
        <f ca="1">IF($AH398&gt;0,OFFSET(DATA!$F$6,BP$10+27*(7-$AG$8),$AG398,1,1)/OFFSET(DATA!$F$6,BP$10,$AG398,1,1),0)</f>
        <v>0.72881355932203384</v>
      </c>
      <c r="BQ398" s="205">
        <f ca="1">IF($AH398&gt;0,OFFSET(DATA!$F$6,BQ$10+27*(7-$AG$8),$AG398,1,1)/OFFSET(DATA!$F$6,BQ$10,$AG398,1,1),0)</f>
        <v>0.57857142857142863</v>
      </c>
      <c r="BR398" s="205">
        <f ca="1">IF($AH398&gt;0,OFFSET(DATA!$F$6,BR$10+27*(7-$AG$8),$AG398,1,1)/OFFSET(DATA!$F$6,BR$10,$AG398,1,1),0)</f>
        <v>0.59931506849315064</v>
      </c>
      <c r="BS398" s="205">
        <f ca="1">IF($AH398&gt;0,OFFSET(DATA!$F$6,BS$10+27*(7-$AG$8),$AG398,1,1)/OFFSET(DATA!$F$6,BS$10,$AG398,1,1),0)</f>
        <v>0.37588652482269502</v>
      </c>
      <c r="BT398" s="205">
        <f ca="1">IF($AH398&gt;0,OFFSET(DATA!$F$6,BT$10+27*(7-$AG$8),$AG398,1,1)/OFFSET(DATA!$F$6,BT$10,$AG398,1,1),0)</f>
        <v>0.31746031746031744</v>
      </c>
      <c r="BU398" s="205">
        <f ca="1">IF($AH398&gt;0,OFFSET(DATA!$F$6,BU$10+27*(7-$AG$8),$AG398,1,1)/OFFSET(DATA!$F$6,BU$10,$AG398,1,1),0)</f>
        <v>0.31531531531531531</v>
      </c>
      <c r="BV398" s="205">
        <f ca="1">IF($AH398&gt;0,OFFSET(DATA!$F$6,BV$10+27*(7-$AG$8),$AG398,1,1)/OFFSET(DATA!$F$6,BV$10,$AG398,1,1),0)</f>
        <v>0.50158730158730158</v>
      </c>
      <c r="BW398" s="205">
        <f ca="1">IF($AH398&gt;0,OFFSET(DATA!$F$6,BW$10+27*(7-$AG$8),$AG398,1,1)/OFFSET(DATA!$F$6,BW$10,$AG398,1,1),0)</f>
        <v>0.53731343283582089</v>
      </c>
      <c r="BX398" s="205">
        <f ca="1">IF($AH398&gt;0,OFFSET(DATA!$F$6,BX$10+27*(7-$AG$8),$AG398,1,1)/OFFSET(DATA!$F$6,BX$10,$AG398,1,1),0)</f>
        <v>0.45289079229122053</v>
      </c>
      <c r="BY398" s="205">
        <f ca="1">IF($AH398&gt;0,OFFSET(DATA!$F$6,BY$10+27*(7-$AG$8),$AG398,1,1)/OFFSET(DATA!$F$6,BY$10,$AG398,1,1),0)</f>
        <v>0.5</v>
      </c>
    </row>
    <row r="399" spans="33:77" x14ac:dyDescent="0.2">
      <c r="AG399" s="472">
        <v>388</v>
      </c>
      <c r="AH399" s="471">
        <f ca="1">OFFSET(DATA!$F$6,$AG$10,$AG399,1,1)</f>
        <v>1128</v>
      </c>
      <c r="AI399" s="205">
        <f ca="1">IF($AH399&gt;0,OFFSET(DATA!$F$6,$AG$10+27*AI$10,$AG399,1,1)/$AH399,0)</f>
        <v>0.34840425531914893</v>
      </c>
      <c r="AJ399" s="205">
        <f ca="1">IF($AH399&gt;0,OFFSET(DATA!$F$6,$AG$10+27*AJ$10,$AG399,1,1)/$AH399,0)</f>
        <v>1.7730496453900709E-3</v>
      </c>
      <c r="AK399" s="205">
        <f ca="1">IF($AH399&gt;0,OFFSET(DATA!$F$6,$AG$10+27*AK$10,$AG399,1,1)/$AH399,0)</f>
        <v>0.149822695035461</v>
      </c>
      <c r="AL399" s="205">
        <f ca="1">IF($AH399&gt;0,OFFSET(DATA!$F$6,$AG$10+27*AL$10,$AG399,1,1)/$AH399,0)</f>
        <v>0.12943262411347517</v>
      </c>
      <c r="AM399" s="205">
        <f ca="1">IF($AH399&gt;0,OFFSET(DATA!$F$6,$AG$10+27*AM$10,$AG399,1,1)/$AH399,0)</f>
        <v>0.13297872340425532</v>
      </c>
      <c r="AN399" s="205">
        <f ca="1">IF($AH399&gt;0,OFFSET(DATA!$F$6,$AG$10+27*AN$10,$AG399,1,1)/$AH399,0)</f>
        <v>2.0390070921985817E-2</v>
      </c>
      <c r="AO399" s="472">
        <f ca="1">OFFSET(DATA!$F$6,$AG$10+27*AO$10,$AG399,1,1)</f>
        <v>17</v>
      </c>
      <c r="AP399" s="472">
        <f t="shared" ca="1" si="12"/>
        <v>17</v>
      </c>
      <c r="AQ399" s="471"/>
      <c r="AR399" s="471">
        <f ca="1">OFFSET(DATA!$F$6,25,$AG399,1,1)</f>
        <v>8941</v>
      </c>
      <c r="AS399" s="205">
        <f ca="1">IF($AR399&gt;0,OFFSET(DATA!$F$6,25+27*AS$10,$AG399,1,1)/$AR399,0)</f>
        <v>0.45878537076389664</v>
      </c>
      <c r="AT399" s="205">
        <f ca="1">IF($AR399&gt;0,OFFSET(DATA!$F$6,25+27*AT$10,$AG399,1,1)/$AR399,0)</f>
        <v>5.5922156358349179E-3</v>
      </c>
      <c r="AU399" s="205">
        <f ca="1">IF($AR399&gt;0,OFFSET(DATA!$F$6,25+27*AU$10,$AG399,1,1)/$AR399,0)</f>
        <v>0.11385751034559892</v>
      </c>
      <c r="AV399" s="205">
        <f ca="1">IF($AR399&gt;0,OFFSET(DATA!$F$6,25+27*AV$10,$AG399,1,1)/$AR399,0)</f>
        <v>9.3278156805726431E-2</v>
      </c>
      <c r="AW399" s="205">
        <f ca="1">IF($AR399&gt;0,OFFSET(DATA!$F$6,25+27*AW$10,$AG399,1,1)/$AR399,0)</f>
        <v>0.11721283972709988</v>
      </c>
      <c r="AX399" s="205">
        <f ca="1">IF($AR399&gt;0,OFFSET(DATA!$F$6,25+27*AX$10,$AG399,1,1)/$AR399,0)</f>
        <v>4.4737725086679343E-2</v>
      </c>
      <c r="BA399" s="472">
        <f t="shared" ca="1" si="11"/>
        <v>18</v>
      </c>
      <c r="BB399" s="205">
        <f ca="1">IF($AH399&gt;0,OFFSET(DATA!$F$6,BB$10+27*(7-$AG$8),$AG399,1,1)/OFFSET(DATA!$F$6,BB$10,$AG399,1,1),0)</f>
        <v>0.33649289099526064</v>
      </c>
      <c r="BC399" s="205">
        <f ca="1">IF($AH399&gt;0,OFFSET(DATA!$F$6,BC$10+27*(7-$AG$8),$AG399,1,1)/OFFSET(DATA!$F$6,BC$10,$AG399,1,1),0)</f>
        <v>0.22500000000000001</v>
      </c>
      <c r="BD399" s="205">
        <f ca="1">IF($AH399&gt;0,OFFSET(DATA!$F$6,BD$10+27*(7-$AG$8),$AG399,1,1)/OFFSET(DATA!$F$6,BD$10,$AG399,1,1),0)</f>
        <v>0.4</v>
      </c>
      <c r="BE399" s="205">
        <f ca="1">IF($AH399&gt;0,OFFSET(DATA!$F$6,BE$10+27*(7-$AG$8),$AG399,1,1)/OFFSET(DATA!$F$6,BE$10,$AG399,1,1),0)</f>
        <v>0.28735632183908044</v>
      </c>
      <c r="BF399" s="205">
        <f ca="1">IF($AH399&gt;0,OFFSET(DATA!$F$6,BF$10+27*(7-$AG$8),$AG399,1,1)/OFFSET(DATA!$F$6,BF$10,$AG399,1,1),0)</f>
        <v>0.4609375</v>
      </c>
      <c r="BG399" s="205">
        <f ca="1">IF($AH399&gt;0,OFFSET(DATA!$F$6,BG$10+27*(7-$AG$8),$AG399,1,1)/OFFSET(DATA!$F$6,BG$10,$AG399,1,1),0)</f>
        <v>0.47619047619047616</v>
      </c>
      <c r="BH399" s="205">
        <f ca="1">IF($AH399&gt;0,OFFSET(DATA!$F$6,BH$10+27*(7-$AG$8),$AG399,1,1)/OFFSET(DATA!$F$6,BH$10,$AG399,1,1),0)</f>
        <v>0.30120481927710846</v>
      </c>
      <c r="BI399" s="205">
        <f ca="1">IF($AH399&gt;0,OFFSET(DATA!$F$6,BI$10+27*(7-$AG$8),$AG399,1,1)/OFFSET(DATA!$F$6,BI$10,$AG399,1,1),0)</f>
        <v>0.34840425531914893</v>
      </c>
      <c r="BJ399" s="205">
        <f ca="1">IF($AH399&gt;0,OFFSET(DATA!$F$6,BJ$10+27*(7-$AG$8),$AG399,1,1)/OFFSET(DATA!$F$6,BJ$10,$AG399,1,1),0)</f>
        <v>0.51741293532338306</v>
      </c>
      <c r="BK399" s="205">
        <f ca="1">IF($AH399&gt;0,OFFSET(DATA!$F$6,BK$10+27*(7-$AG$8),$AG399,1,1)/OFFSET(DATA!$F$6,BK$10,$AG399,1,1),0)</f>
        <v>0.3719806763285024</v>
      </c>
      <c r="BL399" s="205">
        <f ca="1">IF($AH399&gt;0,OFFSET(DATA!$F$6,BL$10+27*(7-$AG$8),$AG399,1,1)/OFFSET(DATA!$F$6,BL$10,$AG399,1,1),0)</f>
        <v>0.45833333333333331</v>
      </c>
      <c r="BM399" s="205">
        <f ca="1">IF($AH399&gt;0,OFFSET(DATA!$F$6,BM$10+27*(7-$AG$8),$AG399,1,1)/OFFSET(DATA!$F$6,BM$10,$AG399,1,1),0)</f>
        <v>0.41513094083414159</v>
      </c>
      <c r="BN399" s="205">
        <f ca="1">IF($AH399&gt;0,OFFSET(DATA!$F$6,BN$10+27*(7-$AG$8),$AG399,1,1)/OFFSET(DATA!$F$6,BN$10,$AG399,1,1),0)</f>
        <v>0.38750000000000001</v>
      </c>
      <c r="BO399" s="205">
        <f ca="1">IF($AH399&gt;0,OFFSET(DATA!$F$6,BO$10+27*(7-$AG$8),$AG399,1,1)/OFFSET(DATA!$F$6,BO$10,$AG399,1,1),0)</f>
        <v>0.88361045130641325</v>
      </c>
      <c r="BP399" s="205">
        <f ca="1">IF($AH399&gt;0,OFFSET(DATA!$F$6,BP$10+27*(7-$AG$8),$AG399,1,1)/OFFSET(DATA!$F$6,BP$10,$AG399,1,1),0)</f>
        <v>0.69009009009009004</v>
      </c>
      <c r="BQ399" s="205">
        <f ca="1">IF($AH399&gt;0,OFFSET(DATA!$F$6,BQ$10+27*(7-$AG$8),$AG399,1,1)/OFFSET(DATA!$F$6,BQ$10,$AG399,1,1),0)</f>
        <v>0.52244897959183678</v>
      </c>
      <c r="BR399" s="205">
        <f ca="1">IF($AH399&gt;0,OFFSET(DATA!$F$6,BR$10+27*(7-$AG$8),$AG399,1,1)/OFFSET(DATA!$F$6,BR$10,$AG399,1,1),0)</f>
        <v>0.59498207885304655</v>
      </c>
      <c r="BS399" s="205">
        <f ca="1">IF($AH399&gt;0,OFFSET(DATA!$F$6,BS$10+27*(7-$AG$8),$AG399,1,1)/OFFSET(DATA!$F$6,BS$10,$AG399,1,1),0)</f>
        <v>0.37786259541984735</v>
      </c>
      <c r="BT399" s="205">
        <f ca="1">IF($AH399&gt;0,OFFSET(DATA!$F$6,BT$10+27*(7-$AG$8),$AG399,1,1)/OFFSET(DATA!$F$6,BT$10,$AG399,1,1),0)</f>
        <v>0.34426229508196721</v>
      </c>
      <c r="BU399" s="205">
        <f ca="1">IF($AH399&gt;0,OFFSET(DATA!$F$6,BU$10+27*(7-$AG$8),$AG399,1,1)/OFFSET(DATA!$F$6,BU$10,$AG399,1,1),0)</f>
        <v>0.3247863247863248</v>
      </c>
      <c r="BV399" s="205">
        <f ca="1">IF($AH399&gt;0,OFFSET(DATA!$F$6,BV$10+27*(7-$AG$8),$AG399,1,1)/OFFSET(DATA!$F$6,BV$10,$AG399,1,1),0)</f>
        <v>0.42391304347826086</v>
      </c>
      <c r="BW399" s="205">
        <f ca="1">IF($AH399&gt;0,OFFSET(DATA!$F$6,BW$10+27*(7-$AG$8),$AG399,1,1)/OFFSET(DATA!$F$6,BW$10,$AG399,1,1),0)</f>
        <v>0.45126835781041391</v>
      </c>
      <c r="BX399" s="205">
        <f ca="1">IF($AH399&gt;0,OFFSET(DATA!$F$6,BX$10+27*(7-$AG$8),$AG399,1,1)/OFFSET(DATA!$F$6,BX$10,$AG399,1,1),0)</f>
        <v>0.42727272727272725</v>
      </c>
      <c r="BY399" s="205">
        <f ca="1">IF($AH399&gt;0,OFFSET(DATA!$F$6,BY$10+27*(7-$AG$8),$AG399,1,1)/OFFSET(DATA!$F$6,BY$10,$AG399,1,1),0)</f>
        <v>0.48947368421052634</v>
      </c>
    </row>
    <row r="400" spans="33:77" x14ac:dyDescent="0.2">
      <c r="AG400" s="472">
        <v>389</v>
      </c>
      <c r="AH400" s="471">
        <f ca="1">OFFSET(DATA!$F$6,$AG$10,$AG400,1,1)</f>
        <v>1133</v>
      </c>
      <c r="AI400" s="205">
        <f ca="1">IF($AH400&gt;0,OFFSET(DATA!$F$6,$AG$10+27*AI$10,$AG400,1,1)/$AH400,0)</f>
        <v>0.34598411297440423</v>
      </c>
      <c r="AJ400" s="205">
        <f ca="1">IF($AH400&gt;0,OFFSET(DATA!$F$6,$AG$10+27*AJ$10,$AG400,1,1)/$AH400,0)</f>
        <v>8.8261253309797002E-4</v>
      </c>
      <c r="AK400" s="205">
        <f ca="1">IF($AH400&gt;0,OFFSET(DATA!$F$6,$AG$10+27*AK$10,$AG400,1,1)/$AH400,0)</f>
        <v>0.1526919682259488</v>
      </c>
      <c r="AL400" s="205">
        <f ca="1">IF($AH400&gt;0,OFFSET(DATA!$F$6,$AG$10+27*AL$10,$AG400,1,1)/$AH400,0)</f>
        <v>0.12709620476610767</v>
      </c>
      <c r="AM400" s="205">
        <f ca="1">IF($AH400&gt;0,OFFSET(DATA!$F$6,$AG$10+27*AM$10,$AG400,1,1)/$AH400,0)</f>
        <v>0.10944395410414828</v>
      </c>
      <c r="AN400" s="205">
        <f ca="1">IF($AH400&gt;0,OFFSET(DATA!$F$6,$AG$10+27*AN$10,$AG400,1,1)/$AH400,0)</f>
        <v>1.6769638128861428E-2</v>
      </c>
      <c r="AO400" s="472">
        <f ca="1">OFFSET(DATA!$F$6,$AG$10+27*AO$10,$AG400,1,1)</f>
        <v>18</v>
      </c>
      <c r="AP400" s="472">
        <f t="shared" ca="1" si="12"/>
        <v>18</v>
      </c>
      <c r="AQ400" s="471"/>
      <c r="AR400" s="471">
        <f ca="1">OFFSET(DATA!$F$6,25,$AG400,1,1)</f>
        <v>9158</v>
      </c>
      <c r="AS400" s="205">
        <f ca="1">IF($AR400&gt;0,OFFSET(DATA!$F$6,25+27*AS$10,$AG400,1,1)/$AR400,0)</f>
        <v>0.46702336754749946</v>
      </c>
      <c r="AT400" s="205">
        <f ca="1">IF($AR400&gt;0,OFFSET(DATA!$F$6,25+27*AT$10,$AG400,1,1)/$AR400,0)</f>
        <v>4.4769600349421268E-3</v>
      </c>
      <c r="AU400" s="205">
        <f ca="1">IF($AR400&gt;0,OFFSET(DATA!$F$6,25+27*AU$10,$AG400,1,1)/$AR400,0)</f>
        <v>0.11334352478707141</v>
      </c>
      <c r="AV400" s="205">
        <f ca="1">IF($AR400&gt;0,OFFSET(DATA!$F$6,25+27*AV$10,$AG400,1,1)/$AR400,0)</f>
        <v>8.70277353133872E-2</v>
      </c>
      <c r="AW400" s="205">
        <f ca="1">IF($AR400&gt;0,OFFSET(DATA!$F$6,25+27*AW$10,$AG400,1,1)/$AR400,0)</f>
        <v>0.11585499017252675</v>
      </c>
      <c r="AX400" s="205">
        <f ca="1">IF($AR400&gt;0,OFFSET(DATA!$F$6,25+27*AX$10,$AG400,1,1)/$AR400,0)</f>
        <v>4.2694911552740772E-2</v>
      </c>
      <c r="BA400" s="472">
        <f t="shared" ca="1" si="11"/>
        <v>19</v>
      </c>
      <c r="BB400" s="205">
        <f ca="1">IF($AH400&gt;0,OFFSET(DATA!$F$6,BB$10+27*(7-$AG$8),$AG400,1,1)/OFFSET(DATA!$F$6,BB$10,$AG400,1,1),0)</f>
        <v>0.34234234234234234</v>
      </c>
      <c r="BC400" s="205">
        <f ca="1">IF($AH400&gt;0,OFFSET(DATA!$F$6,BC$10+27*(7-$AG$8),$AG400,1,1)/OFFSET(DATA!$F$6,BC$10,$AG400,1,1),0)</f>
        <v>0.16666666666666666</v>
      </c>
      <c r="BD400" s="205">
        <f ca="1">IF($AH400&gt;0,OFFSET(DATA!$F$6,BD$10+27*(7-$AG$8),$AG400,1,1)/OFFSET(DATA!$F$6,BD$10,$AG400,1,1),0)</f>
        <v>0.37037037037037035</v>
      </c>
      <c r="BE400" s="205">
        <f ca="1">IF($AH400&gt;0,OFFSET(DATA!$F$6,BE$10+27*(7-$AG$8),$AG400,1,1)/OFFSET(DATA!$F$6,BE$10,$AG400,1,1),0)</f>
        <v>0.24705882352941178</v>
      </c>
      <c r="BF400" s="205">
        <f ca="1">IF($AH400&gt;0,OFFSET(DATA!$F$6,BF$10+27*(7-$AG$8),$AG400,1,1)/OFFSET(DATA!$F$6,BF$10,$AG400,1,1),0)</f>
        <v>0.46134663341645887</v>
      </c>
      <c r="BG400" s="205">
        <f ca="1">IF($AH400&gt;0,OFFSET(DATA!$F$6,BG$10+27*(7-$AG$8),$AG400,1,1)/OFFSET(DATA!$F$6,BG$10,$AG400,1,1),0)</f>
        <v>0.46511627906976744</v>
      </c>
      <c r="BH400" s="205">
        <f ca="1">IF($AH400&gt;0,OFFSET(DATA!$F$6,BH$10+27*(7-$AG$8),$AG400,1,1)/OFFSET(DATA!$F$6,BH$10,$AG400,1,1),0)</f>
        <v>0.27058823529411763</v>
      </c>
      <c r="BI400" s="205">
        <f ca="1">IF($AH400&gt;0,OFFSET(DATA!$F$6,BI$10+27*(7-$AG$8),$AG400,1,1)/OFFSET(DATA!$F$6,BI$10,$AG400,1,1),0)</f>
        <v>0.34598411297440423</v>
      </c>
      <c r="BJ400" s="205">
        <f ca="1">IF($AH400&gt;0,OFFSET(DATA!$F$6,BJ$10+27*(7-$AG$8),$AG400,1,1)/OFFSET(DATA!$F$6,BJ$10,$AG400,1,1),0)</f>
        <v>0.52604166666666663</v>
      </c>
      <c r="BK400" s="205">
        <f ca="1">IF($AH400&gt;0,OFFSET(DATA!$F$6,BK$10+27*(7-$AG$8),$AG400,1,1)/OFFSET(DATA!$F$6,BK$10,$AG400,1,1),0)</f>
        <v>0.37387387387387389</v>
      </c>
      <c r="BL400" s="205">
        <f ca="1">IF($AH400&gt;0,OFFSET(DATA!$F$6,BL$10+27*(7-$AG$8),$AG400,1,1)/OFFSET(DATA!$F$6,BL$10,$AG400,1,1),0)</f>
        <v>0.47508896797153027</v>
      </c>
      <c r="BM400" s="205">
        <f ca="1">IF($AH400&gt;0,OFFSET(DATA!$F$6,BM$10+27*(7-$AG$8),$AG400,1,1)/OFFSET(DATA!$F$6,BM$10,$AG400,1,1),0)</f>
        <v>0.38293838862559243</v>
      </c>
      <c r="BN400" s="205">
        <f ca="1">IF($AH400&gt;0,OFFSET(DATA!$F$6,BN$10+27*(7-$AG$8),$AG400,1,1)/OFFSET(DATA!$F$6,BN$10,$AG400,1,1),0)</f>
        <v>0.42307692307692307</v>
      </c>
      <c r="BO400" s="205">
        <f ca="1">IF($AH400&gt;0,OFFSET(DATA!$F$6,BO$10+27*(7-$AG$8),$AG400,1,1)/OFFSET(DATA!$F$6,BO$10,$AG400,1,1),0)</f>
        <v>0.85649202733485197</v>
      </c>
      <c r="BP400" s="205">
        <f ca="1">IF($AH400&gt;0,OFFSET(DATA!$F$6,BP$10+27*(7-$AG$8),$AG400,1,1)/OFFSET(DATA!$F$6,BP$10,$AG400,1,1),0)</f>
        <v>0.69380530973451326</v>
      </c>
      <c r="BQ400" s="205">
        <f ca="1">IF($AH400&gt;0,OFFSET(DATA!$F$6,BQ$10+27*(7-$AG$8),$AG400,1,1)/OFFSET(DATA!$F$6,BQ$10,$AG400,1,1),0)</f>
        <v>0.54117647058823526</v>
      </c>
      <c r="BR400" s="205">
        <f ca="1">IF($AH400&gt;0,OFFSET(DATA!$F$6,BR$10+27*(7-$AG$8),$AG400,1,1)/OFFSET(DATA!$F$6,BR$10,$AG400,1,1),0)</f>
        <v>0.55555555555555558</v>
      </c>
      <c r="BS400" s="205">
        <f ca="1">IF($AH400&gt;0,OFFSET(DATA!$F$6,BS$10+27*(7-$AG$8),$AG400,1,1)/OFFSET(DATA!$F$6,BS$10,$AG400,1,1),0)</f>
        <v>0.42164179104477612</v>
      </c>
      <c r="BT400" s="205">
        <f ca="1">IF($AH400&gt;0,OFFSET(DATA!$F$6,BT$10+27*(7-$AG$8),$AG400,1,1)/OFFSET(DATA!$F$6,BT$10,$AG400,1,1),0)</f>
        <v>0.38095238095238093</v>
      </c>
      <c r="BU400" s="205">
        <f ca="1">IF($AH400&gt;0,OFFSET(DATA!$F$6,BU$10+27*(7-$AG$8),$AG400,1,1)/OFFSET(DATA!$F$6,BU$10,$AG400,1,1),0)</f>
        <v>0.30597014925373134</v>
      </c>
      <c r="BV400" s="205">
        <f ca="1">IF($AH400&gt;0,OFFSET(DATA!$F$6,BV$10+27*(7-$AG$8),$AG400,1,1)/OFFSET(DATA!$F$6,BV$10,$AG400,1,1),0)</f>
        <v>0.43462897526501765</v>
      </c>
      <c r="BW400" s="205">
        <f ca="1">IF($AH400&gt;0,OFFSET(DATA!$F$6,BW$10+27*(7-$AG$8),$AG400,1,1)/OFFSET(DATA!$F$6,BW$10,$AG400,1,1),0)</f>
        <v>0.50397877984084882</v>
      </c>
      <c r="BX400" s="205">
        <f ca="1">IF($AH400&gt;0,OFFSET(DATA!$F$6,BX$10+27*(7-$AG$8),$AG400,1,1)/OFFSET(DATA!$F$6,BX$10,$AG400,1,1),0)</f>
        <v>0.4702064896755162</v>
      </c>
      <c r="BY400" s="205">
        <f ca="1">IF($AH400&gt;0,OFFSET(DATA!$F$6,BY$10+27*(7-$AG$8),$AG400,1,1)/OFFSET(DATA!$F$6,BY$10,$AG400,1,1),0)</f>
        <v>0.47474747474747475</v>
      </c>
    </row>
    <row r="401" spans="33:77" x14ac:dyDescent="0.2">
      <c r="AG401" s="472">
        <v>390</v>
      </c>
      <c r="AH401" s="471">
        <f ca="1">OFFSET(DATA!$F$6,$AG$10,$AG401,1,1)</f>
        <v>1165</v>
      </c>
      <c r="AI401" s="205">
        <f ca="1">IF($AH401&gt;0,OFFSET(DATA!$F$6,$AG$10+27*AI$10,$AG401,1,1)/$AH401,0)</f>
        <v>0.37682403433476397</v>
      </c>
      <c r="AJ401" s="205">
        <f ca="1">IF($AH401&gt;0,OFFSET(DATA!$F$6,$AG$10+27*AJ$10,$AG401,1,1)/$AH401,0)</f>
        <v>0</v>
      </c>
      <c r="AK401" s="205">
        <f ca="1">IF($AH401&gt;0,OFFSET(DATA!$F$6,$AG$10+27*AK$10,$AG401,1,1)/$AH401,0)</f>
        <v>0.15536480686695278</v>
      </c>
      <c r="AL401" s="205">
        <f ca="1">IF($AH401&gt;0,OFFSET(DATA!$F$6,$AG$10+27*AL$10,$AG401,1,1)/$AH401,0)</f>
        <v>0.12274678111587983</v>
      </c>
      <c r="AM401" s="205">
        <f ca="1">IF($AH401&gt;0,OFFSET(DATA!$F$6,$AG$10+27*AM$10,$AG401,1,1)/$AH401,0)</f>
        <v>0.11072961373390558</v>
      </c>
      <c r="AN401" s="205">
        <f ca="1">IF($AH401&gt;0,OFFSET(DATA!$F$6,$AG$10+27*AN$10,$AG401,1,1)/$AH401,0)</f>
        <v>1.3733905579399141E-2</v>
      </c>
      <c r="AO401" s="472">
        <f ca="1">OFFSET(DATA!$F$6,$AG$10+27*AO$10,$AG401,1,1)</f>
        <v>17</v>
      </c>
      <c r="AP401" s="472">
        <f t="shared" ca="1" si="12"/>
        <v>17</v>
      </c>
      <c r="AQ401" s="471"/>
      <c r="AR401" s="471">
        <f ca="1">OFFSET(DATA!$F$6,25,$AG401,1,1)</f>
        <v>9446</v>
      </c>
      <c r="AS401" s="205">
        <f ca="1">IF($AR401&gt;0,OFFSET(DATA!$F$6,25+27*AS$10,$AG401,1,1)/$AR401,0)</f>
        <v>0.47406309549015457</v>
      </c>
      <c r="AT401" s="205">
        <f ca="1">IF($AR401&gt;0,OFFSET(DATA!$F$6,25+27*AT$10,$AG401,1,1)/$AR401,0)</f>
        <v>3.917001905568495E-3</v>
      </c>
      <c r="AU401" s="205">
        <f ca="1">IF($AR401&gt;0,OFFSET(DATA!$F$6,25+27*AU$10,$AG401,1,1)/$AR401,0)</f>
        <v>0.11189921659961889</v>
      </c>
      <c r="AV401" s="205">
        <f ca="1">IF($AR401&gt;0,OFFSET(DATA!$F$6,25+27*AV$10,$AG401,1,1)/$AR401,0)</f>
        <v>9.2631801820876561E-2</v>
      </c>
      <c r="AW401" s="205">
        <f ca="1">IF($AR401&gt;0,OFFSET(DATA!$F$6,25+27*AW$10,$AG401,1,1)/$AR401,0)</f>
        <v>0.12439127673089138</v>
      </c>
      <c r="AX401" s="205">
        <f ca="1">IF($AR401&gt;0,OFFSET(DATA!$F$6,25+27*AX$10,$AG401,1,1)/$AR401,0)</f>
        <v>4.4039805208553884E-2</v>
      </c>
      <c r="BA401" s="472">
        <f t="shared" ca="1" si="11"/>
        <v>18</v>
      </c>
      <c r="BB401" s="205">
        <f ca="1">IF($AH401&gt;0,OFFSET(DATA!$F$6,BB$10+27*(7-$AG$8),$AG401,1,1)/OFFSET(DATA!$F$6,BB$10,$AG401,1,1),0)</f>
        <v>0.33744855967078191</v>
      </c>
      <c r="BC401" s="205">
        <f ca="1">IF($AH401&gt;0,OFFSET(DATA!$F$6,BC$10+27*(7-$AG$8),$AG401,1,1)/OFFSET(DATA!$F$6,BC$10,$AG401,1,1),0)</f>
        <v>0.19540229885057472</v>
      </c>
      <c r="BD401" s="205">
        <f ca="1">IF($AH401&gt;0,OFFSET(DATA!$F$6,BD$10+27*(7-$AG$8),$AG401,1,1)/OFFSET(DATA!$F$6,BD$10,$AG401,1,1),0)</f>
        <v>0.38181818181818183</v>
      </c>
      <c r="BE401" s="205">
        <f ca="1">IF($AH401&gt;0,OFFSET(DATA!$F$6,BE$10+27*(7-$AG$8),$AG401,1,1)/OFFSET(DATA!$F$6,BE$10,$AG401,1,1),0)</f>
        <v>0.23170731707317074</v>
      </c>
      <c r="BF401" s="205">
        <f ca="1">IF($AH401&gt;0,OFFSET(DATA!$F$6,BF$10+27*(7-$AG$8),$AG401,1,1)/OFFSET(DATA!$F$6,BF$10,$AG401,1,1),0)</f>
        <v>0.46437346437346438</v>
      </c>
      <c r="BG401" s="205">
        <f ca="1">IF($AH401&gt;0,OFFSET(DATA!$F$6,BG$10+27*(7-$AG$8),$AG401,1,1)/OFFSET(DATA!$F$6,BG$10,$AG401,1,1),0)</f>
        <v>0.53658536585365857</v>
      </c>
      <c r="BH401" s="205">
        <f ca="1">IF($AH401&gt;0,OFFSET(DATA!$F$6,BH$10+27*(7-$AG$8),$AG401,1,1)/OFFSET(DATA!$F$6,BH$10,$AG401,1,1),0)</f>
        <v>0.26373626373626374</v>
      </c>
      <c r="BI401" s="205">
        <f ca="1">IF($AH401&gt;0,OFFSET(DATA!$F$6,BI$10+27*(7-$AG$8),$AG401,1,1)/OFFSET(DATA!$F$6,BI$10,$AG401,1,1),0)</f>
        <v>0.37682403433476397</v>
      </c>
      <c r="BJ401" s="205">
        <f ca="1">IF($AH401&gt;0,OFFSET(DATA!$F$6,BJ$10+27*(7-$AG$8),$AG401,1,1)/OFFSET(DATA!$F$6,BJ$10,$AG401,1,1),0)</f>
        <v>0.53260869565217395</v>
      </c>
      <c r="BK401" s="205">
        <f ca="1">IF($AH401&gt;0,OFFSET(DATA!$F$6,BK$10+27*(7-$AG$8),$AG401,1,1)/OFFSET(DATA!$F$6,BK$10,$AG401,1,1),0)</f>
        <v>0.35</v>
      </c>
      <c r="BL401" s="205">
        <f ca="1">IF($AH401&gt;0,OFFSET(DATA!$F$6,BL$10+27*(7-$AG$8),$AG401,1,1)/OFFSET(DATA!$F$6,BL$10,$AG401,1,1),0)</f>
        <v>0.47157190635451507</v>
      </c>
      <c r="BM401" s="205">
        <f ca="1">IF($AH401&gt;0,OFFSET(DATA!$F$6,BM$10+27*(7-$AG$8),$AG401,1,1)/OFFSET(DATA!$F$6,BM$10,$AG401,1,1),0)</f>
        <v>0.39773798303487279</v>
      </c>
      <c r="BN401" s="205">
        <f ca="1">IF($AH401&gt;0,OFFSET(DATA!$F$6,BN$10+27*(7-$AG$8),$AG401,1,1)/OFFSET(DATA!$F$6,BN$10,$AG401,1,1),0)</f>
        <v>0.44303797468354428</v>
      </c>
      <c r="BO401" s="205">
        <f ca="1">IF($AH401&gt;0,OFFSET(DATA!$F$6,BO$10+27*(7-$AG$8),$AG401,1,1)/OFFSET(DATA!$F$6,BO$10,$AG401,1,1),0)</f>
        <v>0.8657407407407407</v>
      </c>
      <c r="BP401" s="205">
        <f ca="1">IF($AH401&gt;0,OFFSET(DATA!$F$6,BP$10+27*(7-$AG$8),$AG401,1,1)/OFFSET(DATA!$F$6,BP$10,$AG401,1,1),0)</f>
        <v>0.69377162629757783</v>
      </c>
      <c r="BQ401" s="205">
        <f ca="1">IF($AH401&gt;0,OFFSET(DATA!$F$6,BQ$10+27*(7-$AG$8),$AG401,1,1)/OFFSET(DATA!$F$6,BQ$10,$AG401,1,1),0)</f>
        <v>0.58174904942965777</v>
      </c>
      <c r="BR401" s="205">
        <f ca="1">IF($AH401&gt;0,OFFSET(DATA!$F$6,BR$10+27*(7-$AG$8),$AG401,1,1)/OFFSET(DATA!$F$6,BR$10,$AG401,1,1),0)</f>
        <v>0.6071428571428571</v>
      </c>
      <c r="BS401" s="205">
        <f ca="1">IF($AH401&gt;0,OFFSET(DATA!$F$6,BS$10+27*(7-$AG$8),$AG401,1,1)/OFFSET(DATA!$F$6,BS$10,$AG401,1,1),0)</f>
        <v>0.39929328621908128</v>
      </c>
      <c r="BT401" s="205">
        <f ca="1">IF($AH401&gt;0,OFFSET(DATA!$F$6,BT$10+27*(7-$AG$8),$AG401,1,1)/OFFSET(DATA!$F$6,BT$10,$AG401,1,1),0)</f>
        <v>0.38235294117647056</v>
      </c>
      <c r="BU401" s="205">
        <f ca="1">IF($AH401&gt;0,OFFSET(DATA!$F$6,BU$10+27*(7-$AG$8),$AG401,1,1)/OFFSET(DATA!$F$6,BU$10,$AG401,1,1),0)</f>
        <v>0.35251798561151076</v>
      </c>
      <c r="BV401" s="205">
        <f ca="1">IF($AH401&gt;0,OFFSET(DATA!$F$6,BV$10+27*(7-$AG$8),$AG401,1,1)/OFFSET(DATA!$F$6,BV$10,$AG401,1,1),0)</f>
        <v>0.49469964664310956</v>
      </c>
      <c r="BW401" s="205">
        <f ca="1">IF($AH401&gt;0,OFFSET(DATA!$F$6,BW$10+27*(7-$AG$8),$AG401,1,1)/OFFSET(DATA!$F$6,BW$10,$AG401,1,1),0)</f>
        <v>0.50950570342205326</v>
      </c>
      <c r="BX401" s="205">
        <f ca="1">IF($AH401&gt;0,OFFSET(DATA!$F$6,BX$10+27*(7-$AG$8),$AG401,1,1)/OFFSET(DATA!$F$6,BX$10,$AG401,1,1),0)</f>
        <v>0.45575959933222038</v>
      </c>
      <c r="BY401" s="205">
        <f ca="1">IF($AH401&gt;0,OFFSET(DATA!$F$6,BY$10+27*(7-$AG$8),$AG401,1,1)/OFFSET(DATA!$F$6,BY$10,$AG401,1,1),0)</f>
        <v>0.48258706467661694</v>
      </c>
    </row>
    <row r="402" spans="33:77" x14ac:dyDescent="0.2">
      <c r="AG402" s="472">
        <v>391</v>
      </c>
      <c r="AH402" s="471">
        <f ca="1">OFFSET(DATA!$F$6,$AG$10,$AG402,1,1)</f>
        <v>1164</v>
      </c>
      <c r="AI402" s="205">
        <f ca="1">IF($AH402&gt;0,OFFSET(DATA!$F$6,$AG$10+27*AI$10,$AG402,1,1)/$AH402,0)</f>
        <v>0.38487972508591067</v>
      </c>
      <c r="AJ402" s="205">
        <f ca="1">IF($AH402&gt;0,OFFSET(DATA!$F$6,$AG$10+27*AJ$10,$AG402,1,1)/$AH402,0)</f>
        <v>0</v>
      </c>
      <c r="AK402" s="205">
        <f ca="1">IF($AH402&gt;0,OFFSET(DATA!$F$6,$AG$10+27*AK$10,$AG402,1,1)/$AH402,0)</f>
        <v>0.16580756013745704</v>
      </c>
      <c r="AL402" s="205">
        <f ca="1">IF($AH402&gt;0,OFFSET(DATA!$F$6,$AG$10+27*AL$10,$AG402,1,1)/$AH402,0)</f>
        <v>0.10051546391752578</v>
      </c>
      <c r="AM402" s="205">
        <f ca="1">IF($AH402&gt;0,OFFSET(DATA!$F$6,$AG$10+27*AM$10,$AG402,1,1)/$AH402,0)</f>
        <v>0.11597938144329897</v>
      </c>
      <c r="AN402" s="205">
        <f ca="1">IF($AH402&gt;0,OFFSET(DATA!$F$6,$AG$10+27*AN$10,$AG402,1,1)/$AH402,0)</f>
        <v>2.5773195876288658E-2</v>
      </c>
      <c r="AO402" s="472">
        <f ca="1">OFFSET(DATA!$F$6,$AG$10+27*AO$10,$AG402,1,1)</f>
        <v>16</v>
      </c>
      <c r="AP402" s="472">
        <f t="shared" ca="1" si="12"/>
        <v>16</v>
      </c>
      <c r="AQ402" s="471"/>
      <c r="AR402" s="471">
        <f ca="1">OFFSET(DATA!$F$6,25,$AG402,1,1)</f>
        <v>9847</v>
      </c>
      <c r="AS402" s="205">
        <f ca="1">IF($AR402&gt;0,OFFSET(DATA!$F$6,25+27*AS$10,$AG402,1,1)/$AR402,0)</f>
        <v>0.4747638874784198</v>
      </c>
      <c r="AT402" s="205">
        <f ca="1">IF($AR402&gt;0,OFFSET(DATA!$F$6,25+27*AT$10,$AG402,1,1)/$AR402,0)</f>
        <v>3.2497207271250128E-3</v>
      </c>
      <c r="AU402" s="205">
        <f ca="1">IF($AR402&gt;0,OFFSET(DATA!$F$6,25+27*AU$10,$AG402,1,1)/$AR402,0)</f>
        <v>0.11049050472225043</v>
      </c>
      <c r="AV402" s="205">
        <f ca="1">IF($AR402&gt;0,OFFSET(DATA!$F$6,25+27*AV$10,$AG402,1,1)/$AR402,0)</f>
        <v>8.7133136996039404E-2</v>
      </c>
      <c r="AW402" s="205">
        <f ca="1">IF($AR402&gt;0,OFFSET(DATA!$F$6,25+27*AW$10,$AG402,1,1)/$AR402,0)</f>
        <v>0.12775464608510206</v>
      </c>
      <c r="AX402" s="205">
        <f ca="1">IF($AR402&gt;0,OFFSET(DATA!$F$6,25+27*AX$10,$AG402,1,1)/$AR402,0)</f>
        <v>5.1589316543109574E-2</v>
      </c>
      <c r="BA402" s="472">
        <f t="shared" ca="1" si="11"/>
        <v>16</v>
      </c>
      <c r="BB402" s="205">
        <f ca="1">IF($AH402&gt;0,OFFSET(DATA!$F$6,BB$10+27*(7-$AG$8),$AG402,1,1)/OFFSET(DATA!$F$6,BB$10,$AG402,1,1),0)</f>
        <v>0.32627118644067798</v>
      </c>
      <c r="BC402" s="205">
        <f ca="1">IF($AH402&gt;0,OFFSET(DATA!$F$6,BC$10+27*(7-$AG$8),$AG402,1,1)/OFFSET(DATA!$F$6,BC$10,$AG402,1,1),0)</f>
        <v>0.2</v>
      </c>
      <c r="BD402" s="205">
        <f ca="1">IF($AH402&gt;0,OFFSET(DATA!$F$6,BD$10+27*(7-$AG$8),$AG402,1,1)/OFFSET(DATA!$F$6,BD$10,$AG402,1,1),0)</f>
        <v>0.37096774193548387</v>
      </c>
      <c r="BE402" s="205">
        <f ca="1">IF($AH402&gt;0,OFFSET(DATA!$F$6,BE$10+27*(7-$AG$8),$AG402,1,1)/OFFSET(DATA!$F$6,BE$10,$AG402,1,1),0)</f>
        <v>0.25333333333333335</v>
      </c>
      <c r="BF402" s="205">
        <f ca="1">IF($AH402&gt;0,OFFSET(DATA!$F$6,BF$10+27*(7-$AG$8),$AG402,1,1)/OFFSET(DATA!$F$6,BF$10,$AG402,1,1),0)</f>
        <v>0.46650717703349281</v>
      </c>
      <c r="BG402" s="205">
        <f ca="1">IF($AH402&gt;0,OFFSET(DATA!$F$6,BG$10+27*(7-$AG$8),$AG402,1,1)/OFFSET(DATA!$F$6,BG$10,$AG402,1,1),0)</f>
        <v>0.56521739130434778</v>
      </c>
      <c r="BH402" s="205">
        <f ca="1">IF($AH402&gt;0,OFFSET(DATA!$F$6,BH$10+27*(7-$AG$8),$AG402,1,1)/OFFSET(DATA!$F$6,BH$10,$AG402,1,1),0)</f>
        <v>0.24752475247524752</v>
      </c>
      <c r="BI402" s="205">
        <f ca="1">IF($AH402&gt;0,OFFSET(DATA!$F$6,BI$10+27*(7-$AG$8),$AG402,1,1)/OFFSET(DATA!$F$6,BI$10,$AG402,1,1),0)</f>
        <v>0.38487972508591067</v>
      </c>
      <c r="BJ402" s="205">
        <f ca="1">IF($AH402&gt;0,OFFSET(DATA!$F$6,BJ$10+27*(7-$AG$8),$AG402,1,1)/OFFSET(DATA!$F$6,BJ$10,$AG402,1,1),0)</f>
        <v>0.55263157894736847</v>
      </c>
      <c r="BK402" s="205">
        <f ca="1">IF($AH402&gt;0,OFFSET(DATA!$F$6,BK$10+27*(7-$AG$8),$AG402,1,1)/OFFSET(DATA!$F$6,BK$10,$AG402,1,1),0)</f>
        <v>0.35599999999999998</v>
      </c>
      <c r="BL402" s="205">
        <f ca="1">IF($AH402&gt;0,OFFSET(DATA!$F$6,BL$10+27*(7-$AG$8),$AG402,1,1)/OFFSET(DATA!$F$6,BL$10,$AG402,1,1),0)</f>
        <v>0.48159999999999997</v>
      </c>
      <c r="BM402" s="205">
        <f ca="1">IF($AH402&gt;0,OFFSET(DATA!$F$6,BM$10+27*(7-$AG$8),$AG402,1,1)/OFFSET(DATA!$F$6,BM$10,$AG402,1,1),0)</f>
        <v>0.42034203420342037</v>
      </c>
      <c r="BN402" s="205">
        <f ca="1">IF($AH402&gt;0,OFFSET(DATA!$F$6,BN$10+27*(7-$AG$8),$AG402,1,1)/OFFSET(DATA!$F$6,BN$10,$AG402,1,1),0)</f>
        <v>0.45121951219512196</v>
      </c>
      <c r="BO402" s="205">
        <f ca="1">IF($AH402&gt;0,OFFSET(DATA!$F$6,BO$10+27*(7-$AG$8),$AG402,1,1)/OFFSET(DATA!$F$6,BO$10,$AG402,1,1),0)</f>
        <v>0.86111111111111116</v>
      </c>
      <c r="BP402" s="205">
        <f ca="1">IF($AH402&gt;0,OFFSET(DATA!$F$6,BP$10+27*(7-$AG$8),$AG402,1,1)/OFFSET(DATA!$F$6,BP$10,$AG402,1,1),0)</f>
        <v>0.7010309278350515</v>
      </c>
      <c r="BQ402" s="205">
        <f ca="1">IF($AH402&gt;0,OFFSET(DATA!$F$6,BQ$10+27*(7-$AG$8),$AG402,1,1)/OFFSET(DATA!$F$6,BQ$10,$AG402,1,1),0)</f>
        <v>0.57090909090909092</v>
      </c>
      <c r="BR402" s="205">
        <f ca="1">IF($AH402&gt;0,OFFSET(DATA!$F$6,BR$10+27*(7-$AG$8),$AG402,1,1)/OFFSET(DATA!$F$6,BR$10,$AG402,1,1),0)</f>
        <v>0.58032786885245902</v>
      </c>
      <c r="BS402" s="205">
        <f ca="1">IF($AH402&gt;0,OFFSET(DATA!$F$6,BS$10+27*(7-$AG$8),$AG402,1,1)/OFFSET(DATA!$F$6,BS$10,$AG402,1,1),0)</f>
        <v>0.39</v>
      </c>
      <c r="BT402" s="205">
        <f ca="1">IF($AH402&gt;0,OFFSET(DATA!$F$6,BT$10+27*(7-$AG$8),$AG402,1,1)/OFFSET(DATA!$F$6,BT$10,$AG402,1,1),0)</f>
        <v>0.3783783783783784</v>
      </c>
      <c r="BU402" s="205">
        <f ca="1">IF($AH402&gt;0,OFFSET(DATA!$F$6,BU$10+27*(7-$AG$8),$AG402,1,1)/OFFSET(DATA!$F$6,BU$10,$AG402,1,1),0)</f>
        <v>0.34693877551020408</v>
      </c>
      <c r="BV402" s="205">
        <f ca="1">IF($AH402&gt;0,OFFSET(DATA!$F$6,BV$10+27*(7-$AG$8),$AG402,1,1)/OFFSET(DATA!$F$6,BV$10,$AG402,1,1),0)</f>
        <v>0.50519031141868509</v>
      </c>
      <c r="BW402" s="205">
        <f ca="1">IF($AH402&gt;0,OFFSET(DATA!$F$6,BW$10+27*(7-$AG$8),$AG402,1,1)/OFFSET(DATA!$F$6,BW$10,$AG402,1,1),0)</f>
        <v>0.50611246943765276</v>
      </c>
      <c r="BX402" s="205">
        <f ca="1">IF($AH402&gt;0,OFFSET(DATA!$F$6,BX$10+27*(7-$AG$8),$AG402,1,1)/OFFSET(DATA!$F$6,BX$10,$AG402,1,1),0)</f>
        <v>0.43935450286309213</v>
      </c>
      <c r="BY402" s="205">
        <f ca="1">IF($AH402&gt;0,OFFSET(DATA!$F$6,BY$10+27*(7-$AG$8),$AG402,1,1)/OFFSET(DATA!$F$6,BY$10,$AG402,1,1),0)</f>
        <v>0.46478873239436619</v>
      </c>
    </row>
    <row r="403" spans="33:77" x14ac:dyDescent="0.2">
      <c r="AG403" s="472">
        <v>392</v>
      </c>
      <c r="AH403" s="471">
        <f ca="1">OFFSET(DATA!$F$6,$AG$10,$AG403,1,1)</f>
        <v>1110</v>
      </c>
      <c r="AI403" s="205">
        <f ca="1">IF($AH403&gt;0,OFFSET(DATA!$F$6,$AG$10+27*AI$10,$AG403,1,1)/$AH403,0)</f>
        <v>0.35945945945945945</v>
      </c>
      <c r="AJ403" s="205">
        <f ca="1">IF($AH403&gt;0,OFFSET(DATA!$F$6,$AG$10+27*AJ$10,$AG403,1,1)/$AH403,0)</f>
        <v>0</v>
      </c>
      <c r="AK403" s="205">
        <f ca="1">IF($AH403&gt;0,OFFSET(DATA!$F$6,$AG$10+27*AK$10,$AG403,1,1)/$AH403,0)</f>
        <v>0.16126126126126125</v>
      </c>
      <c r="AL403" s="205">
        <f ca="1">IF($AH403&gt;0,OFFSET(DATA!$F$6,$AG$10+27*AL$10,$AG403,1,1)/$AH403,0)</f>
        <v>0.11261261261261261</v>
      </c>
      <c r="AM403" s="205">
        <f ca="1">IF($AH403&gt;0,OFFSET(DATA!$F$6,$AG$10+27*AM$10,$AG403,1,1)/$AH403,0)</f>
        <v>0.11081081081081082</v>
      </c>
      <c r="AN403" s="205">
        <f ca="1">IF($AH403&gt;0,OFFSET(DATA!$F$6,$AG$10+27*AN$10,$AG403,1,1)/$AH403,0)</f>
        <v>2.7927927927927927E-2</v>
      </c>
      <c r="AO403" s="472">
        <f ca="1">OFFSET(DATA!$F$6,$AG$10+27*AO$10,$AG403,1,1)</f>
        <v>19</v>
      </c>
      <c r="AP403" s="472">
        <f t="shared" ca="1" si="12"/>
        <v>19</v>
      </c>
      <c r="AQ403" s="471"/>
      <c r="AR403" s="471">
        <f ca="1">OFFSET(DATA!$F$6,25,$AG403,1,1)</f>
        <v>9468</v>
      </c>
      <c r="AS403" s="205">
        <f ca="1">IF($AR403&gt;0,OFFSET(DATA!$F$6,25+27*AS$10,$AG403,1,1)/$AR403,0)</f>
        <v>0.46049852133502323</v>
      </c>
      <c r="AT403" s="205">
        <f ca="1">IF($AR403&gt;0,OFFSET(DATA!$F$6,25+27*AT$10,$AG403,1,1)/$AR403,0)</f>
        <v>4.2247570764681027E-3</v>
      </c>
      <c r="AU403" s="205">
        <f ca="1">IF($AR403&gt;0,OFFSET(DATA!$F$6,25+27*AU$10,$AG403,1,1)/$AR403,0)</f>
        <v>0.11269539501478665</v>
      </c>
      <c r="AV403" s="205">
        <f ca="1">IF($AR403&gt;0,OFFSET(DATA!$F$6,25+27*AV$10,$AG403,1,1)/$AR403,0)</f>
        <v>9.0515420363329102E-2</v>
      </c>
      <c r="AW403" s="205">
        <f ca="1">IF($AR403&gt;0,OFFSET(DATA!$F$6,25+27*AW$10,$AG403,1,1)/$AR403,0)</f>
        <v>0.11913814955640051</v>
      </c>
      <c r="AX403" s="205">
        <f ca="1">IF($AR403&gt;0,OFFSET(DATA!$F$6,25+27*AX$10,$AG403,1,1)/$AR403,0)</f>
        <v>4.7950992817912971E-2</v>
      </c>
      <c r="BA403" s="472">
        <f t="shared" ca="1" si="11"/>
        <v>18</v>
      </c>
      <c r="BB403" s="205">
        <f ca="1">IF($AH403&gt;0,OFFSET(DATA!$F$6,BB$10+27*(7-$AG$8),$AG403,1,1)/OFFSET(DATA!$F$6,BB$10,$AG403,1,1),0)</f>
        <v>0.31944444444444442</v>
      </c>
      <c r="BC403" s="205">
        <f ca="1">IF($AH403&gt;0,OFFSET(DATA!$F$6,BC$10+27*(7-$AG$8),$AG403,1,1)/OFFSET(DATA!$F$6,BC$10,$AG403,1,1),0)</f>
        <v>0.21686746987951808</v>
      </c>
      <c r="BD403" s="205">
        <f ca="1">IF($AH403&gt;0,OFFSET(DATA!$F$6,BD$10+27*(7-$AG$8),$AG403,1,1)/OFFSET(DATA!$F$6,BD$10,$AG403,1,1),0)</f>
        <v>0.33962264150943394</v>
      </c>
      <c r="BE403" s="205">
        <f ca="1">IF($AH403&gt;0,OFFSET(DATA!$F$6,BE$10+27*(7-$AG$8),$AG403,1,1)/OFFSET(DATA!$F$6,BE$10,$AG403,1,1),0)</f>
        <v>0.25</v>
      </c>
      <c r="BF403" s="205">
        <f ca="1">IF($AH403&gt;0,OFFSET(DATA!$F$6,BF$10+27*(7-$AG$8),$AG403,1,1)/OFFSET(DATA!$F$6,BF$10,$AG403,1,1),0)</f>
        <v>0.45153664302600471</v>
      </c>
      <c r="BG403" s="205">
        <f ca="1">IF($AH403&gt;0,OFFSET(DATA!$F$6,BG$10+27*(7-$AG$8),$AG403,1,1)/OFFSET(DATA!$F$6,BG$10,$AG403,1,1),0)</f>
        <v>0.47916666666666669</v>
      </c>
      <c r="BH403" s="205">
        <f ca="1">IF($AH403&gt;0,OFFSET(DATA!$F$6,BH$10+27*(7-$AG$8),$AG403,1,1)/OFFSET(DATA!$F$6,BH$10,$AG403,1,1),0)</f>
        <v>0.31914893617021278</v>
      </c>
      <c r="BI403" s="205">
        <f ca="1">IF($AH403&gt;0,OFFSET(DATA!$F$6,BI$10+27*(7-$AG$8),$AG403,1,1)/OFFSET(DATA!$F$6,BI$10,$AG403,1,1),0)</f>
        <v>0.35945945945945945</v>
      </c>
      <c r="BJ403" s="205">
        <f ca="1">IF($AH403&gt;0,OFFSET(DATA!$F$6,BJ$10+27*(7-$AG$8),$AG403,1,1)/OFFSET(DATA!$F$6,BJ$10,$AG403,1,1),0)</f>
        <v>0.53125</v>
      </c>
      <c r="BK403" s="205">
        <f ca="1">IF($AH403&gt;0,OFFSET(DATA!$F$6,BK$10+27*(7-$AG$8),$AG403,1,1)/OFFSET(DATA!$F$6,BK$10,$AG403,1,1),0)</f>
        <v>0.3930131004366812</v>
      </c>
      <c r="BL403" s="205">
        <f ca="1">IF($AH403&gt;0,OFFSET(DATA!$F$6,BL$10+27*(7-$AG$8),$AG403,1,1)/OFFSET(DATA!$F$6,BL$10,$AG403,1,1),0)</f>
        <v>0.44095940959409596</v>
      </c>
      <c r="BM403" s="205">
        <f ca="1">IF($AH403&gt;0,OFFSET(DATA!$F$6,BM$10+27*(7-$AG$8),$AG403,1,1)/OFFSET(DATA!$F$6,BM$10,$AG403,1,1),0)</f>
        <v>0.41854185418541856</v>
      </c>
      <c r="BN403" s="205">
        <f ca="1">IF($AH403&gt;0,OFFSET(DATA!$F$6,BN$10+27*(7-$AG$8),$AG403,1,1)/OFFSET(DATA!$F$6,BN$10,$AG403,1,1),0)</f>
        <v>0.42528735632183906</v>
      </c>
      <c r="BO403" s="205">
        <f ca="1">IF($AH403&gt;0,OFFSET(DATA!$F$6,BO$10+27*(7-$AG$8),$AG403,1,1)/OFFSET(DATA!$F$6,BO$10,$AG403,1,1),0)</f>
        <v>0.88322717622080682</v>
      </c>
      <c r="BP403" s="205">
        <f ca="1">IF($AH403&gt;0,OFFSET(DATA!$F$6,BP$10+27*(7-$AG$8),$AG403,1,1)/OFFSET(DATA!$F$6,BP$10,$AG403,1,1),0)</f>
        <v>0.69795221843003408</v>
      </c>
      <c r="BQ403" s="205">
        <f ca="1">IF($AH403&gt;0,OFFSET(DATA!$F$6,BQ$10+27*(7-$AG$8),$AG403,1,1)/OFFSET(DATA!$F$6,BQ$10,$AG403,1,1),0)</f>
        <v>0.58431372549019611</v>
      </c>
      <c r="BR403" s="205">
        <f ca="1">IF($AH403&gt;0,OFFSET(DATA!$F$6,BR$10+27*(7-$AG$8),$AG403,1,1)/OFFSET(DATA!$F$6,BR$10,$AG403,1,1),0)</f>
        <v>0.5544554455445545</v>
      </c>
      <c r="BS403" s="205">
        <f ca="1">IF($AH403&gt;0,OFFSET(DATA!$F$6,BS$10+27*(7-$AG$8),$AG403,1,1)/OFFSET(DATA!$F$6,BS$10,$AG403,1,1),0)</f>
        <v>0.40189873417721517</v>
      </c>
      <c r="BT403" s="205">
        <f ca="1">IF($AH403&gt;0,OFFSET(DATA!$F$6,BT$10+27*(7-$AG$8),$AG403,1,1)/OFFSET(DATA!$F$6,BT$10,$AG403,1,1),0)</f>
        <v>0.45070422535211269</v>
      </c>
      <c r="BU403" s="205">
        <f ca="1">IF($AH403&gt;0,OFFSET(DATA!$F$6,BU$10+27*(7-$AG$8),$AG403,1,1)/OFFSET(DATA!$F$6,BU$10,$AG403,1,1),0)</f>
        <v>0.33783783783783783</v>
      </c>
      <c r="BV403" s="205">
        <f ca="1">IF($AH403&gt;0,OFFSET(DATA!$F$6,BV$10+27*(7-$AG$8),$AG403,1,1)/OFFSET(DATA!$F$6,BV$10,$AG403,1,1),0)</f>
        <v>0.46296296296296297</v>
      </c>
      <c r="BW403" s="205">
        <f ca="1">IF($AH403&gt;0,OFFSET(DATA!$F$6,BW$10+27*(7-$AG$8),$AG403,1,1)/OFFSET(DATA!$F$6,BW$10,$AG403,1,1),0)</f>
        <v>0.49051833122629585</v>
      </c>
      <c r="BX403" s="205">
        <f ca="1">IF($AH403&gt;0,OFFSET(DATA!$F$6,BX$10+27*(7-$AG$8),$AG403,1,1)/OFFSET(DATA!$F$6,BX$10,$AG403,1,1),0)</f>
        <v>0.39337822671156003</v>
      </c>
      <c r="BY403" s="205">
        <f ca="1">IF($AH403&gt;0,OFFSET(DATA!$F$6,BY$10+27*(7-$AG$8),$AG403,1,1)/OFFSET(DATA!$F$6,BY$10,$AG403,1,1),0)</f>
        <v>0.45023696682464454</v>
      </c>
    </row>
    <row r="404" spans="33:77" x14ac:dyDescent="0.2">
      <c r="AG404" s="472">
        <v>393</v>
      </c>
      <c r="AH404" s="471">
        <f ca="1">OFFSET(DATA!$F$6,$AG$10,$AG404,1,1)</f>
        <v>1141</v>
      </c>
      <c r="AI404" s="205">
        <f ca="1">IF($AH404&gt;0,OFFSET(DATA!$F$6,$AG$10+27*AI$10,$AG404,1,1)/$AH404,0)</f>
        <v>0.3488168273444347</v>
      </c>
      <c r="AJ404" s="205">
        <f ca="1">IF($AH404&gt;0,OFFSET(DATA!$F$6,$AG$10+27*AJ$10,$AG404,1,1)/$AH404,0)</f>
        <v>0</v>
      </c>
      <c r="AK404" s="205">
        <f ca="1">IF($AH404&gt;0,OFFSET(DATA!$F$6,$AG$10+27*AK$10,$AG404,1,1)/$AH404,0)</f>
        <v>0.14986853637160386</v>
      </c>
      <c r="AL404" s="205">
        <f ca="1">IF($AH404&gt;0,OFFSET(DATA!$F$6,$AG$10+27*AL$10,$AG404,1,1)/$AH404,0)</f>
        <v>0.12094653812445223</v>
      </c>
      <c r="AM404" s="205">
        <f ca="1">IF($AH404&gt;0,OFFSET(DATA!$F$6,$AG$10+27*AM$10,$AG404,1,1)/$AH404,0)</f>
        <v>0.12532865907099036</v>
      </c>
      <c r="AN404" s="205">
        <f ca="1">IF($AH404&gt;0,OFFSET(DATA!$F$6,$AG$10+27*AN$10,$AG404,1,1)/$AH404,0)</f>
        <v>2.8045574057843997E-2</v>
      </c>
      <c r="AO404" s="472">
        <f ca="1">OFFSET(DATA!$F$6,$AG$10+27*AO$10,$AG404,1,1)</f>
        <v>18</v>
      </c>
      <c r="AP404" s="472">
        <f t="shared" ca="1" si="12"/>
        <v>18</v>
      </c>
      <c r="AQ404" s="471"/>
      <c r="AR404" s="471">
        <f ca="1">OFFSET(DATA!$F$6,25,$AG404,1,1)</f>
        <v>9520</v>
      </c>
      <c r="AS404" s="205">
        <f ca="1">IF($AR404&gt;0,OFFSET(DATA!$F$6,25+27*AS$10,$AG404,1,1)/$AR404,0)</f>
        <v>0.46228991596638658</v>
      </c>
      <c r="AT404" s="205">
        <f ca="1">IF($AR404&gt;0,OFFSET(DATA!$F$6,25+27*AT$10,$AG404,1,1)/$AR404,0)</f>
        <v>4.2016806722689074E-3</v>
      </c>
      <c r="AU404" s="205">
        <f ca="1">IF($AR404&gt;0,OFFSET(DATA!$F$6,25+27*AU$10,$AG404,1,1)/$AR404,0)</f>
        <v>0.11176470588235295</v>
      </c>
      <c r="AV404" s="205">
        <f ca="1">IF($AR404&gt;0,OFFSET(DATA!$F$6,25+27*AV$10,$AG404,1,1)/$AR404,0)</f>
        <v>9.5903361344537821E-2</v>
      </c>
      <c r="AW404" s="205">
        <f ca="1">IF($AR404&gt;0,OFFSET(DATA!$F$6,25+27*AW$10,$AG404,1,1)/$AR404,0)</f>
        <v>0.12352941176470589</v>
      </c>
      <c r="AX404" s="205">
        <f ca="1">IF($AR404&gt;0,OFFSET(DATA!$F$6,25+27*AX$10,$AG404,1,1)/$AR404,0)</f>
        <v>4.8424369747899161E-2</v>
      </c>
      <c r="BA404" s="472">
        <f t="shared" ca="1" si="11"/>
        <v>18</v>
      </c>
      <c r="BB404" s="205">
        <f ca="1">IF($AH404&gt;0,OFFSET(DATA!$F$6,BB$10+27*(7-$AG$8),$AG404,1,1)/OFFSET(DATA!$F$6,BB$10,$AG404,1,1),0)</f>
        <v>0.33936651583710409</v>
      </c>
      <c r="BC404" s="205">
        <f ca="1">IF($AH404&gt;0,OFFSET(DATA!$F$6,BC$10+27*(7-$AG$8),$AG404,1,1)/OFFSET(DATA!$F$6,BC$10,$AG404,1,1),0)</f>
        <v>0.2</v>
      </c>
      <c r="BD404" s="205">
        <f ca="1">IF($AH404&gt;0,OFFSET(DATA!$F$6,BD$10+27*(7-$AG$8),$AG404,1,1)/OFFSET(DATA!$F$6,BD$10,$AG404,1,1),0)</f>
        <v>0.26785714285714285</v>
      </c>
      <c r="BE404" s="205">
        <f ca="1">IF($AH404&gt;0,OFFSET(DATA!$F$6,BE$10+27*(7-$AG$8),$AG404,1,1)/OFFSET(DATA!$F$6,BE$10,$AG404,1,1),0)</f>
        <v>0.19718309859154928</v>
      </c>
      <c r="BF404" s="205">
        <f ca="1">IF($AH404&gt;0,OFFSET(DATA!$F$6,BF$10+27*(7-$AG$8),$AG404,1,1)/OFFSET(DATA!$F$6,BF$10,$AG404,1,1),0)</f>
        <v>0.45558086560364464</v>
      </c>
      <c r="BG404" s="205">
        <f ca="1">IF($AH404&gt;0,OFFSET(DATA!$F$6,BG$10+27*(7-$AG$8),$AG404,1,1)/OFFSET(DATA!$F$6,BG$10,$AG404,1,1),0)</f>
        <v>0.54166666666666663</v>
      </c>
      <c r="BH404" s="205">
        <f ca="1">IF($AH404&gt;0,OFFSET(DATA!$F$6,BH$10+27*(7-$AG$8),$AG404,1,1)/OFFSET(DATA!$F$6,BH$10,$AG404,1,1),0)</f>
        <v>0.33695652173913043</v>
      </c>
      <c r="BI404" s="205">
        <f ca="1">IF($AH404&gt;0,OFFSET(DATA!$F$6,BI$10+27*(7-$AG$8),$AG404,1,1)/OFFSET(DATA!$F$6,BI$10,$AG404,1,1),0)</f>
        <v>0.3488168273444347</v>
      </c>
      <c r="BJ404" s="205">
        <f ca="1">IF($AH404&gt;0,OFFSET(DATA!$F$6,BJ$10+27*(7-$AG$8),$AG404,1,1)/OFFSET(DATA!$F$6,BJ$10,$AG404,1,1),0)</f>
        <v>0.49509803921568629</v>
      </c>
      <c r="BK404" s="205">
        <f ca="1">IF($AH404&gt;0,OFFSET(DATA!$F$6,BK$10+27*(7-$AG$8),$AG404,1,1)/OFFSET(DATA!$F$6,BK$10,$AG404,1,1),0)</f>
        <v>0.3671875</v>
      </c>
      <c r="BL404" s="205">
        <f ca="1">IF($AH404&gt;0,OFFSET(DATA!$F$6,BL$10+27*(7-$AG$8),$AG404,1,1)/OFFSET(DATA!$F$6,BL$10,$AG404,1,1),0)</f>
        <v>0.45306859205776173</v>
      </c>
      <c r="BM404" s="205">
        <f ca="1">IF($AH404&gt;0,OFFSET(DATA!$F$6,BM$10+27*(7-$AG$8),$AG404,1,1)/OFFSET(DATA!$F$6,BM$10,$AG404,1,1),0)</f>
        <v>0.39982030548068281</v>
      </c>
      <c r="BN404" s="205">
        <f ca="1">IF($AH404&gt;0,OFFSET(DATA!$F$6,BN$10+27*(7-$AG$8),$AG404,1,1)/OFFSET(DATA!$F$6,BN$10,$AG404,1,1),0)</f>
        <v>0.36470588235294116</v>
      </c>
      <c r="BO404" s="205">
        <f ca="1">IF($AH404&gt;0,OFFSET(DATA!$F$6,BO$10+27*(7-$AG$8),$AG404,1,1)/OFFSET(DATA!$F$6,BO$10,$AG404,1,1),0)</f>
        <v>0.85252525252525257</v>
      </c>
      <c r="BP404" s="205">
        <f ca="1">IF($AH404&gt;0,OFFSET(DATA!$F$6,BP$10+27*(7-$AG$8),$AG404,1,1)/OFFSET(DATA!$F$6,BP$10,$AG404,1,1),0)</f>
        <v>0.69310344827586212</v>
      </c>
      <c r="BQ404" s="205">
        <f ca="1">IF($AH404&gt;0,OFFSET(DATA!$F$6,BQ$10+27*(7-$AG$8),$AG404,1,1)/OFFSET(DATA!$F$6,BQ$10,$AG404,1,1),0)</f>
        <v>0.58365758754863817</v>
      </c>
      <c r="BR404" s="205">
        <f ca="1">IF($AH404&gt;0,OFFSET(DATA!$F$6,BR$10+27*(7-$AG$8),$AG404,1,1)/OFFSET(DATA!$F$6,BR$10,$AG404,1,1),0)</f>
        <v>0.50986842105263153</v>
      </c>
      <c r="BS404" s="205">
        <f ca="1">IF($AH404&gt;0,OFFSET(DATA!$F$6,BS$10+27*(7-$AG$8),$AG404,1,1)/OFFSET(DATA!$F$6,BS$10,$AG404,1,1),0)</f>
        <v>0.42006269592476492</v>
      </c>
      <c r="BT404" s="205">
        <f ca="1">IF($AH404&gt;0,OFFSET(DATA!$F$6,BT$10+27*(7-$AG$8),$AG404,1,1)/OFFSET(DATA!$F$6,BT$10,$AG404,1,1),0)</f>
        <v>0.49295774647887325</v>
      </c>
      <c r="BU404" s="205">
        <f ca="1">IF($AH404&gt;0,OFFSET(DATA!$F$6,BU$10+27*(7-$AG$8),$AG404,1,1)/OFFSET(DATA!$F$6,BU$10,$AG404,1,1),0)</f>
        <v>0.32835820895522388</v>
      </c>
      <c r="BV404" s="205">
        <f ca="1">IF($AH404&gt;0,OFFSET(DATA!$F$6,BV$10+27*(7-$AG$8),$AG404,1,1)/OFFSET(DATA!$F$6,BV$10,$AG404,1,1),0)</f>
        <v>0.44366197183098594</v>
      </c>
      <c r="BW404" s="205">
        <f ca="1">IF($AH404&gt;0,OFFSET(DATA!$F$6,BW$10+27*(7-$AG$8),$AG404,1,1)/OFFSET(DATA!$F$6,BW$10,$AG404,1,1),0)</f>
        <v>0.51457541191381495</v>
      </c>
      <c r="BX404" s="205">
        <f ca="1">IF($AH404&gt;0,OFFSET(DATA!$F$6,BX$10+27*(7-$AG$8),$AG404,1,1)/OFFSET(DATA!$F$6,BX$10,$AG404,1,1),0)</f>
        <v>0.42708333333333331</v>
      </c>
      <c r="BY404" s="205">
        <f ca="1">IF($AH404&gt;0,OFFSET(DATA!$F$6,BY$10+27*(7-$AG$8),$AG404,1,1)/OFFSET(DATA!$F$6,BY$10,$AG404,1,1),0)</f>
        <v>0.46907216494845361</v>
      </c>
    </row>
    <row r="405" spans="33:77" x14ac:dyDescent="0.2">
      <c r="AG405" s="472">
        <v>394</v>
      </c>
      <c r="AH405" s="471">
        <f ca="1">OFFSET(DATA!$F$6,$AG$10,$AG405,1,1)</f>
        <v>1160</v>
      </c>
      <c r="AI405" s="205">
        <f ca="1">IF($AH405&gt;0,OFFSET(DATA!$F$6,$AG$10+27*AI$10,$AG405,1,1)/$AH405,0)</f>
        <v>0.36465517241379308</v>
      </c>
      <c r="AJ405" s="205">
        <f ca="1">IF($AH405&gt;0,OFFSET(DATA!$F$6,$AG$10+27*AJ$10,$AG405,1,1)/$AH405,0)</f>
        <v>0</v>
      </c>
      <c r="AK405" s="205">
        <f ca="1">IF($AH405&gt;0,OFFSET(DATA!$F$6,$AG$10+27*AK$10,$AG405,1,1)/$AH405,0)</f>
        <v>0.14827586206896551</v>
      </c>
      <c r="AL405" s="205">
        <f ca="1">IF($AH405&gt;0,OFFSET(DATA!$F$6,$AG$10+27*AL$10,$AG405,1,1)/$AH405,0)</f>
        <v>0.11810344827586207</v>
      </c>
      <c r="AM405" s="205">
        <f ca="1">IF($AH405&gt;0,OFFSET(DATA!$F$6,$AG$10+27*AM$10,$AG405,1,1)/$AH405,0)</f>
        <v>0.10086206896551723</v>
      </c>
      <c r="AN405" s="205">
        <f ca="1">IF($AH405&gt;0,OFFSET(DATA!$F$6,$AG$10+27*AN$10,$AG405,1,1)/$AH405,0)</f>
        <v>2.1551724137931036E-2</v>
      </c>
      <c r="AO405" s="472">
        <f ca="1">OFFSET(DATA!$F$6,$AG$10+27*AO$10,$AG405,1,1)</f>
        <v>18</v>
      </c>
      <c r="AP405" s="472">
        <f t="shared" ca="1" si="12"/>
        <v>18</v>
      </c>
      <c r="AQ405" s="471"/>
      <c r="AR405" s="471">
        <f ca="1">OFFSET(DATA!$F$6,25,$AG405,1,1)</f>
        <v>9780</v>
      </c>
      <c r="AS405" s="205">
        <f ca="1">IF($AR405&gt;0,OFFSET(DATA!$F$6,25+27*AS$10,$AG405,1,1)/$AR405,0)</f>
        <v>0.4766871165644172</v>
      </c>
      <c r="AT405" s="205">
        <f ca="1">IF($AR405&gt;0,OFFSET(DATA!$F$6,25+27*AT$10,$AG405,1,1)/$AR405,0)</f>
        <v>4.1922290388548061E-3</v>
      </c>
      <c r="AU405" s="205">
        <f ca="1">IF($AR405&gt;0,OFFSET(DATA!$F$6,25+27*AU$10,$AG405,1,1)/$AR405,0)</f>
        <v>0.10920245398773006</v>
      </c>
      <c r="AV405" s="205">
        <f ca="1">IF($AR405&gt;0,OFFSET(DATA!$F$6,25+27*AV$10,$AG405,1,1)/$AR405,0)</f>
        <v>8.8445807770961143E-2</v>
      </c>
      <c r="AW405" s="205">
        <f ca="1">IF($AR405&gt;0,OFFSET(DATA!$F$6,25+27*AW$10,$AG405,1,1)/$AR405,0)</f>
        <v>0.12157464212678937</v>
      </c>
      <c r="AX405" s="205">
        <f ca="1">IF($AR405&gt;0,OFFSET(DATA!$F$6,25+27*AX$10,$AG405,1,1)/$AR405,0)</f>
        <v>4.4580777096114521E-2</v>
      </c>
      <c r="BA405" s="472">
        <f t="shared" ca="1" si="11"/>
        <v>18</v>
      </c>
      <c r="BB405" s="205">
        <f ca="1">IF($AH405&gt;0,OFFSET(DATA!$F$6,BB$10+27*(7-$AG$8),$AG405,1,1)/OFFSET(DATA!$F$6,BB$10,$AG405,1,1),0)</f>
        <v>0.37089201877934275</v>
      </c>
      <c r="BC405" s="205">
        <f ca="1">IF($AH405&gt;0,OFFSET(DATA!$F$6,BC$10+27*(7-$AG$8),$AG405,1,1)/OFFSET(DATA!$F$6,BC$10,$AG405,1,1),0)</f>
        <v>0.19318181818181818</v>
      </c>
      <c r="BD405" s="205">
        <f ca="1">IF($AH405&gt;0,OFFSET(DATA!$F$6,BD$10+27*(7-$AG$8),$AG405,1,1)/OFFSET(DATA!$F$6,BD$10,$AG405,1,1),0)</f>
        <v>0.28813559322033899</v>
      </c>
      <c r="BE405" s="205">
        <f ca="1">IF($AH405&gt;0,OFFSET(DATA!$F$6,BE$10+27*(7-$AG$8),$AG405,1,1)/OFFSET(DATA!$F$6,BE$10,$AG405,1,1),0)</f>
        <v>0.28169014084507044</v>
      </c>
      <c r="BF405" s="205">
        <f ca="1">IF($AH405&gt;0,OFFSET(DATA!$F$6,BF$10+27*(7-$AG$8),$AG405,1,1)/OFFSET(DATA!$F$6,BF$10,$AG405,1,1),0)</f>
        <v>0.45515695067264572</v>
      </c>
      <c r="BG405" s="205">
        <f ca="1">IF($AH405&gt;0,OFFSET(DATA!$F$6,BG$10+27*(7-$AG$8),$AG405,1,1)/OFFSET(DATA!$F$6,BG$10,$AG405,1,1),0)</f>
        <v>0.54</v>
      </c>
      <c r="BH405" s="205">
        <f ca="1">IF($AH405&gt;0,OFFSET(DATA!$F$6,BH$10+27*(7-$AG$8),$AG405,1,1)/OFFSET(DATA!$F$6,BH$10,$AG405,1,1),0)</f>
        <v>0.31578947368421051</v>
      </c>
      <c r="BI405" s="205">
        <f ca="1">IF($AH405&gt;0,OFFSET(DATA!$F$6,BI$10+27*(7-$AG$8),$AG405,1,1)/OFFSET(DATA!$F$6,BI$10,$AG405,1,1),0)</f>
        <v>0.36465517241379308</v>
      </c>
      <c r="BJ405" s="205">
        <f ca="1">IF($AH405&gt;0,OFFSET(DATA!$F$6,BJ$10+27*(7-$AG$8),$AG405,1,1)/OFFSET(DATA!$F$6,BJ$10,$AG405,1,1),0)</f>
        <v>0.49532710280373832</v>
      </c>
      <c r="BK405" s="205">
        <f ca="1">IF($AH405&gt;0,OFFSET(DATA!$F$6,BK$10+27*(7-$AG$8),$AG405,1,1)/OFFSET(DATA!$F$6,BK$10,$AG405,1,1),0)</f>
        <v>0.34265734265734266</v>
      </c>
      <c r="BL405" s="205">
        <f ca="1">IF($AH405&gt;0,OFFSET(DATA!$F$6,BL$10+27*(7-$AG$8),$AG405,1,1)/OFFSET(DATA!$F$6,BL$10,$AG405,1,1),0)</f>
        <v>0.44407345575959933</v>
      </c>
      <c r="BM405" s="205">
        <f ca="1">IF($AH405&gt;0,OFFSET(DATA!$F$6,BM$10+27*(7-$AG$8),$AG405,1,1)/OFFSET(DATA!$F$6,BM$10,$AG405,1,1),0)</f>
        <v>0.44173441734417346</v>
      </c>
      <c r="BN405" s="205">
        <f ca="1">IF($AH405&gt;0,OFFSET(DATA!$F$6,BN$10+27*(7-$AG$8),$AG405,1,1)/OFFSET(DATA!$F$6,BN$10,$AG405,1,1),0)</f>
        <v>0.33333333333333331</v>
      </c>
      <c r="BO405" s="205">
        <f ca="1">IF($AH405&gt;0,OFFSET(DATA!$F$6,BO$10+27*(7-$AG$8),$AG405,1,1)/OFFSET(DATA!$F$6,BO$10,$AG405,1,1),0)</f>
        <v>0.87934560327198363</v>
      </c>
      <c r="BP405" s="205">
        <f ca="1">IF($AH405&gt;0,OFFSET(DATA!$F$6,BP$10+27*(7-$AG$8),$AG405,1,1)/OFFSET(DATA!$F$6,BP$10,$AG405,1,1),0)</f>
        <v>0.69152542372881354</v>
      </c>
      <c r="BQ405" s="205">
        <f ca="1">IF($AH405&gt;0,OFFSET(DATA!$F$6,BQ$10+27*(7-$AG$8),$AG405,1,1)/OFFSET(DATA!$F$6,BQ$10,$AG405,1,1),0)</f>
        <v>0.56505576208178443</v>
      </c>
      <c r="BR405" s="205">
        <f ca="1">IF($AH405&gt;0,OFFSET(DATA!$F$6,BR$10+27*(7-$AG$8),$AG405,1,1)/OFFSET(DATA!$F$6,BR$10,$AG405,1,1),0)</f>
        <v>0.51147540983606554</v>
      </c>
      <c r="BS405" s="205">
        <f ca="1">IF($AH405&gt;0,OFFSET(DATA!$F$6,BS$10+27*(7-$AG$8),$AG405,1,1)/OFFSET(DATA!$F$6,BS$10,$AG405,1,1),0)</f>
        <v>0.39577039274924469</v>
      </c>
      <c r="BT405" s="205">
        <f ca="1">IF($AH405&gt;0,OFFSET(DATA!$F$6,BT$10+27*(7-$AG$8),$AG405,1,1)/OFFSET(DATA!$F$6,BT$10,$AG405,1,1),0)</f>
        <v>0.49315068493150682</v>
      </c>
      <c r="BU405" s="205">
        <f ca="1">IF($AH405&gt;0,OFFSET(DATA!$F$6,BU$10+27*(7-$AG$8),$AG405,1,1)/OFFSET(DATA!$F$6,BU$10,$AG405,1,1),0)</f>
        <v>0.37606837606837606</v>
      </c>
      <c r="BV405" s="205">
        <f ca="1">IF($AH405&gt;0,OFFSET(DATA!$F$6,BV$10+27*(7-$AG$8),$AG405,1,1)/OFFSET(DATA!$F$6,BV$10,$AG405,1,1),0)</f>
        <v>0.445578231292517</v>
      </c>
      <c r="BW405" s="205">
        <f ca="1">IF($AH405&gt;0,OFFSET(DATA!$F$6,BW$10+27*(7-$AG$8),$AG405,1,1)/OFFSET(DATA!$F$6,BW$10,$AG405,1,1),0)</f>
        <v>0.53696969696969699</v>
      </c>
      <c r="BX405" s="205">
        <f ca="1">IF($AH405&gt;0,OFFSET(DATA!$F$6,BX$10+27*(7-$AG$8),$AG405,1,1)/OFFSET(DATA!$F$6,BX$10,$AG405,1,1),0)</f>
        <v>0.45941468801766977</v>
      </c>
      <c r="BY405" s="205">
        <f ca="1">IF($AH405&gt;0,OFFSET(DATA!$F$6,BY$10+27*(7-$AG$8),$AG405,1,1)/OFFSET(DATA!$F$6,BY$10,$AG405,1,1),0)</f>
        <v>0.47474747474747475</v>
      </c>
    </row>
    <row r="406" spans="33:77" x14ac:dyDescent="0.2">
      <c r="AG406" s="472">
        <v>395</v>
      </c>
      <c r="AH406" s="471">
        <f ca="1">OFFSET(DATA!$F$6,$AG$10,$AG406,1,1)</f>
        <v>1176</v>
      </c>
      <c r="AI406" s="205">
        <f ca="1">IF($AH406&gt;0,OFFSET(DATA!$F$6,$AG$10+27*AI$10,$AG406,1,1)/$AH406,0)</f>
        <v>0.38690476190476192</v>
      </c>
      <c r="AJ406" s="205">
        <f ca="1">IF($AH406&gt;0,OFFSET(DATA!$F$6,$AG$10+27*AJ$10,$AG406,1,1)/$AH406,0)</f>
        <v>0</v>
      </c>
      <c r="AK406" s="205">
        <f ca="1">IF($AH406&gt;0,OFFSET(DATA!$F$6,$AG$10+27*AK$10,$AG406,1,1)/$AH406,0)</f>
        <v>0.14540816326530612</v>
      </c>
      <c r="AL406" s="205">
        <f ca="1">IF($AH406&gt;0,OFFSET(DATA!$F$6,$AG$10+27*AL$10,$AG406,1,1)/$AH406,0)</f>
        <v>0.11904761904761904</v>
      </c>
      <c r="AM406" s="205">
        <f ca="1">IF($AH406&gt;0,OFFSET(DATA!$F$6,$AG$10+27*AM$10,$AG406,1,1)/$AH406,0)</f>
        <v>0.11734693877551021</v>
      </c>
      <c r="AN406" s="205">
        <f ca="1">IF($AH406&gt;0,OFFSET(DATA!$F$6,$AG$10+27*AN$10,$AG406,1,1)/$AH406,0)</f>
        <v>2.1258503401360544E-2</v>
      </c>
      <c r="AO406" s="472">
        <f ca="1">OFFSET(DATA!$F$6,$AG$10+27*AO$10,$AG406,1,1)</f>
        <v>18</v>
      </c>
      <c r="AP406" s="472">
        <f t="shared" ca="1" si="12"/>
        <v>18</v>
      </c>
      <c r="AQ406" s="471"/>
      <c r="AR406" s="471">
        <f ca="1">OFFSET(DATA!$F$6,25,$AG406,1,1)</f>
        <v>10059</v>
      </c>
      <c r="AS406" s="205">
        <f ca="1">IF($AR406&gt;0,OFFSET(DATA!$F$6,25+27*AS$10,$AG406,1,1)/$AR406,0)</f>
        <v>0.48314941843125558</v>
      </c>
      <c r="AT406" s="205">
        <f ca="1">IF($AR406&gt;0,OFFSET(DATA!$F$6,25+27*AT$10,$AG406,1,1)/$AR406,0)</f>
        <v>3.3800576598071379E-3</v>
      </c>
      <c r="AU406" s="205">
        <f ca="1">IF($AR406&gt;0,OFFSET(DATA!$F$6,25+27*AU$10,$AG406,1,1)/$AR406,0)</f>
        <v>0.1076647778109156</v>
      </c>
      <c r="AV406" s="205">
        <f ca="1">IF($AR406&gt;0,OFFSET(DATA!$F$6,25+27*AV$10,$AG406,1,1)/$AR406,0)</f>
        <v>9.2852172184113735E-2</v>
      </c>
      <c r="AW406" s="205">
        <f ca="1">IF($AR406&gt;0,OFFSET(DATA!$F$6,25+27*AW$10,$AG406,1,1)/$AR406,0)</f>
        <v>0.13052987374490507</v>
      </c>
      <c r="AX406" s="205">
        <f ca="1">IF($AR406&gt;0,OFFSET(DATA!$F$6,25+27*AX$10,$AG406,1,1)/$AR406,0)</f>
        <v>4.6326672631474303E-2</v>
      </c>
      <c r="BA406" s="472">
        <f t="shared" ca="1" si="11"/>
        <v>17</v>
      </c>
      <c r="BB406" s="205">
        <f ca="1">IF($AH406&gt;0,OFFSET(DATA!$F$6,BB$10+27*(7-$AG$8),$AG406,1,1)/OFFSET(DATA!$F$6,BB$10,$AG406,1,1),0)</f>
        <v>0.3511111111111111</v>
      </c>
      <c r="BC406" s="205">
        <f ca="1">IF($AH406&gt;0,OFFSET(DATA!$F$6,BC$10+27*(7-$AG$8),$AG406,1,1)/OFFSET(DATA!$F$6,BC$10,$AG406,1,1),0)</f>
        <v>0.19148936170212766</v>
      </c>
      <c r="BD406" s="205">
        <f ca="1">IF($AH406&gt;0,OFFSET(DATA!$F$6,BD$10+27*(7-$AG$8),$AG406,1,1)/OFFSET(DATA!$F$6,BD$10,$AG406,1,1),0)</f>
        <v>0.30508474576271188</v>
      </c>
      <c r="BE406" s="205">
        <f ca="1">IF($AH406&gt;0,OFFSET(DATA!$F$6,BE$10+27*(7-$AG$8),$AG406,1,1)/OFFSET(DATA!$F$6,BE$10,$AG406,1,1),0)</f>
        <v>0.27397260273972601</v>
      </c>
      <c r="BF406" s="205">
        <f ca="1">IF($AH406&gt;0,OFFSET(DATA!$F$6,BF$10+27*(7-$AG$8),$AG406,1,1)/OFFSET(DATA!$F$6,BF$10,$AG406,1,1),0)</f>
        <v>0.45770065075921906</v>
      </c>
      <c r="BG406" s="205">
        <f ca="1">IF($AH406&gt;0,OFFSET(DATA!$F$6,BG$10+27*(7-$AG$8),$AG406,1,1)/OFFSET(DATA!$F$6,BG$10,$AG406,1,1),0)</f>
        <v>0.54166666666666663</v>
      </c>
      <c r="BH406" s="205">
        <f ca="1">IF($AH406&gt;0,OFFSET(DATA!$F$6,BH$10+27*(7-$AG$8),$AG406,1,1)/OFFSET(DATA!$F$6,BH$10,$AG406,1,1),0)</f>
        <v>0.27</v>
      </c>
      <c r="BI406" s="205">
        <f ca="1">IF($AH406&gt;0,OFFSET(DATA!$F$6,BI$10+27*(7-$AG$8),$AG406,1,1)/OFFSET(DATA!$F$6,BI$10,$AG406,1,1),0)</f>
        <v>0.38690476190476192</v>
      </c>
      <c r="BJ406" s="205">
        <f ca="1">IF($AH406&gt;0,OFFSET(DATA!$F$6,BJ$10+27*(7-$AG$8),$AG406,1,1)/OFFSET(DATA!$F$6,BJ$10,$AG406,1,1),0)</f>
        <v>0.50248756218905477</v>
      </c>
      <c r="BK406" s="205">
        <f ca="1">IF($AH406&gt;0,OFFSET(DATA!$F$6,BK$10+27*(7-$AG$8),$AG406,1,1)/OFFSET(DATA!$F$6,BK$10,$AG406,1,1),0)</f>
        <v>0.36303630363036304</v>
      </c>
      <c r="BL406" s="205">
        <f ca="1">IF($AH406&gt;0,OFFSET(DATA!$F$6,BL$10+27*(7-$AG$8),$AG406,1,1)/OFFSET(DATA!$F$6,BL$10,$AG406,1,1),0)</f>
        <v>0.43890675241157556</v>
      </c>
      <c r="BM406" s="205">
        <f ca="1">IF($AH406&gt;0,OFFSET(DATA!$F$6,BM$10+27*(7-$AG$8),$AG406,1,1)/OFFSET(DATA!$F$6,BM$10,$AG406,1,1),0)</f>
        <v>0.44899817850637525</v>
      </c>
      <c r="BN406" s="205">
        <f ca="1">IF($AH406&gt;0,OFFSET(DATA!$F$6,BN$10+27*(7-$AG$8),$AG406,1,1)/OFFSET(DATA!$F$6,BN$10,$AG406,1,1),0)</f>
        <v>0.4157303370786517</v>
      </c>
      <c r="BO406" s="205">
        <f ca="1">IF($AH406&gt;0,OFFSET(DATA!$F$6,BO$10+27*(7-$AG$8),$AG406,1,1)/OFFSET(DATA!$F$6,BO$10,$AG406,1,1),0)</f>
        <v>0.87254901960784315</v>
      </c>
      <c r="BP406" s="205">
        <f ca="1">IF($AH406&gt;0,OFFSET(DATA!$F$6,BP$10+27*(7-$AG$8),$AG406,1,1)/OFFSET(DATA!$F$6,BP$10,$AG406,1,1),0)</f>
        <v>0.69952305246422897</v>
      </c>
      <c r="BQ406" s="205">
        <f ca="1">IF($AH406&gt;0,OFFSET(DATA!$F$6,BQ$10+27*(7-$AG$8),$AG406,1,1)/OFFSET(DATA!$F$6,BQ$10,$AG406,1,1),0)</f>
        <v>0.55000000000000004</v>
      </c>
      <c r="BR406" s="205">
        <f ca="1">IF($AH406&gt;0,OFFSET(DATA!$F$6,BR$10+27*(7-$AG$8),$AG406,1,1)/OFFSET(DATA!$F$6,BR$10,$AG406,1,1),0)</f>
        <v>0.51155115511551152</v>
      </c>
      <c r="BS406" s="205">
        <f ca="1">IF($AH406&gt;0,OFFSET(DATA!$F$6,BS$10+27*(7-$AG$8),$AG406,1,1)/OFFSET(DATA!$F$6,BS$10,$AG406,1,1),0)</f>
        <v>0.38235294117647056</v>
      </c>
      <c r="BT406" s="205">
        <f ca="1">IF($AH406&gt;0,OFFSET(DATA!$F$6,BT$10+27*(7-$AG$8),$AG406,1,1)/OFFSET(DATA!$F$6,BT$10,$AG406,1,1),0)</f>
        <v>0.4935064935064935</v>
      </c>
      <c r="BU406" s="205">
        <f ca="1">IF($AH406&gt;0,OFFSET(DATA!$F$6,BU$10+27*(7-$AG$8),$AG406,1,1)/OFFSET(DATA!$F$6,BU$10,$AG406,1,1),0)</f>
        <v>0.4144144144144144</v>
      </c>
      <c r="BV406" s="205">
        <f ca="1">IF($AH406&gt;0,OFFSET(DATA!$F$6,BV$10+27*(7-$AG$8),$AG406,1,1)/OFFSET(DATA!$F$6,BV$10,$AG406,1,1),0)</f>
        <v>0.45666666666666667</v>
      </c>
      <c r="BW406" s="205">
        <f ca="1">IF($AH406&gt;0,OFFSET(DATA!$F$6,BW$10+27*(7-$AG$8),$AG406,1,1)/OFFSET(DATA!$F$6,BW$10,$AG406,1,1),0)</f>
        <v>0.55017709563164108</v>
      </c>
      <c r="BX406" s="205">
        <f ca="1">IF($AH406&gt;0,OFFSET(DATA!$F$6,BX$10+27*(7-$AG$8),$AG406,1,1)/OFFSET(DATA!$F$6,BX$10,$AG406,1,1),0)</f>
        <v>0.46680716543730244</v>
      </c>
      <c r="BY406" s="205">
        <f ca="1">IF($AH406&gt;0,OFFSET(DATA!$F$6,BY$10+27*(7-$AG$8),$AG406,1,1)/OFFSET(DATA!$F$6,BY$10,$AG406,1,1),0)</f>
        <v>0.44186046511627908</v>
      </c>
    </row>
    <row r="407" spans="33:77" x14ac:dyDescent="0.2">
      <c r="AG407" s="472">
        <v>396</v>
      </c>
      <c r="AH407" s="471">
        <f ca="1">OFFSET(DATA!$F$6,$AG$10,$AG407,1,1)</f>
        <v>1190</v>
      </c>
      <c r="AI407" s="205">
        <f ca="1">IF($AH407&gt;0,OFFSET(DATA!$F$6,$AG$10+27*AI$10,$AG407,1,1)/$AH407,0)</f>
        <v>0.38067226890756301</v>
      </c>
      <c r="AJ407" s="205">
        <f ca="1">IF($AH407&gt;0,OFFSET(DATA!$F$6,$AG$10+27*AJ$10,$AG407,1,1)/$AH407,0)</f>
        <v>8.4033613445378156E-4</v>
      </c>
      <c r="AK407" s="205">
        <f ca="1">IF($AH407&gt;0,OFFSET(DATA!$F$6,$AG$10+27*AK$10,$AG407,1,1)/$AH407,0)</f>
        <v>0.14705882352941177</v>
      </c>
      <c r="AL407" s="205">
        <f ca="1">IF($AH407&gt;0,OFFSET(DATA!$F$6,$AG$10+27*AL$10,$AG407,1,1)/$AH407,0)</f>
        <v>0.1134453781512605</v>
      </c>
      <c r="AM407" s="205">
        <f ca="1">IF($AH407&gt;0,OFFSET(DATA!$F$6,$AG$10+27*AM$10,$AG407,1,1)/$AH407,0)</f>
        <v>0.10336134453781512</v>
      </c>
      <c r="AN407" s="205">
        <f ca="1">IF($AH407&gt;0,OFFSET(DATA!$F$6,$AG$10+27*AN$10,$AG407,1,1)/$AH407,0)</f>
        <v>1.8487394957983194E-2</v>
      </c>
      <c r="AO407" s="472">
        <f ca="1">OFFSET(DATA!$F$6,$AG$10+27*AO$10,$AG407,1,1)</f>
        <v>18</v>
      </c>
      <c r="AP407" s="472">
        <f t="shared" ca="1" si="12"/>
        <v>18</v>
      </c>
      <c r="AQ407" s="471"/>
      <c r="AR407" s="471">
        <f ca="1">OFFSET(DATA!$F$6,25,$AG407,1,1)</f>
        <v>10374</v>
      </c>
      <c r="AS407" s="205">
        <f ca="1">IF($AR407&gt;0,OFFSET(DATA!$F$6,25+27*AS$10,$AG407,1,1)/$AR407,0)</f>
        <v>0.47021399652978602</v>
      </c>
      <c r="AT407" s="205">
        <f ca="1">IF($AR407&gt;0,OFFSET(DATA!$F$6,25+27*AT$10,$AG407,1,1)/$AR407,0)</f>
        <v>3.0846346635820319E-3</v>
      </c>
      <c r="AU407" s="205">
        <f ca="1">IF($AR407&gt;0,OFFSET(DATA!$F$6,25+27*AU$10,$AG407,1,1)/$AR407,0)</f>
        <v>0.10854058222479275</v>
      </c>
      <c r="AV407" s="205">
        <f ca="1">IF($AR407&gt;0,OFFSET(DATA!$F$6,25+27*AV$10,$AG407,1,1)/$AR407,0)</f>
        <v>8.5502217081164456E-2</v>
      </c>
      <c r="AW407" s="205">
        <f ca="1">IF($AR407&gt;0,OFFSET(DATA!$F$6,25+27*AW$10,$AG407,1,1)/$AR407,0)</f>
        <v>0.13398881819934452</v>
      </c>
      <c r="AX407" s="205">
        <f ca="1">IF($AR407&gt;0,OFFSET(DATA!$F$6,25+27*AX$10,$AG407,1,1)/$AR407,0)</f>
        <v>5.1764025448235974E-2</v>
      </c>
      <c r="BA407" s="472">
        <f t="shared" ca="1" si="11"/>
        <v>17</v>
      </c>
      <c r="BB407" s="205">
        <f ca="1">IF($AH407&gt;0,OFFSET(DATA!$F$6,BB$10+27*(7-$AG$8),$AG407,1,1)/OFFSET(DATA!$F$6,BB$10,$AG407,1,1),0)</f>
        <v>0.31300813008130079</v>
      </c>
      <c r="BC407" s="205">
        <f ca="1">IF($AH407&gt;0,OFFSET(DATA!$F$6,BC$10+27*(7-$AG$8),$AG407,1,1)/OFFSET(DATA!$F$6,BC$10,$AG407,1,1),0)</f>
        <v>0.18269230769230768</v>
      </c>
      <c r="BD407" s="205">
        <f ca="1">IF($AH407&gt;0,OFFSET(DATA!$F$6,BD$10+27*(7-$AG$8),$AG407,1,1)/OFFSET(DATA!$F$6,BD$10,$AG407,1,1),0)</f>
        <v>0.2878787878787879</v>
      </c>
      <c r="BE407" s="205">
        <f ca="1">IF($AH407&gt;0,OFFSET(DATA!$F$6,BE$10+27*(7-$AG$8),$AG407,1,1)/OFFSET(DATA!$F$6,BE$10,$AG407,1,1),0)</f>
        <v>0.26250000000000001</v>
      </c>
      <c r="BF407" s="205">
        <f ca="1">IF($AH407&gt;0,OFFSET(DATA!$F$6,BF$10+27*(7-$AG$8),$AG407,1,1)/OFFSET(DATA!$F$6,BF$10,$AG407,1,1),0)</f>
        <v>0.45624999999999999</v>
      </c>
      <c r="BG407" s="205">
        <f ca="1">IF($AH407&gt;0,OFFSET(DATA!$F$6,BG$10+27*(7-$AG$8),$AG407,1,1)/OFFSET(DATA!$F$6,BG$10,$AG407,1,1),0)</f>
        <v>0.45833333333333331</v>
      </c>
      <c r="BH407" s="205">
        <f ca="1">IF($AH407&gt;0,OFFSET(DATA!$F$6,BH$10+27*(7-$AG$8),$AG407,1,1)/OFFSET(DATA!$F$6,BH$10,$AG407,1,1),0)</f>
        <v>0.27884615384615385</v>
      </c>
      <c r="BI407" s="205">
        <f ca="1">IF($AH407&gt;0,OFFSET(DATA!$F$6,BI$10+27*(7-$AG$8),$AG407,1,1)/OFFSET(DATA!$F$6,BI$10,$AG407,1,1),0)</f>
        <v>0.38067226890756301</v>
      </c>
      <c r="BJ407" s="205">
        <f ca="1">IF($AH407&gt;0,OFFSET(DATA!$F$6,BJ$10+27*(7-$AG$8),$AG407,1,1)/OFFSET(DATA!$F$6,BJ$10,$AG407,1,1),0)</f>
        <v>0.53500000000000003</v>
      </c>
      <c r="BK407" s="205">
        <f ca="1">IF($AH407&gt;0,OFFSET(DATA!$F$6,BK$10+27*(7-$AG$8),$AG407,1,1)/OFFSET(DATA!$F$6,BK$10,$AG407,1,1),0)</f>
        <v>0.35099337748344372</v>
      </c>
      <c r="BL407" s="205">
        <f ca="1">IF($AH407&gt;0,OFFSET(DATA!$F$6,BL$10+27*(7-$AG$8),$AG407,1,1)/OFFSET(DATA!$F$6,BL$10,$AG407,1,1),0)</f>
        <v>0.44323483670295488</v>
      </c>
      <c r="BM407" s="205">
        <f ca="1">IF($AH407&gt;0,OFFSET(DATA!$F$6,BM$10+27*(7-$AG$8),$AG407,1,1)/OFFSET(DATA!$F$6,BM$10,$AG407,1,1),0)</f>
        <v>0.43692022263450836</v>
      </c>
      <c r="BN407" s="205">
        <f ca="1">IF($AH407&gt;0,OFFSET(DATA!$F$6,BN$10+27*(7-$AG$8),$AG407,1,1)/OFFSET(DATA!$F$6,BN$10,$AG407,1,1),0)</f>
        <v>0.41052631578947368</v>
      </c>
      <c r="BO407" s="205">
        <f ca="1">IF($AH407&gt;0,OFFSET(DATA!$F$6,BO$10+27*(7-$AG$8),$AG407,1,1)/OFFSET(DATA!$F$6,BO$10,$AG407,1,1),0)</f>
        <v>0.90366088631984587</v>
      </c>
      <c r="BP407" s="205">
        <f ca="1">IF($AH407&gt;0,OFFSET(DATA!$F$6,BP$10+27*(7-$AG$8),$AG407,1,1)/OFFSET(DATA!$F$6,BP$10,$AG407,1,1),0)</f>
        <v>0.69984202211690361</v>
      </c>
      <c r="BQ407" s="205">
        <f ca="1">IF($AH407&gt;0,OFFSET(DATA!$F$6,BQ$10+27*(7-$AG$8),$AG407,1,1)/OFFSET(DATA!$F$6,BQ$10,$AG407,1,1),0)</f>
        <v>0.54455445544554459</v>
      </c>
      <c r="BR407" s="205">
        <f ca="1">IF($AH407&gt;0,OFFSET(DATA!$F$6,BR$10+27*(7-$AG$8),$AG407,1,1)/OFFSET(DATA!$F$6,BR$10,$AG407,1,1),0)</f>
        <v>0.53015873015873016</v>
      </c>
      <c r="BS407" s="205">
        <f ca="1">IF($AH407&gt;0,OFFSET(DATA!$F$6,BS$10+27*(7-$AG$8),$AG407,1,1)/OFFSET(DATA!$F$6,BS$10,$AG407,1,1),0)</f>
        <v>0.36752136752136755</v>
      </c>
      <c r="BT407" s="205">
        <f ca="1">IF($AH407&gt;0,OFFSET(DATA!$F$6,BT$10+27*(7-$AG$8),$AG407,1,1)/OFFSET(DATA!$F$6,BT$10,$AG407,1,1),0)</f>
        <v>0.48148148148148145</v>
      </c>
      <c r="BU407" s="205">
        <f ca="1">IF($AH407&gt;0,OFFSET(DATA!$F$6,BU$10+27*(7-$AG$8),$AG407,1,1)/OFFSET(DATA!$F$6,BU$10,$AG407,1,1),0)</f>
        <v>0.40350877192982454</v>
      </c>
      <c r="BV407" s="205">
        <f ca="1">IF($AH407&gt;0,OFFSET(DATA!$F$6,BV$10+27*(7-$AG$8),$AG407,1,1)/OFFSET(DATA!$F$6,BV$10,$AG407,1,1),0)</f>
        <v>0.43042071197411003</v>
      </c>
      <c r="BW407" s="205">
        <f ca="1">IF($AH407&gt;0,OFFSET(DATA!$F$6,BW$10+27*(7-$AG$8),$AG407,1,1)/OFFSET(DATA!$F$6,BW$10,$AG407,1,1),0)</f>
        <v>0.53394706559263516</v>
      </c>
      <c r="BX407" s="205">
        <f ca="1">IF($AH407&gt;0,OFFSET(DATA!$F$6,BX$10+27*(7-$AG$8),$AG407,1,1)/OFFSET(DATA!$F$6,BX$10,$AG407,1,1),0)</f>
        <v>0.42587064676616915</v>
      </c>
      <c r="BY407" s="205">
        <f ca="1">IF($AH407&gt;0,OFFSET(DATA!$F$6,BY$10+27*(7-$AG$8),$AG407,1,1)/OFFSET(DATA!$F$6,BY$10,$AG407,1,1),0)</f>
        <v>0.42735042735042733</v>
      </c>
    </row>
    <row r="408" spans="33:77" x14ac:dyDescent="0.2">
      <c r="AG408" s="472">
        <v>397</v>
      </c>
      <c r="AH408" s="471">
        <f ca="1">OFFSET(DATA!$F$6,$AG$10,$AG408,1,1)</f>
        <v>1125</v>
      </c>
      <c r="AI408" s="205">
        <f ca="1">IF($AH408&gt;0,OFFSET(DATA!$F$6,$AG$10+27*AI$10,$AG408,1,1)/$AH408,0)</f>
        <v>0.35288888888888886</v>
      </c>
      <c r="AJ408" s="205">
        <f ca="1">IF($AH408&gt;0,OFFSET(DATA!$F$6,$AG$10+27*AJ$10,$AG408,1,1)/$AH408,0)</f>
        <v>8.8888888888888893E-4</v>
      </c>
      <c r="AK408" s="205">
        <f ca="1">IF($AH408&gt;0,OFFSET(DATA!$F$6,$AG$10+27*AK$10,$AG408,1,1)/$AH408,0)</f>
        <v>0.16088888888888889</v>
      </c>
      <c r="AL408" s="205">
        <f ca="1">IF($AH408&gt;0,OFFSET(DATA!$F$6,$AG$10+27*AL$10,$AG408,1,1)/$AH408,0)</f>
        <v>0.10755555555555556</v>
      </c>
      <c r="AM408" s="205">
        <f ca="1">IF($AH408&gt;0,OFFSET(DATA!$F$6,$AG$10+27*AM$10,$AG408,1,1)/$AH408,0)</f>
        <v>9.1555555555555557E-2</v>
      </c>
      <c r="AN408" s="205">
        <f ca="1">IF($AH408&gt;0,OFFSET(DATA!$F$6,$AG$10+27*AN$10,$AG408,1,1)/$AH408,0)</f>
        <v>1.0666666666666666E-2</v>
      </c>
      <c r="AO408" s="472">
        <f ca="1">OFFSET(DATA!$F$6,$AG$10+27*AO$10,$AG408,1,1)</f>
        <v>16</v>
      </c>
      <c r="AP408" s="472">
        <f t="shared" ca="1" si="12"/>
        <v>16</v>
      </c>
      <c r="AQ408" s="471"/>
      <c r="AR408" s="471">
        <f ca="1">OFFSET(DATA!$F$6,25,$AG408,1,1)</f>
        <v>9582</v>
      </c>
      <c r="AS408" s="205">
        <f ca="1">IF($AR408&gt;0,OFFSET(DATA!$F$6,25+27*AS$10,$AG408,1,1)/$AR408,0)</f>
        <v>0.46075975787935713</v>
      </c>
      <c r="AT408" s="205">
        <f ca="1">IF($AR408&gt;0,OFFSET(DATA!$F$6,25+27*AT$10,$AG408,1,1)/$AR408,0)</f>
        <v>2.8177833437695679E-3</v>
      </c>
      <c r="AU408" s="205">
        <f ca="1">IF($AR408&gt;0,OFFSET(DATA!$F$6,25+27*AU$10,$AG408,1,1)/$AR408,0)</f>
        <v>0.11469421832602797</v>
      </c>
      <c r="AV408" s="205">
        <f ca="1">IF($AR408&gt;0,OFFSET(DATA!$F$6,25+27*AV$10,$AG408,1,1)/$AR408,0)</f>
        <v>9.2986850344395744E-2</v>
      </c>
      <c r="AW408" s="205">
        <f ca="1">IF($AR408&gt;0,OFFSET(DATA!$F$6,25+27*AW$10,$AG408,1,1)/$AR408,0)</f>
        <v>0.11855562513045294</v>
      </c>
      <c r="AX408" s="205">
        <f ca="1">IF($AR408&gt;0,OFFSET(DATA!$F$6,25+27*AX$10,$AG408,1,1)/$AR408,0)</f>
        <v>4.3206011271133375E-2</v>
      </c>
      <c r="BA408" s="472">
        <f t="shared" ca="1" si="11"/>
        <v>16</v>
      </c>
      <c r="BB408" s="205">
        <f ca="1">IF($AH408&gt;0,OFFSET(DATA!$F$6,BB$10+27*(7-$AG$8),$AG408,1,1)/OFFSET(DATA!$F$6,BB$10,$AG408,1,1),0)</f>
        <v>0.32894736842105265</v>
      </c>
      <c r="BC408" s="205">
        <f ca="1">IF($AH408&gt;0,OFFSET(DATA!$F$6,BC$10+27*(7-$AG$8),$AG408,1,1)/OFFSET(DATA!$F$6,BC$10,$AG408,1,1),0)</f>
        <v>0.15463917525773196</v>
      </c>
      <c r="BD408" s="205">
        <f ca="1">IF($AH408&gt;0,OFFSET(DATA!$F$6,BD$10+27*(7-$AG$8),$AG408,1,1)/OFFSET(DATA!$F$6,BD$10,$AG408,1,1),0)</f>
        <v>0.25757575757575757</v>
      </c>
      <c r="BE408" s="205">
        <f ca="1">IF($AH408&gt;0,OFFSET(DATA!$F$6,BE$10+27*(7-$AG$8),$AG408,1,1)/OFFSET(DATA!$F$6,BE$10,$AG408,1,1),0)</f>
        <v>0.23376623376623376</v>
      </c>
      <c r="BF408" s="205">
        <f ca="1">IF($AH408&gt;0,OFFSET(DATA!$F$6,BF$10+27*(7-$AG$8),$AG408,1,1)/OFFSET(DATA!$F$6,BF$10,$AG408,1,1),0)</f>
        <v>0.43531827515400412</v>
      </c>
      <c r="BG408" s="205">
        <f ca="1">IF($AH408&gt;0,OFFSET(DATA!$F$6,BG$10+27*(7-$AG$8),$AG408,1,1)/OFFSET(DATA!$F$6,BG$10,$AG408,1,1),0)</f>
        <v>0.42553191489361702</v>
      </c>
      <c r="BH408" s="205">
        <f ca="1">IF($AH408&gt;0,OFFSET(DATA!$F$6,BH$10+27*(7-$AG$8),$AG408,1,1)/OFFSET(DATA!$F$6,BH$10,$AG408,1,1),0)</f>
        <v>0.31111111111111112</v>
      </c>
      <c r="BI408" s="205">
        <f ca="1">IF($AH408&gt;0,OFFSET(DATA!$F$6,BI$10+27*(7-$AG$8),$AG408,1,1)/OFFSET(DATA!$F$6,BI$10,$AG408,1,1),0)</f>
        <v>0.35288888888888886</v>
      </c>
      <c r="BJ408" s="205">
        <f ca="1">IF($AH408&gt;0,OFFSET(DATA!$F$6,BJ$10+27*(7-$AG$8),$AG408,1,1)/OFFSET(DATA!$F$6,BJ$10,$AG408,1,1),0)</f>
        <v>0.54123711340206182</v>
      </c>
      <c r="BK408" s="205">
        <f ca="1">IF($AH408&gt;0,OFFSET(DATA!$F$6,BK$10+27*(7-$AG$8),$AG408,1,1)/OFFSET(DATA!$F$6,BK$10,$AG408,1,1),0)</f>
        <v>0.30035335689045939</v>
      </c>
      <c r="BL408" s="205">
        <f ca="1">IF($AH408&gt;0,OFFSET(DATA!$F$6,BL$10+27*(7-$AG$8),$AG408,1,1)/OFFSET(DATA!$F$6,BL$10,$AG408,1,1),0)</f>
        <v>0.44485981308411215</v>
      </c>
      <c r="BM408" s="205">
        <f ca="1">IF($AH408&gt;0,OFFSET(DATA!$F$6,BM$10+27*(7-$AG$8),$AG408,1,1)/OFFSET(DATA!$F$6,BM$10,$AG408,1,1),0)</f>
        <v>0.41415094339622643</v>
      </c>
      <c r="BN408" s="205">
        <f ca="1">IF($AH408&gt;0,OFFSET(DATA!$F$6,BN$10+27*(7-$AG$8),$AG408,1,1)/OFFSET(DATA!$F$6,BN$10,$AG408,1,1),0)</f>
        <v>0.36144578313253012</v>
      </c>
      <c r="BO408" s="205">
        <f ca="1">IF($AH408&gt;0,OFFSET(DATA!$F$6,BO$10+27*(7-$AG$8),$AG408,1,1)/OFFSET(DATA!$F$6,BO$10,$AG408,1,1),0)</f>
        <v>0.87473903966597077</v>
      </c>
      <c r="BP408" s="205">
        <f ca="1">IF($AH408&gt;0,OFFSET(DATA!$F$6,BP$10+27*(7-$AG$8),$AG408,1,1)/OFFSET(DATA!$F$6,BP$10,$AG408,1,1),0)</f>
        <v>0.63204225352112675</v>
      </c>
      <c r="BQ408" s="205">
        <f ca="1">IF($AH408&gt;0,OFFSET(DATA!$F$6,BQ$10+27*(7-$AG$8),$AG408,1,1)/OFFSET(DATA!$F$6,BQ$10,$AG408,1,1),0)</f>
        <v>0.49049429657794674</v>
      </c>
      <c r="BR408" s="205">
        <f ca="1">IF($AH408&gt;0,OFFSET(DATA!$F$6,BR$10+27*(7-$AG$8),$AG408,1,1)/OFFSET(DATA!$F$6,BR$10,$AG408,1,1),0)</f>
        <v>0.51655629139072845</v>
      </c>
      <c r="BS408" s="205">
        <f ca="1">IF($AH408&gt;0,OFFSET(DATA!$F$6,BS$10+27*(7-$AG$8),$AG408,1,1)/OFFSET(DATA!$F$6,BS$10,$AG408,1,1),0)</f>
        <v>0.35202492211838005</v>
      </c>
      <c r="BT408" s="205">
        <f ca="1">IF($AH408&gt;0,OFFSET(DATA!$F$6,BT$10+27*(7-$AG$8),$AG408,1,1)/OFFSET(DATA!$F$6,BT$10,$AG408,1,1),0)</f>
        <v>0.56923076923076921</v>
      </c>
      <c r="BU408" s="205">
        <f ca="1">IF($AH408&gt;0,OFFSET(DATA!$F$6,BU$10+27*(7-$AG$8),$AG408,1,1)/OFFSET(DATA!$F$6,BU$10,$AG408,1,1),0)</f>
        <v>0.34234234234234234</v>
      </c>
      <c r="BV408" s="205">
        <f ca="1">IF($AH408&gt;0,OFFSET(DATA!$F$6,BV$10+27*(7-$AG$8),$AG408,1,1)/OFFSET(DATA!$F$6,BV$10,$AG408,1,1),0)</f>
        <v>0.43086816720257237</v>
      </c>
      <c r="BW408" s="205">
        <f ca="1">IF($AH408&gt;0,OFFSET(DATA!$F$6,BW$10+27*(7-$AG$8),$AG408,1,1)/OFFSET(DATA!$F$6,BW$10,$AG408,1,1),0)</f>
        <v>0.5383663366336634</v>
      </c>
      <c r="BX408" s="205">
        <f ca="1">IF($AH408&gt;0,OFFSET(DATA!$F$6,BX$10+27*(7-$AG$8),$AG408,1,1)/OFFSET(DATA!$F$6,BX$10,$AG408,1,1),0)</f>
        <v>0.4651558073654391</v>
      </c>
      <c r="BY408" s="205">
        <f ca="1">IF($AH408&gt;0,OFFSET(DATA!$F$6,BY$10+27*(7-$AG$8),$AG408,1,1)/OFFSET(DATA!$F$6,BY$10,$AG408,1,1),0)</f>
        <v>0.43778801843317972</v>
      </c>
    </row>
    <row r="409" spans="33:77" x14ac:dyDescent="0.2">
      <c r="AG409" s="472">
        <v>398</v>
      </c>
      <c r="AH409" s="471">
        <f ca="1">OFFSET(DATA!$F$6,$AG$10,$AG409,1,1)</f>
        <v>1102</v>
      </c>
      <c r="AI409" s="205">
        <f ca="1">IF($AH409&gt;0,OFFSET(DATA!$F$6,$AG$10+27*AI$10,$AG409,1,1)/$AH409,0)</f>
        <v>0.35662431941923772</v>
      </c>
      <c r="AJ409" s="205">
        <f ca="1">IF($AH409&gt;0,OFFSET(DATA!$F$6,$AG$10+27*AJ$10,$AG409,1,1)/$AH409,0)</f>
        <v>9.0744101633393826E-4</v>
      </c>
      <c r="AK409" s="205">
        <f ca="1">IF($AH409&gt;0,OFFSET(DATA!$F$6,$AG$10+27*AK$10,$AG409,1,1)/$AH409,0)</f>
        <v>0.1560798548094374</v>
      </c>
      <c r="AL409" s="205">
        <f ca="1">IF($AH409&gt;0,OFFSET(DATA!$F$6,$AG$10+27*AL$10,$AG409,1,1)/$AH409,0)</f>
        <v>0.10617059891107078</v>
      </c>
      <c r="AM409" s="205">
        <f ca="1">IF($AH409&gt;0,OFFSET(DATA!$F$6,$AG$10+27*AM$10,$AG409,1,1)/$AH409,0)</f>
        <v>9.7096188747731391E-2</v>
      </c>
      <c r="AN409" s="205">
        <f ca="1">IF($AH409&gt;0,OFFSET(DATA!$F$6,$AG$10+27*AN$10,$AG409,1,1)/$AH409,0)</f>
        <v>1.3611615245009074E-2</v>
      </c>
      <c r="AO409" s="472">
        <f ca="1">OFFSET(DATA!$F$6,$AG$10+27*AO$10,$AG409,1,1)</f>
        <v>15</v>
      </c>
      <c r="AP409" s="472">
        <f t="shared" ca="1" si="12"/>
        <v>15</v>
      </c>
      <c r="AQ409" s="471"/>
      <c r="AR409" s="471">
        <f ca="1">OFFSET(DATA!$F$6,25,$AG409,1,1)</f>
        <v>9621</v>
      </c>
      <c r="AS409" s="205">
        <f ca="1">IF($AR409&gt;0,OFFSET(DATA!$F$6,25+27*AS$10,$AG409,1,1)/$AR409,0)</f>
        <v>0.47271593389460553</v>
      </c>
      <c r="AT409" s="205">
        <f ca="1">IF($AR409&gt;0,OFFSET(DATA!$F$6,25+27*AT$10,$AG409,1,1)/$AR409,0)</f>
        <v>2.494543186778921E-3</v>
      </c>
      <c r="AU409" s="205">
        <f ca="1">IF($AR409&gt;0,OFFSET(DATA!$F$6,25+27*AU$10,$AG409,1,1)/$AR409,0)</f>
        <v>0.11183868620725497</v>
      </c>
      <c r="AV409" s="205">
        <f ca="1">IF($AR409&gt;0,OFFSET(DATA!$F$6,25+27*AV$10,$AG409,1,1)/$AR409,0)</f>
        <v>9.6247791289886711E-2</v>
      </c>
      <c r="AW409" s="205">
        <f ca="1">IF($AR409&gt;0,OFFSET(DATA!$F$6,25+27*AW$10,$AG409,1,1)/$AR409,0)</f>
        <v>0.12836503481966532</v>
      </c>
      <c r="AX409" s="205">
        <f ca="1">IF($AR409&gt;0,OFFSET(DATA!$F$6,25+27*AX$10,$AG409,1,1)/$AR409,0)</f>
        <v>4.7084502650452137E-2</v>
      </c>
      <c r="BA409" s="472">
        <f t="shared" ca="1" si="11"/>
        <v>16</v>
      </c>
      <c r="BB409" s="205">
        <f ca="1">IF($AH409&gt;0,OFFSET(DATA!$F$6,BB$10+27*(7-$AG$8),$AG409,1,1)/OFFSET(DATA!$F$6,BB$10,$AG409,1,1),0)</f>
        <v>0.34893617021276596</v>
      </c>
      <c r="BC409" s="205">
        <f ca="1">IF($AH409&gt;0,OFFSET(DATA!$F$6,BC$10+27*(7-$AG$8),$AG409,1,1)/OFFSET(DATA!$F$6,BC$10,$AG409,1,1),0)</f>
        <v>0.15151515151515152</v>
      </c>
      <c r="BD409" s="205">
        <f ca="1">IF($AH409&gt;0,OFFSET(DATA!$F$6,BD$10+27*(7-$AG$8),$AG409,1,1)/OFFSET(DATA!$F$6,BD$10,$AG409,1,1),0)</f>
        <v>0.27941176470588236</v>
      </c>
      <c r="BE409" s="205">
        <f ca="1">IF($AH409&gt;0,OFFSET(DATA!$F$6,BE$10+27*(7-$AG$8),$AG409,1,1)/OFFSET(DATA!$F$6,BE$10,$AG409,1,1),0)</f>
        <v>0.20588235294117646</v>
      </c>
      <c r="BF409" s="205">
        <f ca="1">IF($AH409&gt;0,OFFSET(DATA!$F$6,BF$10+27*(7-$AG$8),$AG409,1,1)/OFFSET(DATA!$F$6,BF$10,$AG409,1,1),0)</f>
        <v>0.42290748898678415</v>
      </c>
      <c r="BG409" s="205">
        <f ca="1">IF($AH409&gt;0,OFFSET(DATA!$F$6,BG$10+27*(7-$AG$8),$AG409,1,1)/OFFSET(DATA!$F$6,BG$10,$AG409,1,1),0)</f>
        <v>0.4375</v>
      </c>
      <c r="BH409" s="205">
        <f ca="1">IF($AH409&gt;0,OFFSET(DATA!$F$6,BH$10+27*(7-$AG$8),$AG409,1,1)/OFFSET(DATA!$F$6,BH$10,$AG409,1,1),0)</f>
        <v>0.33333333333333331</v>
      </c>
      <c r="BI409" s="205">
        <f ca="1">IF($AH409&gt;0,OFFSET(DATA!$F$6,BI$10+27*(7-$AG$8),$AG409,1,1)/OFFSET(DATA!$F$6,BI$10,$AG409,1,1),0)</f>
        <v>0.35662431941923772</v>
      </c>
      <c r="BJ409" s="205">
        <f ca="1">IF($AH409&gt;0,OFFSET(DATA!$F$6,BJ$10+27*(7-$AG$8),$AG409,1,1)/OFFSET(DATA!$F$6,BJ$10,$AG409,1,1),0)</f>
        <v>0.53768844221105527</v>
      </c>
      <c r="BK409" s="205">
        <f ca="1">IF($AH409&gt;0,OFFSET(DATA!$F$6,BK$10+27*(7-$AG$8),$AG409,1,1)/OFFSET(DATA!$F$6,BK$10,$AG409,1,1),0)</f>
        <v>0.30281690140845069</v>
      </c>
      <c r="BL409" s="205">
        <f ca="1">IF($AH409&gt;0,OFFSET(DATA!$F$6,BL$10+27*(7-$AG$8),$AG409,1,1)/OFFSET(DATA!$F$6,BL$10,$AG409,1,1),0)</f>
        <v>0.45080500894454384</v>
      </c>
      <c r="BM409" s="205">
        <f ca="1">IF($AH409&gt;0,OFFSET(DATA!$F$6,BM$10+27*(7-$AG$8),$AG409,1,1)/OFFSET(DATA!$F$6,BM$10,$AG409,1,1),0)</f>
        <v>0.41518737672583828</v>
      </c>
      <c r="BN409" s="205">
        <f ca="1">IF($AH409&gt;0,OFFSET(DATA!$F$6,BN$10+27*(7-$AG$8),$AG409,1,1)/OFFSET(DATA!$F$6,BN$10,$AG409,1,1),0)</f>
        <v>0.31764705882352939</v>
      </c>
      <c r="BO409" s="205">
        <f ca="1">IF($AH409&gt;0,OFFSET(DATA!$F$6,BO$10+27*(7-$AG$8),$AG409,1,1)/OFFSET(DATA!$F$6,BO$10,$AG409,1,1),0)</f>
        <v>0.86622807017543857</v>
      </c>
      <c r="BP409" s="205">
        <f ca="1">IF($AH409&gt;0,OFFSET(DATA!$F$6,BP$10+27*(7-$AG$8),$AG409,1,1)/OFFSET(DATA!$F$6,BP$10,$AG409,1,1),0)</f>
        <v>0.66843033509700178</v>
      </c>
      <c r="BQ409" s="205">
        <f ca="1">IF($AH409&gt;0,OFFSET(DATA!$F$6,BQ$10+27*(7-$AG$8),$AG409,1,1)/OFFSET(DATA!$F$6,BQ$10,$AG409,1,1),0)</f>
        <v>0.54736842105263162</v>
      </c>
      <c r="BR409" s="205">
        <f ca="1">IF($AH409&gt;0,OFFSET(DATA!$F$6,BR$10+27*(7-$AG$8),$AG409,1,1)/OFFSET(DATA!$F$6,BR$10,$AG409,1,1),0)</f>
        <v>0.5331125827814569</v>
      </c>
      <c r="BS409" s="205">
        <f ca="1">IF($AH409&gt;0,OFFSET(DATA!$F$6,BS$10+27*(7-$AG$8),$AG409,1,1)/OFFSET(DATA!$F$6,BS$10,$AG409,1,1),0)</f>
        <v>0.39465875370919884</v>
      </c>
      <c r="BT409" s="205">
        <f ca="1">IF($AH409&gt;0,OFFSET(DATA!$F$6,BT$10+27*(7-$AG$8),$AG409,1,1)/OFFSET(DATA!$F$6,BT$10,$AG409,1,1),0)</f>
        <v>0.59375</v>
      </c>
      <c r="BU409" s="205">
        <f ca="1">IF($AH409&gt;0,OFFSET(DATA!$F$6,BU$10+27*(7-$AG$8),$AG409,1,1)/OFFSET(DATA!$F$6,BU$10,$AG409,1,1),0)</f>
        <v>0.29411764705882354</v>
      </c>
      <c r="BV409" s="205">
        <f ca="1">IF($AH409&gt;0,OFFSET(DATA!$F$6,BV$10+27*(7-$AG$8),$AG409,1,1)/OFFSET(DATA!$F$6,BV$10,$AG409,1,1),0)</f>
        <v>0.4563106796116505</v>
      </c>
      <c r="BW409" s="205">
        <f ca="1">IF($AH409&gt;0,OFFSET(DATA!$F$6,BW$10+27*(7-$AG$8),$AG409,1,1)/OFFSET(DATA!$F$6,BW$10,$AG409,1,1),0)</f>
        <v>0.5679012345679012</v>
      </c>
      <c r="BX409" s="205">
        <f ca="1">IF($AH409&gt;0,OFFSET(DATA!$F$6,BX$10+27*(7-$AG$8),$AG409,1,1)/OFFSET(DATA!$F$6,BX$10,$AG409,1,1),0)</f>
        <v>0.48204570184983681</v>
      </c>
      <c r="BY409" s="205">
        <f ca="1">IF($AH409&gt;0,OFFSET(DATA!$F$6,BY$10+27*(7-$AG$8),$AG409,1,1)/OFFSET(DATA!$F$6,BY$10,$AG409,1,1),0)</f>
        <v>0.45851528384279477</v>
      </c>
    </row>
    <row r="410" spans="33:77" x14ac:dyDescent="0.2">
      <c r="AG410" s="472">
        <v>399</v>
      </c>
      <c r="AH410" s="471">
        <f ca="1">OFFSET(DATA!$F$6,$AG$10,$AG410,1,1)</f>
        <v>1091</v>
      </c>
      <c r="AI410" s="205">
        <f ca="1">IF($AH410&gt;0,OFFSET(DATA!$F$6,$AG$10+27*AI$10,$AG410,1,1)/$AH410,0)</f>
        <v>0.38221814848762603</v>
      </c>
      <c r="AJ410" s="205">
        <f ca="1">IF($AH410&gt;0,OFFSET(DATA!$F$6,$AG$10+27*AJ$10,$AG410,1,1)/$AH410,0)</f>
        <v>1.8331805682859762E-3</v>
      </c>
      <c r="AK410" s="205">
        <f ca="1">IF($AH410&gt;0,OFFSET(DATA!$F$6,$AG$10+27*AK$10,$AG410,1,1)/$AH410,0)</f>
        <v>0.15032080659945005</v>
      </c>
      <c r="AL410" s="205">
        <f ca="1">IF($AH410&gt;0,OFFSET(DATA!$F$6,$AG$10+27*AL$10,$AG410,1,1)/$AH410,0)</f>
        <v>9.9908340971585699E-2</v>
      </c>
      <c r="AM410" s="205">
        <f ca="1">IF($AH410&gt;0,OFFSET(DATA!$F$6,$AG$10+27*AM$10,$AG410,1,1)/$AH410,0)</f>
        <v>0.11182401466544455</v>
      </c>
      <c r="AN410" s="205">
        <f ca="1">IF($AH410&gt;0,OFFSET(DATA!$F$6,$AG$10+27*AN$10,$AG410,1,1)/$AH410,0)</f>
        <v>2.1998166819431713E-2</v>
      </c>
      <c r="AO410" s="472">
        <f ca="1">OFFSET(DATA!$F$6,$AG$10+27*AO$10,$AG410,1,1)</f>
        <v>16</v>
      </c>
      <c r="AP410" s="472">
        <f t="shared" ca="1" si="12"/>
        <v>16</v>
      </c>
      <c r="AQ410" s="471"/>
      <c r="AR410" s="471">
        <f ca="1">OFFSET(DATA!$F$6,25,$AG410,1,1)</f>
        <v>10010</v>
      </c>
      <c r="AS410" s="205">
        <f ca="1">IF($AR410&gt;0,OFFSET(DATA!$F$6,25+27*AS$10,$AG410,1,1)/$AR410,0)</f>
        <v>0.47532467532467532</v>
      </c>
      <c r="AT410" s="205">
        <f ca="1">IF($AR410&gt;0,OFFSET(DATA!$F$6,25+27*AT$10,$AG410,1,1)/$AR410,0)</f>
        <v>2.6973026973026973E-3</v>
      </c>
      <c r="AU410" s="205">
        <f ca="1">IF($AR410&gt;0,OFFSET(DATA!$F$6,25+27*AU$10,$AG410,1,1)/$AR410,0)</f>
        <v>0.10869130869130869</v>
      </c>
      <c r="AV410" s="205">
        <f ca="1">IF($AR410&gt;0,OFFSET(DATA!$F$6,25+27*AV$10,$AG410,1,1)/$AR410,0)</f>
        <v>9.4405594405594401E-2</v>
      </c>
      <c r="AW410" s="205">
        <f ca="1">IF($AR410&gt;0,OFFSET(DATA!$F$6,25+27*AW$10,$AG410,1,1)/$AR410,0)</f>
        <v>0.13246753246753246</v>
      </c>
      <c r="AX410" s="205">
        <f ca="1">IF($AR410&gt;0,OFFSET(DATA!$F$6,25+27*AX$10,$AG410,1,1)/$AR410,0)</f>
        <v>4.7052947052947054E-2</v>
      </c>
      <c r="BA410" s="472">
        <f t="shared" ca="1" si="11"/>
        <v>16</v>
      </c>
      <c r="BB410" s="205">
        <f ca="1">IF($AH410&gt;0,OFFSET(DATA!$F$6,BB$10+27*(7-$AG$8),$AG410,1,1)/OFFSET(DATA!$F$6,BB$10,$AG410,1,1),0)</f>
        <v>0.2988505747126437</v>
      </c>
      <c r="BC410" s="205">
        <f ca="1">IF($AH410&gt;0,OFFSET(DATA!$F$6,BC$10+27*(7-$AG$8),$AG410,1,1)/OFFSET(DATA!$F$6,BC$10,$AG410,1,1),0)</f>
        <v>0.16346153846153846</v>
      </c>
      <c r="BD410" s="205">
        <f ca="1">IF($AH410&gt;0,OFFSET(DATA!$F$6,BD$10+27*(7-$AG$8),$AG410,1,1)/OFFSET(DATA!$F$6,BD$10,$AG410,1,1),0)</f>
        <v>0.23287671232876711</v>
      </c>
      <c r="BE410" s="205">
        <f ca="1">IF($AH410&gt;0,OFFSET(DATA!$F$6,BE$10+27*(7-$AG$8),$AG410,1,1)/OFFSET(DATA!$F$6,BE$10,$AG410,1,1),0)</f>
        <v>0.16129032258064516</v>
      </c>
      <c r="BF410" s="205">
        <f ca="1">IF($AH410&gt;0,OFFSET(DATA!$F$6,BF$10+27*(7-$AG$8),$AG410,1,1)/OFFSET(DATA!$F$6,BF$10,$AG410,1,1),0)</f>
        <v>0.4168421052631579</v>
      </c>
      <c r="BG410" s="205">
        <f ca="1">IF($AH410&gt;0,OFFSET(DATA!$F$6,BG$10+27*(7-$AG$8),$AG410,1,1)/OFFSET(DATA!$F$6,BG$10,$AG410,1,1),0)</f>
        <v>0.45652173913043476</v>
      </c>
      <c r="BH410" s="205">
        <f ca="1">IF($AH410&gt;0,OFFSET(DATA!$F$6,BH$10+27*(7-$AG$8),$AG410,1,1)/OFFSET(DATA!$F$6,BH$10,$AG410,1,1),0)</f>
        <v>0.34653465346534651</v>
      </c>
      <c r="BI410" s="205">
        <f ca="1">IF($AH410&gt;0,OFFSET(DATA!$F$6,BI$10+27*(7-$AG$8),$AG410,1,1)/OFFSET(DATA!$F$6,BI$10,$AG410,1,1),0)</f>
        <v>0.38221814848762603</v>
      </c>
      <c r="BJ410" s="205">
        <f ca="1">IF($AH410&gt;0,OFFSET(DATA!$F$6,BJ$10+27*(7-$AG$8),$AG410,1,1)/OFFSET(DATA!$F$6,BJ$10,$AG410,1,1),0)</f>
        <v>0.54500000000000004</v>
      </c>
      <c r="BK410" s="205">
        <f ca="1">IF($AH410&gt;0,OFFSET(DATA!$F$6,BK$10+27*(7-$AG$8),$AG410,1,1)/OFFSET(DATA!$F$6,BK$10,$AG410,1,1),0)</f>
        <v>0.3289902280130293</v>
      </c>
      <c r="BL410" s="205">
        <f ca="1">IF($AH410&gt;0,OFFSET(DATA!$F$6,BL$10+27*(7-$AG$8),$AG410,1,1)/OFFSET(DATA!$F$6,BL$10,$AG410,1,1),0)</f>
        <v>0.44331641285956008</v>
      </c>
      <c r="BM410" s="205">
        <f ca="1">IF($AH410&gt;0,OFFSET(DATA!$F$6,BM$10+27*(7-$AG$8),$AG410,1,1)/OFFSET(DATA!$F$6,BM$10,$AG410,1,1),0)</f>
        <v>0.44412050534499514</v>
      </c>
      <c r="BN410" s="205">
        <f ca="1">IF($AH410&gt;0,OFFSET(DATA!$F$6,BN$10+27*(7-$AG$8),$AG410,1,1)/OFFSET(DATA!$F$6,BN$10,$AG410,1,1),0)</f>
        <v>0.26732673267326734</v>
      </c>
      <c r="BO410" s="205">
        <f ca="1">IF($AH410&gt;0,OFFSET(DATA!$F$6,BO$10+27*(7-$AG$8),$AG410,1,1)/OFFSET(DATA!$F$6,BO$10,$AG410,1,1),0)</f>
        <v>0.85232067510548526</v>
      </c>
      <c r="BP410" s="205">
        <f ca="1">IF($AH410&gt;0,OFFSET(DATA!$F$6,BP$10+27*(7-$AG$8),$AG410,1,1)/OFFSET(DATA!$F$6,BP$10,$AG410,1,1),0)</f>
        <v>0.69230769230769229</v>
      </c>
      <c r="BQ410" s="205">
        <f ca="1">IF($AH410&gt;0,OFFSET(DATA!$F$6,BQ$10+27*(7-$AG$8),$AG410,1,1)/OFFSET(DATA!$F$6,BQ$10,$AG410,1,1),0)</f>
        <v>0.59523809523809523</v>
      </c>
      <c r="BR410" s="205">
        <f ca="1">IF($AH410&gt;0,OFFSET(DATA!$F$6,BR$10+27*(7-$AG$8),$AG410,1,1)/OFFSET(DATA!$F$6,BR$10,$AG410,1,1),0)</f>
        <v>0.51290322580645165</v>
      </c>
      <c r="BS410" s="205">
        <f ca="1">IF($AH410&gt;0,OFFSET(DATA!$F$6,BS$10+27*(7-$AG$8),$AG410,1,1)/OFFSET(DATA!$F$6,BS$10,$AG410,1,1),0)</f>
        <v>0.40294117647058825</v>
      </c>
      <c r="BT410" s="205">
        <f ca="1">IF($AH410&gt;0,OFFSET(DATA!$F$6,BT$10+27*(7-$AG$8),$AG410,1,1)/OFFSET(DATA!$F$6,BT$10,$AG410,1,1),0)</f>
        <v>0.61764705882352944</v>
      </c>
      <c r="BU410" s="205">
        <f ca="1">IF($AH410&gt;0,OFFSET(DATA!$F$6,BU$10+27*(7-$AG$8),$AG410,1,1)/OFFSET(DATA!$F$6,BU$10,$AG410,1,1),0)</f>
        <v>0.30303030303030304</v>
      </c>
      <c r="BV410" s="205">
        <f ca="1">IF($AH410&gt;0,OFFSET(DATA!$F$6,BV$10+27*(7-$AG$8),$AG410,1,1)/OFFSET(DATA!$F$6,BV$10,$AG410,1,1),0)</f>
        <v>0.45896656534954405</v>
      </c>
      <c r="BW410" s="205">
        <f ca="1">IF($AH410&gt;0,OFFSET(DATA!$F$6,BW$10+27*(7-$AG$8),$AG410,1,1)/OFFSET(DATA!$F$6,BW$10,$AG410,1,1),0)</f>
        <v>0.53992848629320622</v>
      </c>
      <c r="BX410" s="205">
        <f ca="1">IF($AH410&gt;0,OFFSET(DATA!$F$6,BX$10+27*(7-$AG$8),$AG410,1,1)/OFFSET(DATA!$F$6,BX$10,$AG410,1,1),0)</f>
        <v>0.47557840616966579</v>
      </c>
      <c r="BY410" s="205">
        <f ca="1">IF($AH410&gt;0,OFFSET(DATA!$F$6,BY$10+27*(7-$AG$8),$AG410,1,1)/OFFSET(DATA!$F$6,BY$10,$AG410,1,1),0)</f>
        <v>0.45416666666666666</v>
      </c>
    </row>
    <row r="411" spans="33:77" x14ac:dyDescent="0.2">
      <c r="AG411" s="472">
        <v>400</v>
      </c>
      <c r="AH411" s="471">
        <f ca="1">OFFSET(DATA!$F$6,$AG$10,$AG411,1,1)</f>
        <v>1114</v>
      </c>
      <c r="AI411" s="205">
        <f ca="1">IF($AH411&gt;0,OFFSET(DATA!$F$6,$AG$10+27*AI$10,$AG411,1,1)/$AH411,0)</f>
        <v>0.40933572710951527</v>
      </c>
      <c r="AJ411" s="205">
        <f ca="1">IF($AH411&gt;0,OFFSET(DATA!$F$6,$AG$10+27*AJ$10,$AG411,1,1)/$AH411,0)</f>
        <v>3.5906642728904849E-3</v>
      </c>
      <c r="AK411" s="205">
        <f ca="1">IF($AH411&gt;0,OFFSET(DATA!$F$6,$AG$10+27*AK$10,$AG411,1,1)/$AH411,0)</f>
        <v>0.15260323159784561</v>
      </c>
      <c r="AL411" s="205">
        <f ca="1">IF($AH411&gt;0,OFFSET(DATA!$F$6,$AG$10+27*AL$10,$AG411,1,1)/$AH411,0)</f>
        <v>8.8868940754039491E-2</v>
      </c>
      <c r="AM411" s="205">
        <f ca="1">IF($AH411&gt;0,OFFSET(DATA!$F$6,$AG$10+27*AM$10,$AG411,1,1)/$AH411,0)</f>
        <v>0.11041292639138241</v>
      </c>
      <c r="AN411" s="205">
        <f ca="1">IF($AH411&gt;0,OFFSET(DATA!$F$6,$AG$10+27*AN$10,$AG411,1,1)/$AH411,0)</f>
        <v>2.1543985637342909E-2</v>
      </c>
      <c r="AO411" s="472">
        <f ca="1">OFFSET(DATA!$F$6,$AG$10+27*AO$10,$AG411,1,1)</f>
        <v>15</v>
      </c>
      <c r="AP411" s="472">
        <f t="shared" ca="1" si="12"/>
        <v>15</v>
      </c>
      <c r="AQ411" s="471"/>
      <c r="AR411" s="471">
        <f ca="1">OFFSET(DATA!$F$6,25,$AG411,1,1)</f>
        <v>10464</v>
      </c>
      <c r="AS411" s="205">
        <f ca="1">IF($AR411&gt;0,OFFSET(DATA!$F$6,25+27*AS$10,$AG411,1,1)/$AR411,0)</f>
        <v>0.47849770642201833</v>
      </c>
      <c r="AT411" s="205">
        <f ca="1">IF($AR411&gt;0,OFFSET(DATA!$F$6,25+27*AT$10,$AG411,1,1)/$AR411,0)</f>
        <v>3.1536697247706424E-3</v>
      </c>
      <c r="AU411" s="205">
        <f ca="1">IF($AR411&gt;0,OFFSET(DATA!$F$6,25+27*AU$10,$AG411,1,1)/$AR411,0)</f>
        <v>0.10397553516819572</v>
      </c>
      <c r="AV411" s="205">
        <f ca="1">IF($AR411&gt;0,OFFSET(DATA!$F$6,25+27*AV$10,$AG411,1,1)/$AR411,0)</f>
        <v>8.6678134556574929E-2</v>
      </c>
      <c r="AW411" s="205">
        <f ca="1">IF($AR411&gt;0,OFFSET(DATA!$F$6,25+27*AW$10,$AG411,1,1)/$AR411,0)</f>
        <v>0.13665902140672784</v>
      </c>
      <c r="AX411" s="205">
        <f ca="1">IF($AR411&gt;0,OFFSET(DATA!$F$6,25+27*AX$10,$AG411,1,1)/$AR411,0)</f>
        <v>5.4568042813455654E-2</v>
      </c>
      <c r="BA411" s="472">
        <f t="shared" ca="1" si="11"/>
        <v>15</v>
      </c>
      <c r="BB411" s="205">
        <f ca="1">IF($AH411&gt;0,OFFSET(DATA!$F$6,BB$10+27*(7-$AG$8),$AG411,1,1)/OFFSET(DATA!$F$6,BB$10,$AG411,1,1),0)</f>
        <v>0.29032258064516131</v>
      </c>
      <c r="BC411" s="205">
        <f ca="1">IF($AH411&gt;0,OFFSET(DATA!$F$6,BC$10+27*(7-$AG$8),$AG411,1,1)/OFFSET(DATA!$F$6,BC$10,$AG411,1,1),0)</f>
        <v>0.13445378151260504</v>
      </c>
      <c r="BD411" s="205">
        <f ca="1">IF($AH411&gt;0,OFFSET(DATA!$F$6,BD$10+27*(7-$AG$8),$AG411,1,1)/OFFSET(DATA!$F$6,BD$10,$AG411,1,1),0)</f>
        <v>0.25641025641025639</v>
      </c>
      <c r="BE411" s="205">
        <f ca="1">IF($AH411&gt;0,OFFSET(DATA!$F$6,BE$10+27*(7-$AG$8),$AG411,1,1)/OFFSET(DATA!$F$6,BE$10,$AG411,1,1),0)</f>
        <v>0.16417910447761194</v>
      </c>
      <c r="BF411" s="205">
        <f ca="1">IF($AH411&gt;0,OFFSET(DATA!$F$6,BF$10+27*(7-$AG$8),$AG411,1,1)/OFFSET(DATA!$F$6,BF$10,$AG411,1,1),0)</f>
        <v>0.41769547325102879</v>
      </c>
      <c r="BG411" s="205">
        <f ca="1">IF($AH411&gt;0,OFFSET(DATA!$F$6,BG$10+27*(7-$AG$8),$AG411,1,1)/OFFSET(DATA!$F$6,BG$10,$AG411,1,1),0)</f>
        <v>0.46153846153846156</v>
      </c>
      <c r="BH411" s="205">
        <f ca="1">IF($AH411&gt;0,OFFSET(DATA!$F$6,BH$10+27*(7-$AG$8),$AG411,1,1)/OFFSET(DATA!$F$6,BH$10,$AG411,1,1),0)</f>
        <v>0.32075471698113206</v>
      </c>
      <c r="BI411" s="205">
        <f ca="1">IF($AH411&gt;0,OFFSET(DATA!$F$6,BI$10+27*(7-$AG$8),$AG411,1,1)/OFFSET(DATA!$F$6,BI$10,$AG411,1,1),0)</f>
        <v>0.40933572710951527</v>
      </c>
      <c r="BJ411" s="205">
        <f ca="1">IF($AH411&gt;0,OFFSET(DATA!$F$6,BJ$10+27*(7-$AG$8),$AG411,1,1)/OFFSET(DATA!$F$6,BJ$10,$AG411,1,1),0)</f>
        <v>0.54822335025380708</v>
      </c>
      <c r="BK411" s="205">
        <f ca="1">IF($AH411&gt;0,OFFSET(DATA!$F$6,BK$10+27*(7-$AG$8),$AG411,1,1)/OFFSET(DATA!$F$6,BK$10,$AG411,1,1),0)</f>
        <v>0.32398753894080995</v>
      </c>
      <c r="BL411" s="205">
        <f ca="1">IF($AH411&gt;0,OFFSET(DATA!$F$6,BL$10+27*(7-$AG$8),$AG411,1,1)/OFFSET(DATA!$F$6,BL$10,$AG411,1,1),0)</f>
        <v>0.44336569579288027</v>
      </c>
      <c r="BM411" s="205">
        <f ca="1">IF($AH411&gt;0,OFFSET(DATA!$F$6,BM$10+27*(7-$AG$8),$AG411,1,1)/OFFSET(DATA!$F$6,BM$10,$AG411,1,1),0)</f>
        <v>0.45386766076421248</v>
      </c>
      <c r="BN411" s="205">
        <f ca="1">IF($AH411&gt;0,OFFSET(DATA!$F$6,BN$10+27*(7-$AG$8),$AG411,1,1)/OFFSET(DATA!$F$6,BN$10,$AG411,1,1),0)</f>
        <v>0.27358490566037735</v>
      </c>
      <c r="BO411" s="205">
        <f ca="1">IF($AH411&gt;0,OFFSET(DATA!$F$6,BO$10+27*(7-$AG$8),$AG411,1,1)/OFFSET(DATA!$F$6,BO$10,$AG411,1,1),0)</f>
        <v>0.84691848906560641</v>
      </c>
      <c r="BP411" s="205">
        <f ca="1">IF($AH411&gt;0,OFFSET(DATA!$F$6,BP$10+27*(7-$AG$8),$AG411,1,1)/OFFSET(DATA!$F$6,BP$10,$AG411,1,1),0)</f>
        <v>0.73650793650793656</v>
      </c>
      <c r="BQ411" s="205">
        <f ca="1">IF($AH411&gt;0,OFFSET(DATA!$F$6,BQ$10+27*(7-$AG$8),$AG411,1,1)/OFFSET(DATA!$F$6,BQ$10,$AG411,1,1),0)</f>
        <v>0.62126245847176076</v>
      </c>
      <c r="BR411" s="205">
        <f ca="1">IF($AH411&gt;0,OFFSET(DATA!$F$6,BR$10+27*(7-$AG$8),$AG411,1,1)/OFFSET(DATA!$F$6,BR$10,$AG411,1,1),0)</f>
        <v>0.54629629629629628</v>
      </c>
      <c r="BS411" s="205">
        <f ca="1">IF($AH411&gt;0,OFFSET(DATA!$F$6,BS$10+27*(7-$AG$8),$AG411,1,1)/OFFSET(DATA!$F$6,BS$10,$AG411,1,1),0)</f>
        <v>0.4064327485380117</v>
      </c>
      <c r="BT411" s="205">
        <f ca="1">IF($AH411&gt;0,OFFSET(DATA!$F$6,BT$10+27*(7-$AG$8),$AG411,1,1)/OFFSET(DATA!$F$6,BT$10,$AG411,1,1),0)</f>
        <v>0.52631578947368418</v>
      </c>
      <c r="BU411" s="205">
        <f ca="1">IF($AH411&gt;0,OFFSET(DATA!$F$6,BU$10+27*(7-$AG$8),$AG411,1,1)/OFFSET(DATA!$F$6,BU$10,$AG411,1,1),0)</f>
        <v>0.33834586466165412</v>
      </c>
      <c r="BV411" s="205">
        <f ca="1">IF($AH411&gt;0,OFFSET(DATA!$F$6,BV$10+27*(7-$AG$8),$AG411,1,1)/OFFSET(DATA!$F$6,BV$10,$AG411,1,1),0)</f>
        <v>0.44788732394366199</v>
      </c>
      <c r="BW411" s="205">
        <f ca="1">IF($AH411&gt;0,OFFSET(DATA!$F$6,BW$10+27*(7-$AG$8),$AG411,1,1)/OFFSET(DATA!$F$6,BW$10,$AG411,1,1),0)</f>
        <v>0.5212053571428571</v>
      </c>
      <c r="BX411" s="205">
        <f ca="1">IF($AH411&gt;0,OFFSET(DATA!$F$6,BX$10+27*(7-$AG$8),$AG411,1,1)/OFFSET(DATA!$F$6,BX$10,$AG411,1,1),0)</f>
        <v>0.45894428152492667</v>
      </c>
      <c r="BY411" s="205">
        <f ca="1">IF($AH411&gt;0,OFFSET(DATA!$F$6,BY$10+27*(7-$AG$8),$AG411,1,1)/OFFSET(DATA!$F$6,BY$10,$AG411,1,1),0)</f>
        <v>0.48347107438016529</v>
      </c>
    </row>
    <row r="412" spans="33:77" x14ac:dyDescent="0.2">
      <c r="AG412" s="472">
        <v>401</v>
      </c>
      <c r="AH412" s="471">
        <f ca="1">OFFSET(DATA!$F$6,$AG$10,$AG412,1,1)</f>
        <v>1128</v>
      </c>
      <c r="AI412" s="205">
        <f ca="1">IF($AH412&gt;0,OFFSET(DATA!$F$6,$AG$10+27*AI$10,$AG412,1,1)/$AH412,0)</f>
        <v>0.41223404255319152</v>
      </c>
      <c r="AJ412" s="205">
        <f ca="1">IF($AH412&gt;0,OFFSET(DATA!$F$6,$AG$10+27*AJ$10,$AG412,1,1)/$AH412,0)</f>
        <v>4.4326241134751776E-3</v>
      </c>
      <c r="AK412" s="205">
        <f ca="1">IF($AH412&gt;0,OFFSET(DATA!$F$6,$AG$10+27*AK$10,$AG412,1,1)/$AH412,0)</f>
        <v>0.15070921985815602</v>
      </c>
      <c r="AL412" s="205">
        <f ca="1">IF($AH412&gt;0,OFFSET(DATA!$F$6,$AG$10+27*AL$10,$AG412,1,1)/$AH412,0)</f>
        <v>8.6879432624113476E-2</v>
      </c>
      <c r="AM412" s="205">
        <f ca="1">IF($AH412&gt;0,OFFSET(DATA!$F$6,$AG$10+27*AM$10,$AG412,1,1)/$AH412,0)</f>
        <v>9.3971631205673756E-2</v>
      </c>
      <c r="AN412" s="205">
        <f ca="1">IF($AH412&gt;0,OFFSET(DATA!$F$6,$AG$10+27*AN$10,$AG412,1,1)/$AH412,0)</f>
        <v>2.7482269503546101E-2</v>
      </c>
      <c r="AO412" s="472">
        <f ca="1">OFFSET(DATA!$F$6,$AG$10+27*AO$10,$AG412,1,1)</f>
        <v>12</v>
      </c>
      <c r="AP412" s="472">
        <f t="shared" ca="1" si="12"/>
        <v>12</v>
      </c>
      <c r="AQ412" s="471"/>
      <c r="AR412" s="471">
        <f ca="1">OFFSET(DATA!$F$6,25,$AG412,1,1)</f>
        <v>10108</v>
      </c>
      <c r="AS412" s="205">
        <f ca="1">IF($AR412&gt;0,OFFSET(DATA!$F$6,25+27*AS$10,$AG412,1,1)/$AR412,0)</f>
        <v>0.46003165809259994</v>
      </c>
      <c r="AT412" s="205">
        <f ca="1">IF($AR412&gt;0,OFFSET(DATA!$F$6,25+27*AT$10,$AG412,1,1)/$AR412,0)</f>
        <v>3.8583300356153541E-3</v>
      </c>
      <c r="AU412" s="205">
        <f ca="1">IF($AR412&gt;0,OFFSET(DATA!$F$6,25+27*AU$10,$AG412,1,1)/$AR412,0)</f>
        <v>0.10625247328848438</v>
      </c>
      <c r="AV412" s="205">
        <f ca="1">IF($AR412&gt;0,OFFSET(DATA!$F$6,25+27*AV$10,$AG412,1,1)/$AR412,0)</f>
        <v>8.8049070043529881E-2</v>
      </c>
      <c r="AW412" s="205">
        <f ca="1">IF($AR412&gt;0,OFFSET(DATA!$F$6,25+27*AW$10,$AG412,1,1)/$AR412,0)</f>
        <v>0.12208151958844479</v>
      </c>
      <c r="AX412" s="205">
        <f ca="1">IF($AR412&gt;0,OFFSET(DATA!$F$6,25+27*AX$10,$AG412,1,1)/$AR412,0)</f>
        <v>5.0158290462999605E-2</v>
      </c>
      <c r="BA412" s="472">
        <f t="shared" ca="1" si="11"/>
        <v>13</v>
      </c>
      <c r="BB412" s="205">
        <f ca="1">IF($AH412&gt;0,OFFSET(DATA!$F$6,BB$10+27*(7-$AG$8),$AG412,1,1)/OFFSET(DATA!$F$6,BB$10,$AG412,1,1),0)</f>
        <v>0.27881040892193309</v>
      </c>
      <c r="BC412" s="205">
        <f ca="1">IF($AH412&gt;0,OFFSET(DATA!$F$6,BC$10+27*(7-$AG$8),$AG412,1,1)/OFFSET(DATA!$F$6,BC$10,$AG412,1,1),0)</f>
        <v>0.16964285714285715</v>
      </c>
      <c r="BD412" s="205">
        <f ca="1">IF($AH412&gt;0,OFFSET(DATA!$F$6,BD$10+27*(7-$AG$8),$AG412,1,1)/OFFSET(DATA!$F$6,BD$10,$AG412,1,1),0)</f>
        <v>0.29850746268656714</v>
      </c>
      <c r="BE412" s="205">
        <f ca="1">IF($AH412&gt;0,OFFSET(DATA!$F$6,BE$10+27*(7-$AG$8),$AG412,1,1)/OFFSET(DATA!$F$6,BE$10,$AG412,1,1),0)</f>
        <v>0.16</v>
      </c>
      <c r="BF412" s="205">
        <f ca="1">IF($AH412&gt;0,OFFSET(DATA!$F$6,BF$10+27*(7-$AG$8),$AG412,1,1)/OFFSET(DATA!$F$6,BF$10,$AG412,1,1),0)</f>
        <v>0.42424242424242425</v>
      </c>
      <c r="BG412" s="205">
        <f ca="1">IF($AH412&gt;0,OFFSET(DATA!$F$6,BG$10+27*(7-$AG$8),$AG412,1,1)/OFFSET(DATA!$F$6,BG$10,$AG412,1,1),0)</f>
        <v>0.41666666666666669</v>
      </c>
      <c r="BH412" s="205">
        <f ca="1">IF($AH412&gt;0,OFFSET(DATA!$F$6,BH$10+27*(7-$AG$8),$AG412,1,1)/OFFSET(DATA!$F$6,BH$10,$AG412,1,1),0)</f>
        <v>0.31858407079646017</v>
      </c>
      <c r="BI412" s="205">
        <f ca="1">IF($AH412&gt;0,OFFSET(DATA!$F$6,BI$10+27*(7-$AG$8),$AG412,1,1)/OFFSET(DATA!$F$6,BI$10,$AG412,1,1),0)</f>
        <v>0.41223404255319152</v>
      </c>
      <c r="BJ412" s="205">
        <f ca="1">IF($AH412&gt;0,OFFSET(DATA!$F$6,BJ$10+27*(7-$AG$8),$AG412,1,1)/OFFSET(DATA!$F$6,BJ$10,$AG412,1,1),0)</f>
        <v>0.51648351648351654</v>
      </c>
      <c r="BK412" s="205">
        <f ca="1">IF($AH412&gt;0,OFFSET(DATA!$F$6,BK$10+27*(7-$AG$8),$AG412,1,1)/OFFSET(DATA!$F$6,BK$10,$AG412,1,1),0)</f>
        <v>0.32191780821917809</v>
      </c>
      <c r="BL412" s="205">
        <f ca="1">IF($AH412&gt;0,OFFSET(DATA!$F$6,BL$10+27*(7-$AG$8),$AG412,1,1)/OFFSET(DATA!$F$6,BL$10,$AG412,1,1),0)</f>
        <v>0.40974729241877256</v>
      </c>
      <c r="BM412" s="205">
        <f ca="1">IF($AH412&gt;0,OFFSET(DATA!$F$6,BM$10+27*(7-$AG$8),$AG412,1,1)/OFFSET(DATA!$F$6,BM$10,$AG412,1,1),0)</f>
        <v>0.42407407407407405</v>
      </c>
      <c r="BN412" s="205">
        <f ca="1">IF($AH412&gt;0,OFFSET(DATA!$F$6,BN$10+27*(7-$AG$8),$AG412,1,1)/OFFSET(DATA!$F$6,BN$10,$AG412,1,1),0)</f>
        <v>0.28282828282828282</v>
      </c>
      <c r="BO412" s="205">
        <f ca="1">IF($AH412&gt;0,OFFSET(DATA!$F$6,BO$10+27*(7-$AG$8),$AG412,1,1)/OFFSET(DATA!$F$6,BO$10,$AG412,1,1),0)</f>
        <v>0.82777777777777772</v>
      </c>
      <c r="BP412" s="205">
        <f ca="1">IF($AH412&gt;0,OFFSET(DATA!$F$6,BP$10+27*(7-$AG$8),$AG412,1,1)/OFFSET(DATA!$F$6,BP$10,$AG412,1,1),0)</f>
        <v>0.72585669781931461</v>
      </c>
      <c r="BQ412" s="205">
        <f ca="1">IF($AH412&gt;0,OFFSET(DATA!$F$6,BQ$10+27*(7-$AG$8),$AG412,1,1)/OFFSET(DATA!$F$6,BQ$10,$AG412,1,1),0)</f>
        <v>0.63440860215053763</v>
      </c>
      <c r="BR412" s="205">
        <f ca="1">IF($AH412&gt;0,OFFSET(DATA!$F$6,BR$10+27*(7-$AG$8),$AG412,1,1)/OFFSET(DATA!$F$6,BR$10,$AG412,1,1),0)</f>
        <v>0.50755287009063443</v>
      </c>
      <c r="BS412" s="205">
        <f ca="1">IF($AH412&gt;0,OFFSET(DATA!$F$6,BS$10+27*(7-$AG$8),$AG412,1,1)/OFFSET(DATA!$F$6,BS$10,$AG412,1,1),0)</f>
        <v>0.40412979351032446</v>
      </c>
      <c r="BT412" s="205">
        <f ca="1">IF($AH412&gt;0,OFFSET(DATA!$F$6,BT$10+27*(7-$AG$8),$AG412,1,1)/OFFSET(DATA!$F$6,BT$10,$AG412,1,1),0)</f>
        <v>0.5</v>
      </c>
      <c r="BU412" s="205">
        <f ca="1">IF($AH412&gt;0,OFFSET(DATA!$F$6,BU$10+27*(7-$AG$8),$AG412,1,1)/OFFSET(DATA!$F$6,BU$10,$AG412,1,1),0)</f>
        <v>0.31538461538461537</v>
      </c>
      <c r="BV412" s="205">
        <f ca="1">IF($AH412&gt;0,OFFSET(DATA!$F$6,BV$10+27*(7-$AG$8),$AG412,1,1)/OFFSET(DATA!$F$6,BV$10,$AG412,1,1),0)</f>
        <v>0.43312101910828027</v>
      </c>
      <c r="BW412" s="205">
        <f ca="1">IF($AH412&gt;0,OFFSET(DATA!$F$6,BW$10+27*(7-$AG$8),$AG412,1,1)/OFFSET(DATA!$F$6,BW$10,$AG412,1,1),0)</f>
        <v>0.49080459770114943</v>
      </c>
      <c r="BX412" s="205">
        <f ca="1">IF($AH412&gt;0,OFFSET(DATA!$F$6,BX$10+27*(7-$AG$8),$AG412,1,1)/OFFSET(DATA!$F$6,BX$10,$AG412,1,1),0)</f>
        <v>0.40906666666666669</v>
      </c>
      <c r="BY412" s="205">
        <f ca="1">IF($AH412&gt;0,OFFSET(DATA!$F$6,BY$10+27*(7-$AG$8),$AG412,1,1)/OFFSET(DATA!$F$6,BY$10,$AG412,1,1),0)</f>
        <v>0.45098039215686275</v>
      </c>
    </row>
    <row r="413" spans="33:77" x14ac:dyDescent="0.2">
      <c r="AG413" s="472">
        <v>402</v>
      </c>
      <c r="AH413" s="471">
        <f ca="1">OFFSET(DATA!$F$6,$AG$10,$AG413,1,1)</f>
        <v>1091</v>
      </c>
      <c r="AI413" s="205">
        <f ca="1">IF($AH413&gt;0,OFFSET(DATA!$F$6,$AG$10+27*AI$10,$AG413,1,1)/$AH413,0)</f>
        <v>0.38863428047662696</v>
      </c>
      <c r="AJ413" s="205">
        <f ca="1">IF($AH413&gt;0,OFFSET(DATA!$F$6,$AG$10+27*AJ$10,$AG413,1,1)/$AH413,0)</f>
        <v>3.6663611365719525E-3</v>
      </c>
      <c r="AK413" s="205">
        <f ca="1">IF($AH413&gt;0,OFFSET(DATA!$F$6,$AG$10+27*AK$10,$AG413,1,1)/$AH413,0)</f>
        <v>0.14848762603116408</v>
      </c>
      <c r="AL413" s="205">
        <f ca="1">IF($AH413&gt;0,OFFSET(DATA!$F$6,$AG$10+27*AL$10,$AG413,1,1)/$AH413,0)</f>
        <v>0.10815765352887259</v>
      </c>
      <c r="AM413" s="205">
        <f ca="1">IF($AH413&gt;0,OFFSET(DATA!$F$6,$AG$10+27*AM$10,$AG413,1,1)/$AH413,0)</f>
        <v>0.11365719523373052</v>
      </c>
      <c r="AN413" s="205">
        <f ca="1">IF($AH413&gt;0,OFFSET(DATA!$F$6,$AG$10+27*AN$10,$AG413,1,1)/$AH413,0)</f>
        <v>2.7497708524289642E-2</v>
      </c>
      <c r="AO413" s="472">
        <f ca="1">OFFSET(DATA!$F$6,$AG$10+27*AO$10,$AG413,1,1)</f>
        <v>15</v>
      </c>
      <c r="AP413" s="472">
        <f t="shared" ca="1" si="12"/>
        <v>15</v>
      </c>
      <c r="AQ413" s="471"/>
      <c r="AR413" s="471">
        <f ca="1">OFFSET(DATA!$F$6,25,$AG413,1,1)</f>
        <v>9932</v>
      </c>
      <c r="AS413" s="205">
        <f ca="1">IF($AR413&gt;0,OFFSET(DATA!$F$6,25+27*AS$10,$AG413,1,1)/$AR413,0)</f>
        <v>0.46606927104309304</v>
      </c>
      <c r="AT413" s="205">
        <f ca="1">IF($AR413&gt;0,OFFSET(DATA!$F$6,25+27*AT$10,$AG413,1,1)/$AR413,0)</f>
        <v>3.42327829238824E-3</v>
      </c>
      <c r="AU413" s="205">
        <f ca="1">IF($AR413&gt;0,OFFSET(DATA!$F$6,25+27*AU$10,$AG413,1,1)/$AR413,0)</f>
        <v>0.10672573499798631</v>
      </c>
      <c r="AV413" s="205">
        <f ca="1">IF($AR413&gt;0,OFFSET(DATA!$F$6,25+27*AV$10,$AG413,1,1)/$AR413,0)</f>
        <v>0.10209424083769633</v>
      </c>
      <c r="AW413" s="205">
        <f ca="1">IF($AR413&gt;0,OFFSET(DATA!$F$6,25+27*AW$10,$AG413,1,1)/$AR413,0)</f>
        <v>0.12776882803060813</v>
      </c>
      <c r="AX413" s="205">
        <f ca="1">IF($AR413&gt;0,OFFSET(DATA!$F$6,25+27*AX$10,$AG413,1,1)/$AR413,0)</f>
        <v>5.1751913008457509E-2</v>
      </c>
      <c r="BA413" s="472">
        <f t="shared" ca="1" si="11"/>
        <v>15</v>
      </c>
      <c r="BB413" s="205">
        <f ca="1">IF($AH413&gt;0,OFFSET(DATA!$F$6,BB$10+27*(7-$AG$8),$AG413,1,1)/OFFSET(DATA!$F$6,BB$10,$AG413,1,1),0)</f>
        <v>0.30526315789473685</v>
      </c>
      <c r="BC413" s="205">
        <f ca="1">IF($AH413&gt;0,OFFSET(DATA!$F$6,BC$10+27*(7-$AG$8),$AG413,1,1)/OFFSET(DATA!$F$6,BC$10,$AG413,1,1),0)</f>
        <v>0.20192307692307693</v>
      </c>
      <c r="BD413" s="205">
        <f ca="1">IF($AH413&gt;0,OFFSET(DATA!$F$6,BD$10+27*(7-$AG$8),$AG413,1,1)/OFFSET(DATA!$F$6,BD$10,$AG413,1,1),0)</f>
        <v>0.27777777777777779</v>
      </c>
      <c r="BE413" s="205">
        <f ca="1">IF($AH413&gt;0,OFFSET(DATA!$F$6,BE$10+27*(7-$AG$8),$AG413,1,1)/OFFSET(DATA!$F$6,BE$10,$AG413,1,1),0)</f>
        <v>0.21333333333333335</v>
      </c>
      <c r="BF413" s="205">
        <f ca="1">IF($AH413&gt;0,OFFSET(DATA!$F$6,BF$10+27*(7-$AG$8),$AG413,1,1)/OFFSET(DATA!$F$6,BF$10,$AG413,1,1),0)</f>
        <v>0.416015625</v>
      </c>
      <c r="BG413" s="205">
        <f ca="1">IF($AH413&gt;0,OFFSET(DATA!$F$6,BG$10+27*(7-$AG$8),$AG413,1,1)/OFFSET(DATA!$F$6,BG$10,$AG413,1,1),0)</f>
        <v>0.41935483870967744</v>
      </c>
      <c r="BH413" s="205">
        <f ca="1">IF($AH413&gt;0,OFFSET(DATA!$F$6,BH$10+27*(7-$AG$8),$AG413,1,1)/OFFSET(DATA!$F$6,BH$10,$AG413,1,1),0)</f>
        <v>0.31958762886597936</v>
      </c>
      <c r="BI413" s="205">
        <f ca="1">IF($AH413&gt;0,OFFSET(DATA!$F$6,BI$10+27*(7-$AG$8),$AG413,1,1)/OFFSET(DATA!$F$6,BI$10,$AG413,1,1),0)</f>
        <v>0.38863428047662696</v>
      </c>
      <c r="BJ413" s="205">
        <f ca="1">IF($AH413&gt;0,OFFSET(DATA!$F$6,BJ$10+27*(7-$AG$8),$AG413,1,1)/OFFSET(DATA!$F$6,BJ$10,$AG413,1,1),0)</f>
        <v>0.54644808743169404</v>
      </c>
      <c r="BK413" s="205">
        <f ca="1">IF($AH413&gt;0,OFFSET(DATA!$F$6,BK$10+27*(7-$AG$8),$AG413,1,1)/OFFSET(DATA!$F$6,BK$10,$AG413,1,1),0)</f>
        <v>0.34767025089605735</v>
      </c>
      <c r="BL413" s="205">
        <f ca="1">IF($AH413&gt;0,OFFSET(DATA!$F$6,BL$10+27*(7-$AG$8),$AG413,1,1)/OFFSET(DATA!$F$6,BL$10,$AG413,1,1),0)</f>
        <v>0.46250000000000002</v>
      </c>
      <c r="BM413" s="205">
        <f ca="1">IF($AH413&gt;0,OFFSET(DATA!$F$6,BM$10+27*(7-$AG$8),$AG413,1,1)/OFFSET(DATA!$F$6,BM$10,$AG413,1,1),0)</f>
        <v>0.41713747645951038</v>
      </c>
      <c r="BN413" s="205">
        <f ca="1">IF($AH413&gt;0,OFFSET(DATA!$F$6,BN$10+27*(7-$AG$8),$AG413,1,1)/OFFSET(DATA!$F$6,BN$10,$AG413,1,1),0)</f>
        <v>0.27272727272727271</v>
      </c>
      <c r="BO413" s="205">
        <f ca="1">IF($AH413&gt;0,OFFSET(DATA!$F$6,BO$10+27*(7-$AG$8),$AG413,1,1)/OFFSET(DATA!$F$6,BO$10,$AG413,1,1),0)</f>
        <v>0.83609958506224069</v>
      </c>
      <c r="BP413" s="205">
        <f ca="1">IF($AH413&gt;0,OFFSET(DATA!$F$6,BP$10+27*(7-$AG$8),$AG413,1,1)/OFFSET(DATA!$F$6,BP$10,$AG413,1,1),0)</f>
        <v>0.71235194585448391</v>
      </c>
      <c r="BQ413" s="205">
        <f ca="1">IF($AH413&gt;0,OFFSET(DATA!$F$6,BQ$10+27*(7-$AG$8),$AG413,1,1)/OFFSET(DATA!$F$6,BQ$10,$AG413,1,1),0)</f>
        <v>0.61538461538461542</v>
      </c>
      <c r="BR413" s="205">
        <f ca="1">IF($AH413&gt;0,OFFSET(DATA!$F$6,BR$10+27*(7-$AG$8),$AG413,1,1)/OFFSET(DATA!$F$6,BR$10,$AG413,1,1),0)</f>
        <v>0.50755287009063443</v>
      </c>
      <c r="BS413" s="205">
        <f ca="1">IF($AH413&gt;0,OFFSET(DATA!$F$6,BS$10+27*(7-$AG$8),$AG413,1,1)/OFFSET(DATA!$F$6,BS$10,$AG413,1,1),0)</f>
        <v>0.36170212765957449</v>
      </c>
      <c r="BT413" s="205">
        <f ca="1">IF($AH413&gt;0,OFFSET(DATA!$F$6,BT$10+27*(7-$AG$8),$AG413,1,1)/OFFSET(DATA!$F$6,BT$10,$AG413,1,1),0)</f>
        <v>0.52542372881355937</v>
      </c>
      <c r="BU413" s="205">
        <f ca="1">IF($AH413&gt;0,OFFSET(DATA!$F$6,BU$10+27*(7-$AG$8),$AG413,1,1)/OFFSET(DATA!$F$6,BU$10,$AG413,1,1),0)</f>
        <v>0.31818181818181818</v>
      </c>
      <c r="BV413" s="205">
        <f ca="1">IF($AH413&gt;0,OFFSET(DATA!$F$6,BV$10+27*(7-$AG$8),$AG413,1,1)/OFFSET(DATA!$F$6,BV$10,$AG413,1,1),0)</f>
        <v>0.41463414634146339</v>
      </c>
      <c r="BW413" s="205">
        <f ca="1">IF($AH413&gt;0,OFFSET(DATA!$F$6,BW$10+27*(7-$AG$8),$AG413,1,1)/OFFSET(DATA!$F$6,BW$10,$AG413,1,1),0)</f>
        <v>0.51053864168618268</v>
      </c>
      <c r="BX413" s="205">
        <f ca="1">IF($AH413&gt;0,OFFSET(DATA!$F$6,BX$10+27*(7-$AG$8),$AG413,1,1)/OFFSET(DATA!$F$6,BX$10,$AG413,1,1),0)</f>
        <v>0.45365853658536587</v>
      </c>
      <c r="BY413" s="205">
        <f ca="1">IF($AH413&gt;0,OFFSET(DATA!$F$6,BY$10+27*(7-$AG$8),$AG413,1,1)/OFFSET(DATA!$F$6,BY$10,$AG413,1,1),0)</f>
        <v>0.44859813084112149</v>
      </c>
    </row>
    <row r="414" spans="33:77" x14ac:dyDescent="0.2">
      <c r="AG414" s="472">
        <v>403</v>
      </c>
      <c r="AH414" s="471">
        <f ca="1">OFFSET(DATA!$F$6,$AG$10,$AG414,1,1)</f>
        <v>1093</v>
      </c>
      <c r="AI414" s="205">
        <f ca="1">IF($AH414&gt;0,OFFSET(DATA!$F$6,$AG$10+27*AI$10,$AG414,1,1)/$AH414,0)</f>
        <v>0.38060384263494967</v>
      </c>
      <c r="AJ414" s="205">
        <f ca="1">IF($AH414&gt;0,OFFSET(DATA!$F$6,$AG$10+27*AJ$10,$AG414,1,1)/$AH414,0)</f>
        <v>1.8298261665141812E-3</v>
      </c>
      <c r="AK414" s="205">
        <f ca="1">IF($AH414&gt;0,OFFSET(DATA!$F$6,$AG$10+27*AK$10,$AG414,1,1)/$AH414,0)</f>
        <v>0.15919487648673375</v>
      </c>
      <c r="AL414" s="205">
        <f ca="1">IF($AH414&gt;0,OFFSET(DATA!$F$6,$AG$10+27*AL$10,$AG414,1,1)/$AH414,0)</f>
        <v>9.6065873741994517E-2</v>
      </c>
      <c r="AM414" s="205">
        <f ca="1">IF($AH414&gt;0,OFFSET(DATA!$F$6,$AG$10+27*AM$10,$AG414,1,1)/$AH414,0)</f>
        <v>9.4236047575480333E-2</v>
      </c>
      <c r="AN414" s="205">
        <f ca="1">IF($AH414&gt;0,OFFSET(DATA!$F$6,$AG$10+27*AN$10,$AG414,1,1)/$AH414,0)</f>
        <v>2.1043000914913082E-2</v>
      </c>
      <c r="AO414" s="472">
        <f ca="1">OFFSET(DATA!$F$6,$AG$10+27*AO$10,$AG414,1,1)</f>
        <v>14</v>
      </c>
      <c r="AP414" s="472">
        <f t="shared" ca="1" si="12"/>
        <v>14</v>
      </c>
      <c r="AQ414" s="471"/>
      <c r="AR414" s="471">
        <f ca="1">OFFSET(DATA!$F$6,25,$AG414,1,1)</f>
        <v>10145</v>
      </c>
      <c r="AS414" s="205">
        <f ca="1">IF($AR414&gt;0,OFFSET(DATA!$F$6,25+27*AS$10,$AG414,1,1)/$AR414,0)</f>
        <v>0.47333661902414981</v>
      </c>
      <c r="AT414" s="205">
        <f ca="1">IF($AR414&gt;0,OFFSET(DATA!$F$6,25+27*AT$10,$AG414,1,1)/$AR414,0)</f>
        <v>3.055692459339576E-3</v>
      </c>
      <c r="AU414" s="205">
        <f ca="1">IF($AR414&gt;0,OFFSET(DATA!$F$6,25+27*AU$10,$AG414,1,1)/$AR414,0)</f>
        <v>0.1074420896993593</v>
      </c>
      <c r="AV414" s="205">
        <f ca="1">IF($AR414&gt;0,OFFSET(DATA!$F$6,25+27*AV$10,$AG414,1,1)/$AR414,0)</f>
        <v>9.0192212912764913E-2</v>
      </c>
      <c r="AW414" s="205">
        <f ca="1">IF($AR414&gt;0,OFFSET(DATA!$F$6,25+27*AW$10,$AG414,1,1)/$AR414,0)</f>
        <v>0.12686052242483983</v>
      </c>
      <c r="AX414" s="205">
        <f ca="1">IF($AR414&gt;0,OFFSET(DATA!$F$6,25+27*AX$10,$AG414,1,1)/$AR414,0)</f>
        <v>4.898965007392804E-2</v>
      </c>
      <c r="BA414" s="472">
        <f t="shared" ca="1" si="11"/>
        <v>15</v>
      </c>
      <c r="BB414" s="205">
        <f ca="1">IF($AH414&gt;0,OFFSET(DATA!$F$6,BB$10+27*(7-$AG$8),$AG414,1,1)/OFFSET(DATA!$F$6,BB$10,$AG414,1,1),0)</f>
        <v>0.32558139534883723</v>
      </c>
      <c r="BC414" s="205">
        <f ca="1">IF($AH414&gt;0,OFFSET(DATA!$F$6,BC$10+27*(7-$AG$8),$AG414,1,1)/OFFSET(DATA!$F$6,BC$10,$AG414,1,1),0)</f>
        <v>0.21359223300970873</v>
      </c>
      <c r="BD414" s="205">
        <f ca="1">IF($AH414&gt;0,OFFSET(DATA!$F$6,BD$10+27*(7-$AG$8),$AG414,1,1)/OFFSET(DATA!$F$6,BD$10,$AG414,1,1),0)</f>
        <v>0.29870129870129869</v>
      </c>
      <c r="BE414" s="205">
        <f ca="1">IF($AH414&gt;0,OFFSET(DATA!$F$6,BE$10+27*(7-$AG$8),$AG414,1,1)/OFFSET(DATA!$F$6,BE$10,$AG414,1,1),0)</f>
        <v>0.21686746987951808</v>
      </c>
      <c r="BF414" s="205">
        <f ca="1">IF($AH414&gt;0,OFFSET(DATA!$F$6,BF$10+27*(7-$AG$8),$AG414,1,1)/OFFSET(DATA!$F$6,BF$10,$AG414,1,1),0)</f>
        <v>0.40891472868217055</v>
      </c>
      <c r="BG414" s="205">
        <f ca="1">IF($AH414&gt;0,OFFSET(DATA!$F$6,BG$10+27*(7-$AG$8),$AG414,1,1)/OFFSET(DATA!$F$6,BG$10,$AG414,1,1),0)</f>
        <v>0.46774193548387094</v>
      </c>
      <c r="BH414" s="205">
        <f ca="1">IF($AH414&gt;0,OFFSET(DATA!$F$6,BH$10+27*(7-$AG$8),$AG414,1,1)/OFFSET(DATA!$F$6,BH$10,$AG414,1,1),0)</f>
        <v>0.31</v>
      </c>
      <c r="BI414" s="205">
        <f ca="1">IF($AH414&gt;0,OFFSET(DATA!$F$6,BI$10+27*(7-$AG$8),$AG414,1,1)/OFFSET(DATA!$F$6,BI$10,$AG414,1,1),0)</f>
        <v>0.38060384263494967</v>
      </c>
      <c r="BJ414" s="205">
        <f ca="1">IF($AH414&gt;0,OFFSET(DATA!$F$6,BJ$10+27*(7-$AG$8),$AG414,1,1)/OFFSET(DATA!$F$6,BJ$10,$AG414,1,1),0)</f>
        <v>0.51630434782608692</v>
      </c>
      <c r="BK414" s="205">
        <f ca="1">IF($AH414&gt;0,OFFSET(DATA!$F$6,BK$10+27*(7-$AG$8),$AG414,1,1)/OFFSET(DATA!$F$6,BK$10,$AG414,1,1),0)</f>
        <v>0.32214765100671139</v>
      </c>
      <c r="BL414" s="205">
        <f ca="1">IF($AH414&gt;0,OFFSET(DATA!$F$6,BL$10+27*(7-$AG$8),$AG414,1,1)/OFFSET(DATA!$F$6,BL$10,$AG414,1,1),0)</f>
        <v>0.47278911564625853</v>
      </c>
      <c r="BM414" s="205">
        <f ca="1">IF($AH414&gt;0,OFFSET(DATA!$F$6,BM$10+27*(7-$AG$8),$AG414,1,1)/OFFSET(DATA!$F$6,BM$10,$AG414,1,1),0)</f>
        <v>0.4241573033707865</v>
      </c>
      <c r="BN414" s="205">
        <f ca="1">IF($AH414&gt;0,OFFSET(DATA!$F$6,BN$10+27*(7-$AG$8),$AG414,1,1)/OFFSET(DATA!$F$6,BN$10,$AG414,1,1),0)</f>
        <v>0.31730769230769229</v>
      </c>
      <c r="BO414" s="205">
        <f ca="1">IF($AH414&gt;0,OFFSET(DATA!$F$6,BO$10+27*(7-$AG$8),$AG414,1,1)/OFFSET(DATA!$F$6,BO$10,$AG414,1,1),0)</f>
        <v>0.81910569105691056</v>
      </c>
      <c r="BP414" s="205">
        <f ca="1">IF($AH414&gt;0,OFFSET(DATA!$F$6,BP$10+27*(7-$AG$8),$AG414,1,1)/OFFSET(DATA!$F$6,BP$10,$AG414,1,1),0)</f>
        <v>0.68053244592346085</v>
      </c>
      <c r="BQ414" s="205">
        <f ca="1">IF($AH414&gt;0,OFFSET(DATA!$F$6,BQ$10+27*(7-$AG$8),$AG414,1,1)/OFFSET(DATA!$F$6,BQ$10,$AG414,1,1),0)</f>
        <v>0.59677419354838712</v>
      </c>
      <c r="BR414" s="205">
        <f ca="1">IF($AH414&gt;0,OFFSET(DATA!$F$6,BR$10+27*(7-$AG$8),$AG414,1,1)/OFFSET(DATA!$F$6,BR$10,$AG414,1,1),0)</f>
        <v>0.49275362318840582</v>
      </c>
      <c r="BS414" s="205">
        <f ca="1">IF($AH414&gt;0,OFFSET(DATA!$F$6,BS$10+27*(7-$AG$8),$AG414,1,1)/OFFSET(DATA!$F$6,BS$10,$AG414,1,1),0)</f>
        <v>0.34905660377358488</v>
      </c>
      <c r="BT414" s="205">
        <f ca="1">IF($AH414&gt;0,OFFSET(DATA!$F$6,BT$10+27*(7-$AG$8),$AG414,1,1)/OFFSET(DATA!$F$6,BT$10,$AG414,1,1),0)</f>
        <v>0.49180327868852458</v>
      </c>
      <c r="BU414" s="205">
        <f ca="1">IF($AH414&gt;0,OFFSET(DATA!$F$6,BU$10+27*(7-$AG$8),$AG414,1,1)/OFFSET(DATA!$F$6,BU$10,$AG414,1,1),0)</f>
        <v>0.33333333333333331</v>
      </c>
      <c r="BV414" s="205">
        <f ca="1">IF($AH414&gt;0,OFFSET(DATA!$F$6,BV$10+27*(7-$AG$8),$AG414,1,1)/OFFSET(DATA!$F$6,BV$10,$AG414,1,1),0)</f>
        <v>0.44837758112094395</v>
      </c>
      <c r="BW414" s="205">
        <f ca="1">IF($AH414&gt;0,OFFSET(DATA!$F$6,BW$10+27*(7-$AG$8),$AG414,1,1)/OFFSET(DATA!$F$6,BW$10,$AG414,1,1),0)</f>
        <v>0.54318181818181821</v>
      </c>
      <c r="BX414" s="205">
        <f ca="1">IF($AH414&gt;0,OFFSET(DATA!$F$6,BX$10+27*(7-$AG$8),$AG414,1,1)/OFFSET(DATA!$F$6,BX$10,$AG414,1,1),0)</f>
        <v>0.49039487726787623</v>
      </c>
      <c r="BY414" s="205">
        <f ca="1">IF($AH414&gt;0,OFFSET(DATA!$F$6,BY$10+27*(7-$AG$8),$AG414,1,1)/OFFSET(DATA!$F$6,BY$10,$AG414,1,1),0)</f>
        <v>0.45539906103286387</v>
      </c>
    </row>
    <row r="415" spans="33:77" x14ac:dyDescent="0.2">
      <c r="AG415" s="472">
        <v>404</v>
      </c>
      <c r="AH415" s="471">
        <f ca="1">OFFSET(DATA!$F$6,$AG$10,$AG415,1,1)</f>
        <v>1120</v>
      </c>
      <c r="AI415" s="205">
        <f ca="1">IF($AH415&gt;0,OFFSET(DATA!$F$6,$AG$10+27*AI$10,$AG415,1,1)/$AH415,0)</f>
        <v>0.37410714285714286</v>
      </c>
      <c r="AJ415" s="205">
        <f ca="1">IF($AH415&gt;0,OFFSET(DATA!$F$6,$AG$10+27*AJ$10,$AG415,1,1)/$AH415,0)</f>
        <v>8.9285714285714283E-4</v>
      </c>
      <c r="AK415" s="205">
        <f ca="1">IF($AH415&gt;0,OFFSET(DATA!$F$6,$AG$10+27*AK$10,$AG415,1,1)/$AH415,0)</f>
        <v>0.16607142857142856</v>
      </c>
      <c r="AL415" s="205">
        <f ca="1">IF($AH415&gt;0,OFFSET(DATA!$F$6,$AG$10+27*AL$10,$AG415,1,1)/$AH415,0)</f>
        <v>0.11160714285714286</v>
      </c>
      <c r="AM415" s="205">
        <f ca="1">IF($AH415&gt;0,OFFSET(DATA!$F$6,$AG$10+27*AM$10,$AG415,1,1)/$AH415,0)</f>
        <v>7.767857142857143E-2</v>
      </c>
      <c r="AN415" s="205">
        <f ca="1">IF($AH415&gt;0,OFFSET(DATA!$F$6,$AG$10+27*AN$10,$AG415,1,1)/$AH415,0)</f>
        <v>1.7857142857142856E-2</v>
      </c>
      <c r="AO415" s="472">
        <f ca="1">OFFSET(DATA!$F$6,$AG$10+27*AO$10,$AG415,1,1)</f>
        <v>14</v>
      </c>
      <c r="AP415" s="472">
        <f t="shared" ca="1" si="12"/>
        <v>14</v>
      </c>
      <c r="AQ415" s="471"/>
      <c r="AR415" s="471">
        <f ca="1">OFFSET(DATA!$F$6,25,$AG415,1,1)</f>
        <v>10511</v>
      </c>
      <c r="AS415" s="205">
        <f ca="1">IF($AR415&gt;0,OFFSET(DATA!$F$6,25+27*AS$10,$AG415,1,1)/$AR415,0)</f>
        <v>0.47531157834649412</v>
      </c>
      <c r="AT415" s="205">
        <f ca="1">IF($AR415&gt;0,OFFSET(DATA!$F$6,25+27*AT$10,$AG415,1,1)/$AR415,0)</f>
        <v>3.0444296451336695E-3</v>
      </c>
      <c r="AU415" s="205">
        <f ca="1">IF($AR415&gt;0,OFFSET(DATA!$F$6,25+27*AU$10,$AG415,1,1)/$AR415,0)</f>
        <v>0.10569879174198459</v>
      </c>
      <c r="AV415" s="205">
        <f ca="1">IF($AR415&gt;0,OFFSET(DATA!$F$6,25+27*AV$10,$AG415,1,1)/$AR415,0)</f>
        <v>9.1903719912472648E-2</v>
      </c>
      <c r="AW415" s="205">
        <f ca="1">IF($AR415&gt;0,OFFSET(DATA!$F$6,25+27*AW$10,$AG415,1,1)/$AR415,0)</f>
        <v>0.13328893540100847</v>
      </c>
      <c r="AX415" s="205">
        <f ca="1">IF($AR415&gt;0,OFFSET(DATA!$F$6,25+27*AX$10,$AG415,1,1)/$AR415,0)</f>
        <v>5.2992103510607937E-2</v>
      </c>
      <c r="BA415" s="472">
        <f t="shared" ca="1" si="11"/>
        <v>15</v>
      </c>
      <c r="BB415" s="205">
        <f ca="1">IF($AH415&gt;0,OFFSET(DATA!$F$6,BB$10+27*(7-$AG$8),$AG415,1,1)/OFFSET(DATA!$F$6,BB$10,$AG415,1,1),0)</f>
        <v>0.32797427652733119</v>
      </c>
      <c r="BC415" s="205">
        <f ca="1">IF($AH415&gt;0,OFFSET(DATA!$F$6,BC$10+27*(7-$AG$8),$AG415,1,1)/OFFSET(DATA!$F$6,BC$10,$AG415,1,1),0)</f>
        <v>0.22115384615384615</v>
      </c>
      <c r="BD415" s="205">
        <f ca="1">IF($AH415&gt;0,OFFSET(DATA!$F$6,BD$10+27*(7-$AG$8),$AG415,1,1)/OFFSET(DATA!$F$6,BD$10,$AG415,1,1),0)</f>
        <v>0.3048780487804878</v>
      </c>
      <c r="BE415" s="205">
        <f ca="1">IF($AH415&gt;0,OFFSET(DATA!$F$6,BE$10+27*(7-$AG$8),$AG415,1,1)/OFFSET(DATA!$F$6,BE$10,$AG415,1,1),0)</f>
        <v>0.21739130434782608</v>
      </c>
      <c r="BF415" s="205">
        <f ca="1">IF($AH415&gt;0,OFFSET(DATA!$F$6,BF$10+27*(7-$AG$8),$AG415,1,1)/OFFSET(DATA!$F$6,BF$10,$AG415,1,1),0)</f>
        <v>0.39958158995815901</v>
      </c>
      <c r="BG415" s="205">
        <f ca="1">IF($AH415&gt;0,OFFSET(DATA!$F$6,BG$10+27*(7-$AG$8),$AG415,1,1)/OFFSET(DATA!$F$6,BG$10,$AG415,1,1),0)</f>
        <v>0.53030303030303028</v>
      </c>
      <c r="BH415" s="205">
        <f ca="1">IF($AH415&gt;0,OFFSET(DATA!$F$6,BH$10+27*(7-$AG$8),$AG415,1,1)/OFFSET(DATA!$F$6,BH$10,$AG415,1,1),0)</f>
        <v>0.28440366972477066</v>
      </c>
      <c r="BI415" s="205">
        <f ca="1">IF($AH415&gt;0,OFFSET(DATA!$F$6,BI$10+27*(7-$AG$8),$AG415,1,1)/OFFSET(DATA!$F$6,BI$10,$AG415,1,1),0)</f>
        <v>0.37410714285714286</v>
      </c>
      <c r="BJ415" s="205">
        <f ca="1">IF($AH415&gt;0,OFFSET(DATA!$F$6,BJ$10+27*(7-$AG$8),$AG415,1,1)/OFFSET(DATA!$F$6,BJ$10,$AG415,1,1),0)</f>
        <v>0.51578947368421058</v>
      </c>
      <c r="BK415" s="205">
        <f ca="1">IF($AH415&gt;0,OFFSET(DATA!$F$6,BK$10+27*(7-$AG$8),$AG415,1,1)/OFFSET(DATA!$F$6,BK$10,$AG415,1,1),0)</f>
        <v>0.3193548387096774</v>
      </c>
      <c r="BL415" s="205">
        <f ca="1">IF($AH415&gt;0,OFFSET(DATA!$F$6,BL$10+27*(7-$AG$8),$AG415,1,1)/OFFSET(DATA!$F$6,BL$10,$AG415,1,1),0)</f>
        <v>0.4730831973898858</v>
      </c>
      <c r="BM415" s="205">
        <f ca="1">IF($AH415&gt;0,OFFSET(DATA!$F$6,BM$10+27*(7-$AG$8),$AG415,1,1)/OFFSET(DATA!$F$6,BM$10,$AG415,1,1),0)</f>
        <v>0.42454545454545456</v>
      </c>
      <c r="BN415" s="205">
        <f ca="1">IF($AH415&gt;0,OFFSET(DATA!$F$6,BN$10+27*(7-$AG$8),$AG415,1,1)/OFFSET(DATA!$F$6,BN$10,$AG415,1,1),0)</f>
        <v>0.34545454545454546</v>
      </c>
      <c r="BO415" s="205">
        <f ca="1">IF($AH415&gt;0,OFFSET(DATA!$F$6,BO$10+27*(7-$AG$8),$AG415,1,1)/OFFSET(DATA!$F$6,BO$10,$AG415,1,1),0)</f>
        <v>0.82445759368836291</v>
      </c>
      <c r="BP415" s="205">
        <f ca="1">IF($AH415&gt;0,OFFSET(DATA!$F$6,BP$10+27*(7-$AG$8),$AG415,1,1)/OFFSET(DATA!$F$6,BP$10,$AG415,1,1),0)</f>
        <v>0.70192307692307687</v>
      </c>
      <c r="BQ415" s="205">
        <f ca="1">IF($AH415&gt;0,OFFSET(DATA!$F$6,BQ$10+27*(7-$AG$8),$AG415,1,1)/OFFSET(DATA!$F$6,BQ$10,$AG415,1,1),0)</f>
        <v>0.59633027522935778</v>
      </c>
      <c r="BR415" s="205">
        <f ca="1">IF($AH415&gt;0,OFFSET(DATA!$F$6,BR$10+27*(7-$AG$8),$AG415,1,1)/OFFSET(DATA!$F$6,BR$10,$AG415,1,1),0)</f>
        <v>0.48739495798319327</v>
      </c>
      <c r="BS415" s="205">
        <f ca="1">IF($AH415&gt;0,OFFSET(DATA!$F$6,BS$10+27*(7-$AG$8),$AG415,1,1)/OFFSET(DATA!$F$6,BS$10,$AG415,1,1),0)</f>
        <v>0.31097560975609756</v>
      </c>
      <c r="BT415" s="205">
        <f ca="1">IF($AH415&gt;0,OFFSET(DATA!$F$6,BT$10+27*(7-$AG$8),$AG415,1,1)/OFFSET(DATA!$F$6,BT$10,$AG415,1,1),0)</f>
        <v>0.49180327868852458</v>
      </c>
      <c r="BU415" s="205">
        <f ca="1">IF($AH415&gt;0,OFFSET(DATA!$F$6,BU$10+27*(7-$AG$8),$AG415,1,1)/OFFSET(DATA!$F$6,BU$10,$AG415,1,1),0)</f>
        <v>0.35172413793103446</v>
      </c>
      <c r="BV415" s="205">
        <f ca="1">IF($AH415&gt;0,OFFSET(DATA!$F$6,BV$10+27*(7-$AG$8),$AG415,1,1)/OFFSET(DATA!$F$6,BV$10,$AG415,1,1),0)</f>
        <v>0.45967741935483869</v>
      </c>
      <c r="BW415" s="205">
        <f ca="1">IF($AH415&gt;0,OFFSET(DATA!$F$6,BW$10+27*(7-$AG$8),$AG415,1,1)/OFFSET(DATA!$F$6,BW$10,$AG415,1,1),0)</f>
        <v>0.54485049833887045</v>
      </c>
      <c r="BX415" s="205">
        <f ca="1">IF($AH415&gt;0,OFFSET(DATA!$F$6,BX$10+27*(7-$AG$8),$AG415,1,1)/OFFSET(DATA!$F$6,BX$10,$AG415,1,1),0)</f>
        <v>0.49823321554770317</v>
      </c>
      <c r="BY415" s="205">
        <f ca="1">IF($AH415&gt;0,OFFSET(DATA!$F$6,BY$10+27*(7-$AG$8),$AG415,1,1)/OFFSET(DATA!$F$6,BY$10,$AG415,1,1),0)</f>
        <v>0.45248868778280543</v>
      </c>
    </row>
    <row r="416" spans="33:77" x14ac:dyDescent="0.2">
      <c r="AG416" s="472">
        <v>405</v>
      </c>
      <c r="AH416" s="471">
        <f ca="1">OFFSET(DATA!$F$6,$AG$10,$AG416,1,1)</f>
        <v>1139</v>
      </c>
      <c r="AI416" s="205">
        <f ca="1">IF($AH416&gt;0,OFFSET(DATA!$F$6,$AG$10+27*AI$10,$AG416,1,1)/$AH416,0)</f>
        <v>0.36611062335381916</v>
      </c>
      <c r="AJ416" s="205">
        <f ca="1">IF($AH416&gt;0,OFFSET(DATA!$F$6,$AG$10+27*AJ$10,$AG416,1,1)/$AH416,0)</f>
        <v>8.7796312554872696E-4</v>
      </c>
      <c r="AK416" s="205">
        <f ca="1">IF($AH416&gt;0,OFFSET(DATA!$F$6,$AG$10+27*AK$10,$AG416,1,1)/$AH416,0)</f>
        <v>0.15539947322212466</v>
      </c>
      <c r="AL416" s="205">
        <f ca="1">IF($AH416&gt;0,OFFSET(DATA!$F$6,$AG$10+27*AL$10,$AG416,1,1)/$AH416,0)</f>
        <v>9.7453906935908691E-2</v>
      </c>
      <c r="AM416" s="205">
        <f ca="1">IF($AH416&gt;0,OFFSET(DATA!$F$6,$AG$10+27*AM$10,$AG416,1,1)/$AH416,0)</f>
        <v>0.1009657594381036</v>
      </c>
      <c r="AN416" s="205">
        <f ca="1">IF($AH416&gt;0,OFFSET(DATA!$F$6,$AG$10+27*AN$10,$AG416,1,1)/$AH416,0)</f>
        <v>1.8437225636523266E-2</v>
      </c>
      <c r="AO416" s="472">
        <f ca="1">OFFSET(DATA!$F$6,$AG$10+27*AO$10,$AG416,1,1)</f>
        <v>14</v>
      </c>
      <c r="AP416" s="472">
        <f t="shared" ca="1" si="12"/>
        <v>14</v>
      </c>
      <c r="AQ416" s="471"/>
      <c r="AR416" s="471">
        <f ca="1">OFFSET(DATA!$F$6,25,$AG416,1,1)</f>
        <v>10615</v>
      </c>
      <c r="AS416" s="205">
        <f ca="1">IF($AR416&gt;0,OFFSET(DATA!$F$6,25+27*AS$10,$AG416,1,1)/$AR416,0)</f>
        <v>0.47084314649081488</v>
      </c>
      <c r="AT416" s="205">
        <f ca="1">IF($AR416&gt;0,OFFSET(DATA!$F$6,25+27*AT$10,$AG416,1,1)/$AR416,0)</f>
        <v>3.0146019783325482E-3</v>
      </c>
      <c r="AU416" s="205">
        <f ca="1">IF($AR416&gt;0,OFFSET(DATA!$F$6,25+27*AU$10,$AG416,1,1)/$AR416,0)</f>
        <v>0.10381535562882713</v>
      </c>
      <c r="AV416" s="205">
        <f ca="1">IF($AR416&gt;0,OFFSET(DATA!$F$6,25+27*AV$10,$AG416,1,1)/$AR416,0)</f>
        <v>8.8553933113518613E-2</v>
      </c>
      <c r="AW416" s="205">
        <f ca="1">IF($AR416&gt;0,OFFSET(DATA!$F$6,25+27*AW$10,$AG416,1,1)/$AR416,0)</f>
        <v>0.1364107395195478</v>
      </c>
      <c r="AX416" s="205">
        <f ca="1">IF($AR416&gt;0,OFFSET(DATA!$F$6,25+27*AX$10,$AG416,1,1)/$AR416,0)</f>
        <v>5.6617993405558176E-2</v>
      </c>
      <c r="AY416" s="471"/>
      <c r="AZ416" s="471"/>
      <c r="BA416" s="472">
        <f t="shared" ca="1" si="11"/>
        <v>15</v>
      </c>
      <c r="BB416" s="205">
        <f ca="1">IF($AH416&gt;0,OFFSET(DATA!$F$6,BB$10+27*(7-$AG$8),$AG416,1,1)/OFFSET(DATA!$F$6,BB$10,$AG416,1,1),0)</f>
        <v>0.3401360544217687</v>
      </c>
      <c r="BC416" s="205">
        <f ca="1">IF($AH416&gt;0,OFFSET(DATA!$F$6,BC$10+27*(7-$AG$8),$AG416,1,1)/OFFSET(DATA!$F$6,BC$10,$AG416,1,1),0)</f>
        <v>0.22727272727272727</v>
      </c>
      <c r="BD416" s="205">
        <f ca="1">IF($AH416&gt;0,OFFSET(DATA!$F$6,BD$10+27*(7-$AG$8),$AG416,1,1)/OFFSET(DATA!$F$6,BD$10,$AG416,1,1),0)</f>
        <v>0.27777777777777779</v>
      </c>
      <c r="BE416" s="205">
        <f ca="1">IF($AH416&gt;0,OFFSET(DATA!$F$6,BE$10+27*(7-$AG$8),$AG416,1,1)/OFFSET(DATA!$F$6,BE$10,$AG416,1,1),0)</f>
        <v>0.19791666666666666</v>
      </c>
      <c r="BF416" s="205">
        <f ca="1">IF($AH416&gt;0,OFFSET(DATA!$F$6,BF$10+27*(7-$AG$8),$AG416,1,1)/OFFSET(DATA!$F$6,BF$10,$AG416,1,1),0)</f>
        <v>0.42105263157894735</v>
      </c>
      <c r="BG416" s="205">
        <f ca="1">IF($AH416&gt;0,OFFSET(DATA!$F$6,BG$10+27*(7-$AG$8),$AG416,1,1)/OFFSET(DATA!$F$6,BG$10,$AG416,1,1),0)</f>
        <v>0.5625</v>
      </c>
      <c r="BH416" s="205">
        <f ca="1">IF($AH416&gt;0,OFFSET(DATA!$F$6,BH$10+27*(7-$AG$8),$AG416,1,1)/OFFSET(DATA!$F$6,BH$10,$AG416,1,1),0)</f>
        <v>0.29729729729729731</v>
      </c>
      <c r="BI416" s="205">
        <f ca="1">IF($AH416&gt;0,OFFSET(DATA!$F$6,BI$10+27*(7-$AG$8),$AG416,1,1)/OFFSET(DATA!$F$6,BI$10,$AG416,1,1),0)</f>
        <v>0.36611062335381916</v>
      </c>
      <c r="BJ416" s="205">
        <f ca="1">IF($AH416&gt;0,OFFSET(DATA!$F$6,BJ$10+27*(7-$AG$8),$AG416,1,1)/OFFSET(DATA!$F$6,BJ$10,$AG416,1,1),0)</f>
        <v>0.47643979057591623</v>
      </c>
      <c r="BK416" s="205">
        <f ca="1">IF($AH416&gt;0,OFFSET(DATA!$F$6,BK$10+27*(7-$AG$8),$AG416,1,1)/OFFSET(DATA!$F$6,BK$10,$AG416,1,1),0)</f>
        <v>0.30491803278688523</v>
      </c>
      <c r="BL416" s="205">
        <f ca="1">IF($AH416&gt;0,OFFSET(DATA!$F$6,BL$10+27*(7-$AG$8),$AG416,1,1)/OFFSET(DATA!$F$6,BL$10,$AG416,1,1),0)</f>
        <v>0.46548672566371679</v>
      </c>
      <c r="BM416" s="205">
        <f ca="1">IF($AH416&gt;0,OFFSET(DATA!$F$6,BM$10+27*(7-$AG$8),$AG416,1,1)/OFFSET(DATA!$F$6,BM$10,$AG416,1,1),0)</f>
        <v>0.42844522968197879</v>
      </c>
      <c r="BN416" s="205">
        <f ca="1">IF($AH416&gt;0,OFFSET(DATA!$F$6,BN$10+27*(7-$AG$8),$AG416,1,1)/OFFSET(DATA!$F$6,BN$10,$AG416,1,1),0)</f>
        <v>0.3482142857142857</v>
      </c>
      <c r="BO416" s="205">
        <f ca="1">IF($AH416&gt;0,OFFSET(DATA!$F$6,BO$10+27*(7-$AG$8),$AG416,1,1)/OFFSET(DATA!$F$6,BO$10,$AG416,1,1),0)</f>
        <v>0.86</v>
      </c>
      <c r="BP416" s="205">
        <f ca="1">IF($AH416&gt;0,OFFSET(DATA!$F$6,BP$10+27*(7-$AG$8),$AG416,1,1)/OFFSET(DATA!$F$6,BP$10,$AG416,1,1),0)</f>
        <v>0.69738863287250386</v>
      </c>
      <c r="BQ416" s="205">
        <f ca="1">IF($AH416&gt;0,OFFSET(DATA!$F$6,BQ$10+27*(7-$AG$8),$AG416,1,1)/OFFSET(DATA!$F$6,BQ$10,$AG416,1,1),0)</f>
        <v>0.60061919504643968</v>
      </c>
      <c r="BR416" s="205">
        <f ca="1">IF($AH416&gt;0,OFFSET(DATA!$F$6,BR$10+27*(7-$AG$8),$AG416,1,1)/OFFSET(DATA!$F$6,BR$10,$AG416,1,1),0)</f>
        <v>0.49030470914127422</v>
      </c>
      <c r="BS416" s="205">
        <f ca="1">IF($AH416&gt;0,OFFSET(DATA!$F$6,BS$10+27*(7-$AG$8),$AG416,1,1)/OFFSET(DATA!$F$6,BS$10,$AG416,1,1),0)</f>
        <v>0.30670926517571884</v>
      </c>
      <c r="BT416" s="205">
        <f ca="1">IF($AH416&gt;0,OFFSET(DATA!$F$6,BT$10+27*(7-$AG$8),$AG416,1,1)/OFFSET(DATA!$F$6,BT$10,$AG416,1,1),0)</f>
        <v>0.515625</v>
      </c>
      <c r="BU416" s="205">
        <f ca="1">IF($AH416&gt;0,OFFSET(DATA!$F$6,BU$10+27*(7-$AG$8),$AG416,1,1)/OFFSET(DATA!$F$6,BU$10,$AG416,1,1),0)</f>
        <v>0.35526315789473684</v>
      </c>
      <c r="BV416" s="205">
        <f ca="1">IF($AH416&gt;0,OFFSET(DATA!$F$6,BV$10+27*(7-$AG$8),$AG416,1,1)/OFFSET(DATA!$F$6,BV$10,$AG416,1,1),0)</f>
        <v>0.44986449864498645</v>
      </c>
      <c r="BW416" s="205">
        <f ca="1">IF($AH416&gt;0,OFFSET(DATA!$F$6,BW$10+27*(7-$AG$8),$AG416,1,1)/OFFSET(DATA!$F$6,BW$10,$AG416,1,1),0)</f>
        <v>0.52947598253275108</v>
      </c>
      <c r="BX416" s="205">
        <f ca="1">IF($AH416&gt;0,OFFSET(DATA!$F$6,BX$10+27*(7-$AG$8),$AG416,1,1)/OFFSET(DATA!$F$6,BX$10,$AG416,1,1),0)</f>
        <v>0.4735821619001454</v>
      </c>
      <c r="BY416" s="205">
        <f ca="1">IF($AH416&gt;0,OFFSET(DATA!$F$6,BY$10+27*(7-$AG$8),$AG416,1,1)/OFFSET(DATA!$F$6,BY$10,$AG416,1,1),0)</f>
        <v>0.48401826484018262</v>
      </c>
    </row>
    <row r="417" spans="33:77" x14ac:dyDescent="0.2">
      <c r="AG417" s="472">
        <v>406</v>
      </c>
      <c r="AH417" s="471">
        <f ca="1">OFFSET(DATA!$F$6,$AG$10,$AG417,1,1)</f>
        <v>1171</v>
      </c>
      <c r="AI417" s="205">
        <f ca="1">IF($AH417&gt;0,OFFSET(DATA!$F$6,$AG$10+27*AI$10,$AG417,1,1)/$AH417,0)</f>
        <v>0.35012809564474806</v>
      </c>
      <c r="AJ417" s="205">
        <f ca="1">IF($AH417&gt;0,OFFSET(DATA!$F$6,$AG$10+27*AJ$10,$AG417,1,1)/$AH417,0)</f>
        <v>8.5397096498719043E-4</v>
      </c>
      <c r="AK417" s="205">
        <f ca="1">IF($AH417&gt;0,OFFSET(DATA!$F$6,$AG$10+27*AK$10,$AG417,1,1)/$AH417,0)</f>
        <v>0.15371477369769429</v>
      </c>
      <c r="AL417" s="205">
        <f ca="1">IF($AH417&gt;0,OFFSET(DATA!$F$6,$AG$10+27*AL$10,$AG417,1,1)/$AH417,0)</f>
        <v>0.11272416737830913</v>
      </c>
      <c r="AM417" s="205">
        <f ca="1">IF($AH417&gt;0,OFFSET(DATA!$F$6,$AG$10+27*AM$10,$AG417,1,1)/$AH417,0)</f>
        <v>9.8206660973526899E-2</v>
      </c>
      <c r="AN417" s="205">
        <f ca="1">IF($AH417&gt;0,OFFSET(DATA!$F$6,$AG$10+27*AN$10,$AG417,1,1)/$AH417,0)</f>
        <v>1.7079419299743808E-2</v>
      </c>
      <c r="AO417" s="472">
        <f ca="1">OFFSET(DATA!$F$6,$AG$10+27*AO$10,$AG417,1,1)</f>
        <v>14</v>
      </c>
      <c r="AP417" s="472">
        <f t="shared" ca="1" si="12"/>
        <v>14</v>
      </c>
      <c r="AQ417" s="471"/>
      <c r="AR417" s="471">
        <f ca="1">OFFSET(DATA!$F$6,25,$AG417,1,1)</f>
        <v>10132</v>
      </c>
      <c r="AS417" s="205">
        <f ca="1">IF($AR417&gt;0,OFFSET(DATA!$F$6,25+27*AS$10,$AG417,1,1)/$AR417,0)</f>
        <v>0.46466640347414134</v>
      </c>
      <c r="AT417" s="205">
        <f ca="1">IF($AR417&gt;0,OFFSET(DATA!$F$6,25+27*AT$10,$AG417,1,1)/$AR417,0)</f>
        <v>3.3557046979865771E-3</v>
      </c>
      <c r="AU417" s="205">
        <f ca="1">IF($AR417&gt;0,OFFSET(DATA!$F$6,25+27*AU$10,$AG417,1,1)/$AR417,0)</f>
        <v>0.10590209238057639</v>
      </c>
      <c r="AV417" s="205">
        <f ca="1">IF($AR417&gt;0,OFFSET(DATA!$F$6,25+27*AV$10,$AG417,1,1)/$AR417,0)</f>
        <v>9.8795894196604811E-2</v>
      </c>
      <c r="AW417" s="205">
        <f ca="1">IF($AR417&gt;0,OFFSET(DATA!$F$6,25+27*AW$10,$AG417,1,1)/$AR417,0)</f>
        <v>0.13225424397947097</v>
      </c>
      <c r="AX417" s="205">
        <f ca="1">IF($AR417&gt;0,OFFSET(DATA!$F$6,25+27*AX$10,$AG417,1,1)/$AR417,0)</f>
        <v>5.3296486379786817E-2</v>
      </c>
      <c r="AY417" s="471"/>
      <c r="AZ417" s="471"/>
      <c r="BA417" s="472">
        <f t="shared" ca="1" si="11"/>
        <v>15</v>
      </c>
      <c r="BB417" s="205">
        <f ca="1">IF($AH417&gt;0,OFFSET(DATA!$F$6,BB$10+27*(7-$AG$8),$AG417,1,1)/OFFSET(DATA!$F$6,BB$10,$AG417,1,1),0)</f>
        <v>0.33582089552238809</v>
      </c>
      <c r="BC417" s="205">
        <f ca="1">IF($AH417&gt;0,OFFSET(DATA!$F$6,BC$10+27*(7-$AG$8),$AG417,1,1)/OFFSET(DATA!$F$6,BC$10,$AG417,1,1),0)</f>
        <v>0.22018348623853212</v>
      </c>
      <c r="BD417" s="205">
        <f ca="1">IF($AH417&gt;0,OFFSET(DATA!$F$6,BD$10+27*(7-$AG$8),$AG417,1,1)/OFFSET(DATA!$F$6,BD$10,$AG417,1,1),0)</f>
        <v>0.21052631578947367</v>
      </c>
      <c r="BE417" s="205">
        <f ca="1">IF($AH417&gt;0,OFFSET(DATA!$F$6,BE$10+27*(7-$AG$8),$AG417,1,1)/OFFSET(DATA!$F$6,BE$10,$AG417,1,1),0)</f>
        <v>0.23</v>
      </c>
      <c r="BF417" s="205">
        <f ca="1">IF($AH417&gt;0,OFFSET(DATA!$F$6,BF$10+27*(7-$AG$8),$AG417,1,1)/OFFSET(DATA!$F$6,BF$10,$AG417,1,1),0)</f>
        <v>0.40042826552462529</v>
      </c>
      <c r="BG417" s="205">
        <f ca="1">IF($AH417&gt;0,OFFSET(DATA!$F$6,BG$10+27*(7-$AG$8),$AG417,1,1)/OFFSET(DATA!$F$6,BG$10,$AG417,1,1),0)</f>
        <v>0.5901639344262295</v>
      </c>
      <c r="BH417" s="205">
        <f ca="1">IF($AH417&gt;0,OFFSET(DATA!$F$6,BH$10+27*(7-$AG$8),$AG417,1,1)/OFFSET(DATA!$F$6,BH$10,$AG417,1,1),0)</f>
        <v>0.30208333333333331</v>
      </c>
      <c r="BI417" s="205">
        <f ca="1">IF($AH417&gt;0,OFFSET(DATA!$F$6,BI$10+27*(7-$AG$8),$AG417,1,1)/OFFSET(DATA!$F$6,BI$10,$AG417,1,1),0)</f>
        <v>0.35012809564474806</v>
      </c>
      <c r="BJ417" s="205">
        <f ca="1">IF($AH417&gt;0,OFFSET(DATA!$F$6,BJ$10+27*(7-$AG$8),$AG417,1,1)/OFFSET(DATA!$F$6,BJ$10,$AG417,1,1),0)</f>
        <v>0.4631578947368421</v>
      </c>
      <c r="BK417" s="205">
        <f ca="1">IF($AH417&gt;0,OFFSET(DATA!$F$6,BK$10+27*(7-$AG$8),$AG417,1,1)/OFFSET(DATA!$F$6,BK$10,$AG417,1,1),0)</f>
        <v>0.27797833935018051</v>
      </c>
      <c r="BL417" s="205">
        <f ca="1">IF($AH417&gt;0,OFFSET(DATA!$F$6,BL$10+27*(7-$AG$8),$AG417,1,1)/OFFSET(DATA!$F$6,BL$10,$AG417,1,1),0)</f>
        <v>0.47592592592592592</v>
      </c>
      <c r="BM417" s="205">
        <f ca="1">IF($AH417&gt;0,OFFSET(DATA!$F$6,BM$10+27*(7-$AG$8),$AG417,1,1)/OFFSET(DATA!$F$6,BM$10,$AG417,1,1),0)</f>
        <v>0.40929009640666081</v>
      </c>
      <c r="BN417" s="205">
        <f ca="1">IF($AH417&gt;0,OFFSET(DATA!$F$6,BN$10+27*(7-$AG$8),$AG417,1,1)/OFFSET(DATA!$F$6,BN$10,$AG417,1,1),0)</f>
        <v>0.32978723404255317</v>
      </c>
      <c r="BO417" s="205">
        <f ca="1">IF($AH417&gt;0,OFFSET(DATA!$F$6,BO$10+27*(7-$AG$8),$AG417,1,1)/OFFSET(DATA!$F$6,BO$10,$AG417,1,1),0)</f>
        <v>0.85684210526315785</v>
      </c>
      <c r="BP417" s="205">
        <f ca="1">IF($AH417&gt;0,OFFSET(DATA!$F$6,BP$10+27*(7-$AG$8),$AG417,1,1)/OFFSET(DATA!$F$6,BP$10,$AG417,1,1),0)</f>
        <v>0.68593749999999998</v>
      </c>
      <c r="BQ417" s="205">
        <f ca="1">IF($AH417&gt;0,OFFSET(DATA!$F$6,BQ$10+27*(7-$AG$8),$AG417,1,1)/OFFSET(DATA!$F$6,BQ$10,$AG417,1,1),0)</f>
        <v>0.55363321799307963</v>
      </c>
      <c r="BR417" s="205">
        <f ca="1">IF($AH417&gt;0,OFFSET(DATA!$F$6,BR$10+27*(7-$AG$8),$AG417,1,1)/OFFSET(DATA!$F$6,BR$10,$AG417,1,1),0)</f>
        <v>0.46418338108882523</v>
      </c>
      <c r="BS417" s="205">
        <f ca="1">IF($AH417&gt;0,OFFSET(DATA!$F$6,BS$10+27*(7-$AG$8),$AG417,1,1)/OFFSET(DATA!$F$6,BS$10,$AG417,1,1),0)</f>
        <v>0.27062706270627063</v>
      </c>
      <c r="BT417" s="205">
        <f ca="1">IF($AH417&gt;0,OFFSET(DATA!$F$6,BT$10+27*(7-$AG$8),$AG417,1,1)/OFFSET(DATA!$F$6,BT$10,$AG417,1,1),0)</f>
        <v>0.44680851063829785</v>
      </c>
      <c r="BU417" s="205">
        <f ca="1">IF($AH417&gt;0,OFFSET(DATA!$F$6,BU$10+27*(7-$AG$8),$AG417,1,1)/OFFSET(DATA!$F$6,BU$10,$AG417,1,1),0)</f>
        <v>0.34722222222222221</v>
      </c>
      <c r="BV417" s="205">
        <f ca="1">IF($AH417&gt;0,OFFSET(DATA!$F$6,BV$10+27*(7-$AG$8),$AG417,1,1)/OFFSET(DATA!$F$6,BV$10,$AG417,1,1),0)</f>
        <v>0.44780219780219782</v>
      </c>
      <c r="BW417" s="205">
        <f ca="1">IF($AH417&gt;0,OFFSET(DATA!$F$6,BW$10+27*(7-$AG$8),$AG417,1,1)/OFFSET(DATA!$F$6,BW$10,$AG417,1,1),0)</f>
        <v>0.52218430034129693</v>
      </c>
      <c r="BX417" s="205">
        <f ca="1">IF($AH417&gt;0,OFFSET(DATA!$F$6,BX$10+27*(7-$AG$8),$AG417,1,1)/OFFSET(DATA!$F$6,BX$10,$AG417,1,1),0)</f>
        <v>0.5040171397964649</v>
      </c>
      <c r="BY417" s="205">
        <f ca="1">IF($AH417&gt;0,OFFSET(DATA!$F$6,BY$10+27*(7-$AG$8),$AG417,1,1)/OFFSET(DATA!$F$6,BY$10,$AG417,1,1),0)</f>
        <v>0.48108108108108111</v>
      </c>
    </row>
    <row r="418" spans="33:77" x14ac:dyDescent="0.2">
      <c r="AG418" s="472">
        <v>407</v>
      </c>
      <c r="AH418" s="471">
        <f ca="1">OFFSET(DATA!$F$6,$AG$10,$AG418,1,1)</f>
        <v>1169</v>
      </c>
      <c r="AI418" s="205">
        <f ca="1">IF($AH418&gt;0,OFFSET(DATA!$F$6,$AG$10+27*AI$10,$AG418,1,1)/$AH418,0)</f>
        <v>0.34559452523524381</v>
      </c>
      <c r="AJ418" s="205">
        <f ca="1">IF($AH418&gt;0,OFFSET(DATA!$F$6,$AG$10+27*AJ$10,$AG418,1,1)/$AH418,0)</f>
        <v>8.5543199315654401E-4</v>
      </c>
      <c r="AK418" s="205">
        <f ca="1">IF($AH418&gt;0,OFFSET(DATA!$F$6,$AG$10+27*AK$10,$AG418,1,1)/$AH418,0)</f>
        <v>0.15055603079555174</v>
      </c>
      <c r="AL418" s="205">
        <f ca="1">IF($AH418&gt;0,OFFSET(DATA!$F$6,$AG$10+27*AL$10,$AG418,1,1)/$AH418,0)</f>
        <v>0.1300256629597947</v>
      </c>
      <c r="AM418" s="205">
        <f ca="1">IF($AH418&gt;0,OFFSET(DATA!$F$6,$AG$10+27*AM$10,$AG418,1,1)/$AH418,0)</f>
        <v>0.11890504704875962</v>
      </c>
      <c r="AN418" s="205">
        <f ca="1">IF($AH418&gt;0,OFFSET(DATA!$F$6,$AG$10+27*AN$10,$AG418,1,1)/$AH418,0)</f>
        <v>1.6253207869974338E-2</v>
      </c>
      <c r="AO418" s="472">
        <f ca="1">OFFSET(DATA!$F$6,$AG$10+27*AO$10,$AG418,1,1)</f>
        <v>16</v>
      </c>
      <c r="AP418" s="472">
        <f t="shared" ca="1" si="12"/>
        <v>16</v>
      </c>
      <c r="AQ418" s="471"/>
      <c r="AR418" s="471">
        <f ca="1">OFFSET(DATA!$F$6,25,$AG418,1,1)</f>
        <v>10276</v>
      </c>
      <c r="AS418" s="205">
        <f ca="1">IF($AR418&gt;0,OFFSET(DATA!$F$6,25+27*AS$10,$AG418,1,1)/$AR418,0)</f>
        <v>0.46486959906578434</v>
      </c>
      <c r="AT418" s="205">
        <f ca="1">IF($AR418&gt;0,OFFSET(DATA!$F$6,25+27*AT$10,$AG418,1,1)/$AR418,0)</f>
        <v>3.4059945504087193E-3</v>
      </c>
      <c r="AU418" s="205">
        <f ca="1">IF($AR418&gt;0,OFFSET(DATA!$F$6,25+27*AU$10,$AG418,1,1)/$AR418,0)</f>
        <v>0.10266640716231996</v>
      </c>
      <c r="AV418" s="205">
        <f ca="1">IF($AR418&gt;0,OFFSET(DATA!$F$6,25+27*AV$10,$AG418,1,1)/$AR418,0)</f>
        <v>0.10042818217205138</v>
      </c>
      <c r="AW418" s="205">
        <f ca="1">IF($AR418&gt;0,OFFSET(DATA!$F$6,25+27*AW$10,$AG418,1,1)/$AR418,0)</f>
        <v>0.13205527442584664</v>
      </c>
      <c r="AX418" s="205">
        <f ca="1">IF($AR418&gt;0,OFFSET(DATA!$F$6,25+27*AX$10,$AG418,1,1)/$AR418,0)</f>
        <v>5.2063059556247564E-2</v>
      </c>
      <c r="BA418" s="472">
        <f t="shared" ca="1" si="11"/>
        <v>16</v>
      </c>
      <c r="BB418" s="205">
        <f ca="1">IF($AH418&gt;0,OFFSET(DATA!$F$6,BB$10+27*(7-$AG$8),$AG418,1,1)/OFFSET(DATA!$F$6,BB$10,$AG418,1,1),0)</f>
        <v>0.3401360544217687</v>
      </c>
      <c r="BC418" s="205">
        <f ca="1">IF($AH418&gt;0,OFFSET(DATA!$F$6,BC$10+27*(7-$AG$8),$AG418,1,1)/OFFSET(DATA!$F$6,BC$10,$AG418,1,1),0)</f>
        <v>0.2288135593220339</v>
      </c>
      <c r="BD418" s="205">
        <f ca="1">IF($AH418&gt;0,OFFSET(DATA!$F$6,BD$10+27*(7-$AG$8),$AG418,1,1)/OFFSET(DATA!$F$6,BD$10,$AG418,1,1),0)</f>
        <v>0.19230769230769232</v>
      </c>
      <c r="BE418" s="205">
        <f ca="1">IF($AH418&gt;0,OFFSET(DATA!$F$6,BE$10+27*(7-$AG$8),$AG418,1,1)/OFFSET(DATA!$F$6,BE$10,$AG418,1,1),0)</f>
        <v>0.23</v>
      </c>
      <c r="BF418" s="205">
        <f ca="1">IF($AH418&gt;0,OFFSET(DATA!$F$6,BF$10+27*(7-$AG$8),$AG418,1,1)/OFFSET(DATA!$F$6,BF$10,$AG418,1,1),0)</f>
        <v>0.40083507306889354</v>
      </c>
      <c r="BG418" s="205">
        <f ca="1">IF($AH418&gt;0,OFFSET(DATA!$F$6,BG$10+27*(7-$AG$8),$AG418,1,1)/OFFSET(DATA!$F$6,BG$10,$AG418,1,1),0)</f>
        <v>0.5892857142857143</v>
      </c>
      <c r="BH418" s="205">
        <f ca="1">IF($AH418&gt;0,OFFSET(DATA!$F$6,BH$10+27*(7-$AG$8),$AG418,1,1)/OFFSET(DATA!$F$6,BH$10,$AG418,1,1),0)</f>
        <v>0.31313131313131315</v>
      </c>
      <c r="BI418" s="205">
        <f ca="1">IF($AH418&gt;0,OFFSET(DATA!$F$6,BI$10+27*(7-$AG$8),$AG418,1,1)/OFFSET(DATA!$F$6,BI$10,$AG418,1,1),0)</f>
        <v>0.34559452523524381</v>
      </c>
      <c r="BJ418" s="205">
        <f ca="1">IF($AH418&gt;0,OFFSET(DATA!$F$6,BJ$10+27*(7-$AG$8),$AG418,1,1)/OFFSET(DATA!$F$6,BJ$10,$AG418,1,1),0)</f>
        <v>0.50769230769230766</v>
      </c>
      <c r="BK418" s="205">
        <f ca="1">IF($AH418&gt;0,OFFSET(DATA!$F$6,BK$10+27*(7-$AG$8),$AG418,1,1)/OFFSET(DATA!$F$6,BK$10,$AG418,1,1),0)</f>
        <v>0.30666666666666664</v>
      </c>
      <c r="BL418" s="205">
        <f ca="1">IF($AH418&gt;0,OFFSET(DATA!$F$6,BL$10+27*(7-$AG$8),$AG418,1,1)/OFFSET(DATA!$F$6,BL$10,$AG418,1,1),0)</f>
        <v>0.45611015490533563</v>
      </c>
      <c r="BM418" s="205">
        <f ca="1">IF($AH418&gt;0,OFFSET(DATA!$F$6,BM$10+27*(7-$AG$8),$AG418,1,1)/OFFSET(DATA!$F$6,BM$10,$AG418,1,1),0)</f>
        <v>0.43197879858657245</v>
      </c>
      <c r="BN418" s="205">
        <f ca="1">IF($AH418&gt;0,OFFSET(DATA!$F$6,BN$10+27*(7-$AG$8),$AG418,1,1)/OFFSET(DATA!$F$6,BN$10,$AG418,1,1),0)</f>
        <v>0.32258064516129031</v>
      </c>
      <c r="BO418" s="205">
        <f ca="1">IF($AH418&gt;0,OFFSET(DATA!$F$6,BO$10+27*(7-$AG$8),$AG418,1,1)/OFFSET(DATA!$F$6,BO$10,$AG418,1,1),0)</f>
        <v>0.82403433476394849</v>
      </c>
      <c r="BP418" s="205">
        <f ca="1">IF($AH418&gt;0,OFFSET(DATA!$F$6,BP$10+27*(7-$AG$8),$AG418,1,1)/OFFSET(DATA!$F$6,BP$10,$AG418,1,1),0)</f>
        <v>0.69753086419753085</v>
      </c>
      <c r="BQ418" s="205">
        <f ca="1">IF($AH418&gt;0,OFFSET(DATA!$F$6,BQ$10+27*(7-$AG$8),$AG418,1,1)/OFFSET(DATA!$F$6,BQ$10,$AG418,1,1),0)</f>
        <v>0.59726962457337884</v>
      </c>
      <c r="BR418" s="205">
        <f ca="1">IF($AH418&gt;0,OFFSET(DATA!$F$6,BR$10+27*(7-$AG$8),$AG418,1,1)/OFFSET(DATA!$F$6,BR$10,$AG418,1,1),0)</f>
        <v>0.48787878787878786</v>
      </c>
      <c r="BS418" s="205">
        <f ca="1">IF($AH418&gt;0,OFFSET(DATA!$F$6,BS$10+27*(7-$AG$8),$AG418,1,1)/OFFSET(DATA!$F$6,BS$10,$AG418,1,1),0)</f>
        <v>0.27303754266211605</v>
      </c>
      <c r="BT418" s="205">
        <f ca="1">IF($AH418&gt;0,OFFSET(DATA!$F$6,BT$10+27*(7-$AG$8),$AG418,1,1)/OFFSET(DATA!$F$6,BT$10,$AG418,1,1),0)</f>
        <v>0.43636363636363634</v>
      </c>
      <c r="BU418" s="205">
        <f ca="1">IF($AH418&gt;0,OFFSET(DATA!$F$6,BU$10+27*(7-$AG$8),$AG418,1,1)/OFFSET(DATA!$F$6,BU$10,$AG418,1,1),0)</f>
        <v>0.38028169014084506</v>
      </c>
      <c r="BV418" s="205">
        <f ca="1">IF($AH418&gt;0,OFFSET(DATA!$F$6,BV$10+27*(7-$AG$8),$AG418,1,1)/OFFSET(DATA!$F$6,BV$10,$AG418,1,1),0)</f>
        <v>0.39353099730458219</v>
      </c>
      <c r="BW418" s="205">
        <f ca="1">IF($AH418&gt;0,OFFSET(DATA!$F$6,BW$10+27*(7-$AG$8),$AG418,1,1)/OFFSET(DATA!$F$6,BW$10,$AG418,1,1),0)</f>
        <v>0.53146067415730336</v>
      </c>
      <c r="BX418" s="205">
        <f ca="1">IF($AH418&gt;0,OFFSET(DATA!$F$6,BX$10+27*(7-$AG$8),$AG418,1,1)/OFFSET(DATA!$F$6,BX$10,$AG418,1,1),0)</f>
        <v>0.49497620306716023</v>
      </c>
      <c r="BY418" s="205">
        <f ca="1">IF($AH418&gt;0,OFFSET(DATA!$F$6,BY$10+27*(7-$AG$8),$AG418,1,1)/OFFSET(DATA!$F$6,BY$10,$AG418,1,1),0)</f>
        <v>0.45320197044334976</v>
      </c>
    </row>
    <row r="419" spans="33:77" x14ac:dyDescent="0.2">
      <c r="AG419" s="472">
        <v>408</v>
      </c>
      <c r="AH419" s="471">
        <f ca="1">OFFSET(DATA!$F$6,$AG$10,$AG419,1,1)</f>
        <v>1128</v>
      </c>
      <c r="AI419" s="205">
        <f ca="1">IF($AH419&gt;0,OFFSET(DATA!$F$6,$AG$10+27*AI$10,$AG419,1,1)/$AH419,0)</f>
        <v>0.34929078014184395</v>
      </c>
      <c r="AJ419" s="205">
        <f ca="1">IF($AH419&gt;0,OFFSET(DATA!$F$6,$AG$10+27*AJ$10,$AG419,1,1)/$AH419,0)</f>
        <v>1.7730496453900709E-3</v>
      </c>
      <c r="AK419" s="205">
        <f ca="1">IF($AH419&gt;0,OFFSET(DATA!$F$6,$AG$10+27*AK$10,$AG419,1,1)/$AH419,0)</f>
        <v>0.15602836879432624</v>
      </c>
      <c r="AL419" s="205">
        <f ca="1">IF($AH419&gt;0,OFFSET(DATA!$F$6,$AG$10+27*AL$10,$AG419,1,1)/$AH419,0)</f>
        <v>0.11524822695035461</v>
      </c>
      <c r="AM419" s="205">
        <f ca="1">IF($AH419&gt;0,OFFSET(DATA!$F$6,$AG$10+27*AM$10,$AG419,1,1)/$AH419,0)</f>
        <v>0.11702127659574468</v>
      </c>
      <c r="AN419" s="205">
        <f ca="1">IF($AH419&gt;0,OFFSET(DATA!$F$6,$AG$10+27*AN$10,$AG419,1,1)/$AH419,0)</f>
        <v>1.5957446808510637E-2</v>
      </c>
      <c r="AO419" s="472">
        <f ca="1">OFFSET(DATA!$F$6,$AG$10+27*AO$10,$AG419,1,1)</f>
        <v>17</v>
      </c>
      <c r="AP419" s="472">
        <f t="shared" ca="1" si="12"/>
        <v>17</v>
      </c>
      <c r="AQ419" s="471"/>
      <c r="AR419" s="471">
        <f ca="1">OFFSET(DATA!$F$6,25,$AG419,1,1)</f>
        <v>10494</v>
      </c>
      <c r="AS419" s="205">
        <f ca="1">IF($AR419&gt;0,OFFSET(DATA!$F$6,25+27*AS$10,$AG419,1,1)/$AR419,0)</f>
        <v>0.46960167714884699</v>
      </c>
      <c r="AT419" s="205">
        <f ca="1">IF($AR419&gt;0,OFFSET(DATA!$F$6,25+27*AT$10,$AG419,1,1)/$AR419,0)</f>
        <v>3.3352391842957881E-3</v>
      </c>
      <c r="AU419" s="205">
        <f ca="1">IF($AR419&gt;0,OFFSET(DATA!$F$6,25+27*AU$10,$AG419,1,1)/$AR419,0)</f>
        <v>0.10291595197255575</v>
      </c>
      <c r="AV419" s="205">
        <f ca="1">IF($AR419&gt;0,OFFSET(DATA!$F$6,25+27*AV$10,$AG419,1,1)/$AR419,0)</f>
        <v>9.9294835143891744E-2</v>
      </c>
      <c r="AW419" s="205">
        <f ca="1">IF($AR419&gt;0,OFFSET(DATA!$F$6,25+27*AW$10,$AG419,1,1)/$AR419,0)</f>
        <v>0.13236134934248142</v>
      </c>
      <c r="AX419" s="205">
        <f ca="1">IF($AR419&gt;0,OFFSET(DATA!$F$6,25+27*AX$10,$AG419,1,1)/$AR419,0)</f>
        <v>5.3268534400609871E-2</v>
      </c>
      <c r="BA419" s="472">
        <f t="shared" ref="BA419:BA425" ca="1" si="13">RANK(OFFSET($BA418,$AG$12,$AG$10,1,1),$BB419:$BY419,OFFSET($AZ$21,7-$AG$8,0,1,1))</f>
        <v>17</v>
      </c>
      <c r="BB419" s="205">
        <f ca="1">IF($AH419&gt;0,OFFSET(DATA!$F$6,BB$10+27*(7-$AG$8),$AG419,1,1)/OFFSET(DATA!$F$6,BB$10,$AG419,1,1),0)</f>
        <v>0.32467532467532467</v>
      </c>
      <c r="BC419" s="205">
        <f ca="1">IF($AH419&gt;0,OFFSET(DATA!$F$6,BC$10+27*(7-$AG$8),$AG419,1,1)/OFFSET(DATA!$F$6,BC$10,$AG419,1,1),0)</f>
        <v>0.21666666666666667</v>
      </c>
      <c r="BD419" s="205">
        <f ca="1">IF($AH419&gt;0,OFFSET(DATA!$F$6,BD$10+27*(7-$AG$8),$AG419,1,1)/OFFSET(DATA!$F$6,BD$10,$AG419,1,1),0)</f>
        <v>0.23076923076923078</v>
      </c>
      <c r="BE419" s="205">
        <f ca="1">IF($AH419&gt;0,OFFSET(DATA!$F$6,BE$10+27*(7-$AG$8),$AG419,1,1)/OFFSET(DATA!$F$6,BE$10,$AG419,1,1),0)</f>
        <v>0.28712871287128711</v>
      </c>
      <c r="BF419" s="205">
        <f ca="1">IF($AH419&gt;0,OFFSET(DATA!$F$6,BF$10+27*(7-$AG$8),$AG419,1,1)/OFFSET(DATA!$F$6,BF$10,$AG419,1,1),0)</f>
        <v>0.39665970772442588</v>
      </c>
      <c r="BG419" s="205">
        <f ca="1">IF($AH419&gt;0,OFFSET(DATA!$F$6,BG$10+27*(7-$AG$8),$AG419,1,1)/OFFSET(DATA!$F$6,BG$10,$AG419,1,1),0)</f>
        <v>0.55000000000000004</v>
      </c>
      <c r="BH419" s="205">
        <f ca="1">IF($AH419&gt;0,OFFSET(DATA!$F$6,BH$10+27*(7-$AG$8),$AG419,1,1)/OFFSET(DATA!$F$6,BH$10,$AG419,1,1),0)</f>
        <v>0.30232558139534882</v>
      </c>
      <c r="BI419" s="205">
        <f ca="1">IF($AH419&gt;0,OFFSET(DATA!$F$6,BI$10+27*(7-$AG$8),$AG419,1,1)/OFFSET(DATA!$F$6,BI$10,$AG419,1,1),0)</f>
        <v>0.34929078014184395</v>
      </c>
      <c r="BJ419" s="205">
        <f ca="1">IF($AH419&gt;0,OFFSET(DATA!$F$6,BJ$10+27*(7-$AG$8),$AG419,1,1)/OFFSET(DATA!$F$6,BJ$10,$AG419,1,1),0)</f>
        <v>0.52791878172588835</v>
      </c>
      <c r="BK419" s="205">
        <f ca="1">IF($AH419&gt;0,OFFSET(DATA!$F$6,BK$10+27*(7-$AG$8),$AG419,1,1)/OFFSET(DATA!$F$6,BK$10,$AG419,1,1),0)</f>
        <v>0.28343949044585987</v>
      </c>
      <c r="BL419" s="205">
        <f ca="1">IF($AH419&gt;0,OFFSET(DATA!$F$6,BL$10+27*(7-$AG$8),$AG419,1,1)/OFFSET(DATA!$F$6,BL$10,$AG419,1,1),0)</f>
        <v>0.4632952691680261</v>
      </c>
      <c r="BM419" s="205">
        <f ca="1">IF($AH419&gt;0,OFFSET(DATA!$F$6,BM$10+27*(7-$AG$8),$AG419,1,1)/OFFSET(DATA!$F$6,BM$10,$AG419,1,1),0)</f>
        <v>0.42869415807560135</v>
      </c>
      <c r="BN419" s="205">
        <f ca="1">IF($AH419&gt;0,OFFSET(DATA!$F$6,BN$10+27*(7-$AG$8),$AG419,1,1)/OFFSET(DATA!$F$6,BN$10,$AG419,1,1),0)</f>
        <v>0.36956521739130432</v>
      </c>
      <c r="BO419" s="205">
        <f ca="1">IF($AH419&gt;0,OFFSET(DATA!$F$6,BO$10+27*(7-$AG$8),$AG419,1,1)/OFFSET(DATA!$F$6,BO$10,$AG419,1,1),0)</f>
        <v>0.83772819472616633</v>
      </c>
      <c r="BP419" s="205">
        <f ca="1">IF($AH419&gt;0,OFFSET(DATA!$F$6,BP$10+27*(7-$AG$8),$AG419,1,1)/OFFSET(DATA!$F$6,BP$10,$AG419,1,1),0)</f>
        <v>0.70298507462686566</v>
      </c>
      <c r="BQ419" s="205">
        <f ca="1">IF($AH419&gt;0,OFFSET(DATA!$F$6,BQ$10+27*(7-$AG$8),$AG419,1,1)/OFFSET(DATA!$F$6,BQ$10,$AG419,1,1),0)</f>
        <v>0.61538461538461542</v>
      </c>
      <c r="BR419" s="205">
        <f ca="1">IF($AH419&gt;0,OFFSET(DATA!$F$6,BR$10+27*(7-$AG$8),$AG419,1,1)/OFFSET(DATA!$F$6,BR$10,$AG419,1,1),0)</f>
        <v>0.49562682215743442</v>
      </c>
      <c r="BS419" s="205">
        <f ca="1">IF($AH419&gt;0,OFFSET(DATA!$F$6,BS$10+27*(7-$AG$8),$AG419,1,1)/OFFSET(DATA!$F$6,BS$10,$AG419,1,1),0)</f>
        <v>0.28417266187050361</v>
      </c>
      <c r="BT419" s="205">
        <f ca="1">IF($AH419&gt;0,OFFSET(DATA!$F$6,BT$10+27*(7-$AG$8),$AG419,1,1)/OFFSET(DATA!$F$6,BT$10,$AG419,1,1),0)</f>
        <v>0.40677966101694918</v>
      </c>
      <c r="BU419" s="205">
        <f ca="1">IF($AH419&gt;0,OFFSET(DATA!$F$6,BU$10+27*(7-$AG$8),$AG419,1,1)/OFFSET(DATA!$F$6,BU$10,$AG419,1,1),0)</f>
        <v>0.38297872340425532</v>
      </c>
      <c r="BV419" s="205">
        <f ca="1">IF($AH419&gt;0,OFFSET(DATA!$F$6,BV$10+27*(7-$AG$8),$AG419,1,1)/OFFSET(DATA!$F$6,BV$10,$AG419,1,1),0)</f>
        <v>0.43733333333333335</v>
      </c>
      <c r="BW419" s="205">
        <f ca="1">IF($AH419&gt;0,OFFSET(DATA!$F$6,BW$10+27*(7-$AG$8),$AG419,1,1)/OFFSET(DATA!$F$6,BW$10,$AG419,1,1),0)</f>
        <v>0.54733405875952124</v>
      </c>
      <c r="BX419" s="205">
        <f ca="1">IF($AH419&gt;0,OFFSET(DATA!$F$6,BX$10+27*(7-$AG$8),$AG419,1,1)/OFFSET(DATA!$F$6,BX$10,$AG419,1,1),0)</f>
        <v>0.48564102564102563</v>
      </c>
      <c r="BY419" s="205">
        <f ca="1">IF($AH419&gt;0,OFFSET(DATA!$F$6,BY$10+27*(7-$AG$8),$AG419,1,1)/OFFSET(DATA!$F$6,BY$10,$AG419,1,1),0)</f>
        <v>0.40969162995594716</v>
      </c>
    </row>
    <row r="420" spans="33:77" x14ac:dyDescent="0.2">
      <c r="AG420" s="472">
        <v>409</v>
      </c>
      <c r="AH420" s="471">
        <f ca="1">OFFSET(DATA!$F$6,$AG$10,$AG420,1,1)</f>
        <v>1114.5</v>
      </c>
      <c r="AI420" s="205">
        <f ca="1">IF($AH420&gt;0,OFFSET(DATA!$F$6,$AG$10+27*AI$10,$AG420,1,1)/$AH420,0)</f>
        <v>0.35666218034993269</v>
      </c>
      <c r="AJ420" s="205">
        <f ca="1">IF($AH420&gt;0,OFFSET(DATA!$F$6,$AG$10+27*AJ$10,$AG420,1,1)/$AH420,0)</f>
        <v>2.2431583669807087E-3</v>
      </c>
      <c r="AK420" s="205">
        <f ca="1">IF($AH420&gt;0,OFFSET(DATA!$F$6,$AG$10+27*AK$10,$AG420,1,1)/$AH420,0)</f>
        <v>0.1601615074024226</v>
      </c>
      <c r="AL420" s="205">
        <f ca="1">IF($AH420&gt;0,OFFSET(DATA!$F$6,$AG$10+27*AL$10,$AG420,1,1)/$AH420,0)</f>
        <v>0.10677433826828174</v>
      </c>
      <c r="AM420" s="205">
        <f ca="1">IF($AH420&gt;0,OFFSET(DATA!$F$6,$AG$10+27*AM$10,$AG420,1,1)/$AH420,0)</f>
        <v>0.10408254822790489</v>
      </c>
      <c r="AN420" s="205">
        <f ca="1">IF($AH420&gt;0,OFFSET(DATA!$F$6,$AG$10+27*AN$10,$AG420,1,1)/$AH420,0)</f>
        <v>1.3907581875280395E-2</v>
      </c>
      <c r="AO420" s="472">
        <f ca="1">OFFSET(DATA!$F$6,$AG$10+27*AO$10,$AG420,1,1)</f>
        <v>17</v>
      </c>
      <c r="AP420" s="472">
        <f t="shared" ca="1" si="12"/>
        <v>17</v>
      </c>
      <c r="AQ420" s="471"/>
      <c r="AR420" s="471">
        <f ca="1">OFFSET(DATA!$F$6,25,$AG420,1,1)</f>
        <v>10184</v>
      </c>
      <c r="AS420" s="205">
        <f ca="1">IF($AR420&gt;0,OFFSET(DATA!$F$6,25+27*AS$10,$AG420,1,1)/$AR420,0)</f>
        <v>0.46283385703063629</v>
      </c>
      <c r="AT420" s="205">
        <f ca="1">IF($AR420&gt;0,OFFSET(DATA!$F$6,25+27*AT$10,$AG420,1,1)/$AR420,0)</f>
        <v>4.0750196386488613E-3</v>
      </c>
      <c r="AU420" s="205">
        <f ca="1">IF($AR420&gt;0,OFFSET(DATA!$F$6,25+27*AU$10,$AG420,1,1)/$AR420,0)</f>
        <v>0.10541044776119403</v>
      </c>
      <c r="AV420" s="205">
        <f ca="1">IF($AR420&gt;0,OFFSET(DATA!$F$6,25+27*AV$10,$AG420,1,1)/$AR420,0)</f>
        <v>9.7996857816182253E-2</v>
      </c>
      <c r="AW420" s="205">
        <f ca="1">IF($AR420&gt;0,OFFSET(DATA!$F$6,25+27*AW$10,$AG420,1,1)/$AR420,0)</f>
        <v>0.12671838177533384</v>
      </c>
      <c r="AX420" s="205">
        <f ca="1">IF($AR420&gt;0,OFFSET(DATA!$F$6,25+27*AX$10,$AG420,1,1)/$AR420,0)</f>
        <v>5.0667714061272587E-2</v>
      </c>
      <c r="AY420" s="471"/>
      <c r="AZ420" s="471"/>
      <c r="BA420" s="472">
        <f t="shared" ca="1" si="13"/>
        <v>17</v>
      </c>
      <c r="BB420" s="205">
        <f ca="1">IF($AH420&gt;0,OFFSET(DATA!$F$6,BB$10+27*(7-$AG$8),$AG420,1,1)/OFFSET(DATA!$F$6,BB$10,$AG420,1,1),0)</f>
        <v>0.29739130434782607</v>
      </c>
      <c r="BC420" s="205">
        <f ca="1">IF($AH420&gt;0,OFFSET(DATA!$F$6,BC$10+27*(7-$AG$8),$AG420,1,1)/OFFSET(DATA!$F$6,BC$10,$AG420,1,1),0)</f>
        <v>0.20416666666666666</v>
      </c>
      <c r="BD420" s="205">
        <f ca="1">IF($AH420&gt;0,OFFSET(DATA!$F$6,BD$10+27*(7-$AG$8),$AG420,1,1)/OFFSET(DATA!$F$6,BD$10,$AG420,1,1),0)</f>
        <v>0.23972602739726026</v>
      </c>
      <c r="BE420" s="205">
        <f ca="1">IF($AH420&gt;0,OFFSET(DATA!$F$6,BE$10+27*(7-$AG$8),$AG420,1,1)/OFFSET(DATA!$F$6,BE$10,$AG420,1,1),0)</f>
        <v>0.28110599078341014</v>
      </c>
      <c r="BF420" s="205">
        <f ca="1">IF($AH420&gt;0,OFFSET(DATA!$F$6,BF$10+27*(7-$AG$8),$AG420,1,1)/OFFSET(DATA!$F$6,BF$10,$AG420,1,1),0)</f>
        <v>0.38801261829652994</v>
      </c>
      <c r="BG420" s="205">
        <f ca="1">IF($AH420&gt;0,OFFSET(DATA!$F$6,BG$10+27*(7-$AG$8),$AG420,1,1)/OFFSET(DATA!$F$6,BG$10,$AG420,1,1),0)</f>
        <v>0.5267857142857143</v>
      </c>
      <c r="BH420" s="205">
        <f ca="1">IF($AH420&gt;0,OFFSET(DATA!$F$6,BH$10+27*(7-$AG$8),$AG420,1,1)/OFFSET(DATA!$F$6,BH$10,$AG420,1,1),0)</f>
        <v>0.33536585365853661</v>
      </c>
      <c r="BI420" s="205">
        <f ca="1">IF($AH420&gt;0,OFFSET(DATA!$F$6,BI$10+27*(7-$AG$8),$AG420,1,1)/OFFSET(DATA!$F$6,BI$10,$AG420,1,1),0)</f>
        <v>0.35666218034993269</v>
      </c>
      <c r="BJ420" s="205">
        <f ca="1">IF($AH420&gt;0,OFFSET(DATA!$F$6,BJ$10+27*(7-$AG$8),$AG420,1,1)/OFFSET(DATA!$F$6,BJ$10,$AG420,1,1),0)</f>
        <v>0.54025974025974022</v>
      </c>
      <c r="BK420" s="205">
        <f ca="1">IF($AH420&gt;0,OFFSET(DATA!$F$6,BK$10+27*(7-$AG$8),$AG420,1,1)/OFFSET(DATA!$F$6,BK$10,$AG420,1,1),0)</f>
        <v>0.25295109612141653</v>
      </c>
      <c r="BL420" s="205">
        <f ca="1">IF($AH420&gt;0,OFFSET(DATA!$F$6,BL$10+27*(7-$AG$8),$AG420,1,1)/OFFSET(DATA!$F$6,BL$10,$AG420,1,1),0)</f>
        <v>0.46951219512195119</v>
      </c>
      <c r="BM420" s="205">
        <f ca="1">IF($AH420&gt;0,OFFSET(DATA!$F$6,BM$10+27*(7-$AG$8),$AG420,1,1)/OFFSET(DATA!$F$6,BM$10,$AG420,1,1),0)</f>
        <v>0.41054945054945052</v>
      </c>
      <c r="BN420" s="205">
        <f ca="1">IF($AH420&gt;0,OFFSET(DATA!$F$6,BN$10+27*(7-$AG$8),$AG420,1,1)/OFFSET(DATA!$F$6,BN$10,$AG420,1,1),0)</f>
        <v>0.38285714285714284</v>
      </c>
      <c r="BO420" s="205">
        <f ca="1">IF($AH420&gt;0,OFFSET(DATA!$F$6,BO$10+27*(7-$AG$8),$AG420,1,1)/OFFSET(DATA!$F$6,BO$10,$AG420,1,1),0)</f>
        <v>0.82762201453790241</v>
      </c>
      <c r="BP420" s="205">
        <f ca="1">IF($AH420&gt;0,OFFSET(DATA!$F$6,BP$10+27*(7-$AG$8),$AG420,1,1)/OFFSET(DATA!$F$6,BP$10,$AG420,1,1),0)</f>
        <v>0.69083969465648853</v>
      </c>
      <c r="BQ420" s="205">
        <f ca="1">IF($AH420&gt;0,OFFSET(DATA!$F$6,BQ$10+27*(7-$AG$8),$AG420,1,1)/OFFSET(DATA!$F$6,BQ$10,$AG420,1,1),0)</f>
        <v>0.60563380281690138</v>
      </c>
      <c r="BR420" s="205">
        <f ca="1">IF($AH420&gt;0,OFFSET(DATA!$F$6,BR$10+27*(7-$AG$8),$AG420,1,1)/OFFSET(DATA!$F$6,BR$10,$AG420,1,1),0)</f>
        <v>0.48664688427299702</v>
      </c>
      <c r="BS420" s="205">
        <f ca="1">IF($AH420&gt;0,OFFSET(DATA!$F$6,BS$10+27*(7-$AG$8),$AG420,1,1)/OFFSET(DATA!$F$6,BS$10,$AG420,1,1),0)</f>
        <v>0.27478260869565219</v>
      </c>
      <c r="BT420" s="205">
        <f ca="1">IF($AH420&gt;0,OFFSET(DATA!$F$6,BT$10+27*(7-$AG$8),$AG420,1,1)/OFFSET(DATA!$F$6,BT$10,$AG420,1,1),0)</f>
        <v>0.43965517241379309</v>
      </c>
      <c r="BU420" s="205">
        <f ca="1">IF($AH420&gt;0,OFFSET(DATA!$F$6,BU$10+27*(7-$AG$8),$AG420,1,1)/OFFSET(DATA!$F$6,BU$10,$AG420,1,1),0)</f>
        <v>0.36071428571428571</v>
      </c>
      <c r="BV420" s="205">
        <f ca="1">IF($AH420&gt;0,OFFSET(DATA!$F$6,BV$10+27*(7-$AG$8),$AG420,1,1)/OFFSET(DATA!$F$6,BV$10,$AG420,1,1),0)</f>
        <v>0.43871866295264622</v>
      </c>
      <c r="BW420" s="205">
        <f ca="1">IF($AH420&gt;0,OFFSET(DATA!$F$6,BW$10+27*(7-$AG$8),$AG420,1,1)/OFFSET(DATA!$F$6,BW$10,$AG420,1,1),0)</f>
        <v>0.53084323712507075</v>
      </c>
      <c r="BX420" s="205">
        <f ca="1">IF($AH420&gt;0,OFFSET(DATA!$F$6,BX$10+27*(7-$AG$8),$AG420,1,1)/OFFSET(DATA!$F$6,BX$10,$AG420,1,1),0)</f>
        <v>0.48134328358208955</v>
      </c>
      <c r="BY420" s="205">
        <f ca="1">IF($AH420&gt;0,OFFSET(DATA!$F$6,BY$10+27*(7-$AG$8),$AG420,1,1)/OFFSET(DATA!$F$6,BY$10,$AG420,1,1),0)</f>
        <v>0.44137931034482758</v>
      </c>
    </row>
    <row r="421" spans="33:77" x14ac:dyDescent="0.2">
      <c r="AG421" s="472">
        <v>410</v>
      </c>
      <c r="AH421" s="471">
        <f ca="1">OFFSET(DATA!$F$6,$AG$10,$AG421,1,1)</f>
        <v>1101</v>
      </c>
      <c r="AI421" s="205">
        <f ca="1">IF($AH421&gt;0,OFFSET(DATA!$F$6,$AG$10+27*AI$10,$AG421,1,1)/$AH421,0)</f>
        <v>0.36421435059037238</v>
      </c>
      <c r="AJ421" s="205">
        <f ca="1">IF($AH421&gt;0,OFFSET(DATA!$F$6,$AG$10+27*AJ$10,$AG421,1,1)/$AH421,0)</f>
        <v>2.7247956403269754E-3</v>
      </c>
      <c r="AK421" s="205">
        <f ca="1">IF($AH421&gt;0,OFFSET(DATA!$F$6,$AG$10+27*AK$10,$AG421,1,1)/$AH421,0)</f>
        <v>0.16439600363306087</v>
      </c>
      <c r="AL421" s="205">
        <f ca="1">IF($AH421&gt;0,OFFSET(DATA!$F$6,$AG$10+27*AL$10,$AG421,1,1)/$AH421,0)</f>
        <v>9.8092643051771122E-2</v>
      </c>
      <c r="AM421" s="205">
        <f ca="1">IF($AH421&gt;0,OFFSET(DATA!$F$6,$AG$10+27*AM$10,$AG421,1,1)/$AH421,0)</f>
        <v>9.0826521344232511E-2</v>
      </c>
      <c r="AN421" s="205">
        <f ca="1">IF($AH421&gt;0,OFFSET(DATA!$F$6,$AG$10+27*AN$10,$AG421,1,1)/$AH421,0)</f>
        <v>1.1807447774750226E-2</v>
      </c>
      <c r="AO421" s="472">
        <f ca="1">OFFSET(DATA!$F$6,$AG$10+27*AO$10,$AG421,1,1)</f>
        <v>16</v>
      </c>
      <c r="AP421" s="472">
        <f t="shared" ca="1" si="12"/>
        <v>16</v>
      </c>
      <c r="AQ421" s="471"/>
      <c r="AR421" s="471">
        <f ca="1">OFFSET(DATA!$F$6,25,$AG421,1,1)</f>
        <v>9874</v>
      </c>
      <c r="AS421" s="205">
        <f ca="1">IF($AR421&gt;0,OFFSET(DATA!$F$6,25+27*AS$10,$AG421,1,1)/$AR421,0)</f>
        <v>0.45564107757747618</v>
      </c>
      <c r="AT421" s="205">
        <f ca="1">IF($AR421&gt;0,OFFSET(DATA!$F$6,25+27*AT$10,$AG421,1,1)/$AR421,0)</f>
        <v>4.8612517723313755E-3</v>
      </c>
      <c r="AU421" s="205">
        <f ca="1">IF($AR421&gt;0,OFFSET(DATA!$F$6,25+27*AU$10,$AG421,1,1)/$AR421,0)</f>
        <v>0.10806157585578287</v>
      </c>
      <c r="AV421" s="205">
        <f ca="1">IF($AR421&gt;0,OFFSET(DATA!$F$6,25+27*AV$10,$AG421,1,1)/$AR421,0)</f>
        <v>9.6617378975086085E-2</v>
      </c>
      <c r="AW421" s="205">
        <f ca="1">IF($AR421&gt;0,OFFSET(DATA!$F$6,25+27*AW$10,$AG421,1,1)/$AR421,0)</f>
        <v>0.12072108567956248</v>
      </c>
      <c r="AX421" s="205">
        <f ca="1">IF($AR421&gt;0,OFFSET(DATA!$F$6,25+27*AX$10,$AG421,1,1)/$AR421,0)</f>
        <v>4.7903585173182092E-2</v>
      </c>
      <c r="AY421" s="471"/>
      <c r="AZ421" s="471"/>
      <c r="BA421" s="472">
        <f t="shared" ca="1" si="13"/>
        <v>17</v>
      </c>
      <c r="BB421" s="205">
        <f ca="1">IF($AH421&gt;0,OFFSET(DATA!$F$6,BB$10+27*(7-$AG$8),$AG421,1,1)/OFFSET(DATA!$F$6,BB$10,$AG421,1,1),0)</f>
        <v>0.26591760299625467</v>
      </c>
      <c r="BC421" s="205">
        <f ca="1">IF($AH421&gt;0,OFFSET(DATA!$F$6,BC$10+27*(7-$AG$8),$AG421,1,1)/OFFSET(DATA!$F$6,BC$10,$AG421,1,1),0)</f>
        <v>0.19166666666666668</v>
      </c>
      <c r="BD421" s="205">
        <f ca="1">IF($AH421&gt;0,OFFSET(DATA!$F$6,BD$10+27*(7-$AG$8),$AG421,1,1)/OFFSET(DATA!$F$6,BD$10,$AG421,1,1),0)</f>
        <v>0.25</v>
      </c>
      <c r="BE421" s="205">
        <f ca="1">IF($AH421&gt;0,OFFSET(DATA!$F$6,BE$10+27*(7-$AG$8),$AG421,1,1)/OFFSET(DATA!$F$6,BE$10,$AG421,1,1),0)</f>
        <v>0.27586206896551724</v>
      </c>
      <c r="BF421" s="205">
        <f ca="1">IF($AH421&gt;0,OFFSET(DATA!$F$6,BF$10+27*(7-$AG$8),$AG421,1,1)/OFFSET(DATA!$F$6,BF$10,$AG421,1,1),0)</f>
        <v>0.37923728813559321</v>
      </c>
      <c r="BG421" s="205">
        <f ca="1">IF($AH421&gt;0,OFFSET(DATA!$F$6,BG$10+27*(7-$AG$8),$AG421,1,1)/OFFSET(DATA!$F$6,BG$10,$AG421,1,1),0)</f>
        <v>0.5</v>
      </c>
      <c r="BH421" s="205">
        <f ca="1">IF($AH421&gt;0,OFFSET(DATA!$F$6,BH$10+27*(7-$AG$8),$AG421,1,1)/OFFSET(DATA!$F$6,BH$10,$AG421,1,1),0)</f>
        <v>0.37179487179487181</v>
      </c>
      <c r="BI421" s="205">
        <f ca="1">IF($AH421&gt;0,OFFSET(DATA!$F$6,BI$10+27*(7-$AG$8),$AG421,1,1)/OFFSET(DATA!$F$6,BI$10,$AG421,1,1),0)</f>
        <v>0.36421435059037238</v>
      </c>
      <c r="BJ421" s="205">
        <f ca="1">IF($AH421&gt;0,OFFSET(DATA!$F$6,BJ$10+27*(7-$AG$8),$AG421,1,1)/OFFSET(DATA!$F$6,BJ$10,$AG421,1,1),0)</f>
        <v>0.55319148936170215</v>
      </c>
      <c r="BK421" s="205">
        <f ca="1">IF($AH421&gt;0,OFFSET(DATA!$F$6,BK$10+27*(7-$AG$8),$AG421,1,1)/OFFSET(DATA!$F$6,BK$10,$AG421,1,1),0)</f>
        <v>0.21863799283154123</v>
      </c>
      <c r="BL421" s="205">
        <f ca="1">IF($AH421&gt;0,OFFSET(DATA!$F$6,BL$10+27*(7-$AG$8),$AG421,1,1)/OFFSET(DATA!$F$6,BL$10,$AG421,1,1),0)</f>
        <v>0.47663551401869159</v>
      </c>
      <c r="BM421" s="205">
        <f ca="1">IF($AH421&gt;0,OFFSET(DATA!$F$6,BM$10+27*(7-$AG$8),$AG421,1,1)/OFFSET(DATA!$F$6,BM$10,$AG421,1,1),0)</f>
        <v>0.39153915391539151</v>
      </c>
      <c r="BN421" s="205">
        <f ca="1">IF($AH421&gt;0,OFFSET(DATA!$F$6,BN$10+27*(7-$AG$8),$AG421,1,1)/OFFSET(DATA!$F$6,BN$10,$AG421,1,1),0)</f>
        <v>0.39759036144578314</v>
      </c>
      <c r="BO421" s="205">
        <f ca="1">IF($AH421&gt;0,OFFSET(DATA!$F$6,BO$10+27*(7-$AG$8),$AG421,1,1)/OFFSET(DATA!$F$6,BO$10,$AG421,1,1),0)</f>
        <v>0.81702127659574464</v>
      </c>
      <c r="BP421" s="205">
        <f ca="1">IF($AH421&gt;0,OFFSET(DATA!$F$6,BP$10+27*(7-$AG$8),$AG421,1,1)/OFFSET(DATA!$F$6,BP$10,$AG421,1,1),0)</f>
        <v>0.67812499999999998</v>
      </c>
      <c r="BQ421" s="205">
        <f ca="1">IF($AH421&gt;0,OFFSET(DATA!$F$6,BQ$10+27*(7-$AG$8),$AG421,1,1)/OFFSET(DATA!$F$6,BQ$10,$AG421,1,1),0)</f>
        <v>0.59479553903345728</v>
      </c>
      <c r="BR421" s="205">
        <f ca="1">IF($AH421&gt;0,OFFSET(DATA!$F$6,BR$10+27*(7-$AG$8),$AG421,1,1)/OFFSET(DATA!$F$6,BR$10,$AG421,1,1),0)</f>
        <v>0.4773413897280967</v>
      </c>
      <c r="BS421" s="205">
        <f ca="1">IF($AH421&gt;0,OFFSET(DATA!$F$6,BS$10+27*(7-$AG$8),$AG421,1,1)/OFFSET(DATA!$F$6,BS$10,$AG421,1,1),0)</f>
        <v>0.265993265993266</v>
      </c>
      <c r="BT421" s="205">
        <f ca="1">IF($AH421&gt;0,OFFSET(DATA!$F$6,BT$10+27*(7-$AG$8),$AG421,1,1)/OFFSET(DATA!$F$6,BT$10,$AG421,1,1),0)</f>
        <v>0.47368421052631576</v>
      </c>
      <c r="BU421" s="205">
        <f ca="1">IF($AH421&gt;0,OFFSET(DATA!$F$6,BU$10+27*(7-$AG$8),$AG421,1,1)/OFFSET(DATA!$F$6,BU$10,$AG421,1,1),0)</f>
        <v>0.33812949640287771</v>
      </c>
      <c r="BV421" s="205">
        <f ca="1">IF($AH421&gt;0,OFFSET(DATA!$F$6,BV$10+27*(7-$AG$8),$AG421,1,1)/OFFSET(DATA!$F$6,BV$10,$AG421,1,1),0)</f>
        <v>0.44023323615160348</v>
      </c>
      <c r="BW421" s="205">
        <f ca="1">IF($AH421&gt;0,OFFSET(DATA!$F$6,BW$10+27*(7-$AG$8),$AG421,1,1)/OFFSET(DATA!$F$6,BW$10,$AG421,1,1),0)</f>
        <v>0.51297169811320753</v>
      </c>
      <c r="BX421" s="205">
        <f ca="1">IF($AH421&gt;0,OFFSET(DATA!$F$6,BX$10+27*(7-$AG$8),$AG421,1,1)/OFFSET(DATA!$F$6,BX$10,$AG421,1,1),0)</f>
        <v>0.47669256381798003</v>
      </c>
      <c r="BY421" s="205">
        <f ca="1">IF($AH421&gt;0,OFFSET(DATA!$F$6,BY$10+27*(7-$AG$8),$AG421,1,1)/OFFSET(DATA!$F$6,BY$10,$AG421,1,1),0)</f>
        <v>0.47596153846153844</v>
      </c>
    </row>
    <row r="422" spans="33:77" x14ac:dyDescent="0.2">
      <c r="AG422" s="472">
        <v>411</v>
      </c>
      <c r="AH422" s="471">
        <f ca="1">OFFSET(DATA!$F$6,$AG$10,$AG422,1,1)</f>
        <v>1116</v>
      </c>
      <c r="AI422" s="205">
        <f ca="1">IF($AH422&gt;0,OFFSET(DATA!$F$6,$AG$10+27*AI$10,$AG422,1,1)/$AH422,0)</f>
        <v>0.37455197132616486</v>
      </c>
      <c r="AJ422" s="205">
        <f ca="1">IF($AH422&gt;0,OFFSET(DATA!$F$6,$AG$10+27*AJ$10,$AG422,1,1)/$AH422,0)</f>
        <v>2.6881720430107529E-3</v>
      </c>
      <c r="AK422" s="205">
        <f ca="1">IF($AH422&gt;0,OFFSET(DATA!$F$6,$AG$10+27*AK$10,$AG422,1,1)/$AH422,0)</f>
        <v>0.15591397849462366</v>
      </c>
      <c r="AL422" s="205">
        <f ca="1">IF($AH422&gt;0,OFFSET(DATA!$F$6,$AG$10+27*AL$10,$AG422,1,1)/$AH422,0)</f>
        <v>8.6917562724014338E-2</v>
      </c>
      <c r="AM422" s="205">
        <f ca="1">IF($AH422&gt;0,OFFSET(DATA!$F$6,$AG$10+27*AM$10,$AG422,1,1)/$AH422,0)</f>
        <v>8.8709677419354843E-2</v>
      </c>
      <c r="AN422" s="205">
        <f ca="1">IF($AH422&gt;0,OFFSET(DATA!$F$6,$AG$10+27*AN$10,$AG422,1,1)/$AH422,0)</f>
        <v>1.1648745519713262E-2</v>
      </c>
      <c r="AO422" s="472">
        <f ca="1">OFFSET(DATA!$F$6,$AG$10+27*AO$10,$AG422,1,1)</f>
        <v>15</v>
      </c>
      <c r="AP422" s="472">
        <f t="shared" ca="1" si="12"/>
        <v>15</v>
      </c>
      <c r="AQ422" s="471"/>
      <c r="AR422" s="471">
        <f ca="1">OFFSET(DATA!$F$6,25,$AG422,1,1)</f>
        <v>10008</v>
      </c>
      <c r="AS422" s="205">
        <f ca="1">IF($AR422&gt;0,OFFSET(DATA!$F$6,25+27*AS$10,$AG422,1,1)/$AR422,0)</f>
        <v>0.47482014388489208</v>
      </c>
      <c r="AT422" s="205">
        <f ca="1">IF($AR422&gt;0,OFFSET(DATA!$F$6,25+27*AT$10,$AG422,1,1)/$AR422,0)</f>
        <v>4.4964028776978415E-3</v>
      </c>
      <c r="AU422" s="205">
        <f ca="1">IF($AR422&gt;0,OFFSET(DATA!$F$6,25+27*AU$10,$AG422,1,1)/$AR422,0)</f>
        <v>0.10611510791366907</v>
      </c>
      <c r="AV422" s="205">
        <f ca="1">IF($AR422&gt;0,OFFSET(DATA!$F$6,25+27*AV$10,$AG422,1,1)/$AR422,0)</f>
        <v>9.8621103117505993E-2</v>
      </c>
      <c r="AW422" s="205">
        <f ca="1">IF($AR422&gt;0,OFFSET(DATA!$F$6,25+27*AW$10,$AG422,1,1)/$AR422,0)</f>
        <v>0.12310151878497202</v>
      </c>
      <c r="AX422" s="205">
        <f ca="1">IF($AR422&gt;0,OFFSET(DATA!$F$6,25+27*AX$10,$AG422,1,1)/$AR422,0)</f>
        <v>4.6762589928057555E-2</v>
      </c>
      <c r="AY422" s="471"/>
      <c r="AZ422" s="471"/>
      <c r="BA422" s="472">
        <f t="shared" ca="1" si="13"/>
        <v>17</v>
      </c>
      <c r="BB422" s="205">
        <f ca="1">IF($AH422&gt;0,OFFSET(DATA!$F$6,BB$10+27*(7-$AG$8),$AG422,1,1)/OFFSET(DATA!$F$6,BB$10,$AG422,1,1),0)</f>
        <v>0.32631578947368423</v>
      </c>
      <c r="BC422" s="205">
        <f ca="1">IF($AH422&gt;0,OFFSET(DATA!$F$6,BC$10+27*(7-$AG$8),$AG422,1,1)/OFFSET(DATA!$F$6,BC$10,$AG422,1,1),0)</f>
        <v>0.18181818181818182</v>
      </c>
      <c r="BD422" s="205">
        <f ca="1">IF($AH422&gt;0,OFFSET(DATA!$F$6,BD$10+27*(7-$AG$8),$AG422,1,1)/OFFSET(DATA!$F$6,BD$10,$AG422,1,1),0)</f>
        <v>0.24637681159420291</v>
      </c>
      <c r="BE422" s="205">
        <f ca="1">IF($AH422&gt;0,OFFSET(DATA!$F$6,BE$10+27*(7-$AG$8),$AG422,1,1)/OFFSET(DATA!$F$6,BE$10,$AG422,1,1),0)</f>
        <v>0.23577235772357724</v>
      </c>
      <c r="BF422" s="205">
        <f ca="1">IF($AH422&gt;0,OFFSET(DATA!$F$6,BF$10+27*(7-$AG$8),$AG422,1,1)/OFFSET(DATA!$F$6,BF$10,$AG422,1,1),0)</f>
        <v>0.38669438669438672</v>
      </c>
      <c r="BG422" s="205">
        <f ca="1">IF($AH422&gt;0,OFFSET(DATA!$F$6,BG$10+27*(7-$AG$8),$AG422,1,1)/OFFSET(DATA!$F$6,BG$10,$AG422,1,1),0)</f>
        <v>0.48076923076923078</v>
      </c>
      <c r="BH422" s="205">
        <f ca="1">IF($AH422&gt;0,OFFSET(DATA!$F$6,BH$10+27*(7-$AG$8),$AG422,1,1)/OFFSET(DATA!$F$6,BH$10,$AG422,1,1),0)</f>
        <v>0.39240506329113922</v>
      </c>
      <c r="BI422" s="205">
        <f ca="1">IF($AH422&gt;0,OFFSET(DATA!$F$6,BI$10+27*(7-$AG$8),$AG422,1,1)/OFFSET(DATA!$F$6,BI$10,$AG422,1,1),0)</f>
        <v>0.37455197132616486</v>
      </c>
      <c r="BJ422" s="205">
        <f ca="1">IF($AH422&gt;0,OFFSET(DATA!$F$6,BJ$10+27*(7-$AG$8),$AG422,1,1)/OFFSET(DATA!$F$6,BJ$10,$AG422,1,1),0)</f>
        <v>0.57526881720430112</v>
      </c>
      <c r="BK422" s="205">
        <f ca="1">IF($AH422&gt;0,OFFSET(DATA!$F$6,BK$10+27*(7-$AG$8),$AG422,1,1)/OFFSET(DATA!$F$6,BK$10,$AG422,1,1),0)</f>
        <v>0.30555555555555558</v>
      </c>
      <c r="BL422" s="205">
        <f ca="1">IF($AH422&gt;0,OFFSET(DATA!$F$6,BL$10+27*(7-$AG$8),$AG422,1,1)/OFFSET(DATA!$F$6,BL$10,$AG422,1,1),0)</f>
        <v>0.47964601769911502</v>
      </c>
      <c r="BM422" s="205">
        <f ca="1">IF($AH422&gt;0,OFFSET(DATA!$F$6,BM$10+27*(7-$AG$8),$AG422,1,1)/OFFSET(DATA!$F$6,BM$10,$AG422,1,1),0)</f>
        <v>0.39819819819819818</v>
      </c>
      <c r="BN422" s="205">
        <f ca="1">IF($AH422&gt;0,OFFSET(DATA!$F$6,BN$10+27*(7-$AG$8),$AG422,1,1)/OFFSET(DATA!$F$6,BN$10,$AG422,1,1),0)</f>
        <v>0.38372093023255816</v>
      </c>
      <c r="BO422" s="205">
        <f ca="1">IF($AH422&gt;0,OFFSET(DATA!$F$6,BO$10+27*(7-$AG$8),$AG422,1,1)/OFFSET(DATA!$F$6,BO$10,$AG422,1,1),0)</f>
        <v>0.84968684759916491</v>
      </c>
      <c r="BP422" s="205">
        <f ca="1">IF($AH422&gt;0,OFFSET(DATA!$F$6,BP$10+27*(7-$AG$8),$AG422,1,1)/OFFSET(DATA!$F$6,BP$10,$AG422,1,1),0)</f>
        <v>0.66519174041297935</v>
      </c>
      <c r="BQ422" s="205">
        <f ca="1">IF($AH422&gt;0,OFFSET(DATA!$F$6,BQ$10+27*(7-$AG$8),$AG422,1,1)/OFFSET(DATA!$F$6,BQ$10,$AG422,1,1),0)</f>
        <v>0.58561643835616439</v>
      </c>
      <c r="BR422" s="205">
        <f ca="1">IF($AH422&gt;0,OFFSET(DATA!$F$6,BR$10+27*(7-$AG$8),$AG422,1,1)/OFFSET(DATA!$F$6,BR$10,$AG422,1,1),0)</f>
        <v>0.52380952380952384</v>
      </c>
      <c r="BS422" s="205">
        <f ca="1">IF($AH422&gt;0,OFFSET(DATA!$F$6,BS$10+27*(7-$AG$8),$AG422,1,1)/OFFSET(DATA!$F$6,BS$10,$AG422,1,1),0)</f>
        <v>0.26190476190476192</v>
      </c>
      <c r="BT422" s="205">
        <f ca="1">IF($AH422&gt;0,OFFSET(DATA!$F$6,BT$10+27*(7-$AG$8),$AG422,1,1)/OFFSET(DATA!$F$6,BT$10,$AG422,1,1),0)</f>
        <v>0.44444444444444442</v>
      </c>
      <c r="BU422" s="205">
        <f ca="1">IF($AH422&gt;0,OFFSET(DATA!$F$6,BU$10+27*(7-$AG$8),$AG422,1,1)/OFFSET(DATA!$F$6,BU$10,$AG422,1,1),0)</f>
        <v>0.33858267716535434</v>
      </c>
      <c r="BV422" s="205">
        <f ca="1">IF($AH422&gt;0,OFFSET(DATA!$F$6,BV$10+27*(7-$AG$8),$AG422,1,1)/OFFSET(DATA!$F$6,BV$10,$AG422,1,1),0)</f>
        <v>0.4853801169590643</v>
      </c>
      <c r="BW422" s="205">
        <f ca="1">IF($AH422&gt;0,OFFSET(DATA!$F$6,BW$10+27*(7-$AG$8),$AG422,1,1)/OFFSET(DATA!$F$6,BW$10,$AG422,1,1),0)</f>
        <v>0.53809523809523807</v>
      </c>
      <c r="BX422" s="205">
        <f ca="1">IF($AH422&gt;0,OFFSET(DATA!$F$6,BX$10+27*(7-$AG$8),$AG422,1,1)/OFFSET(DATA!$F$6,BX$10,$AG422,1,1),0)</f>
        <v>0.51455767077267633</v>
      </c>
      <c r="BY422" s="205">
        <f ca="1">IF($AH422&gt;0,OFFSET(DATA!$F$6,BY$10+27*(7-$AG$8),$AG422,1,1)/OFFSET(DATA!$F$6,BY$10,$AG422,1,1),0)</f>
        <v>0.47619047619047616</v>
      </c>
    </row>
    <row r="423" spans="33:77" x14ac:dyDescent="0.2">
      <c r="AG423" s="472">
        <v>412</v>
      </c>
      <c r="AH423" s="471">
        <f ca="1">OFFSET(DATA!$F$6,$AG$10,$AG423,1,1)</f>
        <v>1120</v>
      </c>
      <c r="AI423" s="205">
        <f ca="1">IF($AH423&gt;0,OFFSET(DATA!$F$6,$AG$10+27*AI$10,$AG423,1,1)/$AH423,0)</f>
        <v>0.37857142857142856</v>
      </c>
      <c r="AJ423" s="205">
        <f ca="1">IF($AH423&gt;0,OFFSET(DATA!$F$6,$AG$10+27*AJ$10,$AG423,1,1)/$AH423,0)</f>
        <v>3.5714285714285713E-3</v>
      </c>
      <c r="AK423" s="205">
        <f ca="1">IF($AH423&gt;0,OFFSET(DATA!$F$6,$AG$10+27*AK$10,$AG423,1,1)/$AH423,0)</f>
        <v>0.15446428571428572</v>
      </c>
      <c r="AL423" s="205">
        <f ca="1">IF($AH423&gt;0,OFFSET(DATA!$F$6,$AG$10+27*AL$10,$AG423,1,1)/$AH423,0)</f>
        <v>0.10446428571428572</v>
      </c>
      <c r="AM423" s="205">
        <f ca="1">IF($AH423&gt;0,OFFSET(DATA!$F$6,$AG$10+27*AM$10,$AG423,1,1)/$AH423,0)</f>
        <v>9.285714285714286E-2</v>
      </c>
      <c r="AN423" s="205">
        <f ca="1">IF($AH423&gt;0,OFFSET(DATA!$F$6,$AG$10+27*AN$10,$AG423,1,1)/$AH423,0)</f>
        <v>1.8749999999999999E-2</v>
      </c>
      <c r="AO423" s="472">
        <f ca="1">OFFSET(DATA!$F$6,$AG$10+27*AO$10,$AG423,1,1)</f>
        <v>15</v>
      </c>
      <c r="AP423" s="472">
        <f t="shared" ca="1" si="12"/>
        <v>15</v>
      </c>
      <c r="AQ423" s="471"/>
      <c r="AR423" s="471">
        <f ca="1">OFFSET(DATA!$F$6,25,$AG423,1,1)</f>
        <v>10372</v>
      </c>
      <c r="AS423" s="205">
        <f ca="1">IF($AR423&gt;0,OFFSET(DATA!$F$6,25+27*AS$10,$AG423,1,1)/$AR423,0)</f>
        <v>0.47743925954492866</v>
      </c>
      <c r="AT423" s="205">
        <f ca="1">IF($AR423&gt;0,OFFSET(DATA!$F$6,25+27*AT$10,$AG423,1,1)/$AR423,0)</f>
        <v>3.8565368299267257E-3</v>
      </c>
      <c r="AU423" s="205">
        <f ca="1">IF($AR423&gt;0,OFFSET(DATA!$F$6,25+27*AU$10,$AG423,1,1)/$AR423,0)</f>
        <v>0.10566910913999229</v>
      </c>
      <c r="AV423" s="205">
        <f ca="1">IF($AR423&gt;0,OFFSET(DATA!$F$6,25+27*AV$10,$AG423,1,1)/$AR423,0)</f>
        <v>9.59313536444273E-2</v>
      </c>
      <c r="AW423" s="205">
        <f ca="1">IF($AR423&gt;0,OFFSET(DATA!$F$6,25+27*AW$10,$AG423,1,1)/$AR423,0)</f>
        <v>0.12601234091785576</v>
      </c>
      <c r="AX423" s="205">
        <f ca="1">IF($AR423&gt;0,OFFSET(DATA!$F$6,25+27*AX$10,$AG423,1,1)/$AR423,0)</f>
        <v>4.9556498264558428E-2</v>
      </c>
      <c r="AY423" s="471"/>
      <c r="AZ423" s="471"/>
      <c r="BA423" s="472">
        <f t="shared" ca="1" si="13"/>
        <v>16</v>
      </c>
      <c r="BB423" s="205">
        <f ca="1">IF($AH423&gt;0,OFFSET(DATA!$F$6,BB$10+27*(7-$AG$8),$AG423,1,1)/OFFSET(DATA!$F$6,BB$10,$AG423,1,1),0)</f>
        <v>0.31292517006802723</v>
      </c>
      <c r="BC423" s="205">
        <f ca="1">IF($AH423&gt;0,OFFSET(DATA!$F$6,BC$10+27*(7-$AG$8),$AG423,1,1)/OFFSET(DATA!$F$6,BC$10,$AG423,1,1),0)</f>
        <v>0.16528925619834711</v>
      </c>
      <c r="BD423" s="205">
        <f ca="1">IF($AH423&gt;0,OFFSET(DATA!$F$6,BD$10+27*(7-$AG$8),$AG423,1,1)/OFFSET(DATA!$F$6,BD$10,$AG423,1,1),0)</f>
        <v>0.21794871794871795</v>
      </c>
      <c r="BE423" s="205">
        <f ca="1">IF($AH423&gt;0,OFFSET(DATA!$F$6,BE$10+27*(7-$AG$8),$AG423,1,1)/OFFSET(DATA!$F$6,BE$10,$AG423,1,1),0)</f>
        <v>0.2558139534883721</v>
      </c>
      <c r="BF423" s="205">
        <f ca="1">IF($AH423&gt;0,OFFSET(DATA!$F$6,BF$10+27*(7-$AG$8),$AG423,1,1)/OFFSET(DATA!$F$6,BF$10,$AG423,1,1),0)</f>
        <v>0.39148073022312374</v>
      </c>
      <c r="BG423" s="205">
        <f ca="1">IF($AH423&gt;0,OFFSET(DATA!$F$6,BG$10+27*(7-$AG$8),$AG423,1,1)/OFFSET(DATA!$F$6,BG$10,$AG423,1,1),0)</f>
        <v>0.45454545454545453</v>
      </c>
      <c r="BH423" s="205">
        <f ca="1">IF($AH423&gt;0,OFFSET(DATA!$F$6,BH$10+27*(7-$AG$8),$AG423,1,1)/OFFSET(DATA!$F$6,BH$10,$AG423,1,1),0)</f>
        <v>0.39759036144578314</v>
      </c>
      <c r="BI423" s="205">
        <f ca="1">IF($AH423&gt;0,OFFSET(DATA!$F$6,BI$10+27*(7-$AG$8),$AG423,1,1)/OFFSET(DATA!$F$6,BI$10,$AG423,1,1),0)</f>
        <v>0.37857142857142856</v>
      </c>
      <c r="BJ423" s="205">
        <f ca="1">IF($AH423&gt;0,OFFSET(DATA!$F$6,BJ$10+27*(7-$AG$8),$AG423,1,1)/OFFSET(DATA!$F$6,BJ$10,$AG423,1,1),0)</f>
        <v>0.5714285714285714</v>
      </c>
      <c r="BK423" s="205">
        <f ca="1">IF($AH423&gt;0,OFFSET(DATA!$F$6,BK$10+27*(7-$AG$8),$AG423,1,1)/OFFSET(DATA!$F$6,BK$10,$AG423,1,1),0)</f>
        <v>0.3235294117647059</v>
      </c>
      <c r="BL423" s="205">
        <f ca="1">IF($AH423&gt;0,OFFSET(DATA!$F$6,BL$10+27*(7-$AG$8),$AG423,1,1)/OFFSET(DATA!$F$6,BL$10,$AG423,1,1),0)</f>
        <v>0.47753743760399336</v>
      </c>
      <c r="BM423" s="205">
        <f ca="1">IF($AH423&gt;0,OFFSET(DATA!$F$6,BM$10+27*(7-$AG$8),$AG423,1,1)/OFFSET(DATA!$F$6,BM$10,$AG423,1,1),0)</f>
        <v>0.43132108486439197</v>
      </c>
      <c r="BN423" s="205">
        <f ca="1">IF($AH423&gt;0,OFFSET(DATA!$F$6,BN$10+27*(7-$AG$8),$AG423,1,1)/OFFSET(DATA!$F$6,BN$10,$AG423,1,1),0)</f>
        <v>0.35869565217391303</v>
      </c>
      <c r="BO423" s="205">
        <f ca="1">IF($AH423&gt;0,OFFSET(DATA!$F$6,BO$10+27*(7-$AG$8),$AG423,1,1)/OFFSET(DATA!$F$6,BO$10,$AG423,1,1),0)</f>
        <v>0.84823284823284828</v>
      </c>
      <c r="BP423" s="205">
        <f ca="1">IF($AH423&gt;0,OFFSET(DATA!$F$6,BP$10+27*(7-$AG$8),$AG423,1,1)/OFFSET(DATA!$F$6,BP$10,$AG423,1,1),0)</f>
        <v>0.6816860465116279</v>
      </c>
      <c r="BQ423" s="205">
        <f ca="1">IF($AH423&gt;0,OFFSET(DATA!$F$6,BQ$10+27*(7-$AG$8),$AG423,1,1)/OFFSET(DATA!$F$6,BQ$10,$AG423,1,1),0)</f>
        <v>0.5741935483870968</v>
      </c>
      <c r="BR423" s="205">
        <f ca="1">IF($AH423&gt;0,OFFSET(DATA!$F$6,BR$10+27*(7-$AG$8),$AG423,1,1)/OFFSET(DATA!$F$6,BR$10,$AG423,1,1),0)</f>
        <v>0.55652173913043479</v>
      </c>
      <c r="BS423" s="205">
        <f ca="1">IF($AH423&gt;0,OFFSET(DATA!$F$6,BS$10+27*(7-$AG$8),$AG423,1,1)/OFFSET(DATA!$F$6,BS$10,$AG423,1,1),0)</f>
        <v>0.26101694915254237</v>
      </c>
      <c r="BT423" s="205">
        <f ca="1">IF($AH423&gt;0,OFFSET(DATA!$F$6,BT$10+27*(7-$AG$8),$AG423,1,1)/OFFSET(DATA!$F$6,BT$10,$AG423,1,1),0)</f>
        <v>0.40845070422535212</v>
      </c>
      <c r="BU423" s="205">
        <f ca="1">IF($AH423&gt;0,OFFSET(DATA!$F$6,BU$10+27*(7-$AG$8),$AG423,1,1)/OFFSET(DATA!$F$6,BU$10,$AG423,1,1),0)</f>
        <v>0.34645669291338582</v>
      </c>
      <c r="BV423" s="205">
        <f ca="1">IF($AH423&gt;0,OFFSET(DATA!$F$6,BV$10+27*(7-$AG$8),$AG423,1,1)/OFFSET(DATA!$F$6,BV$10,$AG423,1,1),0)</f>
        <v>0.51069518716577544</v>
      </c>
      <c r="BW423" s="205">
        <f ca="1">IF($AH423&gt;0,OFFSET(DATA!$F$6,BW$10+27*(7-$AG$8),$AG423,1,1)/OFFSET(DATA!$F$6,BW$10,$AG423,1,1),0)</f>
        <v>0.53681710213776723</v>
      </c>
      <c r="BX423" s="205">
        <f ca="1">IF($AH423&gt;0,OFFSET(DATA!$F$6,BX$10+27*(7-$AG$8),$AG423,1,1)/OFFSET(DATA!$F$6,BX$10,$AG423,1,1),0)</f>
        <v>0.4973849372384937</v>
      </c>
      <c r="BY423" s="205">
        <f ca="1">IF($AH423&gt;0,OFFSET(DATA!$F$6,BY$10+27*(7-$AG$8),$AG423,1,1)/OFFSET(DATA!$F$6,BY$10,$AG423,1,1),0)</f>
        <v>0.46636771300448432</v>
      </c>
    </row>
    <row r="424" spans="33:77" x14ac:dyDescent="0.2">
      <c r="AG424" s="472">
        <v>413</v>
      </c>
      <c r="AH424" s="471">
        <f ca="1">OFFSET(DATA!$F$6,$AG$10,$AG424,1,1)</f>
        <v>1152</v>
      </c>
      <c r="AI424" s="205">
        <f ca="1">IF($AH424&gt;0,OFFSET(DATA!$F$6,$AG$10+27*AI$10,$AG424,1,1)/$AH424,0)</f>
        <v>0.3732638888888889</v>
      </c>
      <c r="AJ424" s="205">
        <f ca="1">IF($AH424&gt;0,OFFSET(DATA!$F$6,$AG$10+27*AJ$10,$AG424,1,1)/$AH424,0)</f>
        <v>3.472222222222222E-3</v>
      </c>
      <c r="AK424" s="205">
        <f ca="1">IF($AH424&gt;0,OFFSET(DATA!$F$6,$AG$10+27*AK$10,$AG424,1,1)/$AH424,0)</f>
        <v>0.14930555555555555</v>
      </c>
      <c r="AL424" s="205">
        <f ca="1">IF($AH424&gt;0,OFFSET(DATA!$F$6,$AG$10+27*AL$10,$AG424,1,1)/$AH424,0)</f>
        <v>0.1015625</v>
      </c>
      <c r="AM424" s="205">
        <f ca="1">IF($AH424&gt;0,OFFSET(DATA!$F$6,$AG$10+27*AM$10,$AG424,1,1)/$AH424,0)</f>
        <v>9.2013888888888895E-2</v>
      </c>
      <c r="AN424" s="205">
        <f ca="1">IF($AH424&gt;0,OFFSET(DATA!$F$6,$AG$10+27*AN$10,$AG424,1,1)/$AH424,0)</f>
        <v>2.1701388888888888E-2</v>
      </c>
      <c r="AO424" s="472">
        <f ca="1">OFFSET(DATA!$F$6,$AG$10+27*AO$10,$AG424,1,1)</f>
        <v>17</v>
      </c>
      <c r="AP424" s="472">
        <f t="shared" ca="1" si="12"/>
        <v>17</v>
      </c>
      <c r="AQ424" s="471"/>
      <c r="AR424" s="471">
        <f ca="1">OFFSET(DATA!$F$6,25,$AG424,1,1)</f>
        <v>10677</v>
      </c>
      <c r="AS424" s="205">
        <f ca="1">IF($AR424&gt;0,OFFSET(DATA!$F$6,25+27*AS$10,$AG424,1,1)/$AR424,0)</f>
        <v>0.47541444225906154</v>
      </c>
      <c r="AT424" s="205">
        <f ca="1">IF($AR424&gt;0,OFFSET(DATA!$F$6,25+27*AT$10,$AG424,1,1)/$AR424,0)</f>
        <v>3.6527114357965719E-3</v>
      </c>
      <c r="AU424" s="205">
        <f ca="1">IF($AR424&gt;0,OFFSET(DATA!$F$6,25+27*AU$10,$AG424,1,1)/$AR424,0)</f>
        <v>0.10405544628641004</v>
      </c>
      <c r="AV424" s="205">
        <f ca="1">IF($AR424&gt;0,OFFSET(DATA!$F$6,25+27*AV$10,$AG424,1,1)/$AR424,0)</f>
        <v>9.2629015641097684E-2</v>
      </c>
      <c r="AW424" s="205">
        <f ca="1">IF($AR424&gt;0,OFFSET(DATA!$F$6,25+27*AW$10,$AG424,1,1)/$AR424,0)</f>
        <v>0.13365177484312071</v>
      </c>
      <c r="AX424" s="205">
        <f ca="1">IF($AR424&gt;0,OFFSET(DATA!$F$6,25+27*AX$10,$AG424,1,1)/$AR424,0)</f>
        <v>5.816240516999157E-2</v>
      </c>
      <c r="AY424" s="471"/>
      <c r="AZ424" s="471"/>
      <c r="BA424" s="472">
        <f t="shared" ca="1" si="13"/>
        <v>18</v>
      </c>
      <c r="BB424" s="205">
        <f ca="1">IF($AH424&gt;0,OFFSET(DATA!$F$6,BB$10+27*(7-$AG$8),$AG424,1,1)/OFFSET(DATA!$F$6,BB$10,$AG424,1,1),0)</f>
        <v>0.29260450160771706</v>
      </c>
      <c r="BC424" s="205">
        <f ca="1">IF($AH424&gt;0,OFFSET(DATA!$F$6,BC$10+27*(7-$AG$8),$AG424,1,1)/OFFSET(DATA!$F$6,BC$10,$AG424,1,1),0)</f>
        <v>0.18110236220472442</v>
      </c>
      <c r="BD424" s="205">
        <f ca="1">IF($AH424&gt;0,OFFSET(DATA!$F$6,BD$10+27*(7-$AG$8),$AG424,1,1)/OFFSET(DATA!$F$6,BD$10,$AG424,1,1),0)</f>
        <v>0.20481927710843373</v>
      </c>
      <c r="BE424" s="205">
        <f ca="1">IF($AH424&gt;0,OFFSET(DATA!$F$6,BE$10+27*(7-$AG$8),$AG424,1,1)/OFFSET(DATA!$F$6,BE$10,$AG424,1,1),0)</f>
        <v>0.30158730158730157</v>
      </c>
      <c r="BF424" s="205">
        <f ca="1">IF($AH424&gt;0,OFFSET(DATA!$F$6,BF$10+27*(7-$AG$8),$AG424,1,1)/OFFSET(DATA!$F$6,BF$10,$AG424,1,1),0)</f>
        <v>0.38600000000000001</v>
      </c>
      <c r="BG424" s="205">
        <f ca="1">IF($AH424&gt;0,OFFSET(DATA!$F$6,BG$10+27*(7-$AG$8),$AG424,1,1)/OFFSET(DATA!$F$6,BG$10,$AG424,1,1),0)</f>
        <v>0.48214285714285715</v>
      </c>
      <c r="BH424" s="205">
        <f ca="1">IF($AH424&gt;0,OFFSET(DATA!$F$6,BH$10+27*(7-$AG$8),$AG424,1,1)/OFFSET(DATA!$F$6,BH$10,$AG424,1,1),0)</f>
        <v>0.38636363636363635</v>
      </c>
      <c r="BI424" s="205">
        <f ca="1">IF($AH424&gt;0,OFFSET(DATA!$F$6,BI$10+27*(7-$AG$8),$AG424,1,1)/OFFSET(DATA!$F$6,BI$10,$AG424,1,1),0)</f>
        <v>0.3732638888888889</v>
      </c>
      <c r="BJ424" s="205">
        <f ca="1">IF($AH424&gt;0,OFFSET(DATA!$F$6,BJ$10+27*(7-$AG$8),$AG424,1,1)/OFFSET(DATA!$F$6,BJ$10,$AG424,1,1),0)</f>
        <v>0.57653061224489799</v>
      </c>
      <c r="BK424" s="205">
        <f ca="1">IF($AH424&gt;0,OFFSET(DATA!$F$6,BK$10+27*(7-$AG$8),$AG424,1,1)/OFFSET(DATA!$F$6,BK$10,$AG424,1,1),0)</f>
        <v>0.31874999999999998</v>
      </c>
      <c r="BL424" s="205">
        <f ca="1">IF($AH424&gt;0,OFFSET(DATA!$F$6,BL$10+27*(7-$AG$8),$AG424,1,1)/OFFSET(DATA!$F$6,BL$10,$AG424,1,1),0)</f>
        <v>0.46666666666666667</v>
      </c>
      <c r="BM424" s="205">
        <f ca="1">IF($AH424&gt;0,OFFSET(DATA!$F$6,BM$10+27*(7-$AG$8),$AG424,1,1)/OFFSET(DATA!$F$6,BM$10,$AG424,1,1),0)</f>
        <v>0.4573643410852713</v>
      </c>
      <c r="BN424" s="205">
        <f ca="1">IF($AH424&gt;0,OFFSET(DATA!$F$6,BN$10+27*(7-$AG$8),$AG424,1,1)/OFFSET(DATA!$F$6,BN$10,$AG424,1,1),0)</f>
        <v>0.39130434782608697</v>
      </c>
      <c r="BO424" s="205">
        <f ca="1">IF($AH424&gt;0,OFFSET(DATA!$F$6,BO$10+27*(7-$AG$8),$AG424,1,1)/OFFSET(DATA!$F$6,BO$10,$AG424,1,1),0)</f>
        <v>0.82793522267206476</v>
      </c>
      <c r="BP424" s="205">
        <f ca="1">IF($AH424&gt;0,OFFSET(DATA!$F$6,BP$10+27*(7-$AG$8),$AG424,1,1)/OFFSET(DATA!$F$6,BP$10,$AG424,1,1),0)</f>
        <v>0.65951359084406291</v>
      </c>
      <c r="BQ424" s="205">
        <f ca="1">IF($AH424&gt;0,OFFSET(DATA!$F$6,BQ$10+27*(7-$AG$8),$AG424,1,1)/OFFSET(DATA!$F$6,BQ$10,$AG424,1,1),0)</f>
        <v>0.59247648902821315</v>
      </c>
      <c r="BR424" s="205">
        <f ca="1">IF($AH424&gt;0,OFFSET(DATA!$F$6,BR$10+27*(7-$AG$8),$AG424,1,1)/OFFSET(DATA!$F$6,BR$10,$AG424,1,1),0)</f>
        <v>0.54748603351955305</v>
      </c>
      <c r="BS424" s="205">
        <f ca="1">IF($AH424&gt;0,OFFSET(DATA!$F$6,BS$10+27*(7-$AG$8),$AG424,1,1)/OFFSET(DATA!$F$6,BS$10,$AG424,1,1),0)</f>
        <v>0.2533783783783784</v>
      </c>
      <c r="BT424" s="205">
        <f ca="1">IF($AH424&gt;0,OFFSET(DATA!$F$6,BT$10+27*(7-$AG$8),$AG424,1,1)/OFFSET(DATA!$F$6,BT$10,$AG424,1,1),0)</f>
        <v>0.43421052631578949</v>
      </c>
      <c r="BU424" s="205">
        <f ca="1">IF($AH424&gt;0,OFFSET(DATA!$F$6,BU$10+27*(7-$AG$8),$AG424,1,1)/OFFSET(DATA!$F$6,BU$10,$AG424,1,1),0)</f>
        <v>0.38333333333333336</v>
      </c>
      <c r="BV424" s="205">
        <f ca="1">IF($AH424&gt;0,OFFSET(DATA!$F$6,BV$10+27*(7-$AG$8),$AG424,1,1)/OFFSET(DATA!$F$6,BV$10,$AG424,1,1),0)</f>
        <v>0.50385604113110538</v>
      </c>
      <c r="BW424" s="205">
        <f ca="1">IF($AH424&gt;0,OFFSET(DATA!$F$6,BW$10+27*(7-$AG$8),$AG424,1,1)/OFFSET(DATA!$F$6,BW$10,$AG424,1,1),0)</f>
        <v>0.53757225433526012</v>
      </c>
      <c r="BX424" s="205">
        <f ca="1">IF($AH424&gt;0,OFFSET(DATA!$F$6,BX$10+27*(7-$AG$8),$AG424,1,1)/OFFSET(DATA!$F$6,BX$10,$AG424,1,1),0)</f>
        <v>0.48492462311557788</v>
      </c>
      <c r="BY424" s="205">
        <f ca="1">IF($AH424&gt;0,OFFSET(DATA!$F$6,BY$10+27*(7-$AG$8),$AG424,1,1)/OFFSET(DATA!$F$6,BY$10,$AG424,1,1),0)</f>
        <v>0.48908296943231439</v>
      </c>
    </row>
    <row r="425" spans="33:77" x14ac:dyDescent="0.2">
      <c r="AG425" s="472">
        <v>414</v>
      </c>
      <c r="AH425" s="471">
        <f ca="1">OFFSET(DATA!$F$6,$AG$10,$AG425,1,1)</f>
        <v>1127</v>
      </c>
      <c r="AI425" s="205">
        <f ca="1">IF($AH425&gt;0,OFFSET(DATA!$F$6,$AG$10+27*AI$10,$AG425,1,1)/$AH425,0)</f>
        <v>0.38420585625554571</v>
      </c>
      <c r="AJ425" s="205">
        <f ca="1">IF($AH425&gt;0,OFFSET(DATA!$F$6,$AG$10+27*AJ$10,$AG425,1,1)/$AH425,0)</f>
        <v>3.5492457852706301E-3</v>
      </c>
      <c r="AK425" s="205">
        <f ca="1">IF($AH425&gt;0,OFFSET(DATA!$F$6,$AG$10+27*AK$10,$AG425,1,1)/$AH425,0)</f>
        <v>0.15173025732031944</v>
      </c>
      <c r="AL425" s="205">
        <f ca="1">IF($AH425&gt;0,OFFSET(DATA!$F$6,$AG$10+27*AL$10,$AG425,1,1)/$AH425,0)</f>
        <v>8.1632653061224483E-2</v>
      </c>
      <c r="AM425" s="205">
        <f ca="1">IF($AH425&gt;0,OFFSET(DATA!$F$6,$AG$10+27*AM$10,$AG425,1,1)/$AH425,0)</f>
        <v>0.10825199645075421</v>
      </c>
      <c r="AN425" s="205">
        <f ca="1">IF($AH425&gt;0,OFFSET(DATA!$F$6,$AG$10+27*AN$10,$AG425,1,1)/$AH425,0)</f>
        <v>2.6619343389529725E-2</v>
      </c>
      <c r="AO425" s="472">
        <f ca="1">OFFSET(DATA!$F$6,$AG$10+27*AO$10,$AG425,1,1)</f>
        <v>14</v>
      </c>
      <c r="AP425" s="472">
        <f t="shared" ca="1" si="12"/>
        <v>14</v>
      </c>
      <c r="AQ425" s="471"/>
      <c r="AR425" s="471">
        <f ca="1">OFFSET(DATA!$F$6,25,$AG425,1,1)</f>
        <v>10012</v>
      </c>
      <c r="AS425" s="205">
        <f ca="1">IF($AR425&gt;0,OFFSET(DATA!$F$6,25+27*AS$10,$AG425,1,1)/$AR425,0)</f>
        <v>0.45275669196963642</v>
      </c>
      <c r="AT425" s="205">
        <f ca="1">IF($AR425&gt;0,OFFSET(DATA!$F$6,25+27*AT$10,$AG425,1,1)/$AR425,0)</f>
        <v>3.7954454654414702E-3</v>
      </c>
      <c r="AU425" s="205">
        <f ca="1">IF($AR425&gt;0,OFFSET(DATA!$F$6,25+27*AU$10,$AG425,1,1)/$AR425,0)</f>
        <v>0.10417499001198562</v>
      </c>
      <c r="AV425" s="205">
        <f ca="1">IF($AR425&gt;0,OFFSET(DATA!$F$6,25+27*AV$10,$AG425,1,1)/$AR425,0)</f>
        <v>8.4198961246504195E-2</v>
      </c>
      <c r="AW425" s="205">
        <f ca="1">IF($AR425&gt;0,OFFSET(DATA!$F$6,25+27*AW$10,$AG425,1,1)/$AR425,0)</f>
        <v>0.13024370755093886</v>
      </c>
      <c r="AX425" s="205">
        <f ca="1">IF($AR425&gt;0,OFFSET(DATA!$F$6,25+27*AX$10,$AG425,1,1)/$AR425,0)</f>
        <v>5.4334798242109468E-2</v>
      </c>
      <c r="AY425" s="471"/>
      <c r="AZ425" s="471"/>
      <c r="BA425" s="472">
        <f t="shared" ca="1" si="13"/>
        <v>15</v>
      </c>
      <c r="BB425" s="205">
        <f ca="1">IF($AH425&gt;0,OFFSET(DATA!$F$6,BB$10+27*(7-$AG$8),$AG425,1,1)/OFFSET(DATA!$F$6,BB$10,$AG425,1,1),0)</f>
        <v>0.28113879003558717</v>
      </c>
      <c r="BC425" s="205">
        <f ca="1">IF($AH425&gt;0,OFFSET(DATA!$F$6,BC$10+27*(7-$AG$8),$AG425,1,1)/OFFSET(DATA!$F$6,BC$10,$AG425,1,1),0)</f>
        <v>0.19811320754716982</v>
      </c>
      <c r="BD425" s="205">
        <f ca="1">IF($AH425&gt;0,OFFSET(DATA!$F$6,BD$10+27*(7-$AG$8),$AG425,1,1)/OFFSET(DATA!$F$6,BD$10,$AG425,1,1),0)</f>
        <v>0.19736842105263158</v>
      </c>
      <c r="BE425" s="205">
        <f ca="1">IF($AH425&gt;0,OFFSET(DATA!$F$6,BE$10+27*(7-$AG$8),$AG425,1,1)/OFFSET(DATA!$F$6,BE$10,$AG425,1,1),0)</f>
        <v>0.30232558139534882</v>
      </c>
      <c r="BF425" s="205">
        <f ca="1">IF($AH425&gt;0,OFFSET(DATA!$F$6,BF$10+27*(7-$AG$8),$AG425,1,1)/OFFSET(DATA!$F$6,BF$10,$AG425,1,1),0)</f>
        <v>0.38856015779092701</v>
      </c>
      <c r="BG425" s="205">
        <f ca="1">IF($AH425&gt;0,OFFSET(DATA!$F$6,BG$10+27*(7-$AG$8),$AG425,1,1)/OFFSET(DATA!$F$6,BG$10,$AG425,1,1),0)</f>
        <v>0.49090909090909091</v>
      </c>
      <c r="BH425" s="205">
        <f ca="1">IF($AH425&gt;0,OFFSET(DATA!$F$6,BH$10+27*(7-$AG$8),$AG425,1,1)/OFFSET(DATA!$F$6,BH$10,$AG425,1,1),0)</f>
        <v>0.38297872340425532</v>
      </c>
      <c r="BI425" s="205">
        <f ca="1">IF($AH425&gt;0,OFFSET(DATA!$F$6,BI$10+27*(7-$AG$8),$AG425,1,1)/OFFSET(DATA!$F$6,BI$10,$AG425,1,1),0)</f>
        <v>0.38420585625554571</v>
      </c>
      <c r="BJ425" s="205">
        <f ca="1">IF($AH425&gt;0,OFFSET(DATA!$F$6,BJ$10+27*(7-$AG$8),$AG425,1,1)/OFFSET(DATA!$F$6,BJ$10,$AG425,1,1),0)</f>
        <v>0.54922279792746109</v>
      </c>
      <c r="BK425" s="205">
        <f ca="1">IF($AH425&gt;0,OFFSET(DATA!$F$6,BK$10+27*(7-$AG$8),$AG425,1,1)/OFFSET(DATA!$F$6,BK$10,$AG425,1,1),0)</f>
        <v>0.27500000000000002</v>
      </c>
      <c r="BL425" s="205">
        <f ca="1">IF($AH425&gt;0,OFFSET(DATA!$F$6,BL$10+27*(7-$AG$8),$AG425,1,1)/OFFSET(DATA!$F$6,BL$10,$AG425,1,1),0)</f>
        <v>0.43653846153846154</v>
      </c>
      <c r="BM425" s="205">
        <f ca="1">IF($AH425&gt;0,OFFSET(DATA!$F$6,BM$10+27*(7-$AG$8),$AG425,1,1)/OFFSET(DATA!$F$6,BM$10,$AG425,1,1),0)</f>
        <v>0.42351900972590628</v>
      </c>
      <c r="BN425" s="205">
        <f ca="1">IF($AH425&gt;0,OFFSET(DATA!$F$6,BN$10+27*(7-$AG$8),$AG425,1,1)/OFFSET(DATA!$F$6,BN$10,$AG425,1,1),0)</f>
        <v>0.32500000000000001</v>
      </c>
      <c r="BO425" s="205">
        <f ca="1">IF($AH425&gt;0,OFFSET(DATA!$F$6,BO$10+27*(7-$AG$8),$AG425,1,1)/OFFSET(DATA!$F$6,BO$10,$AG425,1,1),0)</f>
        <v>0.79916317991631802</v>
      </c>
      <c r="BP425" s="205">
        <f ca="1">IF($AH425&gt;0,OFFSET(DATA!$F$6,BP$10+27*(7-$AG$8),$AG425,1,1)/OFFSET(DATA!$F$6,BP$10,$AG425,1,1),0)</f>
        <v>0.63761467889908252</v>
      </c>
      <c r="BQ425" s="205">
        <f ca="1">IF($AH425&gt;0,OFFSET(DATA!$F$6,BQ$10+27*(7-$AG$8),$AG425,1,1)/OFFSET(DATA!$F$6,BQ$10,$AG425,1,1),0)</f>
        <v>0.56505576208178443</v>
      </c>
      <c r="BR425" s="205">
        <f ca="1">IF($AH425&gt;0,OFFSET(DATA!$F$6,BR$10+27*(7-$AG$8),$AG425,1,1)/OFFSET(DATA!$F$6,BR$10,$AG425,1,1),0)</f>
        <v>0.51351351351351349</v>
      </c>
      <c r="BS425" s="205">
        <f ca="1">IF($AH425&gt;0,OFFSET(DATA!$F$6,BS$10+27*(7-$AG$8),$AG425,1,1)/OFFSET(DATA!$F$6,BS$10,$AG425,1,1),0)</f>
        <v>0.29602888086642598</v>
      </c>
      <c r="BT425" s="205">
        <f ca="1">IF($AH425&gt;0,OFFSET(DATA!$F$6,BT$10+27*(7-$AG$8),$AG425,1,1)/OFFSET(DATA!$F$6,BT$10,$AG425,1,1),0)</f>
        <v>0.53125</v>
      </c>
      <c r="BU425" s="205">
        <f ca="1">IF($AH425&gt;0,OFFSET(DATA!$F$6,BU$10+27*(7-$AG$8),$AG425,1,1)/OFFSET(DATA!$F$6,BU$10,$AG425,1,1),0)</f>
        <v>0.35398230088495575</v>
      </c>
      <c r="BV425" s="205">
        <f ca="1">IF($AH425&gt;0,OFFSET(DATA!$F$6,BV$10+27*(7-$AG$8),$AG425,1,1)/OFFSET(DATA!$F$6,BV$10,$AG425,1,1),0)</f>
        <v>0.4277456647398844</v>
      </c>
      <c r="BW425" s="205">
        <f ca="1">IF($AH425&gt;0,OFFSET(DATA!$F$6,BW$10+27*(7-$AG$8),$AG425,1,1)/OFFSET(DATA!$F$6,BW$10,$AG425,1,1),0)</f>
        <v>0.50729927007299269</v>
      </c>
      <c r="BX425" s="205">
        <f ca="1">IF($AH425&gt;0,OFFSET(DATA!$F$6,BX$10+27*(7-$AG$8),$AG425,1,1)/OFFSET(DATA!$F$6,BX$10,$AG425,1,1),0)</f>
        <v>0.44438502673796793</v>
      </c>
      <c r="BY425" s="205">
        <f ca="1">IF($AH425&gt;0,OFFSET(DATA!$F$6,BY$10+27*(7-$AG$8),$AG425,1,1)/OFFSET(DATA!$F$6,BY$10,$AG425,1,1),0)</f>
        <v>0.46859903381642515</v>
      </c>
    </row>
  </sheetData>
  <customSheetViews>
    <customSheetView guid="{E524EE33-31E8-4DBE-9C9C-3848607895D4}" scale="75" showPageBreaks="1" fitToPage="1" printArea="1" showRuler="0">
      <pageMargins left="0.75" right="0.75" top="1" bottom="1" header="0.5" footer="0.5"/>
      <pageSetup scale="86" orientation="landscape" r:id="rId1"/>
      <headerFooter alignWithMargins="0"/>
    </customSheetView>
    <customSheetView guid="{2494D731-9E70-4759-9F7C-8250960A4097}" scale="75" showPageBreaks="1" showGridLines="0" showRowCol="0" fitToPage="1" printArea="1" showRuler="0">
      <selection activeCell="G20" sqref="G20"/>
      <pageMargins left="0.75" right="0.75" top="1" bottom="1" header="0.5" footer="0.5"/>
      <printOptions horizontalCentered="1" verticalCentered="1"/>
      <pageSetup scale="89" orientation="landscape" r:id="rId2"/>
      <headerFooter alignWithMargins="0"/>
    </customSheetView>
    <customSheetView guid="{67C3DC2D-7969-45C2-82B7-9150B731E45E}" scale="75" showPageBreaks="1" showGridLines="0" showRowCol="0" fitToPage="1" printArea="1" showRuler="0">
      <selection activeCell="G20" sqref="G20"/>
      <pageMargins left="0.5" right="0.5" top="1" bottom="1" header="0.5" footer="0.5"/>
      <printOptions horizontalCentered="1" verticalCentered="1"/>
      <pageSetup scale="89" orientation="landscape" r:id="rId3"/>
      <headerFooter alignWithMargins="0"/>
    </customSheetView>
  </customSheetViews>
  <mergeCells count="11">
    <mergeCell ref="D2:I2"/>
    <mergeCell ref="D3:I3"/>
    <mergeCell ref="D4:I4"/>
    <mergeCell ref="D5:I5"/>
    <mergeCell ref="B14:R14"/>
    <mergeCell ref="D6:I6"/>
    <mergeCell ref="D7:I7"/>
    <mergeCell ref="O10:R11"/>
    <mergeCell ref="G10:M11"/>
    <mergeCell ref="B13:R13"/>
    <mergeCell ref="B10:E11"/>
  </mergeCells>
  <phoneticPr fontId="0" type="noConversion"/>
  <conditionalFormatting sqref="AP11:AP425">
    <cfRule type="expression" dxfId="32" priority="1" stopIfTrue="1">
      <formula>$AP$8=1</formula>
    </cfRule>
    <cfRule type="expression" dxfId="31" priority="2" stopIfTrue="1">
      <formula>$AP$8=2</formula>
    </cfRule>
  </conditionalFormatting>
  <conditionalFormatting sqref="D2:I7">
    <cfRule type="expression" dxfId="30" priority="3" stopIfTrue="1">
      <formula>7-$AG$8=$AG12</formula>
    </cfRule>
  </conditionalFormatting>
  <conditionalFormatting sqref="L4:L8">
    <cfRule type="expression" dxfId="29" priority="6" stopIfTrue="1">
      <formula>$K4=69</formula>
    </cfRule>
    <cfRule type="expression" dxfId="28" priority="7" stopIfTrue="1">
      <formula>$K4&lt;69</formula>
    </cfRule>
  </conditionalFormatting>
  <conditionalFormatting sqref="M4:M8">
    <cfRule type="expression" dxfId="27" priority="8" stopIfTrue="1">
      <formula>$K4=69</formula>
    </cfRule>
    <cfRule type="expression" dxfId="26" priority="9" stopIfTrue="1">
      <formula>$K4&lt;69</formula>
    </cfRule>
  </conditionalFormatting>
  <conditionalFormatting sqref="B2:B7">
    <cfRule type="expression" dxfId="25" priority="10" stopIfTrue="1">
      <formula>7-$AG$8=$AG12</formula>
    </cfRule>
  </conditionalFormatting>
  <conditionalFormatting sqref="O10:R11">
    <cfRule type="expression" dxfId="24" priority="11" stopIfTrue="1">
      <formula>VALUE(RIGHT($O$10,1))=5</formula>
    </cfRule>
    <cfRule type="expression" dxfId="23" priority="12" stopIfTrue="1">
      <formula>VALUE(RIGHT($O$10,1))=6</formula>
    </cfRule>
    <cfRule type="expression" dxfId="22" priority="13" stopIfTrue="1">
      <formula>VALUE(RIGHT($O$10,1))=7</formula>
    </cfRule>
  </conditionalFormatting>
  <printOptions horizontalCentered="1" verticalCentered="1"/>
  <pageMargins left="0.5" right="0.5" top="1" bottom="1" header="0.5" footer="0.5"/>
  <pageSetup scale="93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0" r:id="rId7" name="Spinner 2">
              <controlPr defaultSize="0" print="0" autoPict="0">
                <anchor moveWithCells="1" sizeWithCells="1">
                  <from>
                    <xdr:col>31</xdr:col>
                    <xdr:colOff>28575</xdr:colOff>
                    <xdr:row>8</xdr:row>
                    <xdr:rowOff>123825</xdr:rowOff>
                  </from>
                  <to>
                    <xdr:col>31</xdr:col>
                    <xdr:colOff>257175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8" name="Spinner 3">
              <controlPr defaultSize="0" print="0" autoPict="0">
                <anchor moveWithCells="1" sizeWithCells="1">
                  <from>
                    <xdr:col>31</xdr:col>
                    <xdr:colOff>38100</xdr:colOff>
                    <xdr:row>7</xdr:row>
                    <xdr:rowOff>0</xdr:rowOff>
                  </from>
                  <to>
                    <xdr:col>31</xdr:col>
                    <xdr:colOff>266700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9" name="Spinner 4">
              <controlPr defaultSize="0" print="0" autoPict="0">
                <anchor moveWithCells="1">
                  <from>
                    <xdr:col>0</xdr:col>
                    <xdr:colOff>180975</xdr:colOff>
                    <xdr:row>1</xdr:row>
                    <xdr:rowOff>0</xdr:rowOff>
                  </from>
                  <to>
                    <xdr:col>0</xdr:col>
                    <xdr:colOff>352425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10" name="Spinner 5">
              <controlPr defaultSize="0" print="0" autoPict="0">
                <anchor moveWithCells="1">
                  <from>
                    <xdr:col>0</xdr:col>
                    <xdr:colOff>152400</xdr:colOff>
                    <xdr:row>9</xdr:row>
                    <xdr:rowOff>9525</xdr:rowOff>
                  </from>
                  <to>
                    <xdr:col>0</xdr:col>
                    <xdr:colOff>381000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11" name="Spinner 6">
              <controlPr defaultSize="0" print="0" autoPict="0">
                <anchor moveWithCells="1" sizeWithCells="1">
                  <from>
                    <xdr:col>40</xdr:col>
                    <xdr:colOff>66675</xdr:colOff>
                    <xdr:row>7</xdr:row>
                    <xdr:rowOff>0</xdr:rowOff>
                  </from>
                  <to>
                    <xdr:col>40</xdr:col>
                    <xdr:colOff>295275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8" r:id="rId12" name="Spinner 1692">
              <controlPr defaultSize="0" print="0" autoPict="0">
                <anchor moveWithCells="1" sizeWithCells="1">
                  <from>
                    <xdr:col>13</xdr:col>
                    <xdr:colOff>266700</xdr:colOff>
                    <xdr:row>9</xdr:row>
                    <xdr:rowOff>38100</xdr:rowOff>
                  </from>
                  <to>
                    <xdr:col>13</xdr:col>
                    <xdr:colOff>523875</xdr:colOff>
                    <xdr:row>10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autoPageBreaks="0" fitToPage="1"/>
  </sheetPr>
  <dimension ref="B3:O150"/>
  <sheetViews>
    <sheetView showGridLines="0" showRowColHeaders="0" showRuler="0" zoomScale="75" zoomScaleNormal="75" workbookViewId="0">
      <selection activeCell="A340" sqref="A340"/>
    </sheetView>
  </sheetViews>
  <sheetFormatPr defaultRowHeight="12.75" x14ac:dyDescent="0.2"/>
  <cols>
    <col min="2" max="2" width="2.7109375" style="11" customWidth="1"/>
    <col min="3" max="4" width="2.7109375" customWidth="1"/>
    <col min="5" max="5" width="4.85546875" style="1" customWidth="1"/>
    <col min="6" max="6" width="2.42578125" customWidth="1"/>
  </cols>
  <sheetData>
    <row r="3" spans="2:15" x14ac:dyDescent="0.2">
      <c r="B3" s="131" t="s">
        <v>337</v>
      </c>
      <c r="C3" s="132"/>
      <c r="D3" s="132"/>
      <c r="E3" s="133"/>
      <c r="F3" s="132"/>
      <c r="G3" s="132"/>
      <c r="H3" s="132"/>
      <c r="I3" s="132"/>
      <c r="J3" s="132"/>
      <c r="K3" s="132"/>
      <c r="L3" s="132"/>
      <c r="M3" s="132"/>
      <c r="N3" s="132"/>
      <c r="O3" s="134"/>
    </row>
    <row r="4" spans="2:15" x14ac:dyDescent="0.2">
      <c r="C4" t="s">
        <v>372</v>
      </c>
    </row>
    <row r="6" spans="2:15" x14ac:dyDescent="0.2">
      <c r="B6" s="96" t="s">
        <v>98</v>
      </c>
      <c r="C6" s="97"/>
      <c r="D6" s="97"/>
      <c r="E6" s="98"/>
      <c r="F6" s="97"/>
      <c r="G6" s="97"/>
      <c r="H6" s="97"/>
      <c r="I6" s="97"/>
      <c r="J6" s="97"/>
      <c r="K6" s="97"/>
      <c r="L6" s="97"/>
      <c r="M6" s="97"/>
      <c r="N6" s="97"/>
      <c r="O6" s="99"/>
    </row>
    <row r="7" spans="2:15" x14ac:dyDescent="0.2">
      <c r="C7" t="s">
        <v>108</v>
      </c>
    </row>
    <row r="8" spans="2:15" x14ac:dyDescent="0.2">
      <c r="D8" t="s">
        <v>146</v>
      </c>
    </row>
    <row r="10" spans="2:15" x14ac:dyDescent="0.2">
      <c r="B10" s="96"/>
      <c r="C10" s="100" t="s">
        <v>101</v>
      </c>
      <c r="D10" s="97"/>
      <c r="E10" s="98"/>
      <c r="F10" s="97"/>
      <c r="G10" s="97"/>
      <c r="H10" s="97"/>
      <c r="I10" s="97"/>
      <c r="J10" s="97"/>
      <c r="K10" s="97"/>
      <c r="L10" s="97"/>
      <c r="M10" s="97"/>
      <c r="N10" s="97"/>
      <c r="O10" s="99"/>
    </row>
    <row r="11" spans="2:15" x14ac:dyDescent="0.2">
      <c r="D11" t="s">
        <v>99</v>
      </c>
    </row>
    <row r="13" spans="2:15" x14ac:dyDescent="0.2">
      <c r="E13" s="1">
        <v>120</v>
      </c>
      <c r="G13" t="s">
        <v>16</v>
      </c>
    </row>
    <row r="14" spans="2:15" x14ac:dyDescent="0.2">
      <c r="E14" s="1">
        <v>210</v>
      </c>
      <c r="G14" t="s">
        <v>393</v>
      </c>
    </row>
    <row r="15" spans="2:15" x14ac:dyDescent="0.2">
      <c r="E15" s="1">
        <v>220</v>
      </c>
      <c r="G15" t="s">
        <v>394</v>
      </c>
    </row>
    <row r="16" spans="2:15" x14ac:dyDescent="0.2">
      <c r="E16" s="1">
        <v>310</v>
      </c>
      <c r="G16" t="s">
        <v>17</v>
      </c>
    </row>
    <row r="17" spans="2:15" x14ac:dyDescent="0.2">
      <c r="E17" s="1">
        <v>712</v>
      </c>
      <c r="G17" t="s">
        <v>25</v>
      </c>
    </row>
    <row r="18" spans="2:15" x14ac:dyDescent="0.2">
      <c r="E18" s="1">
        <v>721</v>
      </c>
      <c r="G18" t="s">
        <v>29</v>
      </c>
    </row>
    <row r="19" spans="2:15" x14ac:dyDescent="0.2">
      <c r="E19" s="1">
        <v>731</v>
      </c>
      <c r="G19" t="s">
        <v>30</v>
      </c>
    </row>
    <row r="20" spans="2:15" x14ac:dyDescent="0.2">
      <c r="E20" s="1">
        <v>774</v>
      </c>
      <c r="G20" t="s">
        <v>34</v>
      </c>
    </row>
    <row r="21" spans="2:15" x14ac:dyDescent="0.2">
      <c r="E21" s="1">
        <v>775</v>
      </c>
      <c r="G21" t="s">
        <v>100</v>
      </c>
    </row>
    <row r="22" spans="2:15" x14ac:dyDescent="0.2">
      <c r="E22" s="1">
        <v>776</v>
      </c>
      <c r="G22" t="s">
        <v>35</v>
      </c>
    </row>
    <row r="23" spans="2:15" x14ac:dyDescent="0.2">
      <c r="E23" s="1">
        <v>780</v>
      </c>
      <c r="G23" t="s">
        <v>36</v>
      </c>
    </row>
    <row r="25" spans="2:15" x14ac:dyDescent="0.2">
      <c r="B25" s="101"/>
      <c r="C25" s="110" t="s">
        <v>347</v>
      </c>
      <c r="D25" s="102"/>
      <c r="E25" s="103"/>
      <c r="F25" s="102"/>
      <c r="G25" s="102"/>
      <c r="H25" s="102"/>
      <c r="I25" s="102"/>
      <c r="J25" s="102"/>
      <c r="K25" s="102"/>
      <c r="L25" s="102"/>
      <c r="M25" s="102"/>
      <c r="N25" s="102"/>
      <c r="O25" s="104"/>
    </row>
    <row r="26" spans="2:15" x14ac:dyDescent="0.2">
      <c r="D26" t="s">
        <v>102</v>
      </c>
    </row>
    <row r="27" spans="2:15" x14ac:dyDescent="0.2">
      <c r="E27" s="1">
        <v>711</v>
      </c>
      <c r="G27" t="s">
        <v>24</v>
      </c>
    </row>
    <row r="28" spans="2:15" x14ac:dyDescent="0.2">
      <c r="E28" s="1">
        <v>713</v>
      </c>
      <c r="G28" t="s">
        <v>26</v>
      </c>
    </row>
    <row r="29" spans="2:15" x14ac:dyDescent="0.2">
      <c r="E29" s="1">
        <v>714</v>
      </c>
      <c r="G29" t="s">
        <v>27</v>
      </c>
    </row>
    <row r="30" spans="2:15" x14ac:dyDescent="0.2">
      <c r="E30" s="1">
        <v>715</v>
      </c>
      <c r="G30" t="s">
        <v>28</v>
      </c>
    </row>
    <row r="31" spans="2:15" x14ac:dyDescent="0.2">
      <c r="E31" s="1">
        <v>742</v>
      </c>
      <c r="G31" t="s">
        <v>31</v>
      </c>
    </row>
    <row r="32" spans="2:15" x14ac:dyDescent="0.2">
      <c r="E32" s="1">
        <v>743</v>
      </c>
      <c r="G32" t="s">
        <v>32</v>
      </c>
    </row>
    <row r="33" spans="2:15" x14ac:dyDescent="0.2">
      <c r="E33" s="1">
        <v>744</v>
      </c>
      <c r="G33" t="s">
        <v>33</v>
      </c>
    </row>
    <row r="35" spans="2:15" x14ac:dyDescent="0.2">
      <c r="B35" s="105"/>
      <c r="C35" s="106" t="s">
        <v>104</v>
      </c>
      <c r="D35" s="107"/>
      <c r="E35" s="108"/>
      <c r="F35" s="107"/>
      <c r="G35" s="107"/>
      <c r="H35" s="107"/>
      <c r="I35" s="107"/>
      <c r="J35" s="107"/>
      <c r="K35" s="107"/>
      <c r="L35" s="107"/>
      <c r="M35" s="107"/>
      <c r="N35" s="107"/>
      <c r="O35" s="109"/>
    </row>
    <row r="36" spans="2:15" x14ac:dyDescent="0.2">
      <c r="D36" t="s">
        <v>224</v>
      </c>
    </row>
    <row r="37" spans="2:15" x14ac:dyDescent="0.2">
      <c r="E37" s="366">
        <v>30</v>
      </c>
      <c r="F37" s="365"/>
      <c r="G37" s="365" t="s">
        <v>6</v>
      </c>
      <c r="H37" s="365"/>
      <c r="I37" s="365"/>
      <c r="J37" s="365"/>
      <c r="K37" s="365"/>
      <c r="L37" s="365"/>
      <c r="M37" s="365"/>
      <c r="N37" s="365"/>
      <c r="O37" s="365"/>
    </row>
    <row r="38" spans="2:15" x14ac:dyDescent="0.2">
      <c r="E38" s="367">
        <v>31</v>
      </c>
      <c r="F38" s="368"/>
      <c r="G38" s="368" t="s">
        <v>7</v>
      </c>
      <c r="H38" s="368"/>
      <c r="I38" s="368"/>
      <c r="J38" s="368"/>
      <c r="K38" s="368" t="s">
        <v>535</v>
      </c>
      <c r="L38" s="368"/>
      <c r="M38" s="365"/>
      <c r="N38" s="365"/>
      <c r="O38" s="365"/>
    </row>
    <row r="39" spans="2:15" x14ac:dyDescent="0.2">
      <c r="E39" s="367">
        <v>32</v>
      </c>
      <c r="F39" s="368"/>
      <c r="G39" s="368" t="s">
        <v>8</v>
      </c>
      <c r="H39" s="368"/>
      <c r="I39" s="368"/>
      <c r="J39" s="368"/>
      <c r="K39" s="368" t="s">
        <v>535</v>
      </c>
      <c r="L39" s="368"/>
      <c r="M39" s="365"/>
      <c r="N39" s="365"/>
      <c r="O39" s="365"/>
    </row>
    <row r="40" spans="2:15" x14ac:dyDescent="0.2">
      <c r="E40" s="367">
        <v>33</v>
      </c>
      <c r="F40" s="368"/>
      <c r="G40" s="368" t="s">
        <v>9</v>
      </c>
      <c r="H40" s="368"/>
      <c r="I40" s="368"/>
      <c r="J40" s="368"/>
      <c r="K40" s="368" t="s">
        <v>535</v>
      </c>
      <c r="L40" s="368"/>
      <c r="M40" s="365"/>
      <c r="N40" s="365"/>
      <c r="O40" s="365"/>
    </row>
    <row r="41" spans="2:15" x14ac:dyDescent="0.2">
      <c r="E41" s="367">
        <v>34</v>
      </c>
      <c r="F41" s="368"/>
      <c r="G41" s="368" t="s">
        <v>10</v>
      </c>
      <c r="H41" s="368"/>
      <c r="I41" s="368"/>
      <c r="J41" s="368"/>
      <c r="K41" s="368" t="s">
        <v>535</v>
      </c>
      <c r="L41" s="368"/>
      <c r="M41" s="365"/>
      <c r="N41" s="365"/>
      <c r="O41" s="365"/>
    </row>
    <row r="42" spans="2:15" x14ac:dyDescent="0.2">
      <c r="E42" s="367">
        <v>35</v>
      </c>
      <c r="F42" s="368"/>
      <c r="G42" s="368" t="s">
        <v>11</v>
      </c>
      <c r="H42" s="368"/>
      <c r="I42" s="368"/>
      <c r="J42" s="368"/>
      <c r="K42" s="368" t="s">
        <v>535</v>
      </c>
      <c r="L42" s="368"/>
      <c r="M42" s="365"/>
      <c r="N42" s="365"/>
      <c r="O42" s="365"/>
    </row>
    <row r="43" spans="2:15" x14ac:dyDescent="0.2">
      <c r="E43" s="366">
        <v>36</v>
      </c>
      <c r="F43" s="365"/>
      <c r="G43" s="365" t="s">
        <v>12</v>
      </c>
      <c r="H43" s="365"/>
      <c r="I43" s="365"/>
      <c r="J43" s="365"/>
      <c r="K43" s="365"/>
      <c r="L43" s="365"/>
      <c r="M43" s="365"/>
      <c r="N43" s="365"/>
      <c r="O43" s="365"/>
    </row>
    <row r="44" spans="2:15" x14ac:dyDescent="0.2">
      <c r="E44" s="366">
        <v>37</v>
      </c>
      <c r="F44" s="365"/>
      <c r="G44" s="365" t="s">
        <v>13</v>
      </c>
      <c r="H44" s="365"/>
      <c r="I44" s="365"/>
      <c r="J44" s="365"/>
      <c r="K44" s="365"/>
      <c r="L44" s="365"/>
      <c r="M44" s="365"/>
      <c r="N44" s="365"/>
      <c r="O44" s="365"/>
    </row>
    <row r="45" spans="2:15" x14ac:dyDescent="0.2">
      <c r="E45" s="366">
        <v>38</v>
      </c>
      <c r="F45" s="365"/>
      <c r="G45" s="365" t="s">
        <v>14</v>
      </c>
      <c r="H45" s="365"/>
      <c r="I45" s="365"/>
      <c r="J45" s="365"/>
      <c r="K45" s="365"/>
      <c r="L45" s="365"/>
      <c r="M45" s="365"/>
      <c r="N45" s="365"/>
      <c r="O45" s="365"/>
    </row>
    <row r="46" spans="2:15" x14ac:dyDescent="0.2">
      <c r="E46" s="367">
        <v>39</v>
      </c>
      <c r="F46" s="368"/>
      <c r="G46" s="368" t="s">
        <v>15</v>
      </c>
      <c r="H46" s="368"/>
      <c r="I46" s="368"/>
      <c r="J46" s="368"/>
      <c r="K46" s="368" t="s">
        <v>535</v>
      </c>
      <c r="L46" s="368"/>
      <c r="M46" s="365"/>
      <c r="N46" s="365"/>
      <c r="O46" s="365"/>
    </row>
    <row r="47" spans="2:15" x14ac:dyDescent="0.2">
      <c r="E47" s="369">
        <v>41</v>
      </c>
      <c r="F47" s="370"/>
      <c r="G47" s="370" t="s">
        <v>536</v>
      </c>
      <c r="H47" s="370"/>
      <c r="I47" s="370"/>
      <c r="J47" s="370"/>
      <c r="K47" s="370"/>
      <c r="L47" s="370"/>
      <c r="M47" s="370"/>
      <c r="N47" s="370"/>
      <c r="O47" s="365"/>
    </row>
    <row r="48" spans="2:15" x14ac:dyDescent="0.2">
      <c r="E48" s="369">
        <v>42</v>
      </c>
      <c r="F48" s="370"/>
      <c r="G48" s="370" t="s">
        <v>537</v>
      </c>
      <c r="H48" s="370"/>
      <c r="I48" s="370"/>
      <c r="J48" s="370"/>
      <c r="K48" s="370"/>
      <c r="L48" s="370"/>
      <c r="M48" s="370" t="s">
        <v>538</v>
      </c>
      <c r="N48" s="370"/>
      <c r="O48" s="365"/>
    </row>
    <row r="49" spans="2:15" x14ac:dyDescent="0.2">
      <c r="E49" s="369">
        <v>43</v>
      </c>
      <c r="F49" s="370"/>
      <c r="G49" s="370" t="s">
        <v>539</v>
      </c>
      <c r="H49" s="370"/>
      <c r="I49" s="370"/>
      <c r="J49" s="370"/>
      <c r="K49" s="370"/>
      <c r="L49" s="370"/>
      <c r="M49" s="370" t="s">
        <v>538</v>
      </c>
      <c r="N49" s="370"/>
      <c r="O49" s="365"/>
    </row>
    <row r="50" spans="2:15" x14ac:dyDescent="0.2">
      <c r="E50" s="369">
        <v>44</v>
      </c>
      <c r="F50" s="370"/>
      <c r="G50" s="370" t="s">
        <v>540</v>
      </c>
      <c r="H50" s="370"/>
      <c r="I50" s="370"/>
      <c r="J50" s="370"/>
      <c r="K50" s="370"/>
      <c r="L50" s="370"/>
      <c r="M50" s="370" t="s">
        <v>538</v>
      </c>
      <c r="N50" s="370"/>
      <c r="O50" s="365"/>
    </row>
    <row r="51" spans="2:15" x14ac:dyDescent="0.2">
      <c r="E51" s="369">
        <v>51</v>
      </c>
      <c r="F51" s="370"/>
      <c r="G51" s="370" t="s">
        <v>541</v>
      </c>
      <c r="H51" s="370"/>
      <c r="I51" s="370"/>
      <c r="J51" s="370"/>
      <c r="K51" s="370"/>
      <c r="L51" s="370"/>
      <c r="M51" s="370" t="s">
        <v>538</v>
      </c>
      <c r="N51" s="370"/>
      <c r="O51" s="365"/>
    </row>
    <row r="52" spans="2:15" x14ac:dyDescent="0.2">
      <c r="E52" s="369">
        <v>52</v>
      </c>
      <c r="F52" s="370"/>
      <c r="G52" s="370" t="s">
        <v>542</v>
      </c>
      <c r="H52" s="370"/>
      <c r="I52" s="370"/>
      <c r="J52" s="370"/>
      <c r="K52" s="370"/>
      <c r="L52" s="370"/>
      <c r="M52" s="370" t="s">
        <v>538</v>
      </c>
      <c r="N52" s="370"/>
      <c r="O52" s="365"/>
    </row>
    <row r="54" spans="2:15" x14ac:dyDescent="0.2">
      <c r="B54" s="111"/>
      <c r="C54" s="112" t="s">
        <v>5</v>
      </c>
      <c r="D54" s="113"/>
      <c r="E54" s="114"/>
      <c r="F54" s="113"/>
      <c r="G54" s="113"/>
      <c r="H54" s="113"/>
      <c r="I54" s="113"/>
      <c r="J54" s="113"/>
      <c r="K54" s="113"/>
      <c r="L54" s="113"/>
      <c r="M54" s="113"/>
      <c r="N54" s="113"/>
      <c r="O54" s="115"/>
    </row>
    <row r="55" spans="2:15" x14ac:dyDescent="0.2">
      <c r="D55" t="s">
        <v>105</v>
      </c>
    </row>
    <row r="56" spans="2:15" x14ac:dyDescent="0.2">
      <c r="D56" t="s">
        <v>106</v>
      </c>
    </row>
    <row r="57" spans="2:15" x14ac:dyDescent="0.2">
      <c r="E57" s="1">
        <v>801</v>
      </c>
      <c r="G57" t="s">
        <v>37</v>
      </c>
    </row>
    <row r="58" spans="2:15" x14ac:dyDescent="0.2">
      <c r="E58" s="1">
        <v>802</v>
      </c>
      <c r="G58" t="s">
        <v>38</v>
      </c>
    </row>
    <row r="59" spans="2:15" x14ac:dyDescent="0.2">
      <c r="E59" s="1">
        <v>803</v>
      </c>
      <c r="G59" t="s">
        <v>39</v>
      </c>
    </row>
    <row r="60" spans="2:15" x14ac:dyDescent="0.2">
      <c r="E60" s="1">
        <v>810</v>
      </c>
      <c r="G60" t="s">
        <v>40</v>
      </c>
    </row>
    <row r="62" spans="2:15" x14ac:dyDescent="0.2">
      <c r="B62" s="116"/>
      <c r="C62" s="117" t="s">
        <v>66</v>
      </c>
      <c r="D62" s="118"/>
      <c r="E62" s="119"/>
      <c r="F62" s="118"/>
      <c r="G62" s="118"/>
      <c r="H62" s="118"/>
      <c r="I62" s="118"/>
      <c r="J62" s="118"/>
      <c r="K62" s="118"/>
      <c r="L62" s="118"/>
      <c r="M62" s="118"/>
      <c r="N62" s="118"/>
      <c r="O62" s="120"/>
    </row>
    <row r="63" spans="2:15" x14ac:dyDescent="0.2">
      <c r="D63" t="s">
        <v>110</v>
      </c>
    </row>
    <row r="64" spans="2:15" x14ac:dyDescent="0.2">
      <c r="D64" t="s">
        <v>348</v>
      </c>
    </row>
    <row r="65" spans="2:15" x14ac:dyDescent="0.2">
      <c r="D65" t="s">
        <v>109</v>
      </c>
    </row>
    <row r="66" spans="2:15" x14ac:dyDescent="0.2">
      <c r="E66" s="1">
        <v>10</v>
      </c>
      <c r="G66" t="s">
        <v>103</v>
      </c>
    </row>
    <row r="67" spans="2:15" x14ac:dyDescent="0.2">
      <c r="E67" s="1">
        <v>20</v>
      </c>
      <c r="G67" t="s">
        <v>312</v>
      </c>
    </row>
    <row r="68" spans="2:15" x14ac:dyDescent="0.2">
      <c r="E68" s="1">
        <v>410</v>
      </c>
      <c r="G68" t="s">
        <v>18</v>
      </c>
    </row>
    <row r="69" spans="2:15" x14ac:dyDescent="0.2">
      <c r="E69" s="1">
        <v>430</v>
      </c>
      <c r="G69" t="s">
        <v>19</v>
      </c>
    </row>
    <row r="70" spans="2:15" x14ac:dyDescent="0.2">
      <c r="E70" s="1">
        <v>450</v>
      </c>
      <c r="G70" t="s">
        <v>20</v>
      </c>
    </row>
    <row r="71" spans="2:15" x14ac:dyDescent="0.2">
      <c r="E71" s="1">
        <v>460</v>
      </c>
      <c r="G71" t="s">
        <v>21</v>
      </c>
    </row>
    <row r="72" spans="2:15" x14ac:dyDescent="0.2">
      <c r="E72" s="1">
        <v>470</v>
      </c>
      <c r="G72" t="s">
        <v>22</v>
      </c>
    </row>
    <row r="73" spans="2:15" x14ac:dyDescent="0.2">
      <c r="E73" s="1">
        <v>480</v>
      </c>
      <c r="G73" t="s">
        <v>23</v>
      </c>
    </row>
    <row r="74" spans="2:15" x14ac:dyDescent="0.2">
      <c r="E74" s="1">
        <v>640</v>
      </c>
      <c r="G74" t="s">
        <v>339</v>
      </c>
    </row>
    <row r="75" spans="2:15" x14ac:dyDescent="0.2">
      <c r="E75" s="1">
        <v>821</v>
      </c>
      <c r="G75" t="s">
        <v>41</v>
      </c>
    </row>
    <row r="76" spans="2:15" x14ac:dyDescent="0.2">
      <c r="E76" s="1">
        <v>831</v>
      </c>
      <c r="G76" t="s">
        <v>42</v>
      </c>
    </row>
    <row r="77" spans="2:15" x14ac:dyDescent="0.2">
      <c r="E77" s="1">
        <v>841</v>
      </c>
      <c r="G77" t="s">
        <v>43</v>
      </c>
    </row>
    <row r="79" spans="2:15" x14ac:dyDescent="0.2">
      <c r="B79" s="121"/>
      <c r="C79" s="122" t="s">
        <v>107</v>
      </c>
      <c r="D79" s="123"/>
      <c r="E79" s="124"/>
      <c r="F79" s="123"/>
      <c r="G79" s="123"/>
      <c r="H79" s="123"/>
      <c r="I79" s="123"/>
      <c r="J79" s="123"/>
      <c r="K79" s="123"/>
      <c r="L79" s="123"/>
      <c r="M79" s="123"/>
      <c r="N79" s="123"/>
      <c r="O79" s="125"/>
    </row>
    <row r="80" spans="2:15" x14ac:dyDescent="0.2">
      <c r="D80" t="s">
        <v>111</v>
      </c>
    </row>
    <row r="82" spans="2:15" x14ac:dyDescent="0.2">
      <c r="B82" s="126"/>
      <c r="C82" s="127" t="s">
        <v>112</v>
      </c>
      <c r="D82" s="128"/>
      <c r="E82" s="129"/>
      <c r="F82" s="128"/>
      <c r="G82" s="128"/>
      <c r="H82" s="128"/>
      <c r="I82" s="128"/>
      <c r="J82" s="128"/>
      <c r="K82" s="128"/>
      <c r="L82" s="128"/>
      <c r="M82" s="128"/>
      <c r="N82" s="128"/>
      <c r="O82" s="130"/>
    </row>
    <row r="83" spans="2:15" x14ac:dyDescent="0.2">
      <c r="D83" t="s">
        <v>113</v>
      </c>
    </row>
    <row r="85" spans="2:15" x14ac:dyDescent="0.2">
      <c r="B85" s="105"/>
      <c r="C85" s="106" t="s">
        <v>225</v>
      </c>
      <c r="D85" s="107"/>
      <c r="E85" s="108"/>
      <c r="F85" s="107"/>
      <c r="G85" s="107"/>
      <c r="H85" s="107"/>
      <c r="I85" s="107"/>
      <c r="J85" s="107"/>
      <c r="K85" s="107"/>
      <c r="L85" s="107"/>
      <c r="M85" s="107"/>
      <c r="N85" s="107"/>
      <c r="O85" s="109"/>
    </row>
    <row r="86" spans="2:15" x14ac:dyDescent="0.2">
      <c r="D86" t="s">
        <v>226</v>
      </c>
    </row>
    <row r="87" spans="2:15" x14ac:dyDescent="0.2">
      <c r="D87" t="s">
        <v>227</v>
      </c>
    </row>
    <row r="88" spans="2:15" x14ac:dyDescent="0.2">
      <c r="E88" s="1">
        <v>30</v>
      </c>
      <c r="G88" t="s">
        <v>6</v>
      </c>
    </row>
    <row r="89" spans="2:15" x14ac:dyDescent="0.2">
      <c r="E89" s="1">
        <v>31</v>
      </c>
      <c r="G89" t="s">
        <v>7</v>
      </c>
    </row>
    <row r="90" spans="2:15" x14ac:dyDescent="0.2">
      <c r="E90" s="1">
        <v>32</v>
      </c>
      <c r="G90" t="s">
        <v>8</v>
      </c>
    </row>
    <row r="91" spans="2:15" x14ac:dyDescent="0.2">
      <c r="E91" s="1">
        <v>33</v>
      </c>
      <c r="G91" t="s">
        <v>9</v>
      </c>
    </row>
    <row r="92" spans="2:15" x14ac:dyDescent="0.2">
      <c r="E92" s="1">
        <v>34</v>
      </c>
      <c r="G92" t="s">
        <v>10</v>
      </c>
    </row>
    <row r="93" spans="2:15" x14ac:dyDescent="0.2">
      <c r="E93" s="1">
        <v>35</v>
      </c>
      <c r="G93" t="s">
        <v>11</v>
      </c>
    </row>
    <row r="94" spans="2:15" x14ac:dyDescent="0.2">
      <c r="E94" s="1">
        <v>36</v>
      </c>
      <c r="G94" t="s">
        <v>12</v>
      </c>
    </row>
    <row r="95" spans="2:15" x14ac:dyDescent="0.2">
      <c r="E95" s="1">
        <v>37</v>
      </c>
      <c r="G95" t="s">
        <v>13</v>
      </c>
    </row>
    <row r="96" spans="2:15" x14ac:dyDescent="0.2">
      <c r="E96" s="1">
        <v>38</v>
      </c>
      <c r="G96" t="s">
        <v>14</v>
      </c>
    </row>
    <row r="97" spans="2:15" x14ac:dyDescent="0.2">
      <c r="E97" s="1">
        <v>39</v>
      </c>
      <c r="G97" t="s">
        <v>15</v>
      </c>
    </row>
    <row r="99" spans="2:15" x14ac:dyDescent="0.2">
      <c r="B99" s="96"/>
      <c r="C99" s="100" t="s">
        <v>357</v>
      </c>
      <c r="D99" s="97"/>
      <c r="E99" s="98"/>
      <c r="F99" s="97"/>
      <c r="G99" s="97"/>
      <c r="H99" s="97"/>
      <c r="I99" s="97"/>
      <c r="J99" s="97"/>
      <c r="K99" s="97"/>
      <c r="L99" s="97"/>
      <c r="M99" s="97"/>
      <c r="N99" s="97"/>
      <c r="O99" s="99"/>
    </row>
    <row r="100" spans="2:15" x14ac:dyDescent="0.2">
      <c r="B100"/>
      <c r="C100" t="s">
        <v>358</v>
      </c>
      <c r="E100"/>
    </row>
    <row r="101" spans="2:15" x14ac:dyDescent="0.2">
      <c r="B101"/>
      <c r="D101" s="303" t="s">
        <v>138</v>
      </c>
      <c r="E101" s="97"/>
      <c r="F101" s="97"/>
      <c r="G101" s="97"/>
      <c r="H101" s="97"/>
      <c r="I101" s="99"/>
    </row>
    <row r="102" spans="2:15" x14ac:dyDescent="0.2">
      <c r="B102"/>
      <c r="D102" s="304" t="s">
        <v>139</v>
      </c>
      <c r="E102" s="102"/>
      <c r="F102" s="102"/>
      <c r="G102" s="102"/>
      <c r="H102" s="102"/>
      <c r="I102" s="104"/>
    </row>
    <row r="103" spans="2:15" x14ac:dyDescent="0.2">
      <c r="B103"/>
      <c r="D103" s="305" t="s">
        <v>140</v>
      </c>
      <c r="E103" s="107"/>
      <c r="F103" s="107"/>
      <c r="G103" s="107"/>
      <c r="H103" s="107"/>
      <c r="I103" s="109"/>
    </row>
    <row r="104" spans="2:15" x14ac:dyDescent="0.2">
      <c r="B104"/>
      <c r="D104" s="306" t="s">
        <v>141</v>
      </c>
      <c r="E104" s="113"/>
      <c r="F104" s="113"/>
      <c r="G104" s="113"/>
      <c r="H104" s="113"/>
      <c r="I104" s="115"/>
    </row>
    <row r="105" spans="2:15" x14ac:dyDescent="0.2">
      <c r="B105"/>
      <c r="D105" s="307" t="s">
        <v>142</v>
      </c>
      <c r="E105" s="118"/>
      <c r="F105" s="118"/>
      <c r="G105" s="118"/>
      <c r="H105" s="118"/>
      <c r="I105" s="120"/>
    </row>
    <row r="106" spans="2:15" x14ac:dyDescent="0.2">
      <c r="B106"/>
      <c r="D106" s="308" t="s">
        <v>143</v>
      </c>
      <c r="E106" s="128"/>
      <c r="F106" s="128"/>
      <c r="G106" s="128"/>
      <c r="H106" s="128"/>
      <c r="I106" s="130"/>
    </row>
    <row r="107" spans="2:15" x14ac:dyDescent="0.2">
      <c r="B107"/>
      <c r="D107" s="309" t="s">
        <v>144</v>
      </c>
      <c r="E107" s="123"/>
      <c r="F107" s="123"/>
      <c r="G107" s="123"/>
      <c r="H107" s="123"/>
      <c r="I107" s="125"/>
    </row>
    <row r="108" spans="2:15" x14ac:dyDescent="0.2">
      <c r="B108"/>
      <c r="E108"/>
    </row>
    <row r="109" spans="2:15" x14ac:dyDescent="0.2">
      <c r="B109" s="116"/>
      <c r="C109" s="117" t="s">
        <v>356</v>
      </c>
      <c r="D109" s="118"/>
      <c r="E109" s="119"/>
      <c r="F109" s="118"/>
      <c r="G109" s="118"/>
      <c r="H109" s="118"/>
      <c r="I109" s="118"/>
      <c r="J109" s="118"/>
      <c r="K109" s="118"/>
      <c r="L109" s="118"/>
      <c r="M109" s="118"/>
      <c r="N109" s="118"/>
      <c r="O109" s="120"/>
    </row>
    <row r="110" spans="2:15" x14ac:dyDescent="0.2">
      <c r="B110"/>
      <c r="C110" t="s">
        <v>360</v>
      </c>
      <c r="E110"/>
    </row>
    <row r="111" spans="2:15" x14ac:dyDescent="0.2">
      <c r="B111"/>
      <c r="D111" t="s">
        <v>361</v>
      </c>
      <c r="E111"/>
    </row>
    <row r="112" spans="2:15" x14ac:dyDescent="0.2">
      <c r="B112"/>
      <c r="E112" s="149" t="s">
        <v>321</v>
      </c>
      <c r="F112" s="149"/>
      <c r="G112" s="149"/>
      <c r="H112" s="149"/>
      <c r="I112" s="149"/>
      <c r="J112" s="149"/>
    </row>
    <row r="113" spans="2:10" x14ac:dyDescent="0.2">
      <c r="B113"/>
      <c r="E113" s="149" t="s">
        <v>313</v>
      </c>
      <c r="F113" s="149"/>
      <c r="G113" s="149"/>
      <c r="H113" s="149"/>
      <c r="I113" s="149"/>
      <c r="J113" s="149"/>
    </row>
    <row r="114" spans="2:10" x14ac:dyDescent="0.2">
      <c r="B114"/>
      <c r="E114" s="149" t="s">
        <v>359</v>
      </c>
      <c r="F114" s="149"/>
      <c r="G114" s="149"/>
      <c r="H114" s="149"/>
      <c r="I114" s="149"/>
      <c r="J114" s="149"/>
    </row>
    <row r="115" spans="2:10" x14ac:dyDescent="0.2">
      <c r="B115"/>
      <c r="E115" s="149" t="s">
        <v>324</v>
      </c>
      <c r="F115" s="149"/>
      <c r="G115" s="149"/>
      <c r="H115" s="149"/>
      <c r="I115" s="149"/>
      <c r="J115" s="149"/>
    </row>
    <row r="116" spans="2:10" x14ac:dyDescent="0.2">
      <c r="E116" s="149" t="s">
        <v>5</v>
      </c>
      <c r="F116" s="149"/>
      <c r="G116" s="149"/>
      <c r="H116" s="149"/>
      <c r="I116" s="149"/>
      <c r="J116" s="149"/>
    </row>
    <row r="117" spans="2:10" x14ac:dyDescent="0.2">
      <c r="B117"/>
      <c r="E117" s="149" t="s">
        <v>314</v>
      </c>
      <c r="F117" s="149"/>
      <c r="G117" s="149"/>
      <c r="H117" s="149"/>
      <c r="I117" s="149"/>
      <c r="J117" s="149"/>
    </row>
    <row r="118" spans="2:10" x14ac:dyDescent="0.2">
      <c r="B118"/>
      <c r="E118" s="149" t="s">
        <v>320</v>
      </c>
      <c r="F118" s="149"/>
      <c r="G118" s="149"/>
      <c r="H118" s="149"/>
      <c r="I118" s="149"/>
      <c r="J118" s="149"/>
    </row>
    <row r="119" spans="2:10" x14ac:dyDescent="0.2">
      <c r="B119"/>
      <c r="E119" s="149" t="s">
        <v>326</v>
      </c>
      <c r="F119" s="149"/>
      <c r="G119" s="149"/>
      <c r="H119" s="149"/>
      <c r="I119" s="149"/>
      <c r="J119" s="149"/>
    </row>
    <row r="120" spans="2:10" x14ac:dyDescent="0.2">
      <c r="B120"/>
      <c r="E120" s="149" t="s">
        <v>327</v>
      </c>
      <c r="F120" s="149"/>
      <c r="G120" s="149"/>
      <c r="H120" s="149"/>
      <c r="I120" s="149"/>
      <c r="J120" s="149"/>
    </row>
    <row r="121" spans="2:10" x14ac:dyDescent="0.2">
      <c r="B121"/>
      <c r="E121" s="149" t="s">
        <v>328</v>
      </c>
      <c r="F121" s="149"/>
      <c r="G121" s="149"/>
      <c r="H121" s="149"/>
      <c r="I121" s="149"/>
      <c r="J121" s="149"/>
    </row>
    <row r="122" spans="2:10" x14ac:dyDescent="0.2">
      <c r="E122" s="149" t="s">
        <v>329</v>
      </c>
      <c r="F122" s="149"/>
      <c r="G122" s="149"/>
      <c r="H122" s="149"/>
      <c r="I122" s="149"/>
      <c r="J122" s="149"/>
    </row>
    <row r="123" spans="2:10" x14ac:dyDescent="0.2">
      <c r="E123" s="149" t="s">
        <v>330</v>
      </c>
      <c r="F123" s="149"/>
      <c r="G123" s="149"/>
      <c r="H123" s="149"/>
      <c r="I123" s="149"/>
      <c r="J123" s="149"/>
    </row>
    <row r="124" spans="2:10" x14ac:dyDescent="0.2">
      <c r="E124" s="149" t="s">
        <v>331</v>
      </c>
      <c r="F124" s="149"/>
      <c r="G124" s="149"/>
      <c r="H124" s="149"/>
      <c r="I124" s="149"/>
      <c r="J124" s="149"/>
    </row>
    <row r="125" spans="2:10" x14ac:dyDescent="0.2">
      <c r="E125" s="149" t="s">
        <v>332</v>
      </c>
      <c r="F125" s="149"/>
      <c r="G125" s="149"/>
      <c r="H125" s="149"/>
      <c r="I125" s="149"/>
      <c r="J125" s="149"/>
    </row>
    <row r="126" spans="2:10" x14ac:dyDescent="0.2">
      <c r="E126" s="149" t="s">
        <v>333</v>
      </c>
      <c r="F126" s="149"/>
      <c r="G126" s="149"/>
      <c r="H126" s="149"/>
      <c r="I126" s="149"/>
      <c r="J126" s="149"/>
    </row>
    <row r="127" spans="2:10" x14ac:dyDescent="0.2">
      <c r="E127" s="149" t="s">
        <v>334</v>
      </c>
      <c r="F127" s="149"/>
      <c r="G127" s="149"/>
      <c r="H127" s="149"/>
      <c r="I127" s="149"/>
      <c r="J127" s="149"/>
    </row>
    <row r="128" spans="2:10" x14ac:dyDescent="0.2">
      <c r="E128" s="149" t="s">
        <v>335</v>
      </c>
      <c r="F128" s="149"/>
      <c r="G128" s="149"/>
      <c r="H128" s="149"/>
      <c r="I128" s="149"/>
      <c r="J128" s="149"/>
    </row>
    <row r="129" spans="2:15" x14ac:dyDescent="0.2">
      <c r="E129" s="149" t="s">
        <v>336</v>
      </c>
      <c r="F129" s="149"/>
      <c r="G129" s="149"/>
      <c r="H129" s="149"/>
      <c r="I129" s="149"/>
      <c r="J129" s="149"/>
    </row>
    <row r="131" spans="2:15" x14ac:dyDescent="0.2">
      <c r="B131" s="310"/>
      <c r="C131" s="311" t="s">
        <v>355</v>
      </c>
      <c r="D131" s="312"/>
      <c r="E131" s="313"/>
      <c r="F131" s="312"/>
      <c r="G131" s="312"/>
      <c r="H131" s="312"/>
      <c r="I131" s="312"/>
      <c r="J131" s="312"/>
      <c r="K131" s="312"/>
      <c r="L131" s="312"/>
      <c r="M131" s="312"/>
      <c r="N131" s="312"/>
      <c r="O131" s="314"/>
    </row>
    <row r="132" spans="2:15" x14ac:dyDescent="0.2">
      <c r="C132" t="s">
        <v>362</v>
      </c>
    </row>
    <row r="133" spans="2:15" x14ac:dyDescent="0.2">
      <c r="D133" s="315" t="s">
        <v>101</v>
      </c>
    </row>
    <row r="134" spans="2:15" x14ac:dyDescent="0.2">
      <c r="D134" s="315" t="s">
        <v>363</v>
      </c>
    </row>
    <row r="135" spans="2:15" x14ac:dyDescent="0.2">
      <c r="D135" s="315" t="s">
        <v>140</v>
      </c>
    </row>
    <row r="136" spans="2:15" x14ac:dyDescent="0.2">
      <c r="D136" s="316" t="s">
        <v>141</v>
      </c>
    </row>
    <row r="137" spans="2:15" x14ac:dyDescent="0.2">
      <c r="D137" s="315" t="s">
        <v>142</v>
      </c>
    </row>
    <row r="138" spans="2:15" x14ac:dyDescent="0.2">
      <c r="D138" s="316" t="s">
        <v>143</v>
      </c>
    </row>
    <row r="139" spans="2:15" x14ac:dyDescent="0.2">
      <c r="D139" s="316" t="s">
        <v>364</v>
      </c>
    </row>
    <row r="142" spans="2:15" x14ac:dyDescent="0.2">
      <c r="B142" s="196"/>
      <c r="C142" s="127" t="s">
        <v>366</v>
      </c>
      <c r="D142" s="199"/>
      <c r="E142" s="200"/>
      <c r="F142" s="199"/>
      <c r="G142" s="199"/>
      <c r="H142" s="197"/>
      <c r="I142" s="197"/>
      <c r="J142" s="197"/>
      <c r="K142" s="197"/>
      <c r="L142" s="197"/>
      <c r="M142" s="197"/>
      <c r="N142" s="197"/>
      <c r="O142" s="198"/>
    </row>
    <row r="143" spans="2:15" x14ac:dyDescent="0.2">
      <c r="D143" t="s">
        <v>340</v>
      </c>
    </row>
    <row r="144" spans="2:15" x14ac:dyDescent="0.2">
      <c r="D144" t="s">
        <v>228</v>
      </c>
    </row>
    <row r="146" spans="4:4" x14ac:dyDescent="0.2">
      <c r="D146" t="s">
        <v>232</v>
      </c>
    </row>
    <row r="147" spans="4:4" x14ac:dyDescent="0.2">
      <c r="D147" t="s">
        <v>231</v>
      </c>
    </row>
    <row r="149" spans="4:4" x14ac:dyDescent="0.2">
      <c r="D149" t="s">
        <v>229</v>
      </c>
    </row>
    <row r="150" spans="4:4" x14ac:dyDescent="0.2">
      <c r="D150" t="s">
        <v>230</v>
      </c>
    </row>
  </sheetData>
  <customSheetViews>
    <customSheetView guid="{E524EE33-31E8-4DBE-9C9C-3848607895D4}" scale="75" fitToPage="1" showRuler="0">
      <pageMargins left="0.5" right="0.5" top="0.5" bottom="0.5" header="0.5" footer="0.5"/>
      <printOptions horizontalCentered="1"/>
      <pageSetup scale="72" orientation="portrait" horizontalDpi="0" r:id="rId1"/>
      <headerFooter alignWithMargins="0"/>
    </customSheetView>
    <customSheetView guid="{2494D731-9E70-4759-9F7C-8250960A4097}" scale="75" showGridLines="0" showRowCol="0" fitToPage="1" showRuler="0">
      <selection activeCell="B55" sqref="B55"/>
      <pageMargins left="0.5" right="0.5" top="0.5" bottom="0.5" header="0.5" footer="0.5"/>
      <printOptions horizontalCentered="1"/>
      <pageSetup scale="72" orientation="portrait" horizontalDpi="0" r:id="rId2"/>
      <headerFooter alignWithMargins="0"/>
    </customSheetView>
    <customSheetView guid="{67C3DC2D-7969-45C2-82B7-9150B731E45E}" scale="75" showGridLines="0" showRowCol="0" fitToPage="1" showRuler="0">
      <selection activeCell="A340" sqref="A340"/>
      <pageMargins left="0.5" right="0.5" top="0.5" bottom="0.5" header="0.5" footer="0.5"/>
      <printOptions horizontalCentered="1"/>
      <pageSetup scale="72" orientation="portrait" horizontalDpi="0" r:id="rId3"/>
      <headerFooter alignWithMargins="0"/>
    </customSheetView>
  </customSheetViews>
  <phoneticPr fontId="0" type="noConversion"/>
  <printOptions horizontalCentered="1"/>
  <pageMargins left="0.5" right="0.5" top="0.5" bottom="0.5" header="0.5" footer="0.5"/>
  <pageSetup scale="72" orientation="portrait" horizontalDpi="0" r:id="rId4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autoPageBreaks="0"/>
  </sheetPr>
  <dimension ref="A2:E57"/>
  <sheetViews>
    <sheetView showRuler="0" zoomScale="75" workbookViewId="0">
      <selection activeCell="G31" sqref="G31"/>
    </sheetView>
  </sheetViews>
  <sheetFormatPr defaultRowHeight="12.75" x14ac:dyDescent="0.2"/>
  <cols>
    <col min="1" max="4" width="2.28515625" customWidth="1"/>
  </cols>
  <sheetData>
    <row r="2" spans="1:5" x14ac:dyDescent="0.2">
      <c r="A2" t="s">
        <v>148</v>
      </c>
    </row>
    <row r="4" spans="1:5" x14ac:dyDescent="0.2">
      <c r="B4" t="s">
        <v>251</v>
      </c>
    </row>
    <row r="5" spans="1:5" x14ac:dyDescent="0.2">
      <c r="C5" t="s">
        <v>149</v>
      </c>
    </row>
    <row r="6" spans="1:5" x14ac:dyDescent="0.2">
      <c r="D6" t="s">
        <v>150</v>
      </c>
    </row>
    <row r="7" spans="1:5" x14ac:dyDescent="0.2">
      <c r="D7" t="s">
        <v>151</v>
      </c>
    </row>
    <row r="8" spans="1:5" x14ac:dyDescent="0.2">
      <c r="D8" t="s">
        <v>152</v>
      </c>
    </row>
    <row r="9" spans="1:5" x14ac:dyDescent="0.2">
      <c r="E9" t="s">
        <v>391</v>
      </c>
    </row>
    <row r="11" spans="1:5" x14ac:dyDescent="0.2">
      <c r="B11" t="s">
        <v>395</v>
      </c>
    </row>
    <row r="12" spans="1:5" x14ac:dyDescent="0.2">
      <c r="C12" t="s">
        <v>413</v>
      </c>
    </row>
    <row r="13" spans="1:5" x14ac:dyDescent="0.2">
      <c r="D13" s="360" t="s">
        <v>402</v>
      </c>
    </row>
    <row r="14" spans="1:5" x14ac:dyDescent="0.2">
      <c r="D14" s="360" t="s">
        <v>403</v>
      </c>
    </row>
    <row r="15" spans="1:5" x14ac:dyDescent="0.2">
      <c r="D15" s="360" t="s">
        <v>404</v>
      </c>
    </row>
    <row r="16" spans="1:5" x14ac:dyDescent="0.2">
      <c r="D16" s="360" t="s">
        <v>405</v>
      </c>
    </row>
    <row r="17" spans="3:4" x14ac:dyDescent="0.2">
      <c r="D17" s="360" t="s">
        <v>406</v>
      </c>
    </row>
    <row r="18" spans="3:4" x14ac:dyDescent="0.2">
      <c r="D18" s="360" t="s">
        <v>407</v>
      </c>
    </row>
    <row r="19" spans="3:4" x14ac:dyDescent="0.2">
      <c r="D19" s="360" t="s">
        <v>408</v>
      </c>
    </row>
    <row r="20" spans="3:4" x14ac:dyDescent="0.2">
      <c r="D20" s="360" t="s">
        <v>409</v>
      </c>
    </row>
    <row r="21" spans="3:4" x14ac:dyDescent="0.2">
      <c r="D21" s="360" t="s">
        <v>410</v>
      </c>
    </row>
    <row r="22" spans="3:4" x14ac:dyDescent="0.2">
      <c r="D22" s="360" t="s">
        <v>411</v>
      </c>
    </row>
    <row r="23" spans="3:4" x14ac:dyDescent="0.2">
      <c r="D23" s="360" t="s">
        <v>412</v>
      </c>
    </row>
    <row r="24" spans="3:4" x14ac:dyDescent="0.2">
      <c r="C24" t="s">
        <v>153</v>
      </c>
    </row>
    <row r="25" spans="3:4" x14ac:dyDescent="0.2">
      <c r="D25" t="s">
        <v>154</v>
      </c>
    </row>
    <row r="26" spans="3:4" x14ac:dyDescent="0.2">
      <c r="D26" t="s">
        <v>155</v>
      </c>
    </row>
    <row r="27" spans="3:4" x14ac:dyDescent="0.2">
      <c r="D27" t="s">
        <v>156</v>
      </c>
    </row>
    <row r="28" spans="3:4" x14ac:dyDescent="0.2">
      <c r="D28" t="s">
        <v>414</v>
      </c>
    </row>
    <row r="29" spans="3:4" x14ac:dyDescent="0.2">
      <c r="D29" t="s">
        <v>157</v>
      </c>
    </row>
    <row r="30" spans="3:4" x14ac:dyDescent="0.2">
      <c r="D30" t="s">
        <v>158</v>
      </c>
    </row>
    <row r="31" spans="3:4" x14ac:dyDescent="0.2">
      <c r="D31" t="s">
        <v>159</v>
      </c>
    </row>
    <row r="32" spans="3:4" x14ac:dyDescent="0.2">
      <c r="D32" t="s">
        <v>160</v>
      </c>
    </row>
    <row r="34" spans="3:4" x14ac:dyDescent="0.2">
      <c r="C34" t="s">
        <v>413</v>
      </c>
    </row>
    <row r="35" spans="3:4" x14ac:dyDescent="0.2">
      <c r="D35" s="360" t="s">
        <v>400</v>
      </c>
    </row>
    <row r="36" spans="3:4" x14ac:dyDescent="0.2">
      <c r="D36" s="360" t="s">
        <v>397</v>
      </c>
    </row>
    <row r="37" spans="3:4" x14ac:dyDescent="0.2">
      <c r="D37" s="360" t="s">
        <v>398</v>
      </c>
    </row>
    <row r="38" spans="3:4" x14ac:dyDescent="0.2">
      <c r="D38" s="360" t="s">
        <v>401</v>
      </c>
    </row>
    <row r="39" spans="3:4" x14ac:dyDescent="0.2">
      <c r="C39" t="s">
        <v>415</v>
      </c>
    </row>
    <row r="40" spans="3:4" x14ac:dyDescent="0.2">
      <c r="D40" t="s">
        <v>416</v>
      </c>
    </row>
    <row r="41" spans="3:4" x14ac:dyDescent="0.2">
      <c r="D41" t="s">
        <v>417</v>
      </c>
    </row>
    <row r="42" spans="3:4" x14ac:dyDescent="0.2">
      <c r="D42" t="s">
        <v>418</v>
      </c>
    </row>
    <row r="43" spans="3:4" x14ac:dyDescent="0.2">
      <c r="D43" t="s">
        <v>419</v>
      </c>
    </row>
    <row r="44" spans="3:4" x14ac:dyDescent="0.2">
      <c r="D44" t="s">
        <v>420</v>
      </c>
    </row>
    <row r="45" spans="3:4" x14ac:dyDescent="0.2">
      <c r="D45" t="s">
        <v>421</v>
      </c>
    </row>
    <row r="46" spans="3:4" x14ac:dyDescent="0.2">
      <c r="D46" t="s">
        <v>422</v>
      </c>
    </row>
    <row r="47" spans="3:4" x14ac:dyDescent="0.2">
      <c r="D47" t="s">
        <v>423</v>
      </c>
    </row>
    <row r="48" spans="3:4" x14ac:dyDescent="0.2">
      <c r="D48" t="s">
        <v>424</v>
      </c>
    </row>
    <row r="49" spans="3:4" x14ac:dyDescent="0.2">
      <c r="D49" t="s">
        <v>425</v>
      </c>
    </row>
    <row r="51" spans="3:4" x14ac:dyDescent="0.2">
      <c r="C51" t="s">
        <v>413</v>
      </c>
    </row>
    <row r="52" spans="3:4" x14ac:dyDescent="0.2">
      <c r="D52" s="360" t="s">
        <v>396</v>
      </c>
    </row>
    <row r="53" spans="3:4" x14ac:dyDescent="0.2">
      <c r="D53" s="360" t="s">
        <v>397</v>
      </c>
    </row>
    <row r="54" spans="3:4" x14ac:dyDescent="0.2">
      <c r="D54" s="360" t="s">
        <v>398</v>
      </c>
    </row>
    <row r="55" spans="3:4" x14ac:dyDescent="0.2">
      <c r="D55" s="360" t="s">
        <v>399</v>
      </c>
    </row>
    <row r="56" spans="3:4" x14ac:dyDescent="0.2">
      <c r="C56" t="s">
        <v>426</v>
      </c>
    </row>
    <row r="57" spans="3:4" x14ac:dyDescent="0.2">
      <c r="D57" t="s">
        <v>161</v>
      </c>
    </row>
  </sheetData>
  <customSheetViews>
    <customSheetView guid="{E524EE33-31E8-4DBE-9C9C-3848607895D4}" scale="75" showRuler="0">
      <pageMargins left="0.75" right="0.75" top="1" bottom="1" header="0.5" footer="0.5"/>
      <headerFooter alignWithMargins="0"/>
    </customSheetView>
    <customSheetView guid="{2494D731-9E70-4759-9F7C-8250960A4097}" scale="75" state="hidden" showRuler="0">
      <pageMargins left="0.75" right="0.75" top="1" bottom="1" header="0.5" footer="0.5"/>
      <headerFooter alignWithMargins="0"/>
    </customSheetView>
    <customSheetView guid="{67C3DC2D-7969-45C2-82B7-9150B731E45E}" scale="75" state="hidden" showRuler="0">
      <pageMargins left="0.75" right="0.75" top="1" bottom="1" header="0.5" footer="0.5"/>
      <headerFooter alignWithMargins="0"/>
    </customSheetView>
  </customSheetViews>
  <phoneticPr fontId="0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pageSetUpPr autoPageBreaks="0"/>
  </sheetPr>
  <dimension ref="A1:PT863"/>
  <sheetViews>
    <sheetView showRuler="0" zoomScale="75" workbookViewId="0">
      <pane xSplit="6" ySplit="6" topLeftCell="OS541" activePane="bottomRight" state="frozen"/>
      <selection pane="topRight" activeCell="G1" sqref="G1"/>
      <selection pane="bottomLeft" activeCell="A7" sqref="A7"/>
      <selection pane="bottomRight" activeCell="PK568" sqref="PK568"/>
    </sheetView>
  </sheetViews>
  <sheetFormatPr defaultRowHeight="12.75" x14ac:dyDescent="0.2"/>
  <cols>
    <col min="1" max="1" width="4.7109375" style="1" customWidth="1"/>
    <col min="2" max="2" width="9.28515625" style="1" bestFit="1" customWidth="1"/>
    <col min="3" max="3" width="11.140625" style="1" bestFit="1" customWidth="1"/>
    <col min="4" max="4" width="7.85546875" style="1" bestFit="1" customWidth="1"/>
    <col min="5" max="5" width="6.7109375" style="1" customWidth="1"/>
    <col min="6" max="6" width="1.7109375" style="1" customWidth="1"/>
    <col min="57" max="57" width="9.7109375" bestFit="1" customWidth="1"/>
    <col min="125" max="125" width="9.140625" style="341"/>
    <col min="165" max="165" width="9.140625" style="341"/>
    <col min="186" max="186" width="9.5703125" bestFit="1" customWidth="1"/>
    <col min="192" max="192" width="9.140625" style="365"/>
    <col min="193" max="193" width="9.7109375" bestFit="1" customWidth="1"/>
    <col min="194" max="194" width="9.140625" style="365"/>
    <col min="195" max="195" width="9.5703125" bestFit="1" customWidth="1"/>
    <col min="196" max="196" width="9.7109375" bestFit="1" customWidth="1"/>
    <col min="198" max="198" width="9.7109375" style="341" bestFit="1" customWidth="1"/>
    <col min="199" max="203" width="9.7109375" bestFit="1" customWidth="1"/>
    <col min="204" max="206" width="9.5703125" bestFit="1" customWidth="1"/>
    <col min="207" max="211" width="9.7109375" bestFit="1" customWidth="1"/>
    <col min="212" max="212" width="9.5703125" bestFit="1" customWidth="1"/>
    <col min="213" max="213" width="9.5703125" style="144" bestFit="1" customWidth="1"/>
    <col min="214" max="214" width="9" bestFit="1" customWidth="1"/>
    <col min="215" max="217" width="9.5703125" bestFit="1" customWidth="1"/>
    <col min="218" max="218" width="9.5703125" style="341" bestFit="1" customWidth="1"/>
    <col min="220" max="221" width="9.5703125" bestFit="1" customWidth="1"/>
    <col min="239" max="239" width="9.5703125" bestFit="1" customWidth="1"/>
    <col min="245" max="245" width="9.140625" style="365"/>
    <col min="246" max="246" width="9" bestFit="1" customWidth="1"/>
    <col min="247" max="247" width="9.140625" style="365"/>
    <col min="248" max="248" width="9.5703125" style="341" bestFit="1" customWidth="1"/>
    <col min="249" max="249" width="9.7109375" bestFit="1" customWidth="1"/>
    <col min="251" max="251" width="9.7109375" style="341" bestFit="1" customWidth="1"/>
    <col min="252" max="255" width="9.7109375" bestFit="1" customWidth="1"/>
    <col min="266" max="266" width="10.28515625" style="362" bestFit="1" customWidth="1"/>
    <col min="274" max="274" width="9.140625" style="341"/>
    <col min="298" max="299" width="10.42578125" bestFit="1" customWidth="1"/>
    <col min="300" max="300" width="9.140625" customWidth="1"/>
    <col min="308" max="308" width="9" bestFit="1" customWidth="1"/>
    <col min="309" max="380" width="10.42578125" bestFit="1" customWidth="1"/>
    <col min="382" max="384" width="10.42578125" bestFit="1" customWidth="1"/>
    <col min="386" max="391" width="10.42578125" bestFit="1" customWidth="1"/>
    <col min="392" max="392" width="11.140625" customWidth="1"/>
    <col min="393" max="400" width="10.42578125" bestFit="1" customWidth="1"/>
    <col min="402" max="407" width="10.42578125" bestFit="1" customWidth="1"/>
    <col min="408" max="408" width="11.85546875" customWidth="1"/>
    <col min="409" max="420" width="10.42578125" bestFit="1" customWidth="1"/>
  </cols>
  <sheetData>
    <row r="1" spans="1:420" ht="13.5" thickBot="1" x14ac:dyDescent="0.25"/>
    <row r="2" spans="1:420" x14ac:dyDescent="0.2">
      <c r="B2" s="583" t="s">
        <v>145</v>
      </c>
      <c r="C2" s="584"/>
      <c r="D2" s="585"/>
    </row>
    <row r="3" spans="1:420" ht="13.5" thickBot="1" x14ac:dyDescent="0.25">
      <c r="B3" s="586"/>
      <c r="C3" s="587"/>
      <c r="D3" s="588"/>
      <c r="E3"/>
      <c r="F3"/>
      <c r="BC3" s="318"/>
      <c r="BD3" s="318"/>
      <c r="BE3" s="318"/>
      <c r="BF3" s="318"/>
      <c r="BG3" s="318"/>
      <c r="BH3" s="318"/>
      <c r="BI3" s="318"/>
      <c r="BJ3" s="318"/>
      <c r="CP3" s="318"/>
      <c r="CQ3" s="318"/>
      <c r="CR3" s="318"/>
      <c r="CS3" s="318"/>
      <c r="CT3" s="318"/>
      <c r="CU3" s="318"/>
      <c r="CV3" s="318"/>
      <c r="CW3" s="318"/>
      <c r="DS3" s="385"/>
      <c r="DT3" s="144"/>
      <c r="DU3" s="343"/>
      <c r="DV3" s="144"/>
      <c r="DW3" s="144"/>
      <c r="DX3" s="144"/>
      <c r="DY3" s="144"/>
      <c r="DZ3" s="144"/>
      <c r="EA3" s="144"/>
      <c r="EB3" s="144"/>
      <c r="FS3" s="385"/>
      <c r="FT3" s="144"/>
      <c r="FU3" s="144"/>
      <c r="FV3" s="144"/>
      <c r="FW3" s="144"/>
      <c r="FX3" s="144"/>
      <c r="FY3" s="144"/>
      <c r="FZ3" s="144"/>
      <c r="GA3" s="144"/>
      <c r="GB3" s="144"/>
      <c r="HT3" s="385"/>
      <c r="HU3" s="144"/>
      <c r="HV3" s="144"/>
      <c r="HW3" s="371"/>
      <c r="HX3" s="371"/>
      <c r="HY3" s="371"/>
      <c r="HZ3" s="371"/>
      <c r="IA3" s="371"/>
      <c r="IB3" s="371"/>
      <c r="IC3" s="371"/>
    </row>
    <row r="4" spans="1:420" s="144" customFormat="1" x14ac:dyDescent="0.2">
      <c r="A4" s="1"/>
      <c r="B4" s="1"/>
      <c r="C4" s="1"/>
      <c r="D4" s="1"/>
      <c r="E4" s="53">
        <f>LOOKUP!F2</f>
        <v>414</v>
      </c>
      <c r="F4" s="1"/>
      <c r="G4" s="144">
        <v>1</v>
      </c>
      <c r="H4" s="144">
        <v>2</v>
      </c>
      <c r="DS4" s="374" t="s">
        <v>567</v>
      </c>
      <c r="DT4" s="371"/>
      <c r="DU4" s="373"/>
      <c r="DV4" s="371"/>
      <c r="DW4" s="371"/>
      <c r="DX4" s="371"/>
      <c r="DY4" s="371"/>
      <c r="DZ4" s="371"/>
      <c r="EA4" s="371"/>
      <c r="EB4" s="371"/>
      <c r="EV4" s="383"/>
      <c r="EW4" s="383"/>
      <c r="EX4" s="383"/>
      <c r="EY4" s="383"/>
      <c r="EZ4" s="383"/>
      <c r="FA4" s="383"/>
      <c r="FB4" s="383"/>
      <c r="FC4" s="383"/>
      <c r="FD4" s="383"/>
      <c r="FE4" s="383"/>
      <c r="FF4" s="383"/>
      <c r="FG4" s="384"/>
      <c r="FH4" s="384"/>
      <c r="FI4" s="383"/>
      <c r="FJ4" s="383"/>
      <c r="FK4" s="384"/>
      <c r="FL4" s="384"/>
      <c r="FM4" s="384"/>
      <c r="FN4" s="384"/>
      <c r="FO4" s="384"/>
      <c r="FP4" s="384"/>
      <c r="FQ4" s="384"/>
      <c r="FS4" s="384"/>
      <c r="FT4" s="384"/>
      <c r="FU4" s="384"/>
      <c r="GJ4" s="408"/>
      <c r="GL4" s="408"/>
      <c r="GP4" s="343"/>
      <c r="HJ4" s="343"/>
      <c r="HK4" s="383"/>
      <c r="HN4" s="384"/>
      <c r="HO4" s="384"/>
      <c r="HP4" s="384"/>
      <c r="HQ4" s="384"/>
      <c r="HR4" s="384"/>
      <c r="HT4" s="384"/>
      <c r="HU4" s="384"/>
      <c r="HV4" s="384"/>
      <c r="IK4" s="408"/>
      <c r="IM4" s="408"/>
      <c r="IN4" s="343"/>
      <c r="IQ4" s="343"/>
      <c r="JF4" s="363"/>
      <c r="JN4" s="343"/>
    </row>
    <row r="5" spans="1:420" s="26" customFormat="1" x14ac:dyDescent="0.2">
      <c r="A5" s="23"/>
      <c r="B5" s="24"/>
      <c r="C5" s="25">
        <f ca="1">LOOKUP!E2</f>
        <v>20161205</v>
      </c>
      <c r="D5" s="24" t="s">
        <v>53</v>
      </c>
      <c r="E5" s="24" t="s">
        <v>52</v>
      </c>
      <c r="F5" s="24"/>
      <c r="G5" s="387">
        <v>20090105</v>
      </c>
      <c r="H5" s="387">
        <v>20090112</v>
      </c>
      <c r="I5" s="387">
        <v>20090119</v>
      </c>
      <c r="J5" s="387">
        <v>20090126</v>
      </c>
      <c r="K5" s="387">
        <v>20090202</v>
      </c>
      <c r="L5" s="387">
        <v>20090209</v>
      </c>
      <c r="M5" s="387">
        <v>20090216</v>
      </c>
      <c r="N5" s="387">
        <v>20090223</v>
      </c>
      <c r="O5" s="387">
        <v>20090302</v>
      </c>
      <c r="P5" s="387">
        <v>20090309</v>
      </c>
      <c r="Q5" s="387">
        <v>20090316</v>
      </c>
      <c r="R5" s="387">
        <v>20090323</v>
      </c>
      <c r="S5" s="387">
        <v>20090330</v>
      </c>
      <c r="T5" s="387">
        <v>20090406</v>
      </c>
      <c r="U5" s="387">
        <v>20090413</v>
      </c>
      <c r="V5" s="387">
        <v>20090420</v>
      </c>
      <c r="W5" s="387">
        <v>20090427</v>
      </c>
      <c r="X5" s="387">
        <v>20090504</v>
      </c>
      <c r="Y5" s="387">
        <v>20090511</v>
      </c>
      <c r="Z5" s="387">
        <v>20090518</v>
      </c>
      <c r="AA5" s="387">
        <v>20090525</v>
      </c>
      <c r="AB5" s="387">
        <v>20090601</v>
      </c>
      <c r="AC5" s="387">
        <v>20090608</v>
      </c>
      <c r="AD5" s="387">
        <v>20090615</v>
      </c>
      <c r="AE5" s="387">
        <v>20090622</v>
      </c>
      <c r="AF5" s="387">
        <v>20090629</v>
      </c>
      <c r="AG5" s="387">
        <v>20090706</v>
      </c>
      <c r="AH5" s="387">
        <v>20090713</v>
      </c>
      <c r="AI5" s="387">
        <v>20090720</v>
      </c>
      <c r="AJ5" s="387">
        <v>20090727</v>
      </c>
      <c r="AK5" s="387">
        <v>20090803</v>
      </c>
      <c r="AL5" s="387">
        <v>20090810</v>
      </c>
      <c r="AM5" s="387">
        <v>20090817</v>
      </c>
      <c r="AN5" s="387">
        <v>20090824</v>
      </c>
      <c r="AO5" s="387">
        <v>20090831</v>
      </c>
      <c r="AP5" s="387">
        <v>20090907</v>
      </c>
      <c r="AQ5" s="387">
        <v>20090914</v>
      </c>
      <c r="AR5" s="387">
        <v>20090921</v>
      </c>
      <c r="AS5" s="387">
        <v>20090928</v>
      </c>
      <c r="AT5" s="387">
        <v>20091005</v>
      </c>
      <c r="AU5" s="387">
        <v>20091012</v>
      </c>
      <c r="AV5" s="387">
        <v>20091019</v>
      </c>
      <c r="AW5" s="387">
        <v>20091026</v>
      </c>
      <c r="AX5" s="387">
        <v>20091102</v>
      </c>
      <c r="AY5" s="387">
        <v>20091109</v>
      </c>
      <c r="AZ5" s="387">
        <v>20091116</v>
      </c>
      <c r="BA5" s="387">
        <v>20091123</v>
      </c>
      <c r="BB5" s="387">
        <v>20091130</v>
      </c>
      <c r="BC5" s="387">
        <v>20091207</v>
      </c>
      <c r="BD5" s="387">
        <v>20091214</v>
      </c>
      <c r="BE5" s="387">
        <v>20091221</v>
      </c>
      <c r="BF5" s="388">
        <v>20091228</v>
      </c>
      <c r="BG5" s="352">
        <v>20100104</v>
      </c>
      <c r="BH5" s="352">
        <v>20100111</v>
      </c>
      <c r="BI5" s="389">
        <v>20100118</v>
      </c>
      <c r="BJ5" s="352">
        <v>20100125</v>
      </c>
      <c r="BK5" s="352">
        <v>20100201</v>
      </c>
      <c r="BL5" s="352">
        <v>20100208</v>
      </c>
      <c r="BM5" s="352">
        <v>20100215</v>
      </c>
      <c r="BN5" s="352">
        <v>20100222</v>
      </c>
      <c r="BO5" s="352">
        <v>20100301</v>
      </c>
      <c r="BP5" s="352">
        <v>20100308</v>
      </c>
      <c r="BQ5" s="352">
        <v>20100315</v>
      </c>
      <c r="BR5" s="352">
        <v>20100322</v>
      </c>
      <c r="BS5" s="386">
        <v>20100329</v>
      </c>
      <c r="BT5" s="352">
        <v>20100405</v>
      </c>
      <c r="BU5" s="352">
        <v>20100412</v>
      </c>
      <c r="BV5" s="352">
        <v>20100419</v>
      </c>
      <c r="BW5" s="352">
        <v>20100426</v>
      </c>
      <c r="BX5" s="352">
        <v>20100503</v>
      </c>
      <c r="BY5" s="352">
        <v>20100510</v>
      </c>
      <c r="BZ5" s="352">
        <v>20100517</v>
      </c>
      <c r="CA5" s="352">
        <v>20100524</v>
      </c>
      <c r="CB5" s="352">
        <v>20100531</v>
      </c>
      <c r="CC5" s="352">
        <v>20100607</v>
      </c>
      <c r="CD5" s="352">
        <v>20100614</v>
      </c>
      <c r="CE5" s="352">
        <v>20100621</v>
      </c>
      <c r="CF5" s="352">
        <v>20100628</v>
      </c>
      <c r="CG5" s="352">
        <v>20100705</v>
      </c>
      <c r="CH5" s="352">
        <v>20100712</v>
      </c>
      <c r="CI5" s="352">
        <v>20100719</v>
      </c>
      <c r="CJ5" s="352">
        <v>20100726</v>
      </c>
      <c r="CK5" s="352">
        <v>20100802</v>
      </c>
      <c r="CL5" s="352">
        <v>20100809</v>
      </c>
      <c r="CM5" s="352">
        <v>20100816</v>
      </c>
      <c r="CN5" s="352">
        <v>20100823</v>
      </c>
      <c r="CO5" s="352">
        <v>20100830</v>
      </c>
      <c r="CP5" s="389">
        <v>20100906</v>
      </c>
      <c r="CQ5" s="352">
        <v>20100913</v>
      </c>
      <c r="CR5" s="352">
        <v>20100920</v>
      </c>
      <c r="CS5" s="352">
        <v>20100927</v>
      </c>
      <c r="CT5" s="352">
        <v>20101004</v>
      </c>
      <c r="CU5" s="352">
        <v>20101011</v>
      </c>
      <c r="CV5" s="353">
        <v>20101018</v>
      </c>
      <c r="CW5" s="353">
        <v>20101025</v>
      </c>
      <c r="CX5" s="353">
        <v>20101101</v>
      </c>
      <c r="CY5" s="353">
        <v>20101108</v>
      </c>
      <c r="CZ5" s="351">
        <v>20101115</v>
      </c>
      <c r="DA5" s="351">
        <v>20101122</v>
      </c>
      <c r="DB5" s="351">
        <v>20101129</v>
      </c>
      <c r="DC5" s="351">
        <v>20101206</v>
      </c>
      <c r="DD5" s="351">
        <v>20101213</v>
      </c>
      <c r="DE5" s="351">
        <v>20101220</v>
      </c>
      <c r="DF5" s="351">
        <v>20101227</v>
      </c>
      <c r="DG5" s="390">
        <v>20110103</v>
      </c>
      <c r="DH5" s="390">
        <v>20110110</v>
      </c>
      <c r="DI5" s="390">
        <v>20110117</v>
      </c>
      <c r="DJ5" s="390">
        <v>20110124</v>
      </c>
      <c r="DK5" s="390">
        <v>20110131</v>
      </c>
      <c r="DL5" s="390">
        <v>20110207</v>
      </c>
      <c r="DM5" s="390">
        <v>20110214</v>
      </c>
      <c r="DN5" s="390">
        <v>20110221</v>
      </c>
      <c r="DO5" s="390">
        <v>20110228</v>
      </c>
      <c r="DP5" s="390">
        <v>20110307</v>
      </c>
      <c r="DQ5" s="390">
        <v>20110314</v>
      </c>
      <c r="DR5" s="392">
        <v>20110321</v>
      </c>
      <c r="DS5" s="390">
        <v>20110328</v>
      </c>
      <c r="DT5" s="390">
        <v>20110404</v>
      </c>
      <c r="DU5" s="392">
        <v>20110411</v>
      </c>
      <c r="DV5" s="392">
        <v>20110418</v>
      </c>
      <c r="DW5" s="392">
        <v>20110425</v>
      </c>
      <c r="DX5" s="392">
        <v>20110502</v>
      </c>
      <c r="DY5" s="392">
        <v>20110509</v>
      </c>
      <c r="DZ5" s="405">
        <v>20110516</v>
      </c>
      <c r="EA5" s="405">
        <v>20110523</v>
      </c>
      <c r="EB5" s="405">
        <v>20110530</v>
      </c>
      <c r="EC5" s="405">
        <v>20110606</v>
      </c>
      <c r="ED5" s="405">
        <v>20110613</v>
      </c>
      <c r="EE5" s="405">
        <v>20110620</v>
      </c>
      <c r="EF5" s="405">
        <v>20110627</v>
      </c>
      <c r="EG5" s="405">
        <v>20110704</v>
      </c>
      <c r="EH5" s="405">
        <v>20110711</v>
      </c>
      <c r="EI5" s="405">
        <v>20110718</v>
      </c>
      <c r="EJ5" s="409">
        <v>20110725</v>
      </c>
      <c r="EK5" s="405">
        <v>20110801</v>
      </c>
      <c r="EL5" s="409">
        <v>20110808</v>
      </c>
      <c r="EM5" s="405">
        <v>20110815</v>
      </c>
      <c r="EN5" s="405">
        <v>20110822</v>
      </c>
      <c r="EO5" s="391">
        <v>20110829</v>
      </c>
      <c r="EP5" s="405">
        <v>20110905</v>
      </c>
      <c r="EQ5" s="405">
        <v>20110912</v>
      </c>
      <c r="ER5" s="405">
        <v>20110919</v>
      </c>
      <c r="ES5" s="405">
        <v>20110926</v>
      </c>
      <c r="ET5" s="405">
        <v>20111003</v>
      </c>
      <c r="EU5" s="405">
        <v>20111010</v>
      </c>
      <c r="EV5" s="412">
        <v>20111017</v>
      </c>
      <c r="EW5" s="412">
        <v>20111024</v>
      </c>
      <c r="EX5" s="412">
        <v>20111031</v>
      </c>
      <c r="EY5" s="405">
        <v>20111107</v>
      </c>
      <c r="EZ5" s="405">
        <v>20111114</v>
      </c>
      <c r="FA5" s="405">
        <v>20111121</v>
      </c>
      <c r="FB5" s="405">
        <v>20111128</v>
      </c>
      <c r="FC5" s="405">
        <v>20111205</v>
      </c>
      <c r="FD5" s="392">
        <v>20111212</v>
      </c>
      <c r="FE5" s="417">
        <v>20111219</v>
      </c>
      <c r="FF5" s="392">
        <v>20111226</v>
      </c>
      <c r="FG5" s="424">
        <v>20120102</v>
      </c>
      <c r="FH5" s="424">
        <v>20120109</v>
      </c>
      <c r="FI5" s="424">
        <v>20120116</v>
      </c>
      <c r="FJ5" s="424">
        <v>20120123</v>
      </c>
      <c r="FK5" s="425">
        <v>20120130</v>
      </c>
      <c r="FL5" s="424">
        <v>20120206</v>
      </c>
      <c r="FM5" s="424">
        <v>20120213</v>
      </c>
      <c r="FN5" s="425">
        <v>20120220</v>
      </c>
      <c r="FO5" s="425">
        <v>20120227</v>
      </c>
      <c r="FP5" s="425">
        <v>20120305</v>
      </c>
      <c r="FQ5" s="425">
        <v>20120312</v>
      </c>
      <c r="FR5" s="438">
        <v>20120319</v>
      </c>
      <c r="FS5" s="439">
        <v>20120326</v>
      </c>
      <c r="FT5" s="425">
        <v>20120402</v>
      </c>
      <c r="FU5" s="425">
        <v>20120409</v>
      </c>
      <c r="FV5" s="424">
        <v>20120416</v>
      </c>
      <c r="FW5" s="424">
        <v>20120423</v>
      </c>
      <c r="FX5" s="424">
        <v>20120430</v>
      </c>
      <c r="FY5" s="424">
        <v>20120507</v>
      </c>
      <c r="FZ5" s="424">
        <v>20120514</v>
      </c>
      <c r="GA5" s="427">
        <v>20120521</v>
      </c>
      <c r="GB5" s="427">
        <v>20120528</v>
      </c>
      <c r="GC5" s="427">
        <v>20120604</v>
      </c>
      <c r="GD5" s="427">
        <v>20120611</v>
      </c>
      <c r="GE5" s="427">
        <v>20120618</v>
      </c>
      <c r="GF5" s="427">
        <v>20120625</v>
      </c>
      <c r="GG5" s="427">
        <v>20120702</v>
      </c>
      <c r="GH5" s="427">
        <v>20120709</v>
      </c>
      <c r="GI5" s="427">
        <v>20120716</v>
      </c>
      <c r="GJ5" s="427">
        <v>20120723</v>
      </c>
      <c r="GK5" s="428">
        <v>20120730</v>
      </c>
      <c r="GL5" s="427">
        <v>20120806</v>
      </c>
      <c r="GM5" s="428">
        <v>20120813</v>
      </c>
      <c r="GN5" s="427">
        <v>20120820</v>
      </c>
      <c r="GO5" s="427">
        <v>20120827</v>
      </c>
      <c r="GP5" s="429">
        <v>20120903</v>
      </c>
      <c r="GQ5" s="427">
        <v>20120910</v>
      </c>
      <c r="GR5" s="427">
        <v>20120917</v>
      </c>
      <c r="GS5" s="427">
        <v>20120924</v>
      </c>
      <c r="GT5" s="427">
        <v>20121001</v>
      </c>
      <c r="GU5" s="427">
        <v>20121008</v>
      </c>
      <c r="GV5" s="429">
        <v>20121015</v>
      </c>
      <c r="GW5" s="426">
        <v>20121022</v>
      </c>
      <c r="GX5" s="426">
        <v>20121029</v>
      </c>
      <c r="GY5" s="426">
        <v>20121105</v>
      </c>
      <c r="GZ5" s="426">
        <v>20121112</v>
      </c>
      <c r="HA5" s="426">
        <v>20121119</v>
      </c>
      <c r="HB5" s="426">
        <v>20121126</v>
      </c>
      <c r="HC5" s="426">
        <v>20121203</v>
      </c>
      <c r="HD5" s="426">
        <v>20121210</v>
      </c>
      <c r="HE5" s="426">
        <v>20121217</v>
      </c>
      <c r="HF5" s="426">
        <v>20121224</v>
      </c>
      <c r="HG5" s="426">
        <v>20121231</v>
      </c>
      <c r="HH5" s="430">
        <v>20130107</v>
      </c>
      <c r="HI5" s="430">
        <v>20130114</v>
      </c>
      <c r="HJ5" s="430">
        <v>20130121</v>
      </c>
      <c r="HK5" s="430">
        <v>20130128</v>
      </c>
      <c r="HL5" s="430">
        <v>20130204</v>
      </c>
      <c r="HM5" s="430">
        <v>20130211</v>
      </c>
      <c r="HN5" s="430">
        <v>20130218</v>
      </c>
      <c r="HO5" s="430">
        <v>20130225</v>
      </c>
      <c r="HP5" s="430">
        <v>20130304</v>
      </c>
      <c r="HQ5" s="430">
        <v>20130311</v>
      </c>
      <c r="HR5" s="430">
        <v>20130318</v>
      </c>
      <c r="HS5" s="430">
        <v>20130325</v>
      </c>
      <c r="HT5" s="430">
        <v>20130401</v>
      </c>
      <c r="HU5" s="430">
        <v>20130408</v>
      </c>
      <c r="HV5" s="430">
        <v>20130415</v>
      </c>
      <c r="HW5" s="430">
        <v>20130422</v>
      </c>
      <c r="HX5" s="430">
        <v>20130429</v>
      </c>
      <c r="HY5" s="430">
        <v>20130506</v>
      </c>
      <c r="HZ5" s="430">
        <v>20130513</v>
      </c>
      <c r="IA5" s="430">
        <v>20130520</v>
      </c>
      <c r="IB5" s="430">
        <v>20130527</v>
      </c>
      <c r="IC5" s="430">
        <v>20130603</v>
      </c>
      <c r="ID5" s="430">
        <v>20130610</v>
      </c>
      <c r="IE5" s="430">
        <v>20130617</v>
      </c>
      <c r="IF5" s="430">
        <v>20130624</v>
      </c>
      <c r="IG5" s="430">
        <v>20130701</v>
      </c>
      <c r="IH5" s="430">
        <v>20130708</v>
      </c>
      <c r="II5" s="430">
        <v>20130715</v>
      </c>
      <c r="IJ5" s="430">
        <v>20130722</v>
      </c>
      <c r="IK5" s="430">
        <v>20130729</v>
      </c>
      <c r="IL5" s="430">
        <v>20130805</v>
      </c>
      <c r="IM5" s="430">
        <v>20130812</v>
      </c>
      <c r="IN5" s="441">
        <v>20130819</v>
      </c>
      <c r="IO5" s="430">
        <v>20130826</v>
      </c>
      <c r="IP5" s="430">
        <v>20130902</v>
      </c>
      <c r="IQ5" s="430">
        <v>20130909</v>
      </c>
      <c r="IR5" s="430">
        <v>20130916</v>
      </c>
      <c r="IS5" s="430">
        <v>20130923</v>
      </c>
      <c r="IT5" s="430">
        <v>20130930</v>
      </c>
      <c r="IU5" s="430">
        <v>20131007</v>
      </c>
      <c r="IV5" s="430">
        <v>20131014</v>
      </c>
      <c r="IW5" s="448">
        <v>20131021</v>
      </c>
      <c r="IX5" s="448">
        <v>20131028</v>
      </c>
      <c r="IY5" s="448">
        <v>20131104</v>
      </c>
      <c r="IZ5" s="448">
        <v>20131111</v>
      </c>
      <c r="JA5" s="448">
        <v>20131118</v>
      </c>
      <c r="JB5" s="448">
        <v>20131125</v>
      </c>
      <c r="JC5" s="448">
        <v>20131202</v>
      </c>
      <c r="JD5" s="448">
        <v>20131209</v>
      </c>
      <c r="JE5" s="448">
        <v>20131216</v>
      </c>
      <c r="JF5" s="459">
        <v>20131223</v>
      </c>
      <c r="JG5" s="448">
        <v>20131230</v>
      </c>
      <c r="JH5" s="460">
        <v>20140106</v>
      </c>
      <c r="JI5" s="460">
        <v>20140113</v>
      </c>
      <c r="JJ5" s="464">
        <v>20140120</v>
      </c>
      <c r="JK5" s="465">
        <v>20140127</v>
      </c>
      <c r="JL5" s="465">
        <v>20140203</v>
      </c>
      <c r="JM5" s="465">
        <v>20140210</v>
      </c>
      <c r="JN5" s="466">
        <v>20140217</v>
      </c>
      <c r="JO5" s="464">
        <v>20140224</v>
      </c>
      <c r="JP5" s="464">
        <v>20140303</v>
      </c>
      <c r="JQ5" s="464">
        <v>20140310</v>
      </c>
      <c r="JR5" s="464">
        <v>20140317</v>
      </c>
      <c r="JS5" s="460">
        <v>20140324</v>
      </c>
      <c r="JT5" s="460">
        <v>20140331</v>
      </c>
      <c r="JU5" s="460">
        <v>20140407</v>
      </c>
      <c r="JV5" s="460">
        <v>20140414</v>
      </c>
      <c r="JW5" s="460">
        <v>20140421</v>
      </c>
      <c r="JX5" s="460">
        <v>20140428</v>
      </c>
      <c r="JY5" s="460">
        <v>20140505</v>
      </c>
      <c r="JZ5" s="460">
        <v>20140512</v>
      </c>
      <c r="KA5" s="460">
        <v>20140519</v>
      </c>
      <c r="KB5" s="460">
        <v>20140527</v>
      </c>
      <c r="KC5" s="464">
        <v>20140602</v>
      </c>
      <c r="KD5" s="460">
        <v>20140609</v>
      </c>
      <c r="KE5" s="460">
        <v>20140616</v>
      </c>
      <c r="KF5" s="460">
        <v>20140623</v>
      </c>
      <c r="KG5" s="460">
        <v>20140630</v>
      </c>
      <c r="KH5" s="26">
        <v>20140707</v>
      </c>
      <c r="KI5" s="26">
        <v>2014714</v>
      </c>
      <c r="KJ5" s="26">
        <v>20140721</v>
      </c>
      <c r="KK5" s="26">
        <v>20140728</v>
      </c>
      <c r="KL5" s="26">
        <v>20140804</v>
      </c>
      <c r="KM5" s="26">
        <v>20140811</v>
      </c>
      <c r="KN5" s="26">
        <v>20140818</v>
      </c>
      <c r="KO5" s="26">
        <v>20140825</v>
      </c>
      <c r="KP5" s="26">
        <v>20140901</v>
      </c>
      <c r="KQ5" s="26">
        <v>20140908</v>
      </c>
      <c r="KR5" s="26">
        <v>20140915</v>
      </c>
      <c r="KS5" s="26">
        <v>20140922</v>
      </c>
      <c r="KT5" s="26">
        <v>20140929</v>
      </c>
      <c r="KU5" s="26">
        <v>20141006</v>
      </c>
      <c r="KV5" s="26">
        <v>20141013</v>
      </c>
      <c r="KW5" s="26">
        <v>20141020</v>
      </c>
      <c r="KX5" s="26">
        <v>20141027</v>
      </c>
      <c r="KY5" s="26">
        <v>20141103</v>
      </c>
      <c r="KZ5" s="474">
        <v>20141110</v>
      </c>
      <c r="LA5" s="474">
        <v>20141117</v>
      </c>
      <c r="LB5" s="474">
        <v>20141124</v>
      </c>
      <c r="LC5" s="474">
        <v>20141201</v>
      </c>
      <c r="LD5" s="474">
        <v>20141208</v>
      </c>
      <c r="LE5" s="474">
        <v>20141215</v>
      </c>
      <c r="LF5" s="474">
        <v>20141222</v>
      </c>
      <c r="LG5" s="474">
        <v>20141229</v>
      </c>
      <c r="LH5" s="475">
        <v>20150105</v>
      </c>
      <c r="LI5" s="475">
        <v>20150112</v>
      </c>
      <c r="LJ5" s="468">
        <v>20150119</v>
      </c>
      <c r="LK5" s="468">
        <v>20150126</v>
      </c>
      <c r="LL5" s="26">
        <v>20150202</v>
      </c>
      <c r="LM5" s="26">
        <v>20150209</v>
      </c>
      <c r="LN5" s="26">
        <v>20150216</v>
      </c>
      <c r="LO5" s="26">
        <v>20150223</v>
      </c>
      <c r="LP5" s="26">
        <v>20150302</v>
      </c>
      <c r="LQ5" s="26">
        <v>20150309</v>
      </c>
      <c r="LR5" s="26">
        <v>20150316</v>
      </c>
      <c r="LS5" s="26">
        <v>20150323</v>
      </c>
      <c r="LT5" s="26">
        <v>20150330</v>
      </c>
      <c r="LU5" s="26">
        <v>20150406</v>
      </c>
      <c r="LV5" s="26">
        <v>20150413</v>
      </c>
      <c r="LW5" s="26">
        <v>20150420</v>
      </c>
      <c r="LX5" s="26">
        <v>20150427</v>
      </c>
      <c r="LY5" s="26">
        <v>20150504</v>
      </c>
      <c r="LZ5" s="26">
        <v>20150511</v>
      </c>
      <c r="MA5" s="26">
        <v>20150518</v>
      </c>
      <c r="MB5" s="26">
        <v>20150525</v>
      </c>
      <c r="MC5" s="26">
        <v>20150601</v>
      </c>
      <c r="MD5" s="26">
        <v>20150608</v>
      </c>
      <c r="ME5" s="26">
        <v>20150615</v>
      </c>
      <c r="MF5" s="26">
        <v>20150622</v>
      </c>
      <c r="MG5" s="26">
        <v>20150629</v>
      </c>
      <c r="MH5" s="26">
        <v>20150706</v>
      </c>
      <c r="MI5" s="26">
        <v>20150713</v>
      </c>
      <c r="MJ5" s="26">
        <v>20150720</v>
      </c>
      <c r="MK5" s="26">
        <v>20150727</v>
      </c>
      <c r="ML5" s="26">
        <v>20150803</v>
      </c>
      <c r="MM5" s="26">
        <v>20150810</v>
      </c>
      <c r="MN5" s="26">
        <v>20150817</v>
      </c>
      <c r="MO5" s="26">
        <v>20150824</v>
      </c>
      <c r="MP5" s="26">
        <v>20150831</v>
      </c>
      <c r="MQ5" s="26">
        <v>20150907</v>
      </c>
      <c r="MR5" s="26">
        <v>20150914</v>
      </c>
      <c r="MS5" s="26">
        <v>20150921</v>
      </c>
      <c r="MT5" s="26">
        <v>20150928</v>
      </c>
      <c r="MU5" s="26">
        <v>20151005</v>
      </c>
      <c r="MV5" s="26">
        <v>20151012</v>
      </c>
      <c r="MW5" s="26">
        <v>20151019</v>
      </c>
      <c r="MX5" s="26">
        <v>20151026</v>
      </c>
      <c r="MY5" s="26">
        <v>20151102</v>
      </c>
      <c r="MZ5" s="26">
        <v>20151109</v>
      </c>
      <c r="NA5" s="26">
        <v>20151116</v>
      </c>
      <c r="NB5" s="26">
        <v>20151123</v>
      </c>
      <c r="NC5" s="26">
        <v>20151130</v>
      </c>
      <c r="ND5" s="26">
        <v>20151207</v>
      </c>
      <c r="NE5" s="26">
        <v>20151214</v>
      </c>
      <c r="NF5" s="26">
        <v>20151221</v>
      </c>
      <c r="NG5" s="26">
        <v>20151228</v>
      </c>
      <c r="NH5" s="26">
        <v>20160104</v>
      </c>
      <c r="NI5" s="26">
        <v>20160111</v>
      </c>
      <c r="NJ5" s="26">
        <v>20160118</v>
      </c>
      <c r="NK5" s="26">
        <v>20160125</v>
      </c>
      <c r="NL5" s="26">
        <v>20160201</v>
      </c>
      <c r="NM5" s="26">
        <v>20160208</v>
      </c>
      <c r="NN5" s="26">
        <v>20160215</v>
      </c>
      <c r="NO5" s="26">
        <v>20160222</v>
      </c>
      <c r="NP5" s="26">
        <v>20160229</v>
      </c>
      <c r="NQ5" s="26">
        <v>20160307</v>
      </c>
      <c r="NR5" s="26">
        <v>20160314</v>
      </c>
      <c r="NS5" s="26">
        <v>20160321</v>
      </c>
      <c r="NT5" s="26">
        <v>20160328</v>
      </c>
      <c r="NU5" s="26">
        <v>20160404</v>
      </c>
      <c r="NV5" s="26">
        <v>20160411</v>
      </c>
      <c r="NW5" s="26">
        <v>20160418</v>
      </c>
      <c r="NX5" s="26">
        <v>20160425</v>
      </c>
      <c r="NY5" s="26">
        <v>20160502</v>
      </c>
      <c r="NZ5" s="26">
        <v>20160509</v>
      </c>
      <c r="OA5" s="26">
        <v>20160516</v>
      </c>
      <c r="OB5" s="26">
        <v>20160523</v>
      </c>
      <c r="OC5" s="26">
        <v>20160530</v>
      </c>
      <c r="OD5" s="26">
        <v>20160606</v>
      </c>
      <c r="OE5" s="26">
        <v>20160613</v>
      </c>
      <c r="OF5" s="26">
        <v>20160620</v>
      </c>
      <c r="OG5" s="26">
        <v>20160627</v>
      </c>
      <c r="OH5" s="26">
        <v>20160704</v>
      </c>
      <c r="OI5" s="26">
        <v>20160711</v>
      </c>
      <c r="OJ5" s="26">
        <v>20160718</v>
      </c>
      <c r="OK5" s="26">
        <v>20160725</v>
      </c>
      <c r="OL5" s="26">
        <v>20160801</v>
      </c>
      <c r="OM5" s="26">
        <v>20160808</v>
      </c>
      <c r="ON5" s="26">
        <v>20160815</v>
      </c>
      <c r="OO5" s="26">
        <v>20160822</v>
      </c>
      <c r="OP5" s="26">
        <v>20160829</v>
      </c>
      <c r="OQ5" s="26">
        <v>20160905</v>
      </c>
      <c r="OR5" s="26">
        <v>20160912</v>
      </c>
      <c r="OS5" s="26">
        <v>20160919</v>
      </c>
      <c r="OT5" s="26">
        <v>20160926</v>
      </c>
      <c r="OU5" s="26">
        <v>20161003</v>
      </c>
      <c r="OV5" s="26">
        <v>20161010</v>
      </c>
      <c r="OW5" s="26">
        <v>20161017</v>
      </c>
      <c r="OX5" s="26">
        <v>20161024</v>
      </c>
      <c r="OY5" s="26">
        <v>20161031</v>
      </c>
      <c r="OZ5" s="26">
        <v>20161107</v>
      </c>
      <c r="PA5" s="26">
        <v>20161104</v>
      </c>
      <c r="PB5" s="26">
        <v>20161121</v>
      </c>
      <c r="PC5" s="26">
        <v>20161128</v>
      </c>
      <c r="PD5" s="26">
        <v>20161205</v>
      </c>
    </row>
    <row r="6" spans="1:420" s="26" customFormat="1" x14ac:dyDescent="0.2">
      <c r="A6" s="55"/>
      <c r="B6" s="94" t="s">
        <v>44</v>
      </c>
      <c r="C6" s="393" t="s">
        <v>1108</v>
      </c>
      <c r="D6" s="55"/>
      <c r="E6" s="55"/>
      <c r="F6" s="55"/>
      <c r="U6" s="342"/>
      <c r="BG6" s="342"/>
      <c r="BY6" s="342"/>
      <c r="DU6" s="342"/>
      <c r="FI6" s="342"/>
      <c r="FR6" s="393"/>
      <c r="FU6" s="393"/>
      <c r="FV6" s="393"/>
      <c r="FW6" s="393"/>
      <c r="FX6" s="393"/>
      <c r="FY6" s="393"/>
      <c r="FZ6" s="393"/>
      <c r="GA6" s="393"/>
      <c r="GB6" s="393"/>
      <c r="GC6" s="393"/>
      <c r="GD6" s="393"/>
      <c r="GE6" s="393"/>
      <c r="GF6" s="393"/>
      <c r="GG6" s="393"/>
      <c r="GH6" s="393"/>
      <c r="GI6" s="393"/>
      <c r="GJ6" s="410"/>
      <c r="GK6" s="393"/>
      <c r="GL6" s="410"/>
      <c r="GM6" s="393"/>
      <c r="GN6" s="393"/>
      <c r="GP6" s="411"/>
      <c r="GQ6" s="393"/>
      <c r="GR6" s="393"/>
      <c r="GS6" s="393"/>
      <c r="GT6" s="393"/>
      <c r="GU6" s="393"/>
      <c r="GV6" s="393"/>
      <c r="GW6" s="393"/>
      <c r="GX6" s="393"/>
      <c r="GY6" s="393"/>
      <c r="GZ6" s="393"/>
      <c r="HA6" s="393"/>
      <c r="HB6" s="393"/>
      <c r="HC6" s="393"/>
      <c r="HD6" s="393"/>
      <c r="HE6" s="393"/>
      <c r="HF6" s="393"/>
      <c r="HG6" s="393"/>
      <c r="HH6" s="393"/>
      <c r="HI6" s="393"/>
      <c r="HJ6" s="411"/>
      <c r="HL6" s="393"/>
      <c r="HM6" s="393"/>
      <c r="HS6" s="393"/>
      <c r="HV6" s="393"/>
      <c r="HW6" s="393"/>
      <c r="HX6" s="393"/>
      <c r="HY6" s="393"/>
      <c r="HZ6" s="393"/>
      <c r="IA6" s="393"/>
      <c r="IB6" s="393"/>
      <c r="IC6" s="393"/>
      <c r="ID6" s="393"/>
      <c r="IE6" s="393"/>
      <c r="IF6" s="393"/>
      <c r="IG6" s="393"/>
      <c r="IH6" s="393"/>
      <c r="II6" s="393"/>
      <c r="IJ6" s="393"/>
      <c r="IK6" s="410"/>
      <c r="IL6" s="393"/>
      <c r="IM6" s="410"/>
      <c r="IN6" s="411"/>
      <c r="IO6" s="393"/>
      <c r="IQ6" s="411"/>
      <c r="IR6" s="393"/>
      <c r="IS6" s="393"/>
      <c r="IT6" s="393"/>
      <c r="IU6" s="393"/>
      <c r="JF6" s="453"/>
      <c r="JN6" s="342"/>
    </row>
    <row r="7" spans="1:420" x14ac:dyDescent="0.2">
      <c r="B7" s="1">
        <v>1</v>
      </c>
      <c r="C7" s="166">
        <f t="shared" ref="C7:C30" ca="1" si="0">OFFSET($F$6,$B7,$E$4)</f>
        <v>281</v>
      </c>
      <c r="D7" s="167"/>
      <c r="E7" s="168"/>
      <c r="F7" s="168"/>
      <c r="G7">
        <v>591</v>
      </c>
      <c r="H7">
        <v>581</v>
      </c>
      <c r="I7" s="341">
        <v>580</v>
      </c>
      <c r="J7">
        <v>579</v>
      </c>
      <c r="K7">
        <v>556</v>
      </c>
      <c r="L7">
        <v>525</v>
      </c>
      <c r="M7">
        <v>534</v>
      </c>
      <c r="N7">
        <v>535</v>
      </c>
      <c r="O7">
        <v>520</v>
      </c>
      <c r="P7">
        <v>486</v>
      </c>
      <c r="Q7">
        <v>481</v>
      </c>
      <c r="R7">
        <v>492</v>
      </c>
      <c r="S7">
        <v>516</v>
      </c>
      <c r="T7">
        <v>498</v>
      </c>
      <c r="U7">
        <v>496</v>
      </c>
      <c r="V7">
        <v>518</v>
      </c>
      <c r="W7">
        <v>542</v>
      </c>
      <c r="X7">
        <v>532</v>
      </c>
      <c r="Y7">
        <v>540</v>
      </c>
      <c r="Z7">
        <v>552</v>
      </c>
      <c r="AA7">
        <v>554</v>
      </c>
      <c r="AB7">
        <v>575</v>
      </c>
      <c r="AC7">
        <v>583</v>
      </c>
      <c r="AD7">
        <v>562</v>
      </c>
      <c r="AE7">
        <v>585</v>
      </c>
      <c r="AF7">
        <v>571</v>
      </c>
      <c r="AG7">
        <v>531</v>
      </c>
      <c r="AH7">
        <v>548</v>
      </c>
      <c r="AI7">
        <v>556</v>
      </c>
      <c r="AJ7">
        <v>563</v>
      </c>
      <c r="AK7">
        <v>563</v>
      </c>
      <c r="AL7">
        <v>552</v>
      </c>
      <c r="AM7">
        <v>546</v>
      </c>
      <c r="AN7">
        <v>536</v>
      </c>
      <c r="AO7">
        <v>523</v>
      </c>
      <c r="AP7" s="362">
        <v>524.5</v>
      </c>
      <c r="AQ7">
        <v>526</v>
      </c>
      <c r="AR7">
        <v>532</v>
      </c>
      <c r="AS7">
        <v>537</v>
      </c>
      <c r="AT7">
        <v>503</v>
      </c>
      <c r="AU7">
        <v>530</v>
      </c>
      <c r="AV7">
        <v>553</v>
      </c>
      <c r="AW7">
        <v>574</v>
      </c>
      <c r="AX7">
        <v>580</v>
      </c>
      <c r="AY7">
        <v>530</v>
      </c>
      <c r="AZ7">
        <v>550</v>
      </c>
      <c r="BA7">
        <v>538</v>
      </c>
      <c r="BB7">
        <v>538</v>
      </c>
      <c r="BC7">
        <v>482</v>
      </c>
      <c r="BD7">
        <v>492</v>
      </c>
      <c r="BE7">
        <v>500</v>
      </c>
      <c r="BF7">
        <v>516</v>
      </c>
      <c r="BG7">
        <v>483</v>
      </c>
      <c r="BH7">
        <v>472</v>
      </c>
      <c r="BI7">
        <v>481</v>
      </c>
      <c r="BJ7">
        <v>478</v>
      </c>
      <c r="BK7">
        <v>478</v>
      </c>
      <c r="BL7">
        <v>445</v>
      </c>
      <c r="BM7">
        <v>432</v>
      </c>
      <c r="BN7">
        <v>453</v>
      </c>
      <c r="BO7">
        <v>468</v>
      </c>
      <c r="BP7">
        <v>451</v>
      </c>
      <c r="BQ7">
        <v>443</v>
      </c>
      <c r="BR7">
        <v>451</v>
      </c>
      <c r="BS7">
        <v>475</v>
      </c>
      <c r="BT7">
        <v>419</v>
      </c>
      <c r="BU7">
        <v>419</v>
      </c>
      <c r="BV7">
        <v>432</v>
      </c>
      <c r="BW7">
        <v>438</v>
      </c>
      <c r="BX7">
        <v>445</v>
      </c>
      <c r="BY7">
        <v>433</v>
      </c>
      <c r="BZ7">
        <v>424</v>
      </c>
      <c r="CA7" s="142">
        <v>472</v>
      </c>
      <c r="CB7" s="380">
        <v>462</v>
      </c>
      <c r="CC7" s="380">
        <v>433</v>
      </c>
      <c r="CD7" s="380">
        <v>428</v>
      </c>
      <c r="CE7" s="380">
        <v>432</v>
      </c>
      <c r="CF7" s="380">
        <v>425</v>
      </c>
      <c r="CG7" s="380">
        <v>400</v>
      </c>
      <c r="CH7" s="142">
        <v>386</v>
      </c>
      <c r="CI7" s="380">
        <v>371</v>
      </c>
      <c r="CJ7">
        <v>385</v>
      </c>
      <c r="CK7">
        <v>399</v>
      </c>
      <c r="CL7">
        <v>386</v>
      </c>
      <c r="CM7">
        <v>378</v>
      </c>
      <c r="CN7">
        <v>372</v>
      </c>
      <c r="CO7">
        <v>391</v>
      </c>
      <c r="CP7">
        <v>364</v>
      </c>
      <c r="CQ7">
        <v>387</v>
      </c>
      <c r="CR7">
        <v>401</v>
      </c>
      <c r="CS7">
        <v>427</v>
      </c>
      <c r="CT7">
        <v>430</v>
      </c>
      <c r="CU7">
        <v>422</v>
      </c>
      <c r="CV7">
        <v>418</v>
      </c>
      <c r="CW7">
        <v>428</v>
      </c>
      <c r="CX7">
        <v>446</v>
      </c>
      <c r="CY7">
        <v>402</v>
      </c>
      <c r="CZ7">
        <v>405</v>
      </c>
      <c r="DA7">
        <v>407</v>
      </c>
      <c r="DB7">
        <v>423</v>
      </c>
      <c r="DC7">
        <v>392</v>
      </c>
      <c r="DD7">
        <v>394</v>
      </c>
      <c r="DE7">
        <v>410</v>
      </c>
      <c r="DF7">
        <v>420.5</v>
      </c>
      <c r="DG7">
        <v>431</v>
      </c>
      <c r="DH7">
        <v>406</v>
      </c>
      <c r="DI7">
        <v>396</v>
      </c>
      <c r="DJ7">
        <v>396</v>
      </c>
      <c r="DK7">
        <v>384</v>
      </c>
      <c r="DL7">
        <v>360</v>
      </c>
      <c r="DM7">
        <v>350</v>
      </c>
      <c r="DN7">
        <v>334</v>
      </c>
      <c r="DO7">
        <v>333</v>
      </c>
      <c r="DP7">
        <v>304</v>
      </c>
      <c r="DQ7">
        <v>303</v>
      </c>
      <c r="DR7" s="380">
        <v>311</v>
      </c>
      <c r="DS7">
        <v>314</v>
      </c>
      <c r="DT7" s="397">
        <v>304</v>
      </c>
      <c r="DU7" s="397">
        <v>295</v>
      </c>
      <c r="DV7" s="380">
        <v>316</v>
      </c>
      <c r="DW7" s="380">
        <v>311</v>
      </c>
      <c r="DX7" s="397">
        <v>308</v>
      </c>
      <c r="DY7" s="397">
        <v>308</v>
      </c>
      <c r="DZ7">
        <v>320</v>
      </c>
      <c r="EA7">
        <v>322</v>
      </c>
      <c r="EB7">
        <v>311</v>
      </c>
      <c r="EC7">
        <v>297</v>
      </c>
      <c r="ED7">
        <v>298</v>
      </c>
      <c r="EE7">
        <v>311</v>
      </c>
      <c r="EF7">
        <v>318</v>
      </c>
      <c r="EG7">
        <v>306</v>
      </c>
      <c r="EH7">
        <v>299</v>
      </c>
      <c r="EI7">
        <v>314</v>
      </c>
      <c r="EJ7">
        <v>311</v>
      </c>
      <c r="EK7" s="397">
        <v>310</v>
      </c>
      <c r="EL7">
        <v>297</v>
      </c>
      <c r="EM7">
        <v>279</v>
      </c>
      <c r="EN7">
        <v>270</v>
      </c>
      <c r="EO7">
        <v>269</v>
      </c>
      <c r="EP7">
        <v>239</v>
      </c>
      <c r="EQ7">
        <v>236</v>
      </c>
      <c r="ER7">
        <v>236</v>
      </c>
      <c r="ES7">
        <v>241</v>
      </c>
      <c r="ET7">
        <v>237</v>
      </c>
      <c r="EU7" s="380">
        <v>237</v>
      </c>
      <c r="EV7">
        <v>230</v>
      </c>
      <c r="EW7">
        <v>228</v>
      </c>
      <c r="EX7">
        <v>259</v>
      </c>
      <c r="EY7">
        <v>290</v>
      </c>
      <c r="EZ7">
        <v>305</v>
      </c>
      <c r="FA7">
        <v>312</v>
      </c>
      <c r="FB7">
        <v>322</v>
      </c>
      <c r="FC7">
        <v>321</v>
      </c>
      <c r="FD7">
        <v>331</v>
      </c>
      <c r="FE7">
        <v>343</v>
      </c>
      <c r="FF7">
        <v>352</v>
      </c>
      <c r="FG7">
        <v>368</v>
      </c>
      <c r="FH7">
        <v>346</v>
      </c>
      <c r="FI7">
        <v>342</v>
      </c>
      <c r="FJ7">
        <v>337</v>
      </c>
      <c r="FK7">
        <v>322</v>
      </c>
      <c r="FL7">
        <v>302</v>
      </c>
      <c r="FM7">
        <v>307</v>
      </c>
      <c r="FN7">
        <v>314</v>
      </c>
      <c r="FO7">
        <v>321</v>
      </c>
      <c r="FP7">
        <v>319</v>
      </c>
      <c r="FQ7">
        <v>302</v>
      </c>
      <c r="FR7">
        <v>312</v>
      </c>
      <c r="FS7" s="380">
        <v>305</v>
      </c>
      <c r="FT7">
        <v>317</v>
      </c>
      <c r="FU7" s="397">
        <v>325</v>
      </c>
      <c r="FV7" s="397">
        <v>324</v>
      </c>
      <c r="FW7" s="380">
        <v>327</v>
      </c>
      <c r="FX7" s="380">
        <v>332</v>
      </c>
      <c r="FY7" s="397">
        <v>306</v>
      </c>
      <c r="FZ7" s="397">
        <v>309</v>
      </c>
      <c r="GA7">
        <v>312</v>
      </c>
      <c r="GB7">
        <v>319</v>
      </c>
      <c r="GC7">
        <v>312</v>
      </c>
      <c r="GD7">
        <v>324</v>
      </c>
      <c r="GE7">
        <v>320</v>
      </c>
      <c r="GF7">
        <v>326</v>
      </c>
      <c r="GG7">
        <v>358</v>
      </c>
      <c r="GH7">
        <v>334</v>
      </c>
      <c r="GI7">
        <v>330</v>
      </c>
      <c r="GJ7">
        <v>342</v>
      </c>
      <c r="GK7">
        <v>370</v>
      </c>
      <c r="GL7" s="397">
        <v>337</v>
      </c>
      <c r="GM7">
        <v>336</v>
      </c>
      <c r="GN7">
        <v>340</v>
      </c>
      <c r="GO7">
        <v>329</v>
      </c>
      <c r="GP7">
        <v>339</v>
      </c>
      <c r="GQ7">
        <v>347</v>
      </c>
      <c r="GR7">
        <v>353</v>
      </c>
      <c r="GS7">
        <v>362</v>
      </c>
      <c r="GT7">
        <v>352</v>
      </c>
      <c r="GU7">
        <v>369</v>
      </c>
      <c r="GV7">
        <v>381</v>
      </c>
      <c r="GW7">
        <v>405</v>
      </c>
      <c r="GX7">
        <v>431</v>
      </c>
      <c r="GY7">
        <v>428</v>
      </c>
      <c r="GZ7">
        <v>414</v>
      </c>
      <c r="HA7">
        <v>445</v>
      </c>
      <c r="HB7">
        <v>448</v>
      </c>
      <c r="HC7">
        <v>460</v>
      </c>
      <c r="HD7">
        <v>475</v>
      </c>
      <c r="HE7">
        <v>496</v>
      </c>
      <c r="HF7">
        <v>516</v>
      </c>
      <c r="HG7">
        <v>515</v>
      </c>
      <c r="HH7">
        <v>456</v>
      </c>
      <c r="HI7">
        <v>465</v>
      </c>
      <c r="HJ7">
        <v>467</v>
      </c>
      <c r="HK7">
        <v>438</v>
      </c>
      <c r="HL7">
        <v>423</v>
      </c>
      <c r="HM7">
        <v>403</v>
      </c>
      <c r="HN7">
        <v>424</v>
      </c>
      <c r="HO7">
        <v>426</v>
      </c>
      <c r="HP7">
        <v>417</v>
      </c>
      <c r="HQ7">
        <v>400</v>
      </c>
      <c r="HR7">
        <v>425</v>
      </c>
      <c r="HS7">
        <v>429</v>
      </c>
      <c r="HT7">
        <v>420</v>
      </c>
      <c r="HU7">
        <v>387</v>
      </c>
      <c r="HV7">
        <v>383</v>
      </c>
      <c r="HW7">
        <v>397</v>
      </c>
      <c r="HX7">
        <v>417</v>
      </c>
      <c r="HY7">
        <v>406</v>
      </c>
      <c r="HZ7">
        <v>403</v>
      </c>
      <c r="IA7">
        <v>395</v>
      </c>
      <c r="IB7">
        <v>412</v>
      </c>
      <c r="IC7">
        <v>408</v>
      </c>
      <c r="ID7">
        <v>388</v>
      </c>
      <c r="IE7">
        <v>395</v>
      </c>
      <c r="IF7">
        <v>392</v>
      </c>
      <c r="IG7">
        <v>386</v>
      </c>
      <c r="IH7">
        <v>375</v>
      </c>
      <c r="II7">
        <v>357</v>
      </c>
      <c r="IJ7">
        <v>348</v>
      </c>
      <c r="IK7">
        <v>362</v>
      </c>
      <c r="IL7">
        <v>349</v>
      </c>
      <c r="IM7">
        <v>346</v>
      </c>
      <c r="IN7" s="341">
        <f>(IM7+IO7)/2</f>
        <v>362.5</v>
      </c>
      <c r="IO7">
        <v>379</v>
      </c>
      <c r="IP7">
        <v>347</v>
      </c>
      <c r="IQ7">
        <v>327</v>
      </c>
      <c r="IR7">
        <v>337</v>
      </c>
      <c r="IS7">
        <v>365</v>
      </c>
      <c r="IT7">
        <v>347</v>
      </c>
      <c r="IU7">
        <v>347</v>
      </c>
      <c r="IV7">
        <v>343</v>
      </c>
      <c r="IW7">
        <v>349</v>
      </c>
      <c r="IX7">
        <v>358</v>
      </c>
      <c r="IY7">
        <v>337</v>
      </c>
      <c r="IZ7">
        <v>326</v>
      </c>
      <c r="JA7">
        <v>326</v>
      </c>
      <c r="JB7">
        <v>332</v>
      </c>
      <c r="JC7">
        <v>341</v>
      </c>
      <c r="JD7">
        <v>304</v>
      </c>
      <c r="JE7">
        <v>311</v>
      </c>
      <c r="JF7" s="362">
        <f>(JG7+JE7)/2</f>
        <v>317.5</v>
      </c>
      <c r="JG7">
        <v>324</v>
      </c>
      <c r="JH7">
        <v>297</v>
      </c>
      <c r="JI7">
        <v>303</v>
      </c>
      <c r="JJ7">
        <v>302</v>
      </c>
      <c r="JK7">
        <v>317</v>
      </c>
      <c r="JL7">
        <v>308</v>
      </c>
      <c r="JM7">
        <v>298</v>
      </c>
      <c r="JN7" s="341">
        <f>(JM7+JO7)/2</f>
        <v>300.5</v>
      </c>
      <c r="JO7">
        <v>303</v>
      </c>
      <c r="JP7">
        <v>285</v>
      </c>
      <c r="JQ7">
        <v>281</v>
      </c>
      <c r="JR7">
        <v>279</v>
      </c>
      <c r="JS7">
        <v>291</v>
      </c>
      <c r="JT7">
        <v>295</v>
      </c>
      <c r="JU7">
        <v>258</v>
      </c>
      <c r="JV7" s="341">
        <f>(JU7+JW7)/2</f>
        <v>276.5</v>
      </c>
      <c r="JW7">
        <v>295</v>
      </c>
      <c r="JX7">
        <v>296</v>
      </c>
      <c r="JY7">
        <v>301</v>
      </c>
      <c r="JZ7">
        <v>294</v>
      </c>
      <c r="KA7">
        <v>303</v>
      </c>
      <c r="KB7">
        <v>296</v>
      </c>
      <c r="KC7">
        <v>279</v>
      </c>
      <c r="KD7">
        <v>273</v>
      </c>
      <c r="KE7">
        <v>285</v>
      </c>
      <c r="KF7">
        <v>283</v>
      </c>
      <c r="KG7">
        <v>313</v>
      </c>
      <c r="KH7">
        <v>294</v>
      </c>
      <c r="KI7">
        <v>287</v>
      </c>
      <c r="KJ7">
        <v>309</v>
      </c>
      <c r="KK7">
        <v>302</v>
      </c>
      <c r="KL7">
        <v>300</v>
      </c>
      <c r="KM7">
        <v>299</v>
      </c>
      <c r="KN7">
        <v>308</v>
      </c>
      <c r="KO7">
        <v>315</v>
      </c>
      <c r="KP7">
        <v>302</v>
      </c>
      <c r="KQ7">
        <v>311</v>
      </c>
      <c r="KR7">
        <v>322</v>
      </c>
      <c r="KS7">
        <v>338</v>
      </c>
      <c r="KT7">
        <v>350</v>
      </c>
      <c r="KU7">
        <v>329</v>
      </c>
      <c r="KV7">
        <v>322</v>
      </c>
      <c r="KW7">
        <v>335</v>
      </c>
      <c r="KX7">
        <v>348</v>
      </c>
      <c r="KY7">
        <v>347</v>
      </c>
      <c r="KZ7" s="341">
        <v>335.66666666666669</v>
      </c>
      <c r="LA7" s="341">
        <v>343.33333333333331</v>
      </c>
      <c r="LB7" s="341">
        <v>345</v>
      </c>
      <c r="LC7" s="341">
        <v>341.33333333333331</v>
      </c>
      <c r="LD7" s="341">
        <v>343.55555555555549</v>
      </c>
      <c r="LE7" s="341">
        <v>343.1481481481481</v>
      </c>
      <c r="LF7" s="341">
        <v>342.72839506172835</v>
      </c>
      <c r="LG7" s="341">
        <v>341.96090534979413</v>
      </c>
      <c r="LH7" s="341">
        <v>344.62105624142652</v>
      </c>
      <c r="LI7" s="341">
        <v>343.20281207133047</v>
      </c>
      <c r="LJ7">
        <v>333</v>
      </c>
      <c r="LK7">
        <v>347</v>
      </c>
      <c r="LL7">
        <v>361</v>
      </c>
      <c r="LM7">
        <v>329</v>
      </c>
      <c r="LN7">
        <v>349</v>
      </c>
      <c r="LO7">
        <v>350</v>
      </c>
      <c r="LP7">
        <v>340</v>
      </c>
      <c r="LQ7">
        <v>336</v>
      </c>
      <c r="LR7">
        <v>355</v>
      </c>
      <c r="LS7">
        <v>349</v>
      </c>
      <c r="LT7">
        <v>361</v>
      </c>
      <c r="LU7">
        <v>296</v>
      </c>
      <c r="LV7">
        <v>314</v>
      </c>
      <c r="LW7">
        <v>341</v>
      </c>
      <c r="LX7">
        <v>347</v>
      </c>
      <c r="LY7">
        <v>327</v>
      </c>
      <c r="LZ7">
        <v>313</v>
      </c>
      <c r="MA7">
        <v>338</v>
      </c>
      <c r="MB7">
        <v>348</v>
      </c>
      <c r="MC7">
        <v>345</v>
      </c>
      <c r="MD7">
        <v>305</v>
      </c>
      <c r="ME7">
        <v>315</v>
      </c>
      <c r="MF7">
        <v>339</v>
      </c>
      <c r="MG7">
        <v>346</v>
      </c>
      <c r="MH7">
        <v>327</v>
      </c>
      <c r="MI7">
        <v>323</v>
      </c>
      <c r="MJ7">
        <v>347</v>
      </c>
      <c r="MK7">
        <v>372</v>
      </c>
      <c r="ML7">
        <v>358</v>
      </c>
      <c r="MM7">
        <v>334</v>
      </c>
      <c r="MN7">
        <v>331</v>
      </c>
      <c r="MO7" s="471">
        <v>346</v>
      </c>
      <c r="MP7" s="471">
        <v>362</v>
      </c>
      <c r="MQ7">
        <v>315</v>
      </c>
      <c r="MR7">
        <v>338</v>
      </c>
      <c r="MS7">
        <v>358</v>
      </c>
      <c r="MT7">
        <v>374</v>
      </c>
      <c r="MU7">
        <v>333</v>
      </c>
      <c r="MV7">
        <v>365</v>
      </c>
      <c r="MW7">
        <v>388</v>
      </c>
      <c r="MX7">
        <v>395</v>
      </c>
      <c r="MY7">
        <v>411</v>
      </c>
      <c r="MZ7">
        <v>376</v>
      </c>
      <c r="NA7">
        <v>387</v>
      </c>
      <c r="NB7">
        <v>401</v>
      </c>
      <c r="NC7">
        <v>417</v>
      </c>
      <c r="ND7">
        <v>346</v>
      </c>
      <c r="NE7">
        <v>364</v>
      </c>
      <c r="NF7">
        <v>386</v>
      </c>
      <c r="NG7">
        <v>376</v>
      </c>
      <c r="NH7">
        <v>369</v>
      </c>
      <c r="NI7">
        <v>352</v>
      </c>
      <c r="NJ7">
        <v>335</v>
      </c>
      <c r="NK7">
        <v>327</v>
      </c>
      <c r="NL7">
        <v>319</v>
      </c>
      <c r="NM7">
        <v>290</v>
      </c>
      <c r="NN7">
        <v>303</v>
      </c>
      <c r="NO7">
        <v>320</v>
      </c>
      <c r="NP7">
        <v>317</v>
      </c>
      <c r="NQ7">
        <v>279</v>
      </c>
      <c r="NR7">
        <v>279</v>
      </c>
      <c r="NS7">
        <v>281</v>
      </c>
      <c r="NT7">
        <v>293</v>
      </c>
      <c r="NU7">
        <v>270</v>
      </c>
      <c r="NV7">
        <v>266</v>
      </c>
      <c r="NW7">
        <v>268</v>
      </c>
      <c r="NX7">
        <v>274</v>
      </c>
      <c r="NY7">
        <v>246</v>
      </c>
      <c r="NZ7">
        <v>245</v>
      </c>
      <c r="OA7">
        <v>247</v>
      </c>
      <c r="OB7">
        <v>247</v>
      </c>
      <c r="OC7">
        <v>251</v>
      </c>
      <c r="OD7">
        <v>211</v>
      </c>
      <c r="OE7">
        <v>222</v>
      </c>
      <c r="OF7">
        <v>243</v>
      </c>
      <c r="OG7">
        <v>236</v>
      </c>
      <c r="OH7">
        <v>216</v>
      </c>
      <c r="OI7">
        <v>221</v>
      </c>
      <c r="OJ7">
        <v>213</v>
      </c>
      <c r="OK7">
        <v>225</v>
      </c>
      <c r="OL7">
        <v>246</v>
      </c>
      <c r="OM7">
        <v>228</v>
      </c>
      <c r="ON7">
        <v>235</v>
      </c>
      <c r="OO7">
        <v>261</v>
      </c>
      <c r="OP7">
        <v>279</v>
      </c>
      <c r="OQ7">
        <v>269</v>
      </c>
      <c r="OR7">
        <v>285</v>
      </c>
      <c r="OS7">
        <v>301</v>
      </c>
      <c r="OT7">
        <v>311</v>
      </c>
      <c r="OU7">
        <v>294</v>
      </c>
      <c r="OV7">
        <v>268</v>
      </c>
      <c r="OW7">
        <v>294</v>
      </c>
      <c r="OX7">
        <v>308</v>
      </c>
      <c r="OY7" s="341">
        <f>SUM(OX7+OZ7)/2</f>
        <v>287.5</v>
      </c>
      <c r="OZ7">
        <v>267</v>
      </c>
      <c r="PA7">
        <v>285</v>
      </c>
      <c r="PB7">
        <v>294</v>
      </c>
      <c r="PC7">
        <v>311</v>
      </c>
      <c r="PD7">
        <v>281</v>
      </c>
    </row>
    <row r="8" spans="1:420" x14ac:dyDescent="0.2">
      <c r="A8" s="55"/>
      <c r="B8" s="1">
        <v>2</v>
      </c>
      <c r="C8" s="166">
        <f t="shared" ca="1" si="0"/>
        <v>106</v>
      </c>
      <c r="D8" s="167"/>
      <c r="E8" s="168"/>
      <c r="F8" s="168"/>
      <c r="G8">
        <v>187</v>
      </c>
      <c r="H8">
        <v>185</v>
      </c>
      <c r="I8" s="341">
        <v>193</v>
      </c>
      <c r="J8">
        <v>201</v>
      </c>
      <c r="K8">
        <v>208</v>
      </c>
      <c r="L8">
        <v>207</v>
      </c>
      <c r="M8">
        <v>203</v>
      </c>
      <c r="N8">
        <v>191</v>
      </c>
      <c r="O8">
        <v>169</v>
      </c>
      <c r="P8">
        <v>154</v>
      </c>
      <c r="Q8">
        <v>157</v>
      </c>
      <c r="R8">
        <v>153</v>
      </c>
      <c r="S8">
        <v>158</v>
      </c>
      <c r="T8">
        <v>158</v>
      </c>
      <c r="U8">
        <v>154</v>
      </c>
      <c r="V8">
        <v>159</v>
      </c>
      <c r="W8">
        <v>163</v>
      </c>
      <c r="X8">
        <v>158</v>
      </c>
      <c r="Y8">
        <v>151</v>
      </c>
      <c r="Z8">
        <v>157</v>
      </c>
      <c r="AA8">
        <v>162</v>
      </c>
      <c r="AB8">
        <v>162</v>
      </c>
      <c r="AC8">
        <v>164</v>
      </c>
      <c r="AD8">
        <v>169</v>
      </c>
      <c r="AE8">
        <v>168</v>
      </c>
      <c r="AF8">
        <v>170</v>
      </c>
      <c r="AG8">
        <v>161</v>
      </c>
      <c r="AH8">
        <v>159</v>
      </c>
      <c r="AI8">
        <v>155</v>
      </c>
      <c r="AJ8">
        <v>154</v>
      </c>
      <c r="AK8">
        <v>155</v>
      </c>
      <c r="AL8">
        <v>156</v>
      </c>
      <c r="AM8">
        <v>152</v>
      </c>
      <c r="AN8">
        <v>151</v>
      </c>
      <c r="AO8">
        <v>143</v>
      </c>
      <c r="AP8" s="362">
        <v>138.5</v>
      </c>
      <c r="AQ8">
        <v>134</v>
      </c>
      <c r="AR8">
        <v>139</v>
      </c>
      <c r="AS8">
        <v>141</v>
      </c>
      <c r="AT8">
        <v>138</v>
      </c>
      <c r="AU8">
        <v>146</v>
      </c>
      <c r="AV8">
        <v>151</v>
      </c>
      <c r="AW8">
        <v>153</v>
      </c>
      <c r="AX8">
        <v>162</v>
      </c>
      <c r="AY8">
        <v>157</v>
      </c>
      <c r="AZ8">
        <v>166</v>
      </c>
      <c r="BA8">
        <v>163</v>
      </c>
      <c r="BB8">
        <v>165</v>
      </c>
      <c r="BC8">
        <v>169</v>
      </c>
      <c r="BD8">
        <v>168</v>
      </c>
      <c r="BE8">
        <v>168</v>
      </c>
      <c r="BF8">
        <v>165</v>
      </c>
      <c r="BG8">
        <v>163</v>
      </c>
      <c r="BH8">
        <v>157</v>
      </c>
      <c r="BI8">
        <v>168</v>
      </c>
      <c r="BJ8">
        <v>171</v>
      </c>
      <c r="BK8">
        <v>147</v>
      </c>
      <c r="BL8">
        <v>133</v>
      </c>
      <c r="BM8">
        <v>132</v>
      </c>
      <c r="BN8">
        <v>117</v>
      </c>
      <c r="BO8">
        <v>116</v>
      </c>
      <c r="BP8">
        <v>114</v>
      </c>
      <c r="BQ8">
        <v>113</v>
      </c>
      <c r="BR8">
        <v>103</v>
      </c>
      <c r="BS8">
        <v>107</v>
      </c>
      <c r="BT8">
        <v>112</v>
      </c>
      <c r="BU8">
        <v>104</v>
      </c>
      <c r="BV8">
        <v>98</v>
      </c>
      <c r="BW8">
        <v>105</v>
      </c>
      <c r="BX8">
        <v>100</v>
      </c>
      <c r="BY8">
        <v>97</v>
      </c>
      <c r="BZ8">
        <v>92</v>
      </c>
      <c r="CA8" s="142">
        <v>98</v>
      </c>
      <c r="CB8" s="380">
        <v>97</v>
      </c>
      <c r="CC8" s="380">
        <v>96</v>
      </c>
      <c r="CD8" s="380">
        <v>95</v>
      </c>
      <c r="CE8" s="380">
        <v>87</v>
      </c>
      <c r="CF8" s="380">
        <v>81</v>
      </c>
      <c r="CG8" s="380">
        <v>79</v>
      </c>
      <c r="CH8" s="142">
        <v>85</v>
      </c>
      <c r="CI8" s="380">
        <v>82</v>
      </c>
      <c r="CJ8">
        <v>84</v>
      </c>
      <c r="CK8">
        <v>90</v>
      </c>
      <c r="CL8">
        <v>76</v>
      </c>
      <c r="CM8">
        <v>80</v>
      </c>
      <c r="CN8">
        <v>86</v>
      </c>
      <c r="CO8">
        <v>89</v>
      </c>
      <c r="CP8">
        <v>93</v>
      </c>
      <c r="CQ8">
        <v>87</v>
      </c>
      <c r="CR8">
        <v>90</v>
      </c>
      <c r="CS8">
        <v>98</v>
      </c>
      <c r="CT8">
        <v>96</v>
      </c>
      <c r="CU8">
        <v>93</v>
      </c>
      <c r="CV8">
        <v>95</v>
      </c>
      <c r="CW8">
        <v>97</v>
      </c>
      <c r="CX8">
        <v>117</v>
      </c>
      <c r="CY8">
        <v>114</v>
      </c>
      <c r="CZ8">
        <v>113</v>
      </c>
      <c r="DA8">
        <v>106</v>
      </c>
      <c r="DB8">
        <v>106</v>
      </c>
      <c r="DC8">
        <v>82</v>
      </c>
      <c r="DD8">
        <v>90</v>
      </c>
      <c r="DE8">
        <v>88</v>
      </c>
      <c r="DF8">
        <v>87</v>
      </c>
      <c r="DG8">
        <v>86</v>
      </c>
      <c r="DH8">
        <v>87</v>
      </c>
      <c r="DI8">
        <v>93</v>
      </c>
      <c r="DJ8">
        <v>94</v>
      </c>
      <c r="DK8">
        <v>87</v>
      </c>
      <c r="DL8">
        <v>78</v>
      </c>
      <c r="DM8">
        <v>81</v>
      </c>
      <c r="DN8">
        <v>82</v>
      </c>
      <c r="DO8">
        <v>79</v>
      </c>
      <c r="DP8">
        <v>73</v>
      </c>
      <c r="DQ8">
        <v>71</v>
      </c>
      <c r="DR8" s="380">
        <v>77</v>
      </c>
      <c r="DS8">
        <v>81</v>
      </c>
      <c r="DT8" s="397">
        <v>67</v>
      </c>
      <c r="DU8" s="397">
        <v>69</v>
      </c>
      <c r="DV8" s="380">
        <v>75</v>
      </c>
      <c r="DW8" s="380">
        <v>78</v>
      </c>
      <c r="DX8" s="397">
        <v>71</v>
      </c>
      <c r="DY8" s="397">
        <v>77</v>
      </c>
      <c r="DZ8">
        <v>76</v>
      </c>
      <c r="EA8">
        <v>72</v>
      </c>
      <c r="EB8">
        <v>68</v>
      </c>
      <c r="EC8">
        <v>69</v>
      </c>
      <c r="ED8">
        <v>71</v>
      </c>
      <c r="EE8">
        <v>66</v>
      </c>
      <c r="EF8">
        <v>70</v>
      </c>
      <c r="EG8">
        <v>70</v>
      </c>
      <c r="EH8">
        <v>70</v>
      </c>
      <c r="EI8">
        <v>68</v>
      </c>
      <c r="EJ8">
        <v>68</v>
      </c>
      <c r="EK8" s="397">
        <v>59</v>
      </c>
      <c r="EL8">
        <v>49</v>
      </c>
      <c r="EM8">
        <v>49</v>
      </c>
      <c r="EN8">
        <v>55</v>
      </c>
      <c r="EO8">
        <v>55</v>
      </c>
      <c r="EP8">
        <v>40</v>
      </c>
      <c r="EQ8">
        <v>43</v>
      </c>
      <c r="ER8">
        <v>45</v>
      </c>
      <c r="ES8">
        <v>49</v>
      </c>
      <c r="ET8">
        <v>46</v>
      </c>
      <c r="EU8" s="380">
        <v>51</v>
      </c>
      <c r="EV8">
        <v>52</v>
      </c>
      <c r="EW8">
        <v>55</v>
      </c>
      <c r="EX8">
        <v>77</v>
      </c>
      <c r="EY8">
        <v>85</v>
      </c>
      <c r="EZ8">
        <v>91</v>
      </c>
      <c r="FA8">
        <v>100</v>
      </c>
      <c r="FB8">
        <v>104</v>
      </c>
      <c r="FC8">
        <v>101</v>
      </c>
      <c r="FD8">
        <v>107</v>
      </c>
      <c r="FE8">
        <v>111</v>
      </c>
      <c r="FF8">
        <v>106</v>
      </c>
      <c r="FG8">
        <v>103</v>
      </c>
      <c r="FH8">
        <v>95</v>
      </c>
      <c r="FI8">
        <v>99</v>
      </c>
      <c r="FJ8">
        <v>104</v>
      </c>
      <c r="FK8">
        <v>110</v>
      </c>
      <c r="FL8">
        <v>112</v>
      </c>
      <c r="FM8">
        <v>105</v>
      </c>
      <c r="FN8">
        <v>113</v>
      </c>
      <c r="FO8">
        <v>119</v>
      </c>
      <c r="FP8">
        <v>114</v>
      </c>
      <c r="FQ8">
        <v>108</v>
      </c>
      <c r="FR8">
        <v>115</v>
      </c>
      <c r="FS8" s="380">
        <v>113</v>
      </c>
      <c r="FT8">
        <v>115</v>
      </c>
      <c r="FU8" s="397">
        <v>109</v>
      </c>
      <c r="FV8" s="397">
        <v>104</v>
      </c>
      <c r="FW8" s="380">
        <v>104</v>
      </c>
      <c r="FX8" s="380">
        <v>98</v>
      </c>
      <c r="FY8" s="397">
        <v>97</v>
      </c>
      <c r="FZ8" s="397">
        <v>105</v>
      </c>
      <c r="GA8">
        <v>103</v>
      </c>
      <c r="GB8">
        <v>103</v>
      </c>
      <c r="GC8">
        <v>108</v>
      </c>
      <c r="GD8">
        <v>109</v>
      </c>
      <c r="GE8">
        <v>112</v>
      </c>
      <c r="GF8">
        <v>113</v>
      </c>
      <c r="GG8">
        <v>114</v>
      </c>
      <c r="GH8">
        <v>106</v>
      </c>
      <c r="GI8">
        <v>106</v>
      </c>
      <c r="GJ8">
        <v>109</v>
      </c>
      <c r="GK8">
        <v>113</v>
      </c>
      <c r="GL8" s="397">
        <v>104</v>
      </c>
      <c r="GM8">
        <v>101</v>
      </c>
      <c r="GN8">
        <v>105</v>
      </c>
      <c r="GO8">
        <v>110</v>
      </c>
      <c r="GP8">
        <v>104</v>
      </c>
      <c r="GQ8">
        <v>99</v>
      </c>
      <c r="GR8">
        <v>108</v>
      </c>
      <c r="GS8">
        <v>113</v>
      </c>
      <c r="GT8">
        <v>102</v>
      </c>
      <c r="GU8">
        <v>99</v>
      </c>
      <c r="GV8">
        <v>109</v>
      </c>
      <c r="GW8">
        <v>101</v>
      </c>
      <c r="GX8">
        <v>109</v>
      </c>
      <c r="GY8">
        <v>110</v>
      </c>
      <c r="GZ8">
        <v>121</v>
      </c>
      <c r="HA8">
        <v>129</v>
      </c>
      <c r="HB8">
        <v>119</v>
      </c>
      <c r="HC8">
        <v>119</v>
      </c>
      <c r="HD8">
        <v>128</v>
      </c>
      <c r="HE8">
        <v>123</v>
      </c>
      <c r="HF8">
        <v>136</v>
      </c>
      <c r="HG8">
        <v>140</v>
      </c>
      <c r="HH8">
        <v>134</v>
      </c>
      <c r="HI8">
        <v>126</v>
      </c>
      <c r="HJ8">
        <v>132</v>
      </c>
      <c r="HK8">
        <v>143</v>
      </c>
      <c r="HL8">
        <v>134</v>
      </c>
      <c r="HM8">
        <v>128</v>
      </c>
      <c r="HN8">
        <v>139</v>
      </c>
      <c r="HO8">
        <v>141</v>
      </c>
      <c r="HP8">
        <v>117</v>
      </c>
      <c r="HQ8">
        <v>117</v>
      </c>
      <c r="HR8">
        <v>129</v>
      </c>
      <c r="HS8">
        <v>129</v>
      </c>
      <c r="HT8">
        <v>125</v>
      </c>
      <c r="HU8">
        <v>100</v>
      </c>
      <c r="HV8">
        <v>95</v>
      </c>
      <c r="HW8">
        <v>99</v>
      </c>
      <c r="HX8">
        <v>92</v>
      </c>
      <c r="HY8">
        <v>82</v>
      </c>
      <c r="HZ8">
        <v>86</v>
      </c>
      <c r="IA8">
        <v>87</v>
      </c>
      <c r="IB8">
        <v>83</v>
      </c>
      <c r="IC8">
        <v>87</v>
      </c>
      <c r="ID8">
        <v>80</v>
      </c>
      <c r="IE8">
        <v>81</v>
      </c>
      <c r="IF8">
        <v>81</v>
      </c>
      <c r="IG8">
        <v>81</v>
      </c>
      <c r="IH8">
        <v>78</v>
      </c>
      <c r="II8">
        <v>73</v>
      </c>
      <c r="IJ8">
        <v>74</v>
      </c>
      <c r="IK8">
        <v>65</v>
      </c>
      <c r="IL8">
        <v>67</v>
      </c>
      <c r="IM8">
        <v>69</v>
      </c>
      <c r="IN8" s="341">
        <f t="shared" ref="IN8:IN30" si="1">(IM8+IO8)/2</f>
        <v>70</v>
      </c>
      <c r="IO8">
        <v>71</v>
      </c>
      <c r="IP8">
        <v>68</v>
      </c>
      <c r="IQ8">
        <v>60</v>
      </c>
      <c r="IR8">
        <v>68</v>
      </c>
      <c r="IS8">
        <v>71</v>
      </c>
      <c r="IT8">
        <v>79</v>
      </c>
      <c r="IU8">
        <v>84</v>
      </c>
      <c r="IV8">
        <v>84</v>
      </c>
      <c r="IW8">
        <v>93</v>
      </c>
      <c r="IX8">
        <v>95</v>
      </c>
      <c r="IY8">
        <v>97</v>
      </c>
      <c r="IZ8">
        <v>100</v>
      </c>
      <c r="JA8">
        <v>108</v>
      </c>
      <c r="JB8">
        <v>117</v>
      </c>
      <c r="JC8">
        <v>122</v>
      </c>
      <c r="JD8">
        <v>106</v>
      </c>
      <c r="JE8">
        <v>133</v>
      </c>
      <c r="JF8" s="362">
        <f t="shared" ref="JF8:JF30" si="2">(JG8+JE8)/2</f>
        <v>136</v>
      </c>
      <c r="JG8">
        <v>139</v>
      </c>
      <c r="JH8">
        <v>118</v>
      </c>
      <c r="JI8">
        <v>122</v>
      </c>
      <c r="JJ8">
        <v>127</v>
      </c>
      <c r="JK8">
        <v>134</v>
      </c>
      <c r="JL8">
        <v>138</v>
      </c>
      <c r="JM8">
        <v>126</v>
      </c>
      <c r="JN8" s="341">
        <f t="shared" ref="JN8:JN30" si="3">(JM8+JO8)/2</f>
        <v>127</v>
      </c>
      <c r="JO8">
        <v>128</v>
      </c>
      <c r="JP8">
        <v>126</v>
      </c>
      <c r="JQ8">
        <v>123</v>
      </c>
      <c r="JR8">
        <v>134</v>
      </c>
      <c r="JS8">
        <v>128</v>
      </c>
      <c r="JT8">
        <v>133</v>
      </c>
      <c r="JU8">
        <v>99</v>
      </c>
      <c r="JV8" s="341">
        <f t="shared" ref="JV8:JV30" si="4">(JU8+JW8)/2</f>
        <v>104</v>
      </c>
      <c r="JW8">
        <v>109</v>
      </c>
      <c r="JX8">
        <v>117</v>
      </c>
      <c r="JY8">
        <v>115</v>
      </c>
      <c r="JZ8">
        <v>118</v>
      </c>
      <c r="KA8">
        <v>108</v>
      </c>
      <c r="KB8">
        <v>115</v>
      </c>
      <c r="KC8">
        <v>122</v>
      </c>
      <c r="KD8">
        <v>101</v>
      </c>
      <c r="KE8">
        <v>101</v>
      </c>
      <c r="KF8">
        <v>99</v>
      </c>
      <c r="KG8">
        <v>100</v>
      </c>
      <c r="KH8">
        <v>99</v>
      </c>
      <c r="KI8">
        <v>78</v>
      </c>
      <c r="KJ8">
        <v>78</v>
      </c>
      <c r="KK8">
        <v>73</v>
      </c>
      <c r="KL8">
        <v>75</v>
      </c>
      <c r="KM8">
        <v>77</v>
      </c>
      <c r="KN8">
        <v>76</v>
      </c>
      <c r="KO8">
        <v>76</v>
      </c>
      <c r="KP8">
        <v>67</v>
      </c>
      <c r="KQ8">
        <v>72</v>
      </c>
      <c r="KR8">
        <v>83</v>
      </c>
      <c r="KS8">
        <v>94</v>
      </c>
      <c r="KT8">
        <v>100</v>
      </c>
      <c r="KU8">
        <v>98</v>
      </c>
      <c r="KV8">
        <v>108</v>
      </c>
      <c r="KW8">
        <v>115</v>
      </c>
      <c r="KX8">
        <v>124</v>
      </c>
      <c r="KY8">
        <v>123</v>
      </c>
      <c r="KZ8" s="341">
        <v>116.5</v>
      </c>
      <c r="LA8" s="341">
        <v>122.41666666666667</v>
      </c>
      <c r="LB8" s="341">
        <v>126.15277777777777</v>
      </c>
      <c r="LC8" s="341">
        <v>125.67824074074075</v>
      </c>
      <c r="LD8" s="341">
        <v>126.9579475308642</v>
      </c>
      <c r="LE8" s="341">
        <v>128.78427211934158</v>
      </c>
      <c r="LF8" s="341">
        <v>130.33165080589851</v>
      </c>
      <c r="LG8" s="341">
        <v>129.15081482910378</v>
      </c>
      <c r="LH8" s="341">
        <v>129.48382100432482</v>
      </c>
      <c r="LI8" s="341">
        <v>128.94170125790657</v>
      </c>
      <c r="LJ8">
        <v>131</v>
      </c>
      <c r="LK8">
        <v>148</v>
      </c>
      <c r="LL8">
        <v>156</v>
      </c>
      <c r="LM8">
        <v>142</v>
      </c>
      <c r="LN8">
        <v>148</v>
      </c>
      <c r="LO8">
        <v>155</v>
      </c>
      <c r="LP8">
        <v>152</v>
      </c>
      <c r="LQ8">
        <v>137</v>
      </c>
      <c r="LR8">
        <v>136</v>
      </c>
      <c r="LS8">
        <v>135</v>
      </c>
      <c r="LT8">
        <v>156</v>
      </c>
      <c r="LU8">
        <v>137</v>
      </c>
      <c r="LV8">
        <v>139</v>
      </c>
      <c r="LW8">
        <v>145</v>
      </c>
      <c r="LX8">
        <v>145</v>
      </c>
      <c r="LY8">
        <v>119</v>
      </c>
      <c r="LZ8">
        <v>122</v>
      </c>
      <c r="MA8">
        <v>123</v>
      </c>
      <c r="MB8">
        <v>129</v>
      </c>
      <c r="MC8">
        <v>132</v>
      </c>
      <c r="MD8">
        <v>113</v>
      </c>
      <c r="ME8">
        <v>118</v>
      </c>
      <c r="MF8">
        <v>125</v>
      </c>
      <c r="MG8">
        <v>127</v>
      </c>
      <c r="MH8">
        <v>105</v>
      </c>
      <c r="MI8">
        <v>100</v>
      </c>
      <c r="MJ8">
        <v>101</v>
      </c>
      <c r="MK8">
        <v>106</v>
      </c>
      <c r="ML8">
        <v>101</v>
      </c>
      <c r="MM8">
        <v>101</v>
      </c>
      <c r="MN8">
        <v>100</v>
      </c>
      <c r="MO8" s="471">
        <v>106</v>
      </c>
      <c r="MP8" s="471">
        <v>118</v>
      </c>
      <c r="MQ8">
        <v>110</v>
      </c>
      <c r="MR8">
        <v>110</v>
      </c>
      <c r="MS8">
        <v>124</v>
      </c>
      <c r="MT8">
        <v>133</v>
      </c>
      <c r="MU8">
        <v>117</v>
      </c>
      <c r="MV8">
        <v>120</v>
      </c>
      <c r="MW8">
        <v>129</v>
      </c>
      <c r="MX8">
        <v>137</v>
      </c>
      <c r="MY8">
        <v>144</v>
      </c>
      <c r="MZ8">
        <v>124</v>
      </c>
      <c r="NA8">
        <v>119</v>
      </c>
      <c r="NB8">
        <v>122</v>
      </c>
      <c r="NC8">
        <v>121</v>
      </c>
      <c r="ND8">
        <v>107</v>
      </c>
      <c r="NE8">
        <v>105</v>
      </c>
      <c r="NF8">
        <v>128</v>
      </c>
      <c r="NG8">
        <v>127</v>
      </c>
      <c r="NH8">
        <v>113</v>
      </c>
      <c r="NI8">
        <v>107</v>
      </c>
      <c r="NJ8">
        <v>109</v>
      </c>
      <c r="NK8">
        <v>110</v>
      </c>
      <c r="NL8">
        <v>113</v>
      </c>
      <c r="NM8">
        <v>95</v>
      </c>
      <c r="NN8">
        <v>100</v>
      </c>
      <c r="NO8">
        <v>105</v>
      </c>
      <c r="NP8">
        <v>106</v>
      </c>
      <c r="NQ8">
        <v>94</v>
      </c>
      <c r="NR8">
        <v>102</v>
      </c>
      <c r="NS8">
        <v>100</v>
      </c>
      <c r="NT8">
        <v>104</v>
      </c>
      <c r="NU8">
        <v>95</v>
      </c>
      <c r="NV8">
        <v>94</v>
      </c>
      <c r="NW8">
        <v>91</v>
      </c>
      <c r="NX8">
        <v>91</v>
      </c>
      <c r="NY8">
        <v>89</v>
      </c>
      <c r="NZ8">
        <v>85</v>
      </c>
      <c r="OA8">
        <v>82</v>
      </c>
      <c r="OB8">
        <v>88</v>
      </c>
      <c r="OC8">
        <v>92</v>
      </c>
      <c r="OD8">
        <v>80</v>
      </c>
      <c r="OE8">
        <v>84</v>
      </c>
      <c r="OF8">
        <v>87</v>
      </c>
      <c r="OG8">
        <v>95</v>
      </c>
      <c r="OH8">
        <v>83</v>
      </c>
      <c r="OI8">
        <v>85</v>
      </c>
      <c r="OJ8">
        <v>88</v>
      </c>
      <c r="OK8">
        <v>94</v>
      </c>
      <c r="OL8">
        <v>104</v>
      </c>
      <c r="OM8">
        <v>97</v>
      </c>
      <c r="ON8">
        <v>99</v>
      </c>
      <c r="OO8">
        <v>104</v>
      </c>
      <c r="OP8">
        <v>119</v>
      </c>
      <c r="OQ8">
        <v>112</v>
      </c>
      <c r="OR8">
        <v>104</v>
      </c>
      <c r="OS8">
        <v>103</v>
      </c>
      <c r="OT8">
        <v>104</v>
      </c>
      <c r="OU8">
        <v>110</v>
      </c>
      <c r="OV8">
        <v>109</v>
      </c>
      <c r="OW8">
        <v>118</v>
      </c>
      <c r="OX8">
        <v>120</v>
      </c>
      <c r="OY8" s="341">
        <f t="shared" ref="OY8:OY30" si="5">SUM(OX8+OZ8)/2</f>
        <v>120</v>
      </c>
      <c r="OZ8">
        <v>120</v>
      </c>
      <c r="PA8">
        <v>121</v>
      </c>
      <c r="PB8">
        <v>121</v>
      </c>
      <c r="PC8">
        <v>127</v>
      </c>
      <c r="PD8">
        <v>106</v>
      </c>
    </row>
    <row r="9" spans="1:420" x14ac:dyDescent="0.2">
      <c r="B9" s="1">
        <v>3</v>
      </c>
      <c r="C9" s="166">
        <f t="shared" ca="1" si="0"/>
        <v>76</v>
      </c>
      <c r="D9" s="167"/>
      <c r="E9" s="168"/>
      <c r="F9" s="168"/>
      <c r="G9">
        <v>74</v>
      </c>
      <c r="H9">
        <v>67</v>
      </c>
      <c r="I9" s="341">
        <v>68</v>
      </c>
      <c r="J9">
        <v>69</v>
      </c>
      <c r="K9">
        <v>61</v>
      </c>
      <c r="L9">
        <v>59</v>
      </c>
      <c r="M9">
        <v>67</v>
      </c>
      <c r="N9">
        <v>69</v>
      </c>
      <c r="O9">
        <v>67</v>
      </c>
      <c r="P9">
        <v>54</v>
      </c>
      <c r="Q9">
        <v>58</v>
      </c>
      <c r="R9">
        <v>64</v>
      </c>
      <c r="S9">
        <v>67</v>
      </c>
      <c r="T9">
        <v>61</v>
      </c>
      <c r="U9">
        <v>61</v>
      </c>
      <c r="V9">
        <v>63</v>
      </c>
      <c r="W9">
        <v>68</v>
      </c>
      <c r="X9">
        <v>57</v>
      </c>
      <c r="Y9">
        <v>54</v>
      </c>
      <c r="Z9">
        <v>60</v>
      </c>
      <c r="AA9">
        <v>61</v>
      </c>
      <c r="AB9">
        <v>59</v>
      </c>
      <c r="AC9">
        <v>48</v>
      </c>
      <c r="AD9">
        <v>51</v>
      </c>
      <c r="AE9">
        <v>51</v>
      </c>
      <c r="AF9">
        <v>56</v>
      </c>
      <c r="AG9">
        <v>40</v>
      </c>
      <c r="AH9">
        <v>42</v>
      </c>
      <c r="AI9">
        <v>44</v>
      </c>
      <c r="AJ9">
        <v>44</v>
      </c>
      <c r="AK9">
        <v>36</v>
      </c>
      <c r="AL9">
        <v>39</v>
      </c>
      <c r="AM9">
        <v>45</v>
      </c>
      <c r="AN9">
        <v>47</v>
      </c>
      <c r="AO9">
        <v>41</v>
      </c>
      <c r="AP9" s="362">
        <v>39.5</v>
      </c>
      <c r="AQ9">
        <v>38</v>
      </c>
      <c r="AR9">
        <v>41</v>
      </c>
      <c r="AS9">
        <v>44</v>
      </c>
      <c r="AT9">
        <v>39</v>
      </c>
      <c r="AU9">
        <v>41</v>
      </c>
      <c r="AV9">
        <v>42</v>
      </c>
      <c r="AW9">
        <v>43</v>
      </c>
      <c r="AX9">
        <v>37</v>
      </c>
      <c r="AY9">
        <v>36</v>
      </c>
      <c r="AZ9">
        <v>36</v>
      </c>
      <c r="BA9">
        <v>37</v>
      </c>
      <c r="BB9">
        <v>39</v>
      </c>
      <c r="BC9">
        <v>38</v>
      </c>
      <c r="BD9">
        <v>40</v>
      </c>
      <c r="BE9">
        <v>41</v>
      </c>
      <c r="BF9">
        <v>41</v>
      </c>
      <c r="BG9">
        <v>37</v>
      </c>
      <c r="BH9">
        <v>29</v>
      </c>
      <c r="BI9">
        <v>35</v>
      </c>
      <c r="BJ9">
        <v>41</v>
      </c>
      <c r="BK9">
        <v>47</v>
      </c>
      <c r="BL9">
        <v>42</v>
      </c>
      <c r="BM9">
        <v>43</v>
      </c>
      <c r="BN9">
        <v>44</v>
      </c>
      <c r="BO9">
        <v>43</v>
      </c>
      <c r="BP9">
        <v>46</v>
      </c>
      <c r="BQ9">
        <v>46</v>
      </c>
      <c r="BR9">
        <v>47</v>
      </c>
      <c r="BS9">
        <v>47</v>
      </c>
      <c r="BT9">
        <v>33</v>
      </c>
      <c r="BU9">
        <v>34</v>
      </c>
      <c r="BV9">
        <v>34</v>
      </c>
      <c r="BW9">
        <v>33</v>
      </c>
      <c r="BX9">
        <v>35</v>
      </c>
      <c r="BY9">
        <v>31</v>
      </c>
      <c r="BZ9">
        <v>33</v>
      </c>
      <c r="CA9" s="142">
        <v>32</v>
      </c>
      <c r="CB9" s="380">
        <v>28</v>
      </c>
      <c r="CC9" s="380">
        <v>28</v>
      </c>
      <c r="CD9" s="380">
        <v>30</v>
      </c>
      <c r="CE9" s="380">
        <v>34</v>
      </c>
      <c r="CF9" s="380">
        <v>37</v>
      </c>
      <c r="CG9" s="380">
        <v>37</v>
      </c>
      <c r="CH9" s="142">
        <v>31</v>
      </c>
      <c r="CI9" s="380">
        <v>29</v>
      </c>
      <c r="CJ9">
        <v>31</v>
      </c>
      <c r="CK9">
        <v>29</v>
      </c>
      <c r="CL9">
        <v>27</v>
      </c>
      <c r="CM9">
        <v>35</v>
      </c>
      <c r="CN9">
        <v>40</v>
      </c>
      <c r="CO9">
        <v>42</v>
      </c>
      <c r="CP9">
        <v>35</v>
      </c>
      <c r="CQ9">
        <v>32</v>
      </c>
      <c r="CR9">
        <v>39</v>
      </c>
      <c r="CS9">
        <v>40</v>
      </c>
      <c r="CT9">
        <v>31</v>
      </c>
      <c r="CU9">
        <v>35</v>
      </c>
      <c r="CV9">
        <v>37</v>
      </c>
      <c r="CW9">
        <v>36</v>
      </c>
      <c r="CX9">
        <v>32</v>
      </c>
      <c r="CY9">
        <v>33</v>
      </c>
      <c r="CZ9">
        <v>32</v>
      </c>
      <c r="DA9">
        <v>32</v>
      </c>
      <c r="DB9">
        <v>33</v>
      </c>
      <c r="DC9">
        <v>25</v>
      </c>
      <c r="DD9">
        <v>29</v>
      </c>
      <c r="DE9">
        <v>33</v>
      </c>
      <c r="DF9">
        <v>33.5</v>
      </c>
      <c r="DG9">
        <v>34</v>
      </c>
      <c r="DH9">
        <v>30</v>
      </c>
      <c r="DI9">
        <v>27</v>
      </c>
      <c r="DJ9">
        <v>28</v>
      </c>
      <c r="DK9">
        <v>30</v>
      </c>
      <c r="DL9">
        <v>22</v>
      </c>
      <c r="DM9">
        <v>21</v>
      </c>
      <c r="DN9">
        <v>24</v>
      </c>
      <c r="DO9">
        <v>24</v>
      </c>
      <c r="DP9">
        <v>22</v>
      </c>
      <c r="DQ9">
        <v>23</v>
      </c>
      <c r="DR9" s="380">
        <v>26</v>
      </c>
      <c r="DS9">
        <v>26</v>
      </c>
      <c r="DT9" s="397">
        <v>25</v>
      </c>
      <c r="DU9" s="397">
        <v>27</v>
      </c>
      <c r="DV9" s="380">
        <v>27</v>
      </c>
      <c r="DW9" s="380">
        <v>27</v>
      </c>
      <c r="DX9" s="397">
        <v>19</v>
      </c>
      <c r="DY9" s="397">
        <v>22</v>
      </c>
      <c r="DZ9">
        <v>20</v>
      </c>
      <c r="EA9">
        <v>22</v>
      </c>
      <c r="EB9">
        <v>20</v>
      </c>
      <c r="EC9">
        <v>23</v>
      </c>
      <c r="ED9">
        <v>27</v>
      </c>
      <c r="EE9">
        <v>32</v>
      </c>
      <c r="EF9">
        <v>35</v>
      </c>
      <c r="EG9">
        <v>29</v>
      </c>
      <c r="EH9">
        <v>27</v>
      </c>
      <c r="EI9">
        <v>28</v>
      </c>
      <c r="EJ9">
        <v>30</v>
      </c>
      <c r="EK9" s="397">
        <v>25</v>
      </c>
      <c r="EL9">
        <v>21</v>
      </c>
      <c r="EM9">
        <v>21</v>
      </c>
      <c r="EN9">
        <v>23</v>
      </c>
      <c r="EO9">
        <v>24</v>
      </c>
      <c r="EP9">
        <v>20</v>
      </c>
      <c r="EQ9">
        <v>20</v>
      </c>
      <c r="ER9">
        <v>22</v>
      </c>
      <c r="ES9">
        <v>21</v>
      </c>
      <c r="ET9">
        <v>17</v>
      </c>
      <c r="EU9" s="380">
        <v>19</v>
      </c>
      <c r="EV9">
        <v>25</v>
      </c>
      <c r="EW9">
        <v>26</v>
      </c>
      <c r="EX9">
        <v>29</v>
      </c>
      <c r="EY9">
        <v>35</v>
      </c>
      <c r="EZ9">
        <v>35</v>
      </c>
      <c r="FA9">
        <v>38</v>
      </c>
      <c r="FB9">
        <v>38</v>
      </c>
      <c r="FC9">
        <v>34</v>
      </c>
      <c r="FD9">
        <v>34</v>
      </c>
      <c r="FE9">
        <v>37</v>
      </c>
      <c r="FF9">
        <v>39</v>
      </c>
      <c r="FG9">
        <v>41</v>
      </c>
      <c r="FH9">
        <v>36</v>
      </c>
      <c r="FI9">
        <v>34</v>
      </c>
      <c r="FJ9">
        <v>33</v>
      </c>
      <c r="FK9">
        <v>34</v>
      </c>
      <c r="FL9">
        <v>28</v>
      </c>
      <c r="FM9">
        <v>29</v>
      </c>
      <c r="FN9">
        <v>32</v>
      </c>
      <c r="FO9">
        <v>38</v>
      </c>
      <c r="FP9">
        <v>36</v>
      </c>
      <c r="FQ9">
        <v>37</v>
      </c>
      <c r="FR9">
        <v>41</v>
      </c>
      <c r="FS9" s="380">
        <v>45</v>
      </c>
      <c r="FT9">
        <v>45</v>
      </c>
      <c r="FU9" s="397">
        <v>45</v>
      </c>
      <c r="FV9" s="397">
        <v>51</v>
      </c>
      <c r="FW9" s="380">
        <v>54</v>
      </c>
      <c r="FX9" s="380">
        <v>43</v>
      </c>
      <c r="FY9" s="397">
        <v>45</v>
      </c>
      <c r="FZ9" s="397">
        <v>45</v>
      </c>
      <c r="GA9">
        <v>46</v>
      </c>
      <c r="GB9">
        <v>46</v>
      </c>
      <c r="GC9">
        <v>38</v>
      </c>
      <c r="GD9">
        <v>36</v>
      </c>
      <c r="GE9">
        <v>42</v>
      </c>
      <c r="GF9">
        <v>43</v>
      </c>
      <c r="GG9">
        <v>44</v>
      </c>
      <c r="GH9">
        <v>47</v>
      </c>
      <c r="GI9">
        <v>46</v>
      </c>
      <c r="GJ9">
        <v>47</v>
      </c>
      <c r="GK9">
        <v>55</v>
      </c>
      <c r="GL9" s="397">
        <v>46</v>
      </c>
      <c r="GM9">
        <v>48</v>
      </c>
      <c r="GN9">
        <v>49</v>
      </c>
      <c r="GO9">
        <v>53</v>
      </c>
      <c r="GP9">
        <v>40</v>
      </c>
      <c r="GQ9">
        <v>39</v>
      </c>
      <c r="GR9">
        <v>45</v>
      </c>
      <c r="GS9">
        <v>48</v>
      </c>
      <c r="GT9">
        <v>49</v>
      </c>
      <c r="GU9">
        <v>48</v>
      </c>
      <c r="GV9">
        <v>61</v>
      </c>
      <c r="GW9">
        <v>66</v>
      </c>
      <c r="GX9">
        <v>70</v>
      </c>
      <c r="GY9">
        <v>57</v>
      </c>
      <c r="GZ9">
        <v>61</v>
      </c>
      <c r="HA9">
        <v>64</v>
      </c>
      <c r="HB9">
        <v>71</v>
      </c>
      <c r="HC9">
        <v>67</v>
      </c>
      <c r="HD9">
        <v>75</v>
      </c>
      <c r="HE9">
        <v>71</v>
      </c>
      <c r="HF9">
        <v>78</v>
      </c>
      <c r="HG9">
        <v>77</v>
      </c>
      <c r="HH9">
        <v>71</v>
      </c>
      <c r="HI9">
        <v>72</v>
      </c>
      <c r="HJ9">
        <v>76</v>
      </c>
      <c r="HK9">
        <v>85</v>
      </c>
      <c r="HL9">
        <v>80</v>
      </c>
      <c r="HM9">
        <v>80</v>
      </c>
      <c r="HN9">
        <v>78</v>
      </c>
      <c r="HO9">
        <v>78</v>
      </c>
      <c r="HP9">
        <v>68</v>
      </c>
      <c r="HQ9">
        <v>69</v>
      </c>
      <c r="HR9">
        <v>74</v>
      </c>
      <c r="HS9">
        <v>77</v>
      </c>
      <c r="HT9">
        <v>76</v>
      </c>
      <c r="HU9">
        <v>63</v>
      </c>
      <c r="HV9">
        <v>63</v>
      </c>
      <c r="HW9">
        <v>65</v>
      </c>
      <c r="HX9">
        <v>74</v>
      </c>
      <c r="HY9">
        <v>56</v>
      </c>
      <c r="HZ9">
        <v>58</v>
      </c>
      <c r="IA9">
        <v>68</v>
      </c>
      <c r="IB9">
        <v>67</v>
      </c>
      <c r="IC9">
        <v>58</v>
      </c>
      <c r="ID9">
        <v>56</v>
      </c>
      <c r="IE9">
        <v>59</v>
      </c>
      <c r="IF9">
        <v>64</v>
      </c>
      <c r="IG9">
        <v>58</v>
      </c>
      <c r="IH9">
        <v>57</v>
      </c>
      <c r="II9">
        <v>61</v>
      </c>
      <c r="IJ9">
        <v>66</v>
      </c>
      <c r="IK9">
        <v>75</v>
      </c>
      <c r="IL9">
        <v>66</v>
      </c>
      <c r="IM9">
        <v>69</v>
      </c>
      <c r="IN9" s="341">
        <f t="shared" si="1"/>
        <v>74.5</v>
      </c>
      <c r="IO9">
        <v>80</v>
      </c>
      <c r="IP9">
        <v>79</v>
      </c>
      <c r="IQ9">
        <v>79</v>
      </c>
      <c r="IR9">
        <v>80</v>
      </c>
      <c r="IS9">
        <v>86</v>
      </c>
      <c r="IT9">
        <v>88</v>
      </c>
      <c r="IU9">
        <v>92</v>
      </c>
      <c r="IV9">
        <v>100</v>
      </c>
      <c r="IW9">
        <v>104</v>
      </c>
      <c r="IX9">
        <v>107</v>
      </c>
      <c r="IY9">
        <v>113</v>
      </c>
      <c r="IZ9">
        <v>120</v>
      </c>
      <c r="JA9">
        <v>122</v>
      </c>
      <c r="JB9">
        <v>130</v>
      </c>
      <c r="JC9">
        <v>136</v>
      </c>
      <c r="JD9">
        <v>130</v>
      </c>
      <c r="JE9">
        <v>156</v>
      </c>
      <c r="JF9" s="362">
        <f t="shared" si="2"/>
        <v>158</v>
      </c>
      <c r="JG9">
        <v>160</v>
      </c>
      <c r="JH9">
        <v>152</v>
      </c>
      <c r="JI9">
        <v>149</v>
      </c>
      <c r="JJ9">
        <v>156</v>
      </c>
      <c r="JK9">
        <v>160</v>
      </c>
      <c r="JL9">
        <v>151</v>
      </c>
      <c r="JM9">
        <v>150</v>
      </c>
      <c r="JN9" s="341">
        <f t="shared" si="3"/>
        <v>153</v>
      </c>
      <c r="JO9">
        <v>156</v>
      </c>
      <c r="JP9">
        <v>149</v>
      </c>
      <c r="JQ9">
        <v>146</v>
      </c>
      <c r="JR9">
        <v>151</v>
      </c>
      <c r="JS9">
        <v>155</v>
      </c>
      <c r="JT9">
        <v>156</v>
      </c>
      <c r="JU9">
        <v>133</v>
      </c>
      <c r="JV9" s="341">
        <f t="shared" si="4"/>
        <v>143.5</v>
      </c>
      <c r="JW9">
        <v>154</v>
      </c>
      <c r="JX9">
        <v>159</v>
      </c>
      <c r="JY9">
        <v>156</v>
      </c>
      <c r="JZ9">
        <v>157</v>
      </c>
      <c r="KA9">
        <v>159</v>
      </c>
      <c r="KB9">
        <v>162</v>
      </c>
      <c r="KC9">
        <v>155</v>
      </c>
      <c r="KD9">
        <v>141</v>
      </c>
      <c r="KE9">
        <v>144</v>
      </c>
      <c r="KF9">
        <v>151</v>
      </c>
      <c r="KG9">
        <v>154</v>
      </c>
      <c r="KH9">
        <v>138</v>
      </c>
      <c r="KI9">
        <v>141</v>
      </c>
      <c r="KJ9">
        <v>141</v>
      </c>
      <c r="KK9">
        <v>144</v>
      </c>
      <c r="KL9">
        <v>129</v>
      </c>
      <c r="KM9">
        <v>140</v>
      </c>
      <c r="KN9">
        <v>145</v>
      </c>
      <c r="KO9">
        <v>152</v>
      </c>
      <c r="KP9">
        <v>151</v>
      </c>
      <c r="KQ9">
        <v>154</v>
      </c>
      <c r="KR9">
        <v>165</v>
      </c>
      <c r="KS9">
        <v>169</v>
      </c>
      <c r="KT9">
        <v>182</v>
      </c>
      <c r="KU9">
        <v>172</v>
      </c>
      <c r="KV9">
        <v>176</v>
      </c>
      <c r="KW9">
        <v>184</v>
      </c>
      <c r="KX9">
        <v>183</v>
      </c>
      <c r="KY9">
        <v>164</v>
      </c>
      <c r="KZ9" s="341">
        <v>163.66666666666666</v>
      </c>
      <c r="LA9" s="341">
        <v>161.77777777777777</v>
      </c>
      <c r="LB9" s="341">
        <v>160.74074074074073</v>
      </c>
      <c r="LC9" s="341">
        <v>155.53086419753086</v>
      </c>
      <c r="LD9" s="341">
        <v>151.28600823045267</v>
      </c>
      <c r="LE9" s="341">
        <v>150.00034293552812</v>
      </c>
      <c r="LF9" s="341">
        <v>148.88928898033836</v>
      </c>
      <c r="LG9" s="341">
        <v>142.90787418076513</v>
      </c>
      <c r="LH9" s="341">
        <v>140.93572975410254</v>
      </c>
      <c r="LI9" s="341">
        <v>146.80384881623738</v>
      </c>
      <c r="LJ9">
        <v>103</v>
      </c>
      <c r="LK9">
        <v>100</v>
      </c>
      <c r="LL9">
        <v>108</v>
      </c>
      <c r="LM9">
        <v>100</v>
      </c>
      <c r="LN9">
        <v>102</v>
      </c>
      <c r="LO9">
        <v>107</v>
      </c>
      <c r="LP9">
        <v>114</v>
      </c>
      <c r="LQ9">
        <v>91</v>
      </c>
      <c r="LR9">
        <v>97</v>
      </c>
      <c r="LS9">
        <v>97</v>
      </c>
      <c r="LT9">
        <v>108</v>
      </c>
      <c r="LU9">
        <v>76</v>
      </c>
      <c r="LV9">
        <v>74</v>
      </c>
      <c r="LW9">
        <v>80</v>
      </c>
      <c r="LX9">
        <v>87</v>
      </c>
      <c r="LY9">
        <v>72</v>
      </c>
      <c r="LZ9">
        <v>70</v>
      </c>
      <c r="MA9">
        <v>72</v>
      </c>
      <c r="MB9">
        <v>75</v>
      </c>
      <c r="MC9">
        <v>79</v>
      </c>
      <c r="MD9">
        <v>68</v>
      </c>
      <c r="ME9">
        <v>72</v>
      </c>
      <c r="MF9">
        <v>76</v>
      </c>
      <c r="MG9">
        <v>80</v>
      </c>
      <c r="MH9">
        <v>64</v>
      </c>
      <c r="MI9">
        <v>68</v>
      </c>
      <c r="MJ9">
        <v>78</v>
      </c>
      <c r="MK9">
        <v>83</v>
      </c>
      <c r="ML9">
        <v>63</v>
      </c>
      <c r="MM9">
        <v>64</v>
      </c>
      <c r="MN9">
        <v>67</v>
      </c>
      <c r="MO9" s="471">
        <v>83</v>
      </c>
      <c r="MP9" s="471">
        <v>79</v>
      </c>
      <c r="MQ9">
        <v>72</v>
      </c>
      <c r="MR9">
        <v>70</v>
      </c>
      <c r="MS9">
        <v>74</v>
      </c>
      <c r="MT9">
        <v>76</v>
      </c>
      <c r="MU9">
        <v>68</v>
      </c>
      <c r="MV9">
        <v>77</v>
      </c>
      <c r="MW9">
        <v>80</v>
      </c>
      <c r="MX9">
        <v>86</v>
      </c>
      <c r="MY9">
        <v>90</v>
      </c>
      <c r="MZ9">
        <v>78</v>
      </c>
      <c r="NA9">
        <v>83</v>
      </c>
      <c r="NB9">
        <v>89</v>
      </c>
      <c r="NC9">
        <v>82</v>
      </c>
      <c r="ND9">
        <v>65</v>
      </c>
      <c r="NE9">
        <v>72</v>
      </c>
      <c r="NF9">
        <v>81</v>
      </c>
      <c r="NG9">
        <v>83</v>
      </c>
      <c r="NH9">
        <v>57</v>
      </c>
      <c r="NI9">
        <v>60</v>
      </c>
      <c r="NJ9">
        <v>67</v>
      </c>
      <c r="NK9">
        <v>70</v>
      </c>
      <c r="NL9">
        <v>71</v>
      </c>
      <c r="NM9">
        <v>73</v>
      </c>
      <c r="NN9">
        <v>80</v>
      </c>
      <c r="NO9">
        <v>90</v>
      </c>
      <c r="NP9">
        <v>85</v>
      </c>
      <c r="NQ9">
        <v>72</v>
      </c>
      <c r="NR9">
        <v>72</v>
      </c>
      <c r="NS9">
        <v>72</v>
      </c>
      <c r="NT9">
        <v>73</v>
      </c>
      <c r="NU9">
        <v>52</v>
      </c>
      <c r="NV9">
        <v>50</v>
      </c>
      <c r="NW9">
        <v>54</v>
      </c>
      <c r="NX9">
        <v>56</v>
      </c>
      <c r="NY9">
        <v>60</v>
      </c>
      <c r="NZ9">
        <v>44</v>
      </c>
      <c r="OA9">
        <v>47</v>
      </c>
      <c r="OB9">
        <v>54</v>
      </c>
      <c r="OC9">
        <v>59</v>
      </c>
      <c r="OD9">
        <v>50</v>
      </c>
      <c r="OE9">
        <v>54</v>
      </c>
      <c r="OF9">
        <v>55</v>
      </c>
      <c r="OG9">
        <v>62</v>
      </c>
      <c r="OH9">
        <v>53</v>
      </c>
      <c r="OI9">
        <v>56</v>
      </c>
      <c r="OJ9">
        <v>59</v>
      </c>
      <c r="OK9">
        <v>59</v>
      </c>
      <c r="OL9">
        <v>66</v>
      </c>
      <c r="OM9">
        <v>66</v>
      </c>
      <c r="ON9">
        <v>68</v>
      </c>
      <c r="OO9">
        <v>73</v>
      </c>
      <c r="OP9">
        <v>78</v>
      </c>
      <c r="OQ9">
        <v>67</v>
      </c>
      <c r="OR9">
        <v>72</v>
      </c>
      <c r="OS9">
        <v>77</v>
      </c>
      <c r="OT9">
        <v>82</v>
      </c>
      <c r="OU9">
        <v>90</v>
      </c>
      <c r="OV9">
        <v>76</v>
      </c>
      <c r="OW9">
        <v>78</v>
      </c>
      <c r="OX9">
        <v>78</v>
      </c>
      <c r="OY9" s="341">
        <f t="shared" si="5"/>
        <v>73</v>
      </c>
      <c r="OZ9">
        <v>68</v>
      </c>
      <c r="PA9">
        <v>69</v>
      </c>
      <c r="PB9">
        <v>78</v>
      </c>
      <c r="PC9">
        <v>83</v>
      </c>
      <c r="PD9">
        <v>76</v>
      </c>
    </row>
    <row r="10" spans="1:420" x14ac:dyDescent="0.2">
      <c r="A10" s="55"/>
      <c r="B10" s="1">
        <v>4</v>
      </c>
      <c r="C10" s="166">
        <f t="shared" ca="1" si="0"/>
        <v>129</v>
      </c>
      <c r="D10" s="167"/>
      <c r="E10" s="168"/>
      <c r="F10" s="168"/>
      <c r="G10">
        <v>187</v>
      </c>
      <c r="H10">
        <v>192</v>
      </c>
      <c r="I10" s="341">
        <v>195.5</v>
      </c>
      <c r="J10">
        <v>199</v>
      </c>
      <c r="K10">
        <v>196</v>
      </c>
      <c r="L10">
        <v>199</v>
      </c>
      <c r="M10">
        <v>197</v>
      </c>
      <c r="N10">
        <v>188</v>
      </c>
      <c r="O10">
        <v>165</v>
      </c>
      <c r="P10">
        <v>161</v>
      </c>
      <c r="Q10">
        <v>180</v>
      </c>
      <c r="R10">
        <v>196</v>
      </c>
      <c r="S10">
        <v>189</v>
      </c>
      <c r="T10">
        <v>176</v>
      </c>
      <c r="U10">
        <v>167</v>
      </c>
      <c r="V10">
        <v>176</v>
      </c>
      <c r="W10">
        <v>173</v>
      </c>
      <c r="X10">
        <v>161</v>
      </c>
      <c r="Y10">
        <v>154</v>
      </c>
      <c r="Z10">
        <v>161</v>
      </c>
      <c r="AA10">
        <v>162</v>
      </c>
      <c r="AB10">
        <v>158</v>
      </c>
      <c r="AC10">
        <v>156</v>
      </c>
      <c r="AD10">
        <v>170</v>
      </c>
      <c r="AE10">
        <v>173</v>
      </c>
      <c r="AF10">
        <v>181</v>
      </c>
      <c r="AG10">
        <v>174</v>
      </c>
      <c r="AH10">
        <v>166</v>
      </c>
      <c r="AI10">
        <v>171</v>
      </c>
      <c r="AJ10">
        <v>179</v>
      </c>
      <c r="AK10">
        <v>167</v>
      </c>
      <c r="AL10">
        <v>173</v>
      </c>
      <c r="AM10">
        <v>183</v>
      </c>
      <c r="AN10">
        <v>186</v>
      </c>
      <c r="AO10">
        <v>173</v>
      </c>
      <c r="AP10" s="362">
        <v>166</v>
      </c>
      <c r="AQ10">
        <v>159</v>
      </c>
      <c r="AR10">
        <v>168</v>
      </c>
      <c r="AS10">
        <v>189</v>
      </c>
      <c r="AT10">
        <v>187</v>
      </c>
      <c r="AU10">
        <v>198</v>
      </c>
      <c r="AV10">
        <v>213</v>
      </c>
      <c r="AW10">
        <v>228</v>
      </c>
      <c r="AX10">
        <v>228</v>
      </c>
      <c r="AY10">
        <v>238</v>
      </c>
      <c r="AZ10">
        <v>238</v>
      </c>
      <c r="BA10">
        <v>242</v>
      </c>
      <c r="BB10">
        <v>244</v>
      </c>
      <c r="BC10">
        <v>249</v>
      </c>
      <c r="BD10">
        <v>255</v>
      </c>
      <c r="BE10">
        <v>266</v>
      </c>
      <c r="BF10">
        <v>265</v>
      </c>
      <c r="BG10">
        <v>273</v>
      </c>
      <c r="BH10">
        <v>233</v>
      </c>
      <c r="BI10">
        <v>232</v>
      </c>
      <c r="BJ10">
        <v>239</v>
      </c>
      <c r="BK10">
        <v>242</v>
      </c>
      <c r="BL10">
        <v>234</v>
      </c>
      <c r="BM10">
        <v>228</v>
      </c>
      <c r="BN10">
        <v>221</v>
      </c>
      <c r="BO10">
        <v>209</v>
      </c>
      <c r="BP10">
        <v>184</v>
      </c>
      <c r="BQ10">
        <v>179</v>
      </c>
      <c r="BR10">
        <v>183</v>
      </c>
      <c r="BS10">
        <v>183</v>
      </c>
      <c r="BT10">
        <v>159</v>
      </c>
      <c r="BU10">
        <v>161</v>
      </c>
      <c r="BV10">
        <v>158</v>
      </c>
      <c r="BW10">
        <v>174</v>
      </c>
      <c r="BX10">
        <v>171</v>
      </c>
      <c r="BY10">
        <v>156</v>
      </c>
      <c r="BZ10">
        <v>158</v>
      </c>
      <c r="CA10" s="142">
        <v>162</v>
      </c>
      <c r="CB10" s="380">
        <v>165</v>
      </c>
      <c r="CC10" s="380">
        <v>165</v>
      </c>
      <c r="CD10" s="380">
        <v>153</v>
      </c>
      <c r="CE10" s="380">
        <v>149</v>
      </c>
      <c r="CF10" s="380">
        <v>147</v>
      </c>
      <c r="CG10" s="380">
        <v>132</v>
      </c>
      <c r="CH10" s="142">
        <v>141</v>
      </c>
      <c r="CI10" s="380">
        <v>155</v>
      </c>
      <c r="CJ10">
        <v>155</v>
      </c>
      <c r="CK10">
        <v>144</v>
      </c>
      <c r="CL10">
        <v>161</v>
      </c>
      <c r="CM10">
        <v>156</v>
      </c>
      <c r="CN10">
        <v>149</v>
      </c>
      <c r="CO10">
        <v>154</v>
      </c>
      <c r="CP10">
        <v>157</v>
      </c>
      <c r="CQ10">
        <v>159</v>
      </c>
      <c r="CR10">
        <v>162</v>
      </c>
      <c r="CS10">
        <v>183</v>
      </c>
      <c r="CT10">
        <v>182</v>
      </c>
      <c r="CU10">
        <v>183</v>
      </c>
      <c r="CV10">
        <v>194</v>
      </c>
      <c r="CW10">
        <v>194</v>
      </c>
      <c r="CX10">
        <v>191</v>
      </c>
      <c r="CY10">
        <v>176</v>
      </c>
      <c r="CZ10">
        <v>167</v>
      </c>
      <c r="DA10">
        <v>178</v>
      </c>
      <c r="DB10">
        <v>185</v>
      </c>
      <c r="DC10">
        <v>173</v>
      </c>
      <c r="DD10">
        <v>171</v>
      </c>
      <c r="DE10">
        <v>172</v>
      </c>
      <c r="DF10">
        <v>180</v>
      </c>
      <c r="DG10">
        <v>188</v>
      </c>
      <c r="DH10">
        <v>170</v>
      </c>
      <c r="DI10">
        <v>156</v>
      </c>
      <c r="DJ10">
        <v>157</v>
      </c>
      <c r="DK10">
        <v>155</v>
      </c>
      <c r="DL10">
        <v>139</v>
      </c>
      <c r="DM10">
        <v>140</v>
      </c>
      <c r="DN10">
        <v>143</v>
      </c>
      <c r="DO10">
        <v>148</v>
      </c>
      <c r="DP10">
        <v>139</v>
      </c>
      <c r="DQ10">
        <v>130</v>
      </c>
      <c r="DR10" s="380">
        <v>134</v>
      </c>
      <c r="DS10">
        <v>140</v>
      </c>
      <c r="DT10" s="397">
        <v>124</v>
      </c>
      <c r="DU10" s="397">
        <v>122</v>
      </c>
      <c r="DV10" s="380">
        <v>117</v>
      </c>
      <c r="DW10" s="380">
        <v>120</v>
      </c>
      <c r="DX10" s="397">
        <v>110</v>
      </c>
      <c r="DY10" s="397">
        <v>105</v>
      </c>
      <c r="DZ10">
        <v>112</v>
      </c>
      <c r="EA10">
        <v>114</v>
      </c>
      <c r="EB10">
        <v>110</v>
      </c>
      <c r="EC10">
        <v>102</v>
      </c>
      <c r="ED10">
        <v>99</v>
      </c>
      <c r="EE10">
        <v>107</v>
      </c>
      <c r="EF10">
        <v>107</v>
      </c>
      <c r="EG10">
        <v>112</v>
      </c>
      <c r="EH10">
        <v>105</v>
      </c>
      <c r="EI10">
        <v>104</v>
      </c>
      <c r="EJ10">
        <v>105</v>
      </c>
      <c r="EK10" s="397">
        <v>94</v>
      </c>
      <c r="EL10">
        <v>87</v>
      </c>
      <c r="EM10">
        <v>85</v>
      </c>
      <c r="EN10">
        <v>73</v>
      </c>
      <c r="EO10">
        <v>74</v>
      </c>
      <c r="EP10">
        <v>67</v>
      </c>
      <c r="EQ10">
        <v>70</v>
      </c>
      <c r="ER10">
        <v>66</v>
      </c>
      <c r="ES10">
        <v>69</v>
      </c>
      <c r="ET10">
        <v>68</v>
      </c>
      <c r="EU10" s="380">
        <v>64</v>
      </c>
      <c r="EV10">
        <v>65</v>
      </c>
      <c r="EW10">
        <v>63</v>
      </c>
      <c r="EX10">
        <v>70</v>
      </c>
      <c r="EY10">
        <v>78</v>
      </c>
      <c r="EZ10">
        <v>79</v>
      </c>
      <c r="FA10">
        <v>87</v>
      </c>
      <c r="FB10">
        <v>94</v>
      </c>
      <c r="FC10">
        <v>101</v>
      </c>
      <c r="FD10">
        <v>113</v>
      </c>
      <c r="FE10">
        <v>114</v>
      </c>
      <c r="FF10">
        <v>123</v>
      </c>
      <c r="FG10">
        <v>126</v>
      </c>
      <c r="FH10">
        <v>120</v>
      </c>
      <c r="FI10">
        <v>141</v>
      </c>
      <c r="FJ10">
        <v>134</v>
      </c>
      <c r="FK10">
        <v>130</v>
      </c>
      <c r="FL10">
        <v>131</v>
      </c>
      <c r="FM10">
        <v>130</v>
      </c>
      <c r="FN10">
        <v>125</v>
      </c>
      <c r="FO10">
        <v>125</v>
      </c>
      <c r="FP10">
        <v>117</v>
      </c>
      <c r="FQ10">
        <v>116</v>
      </c>
      <c r="FR10">
        <v>120</v>
      </c>
      <c r="FS10" s="380">
        <v>123</v>
      </c>
      <c r="FT10">
        <v>120</v>
      </c>
      <c r="FU10" s="397">
        <v>107</v>
      </c>
      <c r="FV10" s="397">
        <v>102</v>
      </c>
      <c r="FW10" s="380">
        <v>102</v>
      </c>
      <c r="FX10" s="380">
        <v>111</v>
      </c>
      <c r="FY10" s="397">
        <v>112</v>
      </c>
      <c r="FZ10" s="397">
        <v>105</v>
      </c>
      <c r="GA10">
        <v>111</v>
      </c>
      <c r="GB10">
        <v>109</v>
      </c>
      <c r="GC10">
        <v>111</v>
      </c>
      <c r="GD10">
        <v>98</v>
      </c>
      <c r="GE10">
        <v>106</v>
      </c>
      <c r="GF10">
        <v>105</v>
      </c>
      <c r="GG10">
        <v>101</v>
      </c>
      <c r="GH10">
        <v>104</v>
      </c>
      <c r="GI10">
        <v>115</v>
      </c>
      <c r="GJ10">
        <v>112</v>
      </c>
      <c r="GK10">
        <v>107</v>
      </c>
      <c r="GL10" s="397">
        <v>101</v>
      </c>
      <c r="GM10">
        <v>97</v>
      </c>
      <c r="GN10">
        <v>105</v>
      </c>
      <c r="GO10">
        <v>111</v>
      </c>
      <c r="GP10">
        <v>109</v>
      </c>
      <c r="GQ10">
        <v>117</v>
      </c>
      <c r="GR10">
        <v>128</v>
      </c>
      <c r="GS10">
        <v>122</v>
      </c>
      <c r="GT10">
        <v>139</v>
      </c>
      <c r="GU10">
        <v>129</v>
      </c>
      <c r="GV10">
        <v>148</v>
      </c>
      <c r="GW10">
        <v>156</v>
      </c>
      <c r="GX10">
        <v>163</v>
      </c>
      <c r="GY10">
        <v>160</v>
      </c>
      <c r="GZ10">
        <v>170</v>
      </c>
      <c r="HA10">
        <v>169</v>
      </c>
      <c r="HB10">
        <v>172</v>
      </c>
      <c r="HC10">
        <v>175</v>
      </c>
      <c r="HD10">
        <v>165</v>
      </c>
      <c r="HE10">
        <v>168</v>
      </c>
      <c r="HF10">
        <v>179</v>
      </c>
      <c r="HG10">
        <v>180</v>
      </c>
      <c r="HH10">
        <v>190</v>
      </c>
      <c r="HI10">
        <v>163</v>
      </c>
      <c r="HJ10">
        <v>184</v>
      </c>
      <c r="HK10">
        <v>185</v>
      </c>
      <c r="HL10">
        <v>184</v>
      </c>
      <c r="HM10">
        <v>169</v>
      </c>
      <c r="HN10">
        <v>169</v>
      </c>
      <c r="HO10">
        <v>175</v>
      </c>
      <c r="HP10">
        <v>160</v>
      </c>
      <c r="HQ10">
        <v>143</v>
      </c>
      <c r="HR10">
        <v>126</v>
      </c>
      <c r="HS10">
        <v>132</v>
      </c>
      <c r="HT10">
        <v>136</v>
      </c>
      <c r="HU10">
        <v>122</v>
      </c>
      <c r="HV10">
        <v>122</v>
      </c>
      <c r="HW10">
        <v>109</v>
      </c>
      <c r="HX10">
        <v>107</v>
      </c>
      <c r="HY10">
        <v>112</v>
      </c>
      <c r="HZ10">
        <v>113</v>
      </c>
      <c r="IA10">
        <v>107</v>
      </c>
      <c r="IB10">
        <v>114</v>
      </c>
      <c r="IC10">
        <v>117</v>
      </c>
      <c r="ID10">
        <v>99</v>
      </c>
      <c r="IE10">
        <v>96</v>
      </c>
      <c r="IF10">
        <v>103</v>
      </c>
      <c r="IG10">
        <v>99</v>
      </c>
      <c r="IH10">
        <v>94</v>
      </c>
      <c r="II10">
        <v>94</v>
      </c>
      <c r="IJ10">
        <v>85</v>
      </c>
      <c r="IK10">
        <v>87</v>
      </c>
      <c r="IL10">
        <v>88</v>
      </c>
      <c r="IM10">
        <v>78</v>
      </c>
      <c r="IN10" s="341">
        <f t="shared" si="1"/>
        <v>78</v>
      </c>
      <c r="IO10">
        <v>78</v>
      </c>
      <c r="IP10">
        <v>84</v>
      </c>
      <c r="IQ10">
        <v>83</v>
      </c>
      <c r="IR10">
        <v>83</v>
      </c>
      <c r="IS10">
        <v>91</v>
      </c>
      <c r="IT10">
        <v>95</v>
      </c>
      <c r="IU10">
        <v>108</v>
      </c>
      <c r="IV10">
        <v>109</v>
      </c>
      <c r="IW10">
        <v>115</v>
      </c>
      <c r="IX10">
        <v>129</v>
      </c>
      <c r="IY10">
        <v>124</v>
      </c>
      <c r="IZ10">
        <v>129</v>
      </c>
      <c r="JA10">
        <v>123</v>
      </c>
      <c r="JB10">
        <v>124</v>
      </c>
      <c r="JC10">
        <v>130</v>
      </c>
      <c r="JD10">
        <v>128</v>
      </c>
      <c r="JE10">
        <v>119</v>
      </c>
      <c r="JF10" s="362">
        <f t="shared" si="2"/>
        <v>119.5</v>
      </c>
      <c r="JG10">
        <v>120</v>
      </c>
      <c r="JH10">
        <v>122</v>
      </c>
      <c r="JI10">
        <v>126</v>
      </c>
      <c r="JJ10">
        <v>120</v>
      </c>
      <c r="JK10">
        <v>116</v>
      </c>
      <c r="JL10">
        <v>122</v>
      </c>
      <c r="JM10">
        <v>106</v>
      </c>
      <c r="JN10" s="341">
        <f t="shared" si="3"/>
        <v>107.5</v>
      </c>
      <c r="JO10">
        <v>109</v>
      </c>
      <c r="JP10">
        <v>103</v>
      </c>
      <c r="JQ10">
        <v>111</v>
      </c>
      <c r="JR10">
        <v>121</v>
      </c>
      <c r="JS10">
        <v>120</v>
      </c>
      <c r="JT10">
        <v>98</v>
      </c>
      <c r="JU10">
        <v>97</v>
      </c>
      <c r="JV10" s="341">
        <f t="shared" si="4"/>
        <v>94</v>
      </c>
      <c r="JW10">
        <v>91</v>
      </c>
      <c r="JX10">
        <v>83</v>
      </c>
      <c r="JY10">
        <v>78</v>
      </c>
      <c r="JZ10">
        <v>75</v>
      </c>
      <c r="KA10">
        <v>78</v>
      </c>
      <c r="KB10">
        <v>79</v>
      </c>
      <c r="KC10">
        <v>80</v>
      </c>
      <c r="KD10">
        <v>90</v>
      </c>
      <c r="KE10">
        <v>96</v>
      </c>
      <c r="KF10">
        <v>97</v>
      </c>
      <c r="KG10">
        <v>100</v>
      </c>
      <c r="KH10">
        <v>100</v>
      </c>
      <c r="KI10">
        <v>92</v>
      </c>
      <c r="KJ10">
        <v>93</v>
      </c>
      <c r="KK10">
        <v>85</v>
      </c>
      <c r="KL10">
        <v>90</v>
      </c>
      <c r="KM10">
        <v>82</v>
      </c>
      <c r="KN10">
        <v>77</v>
      </c>
      <c r="KO10">
        <v>84</v>
      </c>
      <c r="KP10">
        <v>96</v>
      </c>
      <c r="KQ10">
        <v>98</v>
      </c>
      <c r="KR10">
        <v>103</v>
      </c>
      <c r="KS10">
        <v>106</v>
      </c>
      <c r="KT10">
        <v>109</v>
      </c>
      <c r="KU10">
        <v>107</v>
      </c>
      <c r="KV10">
        <v>120</v>
      </c>
      <c r="KW10">
        <v>121</v>
      </c>
      <c r="KX10">
        <v>131</v>
      </c>
      <c r="KY10">
        <v>129</v>
      </c>
      <c r="KZ10" s="341">
        <v>125.66666666666667</v>
      </c>
      <c r="LA10" s="341">
        <v>127.77777777777777</v>
      </c>
      <c r="LB10" s="341">
        <v>129.07407407407408</v>
      </c>
      <c r="LC10" s="341">
        <v>129.0864197530864</v>
      </c>
      <c r="LD10" s="341">
        <v>128.93415637860082</v>
      </c>
      <c r="LE10" s="341">
        <v>129.58984910836764</v>
      </c>
      <c r="LF10" s="341">
        <v>129.74371284865111</v>
      </c>
      <c r="LG10" s="341">
        <v>128.90470202713001</v>
      </c>
      <c r="LH10" s="341">
        <v>128.70980668597267</v>
      </c>
      <c r="LI10" s="341">
        <v>129.17644540974445</v>
      </c>
      <c r="LJ10">
        <v>146</v>
      </c>
      <c r="LK10">
        <v>140</v>
      </c>
      <c r="LL10">
        <v>140</v>
      </c>
      <c r="LM10">
        <v>132</v>
      </c>
      <c r="LN10">
        <v>133</v>
      </c>
      <c r="LO10">
        <v>137</v>
      </c>
      <c r="LP10">
        <v>134</v>
      </c>
      <c r="LQ10">
        <v>127</v>
      </c>
      <c r="LR10">
        <v>126</v>
      </c>
      <c r="LS10">
        <v>126</v>
      </c>
      <c r="LT10">
        <v>140</v>
      </c>
      <c r="LU10">
        <v>122</v>
      </c>
      <c r="LV10">
        <v>129</v>
      </c>
      <c r="LW10">
        <v>135</v>
      </c>
      <c r="LX10">
        <v>132</v>
      </c>
      <c r="LY10">
        <v>138</v>
      </c>
      <c r="LZ10">
        <v>143</v>
      </c>
      <c r="MA10">
        <v>145</v>
      </c>
      <c r="MB10">
        <v>147</v>
      </c>
      <c r="MC10">
        <v>143</v>
      </c>
      <c r="MD10">
        <v>147</v>
      </c>
      <c r="ME10">
        <v>140</v>
      </c>
      <c r="MF10">
        <v>147</v>
      </c>
      <c r="MG10">
        <v>145</v>
      </c>
      <c r="MH10">
        <v>92</v>
      </c>
      <c r="MI10">
        <v>88</v>
      </c>
      <c r="MJ10">
        <v>89</v>
      </c>
      <c r="MK10">
        <v>86</v>
      </c>
      <c r="ML10">
        <v>86</v>
      </c>
      <c r="MM10">
        <v>83</v>
      </c>
      <c r="MN10">
        <v>95</v>
      </c>
      <c r="MO10" s="471">
        <v>91</v>
      </c>
      <c r="MP10" s="471">
        <v>93</v>
      </c>
      <c r="MQ10">
        <v>89</v>
      </c>
      <c r="MR10">
        <v>89</v>
      </c>
      <c r="MS10">
        <v>100</v>
      </c>
      <c r="MT10">
        <v>103</v>
      </c>
      <c r="MU10">
        <v>109</v>
      </c>
      <c r="MV10">
        <v>119</v>
      </c>
      <c r="MW10">
        <v>120</v>
      </c>
      <c r="MX10">
        <v>117</v>
      </c>
      <c r="MY10">
        <v>119</v>
      </c>
      <c r="MZ10">
        <v>123</v>
      </c>
      <c r="NA10">
        <v>121</v>
      </c>
      <c r="NB10">
        <v>129</v>
      </c>
      <c r="NC10">
        <v>127</v>
      </c>
      <c r="ND10">
        <v>124</v>
      </c>
      <c r="NE10">
        <v>136</v>
      </c>
      <c r="NF10">
        <v>148</v>
      </c>
      <c r="NG10">
        <v>155</v>
      </c>
      <c r="NH10">
        <v>156</v>
      </c>
      <c r="NI10">
        <v>153</v>
      </c>
      <c r="NJ10">
        <v>142</v>
      </c>
      <c r="NK10">
        <v>135</v>
      </c>
      <c r="NL10">
        <v>139</v>
      </c>
      <c r="NM10">
        <v>131</v>
      </c>
      <c r="NN10">
        <v>132</v>
      </c>
      <c r="NO10">
        <v>131</v>
      </c>
      <c r="NP10">
        <v>132</v>
      </c>
      <c r="NQ10">
        <v>136</v>
      </c>
      <c r="NR10">
        <v>76</v>
      </c>
      <c r="NS10">
        <v>82</v>
      </c>
      <c r="NT10">
        <v>76</v>
      </c>
      <c r="NU10">
        <v>78</v>
      </c>
      <c r="NV10">
        <v>81</v>
      </c>
      <c r="NW10">
        <v>79</v>
      </c>
      <c r="NX10">
        <v>88</v>
      </c>
      <c r="NY10">
        <v>92</v>
      </c>
      <c r="NZ10">
        <v>91</v>
      </c>
      <c r="OA10">
        <v>91</v>
      </c>
      <c r="OB10">
        <v>93</v>
      </c>
      <c r="OC10">
        <v>91</v>
      </c>
      <c r="OD10">
        <v>87</v>
      </c>
      <c r="OE10">
        <v>85</v>
      </c>
      <c r="OF10">
        <v>82</v>
      </c>
      <c r="OG10">
        <v>75</v>
      </c>
      <c r="OH10">
        <v>76</v>
      </c>
      <c r="OI10">
        <v>71</v>
      </c>
      <c r="OJ10">
        <v>71</v>
      </c>
      <c r="OK10">
        <v>73</v>
      </c>
      <c r="OL10">
        <v>80</v>
      </c>
      <c r="OM10">
        <v>77</v>
      </c>
      <c r="ON10">
        <v>68</v>
      </c>
      <c r="OO10">
        <v>62</v>
      </c>
      <c r="OP10">
        <v>67</v>
      </c>
      <c r="OQ10">
        <v>75</v>
      </c>
      <c r="OR10">
        <v>75</v>
      </c>
      <c r="OS10">
        <v>83</v>
      </c>
      <c r="OT10">
        <v>92</v>
      </c>
      <c r="OU10">
        <v>96</v>
      </c>
      <c r="OV10">
        <v>100</v>
      </c>
      <c r="OW10">
        <v>100</v>
      </c>
      <c r="OX10">
        <v>101</v>
      </c>
      <c r="OY10" s="341">
        <f t="shared" si="5"/>
        <v>108.5</v>
      </c>
      <c r="OZ10">
        <v>116</v>
      </c>
      <c r="PA10">
        <v>123</v>
      </c>
      <c r="PB10">
        <v>129</v>
      </c>
      <c r="PC10">
        <v>126</v>
      </c>
      <c r="PD10">
        <v>129</v>
      </c>
    </row>
    <row r="11" spans="1:420" s="144" customFormat="1" x14ac:dyDescent="0.2">
      <c r="A11" s="318"/>
      <c r="B11" s="318">
        <v>5</v>
      </c>
      <c r="C11" s="319">
        <f t="shared" ca="1" si="0"/>
        <v>507</v>
      </c>
      <c r="D11" s="320"/>
      <c r="E11" s="321"/>
      <c r="F11" s="321"/>
      <c r="G11" s="144">
        <v>327</v>
      </c>
      <c r="H11" s="144">
        <v>311</v>
      </c>
      <c r="I11" s="343">
        <v>318.5</v>
      </c>
      <c r="J11" s="144">
        <v>326</v>
      </c>
      <c r="K11" s="144">
        <v>332</v>
      </c>
      <c r="L11" s="144">
        <v>319</v>
      </c>
      <c r="M11" s="144">
        <v>313</v>
      </c>
      <c r="N11" s="144">
        <v>309</v>
      </c>
      <c r="O11" s="144">
        <v>316</v>
      </c>
      <c r="P11" s="144">
        <v>297</v>
      </c>
      <c r="Q11" s="144">
        <v>292</v>
      </c>
      <c r="R11" s="144">
        <v>293</v>
      </c>
      <c r="S11" s="144">
        <v>317</v>
      </c>
      <c r="T11" s="144">
        <v>323</v>
      </c>
      <c r="U11" s="144">
        <v>305</v>
      </c>
      <c r="V11" s="144">
        <v>305</v>
      </c>
      <c r="W11" s="144">
        <v>320</v>
      </c>
      <c r="X11" s="144">
        <v>320</v>
      </c>
      <c r="Y11" s="144">
        <v>334</v>
      </c>
      <c r="Z11" s="144">
        <v>342</v>
      </c>
      <c r="AA11" s="144">
        <v>358</v>
      </c>
      <c r="AB11" s="144">
        <v>359</v>
      </c>
      <c r="AC11" s="144">
        <v>346</v>
      </c>
      <c r="AD11" s="144">
        <v>353</v>
      </c>
      <c r="AE11" s="144">
        <v>362</v>
      </c>
      <c r="AF11" s="144">
        <v>372</v>
      </c>
      <c r="AG11" s="144">
        <v>372</v>
      </c>
      <c r="AH11" s="144">
        <v>367</v>
      </c>
      <c r="AI11" s="144">
        <v>383</v>
      </c>
      <c r="AJ11" s="144">
        <v>393</v>
      </c>
      <c r="AK11" s="144">
        <v>396</v>
      </c>
      <c r="AL11" s="144">
        <v>396</v>
      </c>
      <c r="AM11" s="144">
        <v>407</v>
      </c>
      <c r="AN11" s="144">
        <v>416</v>
      </c>
      <c r="AO11" s="144">
        <v>413</v>
      </c>
      <c r="AP11" s="363">
        <v>409.5</v>
      </c>
      <c r="AQ11" s="144">
        <v>406</v>
      </c>
      <c r="AR11" s="144">
        <v>407</v>
      </c>
      <c r="AS11" s="144">
        <v>428</v>
      </c>
      <c r="AT11" s="144">
        <v>411</v>
      </c>
      <c r="AU11" s="144">
        <v>409</v>
      </c>
      <c r="AV11" s="144">
        <v>414</v>
      </c>
      <c r="AW11" s="144">
        <v>438</v>
      </c>
      <c r="AX11" s="144">
        <v>441</v>
      </c>
      <c r="AY11" s="144">
        <v>434</v>
      </c>
      <c r="AZ11" s="144">
        <v>447</v>
      </c>
      <c r="BA11" s="144">
        <v>447</v>
      </c>
      <c r="BB11" s="144">
        <v>444</v>
      </c>
      <c r="BC11" s="144">
        <v>442</v>
      </c>
      <c r="BD11" s="144">
        <v>444</v>
      </c>
      <c r="BE11" s="144">
        <v>466</v>
      </c>
      <c r="BF11" s="144">
        <v>476</v>
      </c>
      <c r="BG11" s="144">
        <v>474</v>
      </c>
      <c r="BH11" s="144">
        <v>462</v>
      </c>
      <c r="BI11" s="144">
        <v>450</v>
      </c>
      <c r="BJ11" s="144">
        <v>452</v>
      </c>
      <c r="BK11" s="144">
        <v>442</v>
      </c>
      <c r="BL11" s="144">
        <v>419</v>
      </c>
      <c r="BM11" s="144">
        <v>414</v>
      </c>
      <c r="BN11" s="144">
        <v>419</v>
      </c>
      <c r="BO11" s="144">
        <v>415</v>
      </c>
      <c r="BP11" s="144">
        <v>410</v>
      </c>
      <c r="BQ11" s="144">
        <v>422</v>
      </c>
      <c r="BR11" s="144">
        <v>422</v>
      </c>
      <c r="BS11" s="144">
        <v>431</v>
      </c>
      <c r="BT11" s="144">
        <v>422</v>
      </c>
      <c r="BU11" s="144">
        <v>417</v>
      </c>
      <c r="BV11" s="144">
        <v>425</v>
      </c>
      <c r="BW11" s="144">
        <v>424</v>
      </c>
      <c r="BX11" s="144">
        <v>417</v>
      </c>
      <c r="BY11" s="144">
        <v>397</v>
      </c>
      <c r="BZ11" s="144">
        <v>402</v>
      </c>
      <c r="CA11" s="142">
        <v>432</v>
      </c>
      <c r="CB11" s="380">
        <v>443</v>
      </c>
      <c r="CC11" s="380">
        <v>440</v>
      </c>
      <c r="CD11" s="380">
        <v>444</v>
      </c>
      <c r="CE11" s="380">
        <v>446</v>
      </c>
      <c r="CF11" s="380">
        <v>454</v>
      </c>
      <c r="CG11" s="380">
        <v>424</v>
      </c>
      <c r="CH11" s="142">
        <v>429</v>
      </c>
      <c r="CI11" s="380">
        <v>428</v>
      </c>
      <c r="CJ11" s="144">
        <v>438</v>
      </c>
      <c r="CK11" s="144">
        <v>443</v>
      </c>
      <c r="CL11" s="144">
        <v>436</v>
      </c>
      <c r="CM11" s="144">
        <v>449</v>
      </c>
      <c r="CN11" s="144">
        <v>454</v>
      </c>
      <c r="CO11" s="144">
        <v>450</v>
      </c>
      <c r="CP11" s="144">
        <v>454</v>
      </c>
      <c r="CQ11" s="144">
        <v>449</v>
      </c>
      <c r="CR11" s="144">
        <v>459</v>
      </c>
      <c r="CS11" s="144">
        <v>469</v>
      </c>
      <c r="CT11" s="144">
        <v>440</v>
      </c>
      <c r="CU11" s="144">
        <v>439</v>
      </c>
      <c r="CV11" s="144">
        <v>445</v>
      </c>
      <c r="CW11" s="144">
        <v>444</v>
      </c>
      <c r="CX11" s="144">
        <v>467</v>
      </c>
      <c r="CY11" s="144">
        <v>449</v>
      </c>
      <c r="CZ11" s="144">
        <v>456</v>
      </c>
      <c r="DA11" s="144">
        <v>457</v>
      </c>
      <c r="DB11" s="144">
        <v>477</v>
      </c>
      <c r="DC11" s="144">
        <v>455</v>
      </c>
      <c r="DD11" s="144">
        <v>450</v>
      </c>
      <c r="DE11" s="144">
        <v>456</v>
      </c>
      <c r="DF11" s="144">
        <v>460</v>
      </c>
      <c r="DG11" s="144">
        <v>464</v>
      </c>
      <c r="DH11" s="144">
        <v>450</v>
      </c>
      <c r="DI11" s="144">
        <v>444</v>
      </c>
      <c r="DJ11" s="144">
        <v>452</v>
      </c>
      <c r="DK11" s="144">
        <v>451</v>
      </c>
      <c r="DL11" s="144">
        <v>442</v>
      </c>
      <c r="DM11" s="144">
        <v>451</v>
      </c>
      <c r="DN11" s="144">
        <v>449</v>
      </c>
      <c r="DO11" s="144">
        <v>431</v>
      </c>
      <c r="DP11" s="144">
        <v>400</v>
      </c>
      <c r="DQ11" s="144">
        <v>405</v>
      </c>
      <c r="DR11" s="380">
        <v>399</v>
      </c>
      <c r="DS11" s="144">
        <v>402</v>
      </c>
      <c r="DT11" s="397">
        <v>378</v>
      </c>
      <c r="DU11" s="397">
        <v>382</v>
      </c>
      <c r="DV11" s="380">
        <v>382</v>
      </c>
      <c r="DW11" s="380">
        <v>387</v>
      </c>
      <c r="DX11" s="397">
        <v>364</v>
      </c>
      <c r="DY11" s="397">
        <v>372</v>
      </c>
      <c r="DZ11">
        <v>381</v>
      </c>
      <c r="EA11">
        <v>386</v>
      </c>
      <c r="EB11">
        <v>386</v>
      </c>
      <c r="EC11">
        <v>370</v>
      </c>
      <c r="ED11">
        <v>376</v>
      </c>
      <c r="EE11">
        <v>382</v>
      </c>
      <c r="EF11">
        <v>390</v>
      </c>
      <c r="EG11">
        <v>382</v>
      </c>
      <c r="EH11">
        <v>374</v>
      </c>
      <c r="EI11">
        <v>369</v>
      </c>
      <c r="EJ11">
        <v>377</v>
      </c>
      <c r="EK11" s="397">
        <v>384</v>
      </c>
      <c r="EL11">
        <v>367</v>
      </c>
      <c r="EM11">
        <v>372</v>
      </c>
      <c r="EN11">
        <v>377</v>
      </c>
      <c r="EO11" s="144">
        <v>372</v>
      </c>
      <c r="EP11">
        <v>345</v>
      </c>
      <c r="EQ11">
        <v>349</v>
      </c>
      <c r="ER11">
        <v>359</v>
      </c>
      <c r="ES11">
        <v>355</v>
      </c>
      <c r="ET11">
        <v>347</v>
      </c>
      <c r="EU11" s="380">
        <v>343</v>
      </c>
      <c r="EV11">
        <v>339</v>
      </c>
      <c r="EW11">
        <v>348</v>
      </c>
      <c r="EX11">
        <v>375</v>
      </c>
      <c r="EY11">
        <v>369</v>
      </c>
      <c r="EZ11">
        <v>375</v>
      </c>
      <c r="FA11">
        <v>394</v>
      </c>
      <c r="FB11">
        <v>400</v>
      </c>
      <c r="FC11">
        <v>385</v>
      </c>
      <c r="FD11">
        <v>393</v>
      </c>
      <c r="FE11">
        <v>400</v>
      </c>
      <c r="FF11">
        <v>408</v>
      </c>
      <c r="FG11">
        <v>411</v>
      </c>
      <c r="FH11">
        <v>382</v>
      </c>
      <c r="FI11">
        <v>395</v>
      </c>
      <c r="FJ11">
        <v>397</v>
      </c>
      <c r="FK11" s="144">
        <v>402</v>
      </c>
      <c r="FL11">
        <v>375</v>
      </c>
      <c r="FM11">
        <v>379</v>
      </c>
      <c r="FN11" s="144">
        <v>387</v>
      </c>
      <c r="FO11" s="144">
        <v>389</v>
      </c>
      <c r="FP11" s="144">
        <v>379</v>
      </c>
      <c r="FQ11">
        <v>381</v>
      </c>
      <c r="FR11" s="144">
        <v>383</v>
      </c>
      <c r="FS11" s="380">
        <v>393</v>
      </c>
      <c r="FT11" s="144">
        <v>398</v>
      </c>
      <c r="FU11" s="397">
        <v>386</v>
      </c>
      <c r="FV11" s="397">
        <v>390</v>
      </c>
      <c r="FW11" s="380">
        <v>397</v>
      </c>
      <c r="FX11" s="380">
        <v>396</v>
      </c>
      <c r="FY11" s="397">
        <v>388</v>
      </c>
      <c r="FZ11" s="397">
        <v>399</v>
      </c>
      <c r="GA11">
        <v>400</v>
      </c>
      <c r="GB11">
        <v>409</v>
      </c>
      <c r="GC11">
        <v>413</v>
      </c>
      <c r="GD11">
        <v>405</v>
      </c>
      <c r="GE11">
        <v>421</v>
      </c>
      <c r="GF11">
        <v>435</v>
      </c>
      <c r="GG11">
        <v>426</v>
      </c>
      <c r="GH11">
        <v>408</v>
      </c>
      <c r="GI11">
        <v>424</v>
      </c>
      <c r="GJ11">
        <v>412</v>
      </c>
      <c r="GK11">
        <v>420</v>
      </c>
      <c r="GL11" s="397">
        <v>403</v>
      </c>
      <c r="GM11">
        <v>416</v>
      </c>
      <c r="GN11">
        <v>423</v>
      </c>
      <c r="GO11">
        <v>437</v>
      </c>
      <c r="GP11" s="144">
        <v>441</v>
      </c>
      <c r="GQ11">
        <v>455</v>
      </c>
      <c r="GR11">
        <v>459</v>
      </c>
      <c r="GS11">
        <v>463</v>
      </c>
      <c r="GT11">
        <v>449</v>
      </c>
      <c r="GU11">
        <v>440</v>
      </c>
      <c r="GV11" s="144">
        <v>436</v>
      </c>
      <c r="GW11" s="144">
        <v>458</v>
      </c>
      <c r="GX11" s="144">
        <v>470</v>
      </c>
      <c r="GY11" s="144">
        <v>473</v>
      </c>
      <c r="GZ11" s="144">
        <v>489</v>
      </c>
      <c r="HA11" s="144">
        <v>494</v>
      </c>
      <c r="HB11" s="144">
        <v>492</v>
      </c>
      <c r="HC11" s="144">
        <v>487</v>
      </c>
      <c r="HD11" s="144">
        <v>488</v>
      </c>
      <c r="HE11" s="144">
        <v>495</v>
      </c>
      <c r="HF11" s="144">
        <v>519</v>
      </c>
      <c r="HG11" s="144">
        <v>527</v>
      </c>
      <c r="HH11" s="144">
        <v>510</v>
      </c>
      <c r="HI11" s="144">
        <v>514</v>
      </c>
      <c r="HJ11" s="144">
        <v>527</v>
      </c>
      <c r="HK11" s="144">
        <v>531</v>
      </c>
      <c r="HL11" s="144">
        <v>519</v>
      </c>
      <c r="HM11" s="144">
        <v>514</v>
      </c>
      <c r="HN11" s="144">
        <v>517</v>
      </c>
      <c r="HO11" s="144">
        <v>522</v>
      </c>
      <c r="HP11" s="144">
        <v>497</v>
      </c>
      <c r="HQ11" s="144">
        <v>489</v>
      </c>
      <c r="HR11" s="144">
        <v>513</v>
      </c>
      <c r="HS11" s="144">
        <v>519</v>
      </c>
      <c r="HT11" s="144">
        <v>506</v>
      </c>
      <c r="HU11" s="144">
        <v>491</v>
      </c>
      <c r="HV11" s="144">
        <v>485</v>
      </c>
      <c r="HW11" s="144">
        <v>488</v>
      </c>
      <c r="HX11" s="144">
        <v>488</v>
      </c>
      <c r="HY11" s="144">
        <v>457</v>
      </c>
      <c r="HZ11" s="144">
        <v>453</v>
      </c>
      <c r="IA11" s="144">
        <v>449</v>
      </c>
      <c r="IB11" s="144">
        <v>448</v>
      </c>
      <c r="IC11" s="144">
        <v>448</v>
      </c>
      <c r="ID11" s="144">
        <v>431</v>
      </c>
      <c r="IE11" s="144">
        <v>435</v>
      </c>
      <c r="IF11" s="144">
        <v>425</v>
      </c>
      <c r="IG11" s="144">
        <v>442</v>
      </c>
      <c r="IH11" s="144">
        <v>449</v>
      </c>
      <c r="II11" s="144">
        <v>451</v>
      </c>
      <c r="IJ11" s="144">
        <v>459</v>
      </c>
      <c r="IK11" s="144">
        <v>457</v>
      </c>
      <c r="IL11" s="144">
        <v>436</v>
      </c>
      <c r="IM11" s="144">
        <v>442</v>
      </c>
      <c r="IN11" s="341">
        <f t="shared" si="1"/>
        <v>454.5</v>
      </c>
      <c r="IO11" s="144">
        <v>467</v>
      </c>
      <c r="IP11" s="144">
        <v>473</v>
      </c>
      <c r="IQ11" s="144">
        <v>474</v>
      </c>
      <c r="IR11" s="144">
        <v>479</v>
      </c>
      <c r="IS11" s="144">
        <v>496</v>
      </c>
      <c r="IT11" s="144">
        <v>511</v>
      </c>
      <c r="IU11" s="144">
        <v>503</v>
      </c>
      <c r="IV11" s="144">
        <v>498</v>
      </c>
      <c r="IW11" s="144">
        <v>511</v>
      </c>
      <c r="IX11" s="144">
        <v>516</v>
      </c>
      <c r="IY11" s="144">
        <v>519</v>
      </c>
      <c r="IZ11" s="144">
        <v>517</v>
      </c>
      <c r="JA11" s="144">
        <v>514</v>
      </c>
      <c r="JB11" s="144">
        <v>528</v>
      </c>
      <c r="JC11" s="144">
        <v>533</v>
      </c>
      <c r="JD11" s="144">
        <v>511</v>
      </c>
      <c r="JE11" s="144">
        <v>544</v>
      </c>
      <c r="JF11" s="362">
        <f t="shared" si="2"/>
        <v>543.5</v>
      </c>
      <c r="JG11" s="144">
        <v>543</v>
      </c>
      <c r="JH11" s="144">
        <v>506</v>
      </c>
      <c r="JI11" s="144">
        <v>505</v>
      </c>
      <c r="JJ11" s="144">
        <v>514</v>
      </c>
      <c r="JK11" s="144">
        <v>525</v>
      </c>
      <c r="JL11" s="144">
        <v>528</v>
      </c>
      <c r="JM11" s="144">
        <v>521</v>
      </c>
      <c r="JN11" s="341">
        <f t="shared" si="3"/>
        <v>519.5</v>
      </c>
      <c r="JO11" s="144">
        <v>518</v>
      </c>
      <c r="JP11" s="144">
        <v>521</v>
      </c>
      <c r="JQ11" s="144">
        <v>481</v>
      </c>
      <c r="JR11" s="144">
        <v>496</v>
      </c>
      <c r="JS11" s="144">
        <v>506</v>
      </c>
      <c r="JT11" s="144">
        <v>506</v>
      </c>
      <c r="JU11" s="144">
        <v>478</v>
      </c>
      <c r="JV11" s="341">
        <f t="shared" si="4"/>
        <v>491</v>
      </c>
      <c r="JW11" s="144">
        <v>504</v>
      </c>
      <c r="JX11" s="144">
        <v>531</v>
      </c>
      <c r="JY11" s="144">
        <v>536</v>
      </c>
      <c r="JZ11" s="144">
        <v>547</v>
      </c>
      <c r="KA11" s="144">
        <v>545</v>
      </c>
      <c r="KB11" s="144">
        <v>560</v>
      </c>
      <c r="KC11" s="144">
        <v>562</v>
      </c>
      <c r="KD11" s="144">
        <v>553</v>
      </c>
      <c r="KE11" s="144">
        <v>572</v>
      </c>
      <c r="KF11" s="144">
        <v>594</v>
      </c>
      <c r="KG11" s="144">
        <v>612</v>
      </c>
      <c r="KH11" s="144">
        <v>592</v>
      </c>
      <c r="KI11" s="144">
        <v>595</v>
      </c>
      <c r="KJ11" s="144">
        <v>594</v>
      </c>
      <c r="KK11" s="144">
        <v>599</v>
      </c>
      <c r="KL11" s="144">
        <v>578</v>
      </c>
      <c r="KM11" s="144">
        <v>567</v>
      </c>
      <c r="KN11" s="144">
        <v>574</v>
      </c>
      <c r="KO11" s="144">
        <v>566</v>
      </c>
      <c r="KP11" s="144">
        <v>557</v>
      </c>
      <c r="KQ11" s="144">
        <v>558</v>
      </c>
      <c r="KR11" s="144">
        <v>585</v>
      </c>
      <c r="KS11" s="144">
        <v>600</v>
      </c>
      <c r="KT11" s="144">
        <v>604</v>
      </c>
      <c r="KU11" s="144">
        <v>581</v>
      </c>
      <c r="KV11" s="144">
        <v>589</v>
      </c>
      <c r="KW11" s="144">
        <v>599</v>
      </c>
      <c r="KX11" s="144">
        <v>612</v>
      </c>
      <c r="KY11" s="144">
        <v>613</v>
      </c>
      <c r="KZ11" s="343">
        <v>591.66666666666663</v>
      </c>
      <c r="LA11" s="343">
        <v>594.27777777777771</v>
      </c>
      <c r="LB11" s="343">
        <v>596.15740740740739</v>
      </c>
      <c r="LC11" s="343">
        <v>590.18364197530866</v>
      </c>
      <c r="LD11" s="343">
        <v>586.71424897119334</v>
      </c>
      <c r="LE11" s="343">
        <v>582.16662379972558</v>
      </c>
      <c r="LF11" s="343">
        <v>582.08328332190206</v>
      </c>
      <c r="LG11" s="343">
        <v>576.88420091258945</v>
      </c>
      <c r="LH11" s="343">
        <v>572.17199983011994</v>
      </c>
      <c r="LI11" s="343">
        <v>580.00407136710612</v>
      </c>
      <c r="LJ11" s="144">
        <v>556</v>
      </c>
      <c r="LK11" s="144">
        <v>561</v>
      </c>
      <c r="LL11" s="144">
        <v>567</v>
      </c>
      <c r="LM11" s="144">
        <v>534</v>
      </c>
      <c r="LN11" s="144">
        <v>535</v>
      </c>
      <c r="LO11" s="144">
        <v>534</v>
      </c>
      <c r="LP11" s="144">
        <v>543</v>
      </c>
      <c r="LQ11" s="144">
        <v>524</v>
      </c>
      <c r="LR11" s="144">
        <v>515</v>
      </c>
      <c r="LS11" s="144">
        <v>521</v>
      </c>
      <c r="LT11" s="144">
        <v>567</v>
      </c>
      <c r="LU11" s="144">
        <v>491</v>
      </c>
      <c r="LV11" s="144">
        <v>495</v>
      </c>
      <c r="LW11" s="144">
        <v>512</v>
      </c>
      <c r="LX11" s="144">
        <v>505</v>
      </c>
      <c r="LY11" s="144">
        <v>490</v>
      </c>
      <c r="LZ11" s="144">
        <v>494</v>
      </c>
      <c r="MA11" s="144">
        <v>497</v>
      </c>
      <c r="MB11" s="144">
        <v>494</v>
      </c>
      <c r="MC11" s="144">
        <v>501</v>
      </c>
      <c r="MD11" s="144">
        <v>485</v>
      </c>
      <c r="ME11" s="144">
        <v>496</v>
      </c>
      <c r="MF11" s="144">
        <v>492</v>
      </c>
      <c r="MG11" s="144">
        <v>502</v>
      </c>
      <c r="MH11" s="144">
        <v>496</v>
      </c>
      <c r="MI11" s="144">
        <v>486</v>
      </c>
      <c r="MJ11" s="144">
        <v>481</v>
      </c>
      <c r="MK11" s="144">
        <v>491</v>
      </c>
      <c r="ML11" s="144">
        <v>483</v>
      </c>
      <c r="MM11" s="144">
        <v>477</v>
      </c>
      <c r="MN11" s="144">
        <v>505</v>
      </c>
      <c r="MO11" s="144">
        <v>513</v>
      </c>
      <c r="MP11" s="144">
        <v>520</v>
      </c>
      <c r="MQ11" s="144">
        <v>498</v>
      </c>
      <c r="MR11" s="144">
        <v>497</v>
      </c>
      <c r="MS11" s="144">
        <v>490</v>
      </c>
      <c r="MT11" s="144">
        <v>492</v>
      </c>
      <c r="MU11" s="144">
        <v>474</v>
      </c>
      <c r="MV11" s="144">
        <v>494</v>
      </c>
      <c r="MW11" s="144">
        <v>501</v>
      </c>
      <c r="MX11" s="144">
        <v>502</v>
      </c>
      <c r="MY11" s="144">
        <v>516</v>
      </c>
      <c r="MZ11" s="144">
        <v>488</v>
      </c>
      <c r="NA11" s="144">
        <v>463</v>
      </c>
      <c r="NB11" s="144">
        <v>468</v>
      </c>
      <c r="NC11" s="144">
        <v>485</v>
      </c>
      <c r="ND11" s="144">
        <v>460</v>
      </c>
      <c r="NE11" s="144">
        <v>469</v>
      </c>
      <c r="NF11" s="144">
        <v>477</v>
      </c>
      <c r="NG11" s="144">
        <v>463</v>
      </c>
      <c r="NH11" s="144">
        <v>462</v>
      </c>
      <c r="NI11" s="144">
        <v>422</v>
      </c>
      <c r="NJ11" s="144">
        <v>418</v>
      </c>
      <c r="NK11" s="144">
        <v>418</v>
      </c>
      <c r="NL11" s="144">
        <v>416</v>
      </c>
      <c r="NM11" s="144">
        <v>398</v>
      </c>
      <c r="NN11" s="144">
        <v>398</v>
      </c>
      <c r="NO11" s="144">
        <v>407</v>
      </c>
      <c r="NP11" s="144">
        <v>412</v>
      </c>
      <c r="NQ11" s="144">
        <v>391</v>
      </c>
      <c r="NR11" s="144">
        <v>400</v>
      </c>
      <c r="NS11" s="144">
        <v>402</v>
      </c>
      <c r="NT11" s="144">
        <v>407</v>
      </c>
      <c r="NU11" s="144">
        <v>383</v>
      </c>
      <c r="NV11" s="144">
        <v>378</v>
      </c>
      <c r="NW11" s="144">
        <v>382</v>
      </c>
      <c r="NX11" s="144">
        <v>390</v>
      </c>
      <c r="NY11" s="144">
        <v>395</v>
      </c>
      <c r="NZ11" s="144">
        <v>376</v>
      </c>
      <c r="OA11" s="144">
        <v>379</v>
      </c>
      <c r="OB11" s="144">
        <v>387</v>
      </c>
      <c r="OC11" s="144">
        <v>383</v>
      </c>
      <c r="OD11" s="144">
        <v>384</v>
      </c>
      <c r="OE11" s="144">
        <v>401</v>
      </c>
      <c r="OF11" s="144">
        <v>407</v>
      </c>
      <c r="OG11" s="144">
        <v>418</v>
      </c>
      <c r="OH11" s="144">
        <v>423</v>
      </c>
      <c r="OI11" s="144">
        <v>439</v>
      </c>
      <c r="OJ11" s="144">
        <v>446</v>
      </c>
      <c r="OK11" s="144">
        <v>461</v>
      </c>
      <c r="OL11" s="144">
        <v>480</v>
      </c>
      <c r="OM11" s="144">
        <v>487</v>
      </c>
      <c r="ON11" s="144">
        <v>454</v>
      </c>
      <c r="OO11" s="144">
        <v>475</v>
      </c>
      <c r="OP11" s="144">
        <v>486</v>
      </c>
      <c r="OQ11" s="144">
        <v>495</v>
      </c>
      <c r="OR11" s="144">
        <v>512</v>
      </c>
      <c r="OS11" s="144">
        <v>516</v>
      </c>
      <c r="OT11" s="144">
        <v>478</v>
      </c>
      <c r="OU11" s="144">
        <v>475</v>
      </c>
      <c r="OV11" s="144">
        <v>467</v>
      </c>
      <c r="OW11" s="144">
        <v>479</v>
      </c>
      <c r="OX11" s="144">
        <v>479</v>
      </c>
      <c r="OY11" s="341">
        <f t="shared" si="5"/>
        <v>475.5</v>
      </c>
      <c r="OZ11" s="144">
        <v>472</v>
      </c>
      <c r="PA11" s="144">
        <v>481</v>
      </c>
      <c r="PB11" s="144">
        <v>493</v>
      </c>
      <c r="PC11" s="144">
        <v>500</v>
      </c>
      <c r="PD11" s="144">
        <v>507</v>
      </c>
    </row>
    <row r="12" spans="1:420" s="144" customFormat="1" x14ac:dyDescent="0.2">
      <c r="A12" s="55"/>
      <c r="B12" s="318">
        <v>6</v>
      </c>
      <c r="C12" s="319">
        <f t="shared" ca="1" si="0"/>
        <v>55</v>
      </c>
      <c r="D12" s="320"/>
      <c r="E12" s="321"/>
      <c r="F12" s="321"/>
      <c r="G12" s="144">
        <v>143</v>
      </c>
      <c r="H12" s="144">
        <v>150</v>
      </c>
      <c r="I12" s="343">
        <v>164</v>
      </c>
      <c r="J12" s="144">
        <v>178</v>
      </c>
      <c r="K12" s="144">
        <v>170</v>
      </c>
      <c r="L12" s="144">
        <v>167</v>
      </c>
      <c r="M12" s="144">
        <v>176</v>
      </c>
      <c r="N12" s="144">
        <v>177</v>
      </c>
      <c r="O12" s="144">
        <v>165</v>
      </c>
      <c r="P12" s="144">
        <v>169</v>
      </c>
      <c r="Q12" s="144">
        <v>165</v>
      </c>
      <c r="R12" s="144">
        <v>174</v>
      </c>
      <c r="S12" s="144">
        <v>157</v>
      </c>
      <c r="T12" s="144">
        <v>162</v>
      </c>
      <c r="U12" s="144">
        <v>177</v>
      </c>
      <c r="V12" s="144">
        <v>181</v>
      </c>
      <c r="W12" s="144">
        <v>187</v>
      </c>
      <c r="X12" s="144">
        <v>185</v>
      </c>
      <c r="Y12" s="144">
        <v>185</v>
      </c>
      <c r="Z12" s="144">
        <v>184</v>
      </c>
      <c r="AA12" s="144">
        <v>189</v>
      </c>
      <c r="AB12" s="144">
        <v>194</v>
      </c>
      <c r="AC12" s="144">
        <v>194</v>
      </c>
      <c r="AD12" s="144">
        <v>195</v>
      </c>
      <c r="AE12" s="144">
        <v>200</v>
      </c>
      <c r="AF12" s="144">
        <v>210</v>
      </c>
      <c r="AG12" s="144">
        <v>216</v>
      </c>
      <c r="AH12" s="144">
        <v>218</v>
      </c>
      <c r="AI12" s="144">
        <v>225</v>
      </c>
      <c r="AJ12" s="144">
        <v>227</v>
      </c>
      <c r="AK12" s="144">
        <v>214</v>
      </c>
      <c r="AL12" s="144">
        <v>218</v>
      </c>
      <c r="AM12" s="144">
        <v>231</v>
      </c>
      <c r="AN12" s="144">
        <v>236</v>
      </c>
      <c r="AO12" s="144">
        <v>243</v>
      </c>
      <c r="AP12" s="363">
        <v>242</v>
      </c>
      <c r="AQ12" s="144">
        <v>241</v>
      </c>
      <c r="AR12" s="144">
        <v>250</v>
      </c>
      <c r="AS12" s="144">
        <v>246</v>
      </c>
      <c r="AT12" s="144">
        <v>246</v>
      </c>
      <c r="AU12" s="144">
        <v>232</v>
      </c>
      <c r="AV12" s="144">
        <v>234</v>
      </c>
      <c r="AW12" s="144">
        <v>239</v>
      </c>
      <c r="AX12" s="144">
        <v>235</v>
      </c>
      <c r="AY12" s="144">
        <v>233</v>
      </c>
      <c r="AZ12" s="144">
        <v>237</v>
      </c>
      <c r="BA12" s="144">
        <v>230</v>
      </c>
      <c r="BB12" s="144">
        <v>235</v>
      </c>
      <c r="BC12" s="144">
        <v>227</v>
      </c>
      <c r="BD12" s="144">
        <v>217</v>
      </c>
      <c r="BE12" s="144">
        <v>212</v>
      </c>
      <c r="BF12" s="144">
        <v>204</v>
      </c>
      <c r="BG12" s="144">
        <v>205</v>
      </c>
      <c r="BH12" s="144">
        <v>216</v>
      </c>
      <c r="BI12" s="144">
        <v>211</v>
      </c>
      <c r="BJ12" s="144">
        <v>211</v>
      </c>
      <c r="BK12" s="144">
        <v>213</v>
      </c>
      <c r="BL12" s="144">
        <v>216</v>
      </c>
      <c r="BM12" s="144">
        <v>221</v>
      </c>
      <c r="BN12" s="144">
        <v>213</v>
      </c>
      <c r="BO12" s="144">
        <v>209</v>
      </c>
      <c r="BP12" s="144">
        <v>198</v>
      </c>
      <c r="BQ12" s="144">
        <v>197</v>
      </c>
      <c r="BR12" s="144">
        <v>206</v>
      </c>
      <c r="BS12" s="144">
        <v>211</v>
      </c>
      <c r="BT12" s="144">
        <v>208</v>
      </c>
      <c r="BU12" s="144">
        <v>221</v>
      </c>
      <c r="BV12" s="144">
        <v>231</v>
      </c>
      <c r="BW12" s="144">
        <v>216</v>
      </c>
      <c r="BX12" s="144">
        <v>220</v>
      </c>
      <c r="BY12" s="144">
        <v>210</v>
      </c>
      <c r="BZ12" s="144">
        <v>196</v>
      </c>
      <c r="CA12" s="142">
        <v>194</v>
      </c>
      <c r="CB12" s="380">
        <v>194</v>
      </c>
      <c r="CC12" s="380">
        <v>187</v>
      </c>
      <c r="CD12" s="380">
        <v>191</v>
      </c>
      <c r="CE12" s="380">
        <v>197</v>
      </c>
      <c r="CF12" s="380">
        <v>192</v>
      </c>
      <c r="CG12" s="380">
        <v>187</v>
      </c>
      <c r="CH12" s="142">
        <v>189</v>
      </c>
      <c r="CI12" s="380">
        <v>181</v>
      </c>
      <c r="CJ12" s="144">
        <v>143</v>
      </c>
      <c r="CK12" s="144">
        <v>132</v>
      </c>
      <c r="CL12" s="144">
        <v>128</v>
      </c>
      <c r="CM12" s="144">
        <v>130</v>
      </c>
      <c r="CN12" s="144">
        <v>137</v>
      </c>
      <c r="CO12" s="144">
        <v>139</v>
      </c>
      <c r="CP12" s="144">
        <v>134</v>
      </c>
      <c r="CQ12" s="144">
        <v>139</v>
      </c>
      <c r="CR12" s="144">
        <v>148</v>
      </c>
      <c r="CS12" s="144">
        <v>162</v>
      </c>
      <c r="CT12" s="144">
        <v>164</v>
      </c>
      <c r="CU12" s="144">
        <v>167</v>
      </c>
      <c r="CV12" s="144">
        <v>175</v>
      </c>
      <c r="CW12" s="144">
        <v>175</v>
      </c>
      <c r="CX12" s="144">
        <v>178</v>
      </c>
      <c r="CY12" s="144">
        <v>174</v>
      </c>
      <c r="CZ12" s="144">
        <v>168</v>
      </c>
      <c r="DA12" s="144">
        <v>165</v>
      </c>
      <c r="DB12" s="144">
        <v>168</v>
      </c>
      <c r="DC12" s="144">
        <v>157</v>
      </c>
      <c r="DD12" s="144">
        <v>160</v>
      </c>
      <c r="DE12" s="144">
        <v>164</v>
      </c>
      <c r="DF12" s="144">
        <v>164</v>
      </c>
      <c r="DG12" s="144">
        <v>164</v>
      </c>
      <c r="DH12" s="144">
        <v>158</v>
      </c>
      <c r="DI12" s="144">
        <v>150</v>
      </c>
      <c r="DJ12" s="144">
        <v>146</v>
      </c>
      <c r="DK12" s="144">
        <v>150</v>
      </c>
      <c r="DL12" s="144">
        <v>140</v>
      </c>
      <c r="DM12" s="144">
        <v>133</v>
      </c>
      <c r="DN12" s="144">
        <v>122</v>
      </c>
      <c r="DO12" s="144">
        <v>112</v>
      </c>
      <c r="DP12" s="144">
        <v>105</v>
      </c>
      <c r="DQ12" s="144">
        <v>103</v>
      </c>
      <c r="DR12" s="380">
        <v>103</v>
      </c>
      <c r="DS12" s="144">
        <v>105</v>
      </c>
      <c r="DT12" s="397">
        <v>94</v>
      </c>
      <c r="DU12" s="397">
        <v>102</v>
      </c>
      <c r="DV12" s="380">
        <v>108</v>
      </c>
      <c r="DW12" s="380">
        <v>115</v>
      </c>
      <c r="DX12" s="397">
        <v>113</v>
      </c>
      <c r="DY12" s="397">
        <v>107</v>
      </c>
      <c r="DZ12">
        <v>102</v>
      </c>
      <c r="EA12">
        <v>104</v>
      </c>
      <c r="EB12">
        <v>105</v>
      </c>
      <c r="EC12">
        <v>99</v>
      </c>
      <c r="ED12">
        <v>88</v>
      </c>
      <c r="EE12">
        <v>82</v>
      </c>
      <c r="EF12">
        <v>85</v>
      </c>
      <c r="EG12">
        <v>86</v>
      </c>
      <c r="EH12">
        <v>92</v>
      </c>
      <c r="EI12">
        <v>94</v>
      </c>
      <c r="EJ12">
        <v>97</v>
      </c>
      <c r="EK12" s="397">
        <v>99</v>
      </c>
      <c r="EL12">
        <v>103</v>
      </c>
      <c r="EM12">
        <v>103</v>
      </c>
      <c r="EN12">
        <v>100</v>
      </c>
      <c r="EO12" s="144">
        <v>96</v>
      </c>
      <c r="EP12">
        <v>84</v>
      </c>
      <c r="EQ12">
        <v>85</v>
      </c>
      <c r="ER12">
        <v>79</v>
      </c>
      <c r="ES12">
        <v>83</v>
      </c>
      <c r="ET12">
        <v>86</v>
      </c>
      <c r="EU12" s="380">
        <v>85</v>
      </c>
      <c r="EV12">
        <v>81</v>
      </c>
      <c r="EW12">
        <v>82</v>
      </c>
      <c r="EX12">
        <v>86</v>
      </c>
      <c r="EY12">
        <v>79</v>
      </c>
      <c r="EZ12">
        <v>85</v>
      </c>
      <c r="FA12">
        <v>80</v>
      </c>
      <c r="FB12">
        <v>85</v>
      </c>
      <c r="FC12">
        <v>91</v>
      </c>
      <c r="FD12">
        <v>100</v>
      </c>
      <c r="FE12">
        <v>104</v>
      </c>
      <c r="FF12">
        <v>105</v>
      </c>
      <c r="FG12">
        <v>101</v>
      </c>
      <c r="FH12">
        <v>102</v>
      </c>
      <c r="FI12">
        <v>107</v>
      </c>
      <c r="FJ12">
        <v>107</v>
      </c>
      <c r="FK12" s="144">
        <v>109</v>
      </c>
      <c r="FL12">
        <v>114</v>
      </c>
      <c r="FM12">
        <v>109</v>
      </c>
      <c r="FN12" s="144">
        <v>111</v>
      </c>
      <c r="FO12" s="144">
        <v>106</v>
      </c>
      <c r="FP12" s="144">
        <v>106</v>
      </c>
      <c r="FQ12">
        <v>103</v>
      </c>
      <c r="FR12" s="144">
        <v>109</v>
      </c>
      <c r="FS12" s="380">
        <v>102</v>
      </c>
      <c r="FT12" s="144">
        <v>96</v>
      </c>
      <c r="FU12" s="397">
        <v>105</v>
      </c>
      <c r="FV12" s="397">
        <v>106</v>
      </c>
      <c r="FW12" s="380">
        <v>95</v>
      </c>
      <c r="FX12" s="380">
        <v>91</v>
      </c>
      <c r="FY12" s="397">
        <v>94</v>
      </c>
      <c r="FZ12" s="397">
        <v>98</v>
      </c>
      <c r="GA12">
        <v>98</v>
      </c>
      <c r="GB12">
        <v>99</v>
      </c>
      <c r="GC12">
        <v>93</v>
      </c>
      <c r="GD12">
        <v>88</v>
      </c>
      <c r="GE12">
        <v>91</v>
      </c>
      <c r="GF12">
        <v>89</v>
      </c>
      <c r="GG12">
        <v>88</v>
      </c>
      <c r="GH12">
        <v>91</v>
      </c>
      <c r="GI12">
        <v>89</v>
      </c>
      <c r="GJ12">
        <v>92</v>
      </c>
      <c r="GK12">
        <v>97</v>
      </c>
      <c r="GL12" s="397">
        <v>98</v>
      </c>
      <c r="GM12">
        <v>89</v>
      </c>
      <c r="GN12">
        <v>92</v>
      </c>
      <c r="GO12">
        <v>90</v>
      </c>
      <c r="GP12" s="144">
        <v>95</v>
      </c>
      <c r="GQ12">
        <v>96</v>
      </c>
      <c r="GR12">
        <v>96</v>
      </c>
      <c r="GS12">
        <v>102</v>
      </c>
      <c r="GT12">
        <v>102</v>
      </c>
      <c r="GU12">
        <v>102</v>
      </c>
      <c r="GV12" s="144">
        <v>106</v>
      </c>
      <c r="GW12" s="144">
        <v>106</v>
      </c>
      <c r="GX12" s="144">
        <v>109</v>
      </c>
      <c r="GY12" s="144">
        <v>105</v>
      </c>
      <c r="GZ12" s="144">
        <v>111</v>
      </c>
      <c r="HA12" s="144">
        <v>113</v>
      </c>
      <c r="HB12" s="144">
        <v>107</v>
      </c>
      <c r="HC12" s="144">
        <v>104</v>
      </c>
      <c r="HD12" s="144">
        <v>111</v>
      </c>
      <c r="HE12" s="144">
        <v>113</v>
      </c>
      <c r="HF12" s="144">
        <v>120</v>
      </c>
      <c r="HG12" s="144">
        <v>118</v>
      </c>
      <c r="HH12" s="144">
        <v>111</v>
      </c>
      <c r="HI12" s="144">
        <v>109</v>
      </c>
      <c r="HJ12" s="144">
        <v>102</v>
      </c>
      <c r="HK12" s="144">
        <v>104</v>
      </c>
      <c r="HL12" s="144">
        <v>108</v>
      </c>
      <c r="HM12" s="144">
        <v>102</v>
      </c>
      <c r="HN12" s="144">
        <v>104</v>
      </c>
      <c r="HO12" s="144">
        <v>109</v>
      </c>
      <c r="HP12" s="144">
        <v>110</v>
      </c>
      <c r="HQ12" s="144">
        <v>109</v>
      </c>
      <c r="HR12" s="144">
        <v>116</v>
      </c>
      <c r="HS12" s="144">
        <v>124</v>
      </c>
      <c r="HT12" s="144">
        <v>119</v>
      </c>
      <c r="HU12" s="144">
        <v>120</v>
      </c>
      <c r="HV12" s="144">
        <v>118</v>
      </c>
      <c r="HW12" s="144">
        <v>120</v>
      </c>
      <c r="HX12" s="144">
        <v>123</v>
      </c>
      <c r="HY12" s="144">
        <v>122</v>
      </c>
      <c r="HZ12" s="144">
        <v>110</v>
      </c>
      <c r="IA12" s="144">
        <v>108</v>
      </c>
      <c r="IB12" s="144">
        <v>109</v>
      </c>
      <c r="IC12" s="144">
        <v>114</v>
      </c>
      <c r="ID12" s="144">
        <v>111</v>
      </c>
      <c r="IE12" s="144">
        <v>116</v>
      </c>
      <c r="IF12" s="144">
        <v>113</v>
      </c>
      <c r="IG12" s="144">
        <v>116</v>
      </c>
      <c r="IH12" s="144">
        <v>117</v>
      </c>
      <c r="II12" s="144">
        <v>120</v>
      </c>
      <c r="IJ12" s="144">
        <v>127</v>
      </c>
      <c r="IK12" s="144">
        <v>130</v>
      </c>
      <c r="IL12" s="144">
        <v>136</v>
      </c>
      <c r="IM12" s="144">
        <v>125</v>
      </c>
      <c r="IN12" s="341">
        <f t="shared" si="1"/>
        <v>131</v>
      </c>
      <c r="IO12" s="144">
        <v>137</v>
      </c>
      <c r="IP12" s="144">
        <v>135</v>
      </c>
      <c r="IQ12" s="144">
        <v>138</v>
      </c>
      <c r="IR12" s="144">
        <v>140</v>
      </c>
      <c r="IS12" s="144">
        <v>146</v>
      </c>
      <c r="IT12" s="144">
        <v>142</v>
      </c>
      <c r="IU12" s="144">
        <v>152</v>
      </c>
      <c r="IV12" s="144">
        <v>151</v>
      </c>
      <c r="IW12" s="144">
        <v>125</v>
      </c>
      <c r="IX12" s="144">
        <v>131</v>
      </c>
      <c r="IY12" s="144">
        <v>131</v>
      </c>
      <c r="IZ12" s="144">
        <v>139</v>
      </c>
      <c r="JA12" s="144">
        <v>128</v>
      </c>
      <c r="JB12" s="144">
        <v>127</v>
      </c>
      <c r="JC12" s="144">
        <v>113</v>
      </c>
      <c r="JD12" s="144">
        <v>112</v>
      </c>
      <c r="JE12" s="144">
        <v>135</v>
      </c>
      <c r="JF12" s="362">
        <f t="shared" si="2"/>
        <v>135.5</v>
      </c>
      <c r="JG12" s="144">
        <v>136</v>
      </c>
      <c r="JH12" s="144">
        <v>138</v>
      </c>
      <c r="JI12" s="144">
        <v>142</v>
      </c>
      <c r="JJ12" s="144">
        <v>141</v>
      </c>
      <c r="JK12" s="144">
        <v>143</v>
      </c>
      <c r="JL12" s="144">
        <v>143</v>
      </c>
      <c r="JM12" s="144">
        <v>150</v>
      </c>
      <c r="JN12" s="341">
        <f t="shared" si="3"/>
        <v>144</v>
      </c>
      <c r="JO12" s="144">
        <v>138</v>
      </c>
      <c r="JP12" s="144">
        <v>146</v>
      </c>
      <c r="JQ12" s="144">
        <v>148</v>
      </c>
      <c r="JR12" s="144">
        <v>146</v>
      </c>
      <c r="JS12" s="144">
        <v>146</v>
      </c>
      <c r="JT12" s="144">
        <v>131</v>
      </c>
      <c r="JU12" s="144">
        <v>141</v>
      </c>
      <c r="JV12" s="341">
        <f t="shared" si="4"/>
        <v>146</v>
      </c>
      <c r="JW12" s="144">
        <v>151</v>
      </c>
      <c r="JX12" s="144">
        <v>147</v>
      </c>
      <c r="JY12" s="144">
        <v>147</v>
      </c>
      <c r="JZ12" s="144">
        <v>138</v>
      </c>
      <c r="KA12" s="144">
        <v>136</v>
      </c>
      <c r="KB12" s="144">
        <v>136</v>
      </c>
      <c r="KC12" s="144">
        <v>125</v>
      </c>
      <c r="KD12" s="144">
        <v>130</v>
      </c>
      <c r="KE12" s="144">
        <v>134</v>
      </c>
      <c r="KF12" s="144">
        <v>137</v>
      </c>
      <c r="KG12" s="144">
        <v>136</v>
      </c>
      <c r="KH12" s="144">
        <v>142</v>
      </c>
      <c r="KI12" s="144">
        <v>144</v>
      </c>
      <c r="KJ12" s="144">
        <v>155</v>
      </c>
      <c r="KK12" s="144">
        <v>149</v>
      </c>
      <c r="KL12" s="144">
        <v>151</v>
      </c>
      <c r="KM12" s="144">
        <v>148</v>
      </c>
      <c r="KN12" s="144">
        <v>146</v>
      </c>
      <c r="KO12" s="144">
        <v>140</v>
      </c>
      <c r="KP12" s="144">
        <v>145</v>
      </c>
      <c r="KQ12" s="144">
        <v>154</v>
      </c>
      <c r="KR12" s="144">
        <v>149</v>
      </c>
      <c r="KS12" s="144">
        <v>151</v>
      </c>
      <c r="KT12" s="144">
        <v>160</v>
      </c>
      <c r="KU12" s="144">
        <v>166</v>
      </c>
      <c r="KV12" s="144">
        <v>153</v>
      </c>
      <c r="KW12" s="144">
        <v>141</v>
      </c>
      <c r="KX12" s="144">
        <v>141</v>
      </c>
      <c r="KY12" s="144">
        <v>150</v>
      </c>
      <c r="KZ12" s="343">
        <v>143.83333333333334</v>
      </c>
      <c r="LA12" s="343">
        <v>141.13888888888889</v>
      </c>
      <c r="LB12" s="343">
        <v>137.32870370370372</v>
      </c>
      <c r="LC12" s="343">
        <v>137.71682098765433</v>
      </c>
      <c r="LD12" s="343">
        <v>137.83629115226339</v>
      </c>
      <c r="LE12" s="343">
        <v>134.97567301097396</v>
      </c>
      <c r="LF12" s="343">
        <v>129.16606295724739</v>
      </c>
      <c r="LG12" s="343">
        <v>128.50392530197379</v>
      </c>
      <c r="LH12" s="343">
        <v>127.36646223501883</v>
      </c>
      <c r="LI12" s="343">
        <v>131.56968293149549</v>
      </c>
      <c r="LJ12" s="144">
        <v>112</v>
      </c>
      <c r="LK12" s="144">
        <v>118</v>
      </c>
      <c r="LL12" s="144">
        <v>107</v>
      </c>
      <c r="LM12" s="144">
        <v>113</v>
      </c>
      <c r="LN12" s="144">
        <v>117</v>
      </c>
      <c r="LO12" s="144">
        <v>112</v>
      </c>
      <c r="LP12" s="144">
        <v>86</v>
      </c>
      <c r="LQ12" s="144">
        <v>94</v>
      </c>
      <c r="LR12" s="144">
        <v>96</v>
      </c>
      <c r="LS12" s="144">
        <v>97</v>
      </c>
      <c r="LT12" s="144">
        <v>107</v>
      </c>
      <c r="LU12" s="144">
        <v>79</v>
      </c>
      <c r="LV12" s="144">
        <v>87</v>
      </c>
      <c r="LW12" s="144">
        <v>92</v>
      </c>
      <c r="LX12" s="144">
        <v>89</v>
      </c>
      <c r="LY12" s="144">
        <v>90</v>
      </c>
      <c r="LZ12" s="144">
        <v>95</v>
      </c>
      <c r="MA12" s="144">
        <v>101</v>
      </c>
      <c r="MB12" s="144">
        <v>94</v>
      </c>
      <c r="MC12" s="144">
        <v>95</v>
      </c>
      <c r="MD12" s="144">
        <v>90</v>
      </c>
      <c r="ME12" s="144">
        <v>93</v>
      </c>
      <c r="MF12" s="144">
        <v>92</v>
      </c>
      <c r="MG12" s="144">
        <v>89</v>
      </c>
      <c r="MH12" s="144">
        <v>80</v>
      </c>
      <c r="MI12" s="144">
        <v>84</v>
      </c>
      <c r="MJ12" s="144">
        <v>87</v>
      </c>
      <c r="MK12" s="144">
        <v>77</v>
      </c>
      <c r="ML12" s="144">
        <v>77</v>
      </c>
      <c r="MM12" s="144">
        <v>76</v>
      </c>
      <c r="MN12" s="144">
        <v>87</v>
      </c>
      <c r="MO12" s="144">
        <v>75</v>
      </c>
      <c r="MP12" s="144">
        <v>77</v>
      </c>
      <c r="MQ12" s="144">
        <v>71</v>
      </c>
      <c r="MR12" s="144">
        <v>76</v>
      </c>
      <c r="MS12" s="144">
        <v>81</v>
      </c>
      <c r="MT12" s="144">
        <v>77</v>
      </c>
      <c r="MU12" s="144">
        <v>73</v>
      </c>
      <c r="MV12" s="144">
        <v>81</v>
      </c>
      <c r="MW12" s="144">
        <v>86</v>
      </c>
      <c r="MX12" s="144">
        <v>78</v>
      </c>
      <c r="MY12" s="144">
        <v>76</v>
      </c>
      <c r="MZ12" s="144">
        <v>80</v>
      </c>
      <c r="NA12" s="144">
        <v>86</v>
      </c>
      <c r="NB12" s="144">
        <v>90</v>
      </c>
      <c r="NC12" s="144">
        <v>86</v>
      </c>
      <c r="ND12" s="144">
        <v>78</v>
      </c>
      <c r="NE12" s="144">
        <v>84</v>
      </c>
      <c r="NF12" s="144">
        <v>87</v>
      </c>
      <c r="NG12" s="144">
        <v>86</v>
      </c>
      <c r="NH12" s="144">
        <v>87</v>
      </c>
      <c r="NI12" s="144">
        <v>87</v>
      </c>
      <c r="NJ12" s="144">
        <v>93</v>
      </c>
      <c r="NK12" s="144">
        <v>86</v>
      </c>
      <c r="NL12" s="144">
        <v>89</v>
      </c>
      <c r="NM12" s="144">
        <v>83</v>
      </c>
      <c r="NN12" s="144">
        <v>89</v>
      </c>
      <c r="NO12" s="144">
        <v>80</v>
      </c>
      <c r="NP12" s="144">
        <v>83</v>
      </c>
      <c r="NQ12" s="144">
        <v>72</v>
      </c>
      <c r="NR12" s="144">
        <v>77</v>
      </c>
      <c r="NS12" s="144">
        <v>80</v>
      </c>
      <c r="NT12" s="144">
        <v>79</v>
      </c>
      <c r="NU12" s="144">
        <v>77</v>
      </c>
      <c r="NV12" s="144">
        <v>71</v>
      </c>
      <c r="NW12" s="144">
        <v>65</v>
      </c>
      <c r="NX12" s="144">
        <v>58</v>
      </c>
      <c r="NY12" s="144">
        <v>48</v>
      </c>
      <c r="NZ12" s="144">
        <v>50</v>
      </c>
      <c r="OA12" s="144">
        <v>51</v>
      </c>
      <c r="OB12" s="144">
        <v>51</v>
      </c>
      <c r="OC12" s="144">
        <v>47</v>
      </c>
      <c r="OD12" s="144">
        <v>42</v>
      </c>
      <c r="OE12" s="144">
        <v>43</v>
      </c>
      <c r="OF12" s="144">
        <v>41</v>
      </c>
      <c r="OG12" s="144">
        <v>46</v>
      </c>
      <c r="OH12" s="144">
        <v>48</v>
      </c>
      <c r="OI12" s="144">
        <v>48</v>
      </c>
      <c r="OJ12" s="144">
        <v>50</v>
      </c>
      <c r="OK12" s="144">
        <v>48</v>
      </c>
      <c r="OL12" s="144">
        <v>48</v>
      </c>
      <c r="OM12" s="144">
        <v>47</v>
      </c>
      <c r="ON12" s="144">
        <v>48</v>
      </c>
      <c r="OO12" s="144">
        <v>46</v>
      </c>
      <c r="OP12" s="144">
        <v>52</v>
      </c>
      <c r="OQ12" s="144">
        <v>60</v>
      </c>
      <c r="OR12" s="144">
        <v>62</v>
      </c>
      <c r="OS12" s="144">
        <v>62</v>
      </c>
      <c r="OT12" s="144">
        <v>66</v>
      </c>
      <c r="OU12" s="144">
        <v>64</v>
      </c>
      <c r="OV12" s="144">
        <v>61</v>
      </c>
      <c r="OW12" s="144">
        <v>56</v>
      </c>
      <c r="OX12" s="144">
        <v>60</v>
      </c>
      <c r="OY12" s="341">
        <f t="shared" si="5"/>
        <v>56</v>
      </c>
      <c r="OZ12" s="144">
        <v>52</v>
      </c>
      <c r="PA12" s="144">
        <v>52</v>
      </c>
      <c r="PB12" s="144">
        <v>55</v>
      </c>
      <c r="PC12" s="144">
        <v>56</v>
      </c>
      <c r="PD12" s="144">
        <v>55</v>
      </c>
    </row>
    <row r="13" spans="1:420" s="144" customFormat="1" x14ac:dyDescent="0.2">
      <c r="A13" s="318"/>
      <c r="B13" s="318">
        <v>7</v>
      </c>
      <c r="C13" s="319">
        <f t="shared" ca="1" si="0"/>
        <v>94</v>
      </c>
      <c r="D13" s="320"/>
      <c r="E13" s="321"/>
      <c r="F13" s="321"/>
      <c r="G13" s="144">
        <v>183</v>
      </c>
      <c r="H13" s="144">
        <v>178</v>
      </c>
      <c r="I13" s="343">
        <v>181</v>
      </c>
      <c r="J13" s="144">
        <v>184</v>
      </c>
      <c r="K13" s="144">
        <v>185</v>
      </c>
      <c r="L13" s="144">
        <v>180</v>
      </c>
      <c r="M13" s="144">
        <v>177</v>
      </c>
      <c r="N13" s="144">
        <v>176</v>
      </c>
      <c r="O13" s="144">
        <v>182</v>
      </c>
      <c r="P13" s="144">
        <v>181</v>
      </c>
      <c r="Q13" s="144">
        <v>183</v>
      </c>
      <c r="R13" s="144">
        <v>184</v>
      </c>
      <c r="S13" s="144">
        <v>196</v>
      </c>
      <c r="T13" s="144">
        <v>187</v>
      </c>
      <c r="U13" s="144">
        <v>173</v>
      </c>
      <c r="V13" s="144">
        <v>179</v>
      </c>
      <c r="W13" s="144">
        <v>193</v>
      </c>
      <c r="X13" s="144">
        <v>188</v>
      </c>
      <c r="Y13" s="144">
        <v>184</v>
      </c>
      <c r="Z13" s="144">
        <v>201</v>
      </c>
      <c r="AA13" s="144">
        <v>209</v>
      </c>
      <c r="AB13" s="144">
        <v>211</v>
      </c>
      <c r="AC13" s="144">
        <v>216</v>
      </c>
      <c r="AD13" s="144">
        <v>227</v>
      </c>
      <c r="AE13" s="144">
        <v>232</v>
      </c>
      <c r="AF13" s="144">
        <v>243</v>
      </c>
      <c r="AG13" s="144">
        <v>243</v>
      </c>
      <c r="AH13" s="144">
        <v>236</v>
      </c>
      <c r="AI13" s="144">
        <v>227</v>
      </c>
      <c r="AJ13" s="144">
        <v>236</v>
      </c>
      <c r="AK13" s="144">
        <v>244</v>
      </c>
      <c r="AL13" s="144">
        <v>238</v>
      </c>
      <c r="AM13" s="144">
        <v>234</v>
      </c>
      <c r="AN13" s="144">
        <v>238</v>
      </c>
      <c r="AO13" s="144">
        <v>249</v>
      </c>
      <c r="AP13" s="363">
        <v>252</v>
      </c>
      <c r="AQ13" s="144">
        <v>255</v>
      </c>
      <c r="AR13" s="144">
        <v>261</v>
      </c>
      <c r="AS13" s="144">
        <v>277</v>
      </c>
      <c r="AT13" s="144">
        <v>262</v>
      </c>
      <c r="AU13" s="144">
        <v>272</v>
      </c>
      <c r="AV13" s="144">
        <v>283</v>
      </c>
      <c r="AW13" s="144">
        <v>292</v>
      </c>
      <c r="AX13" s="144">
        <v>306</v>
      </c>
      <c r="AY13" s="144">
        <v>280</v>
      </c>
      <c r="AZ13" s="144">
        <v>287</v>
      </c>
      <c r="BA13" s="144">
        <v>292</v>
      </c>
      <c r="BB13" s="144">
        <v>304</v>
      </c>
      <c r="BC13" s="144">
        <v>264</v>
      </c>
      <c r="BD13" s="144">
        <v>271</v>
      </c>
      <c r="BE13" s="144">
        <v>286</v>
      </c>
      <c r="BF13" s="144">
        <v>287</v>
      </c>
      <c r="BG13" s="144">
        <v>290</v>
      </c>
      <c r="BH13" s="144">
        <v>257</v>
      </c>
      <c r="BI13" s="144">
        <v>265</v>
      </c>
      <c r="BJ13" s="144">
        <v>269</v>
      </c>
      <c r="BK13" s="144">
        <v>277</v>
      </c>
      <c r="BL13" s="144">
        <v>242</v>
      </c>
      <c r="BM13" s="144">
        <v>261</v>
      </c>
      <c r="BN13" s="144">
        <v>272</v>
      </c>
      <c r="BO13" s="144">
        <v>282</v>
      </c>
      <c r="BP13" s="144">
        <v>230</v>
      </c>
      <c r="BQ13" s="144">
        <v>222</v>
      </c>
      <c r="BR13" s="144">
        <v>234</v>
      </c>
      <c r="BS13" s="144">
        <v>239</v>
      </c>
      <c r="BT13" s="144">
        <v>218</v>
      </c>
      <c r="BU13" s="144">
        <v>223</v>
      </c>
      <c r="BV13" s="144">
        <v>237</v>
      </c>
      <c r="BW13" s="144">
        <v>248</v>
      </c>
      <c r="BX13" s="144">
        <v>246</v>
      </c>
      <c r="BY13" s="144">
        <v>229</v>
      </c>
      <c r="BZ13" s="144">
        <v>224</v>
      </c>
      <c r="CA13" s="142">
        <v>239</v>
      </c>
      <c r="CB13" s="380">
        <v>248</v>
      </c>
      <c r="CC13" s="380">
        <v>207</v>
      </c>
      <c r="CD13" s="380">
        <v>224</v>
      </c>
      <c r="CE13" s="380">
        <v>229</v>
      </c>
      <c r="CF13" s="380">
        <v>236</v>
      </c>
      <c r="CG13" s="380">
        <v>214</v>
      </c>
      <c r="CH13" s="142">
        <v>218</v>
      </c>
      <c r="CI13" s="380">
        <v>228</v>
      </c>
      <c r="CJ13" s="144">
        <v>234</v>
      </c>
      <c r="CK13" s="144">
        <v>227</v>
      </c>
      <c r="CL13" s="144">
        <v>203</v>
      </c>
      <c r="CM13" s="144">
        <v>212</v>
      </c>
      <c r="CN13" s="144">
        <v>225</v>
      </c>
      <c r="CO13" s="144">
        <v>238</v>
      </c>
      <c r="CP13" s="144">
        <v>215</v>
      </c>
      <c r="CQ13" s="144">
        <v>222</v>
      </c>
      <c r="CR13" s="144">
        <v>230</v>
      </c>
      <c r="CS13" s="144">
        <v>246</v>
      </c>
      <c r="CT13" s="144">
        <v>241</v>
      </c>
      <c r="CU13" s="144">
        <v>242</v>
      </c>
      <c r="CV13" s="144">
        <v>253</v>
      </c>
      <c r="CW13" s="144">
        <v>249</v>
      </c>
      <c r="CX13" s="144">
        <v>265</v>
      </c>
      <c r="CY13" s="144">
        <v>232</v>
      </c>
      <c r="CZ13" s="144">
        <v>237</v>
      </c>
      <c r="DA13" s="144">
        <v>242</v>
      </c>
      <c r="DB13" s="144">
        <v>241</v>
      </c>
      <c r="DC13" s="144">
        <v>202</v>
      </c>
      <c r="DD13" s="144">
        <v>209</v>
      </c>
      <c r="DE13" s="144">
        <v>213</v>
      </c>
      <c r="DF13" s="144">
        <v>217</v>
      </c>
      <c r="DG13" s="144">
        <v>221</v>
      </c>
      <c r="DH13" s="144">
        <v>204</v>
      </c>
      <c r="DI13" s="144">
        <v>215</v>
      </c>
      <c r="DJ13" s="144">
        <v>218</v>
      </c>
      <c r="DK13" s="144">
        <v>216</v>
      </c>
      <c r="DL13" s="144">
        <v>186</v>
      </c>
      <c r="DM13" s="144">
        <v>200</v>
      </c>
      <c r="DN13" s="144">
        <v>213</v>
      </c>
      <c r="DO13" s="144">
        <v>212</v>
      </c>
      <c r="DP13" s="144">
        <v>194</v>
      </c>
      <c r="DQ13" s="144">
        <v>189</v>
      </c>
      <c r="DR13" s="380">
        <v>189</v>
      </c>
      <c r="DS13" s="144">
        <v>203</v>
      </c>
      <c r="DT13" s="397">
        <v>179</v>
      </c>
      <c r="DU13" s="397">
        <v>181</v>
      </c>
      <c r="DV13" s="380">
        <v>188</v>
      </c>
      <c r="DW13" s="380">
        <v>194</v>
      </c>
      <c r="DX13" s="397">
        <v>182</v>
      </c>
      <c r="DY13" s="397">
        <v>178</v>
      </c>
      <c r="DZ13">
        <v>188</v>
      </c>
      <c r="EA13">
        <v>193</v>
      </c>
      <c r="EB13">
        <v>195</v>
      </c>
      <c r="EC13">
        <v>184</v>
      </c>
      <c r="ED13">
        <v>182</v>
      </c>
      <c r="EE13">
        <v>189</v>
      </c>
      <c r="EF13">
        <v>191</v>
      </c>
      <c r="EG13">
        <v>167</v>
      </c>
      <c r="EH13">
        <v>162</v>
      </c>
      <c r="EI13">
        <v>165</v>
      </c>
      <c r="EJ13">
        <v>170</v>
      </c>
      <c r="EK13" s="397">
        <v>176</v>
      </c>
      <c r="EL13">
        <v>159</v>
      </c>
      <c r="EM13">
        <v>160</v>
      </c>
      <c r="EN13">
        <v>159</v>
      </c>
      <c r="EO13" s="144">
        <v>153</v>
      </c>
      <c r="EP13">
        <v>126</v>
      </c>
      <c r="EQ13">
        <v>125</v>
      </c>
      <c r="ER13">
        <v>125</v>
      </c>
      <c r="ES13">
        <v>127</v>
      </c>
      <c r="ET13">
        <v>110</v>
      </c>
      <c r="EU13" s="380">
        <v>113</v>
      </c>
      <c r="EV13">
        <v>116</v>
      </c>
      <c r="EW13">
        <v>123</v>
      </c>
      <c r="EX13">
        <v>130</v>
      </c>
      <c r="EY13">
        <v>149</v>
      </c>
      <c r="EZ13">
        <v>156</v>
      </c>
      <c r="FA13">
        <v>160</v>
      </c>
      <c r="FB13">
        <v>167</v>
      </c>
      <c r="FC13">
        <v>163</v>
      </c>
      <c r="FD13">
        <v>166</v>
      </c>
      <c r="FE13">
        <v>173</v>
      </c>
      <c r="FF13">
        <v>184</v>
      </c>
      <c r="FG13">
        <v>187</v>
      </c>
      <c r="FH13">
        <v>176</v>
      </c>
      <c r="FI13">
        <v>189</v>
      </c>
      <c r="FJ13">
        <v>190</v>
      </c>
      <c r="FK13" s="144">
        <v>195</v>
      </c>
      <c r="FL13">
        <v>166</v>
      </c>
      <c r="FM13">
        <v>149</v>
      </c>
      <c r="FN13" s="144">
        <v>155</v>
      </c>
      <c r="FO13" s="144">
        <v>164</v>
      </c>
      <c r="FP13" s="144">
        <v>137</v>
      </c>
      <c r="FQ13">
        <v>144</v>
      </c>
      <c r="FR13" s="144">
        <v>147</v>
      </c>
      <c r="FS13" s="380">
        <v>154</v>
      </c>
      <c r="FT13" s="144">
        <v>159</v>
      </c>
      <c r="FU13" s="397">
        <v>155</v>
      </c>
      <c r="FV13" s="397">
        <v>157</v>
      </c>
      <c r="FW13" s="380">
        <v>162</v>
      </c>
      <c r="FX13" s="380">
        <v>160</v>
      </c>
      <c r="FY13" s="397">
        <v>142</v>
      </c>
      <c r="FZ13" s="397">
        <v>151</v>
      </c>
      <c r="GA13">
        <v>162</v>
      </c>
      <c r="GB13">
        <v>160</v>
      </c>
      <c r="GC13">
        <v>154</v>
      </c>
      <c r="GD13">
        <v>152</v>
      </c>
      <c r="GE13">
        <v>162</v>
      </c>
      <c r="GF13">
        <v>172</v>
      </c>
      <c r="GG13">
        <v>176</v>
      </c>
      <c r="GH13">
        <v>159</v>
      </c>
      <c r="GI13">
        <v>159</v>
      </c>
      <c r="GJ13">
        <v>158</v>
      </c>
      <c r="GK13">
        <v>163</v>
      </c>
      <c r="GL13" s="397">
        <v>135</v>
      </c>
      <c r="GM13">
        <v>137</v>
      </c>
      <c r="GN13">
        <v>142</v>
      </c>
      <c r="GO13">
        <v>148</v>
      </c>
      <c r="GP13" s="144">
        <v>149</v>
      </c>
      <c r="GQ13">
        <v>143</v>
      </c>
      <c r="GR13">
        <v>135</v>
      </c>
      <c r="GS13">
        <v>136</v>
      </c>
      <c r="GT13">
        <v>136</v>
      </c>
      <c r="GU13">
        <v>130</v>
      </c>
      <c r="GV13" s="144">
        <v>134</v>
      </c>
      <c r="GW13" s="144">
        <v>144</v>
      </c>
      <c r="GX13" s="144">
        <v>154</v>
      </c>
      <c r="GY13" s="144">
        <v>157</v>
      </c>
      <c r="GZ13" s="144">
        <v>162</v>
      </c>
      <c r="HA13" s="144">
        <v>168</v>
      </c>
      <c r="HB13" s="144">
        <v>174</v>
      </c>
      <c r="HC13" s="144">
        <v>172</v>
      </c>
      <c r="HD13" s="144">
        <v>165</v>
      </c>
      <c r="HE13" s="144">
        <v>168</v>
      </c>
      <c r="HF13" s="144">
        <v>177</v>
      </c>
      <c r="HG13" s="144">
        <v>178</v>
      </c>
      <c r="HH13" s="144">
        <v>167</v>
      </c>
      <c r="HI13" s="144">
        <v>149</v>
      </c>
      <c r="HJ13" s="144">
        <v>154</v>
      </c>
      <c r="HK13" s="144">
        <v>155</v>
      </c>
      <c r="HL13" s="144">
        <v>152</v>
      </c>
      <c r="HM13" s="144">
        <v>135</v>
      </c>
      <c r="HN13" s="144">
        <v>140</v>
      </c>
      <c r="HO13" s="144">
        <v>145</v>
      </c>
      <c r="HP13" s="144">
        <v>144</v>
      </c>
      <c r="HQ13" s="144">
        <v>137</v>
      </c>
      <c r="HR13" s="144">
        <v>151</v>
      </c>
      <c r="HS13" s="144">
        <v>155</v>
      </c>
      <c r="HT13" s="144">
        <v>156</v>
      </c>
      <c r="HU13" s="144">
        <v>141</v>
      </c>
      <c r="HV13" s="144">
        <v>143</v>
      </c>
      <c r="HW13" s="144">
        <v>144</v>
      </c>
      <c r="HX13" s="144">
        <v>146</v>
      </c>
      <c r="HY13" s="144">
        <v>130</v>
      </c>
      <c r="HZ13" s="144">
        <v>133</v>
      </c>
      <c r="IA13" s="144">
        <v>139</v>
      </c>
      <c r="IB13" s="144">
        <v>145</v>
      </c>
      <c r="IC13" s="144">
        <v>149</v>
      </c>
      <c r="ID13" s="144">
        <v>153</v>
      </c>
      <c r="IE13" s="144">
        <v>143</v>
      </c>
      <c r="IF13" s="144">
        <v>147</v>
      </c>
      <c r="IG13" s="144">
        <v>147</v>
      </c>
      <c r="IH13" s="144">
        <v>135</v>
      </c>
      <c r="II13" s="144">
        <v>134</v>
      </c>
      <c r="IJ13" s="144">
        <v>139</v>
      </c>
      <c r="IK13" s="144">
        <v>143</v>
      </c>
      <c r="IL13" s="144">
        <v>137</v>
      </c>
      <c r="IM13" s="144">
        <v>141</v>
      </c>
      <c r="IN13" s="341">
        <f t="shared" si="1"/>
        <v>139</v>
      </c>
      <c r="IO13" s="144">
        <v>137</v>
      </c>
      <c r="IP13" s="144">
        <v>139</v>
      </c>
      <c r="IQ13" s="144">
        <v>142</v>
      </c>
      <c r="IR13" s="144">
        <v>137</v>
      </c>
      <c r="IS13" s="144">
        <v>141</v>
      </c>
      <c r="IT13" s="144">
        <v>147</v>
      </c>
      <c r="IU13" s="144">
        <v>140</v>
      </c>
      <c r="IV13" s="144">
        <v>137</v>
      </c>
      <c r="IW13" s="144">
        <v>147</v>
      </c>
      <c r="IX13" s="144">
        <v>143</v>
      </c>
      <c r="IY13" s="144">
        <v>150</v>
      </c>
      <c r="IZ13" s="144">
        <v>146</v>
      </c>
      <c r="JA13" s="144">
        <v>139</v>
      </c>
      <c r="JB13" s="144">
        <v>139</v>
      </c>
      <c r="JC13" s="144">
        <v>145</v>
      </c>
      <c r="JD13" s="144">
        <v>121</v>
      </c>
      <c r="JE13" s="144">
        <v>132</v>
      </c>
      <c r="JF13" s="362">
        <f t="shared" si="2"/>
        <v>132</v>
      </c>
      <c r="JG13" s="144">
        <v>132</v>
      </c>
      <c r="JH13" s="144">
        <v>116</v>
      </c>
      <c r="JI13" s="144">
        <v>115</v>
      </c>
      <c r="JJ13" s="144">
        <v>119</v>
      </c>
      <c r="JK13" s="144">
        <v>121</v>
      </c>
      <c r="JL13" s="144">
        <v>129</v>
      </c>
      <c r="JM13" s="144">
        <v>118</v>
      </c>
      <c r="JN13" s="341">
        <f t="shared" si="3"/>
        <v>120.5</v>
      </c>
      <c r="JO13" s="144">
        <v>123</v>
      </c>
      <c r="JP13" s="144">
        <v>132</v>
      </c>
      <c r="JQ13" s="144">
        <v>124</v>
      </c>
      <c r="JR13" s="144">
        <v>126</v>
      </c>
      <c r="JS13" s="144">
        <v>132</v>
      </c>
      <c r="JT13" s="144">
        <v>134</v>
      </c>
      <c r="JU13" s="144">
        <v>114</v>
      </c>
      <c r="JV13" s="341">
        <f t="shared" si="4"/>
        <v>115.5</v>
      </c>
      <c r="JW13" s="144">
        <v>117</v>
      </c>
      <c r="JX13" s="144">
        <v>123</v>
      </c>
      <c r="JY13" s="144">
        <v>108</v>
      </c>
      <c r="JZ13" s="144">
        <v>109</v>
      </c>
      <c r="KA13" s="144">
        <v>108</v>
      </c>
      <c r="KB13" s="144">
        <v>117</v>
      </c>
      <c r="KC13" s="144">
        <v>119</v>
      </c>
      <c r="KD13" s="144">
        <v>95</v>
      </c>
      <c r="KE13" s="144">
        <v>102</v>
      </c>
      <c r="KF13" s="144">
        <v>106</v>
      </c>
      <c r="KG13" s="144">
        <v>110</v>
      </c>
      <c r="KH13" s="144">
        <v>99</v>
      </c>
      <c r="KI13" s="144">
        <v>98</v>
      </c>
      <c r="KJ13" s="144">
        <v>102</v>
      </c>
      <c r="KK13" s="144">
        <v>106</v>
      </c>
      <c r="KL13" s="144">
        <v>119</v>
      </c>
      <c r="KM13" s="144">
        <v>104</v>
      </c>
      <c r="KN13" s="144">
        <v>111</v>
      </c>
      <c r="KO13" s="144">
        <v>121</v>
      </c>
      <c r="KP13" s="144">
        <v>125</v>
      </c>
      <c r="KQ13" s="144">
        <v>129</v>
      </c>
      <c r="KR13" s="144">
        <v>137</v>
      </c>
      <c r="KS13" s="144">
        <v>141</v>
      </c>
      <c r="KT13" s="144">
        <v>152</v>
      </c>
      <c r="KU13" s="144">
        <v>142</v>
      </c>
      <c r="KV13" s="144">
        <v>126</v>
      </c>
      <c r="KW13" s="144">
        <v>131</v>
      </c>
      <c r="KX13" s="144">
        <v>135</v>
      </c>
      <c r="KY13" s="144">
        <v>140</v>
      </c>
      <c r="KZ13" s="343">
        <v>132</v>
      </c>
      <c r="LA13" s="343">
        <v>132.16666666666666</v>
      </c>
      <c r="LB13" s="343">
        <v>133.36111111111111</v>
      </c>
      <c r="LC13" s="343">
        <v>131.92129629629628</v>
      </c>
      <c r="LD13" s="343">
        <v>132.57484567901233</v>
      </c>
      <c r="LE13" s="343">
        <v>131.67065329218107</v>
      </c>
      <c r="LF13" s="343">
        <v>131.61576217421126</v>
      </c>
      <c r="LG13" s="343">
        <v>128.85727809213535</v>
      </c>
      <c r="LH13" s="343">
        <v>128.10663925563938</v>
      </c>
      <c r="LI13" s="343">
        <v>130.56503569863588</v>
      </c>
      <c r="LJ13" s="144">
        <v>118</v>
      </c>
      <c r="LK13" s="144">
        <v>129</v>
      </c>
      <c r="LL13" s="144">
        <v>130</v>
      </c>
      <c r="LM13" s="144">
        <v>119</v>
      </c>
      <c r="LN13" s="144">
        <v>126</v>
      </c>
      <c r="LO13" s="144">
        <v>128</v>
      </c>
      <c r="LP13" s="144">
        <v>128</v>
      </c>
      <c r="LQ13" s="144">
        <v>112</v>
      </c>
      <c r="LR13" s="144">
        <v>112</v>
      </c>
      <c r="LS13" s="144">
        <v>117</v>
      </c>
      <c r="LT13" s="144">
        <v>130</v>
      </c>
      <c r="LU13" s="144">
        <v>96</v>
      </c>
      <c r="LV13" s="144">
        <v>94</v>
      </c>
      <c r="LW13" s="144">
        <v>96</v>
      </c>
      <c r="LX13" s="144">
        <v>101</v>
      </c>
      <c r="LY13" s="144">
        <v>85</v>
      </c>
      <c r="LZ13" s="144">
        <v>86</v>
      </c>
      <c r="MA13" s="144">
        <v>91</v>
      </c>
      <c r="MB13" s="144">
        <v>97</v>
      </c>
      <c r="MC13" s="144">
        <v>98</v>
      </c>
      <c r="MD13" s="144">
        <v>73</v>
      </c>
      <c r="ME13" s="144">
        <v>71</v>
      </c>
      <c r="MF13" s="144">
        <v>73</v>
      </c>
      <c r="MG13" s="144">
        <v>79</v>
      </c>
      <c r="MH13" s="144">
        <v>70</v>
      </c>
      <c r="MI13" s="144">
        <v>66</v>
      </c>
      <c r="MJ13" s="144">
        <v>69</v>
      </c>
      <c r="MK13" s="144">
        <v>74</v>
      </c>
      <c r="ML13" s="144">
        <v>78</v>
      </c>
      <c r="MM13" s="144">
        <v>69</v>
      </c>
      <c r="MN13" s="144">
        <v>72</v>
      </c>
      <c r="MO13" s="144">
        <v>81</v>
      </c>
      <c r="MP13" s="144">
        <v>86</v>
      </c>
      <c r="MQ13" s="144">
        <v>88</v>
      </c>
      <c r="MR13" s="144">
        <v>92</v>
      </c>
      <c r="MS13" s="144">
        <v>94</v>
      </c>
      <c r="MT13" s="144">
        <v>102</v>
      </c>
      <c r="MU13" s="144">
        <v>84</v>
      </c>
      <c r="MV13" s="144">
        <v>90</v>
      </c>
      <c r="MW13" s="144">
        <v>91</v>
      </c>
      <c r="MX13" s="144">
        <v>96</v>
      </c>
      <c r="MY13" s="144">
        <v>101</v>
      </c>
      <c r="MZ13" s="144">
        <v>75</v>
      </c>
      <c r="NA13" s="144">
        <v>74</v>
      </c>
      <c r="NB13" s="144">
        <v>76</v>
      </c>
      <c r="NC13" s="144">
        <v>80</v>
      </c>
      <c r="ND13" s="144">
        <v>75</v>
      </c>
      <c r="NE13" s="144">
        <v>75</v>
      </c>
      <c r="NF13" s="144">
        <v>93</v>
      </c>
      <c r="NG13" s="144">
        <v>98</v>
      </c>
      <c r="NH13" s="144">
        <v>102</v>
      </c>
      <c r="NI13" s="144">
        <v>97</v>
      </c>
      <c r="NJ13" s="144">
        <v>102</v>
      </c>
      <c r="NK13" s="144">
        <v>103</v>
      </c>
      <c r="NL13" s="144">
        <v>110</v>
      </c>
      <c r="NM13" s="144">
        <v>104</v>
      </c>
      <c r="NN13" s="144">
        <v>98</v>
      </c>
      <c r="NO13" s="144">
        <v>104</v>
      </c>
      <c r="NP13" s="144">
        <v>106</v>
      </c>
      <c r="NQ13" s="144">
        <v>98</v>
      </c>
      <c r="NR13" s="144">
        <v>95</v>
      </c>
      <c r="NS13" s="144">
        <v>102</v>
      </c>
      <c r="NT13" s="144">
        <v>108</v>
      </c>
      <c r="NU13" s="144">
        <v>115</v>
      </c>
      <c r="NV13" s="144">
        <v>100</v>
      </c>
      <c r="NW13" s="144">
        <v>106</v>
      </c>
      <c r="NX13" s="144">
        <v>115</v>
      </c>
      <c r="NY13" s="144">
        <v>117</v>
      </c>
      <c r="NZ13" s="144">
        <v>103</v>
      </c>
      <c r="OA13" s="144">
        <v>105</v>
      </c>
      <c r="OB13" s="144">
        <v>110</v>
      </c>
      <c r="OC13" s="144">
        <v>111</v>
      </c>
      <c r="OD13" s="144">
        <v>83</v>
      </c>
      <c r="OE13" s="144">
        <v>85</v>
      </c>
      <c r="OF13" s="144">
        <v>91</v>
      </c>
      <c r="OG13" s="144">
        <v>101</v>
      </c>
      <c r="OH13" s="144">
        <v>94</v>
      </c>
      <c r="OI13" s="144">
        <v>92</v>
      </c>
      <c r="OJ13" s="144">
        <v>95</v>
      </c>
      <c r="OK13" s="144">
        <v>100</v>
      </c>
      <c r="OL13" s="144">
        <v>104</v>
      </c>
      <c r="OM13" s="144">
        <v>90</v>
      </c>
      <c r="ON13" s="144">
        <v>90</v>
      </c>
      <c r="OO13" s="144">
        <v>101</v>
      </c>
      <c r="OP13" s="144">
        <v>106</v>
      </c>
      <c r="OQ13" s="144">
        <v>113</v>
      </c>
      <c r="OR13" s="144">
        <v>97</v>
      </c>
      <c r="OS13" s="144">
        <v>100</v>
      </c>
      <c r="OT13" s="144">
        <v>109</v>
      </c>
      <c r="OU13" s="144">
        <v>111</v>
      </c>
      <c r="OV13" s="144">
        <v>96</v>
      </c>
      <c r="OW13" s="144">
        <v>99</v>
      </c>
      <c r="OX13" s="144">
        <v>86</v>
      </c>
      <c r="OY13" s="341">
        <f t="shared" si="5"/>
        <v>82</v>
      </c>
      <c r="OZ13" s="144">
        <v>78</v>
      </c>
      <c r="PA13" s="144">
        <v>79</v>
      </c>
      <c r="PB13" s="144">
        <v>83</v>
      </c>
      <c r="PC13" s="144">
        <v>88</v>
      </c>
      <c r="PD13" s="144">
        <v>94</v>
      </c>
    </row>
    <row r="14" spans="1:420" s="144" customFormat="1" x14ac:dyDescent="0.2">
      <c r="A14" s="55"/>
      <c r="B14" s="318">
        <v>8</v>
      </c>
      <c r="C14" s="319">
        <f t="shared" ca="1" si="0"/>
        <v>1127</v>
      </c>
      <c r="D14" s="320"/>
      <c r="E14" s="321"/>
      <c r="F14" s="321"/>
      <c r="G14" s="144">
        <v>912</v>
      </c>
      <c r="H14" s="144">
        <v>862</v>
      </c>
      <c r="I14" s="343">
        <v>885.5</v>
      </c>
      <c r="J14" s="144">
        <v>909</v>
      </c>
      <c r="K14" s="144">
        <v>892</v>
      </c>
      <c r="L14" s="144">
        <v>888</v>
      </c>
      <c r="M14" s="144">
        <v>898</v>
      </c>
      <c r="N14" s="144">
        <v>901</v>
      </c>
      <c r="O14" s="144">
        <v>887</v>
      </c>
      <c r="P14" s="144">
        <v>878</v>
      </c>
      <c r="Q14" s="144">
        <v>887</v>
      </c>
      <c r="R14" s="144">
        <v>895</v>
      </c>
      <c r="S14" s="144">
        <v>917</v>
      </c>
      <c r="T14" s="144">
        <v>871</v>
      </c>
      <c r="U14" s="144">
        <v>883</v>
      </c>
      <c r="V14" s="144">
        <v>907</v>
      </c>
      <c r="W14" s="144">
        <v>946</v>
      </c>
      <c r="X14" s="144">
        <v>945</v>
      </c>
      <c r="Y14" s="144">
        <v>919</v>
      </c>
      <c r="Z14" s="144">
        <v>988</v>
      </c>
      <c r="AA14" s="144">
        <v>988</v>
      </c>
      <c r="AB14" s="144">
        <v>1006</v>
      </c>
      <c r="AC14" s="144">
        <v>996</v>
      </c>
      <c r="AD14" s="144">
        <v>1014</v>
      </c>
      <c r="AE14" s="144">
        <v>1051</v>
      </c>
      <c r="AF14" s="144">
        <v>1076</v>
      </c>
      <c r="AG14" s="144">
        <v>1075</v>
      </c>
      <c r="AH14" s="144">
        <v>1094</v>
      </c>
      <c r="AI14" s="144">
        <v>1096</v>
      </c>
      <c r="AJ14" s="144">
        <v>1126</v>
      </c>
      <c r="AK14" s="144">
        <v>1125</v>
      </c>
      <c r="AL14" s="144">
        <v>1168</v>
      </c>
      <c r="AM14" s="144">
        <v>1193</v>
      </c>
      <c r="AN14" s="144">
        <v>1211</v>
      </c>
      <c r="AO14" s="144">
        <v>1179</v>
      </c>
      <c r="AP14" s="363">
        <v>1213</v>
      </c>
      <c r="AQ14" s="144">
        <v>1247</v>
      </c>
      <c r="AR14" s="144">
        <v>1301</v>
      </c>
      <c r="AS14" s="144">
        <v>1370</v>
      </c>
      <c r="AT14" s="144">
        <v>1328</v>
      </c>
      <c r="AU14" s="144">
        <v>1344</v>
      </c>
      <c r="AV14" s="144">
        <v>1386</v>
      </c>
      <c r="AW14" s="144">
        <v>1424</v>
      </c>
      <c r="AX14" s="144">
        <v>1475</v>
      </c>
      <c r="AY14" s="144">
        <v>1401</v>
      </c>
      <c r="AZ14" s="144">
        <v>1450</v>
      </c>
      <c r="BA14" s="144">
        <v>1460</v>
      </c>
      <c r="BB14" s="144">
        <v>1505</v>
      </c>
      <c r="BC14" s="144">
        <v>1389</v>
      </c>
      <c r="BD14" s="144">
        <v>1424</v>
      </c>
      <c r="BE14" s="144">
        <v>1447</v>
      </c>
      <c r="BF14" s="144">
        <v>1490</v>
      </c>
      <c r="BG14" s="144">
        <v>1448</v>
      </c>
      <c r="BH14" s="144">
        <v>1381</v>
      </c>
      <c r="BI14" s="144">
        <v>1438</v>
      </c>
      <c r="BJ14" s="144">
        <v>1440</v>
      </c>
      <c r="BK14" s="144">
        <v>1433</v>
      </c>
      <c r="BL14" s="144">
        <v>1345</v>
      </c>
      <c r="BM14" s="144">
        <v>1328</v>
      </c>
      <c r="BN14" s="144">
        <v>1338</v>
      </c>
      <c r="BO14" s="144">
        <v>1330</v>
      </c>
      <c r="BP14" s="144">
        <v>1277</v>
      </c>
      <c r="BQ14" s="144">
        <v>1293</v>
      </c>
      <c r="BR14" s="144">
        <v>1293</v>
      </c>
      <c r="BS14" s="144">
        <v>1326</v>
      </c>
      <c r="BT14" s="144">
        <v>1269</v>
      </c>
      <c r="BU14" s="144">
        <v>1265</v>
      </c>
      <c r="BV14" s="144">
        <v>1265</v>
      </c>
      <c r="BW14" s="144">
        <v>1279</v>
      </c>
      <c r="BX14" s="144">
        <v>1299</v>
      </c>
      <c r="BY14" s="144">
        <v>1307</v>
      </c>
      <c r="BZ14" s="144">
        <v>1292</v>
      </c>
      <c r="CA14" s="142">
        <v>1344</v>
      </c>
      <c r="CB14" s="380">
        <v>1368</v>
      </c>
      <c r="CC14" s="380">
        <v>1334</v>
      </c>
      <c r="CD14" s="380">
        <v>1326</v>
      </c>
      <c r="CE14" s="380">
        <v>1368</v>
      </c>
      <c r="CF14" s="380">
        <v>1418</v>
      </c>
      <c r="CG14" s="380">
        <v>1364</v>
      </c>
      <c r="CH14" s="142">
        <v>1346</v>
      </c>
      <c r="CI14" s="380">
        <v>1351</v>
      </c>
      <c r="CJ14" s="144">
        <v>1404</v>
      </c>
      <c r="CK14" s="144">
        <v>1421</v>
      </c>
      <c r="CL14" s="144">
        <v>1403</v>
      </c>
      <c r="CM14" s="144">
        <v>1426</v>
      </c>
      <c r="CN14" s="144">
        <v>1432</v>
      </c>
      <c r="CO14" s="144">
        <v>1483</v>
      </c>
      <c r="CP14" s="144">
        <v>1416</v>
      </c>
      <c r="CQ14" s="144">
        <v>1408</v>
      </c>
      <c r="CR14" s="144">
        <v>1429</v>
      </c>
      <c r="CS14" s="144">
        <v>1478</v>
      </c>
      <c r="CT14" s="144">
        <v>1528</v>
      </c>
      <c r="CU14" s="144">
        <v>1480</v>
      </c>
      <c r="CV14" s="144">
        <v>1495</v>
      </c>
      <c r="CW14" s="144">
        <v>1481</v>
      </c>
      <c r="CX14" s="144">
        <v>1540</v>
      </c>
      <c r="CY14" s="144">
        <v>1479</v>
      </c>
      <c r="CZ14" s="144">
        <v>1492</v>
      </c>
      <c r="DA14" s="144">
        <v>1517</v>
      </c>
      <c r="DB14" s="144">
        <v>1558</v>
      </c>
      <c r="DC14" s="144">
        <v>1460</v>
      </c>
      <c r="DD14" s="144">
        <v>1464</v>
      </c>
      <c r="DE14" s="144">
        <v>1529</v>
      </c>
      <c r="DF14" s="144">
        <v>1535.5</v>
      </c>
      <c r="DG14" s="144">
        <v>1542</v>
      </c>
      <c r="DH14" s="144">
        <v>1496</v>
      </c>
      <c r="DI14" s="144">
        <v>1501</v>
      </c>
      <c r="DJ14" s="144">
        <v>1507</v>
      </c>
      <c r="DK14" s="144">
        <v>1527</v>
      </c>
      <c r="DL14" s="144">
        <v>1434</v>
      </c>
      <c r="DM14" s="144">
        <v>1456</v>
      </c>
      <c r="DN14" s="144">
        <v>1440</v>
      </c>
      <c r="DO14" s="144">
        <v>1430</v>
      </c>
      <c r="DP14" s="144">
        <v>1359</v>
      </c>
      <c r="DQ14" s="144">
        <v>1405</v>
      </c>
      <c r="DR14" s="380">
        <v>1406</v>
      </c>
      <c r="DS14" s="144">
        <v>1481</v>
      </c>
      <c r="DT14" s="397">
        <v>1392</v>
      </c>
      <c r="DU14" s="397">
        <v>1434</v>
      </c>
      <c r="DV14" s="380">
        <v>1467</v>
      </c>
      <c r="DW14" s="380">
        <v>1463</v>
      </c>
      <c r="DX14" s="397">
        <v>1398</v>
      </c>
      <c r="DY14" s="397">
        <v>1379</v>
      </c>
      <c r="DZ14">
        <v>1404</v>
      </c>
      <c r="EA14">
        <v>1441</v>
      </c>
      <c r="EB14">
        <v>1475</v>
      </c>
      <c r="EC14">
        <v>1444</v>
      </c>
      <c r="ED14">
        <v>1443</v>
      </c>
      <c r="EE14">
        <v>1470</v>
      </c>
      <c r="EF14">
        <v>1486</v>
      </c>
      <c r="EG14">
        <v>1480</v>
      </c>
      <c r="EH14">
        <v>1443</v>
      </c>
      <c r="EI14">
        <v>1479</v>
      </c>
      <c r="EJ14">
        <v>1499</v>
      </c>
      <c r="EK14" s="397">
        <v>1467</v>
      </c>
      <c r="EL14">
        <v>1406</v>
      </c>
      <c r="EM14">
        <v>1407</v>
      </c>
      <c r="EN14">
        <v>1407</v>
      </c>
      <c r="EO14" s="144">
        <v>1384</v>
      </c>
      <c r="EP14">
        <v>1311</v>
      </c>
      <c r="EQ14">
        <v>1300</v>
      </c>
      <c r="ER14">
        <v>1301</v>
      </c>
      <c r="ES14">
        <v>1310</v>
      </c>
      <c r="ET14">
        <v>1259</v>
      </c>
      <c r="EU14" s="380">
        <v>1272</v>
      </c>
      <c r="EV14">
        <v>1276</v>
      </c>
      <c r="EW14">
        <v>1294</v>
      </c>
      <c r="EX14">
        <v>1458</v>
      </c>
      <c r="EY14">
        <v>1505</v>
      </c>
      <c r="EZ14">
        <v>1518</v>
      </c>
      <c r="FA14">
        <v>1594</v>
      </c>
      <c r="FB14">
        <v>1638</v>
      </c>
      <c r="FC14">
        <v>1674</v>
      </c>
      <c r="FD14">
        <v>1709</v>
      </c>
      <c r="FE14">
        <v>1730</v>
      </c>
      <c r="FF14">
        <v>1782</v>
      </c>
      <c r="FG14">
        <v>1795</v>
      </c>
      <c r="FH14">
        <v>1771</v>
      </c>
      <c r="FI14">
        <v>1831</v>
      </c>
      <c r="FJ14">
        <v>1887</v>
      </c>
      <c r="FK14" s="144">
        <v>1922</v>
      </c>
      <c r="FL14">
        <v>1861</v>
      </c>
      <c r="FM14">
        <v>1895</v>
      </c>
      <c r="FN14" s="144">
        <v>1829</v>
      </c>
      <c r="FO14" s="144">
        <v>1779</v>
      </c>
      <c r="FP14" s="144">
        <v>1669</v>
      </c>
      <c r="FQ14">
        <v>1695</v>
      </c>
      <c r="FR14" s="144">
        <v>1651</v>
      </c>
      <c r="FS14" s="380">
        <v>1672</v>
      </c>
      <c r="FT14" s="144">
        <v>1666</v>
      </c>
      <c r="FU14" s="397">
        <v>1524</v>
      </c>
      <c r="FV14" s="397">
        <v>1577</v>
      </c>
      <c r="FW14" s="380">
        <v>1567</v>
      </c>
      <c r="FX14" s="380">
        <v>1581</v>
      </c>
      <c r="FY14" s="397">
        <v>1592</v>
      </c>
      <c r="FZ14" s="397">
        <v>1634</v>
      </c>
      <c r="GA14">
        <v>1633</v>
      </c>
      <c r="GB14">
        <v>1672</v>
      </c>
      <c r="GC14">
        <v>1720</v>
      </c>
      <c r="GD14">
        <v>1538</v>
      </c>
      <c r="GE14">
        <v>1566</v>
      </c>
      <c r="GF14">
        <v>1597</v>
      </c>
      <c r="GG14">
        <v>1591</v>
      </c>
      <c r="GH14">
        <v>1551</v>
      </c>
      <c r="GI14">
        <v>1589</v>
      </c>
      <c r="GJ14">
        <v>1591</v>
      </c>
      <c r="GK14">
        <v>1647</v>
      </c>
      <c r="GL14" s="397">
        <v>1615</v>
      </c>
      <c r="GM14">
        <v>1629</v>
      </c>
      <c r="GN14">
        <v>1680</v>
      </c>
      <c r="GO14">
        <v>1674</v>
      </c>
      <c r="GP14" s="144">
        <v>1699</v>
      </c>
      <c r="GQ14">
        <v>1649</v>
      </c>
      <c r="GR14">
        <v>1637</v>
      </c>
      <c r="GS14">
        <v>1605</v>
      </c>
      <c r="GT14">
        <v>1564</v>
      </c>
      <c r="GU14">
        <v>1605</v>
      </c>
      <c r="GV14" s="144">
        <v>1615</v>
      </c>
      <c r="GW14" s="144">
        <v>1594</v>
      </c>
      <c r="GX14" s="144">
        <v>1667</v>
      </c>
      <c r="GY14" s="144">
        <v>1628</v>
      </c>
      <c r="GZ14" s="144">
        <v>1695</v>
      </c>
      <c r="HA14" s="144">
        <v>1830</v>
      </c>
      <c r="HB14" s="144">
        <v>1866</v>
      </c>
      <c r="HC14" s="144">
        <v>1974</v>
      </c>
      <c r="HD14" s="144">
        <v>2068</v>
      </c>
      <c r="HE14" s="144">
        <v>2108</v>
      </c>
      <c r="HF14" s="144">
        <v>2185</v>
      </c>
      <c r="HG14" s="144">
        <v>2277</v>
      </c>
      <c r="HH14" s="144">
        <v>2154</v>
      </c>
      <c r="HI14" s="144">
        <v>2189</v>
      </c>
      <c r="HJ14" s="144">
        <v>2283</v>
      </c>
      <c r="HK14" s="144">
        <v>2290</v>
      </c>
      <c r="HL14" s="144">
        <v>2244</v>
      </c>
      <c r="HM14" s="144">
        <v>2230</v>
      </c>
      <c r="HN14" s="144">
        <v>2206</v>
      </c>
      <c r="HO14" s="144">
        <v>2170</v>
      </c>
      <c r="HP14" s="144">
        <v>2026</v>
      </c>
      <c r="HQ14" s="144">
        <v>2000</v>
      </c>
      <c r="HR14" s="144">
        <v>2056</v>
      </c>
      <c r="HS14" s="144">
        <v>2080</v>
      </c>
      <c r="HT14" s="144">
        <v>2030</v>
      </c>
      <c r="HU14" s="144">
        <v>1932</v>
      </c>
      <c r="HV14" s="144">
        <v>1902</v>
      </c>
      <c r="HW14" s="144">
        <v>1850</v>
      </c>
      <c r="HX14" s="144">
        <v>1814</v>
      </c>
      <c r="HY14" s="144">
        <v>1750</v>
      </c>
      <c r="HZ14" s="144">
        <v>1694</v>
      </c>
      <c r="IA14" s="144">
        <v>1703</v>
      </c>
      <c r="IB14" s="144">
        <v>1734</v>
      </c>
      <c r="IC14" s="144">
        <v>1759</v>
      </c>
      <c r="ID14" s="144">
        <v>1648</v>
      </c>
      <c r="IE14" s="144">
        <v>1647</v>
      </c>
      <c r="IF14" s="144">
        <v>1650</v>
      </c>
      <c r="IG14" s="144">
        <v>1636</v>
      </c>
      <c r="IH14" s="144">
        <v>1595</v>
      </c>
      <c r="II14" s="144">
        <v>1620</v>
      </c>
      <c r="IJ14" s="144">
        <v>1657</v>
      </c>
      <c r="IK14" s="144">
        <v>1683</v>
      </c>
      <c r="IL14" s="144">
        <v>1613</v>
      </c>
      <c r="IM14" s="144">
        <v>1539</v>
      </c>
      <c r="IN14" s="341">
        <f t="shared" si="1"/>
        <v>1533.5</v>
      </c>
      <c r="IO14" s="144">
        <v>1528</v>
      </c>
      <c r="IP14" s="144">
        <v>1536</v>
      </c>
      <c r="IQ14" s="144">
        <v>1417</v>
      </c>
      <c r="IR14" s="144">
        <v>1432</v>
      </c>
      <c r="IS14" s="144">
        <v>1451</v>
      </c>
      <c r="IT14" s="144">
        <v>1488</v>
      </c>
      <c r="IU14" s="144">
        <v>1508</v>
      </c>
      <c r="IV14" s="144">
        <v>1538</v>
      </c>
      <c r="IW14" s="144">
        <v>1595</v>
      </c>
      <c r="IX14" s="144">
        <v>1669</v>
      </c>
      <c r="IY14" s="144">
        <v>1700</v>
      </c>
      <c r="IZ14" s="144">
        <v>1710</v>
      </c>
      <c r="JA14" s="144">
        <v>1767</v>
      </c>
      <c r="JB14" s="144">
        <v>1747</v>
      </c>
      <c r="JC14" s="144">
        <v>1729</v>
      </c>
      <c r="JD14" s="144">
        <v>1663</v>
      </c>
      <c r="JE14" s="144">
        <v>1728</v>
      </c>
      <c r="JF14" s="362">
        <f t="shared" si="2"/>
        <v>1740.5</v>
      </c>
      <c r="JG14" s="144">
        <v>1753</v>
      </c>
      <c r="JH14" s="144">
        <v>1669</v>
      </c>
      <c r="JI14" s="144">
        <v>1642</v>
      </c>
      <c r="JJ14" s="144">
        <v>1725</v>
      </c>
      <c r="JK14" s="144">
        <v>1714</v>
      </c>
      <c r="JL14" s="144">
        <v>1770</v>
      </c>
      <c r="JM14" s="144">
        <v>1768</v>
      </c>
      <c r="JN14" s="341">
        <f t="shared" si="3"/>
        <v>1766</v>
      </c>
      <c r="JO14" s="144">
        <v>1764</v>
      </c>
      <c r="JP14" s="144">
        <v>1721</v>
      </c>
      <c r="JQ14" s="144">
        <v>1666</v>
      </c>
      <c r="JR14" s="144">
        <v>1654</v>
      </c>
      <c r="JS14" s="144">
        <v>1607</v>
      </c>
      <c r="JT14" s="144">
        <v>1629</v>
      </c>
      <c r="JU14" s="144">
        <v>1562</v>
      </c>
      <c r="JV14" s="341">
        <f t="shared" si="4"/>
        <v>1604</v>
      </c>
      <c r="JW14" s="144">
        <v>1646</v>
      </c>
      <c r="JX14" s="144">
        <v>1676</v>
      </c>
      <c r="JY14" s="144">
        <v>1667</v>
      </c>
      <c r="JZ14" s="144">
        <v>1730</v>
      </c>
      <c r="KA14" s="144">
        <v>1726</v>
      </c>
      <c r="KB14" s="144">
        <v>1700</v>
      </c>
      <c r="KC14" s="144">
        <v>1707</v>
      </c>
      <c r="KD14" s="144">
        <v>1717</v>
      </c>
      <c r="KE14" s="144">
        <v>1760</v>
      </c>
      <c r="KF14" s="144">
        <v>1777</v>
      </c>
      <c r="KG14" s="144">
        <v>1814</v>
      </c>
      <c r="KH14" s="144">
        <v>1786</v>
      </c>
      <c r="KI14" s="144">
        <v>1843</v>
      </c>
      <c r="KJ14" s="144">
        <v>1882</v>
      </c>
      <c r="KK14" s="144">
        <v>1931</v>
      </c>
      <c r="KL14" s="144">
        <v>1941</v>
      </c>
      <c r="KM14" s="144">
        <v>1884</v>
      </c>
      <c r="KN14" s="144">
        <v>1960</v>
      </c>
      <c r="KO14" s="144">
        <v>2011</v>
      </c>
      <c r="KP14" s="144">
        <v>2064</v>
      </c>
      <c r="KQ14" s="144">
        <v>2088</v>
      </c>
      <c r="KR14" s="144">
        <v>2065</v>
      </c>
      <c r="KS14" s="144">
        <v>2121</v>
      </c>
      <c r="KT14" s="144">
        <v>2178</v>
      </c>
      <c r="KU14" s="144">
        <v>2138</v>
      </c>
      <c r="KV14" s="144">
        <v>2189</v>
      </c>
      <c r="KW14" s="144">
        <v>2266</v>
      </c>
      <c r="KX14" s="144">
        <v>2356</v>
      </c>
      <c r="KY14" s="144">
        <v>2301</v>
      </c>
      <c r="KZ14" s="343">
        <v>2233.3333333333335</v>
      </c>
      <c r="LA14" s="343">
        <v>2255.2222222222222</v>
      </c>
      <c r="LB14" s="343">
        <v>2263.5925925925926</v>
      </c>
      <c r="LC14" s="343">
        <v>2236.8580246913584</v>
      </c>
      <c r="LD14" s="343">
        <v>2212.6676954732516</v>
      </c>
      <c r="LE14" s="343">
        <v>2195.1123113854596</v>
      </c>
      <c r="LF14" s="343">
        <v>2175.4088077274805</v>
      </c>
      <c r="LG14" s="343">
        <v>2150.4399053116904</v>
      </c>
      <c r="LH14" s="343">
        <v>2123.7477907648736</v>
      </c>
      <c r="LI14" s="343">
        <v>2171.4753021325514</v>
      </c>
      <c r="LJ14" s="144">
        <v>2150</v>
      </c>
      <c r="LK14" s="144">
        <v>2186</v>
      </c>
      <c r="LL14" s="144">
        <v>2170</v>
      </c>
      <c r="LM14" s="144">
        <v>2012</v>
      </c>
      <c r="LN14" s="144">
        <v>1986</v>
      </c>
      <c r="LO14" s="144">
        <v>1969</v>
      </c>
      <c r="LP14" s="144">
        <v>1889</v>
      </c>
      <c r="LQ14" s="144">
        <v>1819</v>
      </c>
      <c r="LR14" s="144">
        <v>1772</v>
      </c>
      <c r="LS14" s="144">
        <v>1788</v>
      </c>
      <c r="LT14" s="144">
        <v>2170</v>
      </c>
      <c r="LU14" s="144">
        <v>1680</v>
      </c>
      <c r="LV14" s="144">
        <v>1705</v>
      </c>
      <c r="LW14" s="144">
        <v>1745</v>
      </c>
      <c r="LX14" s="144">
        <v>1760</v>
      </c>
      <c r="LY14" s="144">
        <v>1646</v>
      </c>
      <c r="LZ14" s="144">
        <v>1661</v>
      </c>
      <c r="MA14" s="144">
        <v>1673</v>
      </c>
      <c r="MB14" s="144">
        <v>1668</v>
      </c>
      <c r="MC14" s="144">
        <v>1708</v>
      </c>
      <c r="MD14" s="144">
        <v>1609</v>
      </c>
      <c r="ME14" s="144">
        <v>1634</v>
      </c>
      <c r="MF14" s="144">
        <v>1634</v>
      </c>
      <c r="MG14" s="144">
        <v>1653</v>
      </c>
      <c r="MH14" s="144">
        <v>1593</v>
      </c>
      <c r="MI14" s="144">
        <v>1554</v>
      </c>
      <c r="MJ14" s="144">
        <v>1511</v>
      </c>
      <c r="MK14" s="144">
        <v>1492</v>
      </c>
      <c r="ML14" s="144">
        <v>1458</v>
      </c>
      <c r="MM14" s="144">
        <v>1348</v>
      </c>
      <c r="MN14" s="144">
        <v>1371</v>
      </c>
      <c r="MO14" s="144">
        <v>1379</v>
      </c>
      <c r="MP14" s="144">
        <v>1424</v>
      </c>
      <c r="MQ14" s="144">
        <v>1422</v>
      </c>
      <c r="MR14" s="144">
        <v>1454</v>
      </c>
      <c r="MS14" s="144">
        <v>1462</v>
      </c>
      <c r="MT14" s="144">
        <v>1496</v>
      </c>
      <c r="MU14" s="144">
        <v>1468</v>
      </c>
      <c r="MV14" s="144">
        <v>1461</v>
      </c>
      <c r="MW14" s="144">
        <v>1491</v>
      </c>
      <c r="MX14" s="144">
        <v>1511</v>
      </c>
      <c r="MY14" s="144">
        <v>1541</v>
      </c>
      <c r="MZ14" s="144">
        <v>1516</v>
      </c>
      <c r="NA14" s="144">
        <v>1547</v>
      </c>
      <c r="NB14" s="144">
        <v>1539</v>
      </c>
      <c r="NC14" s="144">
        <v>1583</v>
      </c>
      <c r="ND14" s="144">
        <v>1537</v>
      </c>
      <c r="NE14" s="144">
        <v>1558</v>
      </c>
      <c r="NF14" s="144">
        <v>1587</v>
      </c>
      <c r="NG14" s="144">
        <v>1584</v>
      </c>
      <c r="NH14" s="144">
        <v>1531</v>
      </c>
      <c r="NI14" s="144">
        <v>1448</v>
      </c>
      <c r="NJ14" s="144">
        <v>1443</v>
      </c>
      <c r="NK14" s="144">
        <v>1438</v>
      </c>
      <c r="NL14" s="144">
        <v>1429</v>
      </c>
      <c r="NM14" s="144">
        <v>1380</v>
      </c>
      <c r="NN14" s="144">
        <v>1377</v>
      </c>
      <c r="NO14" s="144">
        <v>1313</v>
      </c>
      <c r="NP14" s="144">
        <v>1295</v>
      </c>
      <c r="NQ14" s="144">
        <v>1212</v>
      </c>
      <c r="NR14" s="144">
        <v>1236</v>
      </c>
      <c r="NS14" s="144">
        <v>1221</v>
      </c>
      <c r="NT14" s="144">
        <v>1211</v>
      </c>
      <c r="NU14" s="144">
        <v>1205</v>
      </c>
      <c r="NV14" s="144">
        <v>1153</v>
      </c>
      <c r="NW14" s="144">
        <v>1157</v>
      </c>
      <c r="NX14" s="144">
        <v>1176</v>
      </c>
      <c r="NY14" s="144">
        <v>1152</v>
      </c>
      <c r="NZ14" s="144">
        <v>1115</v>
      </c>
      <c r="OA14" s="144">
        <v>1135</v>
      </c>
      <c r="OB14" s="144">
        <v>1141</v>
      </c>
      <c r="OC14" s="144">
        <v>1164</v>
      </c>
      <c r="OD14" s="144">
        <v>1128</v>
      </c>
      <c r="OE14" s="144">
        <v>1133</v>
      </c>
      <c r="OF14" s="144">
        <v>1165</v>
      </c>
      <c r="OG14" s="144">
        <v>1164</v>
      </c>
      <c r="OH14" s="144">
        <v>1110</v>
      </c>
      <c r="OI14" s="144">
        <v>1141</v>
      </c>
      <c r="OJ14" s="144">
        <v>1160</v>
      </c>
      <c r="OK14" s="144">
        <v>1176</v>
      </c>
      <c r="OL14" s="144">
        <v>1190</v>
      </c>
      <c r="OM14" s="144">
        <v>1125</v>
      </c>
      <c r="ON14" s="144">
        <v>1102</v>
      </c>
      <c r="OO14" s="144">
        <v>1091</v>
      </c>
      <c r="OP14" s="144">
        <v>1114</v>
      </c>
      <c r="OQ14" s="144">
        <v>1128</v>
      </c>
      <c r="OR14" s="144">
        <v>1091</v>
      </c>
      <c r="OS14" s="144">
        <v>1093</v>
      </c>
      <c r="OT14" s="144">
        <v>1120</v>
      </c>
      <c r="OU14" s="144">
        <v>1139</v>
      </c>
      <c r="OV14" s="144">
        <v>1171</v>
      </c>
      <c r="OW14" s="144">
        <v>1169</v>
      </c>
      <c r="OX14" s="144">
        <v>1128</v>
      </c>
      <c r="OY14" s="341">
        <f t="shared" si="5"/>
        <v>1114.5</v>
      </c>
      <c r="OZ14" s="144">
        <v>1101</v>
      </c>
      <c r="PA14" s="144">
        <v>1116</v>
      </c>
      <c r="PB14" s="144">
        <v>1120</v>
      </c>
      <c r="PC14" s="144">
        <v>1152</v>
      </c>
      <c r="PD14" s="144">
        <v>1127</v>
      </c>
    </row>
    <row r="15" spans="1:420" s="144" customFormat="1" x14ac:dyDescent="0.2">
      <c r="A15" s="318"/>
      <c r="B15" s="318">
        <v>9</v>
      </c>
      <c r="C15" s="319">
        <f t="shared" ca="1" si="0"/>
        <v>193</v>
      </c>
      <c r="D15" s="320"/>
      <c r="E15" s="321"/>
      <c r="F15" s="321"/>
      <c r="G15" s="144">
        <v>172</v>
      </c>
      <c r="H15" s="144">
        <v>184</v>
      </c>
      <c r="I15" s="343">
        <v>189.5</v>
      </c>
      <c r="J15" s="144">
        <v>195</v>
      </c>
      <c r="K15" s="144">
        <v>174</v>
      </c>
      <c r="L15" s="144">
        <v>163</v>
      </c>
      <c r="M15" s="144">
        <v>177</v>
      </c>
      <c r="N15" s="144">
        <v>182</v>
      </c>
      <c r="O15" s="144">
        <v>161</v>
      </c>
      <c r="P15" s="144">
        <v>144</v>
      </c>
      <c r="Q15" s="144">
        <v>143</v>
      </c>
      <c r="R15" s="144">
        <v>145</v>
      </c>
      <c r="S15" s="144">
        <v>145</v>
      </c>
      <c r="T15" s="144">
        <v>129</v>
      </c>
      <c r="U15" s="144">
        <v>130</v>
      </c>
      <c r="V15" s="144">
        <v>126</v>
      </c>
      <c r="W15" s="144">
        <v>128</v>
      </c>
      <c r="X15" s="144">
        <v>111</v>
      </c>
      <c r="Y15" s="144">
        <v>113</v>
      </c>
      <c r="Z15" s="144">
        <v>132</v>
      </c>
      <c r="AA15" s="144">
        <v>140</v>
      </c>
      <c r="AB15" s="144">
        <v>122</v>
      </c>
      <c r="AC15" s="144">
        <v>134</v>
      </c>
      <c r="AD15" s="144">
        <v>135</v>
      </c>
      <c r="AE15" s="144">
        <v>136</v>
      </c>
      <c r="AF15" s="144">
        <v>130</v>
      </c>
      <c r="AG15" s="144">
        <v>132</v>
      </c>
      <c r="AH15" s="144">
        <v>128</v>
      </c>
      <c r="AI15" s="144">
        <v>127</v>
      </c>
      <c r="AJ15" s="144">
        <v>151</v>
      </c>
      <c r="AK15" s="144">
        <v>152</v>
      </c>
      <c r="AL15" s="144">
        <v>156</v>
      </c>
      <c r="AM15" s="144">
        <v>140</v>
      </c>
      <c r="AN15" s="144">
        <v>149</v>
      </c>
      <c r="AO15" s="144">
        <v>136</v>
      </c>
      <c r="AP15" s="363">
        <v>150.5</v>
      </c>
      <c r="AQ15" s="144">
        <v>165</v>
      </c>
      <c r="AR15" s="144">
        <v>151</v>
      </c>
      <c r="AS15" s="144">
        <v>150</v>
      </c>
      <c r="AT15" s="144">
        <v>141</v>
      </c>
      <c r="AU15" s="144">
        <v>147</v>
      </c>
      <c r="AV15" s="144">
        <v>148</v>
      </c>
      <c r="AW15" s="144">
        <v>167</v>
      </c>
      <c r="AX15" s="144">
        <v>182</v>
      </c>
      <c r="AY15" s="144">
        <v>181</v>
      </c>
      <c r="AZ15" s="144">
        <v>191</v>
      </c>
      <c r="BA15" s="144">
        <v>194</v>
      </c>
      <c r="BB15" s="144">
        <v>201</v>
      </c>
      <c r="BC15" s="144">
        <v>156</v>
      </c>
      <c r="BD15" s="144">
        <v>153</v>
      </c>
      <c r="BE15" s="144">
        <v>160</v>
      </c>
      <c r="BF15" s="144">
        <v>164</v>
      </c>
      <c r="BG15" s="144">
        <v>162</v>
      </c>
      <c r="BH15" s="144">
        <v>146</v>
      </c>
      <c r="BI15" s="144">
        <v>144</v>
      </c>
      <c r="BJ15" s="144">
        <v>139</v>
      </c>
      <c r="BK15" s="144">
        <v>134</v>
      </c>
      <c r="BL15" s="144">
        <v>123</v>
      </c>
      <c r="BM15" s="144">
        <v>126</v>
      </c>
      <c r="BN15" s="144">
        <v>127</v>
      </c>
      <c r="BO15" s="144">
        <v>136</v>
      </c>
      <c r="BP15" s="144">
        <v>119</v>
      </c>
      <c r="BQ15" s="144">
        <v>127</v>
      </c>
      <c r="BR15" s="144">
        <v>133</v>
      </c>
      <c r="BS15" s="144">
        <v>136</v>
      </c>
      <c r="BT15" s="144">
        <v>140</v>
      </c>
      <c r="BU15" s="144">
        <v>145</v>
      </c>
      <c r="BV15" s="144">
        <v>144</v>
      </c>
      <c r="BW15" s="144">
        <v>148</v>
      </c>
      <c r="BX15" s="144">
        <v>155</v>
      </c>
      <c r="BY15" s="144">
        <v>142</v>
      </c>
      <c r="BZ15" s="144">
        <v>149</v>
      </c>
      <c r="CA15" s="142">
        <v>143</v>
      </c>
      <c r="CB15" s="380">
        <v>136</v>
      </c>
      <c r="CC15" s="380">
        <v>120</v>
      </c>
      <c r="CD15" s="380">
        <v>132</v>
      </c>
      <c r="CE15" s="380">
        <v>135</v>
      </c>
      <c r="CF15" s="380">
        <v>137</v>
      </c>
      <c r="CG15" s="380">
        <v>143</v>
      </c>
      <c r="CH15" s="142">
        <v>133</v>
      </c>
      <c r="CI15" s="380">
        <v>138</v>
      </c>
      <c r="CJ15" s="144">
        <v>144</v>
      </c>
      <c r="CK15" s="144">
        <v>149</v>
      </c>
      <c r="CL15" s="144">
        <v>139</v>
      </c>
      <c r="CM15" s="144">
        <v>151</v>
      </c>
      <c r="CN15" s="144">
        <v>159</v>
      </c>
      <c r="CO15" s="144">
        <v>160</v>
      </c>
      <c r="CP15" s="144">
        <v>143</v>
      </c>
      <c r="CQ15" s="144">
        <v>151</v>
      </c>
      <c r="CR15" s="144">
        <v>160</v>
      </c>
      <c r="CS15" s="144">
        <v>169</v>
      </c>
      <c r="CT15" s="144">
        <v>160</v>
      </c>
      <c r="CU15" s="144">
        <v>174</v>
      </c>
      <c r="CV15" s="144">
        <v>174</v>
      </c>
      <c r="CW15" s="144">
        <v>175</v>
      </c>
      <c r="CX15" s="144">
        <v>186</v>
      </c>
      <c r="CY15" s="144">
        <v>182</v>
      </c>
      <c r="CZ15" s="144">
        <v>176</v>
      </c>
      <c r="DA15" s="144">
        <v>181</v>
      </c>
      <c r="DB15" s="144">
        <v>187</v>
      </c>
      <c r="DC15" s="144">
        <v>168</v>
      </c>
      <c r="DD15" s="144">
        <v>169</v>
      </c>
      <c r="DE15" s="144">
        <v>184</v>
      </c>
      <c r="DF15" s="144">
        <v>181</v>
      </c>
      <c r="DG15" s="144">
        <v>178</v>
      </c>
      <c r="DH15" s="144">
        <v>173</v>
      </c>
      <c r="DI15" s="144">
        <v>171</v>
      </c>
      <c r="DJ15" s="144">
        <v>172</v>
      </c>
      <c r="DK15" s="144">
        <v>166</v>
      </c>
      <c r="DL15" s="144">
        <v>158</v>
      </c>
      <c r="DM15" s="144">
        <v>152</v>
      </c>
      <c r="DN15" s="144">
        <v>150</v>
      </c>
      <c r="DO15" s="144">
        <v>142</v>
      </c>
      <c r="DP15" s="144">
        <v>119</v>
      </c>
      <c r="DQ15" s="144">
        <v>111</v>
      </c>
      <c r="DR15" s="380">
        <v>120</v>
      </c>
      <c r="DS15" s="144">
        <v>127</v>
      </c>
      <c r="DT15" s="397">
        <v>139</v>
      </c>
      <c r="DU15" s="397">
        <v>141</v>
      </c>
      <c r="DV15" s="380">
        <v>135</v>
      </c>
      <c r="DW15" s="380">
        <v>148</v>
      </c>
      <c r="DX15" s="397">
        <v>136</v>
      </c>
      <c r="DY15" s="397">
        <v>143</v>
      </c>
      <c r="DZ15">
        <v>141</v>
      </c>
      <c r="EA15">
        <v>147</v>
      </c>
      <c r="EB15">
        <v>154</v>
      </c>
      <c r="EC15">
        <v>140</v>
      </c>
      <c r="ED15">
        <v>147</v>
      </c>
      <c r="EE15">
        <v>150</v>
      </c>
      <c r="EF15">
        <v>146</v>
      </c>
      <c r="EG15">
        <v>142</v>
      </c>
      <c r="EH15">
        <v>155</v>
      </c>
      <c r="EI15">
        <v>159</v>
      </c>
      <c r="EJ15">
        <v>160</v>
      </c>
      <c r="EK15" s="397">
        <v>162</v>
      </c>
      <c r="EL15">
        <v>165</v>
      </c>
      <c r="EM15">
        <v>153</v>
      </c>
      <c r="EN15">
        <v>149</v>
      </c>
      <c r="EO15" s="144">
        <v>147</v>
      </c>
      <c r="EP15">
        <v>138</v>
      </c>
      <c r="EQ15">
        <v>125</v>
      </c>
      <c r="ER15">
        <v>117</v>
      </c>
      <c r="ES15">
        <v>114</v>
      </c>
      <c r="ET15">
        <v>105</v>
      </c>
      <c r="EU15" s="380">
        <v>111</v>
      </c>
      <c r="EV15">
        <v>105</v>
      </c>
      <c r="EW15">
        <v>107</v>
      </c>
      <c r="EX15">
        <v>131</v>
      </c>
      <c r="EY15">
        <v>153</v>
      </c>
      <c r="EZ15">
        <v>156</v>
      </c>
      <c r="FA15">
        <v>157</v>
      </c>
      <c r="FB15">
        <v>161</v>
      </c>
      <c r="FC15">
        <v>170</v>
      </c>
      <c r="FD15">
        <v>172</v>
      </c>
      <c r="FE15">
        <v>164</v>
      </c>
      <c r="FF15">
        <v>153</v>
      </c>
      <c r="FG15">
        <v>151</v>
      </c>
      <c r="FH15">
        <v>141</v>
      </c>
      <c r="FI15">
        <v>141</v>
      </c>
      <c r="FJ15">
        <v>140</v>
      </c>
      <c r="FK15" s="144">
        <v>147</v>
      </c>
      <c r="FL15">
        <v>154</v>
      </c>
      <c r="FM15">
        <v>155</v>
      </c>
      <c r="FN15" s="144">
        <v>163</v>
      </c>
      <c r="FO15" s="144">
        <v>161</v>
      </c>
      <c r="FP15" s="144">
        <v>156</v>
      </c>
      <c r="FQ15">
        <v>149</v>
      </c>
      <c r="FR15" s="144">
        <v>125</v>
      </c>
      <c r="FS15" s="380">
        <v>125</v>
      </c>
      <c r="FT15" s="144">
        <v>125</v>
      </c>
      <c r="FU15" s="397">
        <v>120</v>
      </c>
      <c r="FV15" s="397">
        <v>121</v>
      </c>
      <c r="FW15" s="380">
        <v>125</v>
      </c>
      <c r="FX15" s="380">
        <v>134</v>
      </c>
      <c r="FY15" s="397">
        <v>128</v>
      </c>
      <c r="FZ15" s="397">
        <v>131</v>
      </c>
      <c r="GA15">
        <v>140</v>
      </c>
      <c r="GB15">
        <v>142</v>
      </c>
      <c r="GC15">
        <v>146</v>
      </c>
      <c r="GD15">
        <v>135</v>
      </c>
      <c r="GE15">
        <v>122</v>
      </c>
      <c r="GF15">
        <v>129</v>
      </c>
      <c r="GG15">
        <v>130</v>
      </c>
      <c r="GH15">
        <v>128</v>
      </c>
      <c r="GI15">
        <v>129</v>
      </c>
      <c r="GJ15">
        <v>142</v>
      </c>
      <c r="GK15">
        <v>143</v>
      </c>
      <c r="GL15" s="397">
        <v>145</v>
      </c>
      <c r="GM15">
        <v>144</v>
      </c>
      <c r="GN15">
        <v>154</v>
      </c>
      <c r="GO15">
        <v>163</v>
      </c>
      <c r="GP15" s="144">
        <v>168</v>
      </c>
      <c r="GQ15">
        <v>165</v>
      </c>
      <c r="GR15">
        <v>163</v>
      </c>
      <c r="GS15">
        <v>168</v>
      </c>
      <c r="GT15">
        <v>168</v>
      </c>
      <c r="GU15">
        <v>146</v>
      </c>
      <c r="GV15" s="144">
        <v>141</v>
      </c>
      <c r="GW15" s="144">
        <v>149</v>
      </c>
      <c r="GX15" s="144">
        <v>163</v>
      </c>
      <c r="GY15" s="144">
        <v>157</v>
      </c>
      <c r="GZ15" s="144">
        <v>162</v>
      </c>
      <c r="HA15" s="144">
        <v>170</v>
      </c>
      <c r="HB15" s="144">
        <v>173</v>
      </c>
      <c r="HC15" s="144">
        <v>189</v>
      </c>
      <c r="HD15" s="144">
        <v>189</v>
      </c>
      <c r="HE15" s="144">
        <v>195</v>
      </c>
      <c r="HF15" s="144">
        <v>208</v>
      </c>
      <c r="HG15" s="144">
        <v>214</v>
      </c>
      <c r="HH15" s="144">
        <v>192</v>
      </c>
      <c r="HI15" s="144">
        <v>199</v>
      </c>
      <c r="HJ15" s="144">
        <v>203</v>
      </c>
      <c r="HK15" s="144">
        <v>210</v>
      </c>
      <c r="HL15" s="144">
        <v>202</v>
      </c>
      <c r="HM15" s="144">
        <v>194</v>
      </c>
      <c r="HN15" s="144">
        <v>197</v>
      </c>
      <c r="HO15" s="144">
        <v>202</v>
      </c>
      <c r="HP15" s="144">
        <v>200</v>
      </c>
      <c r="HQ15" s="144">
        <v>190</v>
      </c>
      <c r="HR15" s="144">
        <v>188</v>
      </c>
      <c r="HS15" s="144">
        <v>204</v>
      </c>
      <c r="HT15" s="144">
        <v>208</v>
      </c>
      <c r="HU15" s="144">
        <v>189</v>
      </c>
      <c r="HV15" s="144">
        <v>190</v>
      </c>
      <c r="HW15" s="144">
        <v>197</v>
      </c>
      <c r="HX15" s="144">
        <v>208</v>
      </c>
      <c r="HY15" s="144">
        <v>192</v>
      </c>
      <c r="HZ15" s="144">
        <v>198</v>
      </c>
      <c r="IA15" s="144">
        <v>200</v>
      </c>
      <c r="IB15" s="144">
        <v>209</v>
      </c>
      <c r="IC15" s="144">
        <v>219</v>
      </c>
      <c r="ID15" s="144">
        <v>203</v>
      </c>
      <c r="IE15" s="144">
        <v>213</v>
      </c>
      <c r="IF15" s="144">
        <v>216</v>
      </c>
      <c r="IG15" s="144">
        <v>220</v>
      </c>
      <c r="IH15" s="144">
        <v>233</v>
      </c>
      <c r="II15" s="144">
        <v>225</v>
      </c>
      <c r="IJ15" s="144">
        <v>225</v>
      </c>
      <c r="IK15" s="144">
        <v>235</v>
      </c>
      <c r="IL15" s="144">
        <v>237</v>
      </c>
      <c r="IM15" s="144">
        <v>241</v>
      </c>
      <c r="IN15" s="341">
        <f t="shared" si="1"/>
        <v>240.5</v>
      </c>
      <c r="IO15" s="144">
        <v>240</v>
      </c>
      <c r="IP15" s="144">
        <v>233</v>
      </c>
      <c r="IQ15" s="144">
        <v>246</v>
      </c>
      <c r="IR15" s="144">
        <v>250</v>
      </c>
      <c r="IS15" s="144">
        <v>252</v>
      </c>
      <c r="IT15" s="144">
        <v>266</v>
      </c>
      <c r="IU15" s="144">
        <v>271</v>
      </c>
      <c r="IV15" s="144">
        <v>269</v>
      </c>
      <c r="IW15" s="144">
        <v>287</v>
      </c>
      <c r="IX15" s="144">
        <v>291</v>
      </c>
      <c r="IY15" s="144">
        <v>310</v>
      </c>
      <c r="IZ15" s="144">
        <v>315</v>
      </c>
      <c r="JA15" s="144">
        <v>333</v>
      </c>
      <c r="JB15" s="144">
        <v>336</v>
      </c>
      <c r="JC15" s="144">
        <v>342</v>
      </c>
      <c r="JD15" s="144">
        <v>319</v>
      </c>
      <c r="JE15" s="144">
        <v>323</v>
      </c>
      <c r="JF15" s="362">
        <f t="shared" si="2"/>
        <v>326</v>
      </c>
      <c r="JG15" s="144">
        <v>329</v>
      </c>
      <c r="JH15" s="144">
        <v>307</v>
      </c>
      <c r="JI15" s="144">
        <v>298</v>
      </c>
      <c r="JJ15" s="144">
        <v>291</v>
      </c>
      <c r="JK15" s="144">
        <v>297</v>
      </c>
      <c r="JL15" s="144">
        <v>291</v>
      </c>
      <c r="JM15" s="144">
        <v>280</v>
      </c>
      <c r="JN15" s="341">
        <f t="shared" si="3"/>
        <v>287</v>
      </c>
      <c r="JO15" s="144">
        <v>294</v>
      </c>
      <c r="JP15" s="144">
        <v>305</v>
      </c>
      <c r="JQ15" s="144">
        <v>293</v>
      </c>
      <c r="JR15" s="144">
        <v>287</v>
      </c>
      <c r="JS15" s="144">
        <v>286</v>
      </c>
      <c r="JT15" s="144">
        <v>280</v>
      </c>
      <c r="JU15" s="144">
        <v>265</v>
      </c>
      <c r="JV15" s="341">
        <f t="shared" si="4"/>
        <v>274</v>
      </c>
      <c r="JW15" s="144">
        <v>283</v>
      </c>
      <c r="JX15" s="144">
        <v>307</v>
      </c>
      <c r="JY15" s="144">
        <v>319</v>
      </c>
      <c r="JZ15" s="144">
        <v>328</v>
      </c>
      <c r="KA15" s="144">
        <v>336</v>
      </c>
      <c r="KB15" s="144">
        <v>326</v>
      </c>
      <c r="KC15" s="144">
        <v>331</v>
      </c>
      <c r="KD15" s="144">
        <v>344</v>
      </c>
      <c r="KE15" s="144">
        <v>349</v>
      </c>
      <c r="KF15" s="144">
        <v>352</v>
      </c>
      <c r="KG15" s="144">
        <v>356</v>
      </c>
      <c r="KH15" s="144">
        <v>364</v>
      </c>
      <c r="KI15" s="144">
        <v>356</v>
      </c>
      <c r="KJ15" s="144">
        <v>363</v>
      </c>
      <c r="KK15" s="144">
        <v>373</v>
      </c>
      <c r="KL15" s="144">
        <v>390</v>
      </c>
      <c r="KM15" s="144">
        <v>397</v>
      </c>
      <c r="KN15" s="144">
        <v>404</v>
      </c>
      <c r="KO15" s="144">
        <v>409</v>
      </c>
      <c r="KP15" s="144">
        <v>411</v>
      </c>
      <c r="KQ15" s="144">
        <v>418</v>
      </c>
      <c r="KR15" s="144">
        <v>393</v>
      </c>
      <c r="KS15" s="144">
        <v>400</v>
      </c>
      <c r="KT15" s="144">
        <v>364</v>
      </c>
      <c r="KU15" s="144">
        <v>336</v>
      </c>
      <c r="KV15" s="144">
        <v>340</v>
      </c>
      <c r="KW15" s="144">
        <v>332</v>
      </c>
      <c r="KX15" s="144">
        <v>337</v>
      </c>
      <c r="KY15" s="144">
        <v>355</v>
      </c>
      <c r="KZ15" s="343">
        <v>344.16666666666669</v>
      </c>
      <c r="LA15" s="343">
        <v>347.69444444444451</v>
      </c>
      <c r="LB15" s="343">
        <v>348.14351851851853</v>
      </c>
      <c r="LC15" s="343">
        <v>348.50077160493828</v>
      </c>
      <c r="LD15" s="343">
        <v>351.91756687242804</v>
      </c>
      <c r="LE15" s="343">
        <v>351.73716135116609</v>
      </c>
      <c r="LF15" s="343">
        <v>351.66557713191588</v>
      </c>
      <c r="LG15" s="343">
        <v>347.99409924649444</v>
      </c>
      <c r="LH15" s="343">
        <v>346.46919603449049</v>
      </c>
      <c r="LI15" s="343">
        <v>349.95672012729904</v>
      </c>
      <c r="LJ15" s="144">
        <v>365</v>
      </c>
      <c r="LK15" s="144">
        <v>378</v>
      </c>
      <c r="LL15" s="144">
        <v>373</v>
      </c>
      <c r="LM15" s="144">
        <v>359</v>
      </c>
      <c r="LN15" s="144">
        <v>368</v>
      </c>
      <c r="LO15" s="144">
        <v>370</v>
      </c>
      <c r="LP15" s="144">
        <v>362</v>
      </c>
      <c r="LQ15" s="144">
        <v>336</v>
      </c>
      <c r="LR15" s="144">
        <v>327</v>
      </c>
      <c r="LS15" s="144">
        <v>329</v>
      </c>
      <c r="LT15" s="144">
        <v>373</v>
      </c>
      <c r="LU15" s="144">
        <v>312</v>
      </c>
      <c r="LV15" s="144">
        <v>336</v>
      </c>
      <c r="LW15" s="144">
        <v>365</v>
      </c>
      <c r="LX15" s="144">
        <v>381</v>
      </c>
      <c r="LY15" s="144">
        <v>355</v>
      </c>
      <c r="LZ15" s="144">
        <v>360</v>
      </c>
      <c r="MA15" s="144">
        <v>352</v>
      </c>
      <c r="MB15" s="144">
        <v>354</v>
      </c>
      <c r="MC15" s="144">
        <v>362</v>
      </c>
      <c r="MD15" s="144">
        <v>364</v>
      </c>
      <c r="ME15" s="144">
        <v>362</v>
      </c>
      <c r="MF15" s="144">
        <v>362</v>
      </c>
      <c r="MG15" s="144">
        <v>355</v>
      </c>
      <c r="MH15" s="144">
        <v>334</v>
      </c>
      <c r="MI15" s="144">
        <v>336</v>
      </c>
      <c r="MJ15" s="144">
        <v>333</v>
      </c>
      <c r="MK15" s="144">
        <v>344</v>
      </c>
      <c r="ML15" s="144">
        <v>331</v>
      </c>
      <c r="MM15" s="144">
        <v>308</v>
      </c>
      <c r="MN15" s="144">
        <v>301</v>
      </c>
      <c r="MO15" s="144">
        <v>300</v>
      </c>
      <c r="MP15" s="144">
        <v>293</v>
      </c>
      <c r="MQ15" s="144">
        <v>283</v>
      </c>
      <c r="MR15" s="144">
        <v>284</v>
      </c>
      <c r="MS15" s="144">
        <v>312</v>
      </c>
      <c r="MT15" s="144">
        <v>319</v>
      </c>
      <c r="MU15" s="144">
        <v>318</v>
      </c>
      <c r="MV15" s="144">
        <v>312</v>
      </c>
      <c r="MW15" s="144">
        <v>321</v>
      </c>
      <c r="MX15" s="144">
        <v>317</v>
      </c>
      <c r="MY15" s="144">
        <v>325</v>
      </c>
      <c r="MZ15" s="144">
        <v>309</v>
      </c>
      <c r="NA15" s="144">
        <v>317</v>
      </c>
      <c r="NB15" s="144">
        <v>312</v>
      </c>
      <c r="NC15" s="144">
        <v>315</v>
      </c>
      <c r="ND15" s="144">
        <v>302</v>
      </c>
      <c r="NE15" s="144">
        <v>291</v>
      </c>
      <c r="NF15" s="144">
        <v>285</v>
      </c>
      <c r="NG15" s="144">
        <v>266</v>
      </c>
      <c r="NH15" s="144">
        <v>249</v>
      </c>
      <c r="NI15" s="144">
        <v>221</v>
      </c>
      <c r="NJ15" s="144">
        <v>214</v>
      </c>
      <c r="NK15" s="144">
        <v>211</v>
      </c>
      <c r="NL15" s="144">
        <v>205</v>
      </c>
      <c r="NM15" s="144">
        <v>200</v>
      </c>
      <c r="NN15" s="144">
        <v>210</v>
      </c>
      <c r="NO15" s="144">
        <v>215</v>
      </c>
      <c r="NP15" s="144">
        <v>195</v>
      </c>
      <c r="NQ15" s="144">
        <v>187</v>
      </c>
      <c r="NR15" s="144">
        <v>188</v>
      </c>
      <c r="NS15" s="144">
        <v>188</v>
      </c>
      <c r="NT15" s="144">
        <v>188</v>
      </c>
      <c r="NU15" s="144">
        <v>180</v>
      </c>
      <c r="NV15" s="144">
        <v>185</v>
      </c>
      <c r="NW15" s="144">
        <v>176</v>
      </c>
      <c r="NX15" s="144">
        <v>184</v>
      </c>
      <c r="NY15" s="144">
        <v>193</v>
      </c>
      <c r="NZ15" s="144">
        <v>195</v>
      </c>
      <c r="OA15" s="144">
        <v>202</v>
      </c>
      <c r="OB15" s="144">
        <v>207</v>
      </c>
      <c r="OC15" s="144">
        <v>205</v>
      </c>
      <c r="OD15" s="144">
        <v>201</v>
      </c>
      <c r="OE15" s="144">
        <v>192</v>
      </c>
      <c r="OF15" s="144">
        <v>184</v>
      </c>
      <c r="OG15" s="144">
        <v>190</v>
      </c>
      <c r="OH15" s="144">
        <v>192</v>
      </c>
      <c r="OI15" s="144">
        <v>204</v>
      </c>
      <c r="OJ15" s="144">
        <v>214</v>
      </c>
      <c r="OK15" s="144">
        <v>201</v>
      </c>
      <c r="OL15" s="144">
        <v>200</v>
      </c>
      <c r="OM15" s="144">
        <v>194</v>
      </c>
      <c r="ON15" s="144">
        <v>199</v>
      </c>
      <c r="OO15" s="144">
        <v>200</v>
      </c>
      <c r="OP15" s="144">
        <v>197</v>
      </c>
      <c r="OQ15" s="144">
        <v>182</v>
      </c>
      <c r="OR15" s="144">
        <v>183</v>
      </c>
      <c r="OS15" s="144">
        <v>184</v>
      </c>
      <c r="OT15" s="144">
        <v>190</v>
      </c>
      <c r="OU15" s="144">
        <v>191</v>
      </c>
      <c r="OV15" s="144">
        <v>190</v>
      </c>
      <c r="OW15" s="144">
        <v>195</v>
      </c>
      <c r="OX15" s="144">
        <v>197</v>
      </c>
      <c r="OY15" s="341">
        <f t="shared" si="5"/>
        <v>192.5</v>
      </c>
      <c r="OZ15" s="144">
        <v>188</v>
      </c>
      <c r="PA15" s="144">
        <v>186</v>
      </c>
      <c r="PB15" s="144">
        <v>189</v>
      </c>
      <c r="PC15" s="144">
        <v>196</v>
      </c>
      <c r="PD15" s="144">
        <v>193</v>
      </c>
    </row>
    <row r="16" spans="1:420" s="144" customFormat="1" x14ac:dyDescent="0.2">
      <c r="A16" s="55"/>
      <c r="B16" s="318">
        <v>10</v>
      </c>
      <c r="C16" s="319">
        <f t="shared" ca="1" si="0"/>
        <v>280</v>
      </c>
      <c r="D16" s="320"/>
      <c r="E16" s="321"/>
      <c r="F16" s="321"/>
      <c r="G16" s="144">
        <v>362</v>
      </c>
      <c r="H16" s="144">
        <v>331</v>
      </c>
      <c r="I16" s="343">
        <v>345</v>
      </c>
      <c r="J16" s="144">
        <v>359</v>
      </c>
      <c r="K16" s="144">
        <v>358</v>
      </c>
      <c r="L16" s="144">
        <v>343</v>
      </c>
      <c r="M16" s="144">
        <v>343</v>
      </c>
      <c r="N16" s="144">
        <v>348</v>
      </c>
      <c r="O16" s="144">
        <v>355</v>
      </c>
      <c r="P16" s="144">
        <v>325</v>
      </c>
      <c r="Q16" s="144">
        <v>327</v>
      </c>
      <c r="R16" s="144">
        <v>346</v>
      </c>
      <c r="S16" s="144">
        <v>332</v>
      </c>
      <c r="T16" s="144">
        <v>297</v>
      </c>
      <c r="U16" s="144">
        <v>300</v>
      </c>
      <c r="V16" s="144">
        <v>326</v>
      </c>
      <c r="W16" s="144">
        <v>331</v>
      </c>
      <c r="X16" s="144">
        <v>328</v>
      </c>
      <c r="Y16" s="144">
        <v>322</v>
      </c>
      <c r="Z16" s="144">
        <v>334</v>
      </c>
      <c r="AA16" s="144">
        <v>341</v>
      </c>
      <c r="AB16" s="144">
        <v>349</v>
      </c>
      <c r="AC16" s="144">
        <v>329</v>
      </c>
      <c r="AD16" s="144">
        <v>342</v>
      </c>
      <c r="AE16" s="144">
        <v>361</v>
      </c>
      <c r="AF16" s="144">
        <v>380</v>
      </c>
      <c r="AG16" s="144">
        <v>371</v>
      </c>
      <c r="AH16" s="144">
        <v>367</v>
      </c>
      <c r="AI16" s="144">
        <v>387</v>
      </c>
      <c r="AJ16" s="144">
        <v>406</v>
      </c>
      <c r="AK16" s="144">
        <v>382</v>
      </c>
      <c r="AL16" s="144">
        <v>389</v>
      </c>
      <c r="AM16" s="144">
        <v>384</v>
      </c>
      <c r="AN16" s="144">
        <v>400</v>
      </c>
      <c r="AO16" s="144">
        <v>379</v>
      </c>
      <c r="AP16" s="363">
        <v>408.5</v>
      </c>
      <c r="AQ16" s="144">
        <v>438</v>
      </c>
      <c r="AR16" s="144">
        <v>449</v>
      </c>
      <c r="AS16" s="144">
        <v>443</v>
      </c>
      <c r="AT16" s="144">
        <v>444</v>
      </c>
      <c r="AU16" s="144">
        <v>453</v>
      </c>
      <c r="AV16" s="144">
        <v>456</v>
      </c>
      <c r="AW16" s="144">
        <v>456</v>
      </c>
      <c r="AX16" s="144">
        <v>438</v>
      </c>
      <c r="AY16" s="144">
        <v>432</v>
      </c>
      <c r="AZ16" s="144">
        <v>448</v>
      </c>
      <c r="BA16" s="144">
        <v>446</v>
      </c>
      <c r="BB16" s="144">
        <v>458</v>
      </c>
      <c r="BC16" s="144">
        <v>442</v>
      </c>
      <c r="BD16" s="144">
        <v>434</v>
      </c>
      <c r="BE16" s="144">
        <v>431</v>
      </c>
      <c r="BF16" s="144">
        <v>426</v>
      </c>
      <c r="BG16" s="144">
        <v>405</v>
      </c>
      <c r="BH16" s="144">
        <v>384</v>
      </c>
      <c r="BI16" s="144">
        <v>376</v>
      </c>
      <c r="BJ16" s="144">
        <v>355</v>
      </c>
      <c r="BK16" s="144">
        <v>343</v>
      </c>
      <c r="BL16" s="144">
        <v>326</v>
      </c>
      <c r="BM16" s="144">
        <v>341</v>
      </c>
      <c r="BN16" s="144">
        <v>349</v>
      </c>
      <c r="BO16" s="144">
        <v>348</v>
      </c>
      <c r="BP16" s="144">
        <v>331</v>
      </c>
      <c r="BQ16" s="144">
        <v>331</v>
      </c>
      <c r="BR16" s="144">
        <v>305</v>
      </c>
      <c r="BS16" s="144">
        <v>301</v>
      </c>
      <c r="BT16" s="144">
        <v>288</v>
      </c>
      <c r="BU16" s="144">
        <v>295</v>
      </c>
      <c r="BV16" s="144">
        <v>307</v>
      </c>
      <c r="BW16" s="144">
        <v>311</v>
      </c>
      <c r="BX16" s="144">
        <v>301</v>
      </c>
      <c r="BY16" s="144">
        <v>298</v>
      </c>
      <c r="BZ16" s="144">
        <v>299</v>
      </c>
      <c r="CA16" s="142">
        <v>312</v>
      </c>
      <c r="CB16" s="380">
        <v>301</v>
      </c>
      <c r="CC16" s="380">
        <v>290</v>
      </c>
      <c r="CD16" s="380">
        <v>288</v>
      </c>
      <c r="CE16" s="380">
        <v>290</v>
      </c>
      <c r="CF16" s="380">
        <v>288</v>
      </c>
      <c r="CG16" s="380">
        <v>291</v>
      </c>
      <c r="CH16" s="142">
        <v>308</v>
      </c>
      <c r="CI16" s="380">
        <v>313</v>
      </c>
      <c r="CJ16" s="144">
        <v>330</v>
      </c>
      <c r="CK16" s="144">
        <v>347</v>
      </c>
      <c r="CL16" s="144">
        <v>331</v>
      </c>
      <c r="CM16" s="144">
        <v>345</v>
      </c>
      <c r="CN16" s="144">
        <v>337</v>
      </c>
      <c r="CO16" s="144">
        <v>316</v>
      </c>
      <c r="CP16" s="144">
        <v>303</v>
      </c>
      <c r="CQ16" s="144">
        <v>302</v>
      </c>
      <c r="CR16" s="144">
        <v>303</v>
      </c>
      <c r="CS16" s="144">
        <v>313</v>
      </c>
      <c r="CT16" s="144">
        <v>327</v>
      </c>
      <c r="CU16" s="144">
        <v>306</v>
      </c>
      <c r="CV16" s="144">
        <v>297</v>
      </c>
      <c r="CW16" s="144">
        <v>299</v>
      </c>
      <c r="CX16" s="144">
        <v>297</v>
      </c>
      <c r="CY16" s="144">
        <v>291</v>
      </c>
      <c r="CZ16" s="144">
        <v>285</v>
      </c>
      <c r="DA16" s="144">
        <v>273</v>
      </c>
      <c r="DB16" s="144">
        <v>289</v>
      </c>
      <c r="DC16" s="144">
        <v>288</v>
      </c>
      <c r="DD16" s="144">
        <v>305</v>
      </c>
      <c r="DE16" s="144">
        <v>307</v>
      </c>
      <c r="DF16" s="144">
        <v>301</v>
      </c>
      <c r="DG16" s="144">
        <v>295</v>
      </c>
      <c r="DH16" s="144">
        <v>304</v>
      </c>
      <c r="DI16" s="144">
        <v>323</v>
      </c>
      <c r="DJ16" s="144">
        <v>325</v>
      </c>
      <c r="DK16" s="144">
        <v>319</v>
      </c>
      <c r="DL16" s="144">
        <v>305</v>
      </c>
      <c r="DM16" s="144">
        <v>301</v>
      </c>
      <c r="DN16" s="144">
        <v>298</v>
      </c>
      <c r="DO16" s="144">
        <v>292</v>
      </c>
      <c r="DP16" s="144">
        <v>255</v>
      </c>
      <c r="DQ16" s="144">
        <v>250</v>
      </c>
      <c r="DR16" s="380">
        <v>263</v>
      </c>
      <c r="DS16" s="144">
        <v>271</v>
      </c>
      <c r="DT16" s="397">
        <v>250</v>
      </c>
      <c r="DU16" s="397">
        <v>258</v>
      </c>
      <c r="DV16" s="380">
        <v>269</v>
      </c>
      <c r="DW16" s="380">
        <v>275</v>
      </c>
      <c r="DX16" s="397">
        <v>257</v>
      </c>
      <c r="DY16" s="397">
        <v>255</v>
      </c>
      <c r="DZ16">
        <v>274</v>
      </c>
      <c r="EA16">
        <v>273</v>
      </c>
      <c r="EB16">
        <v>262</v>
      </c>
      <c r="EC16">
        <v>253</v>
      </c>
      <c r="ED16">
        <v>250</v>
      </c>
      <c r="EE16">
        <v>258</v>
      </c>
      <c r="EF16">
        <v>266</v>
      </c>
      <c r="EG16">
        <v>267</v>
      </c>
      <c r="EH16">
        <v>277</v>
      </c>
      <c r="EI16">
        <v>284</v>
      </c>
      <c r="EJ16">
        <v>287</v>
      </c>
      <c r="EK16" s="397">
        <v>287</v>
      </c>
      <c r="EL16">
        <v>271</v>
      </c>
      <c r="EM16">
        <v>260</v>
      </c>
      <c r="EN16">
        <v>260</v>
      </c>
      <c r="EO16" s="144">
        <v>253</v>
      </c>
      <c r="EP16">
        <v>221</v>
      </c>
      <c r="EQ16">
        <v>226</v>
      </c>
      <c r="ER16">
        <v>235</v>
      </c>
      <c r="ES16">
        <v>247</v>
      </c>
      <c r="ET16">
        <v>226</v>
      </c>
      <c r="EU16" s="380">
        <v>221</v>
      </c>
      <c r="EV16">
        <v>225</v>
      </c>
      <c r="EW16">
        <v>239</v>
      </c>
      <c r="EX16">
        <v>288</v>
      </c>
      <c r="EY16">
        <v>290</v>
      </c>
      <c r="EZ16">
        <v>309</v>
      </c>
      <c r="FA16">
        <v>321</v>
      </c>
      <c r="FB16">
        <v>336</v>
      </c>
      <c r="FC16">
        <v>308</v>
      </c>
      <c r="FD16">
        <v>333</v>
      </c>
      <c r="FE16">
        <v>341</v>
      </c>
      <c r="FF16">
        <v>360</v>
      </c>
      <c r="FG16">
        <v>340</v>
      </c>
      <c r="FH16">
        <v>337</v>
      </c>
      <c r="FI16">
        <v>346</v>
      </c>
      <c r="FJ16">
        <v>358</v>
      </c>
      <c r="FK16" s="144">
        <v>357</v>
      </c>
      <c r="FL16">
        <v>340</v>
      </c>
      <c r="FM16">
        <v>342</v>
      </c>
      <c r="FN16" s="144">
        <v>331</v>
      </c>
      <c r="FO16" s="144">
        <v>326</v>
      </c>
      <c r="FP16" s="144">
        <v>300</v>
      </c>
      <c r="FQ16">
        <v>300</v>
      </c>
      <c r="FR16" s="144">
        <v>311</v>
      </c>
      <c r="FS16" s="380">
        <v>326</v>
      </c>
      <c r="FT16" s="144">
        <v>305</v>
      </c>
      <c r="FU16" s="397">
        <v>261</v>
      </c>
      <c r="FV16" s="397">
        <v>274</v>
      </c>
      <c r="FW16" s="380">
        <v>285</v>
      </c>
      <c r="FX16" s="380">
        <v>292</v>
      </c>
      <c r="FY16" s="397">
        <v>264</v>
      </c>
      <c r="FZ16" s="397">
        <v>274</v>
      </c>
      <c r="GA16">
        <v>300</v>
      </c>
      <c r="GB16">
        <v>311</v>
      </c>
      <c r="GC16">
        <v>299</v>
      </c>
      <c r="GD16">
        <v>317</v>
      </c>
      <c r="GE16">
        <v>311</v>
      </c>
      <c r="GF16">
        <v>317</v>
      </c>
      <c r="GG16">
        <v>308</v>
      </c>
      <c r="GH16">
        <v>263</v>
      </c>
      <c r="GI16">
        <v>266</v>
      </c>
      <c r="GJ16">
        <v>281</v>
      </c>
      <c r="GK16">
        <v>303</v>
      </c>
      <c r="GL16" s="397">
        <v>295</v>
      </c>
      <c r="GM16">
        <v>305</v>
      </c>
      <c r="GN16">
        <v>327</v>
      </c>
      <c r="GO16">
        <v>334</v>
      </c>
      <c r="GP16" s="144">
        <v>316</v>
      </c>
      <c r="GQ16">
        <v>309</v>
      </c>
      <c r="GR16">
        <v>324</v>
      </c>
      <c r="GS16">
        <v>325</v>
      </c>
      <c r="GT16">
        <v>286</v>
      </c>
      <c r="GU16">
        <v>291</v>
      </c>
      <c r="GV16" s="144">
        <v>302</v>
      </c>
      <c r="GW16" s="144">
        <v>313</v>
      </c>
      <c r="GX16" s="144">
        <v>323</v>
      </c>
      <c r="GY16" s="144">
        <v>293</v>
      </c>
      <c r="GZ16" s="144">
        <v>292</v>
      </c>
      <c r="HA16" s="144">
        <v>301</v>
      </c>
      <c r="HB16" s="144">
        <v>299</v>
      </c>
      <c r="HC16" s="144">
        <v>310</v>
      </c>
      <c r="HD16" s="144">
        <v>318</v>
      </c>
      <c r="HE16" s="144">
        <v>326</v>
      </c>
      <c r="HF16" s="144">
        <v>352</v>
      </c>
      <c r="HG16" s="144">
        <v>363</v>
      </c>
      <c r="HH16" s="144">
        <v>348</v>
      </c>
      <c r="HI16" s="144">
        <v>354</v>
      </c>
      <c r="HJ16" s="144">
        <v>376</v>
      </c>
      <c r="HK16" s="144">
        <v>385</v>
      </c>
      <c r="HL16" s="144">
        <v>374</v>
      </c>
      <c r="HM16" s="144">
        <v>373</v>
      </c>
      <c r="HN16" s="144">
        <v>389</v>
      </c>
      <c r="HO16" s="144">
        <v>394</v>
      </c>
      <c r="HP16" s="144">
        <v>344</v>
      </c>
      <c r="HQ16" s="144">
        <v>336</v>
      </c>
      <c r="HR16" s="144">
        <v>374</v>
      </c>
      <c r="HS16" s="144">
        <v>396</v>
      </c>
      <c r="HT16" s="144">
        <v>384</v>
      </c>
      <c r="HU16" s="144">
        <v>352</v>
      </c>
      <c r="HV16" s="144">
        <v>353</v>
      </c>
      <c r="HW16" s="144">
        <v>366</v>
      </c>
      <c r="HX16" s="144">
        <v>387</v>
      </c>
      <c r="HY16" s="144">
        <v>340</v>
      </c>
      <c r="HZ16" s="144">
        <v>335</v>
      </c>
      <c r="IA16" s="144">
        <v>362</v>
      </c>
      <c r="IB16" s="144">
        <v>388</v>
      </c>
      <c r="IC16" s="144">
        <v>389</v>
      </c>
      <c r="ID16" s="144">
        <v>364</v>
      </c>
      <c r="IE16" s="144">
        <v>351</v>
      </c>
      <c r="IF16" s="144">
        <v>356</v>
      </c>
      <c r="IG16" s="144">
        <v>337</v>
      </c>
      <c r="IH16" s="144">
        <v>330</v>
      </c>
      <c r="II16" s="144">
        <v>334</v>
      </c>
      <c r="IJ16" s="144">
        <v>361</v>
      </c>
      <c r="IK16" s="144">
        <v>376</v>
      </c>
      <c r="IL16" s="144">
        <v>324</v>
      </c>
      <c r="IM16" s="144">
        <v>327</v>
      </c>
      <c r="IN16" s="341">
        <f t="shared" si="1"/>
        <v>347.5</v>
      </c>
      <c r="IO16" s="144">
        <v>368</v>
      </c>
      <c r="IP16" s="144">
        <v>378</v>
      </c>
      <c r="IQ16" s="144">
        <v>333</v>
      </c>
      <c r="IR16" s="144">
        <v>361</v>
      </c>
      <c r="IS16" s="144">
        <v>371</v>
      </c>
      <c r="IT16" s="144">
        <v>346</v>
      </c>
      <c r="IU16" s="144">
        <v>342</v>
      </c>
      <c r="IV16" s="144">
        <v>353</v>
      </c>
      <c r="IW16" s="144">
        <v>361</v>
      </c>
      <c r="IX16" s="144">
        <v>369</v>
      </c>
      <c r="IY16" s="144">
        <v>319</v>
      </c>
      <c r="IZ16" s="144">
        <v>318</v>
      </c>
      <c r="JA16" s="144">
        <v>335</v>
      </c>
      <c r="JB16" s="144">
        <v>358</v>
      </c>
      <c r="JC16" s="144">
        <v>353</v>
      </c>
      <c r="JD16" s="144">
        <v>308</v>
      </c>
      <c r="JE16" s="144">
        <v>329</v>
      </c>
      <c r="JF16" s="362">
        <f t="shared" si="2"/>
        <v>332.5</v>
      </c>
      <c r="JG16" s="144">
        <v>336</v>
      </c>
      <c r="JH16" s="144">
        <v>263</v>
      </c>
      <c r="JI16" s="144">
        <v>275</v>
      </c>
      <c r="JJ16" s="144">
        <v>295</v>
      </c>
      <c r="JK16" s="144">
        <v>311</v>
      </c>
      <c r="JL16" s="144">
        <v>319</v>
      </c>
      <c r="JM16" s="144">
        <v>304</v>
      </c>
      <c r="JN16" s="341">
        <f t="shared" si="3"/>
        <v>312</v>
      </c>
      <c r="JO16" s="144">
        <v>320</v>
      </c>
      <c r="JP16" s="144">
        <v>299</v>
      </c>
      <c r="JQ16" s="144">
        <v>259</v>
      </c>
      <c r="JR16" s="144">
        <v>274</v>
      </c>
      <c r="JS16" s="144">
        <v>289</v>
      </c>
      <c r="JT16" s="144">
        <v>295</v>
      </c>
      <c r="JU16" s="144">
        <v>227</v>
      </c>
      <c r="JV16" s="341">
        <f t="shared" si="4"/>
        <v>240.5</v>
      </c>
      <c r="JW16" s="144">
        <v>254</v>
      </c>
      <c r="JX16" s="144">
        <v>273</v>
      </c>
      <c r="JY16" s="144">
        <v>240</v>
      </c>
      <c r="JZ16" s="144">
        <v>248</v>
      </c>
      <c r="KA16" s="144">
        <v>262</v>
      </c>
      <c r="KB16" s="144">
        <v>272</v>
      </c>
      <c r="KC16" s="144">
        <v>272</v>
      </c>
      <c r="KD16" s="144">
        <v>243</v>
      </c>
      <c r="KE16" s="144">
        <v>249</v>
      </c>
      <c r="KF16" s="144">
        <v>279</v>
      </c>
      <c r="KG16" s="144">
        <v>298</v>
      </c>
      <c r="KH16" s="144">
        <v>250</v>
      </c>
      <c r="KI16" s="144">
        <v>252</v>
      </c>
      <c r="KJ16" s="144">
        <v>289</v>
      </c>
      <c r="KK16" s="144">
        <v>309</v>
      </c>
      <c r="KL16" s="144">
        <v>281</v>
      </c>
      <c r="KM16" s="144">
        <v>284</v>
      </c>
      <c r="KN16" s="144">
        <v>315</v>
      </c>
      <c r="KO16" s="144">
        <v>331</v>
      </c>
      <c r="KP16" s="144">
        <v>289</v>
      </c>
      <c r="KQ16" s="144">
        <v>299</v>
      </c>
      <c r="KR16" s="144">
        <v>334</v>
      </c>
      <c r="KS16" s="144">
        <v>355</v>
      </c>
      <c r="KT16" s="144">
        <v>367</v>
      </c>
      <c r="KU16" s="144">
        <v>310</v>
      </c>
      <c r="KV16" s="144">
        <v>330</v>
      </c>
      <c r="KW16" s="144">
        <v>345</v>
      </c>
      <c r="KX16" s="144">
        <v>361</v>
      </c>
      <c r="KY16" s="144">
        <v>350</v>
      </c>
      <c r="KZ16" s="343">
        <v>337.66666666666669</v>
      </c>
      <c r="LA16" s="343">
        <v>344.44444444444451</v>
      </c>
      <c r="LB16" s="343">
        <v>347.3518518518519</v>
      </c>
      <c r="LC16" s="343">
        <v>341.41049382716056</v>
      </c>
      <c r="LD16" s="343">
        <v>338.47890946502065</v>
      </c>
      <c r="LE16" s="343">
        <v>339.22539437585738</v>
      </c>
      <c r="LF16" s="343">
        <v>339.31851566072254</v>
      </c>
      <c r="LG16" s="343">
        <v>331.13086086343554</v>
      </c>
      <c r="LH16" s="343">
        <v>332.26069569869946</v>
      </c>
      <c r="LI16" s="343">
        <v>336.08287521274713</v>
      </c>
      <c r="LJ16" s="144">
        <v>330</v>
      </c>
      <c r="LK16" s="144">
        <v>343</v>
      </c>
      <c r="LL16" s="144">
        <v>346</v>
      </c>
      <c r="LM16" s="144">
        <v>308</v>
      </c>
      <c r="LN16" s="144">
        <v>310</v>
      </c>
      <c r="LO16" s="144">
        <v>326</v>
      </c>
      <c r="LP16" s="144">
        <v>325</v>
      </c>
      <c r="LQ16" s="144">
        <v>281</v>
      </c>
      <c r="LR16" s="144">
        <v>304</v>
      </c>
      <c r="LS16" s="144">
        <v>315</v>
      </c>
      <c r="LT16" s="144">
        <v>346</v>
      </c>
      <c r="LU16" s="144">
        <v>288</v>
      </c>
      <c r="LV16" s="144">
        <v>271</v>
      </c>
      <c r="LW16" s="144">
        <v>303</v>
      </c>
      <c r="LX16" s="144">
        <v>317</v>
      </c>
      <c r="LY16" s="144">
        <v>272</v>
      </c>
      <c r="LZ16" s="144">
        <v>282</v>
      </c>
      <c r="MA16" s="144">
        <v>299</v>
      </c>
      <c r="MB16" s="144">
        <v>327</v>
      </c>
      <c r="MC16" s="144">
        <v>324</v>
      </c>
      <c r="MD16" s="144">
        <v>280</v>
      </c>
      <c r="ME16" s="144">
        <v>286</v>
      </c>
      <c r="MF16" s="144">
        <v>295</v>
      </c>
      <c r="MG16" s="144">
        <v>307</v>
      </c>
      <c r="MH16" s="144">
        <v>278</v>
      </c>
      <c r="MI16" s="144">
        <v>288</v>
      </c>
      <c r="MJ16" s="144">
        <v>306</v>
      </c>
      <c r="MK16" s="144">
        <v>314</v>
      </c>
      <c r="ML16" s="144">
        <v>280</v>
      </c>
      <c r="MM16" s="144">
        <v>283</v>
      </c>
      <c r="MN16" s="144">
        <v>308</v>
      </c>
      <c r="MO16" s="144">
        <v>318</v>
      </c>
      <c r="MP16" s="144">
        <v>340</v>
      </c>
      <c r="MQ16" s="144">
        <v>294</v>
      </c>
      <c r="MR16" s="144">
        <v>310</v>
      </c>
      <c r="MS16" s="144">
        <v>317</v>
      </c>
      <c r="MT16" s="144">
        <v>339</v>
      </c>
      <c r="MU16" s="144">
        <v>292</v>
      </c>
      <c r="MV16" s="144">
        <v>312</v>
      </c>
      <c r="MW16" s="144">
        <v>324</v>
      </c>
      <c r="MX16" s="144">
        <v>338</v>
      </c>
      <c r="MY16" s="144">
        <v>315</v>
      </c>
      <c r="MZ16" s="144">
        <v>284</v>
      </c>
      <c r="NA16" s="144">
        <v>307</v>
      </c>
      <c r="NB16" s="144">
        <v>333</v>
      </c>
      <c r="NC16" s="144">
        <v>345</v>
      </c>
      <c r="ND16" s="144">
        <v>279</v>
      </c>
      <c r="NE16" s="144">
        <v>304</v>
      </c>
      <c r="NF16" s="144">
        <v>342</v>
      </c>
      <c r="NG16" s="144">
        <v>340</v>
      </c>
      <c r="NH16" s="144">
        <v>338</v>
      </c>
      <c r="NI16" s="144">
        <v>291</v>
      </c>
      <c r="NJ16" s="144">
        <v>306</v>
      </c>
      <c r="NK16" s="144">
        <v>316</v>
      </c>
      <c r="NL16" s="144">
        <v>319</v>
      </c>
      <c r="NM16" s="144">
        <v>282</v>
      </c>
      <c r="NN16" s="144">
        <v>294</v>
      </c>
      <c r="NO16" s="144">
        <v>310</v>
      </c>
      <c r="NP16" s="144">
        <v>324</v>
      </c>
      <c r="NQ16" s="144">
        <v>239</v>
      </c>
      <c r="NR16" s="144">
        <v>260</v>
      </c>
      <c r="NS16" s="144">
        <v>264</v>
      </c>
      <c r="NT16" s="144">
        <v>291</v>
      </c>
      <c r="NU16" s="144">
        <v>285</v>
      </c>
      <c r="NV16" s="144">
        <v>256</v>
      </c>
      <c r="NW16" s="144">
        <v>276</v>
      </c>
      <c r="NX16" s="144">
        <v>288</v>
      </c>
      <c r="NY16" s="144">
        <v>312</v>
      </c>
      <c r="NZ16" s="144">
        <v>241</v>
      </c>
      <c r="OA16" s="144">
        <v>217</v>
      </c>
      <c r="OB16" s="144">
        <v>229</v>
      </c>
      <c r="OC16" s="144">
        <v>242</v>
      </c>
      <c r="OD16" s="144">
        <v>207</v>
      </c>
      <c r="OE16" s="144">
        <v>222</v>
      </c>
      <c r="OF16" s="144">
        <v>240</v>
      </c>
      <c r="OG16" s="144">
        <v>250</v>
      </c>
      <c r="OH16" s="144">
        <v>229</v>
      </c>
      <c r="OI16" s="144">
        <v>256</v>
      </c>
      <c r="OJ16" s="144">
        <v>286</v>
      </c>
      <c r="OK16" s="144">
        <v>303</v>
      </c>
      <c r="OL16" s="144">
        <v>302</v>
      </c>
      <c r="OM16" s="144">
        <v>283</v>
      </c>
      <c r="ON16" s="144">
        <v>284</v>
      </c>
      <c r="OO16" s="144">
        <v>307</v>
      </c>
      <c r="OP16" s="144">
        <v>321</v>
      </c>
      <c r="OQ16" s="144">
        <v>292</v>
      </c>
      <c r="OR16" s="144">
        <v>279</v>
      </c>
      <c r="OS16" s="144">
        <v>298</v>
      </c>
      <c r="OT16" s="144">
        <v>310</v>
      </c>
      <c r="OU16" s="144">
        <v>305</v>
      </c>
      <c r="OV16" s="144">
        <v>277</v>
      </c>
      <c r="OW16" s="144">
        <v>300</v>
      </c>
      <c r="OX16" s="144">
        <v>314</v>
      </c>
      <c r="OY16" s="341">
        <f t="shared" si="5"/>
        <v>296.5</v>
      </c>
      <c r="OZ16" s="144">
        <v>279</v>
      </c>
      <c r="PA16" s="144">
        <v>288</v>
      </c>
      <c r="PB16" s="144">
        <v>306</v>
      </c>
      <c r="PC16" s="144">
        <v>320</v>
      </c>
      <c r="PD16" s="144">
        <v>280</v>
      </c>
    </row>
    <row r="17" spans="1:436" s="144" customFormat="1" x14ac:dyDescent="0.2">
      <c r="A17" s="318"/>
      <c r="B17" s="318">
        <v>11</v>
      </c>
      <c r="C17" s="319">
        <f t="shared" ca="1" si="0"/>
        <v>520</v>
      </c>
      <c r="D17" s="320"/>
      <c r="E17" s="321"/>
      <c r="F17" s="321"/>
      <c r="G17" s="144">
        <v>502</v>
      </c>
      <c r="H17" s="144">
        <v>516</v>
      </c>
      <c r="I17" s="343">
        <v>530.5</v>
      </c>
      <c r="J17" s="144">
        <v>545</v>
      </c>
      <c r="K17" s="144">
        <v>505</v>
      </c>
      <c r="L17" s="144">
        <v>492</v>
      </c>
      <c r="M17" s="144">
        <v>507</v>
      </c>
      <c r="N17" s="144">
        <v>567</v>
      </c>
      <c r="O17" s="144">
        <v>554</v>
      </c>
      <c r="P17" s="144">
        <v>533</v>
      </c>
      <c r="Q17" s="144">
        <v>546</v>
      </c>
      <c r="R17" s="144">
        <v>553</v>
      </c>
      <c r="S17" s="144">
        <v>542</v>
      </c>
      <c r="T17" s="144">
        <v>490</v>
      </c>
      <c r="U17" s="144">
        <v>522</v>
      </c>
      <c r="V17" s="144">
        <v>542</v>
      </c>
      <c r="W17" s="144">
        <v>561</v>
      </c>
      <c r="X17" s="144">
        <v>514</v>
      </c>
      <c r="Y17" s="144">
        <v>532</v>
      </c>
      <c r="Z17" s="144">
        <v>554</v>
      </c>
      <c r="AA17" s="144">
        <v>592</v>
      </c>
      <c r="AB17" s="144">
        <v>576</v>
      </c>
      <c r="AC17" s="144">
        <v>573</v>
      </c>
      <c r="AD17" s="144">
        <v>605</v>
      </c>
      <c r="AE17" s="144">
        <v>647</v>
      </c>
      <c r="AF17" s="144">
        <v>696</v>
      </c>
      <c r="AG17" s="144">
        <v>644</v>
      </c>
      <c r="AH17" s="144">
        <v>671</v>
      </c>
      <c r="AI17" s="144">
        <v>681</v>
      </c>
      <c r="AJ17" s="144">
        <v>705</v>
      </c>
      <c r="AK17" s="144">
        <v>649</v>
      </c>
      <c r="AL17" s="144">
        <v>658</v>
      </c>
      <c r="AM17" s="144">
        <v>694</v>
      </c>
      <c r="AN17" s="144">
        <v>733</v>
      </c>
      <c r="AO17" s="144">
        <v>704</v>
      </c>
      <c r="AP17" s="363">
        <v>699.5</v>
      </c>
      <c r="AQ17" s="144">
        <v>695</v>
      </c>
      <c r="AR17" s="144">
        <v>709</v>
      </c>
      <c r="AS17" s="144">
        <v>735</v>
      </c>
      <c r="AT17" s="144">
        <v>692</v>
      </c>
      <c r="AU17" s="144">
        <v>716</v>
      </c>
      <c r="AV17" s="144">
        <v>751</v>
      </c>
      <c r="AW17" s="144">
        <v>787</v>
      </c>
      <c r="AX17" s="144">
        <v>717</v>
      </c>
      <c r="AY17" s="144">
        <v>733</v>
      </c>
      <c r="AZ17" s="144">
        <v>761</v>
      </c>
      <c r="BA17" s="144">
        <v>804</v>
      </c>
      <c r="BB17" s="144">
        <v>825</v>
      </c>
      <c r="BC17" s="144">
        <v>728</v>
      </c>
      <c r="BD17" s="144">
        <v>757</v>
      </c>
      <c r="BE17" s="144">
        <v>800</v>
      </c>
      <c r="BF17" s="144">
        <v>833</v>
      </c>
      <c r="BG17" s="144">
        <v>750</v>
      </c>
      <c r="BH17" s="144">
        <v>772</v>
      </c>
      <c r="BI17" s="144">
        <v>799</v>
      </c>
      <c r="BJ17" s="144">
        <v>818</v>
      </c>
      <c r="BK17" s="144">
        <v>762</v>
      </c>
      <c r="BL17" s="144">
        <v>762</v>
      </c>
      <c r="BM17" s="144">
        <v>791</v>
      </c>
      <c r="BN17" s="144">
        <v>810</v>
      </c>
      <c r="BO17" s="144">
        <v>747</v>
      </c>
      <c r="BP17" s="144">
        <v>715</v>
      </c>
      <c r="BQ17" s="144">
        <v>748</v>
      </c>
      <c r="BR17" s="144">
        <v>752</v>
      </c>
      <c r="BS17" s="144">
        <v>800</v>
      </c>
      <c r="BT17" s="144">
        <v>707</v>
      </c>
      <c r="BU17" s="144">
        <v>718</v>
      </c>
      <c r="BV17" s="144">
        <v>752</v>
      </c>
      <c r="BW17" s="144">
        <v>779</v>
      </c>
      <c r="BX17" s="144">
        <v>782</v>
      </c>
      <c r="BY17" s="144">
        <v>719</v>
      </c>
      <c r="BZ17" s="144">
        <v>729</v>
      </c>
      <c r="CA17" s="142">
        <v>763</v>
      </c>
      <c r="CB17" s="380">
        <v>775</v>
      </c>
      <c r="CC17" s="380">
        <v>662</v>
      </c>
      <c r="CD17" s="380">
        <v>686</v>
      </c>
      <c r="CE17" s="380">
        <v>702</v>
      </c>
      <c r="CF17" s="380">
        <v>720</v>
      </c>
      <c r="CG17" s="380">
        <v>669</v>
      </c>
      <c r="CH17" s="142">
        <v>648</v>
      </c>
      <c r="CI17" s="380">
        <v>686</v>
      </c>
      <c r="CJ17" s="144">
        <v>725</v>
      </c>
      <c r="CK17" s="144">
        <v>727</v>
      </c>
      <c r="CL17" s="144">
        <v>692</v>
      </c>
      <c r="CM17" s="144">
        <v>727</v>
      </c>
      <c r="CN17" s="144">
        <v>767</v>
      </c>
      <c r="CO17" s="144">
        <v>788</v>
      </c>
      <c r="CP17" s="144">
        <v>701</v>
      </c>
      <c r="CQ17" s="144">
        <v>727</v>
      </c>
      <c r="CR17" s="144">
        <v>790</v>
      </c>
      <c r="CS17" s="144">
        <v>823</v>
      </c>
      <c r="CT17" s="144">
        <v>752</v>
      </c>
      <c r="CU17" s="144">
        <v>774</v>
      </c>
      <c r="CV17" s="144">
        <v>806</v>
      </c>
      <c r="CW17" s="144">
        <v>801</v>
      </c>
      <c r="CX17" s="144">
        <v>770</v>
      </c>
      <c r="CY17" s="144">
        <v>711</v>
      </c>
      <c r="CZ17" s="144">
        <v>741</v>
      </c>
      <c r="DA17" s="144">
        <v>772</v>
      </c>
      <c r="DB17" s="144">
        <v>797</v>
      </c>
      <c r="DC17" s="144">
        <v>717</v>
      </c>
      <c r="DD17" s="144">
        <v>739</v>
      </c>
      <c r="DE17" s="144">
        <v>771</v>
      </c>
      <c r="DF17" s="144">
        <v>754</v>
      </c>
      <c r="DG17" s="144">
        <v>737</v>
      </c>
      <c r="DH17" s="144">
        <v>709</v>
      </c>
      <c r="DI17" s="144">
        <v>736</v>
      </c>
      <c r="DJ17" s="144">
        <v>739</v>
      </c>
      <c r="DK17" s="144">
        <v>766</v>
      </c>
      <c r="DL17" s="144">
        <v>664</v>
      </c>
      <c r="DM17" s="144">
        <v>690</v>
      </c>
      <c r="DN17" s="144">
        <v>710</v>
      </c>
      <c r="DO17" s="144">
        <v>718</v>
      </c>
      <c r="DP17" s="144">
        <v>639</v>
      </c>
      <c r="DQ17" s="144">
        <v>651</v>
      </c>
      <c r="DR17" s="380">
        <v>657</v>
      </c>
      <c r="DS17" s="144">
        <v>672</v>
      </c>
      <c r="DT17" s="397">
        <v>581</v>
      </c>
      <c r="DU17" s="397">
        <v>600</v>
      </c>
      <c r="DV17" s="380">
        <v>623</v>
      </c>
      <c r="DW17" s="380">
        <v>637</v>
      </c>
      <c r="DX17" s="397">
        <v>555</v>
      </c>
      <c r="DY17" s="397">
        <v>571</v>
      </c>
      <c r="DZ17">
        <v>587</v>
      </c>
      <c r="EA17">
        <v>618</v>
      </c>
      <c r="EB17">
        <v>592</v>
      </c>
      <c r="EC17">
        <v>562</v>
      </c>
      <c r="ED17">
        <v>583</v>
      </c>
      <c r="EE17">
        <v>599</v>
      </c>
      <c r="EF17">
        <v>606</v>
      </c>
      <c r="EG17">
        <v>569</v>
      </c>
      <c r="EH17">
        <v>576</v>
      </c>
      <c r="EI17">
        <v>589</v>
      </c>
      <c r="EJ17">
        <v>589</v>
      </c>
      <c r="EK17" s="397">
        <v>586</v>
      </c>
      <c r="EL17">
        <v>528</v>
      </c>
      <c r="EM17">
        <v>534</v>
      </c>
      <c r="EN17">
        <v>541</v>
      </c>
      <c r="EO17" s="144">
        <v>550</v>
      </c>
      <c r="EP17">
        <v>486</v>
      </c>
      <c r="EQ17">
        <v>469</v>
      </c>
      <c r="ER17">
        <v>474</v>
      </c>
      <c r="ES17">
        <v>490</v>
      </c>
      <c r="ET17">
        <v>427</v>
      </c>
      <c r="EU17" s="380">
        <v>430</v>
      </c>
      <c r="EV17">
        <v>430</v>
      </c>
      <c r="EW17">
        <v>436</v>
      </c>
      <c r="EX17">
        <v>492</v>
      </c>
      <c r="EY17">
        <v>509</v>
      </c>
      <c r="EZ17">
        <v>526</v>
      </c>
      <c r="FA17">
        <v>547</v>
      </c>
      <c r="FB17">
        <v>566</v>
      </c>
      <c r="FC17">
        <v>541</v>
      </c>
      <c r="FD17">
        <v>555</v>
      </c>
      <c r="FE17">
        <v>580</v>
      </c>
      <c r="FF17">
        <v>603</v>
      </c>
      <c r="FG17">
        <v>610</v>
      </c>
      <c r="FH17">
        <v>584</v>
      </c>
      <c r="FI17">
        <v>589</v>
      </c>
      <c r="FJ17">
        <v>625</v>
      </c>
      <c r="FK17" s="144">
        <v>642</v>
      </c>
      <c r="FL17">
        <v>589</v>
      </c>
      <c r="FM17">
        <v>604</v>
      </c>
      <c r="FN17" s="144">
        <v>641</v>
      </c>
      <c r="FO17" s="144">
        <v>679</v>
      </c>
      <c r="FP17" s="144">
        <v>621</v>
      </c>
      <c r="FQ17">
        <v>641</v>
      </c>
      <c r="FR17" s="144">
        <v>669</v>
      </c>
      <c r="FS17" s="380">
        <v>704</v>
      </c>
      <c r="FT17" s="144">
        <v>667</v>
      </c>
      <c r="FU17" s="397">
        <v>650</v>
      </c>
      <c r="FV17" s="397">
        <v>673</v>
      </c>
      <c r="FW17" s="380">
        <v>697</v>
      </c>
      <c r="FX17" s="380">
        <v>676</v>
      </c>
      <c r="FY17" s="397">
        <v>629</v>
      </c>
      <c r="FZ17" s="397">
        <v>638</v>
      </c>
      <c r="GA17">
        <v>665</v>
      </c>
      <c r="GB17">
        <v>679</v>
      </c>
      <c r="GC17">
        <v>577</v>
      </c>
      <c r="GD17">
        <v>604</v>
      </c>
      <c r="GE17">
        <v>631</v>
      </c>
      <c r="GF17">
        <v>646</v>
      </c>
      <c r="GG17">
        <v>616</v>
      </c>
      <c r="GH17">
        <v>600</v>
      </c>
      <c r="GI17">
        <v>620</v>
      </c>
      <c r="GJ17">
        <v>646</v>
      </c>
      <c r="GK17">
        <v>664</v>
      </c>
      <c r="GL17" s="397">
        <v>592</v>
      </c>
      <c r="GM17">
        <v>604</v>
      </c>
      <c r="GN17">
        <v>627</v>
      </c>
      <c r="GO17">
        <v>652</v>
      </c>
      <c r="GP17" s="144">
        <v>635</v>
      </c>
      <c r="GQ17">
        <v>614</v>
      </c>
      <c r="GR17">
        <v>647</v>
      </c>
      <c r="GS17">
        <v>672</v>
      </c>
      <c r="GT17">
        <v>626</v>
      </c>
      <c r="GU17">
        <v>674</v>
      </c>
      <c r="GV17" s="144">
        <v>719</v>
      </c>
      <c r="GW17" s="144">
        <v>733</v>
      </c>
      <c r="GX17" s="144">
        <v>761</v>
      </c>
      <c r="GY17" s="144">
        <v>710</v>
      </c>
      <c r="GZ17" s="144">
        <v>744</v>
      </c>
      <c r="HA17" s="144">
        <v>766</v>
      </c>
      <c r="HB17" s="144">
        <v>783</v>
      </c>
      <c r="HC17" s="144">
        <v>772</v>
      </c>
      <c r="HD17" s="144">
        <v>759</v>
      </c>
      <c r="HE17" s="144">
        <v>798</v>
      </c>
      <c r="HF17" s="144">
        <v>811</v>
      </c>
      <c r="HG17" s="144">
        <v>822</v>
      </c>
      <c r="HH17" s="144">
        <v>726</v>
      </c>
      <c r="HI17" s="144">
        <v>736</v>
      </c>
      <c r="HJ17" s="144">
        <v>765</v>
      </c>
      <c r="HK17" s="144">
        <v>793</v>
      </c>
      <c r="HL17" s="144">
        <v>744</v>
      </c>
      <c r="HM17" s="144">
        <v>779</v>
      </c>
      <c r="HN17" s="144">
        <v>796</v>
      </c>
      <c r="HO17" s="144">
        <v>808</v>
      </c>
      <c r="HP17" s="144">
        <v>729</v>
      </c>
      <c r="HQ17" s="144">
        <v>731</v>
      </c>
      <c r="HR17" s="144">
        <v>768</v>
      </c>
      <c r="HS17" s="144">
        <v>794</v>
      </c>
      <c r="HT17" s="144">
        <v>777</v>
      </c>
      <c r="HU17" s="144">
        <v>685</v>
      </c>
      <c r="HV17" s="144">
        <v>702</v>
      </c>
      <c r="HW17" s="144">
        <v>724</v>
      </c>
      <c r="HX17" s="144">
        <v>754</v>
      </c>
      <c r="HY17" s="144">
        <v>655</v>
      </c>
      <c r="HZ17" s="144">
        <v>672</v>
      </c>
      <c r="IA17" s="144">
        <v>689</v>
      </c>
      <c r="IB17" s="144">
        <v>709</v>
      </c>
      <c r="IC17" s="144">
        <v>628</v>
      </c>
      <c r="ID17" s="144">
        <v>653</v>
      </c>
      <c r="IE17" s="144">
        <v>670</v>
      </c>
      <c r="IF17" s="144">
        <v>692</v>
      </c>
      <c r="IG17" s="144">
        <v>687</v>
      </c>
      <c r="IH17" s="144">
        <v>656</v>
      </c>
      <c r="II17" s="144">
        <v>671</v>
      </c>
      <c r="IJ17" s="144">
        <v>690</v>
      </c>
      <c r="IK17" s="144">
        <v>718</v>
      </c>
      <c r="IL17" s="144">
        <v>622</v>
      </c>
      <c r="IM17" s="144">
        <v>637</v>
      </c>
      <c r="IN17" s="341">
        <f t="shared" si="1"/>
        <v>662.5</v>
      </c>
      <c r="IO17" s="144">
        <v>688</v>
      </c>
      <c r="IP17" s="144">
        <v>654</v>
      </c>
      <c r="IQ17" s="144">
        <v>599</v>
      </c>
      <c r="IR17" s="144">
        <v>610</v>
      </c>
      <c r="IS17" s="144">
        <v>629</v>
      </c>
      <c r="IT17" s="144">
        <v>634</v>
      </c>
      <c r="IU17" s="144">
        <v>577</v>
      </c>
      <c r="IV17" s="144">
        <v>629</v>
      </c>
      <c r="IW17" s="144">
        <v>655</v>
      </c>
      <c r="IX17" s="144">
        <v>685</v>
      </c>
      <c r="IY17" s="144">
        <v>601</v>
      </c>
      <c r="IZ17" s="144">
        <v>626</v>
      </c>
      <c r="JA17" s="144">
        <v>644</v>
      </c>
      <c r="JB17" s="144">
        <v>683</v>
      </c>
      <c r="JC17" s="144">
        <v>655</v>
      </c>
      <c r="JD17" s="144">
        <v>658</v>
      </c>
      <c r="JE17" s="144">
        <v>743</v>
      </c>
      <c r="JF17" s="362">
        <f t="shared" si="2"/>
        <v>747</v>
      </c>
      <c r="JG17" s="144">
        <v>751</v>
      </c>
      <c r="JH17" s="144">
        <v>621</v>
      </c>
      <c r="JI17" s="144">
        <v>653</v>
      </c>
      <c r="JJ17" s="144">
        <v>676</v>
      </c>
      <c r="JK17" s="144">
        <v>713</v>
      </c>
      <c r="JL17" s="144">
        <v>659</v>
      </c>
      <c r="JM17" s="144">
        <v>675</v>
      </c>
      <c r="JN17" s="341">
        <f t="shared" si="3"/>
        <v>688</v>
      </c>
      <c r="JO17" s="144">
        <v>701</v>
      </c>
      <c r="JP17" s="144">
        <v>701</v>
      </c>
      <c r="JQ17" s="144">
        <v>651</v>
      </c>
      <c r="JR17" s="144">
        <v>673</v>
      </c>
      <c r="JS17" s="144">
        <v>688</v>
      </c>
      <c r="JT17" s="144">
        <v>702</v>
      </c>
      <c r="JU17" s="144">
        <v>576</v>
      </c>
      <c r="JV17" s="341">
        <f t="shared" si="4"/>
        <v>606</v>
      </c>
      <c r="JW17" s="144">
        <v>636</v>
      </c>
      <c r="JX17" s="144">
        <v>677</v>
      </c>
      <c r="JY17" s="144">
        <v>587</v>
      </c>
      <c r="JZ17" s="144">
        <v>607</v>
      </c>
      <c r="KA17" s="144">
        <v>645</v>
      </c>
      <c r="KB17" s="144">
        <v>683</v>
      </c>
      <c r="KC17" s="144">
        <v>612</v>
      </c>
      <c r="KD17" s="144">
        <v>624</v>
      </c>
      <c r="KE17" s="144">
        <v>650</v>
      </c>
      <c r="KF17" s="144">
        <v>676</v>
      </c>
      <c r="KG17" s="144">
        <v>710</v>
      </c>
      <c r="KH17" s="144">
        <v>625</v>
      </c>
      <c r="KI17" s="144">
        <v>677</v>
      </c>
      <c r="KJ17" s="144">
        <v>700</v>
      </c>
      <c r="KK17" s="144">
        <v>734</v>
      </c>
      <c r="KL17" s="144">
        <v>667</v>
      </c>
      <c r="KM17" s="144">
        <v>673</v>
      </c>
      <c r="KN17" s="144">
        <v>720</v>
      </c>
      <c r="KO17" s="144">
        <v>771</v>
      </c>
      <c r="KP17" s="144">
        <v>663</v>
      </c>
      <c r="KQ17" s="144">
        <v>675</v>
      </c>
      <c r="KR17" s="144">
        <v>727</v>
      </c>
      <c r="KS17" s="144">
        <v>755</v>
      </c>
      <c r="KT17" s="144">
        <v>784</v>
      </c>
      <c r="KU17" s="144">
        <v>677</v>
      </c>
      <c r="KV17" s="144">
        <v>733</v>
      </c>
      <c r="KW17" s="144">
        <v>768</v>
      </c>
      <c r="KX17" s="144">
        <v>801</v>
      </c>
      <c r="KY17" s="144">
        <v>743</v>
      </c>
      <c r="KZ17" s="343">
        <v>741.83333333333337</v>
      </c>
      <c r="LA17" s="343">
        <v>757.47222222222229</v>
      </c>
      <c r="LB17" s="343">
        <v>764.38425925925924</v>
      </c>
      <c r="LC17" s="343">
        <v>750.78163580246917</v>
      </c>
      <c r="LD17" s="343">
        <v>748.41190843621405</v>
      </c>
      <c r="LE17" s="343">
        <v>752.48055984224959</v>
      </c>
      <c r="LF17" s="343">
        <v>737.92176426040226</v>
      </c>
      <c r="LG17" s="343">
        <v>734.66335460009907</v>
      </c>
      <c r="LH17" s="343">
        <v>736.37653715690567</v>
      </c>
      <c r="LI17" s="343">
        <v>741.97082485917406</v>
      </c>
      <c r="LJ17" s="144">
        <v>729</v>
      </c>
      <c r="LK17" s="144">
        <v>758</v>
      </c>
      <c r="LL17" s="144">
        <v>775</v>
      </c>
      <c r="LM17" s="144">
        <v>697</v>
      </c>
      <c r="LN17" s="144">
        <v>733</v>
      </c>
      <c r="LO17" s="144">
        <v>752</v>
      </c>
      <c r="LP17" s="144">
        <v>654</v>
      </c>
      <c r="LQ17" s="144">
        <v>654</v>
      </c>
      <c r="LR17" s="144">
        <v>694</v>
      </c>
      <c r="LS17" s="144">
        <v>729</v>
      </c>
      <c r="LT17" s="144">
        <v>775</v>
      </c>
      <c r="LU17" s="144">
        <v>637</v>
      </c>
      <c r="LV17" s="144">
        <v>643</v>
      </c>
      <c r="LW17" s="144">
        <v>670</v>
      </c>
      <c r="LX17" s="144">
        <v>701</v>
      </c>
      <c r="LY17" s="144">
        <v>616</v>
      </c>
      <c r="LZ17" s="144">
        <v>650</v>
      </c>
      <c r="MA17" s="144">
        <v>666</v>
      </c>
      <c r="MB17" s="144">
        <v>688</v>
      </c>
      <c r="MC17" s="144">
        <v>651</v>
      </c>
      <c r="MD17" s="144">
        <v>585</v>
      </c>
      <c r="ME17" s="144">
        <v>619</v>
      </c>
      <c r="MF17" s="144">
        <v>664</v>
      </c>
      <c r="MG17" s="144">
        <v>686</v>
      </c>
      <c r="MH17" s="144">
        <v>600</v>
      </c>
      <c r="MI17" s="144">
        <v>629</v>
      </c>
      <c r="MJ17" s="144">
        <v>638</v>
      </c>
      <c r="MK17" s="144">
        <v>661</v>
      </c>
      <c r="ML17" s="144">
        <v>619</v>
      </c>
      <c r="MM17" s="144">
        <v>585</v>
      </c>
      <c r="MN17" s="144">
        <v>621</v>
      </c>
      <c r="MO17" s="144">
        <v>659</v>
      </c>
      <c r="MP17" s="144">
        <v>708</v>
      </c>
      <c r="MQ17" s="144">
        <v>632</v>
      </c>
      <c r="MR17" s="144">
        <v>667</v>
      </c>
      <c r="MS17" s="144">
        <v>704</v>
      </c>
      <c r="MT17" s="144">
        <v>751</v>
      </c>
      <c r="MU17" s="144">
        <v>690</v>
      </c>
      <c r="MV17" s="144">
        <v>727</v>
      </c>
      <c r="MW17" s="144">
        <v>782</v>
      </c>
      <c r="MX17" s="144">
        <v>822</v>
      </c>
      <c r="MY17" s="144">
        <v>779</v>
      </c>
      <c r="MZ17" s="144">
        <v>737</v>
      </c>
      <c r="NA17" s="144">
        <v>751</v>
      </c>
      <c r="NB17" s="144">
        <v>791</v>
      </c>
      <c r="NC17" s="144">
        <v>819</v>
      </c>
      <c r="ND17" s="144">
        <v>738</v>
      </c>
      <c r="NE17" s="144">
        <v>776</v>
      </c>
      <c r="NF17" s="144">
        <v>838</v>
      </c>
      <c r="NG17" s="144">
        <v>858</v>
      </c>
      <c r="NH17" s="144">
        <v>763</v>
      </c>
      <c r="NI17" s="144">
        <v>733</v>
      </c>
      <c r="NJ17" s="144">
        <v>746</v>
      </c>
      <c r="NK17" s="144">
        <v>747</v>
      </c>
      <c r="NL17" s="144">
        <v>724</v>
      </c>
      <c r="NM17" s="144">
        <v>685</v>
      </c>
      <c r="NN17" s="144">
        <v>704</v>
      </c>
      <c r="NO17" s="144">
        <v>720</v>
      </c>
      <c r="NP17" s="144">
        <v>750</v>
      </c>
      <c r="NQ17" s="144">
        <v>631</v>
      </c>
      <c r="NR17" s="144">
        <v>637</v>
      </c>
      <c r="NS17" s="144">
        <v>653</v>
      </c>
      <c r="NT17" s="144">
        <v>684</v>
      </c>
      <c r="NU17" s="144">
        <v>561</v>
      </c>
      <c r="NV17" s="144">
        <v>575</v>
      </c>
      <c r="NW17" s="144">
        <v>608</v>
      </c>
      <c r="NX17" s="144">
        <v>639</v>
      </c>
      <c r="NY17" s="144">
        <v>640</v>
      </c>
      <c r="NZ17" s="144">
        <v>545</v>
      </c>
      <c r="OA17" s="144">
        <v>583</v>
      </c>
      <c r="OB17" s="144">
        <v>626</v>
      </c>
      <c r="OC17" s="144">
        <v>647</v>
      </c>
      <c r="OD17" s="144">
        <v>552</v>
      </c>
      <c r="OE17" s="144">
        <v>562</v>
      </c>
      <c r="OF17" s="144">
        <v>598</v>
      </c>
      <c r="OG17" s="144">
        <v>625</v>
      </c>
      <c r="OH17" s="144">
        <v>542</v>
      </c>
      <c r="OI17" s="144">
        <v>554</v>
      </c>
      <c r="OJ17" s="144">
        <v>599</v>
      </c>
      <c r="OK17" s="144">
        <v>622</v>
      </c>
      <c r="OL17" s="144">
        <v>643</v>
      </c>
      <c r="OM17" s="144">
        <v>535</v>
      </c>
      <c r="ON17" s="144">
        <v>559</v>
      </c>
      <c r="OO17" s="144">
        <v>591</v>
      </c>
      <c r="OP17" s="144">
        <v>618</v>
      </c>
      <c r="OQ17" s="144">
        <v>554</v>
      </c>
      <c r="OR17" s="144">
        <v>560</v>
      </c>
      <c r="OS17" s="144">
        <v>588</v>
      </c>
      <c r="OT17" s="144">
        <v>613</v>
      </c>
      <c r="OU17" s="144">
        <v>565</v>
      </c>
      <c r="OV17" s="144">
        <v>540</v>
      </c>
      <c r="OW17" s="144">
        <v>581</v>
      </c>
      <c r="OX17" s="144">
        <v>613</v>
      </c>
      <c r="OY17" s="341">
        <f t="shared" si="5"/>
        <v>574</v>
      </c>
      <c r="OZ17" s="144">
        <v>535</v>
      </c>
      <c r="PA17" s="144">
        <v>565</v>
      </c>
      <c r="PB17" s="144">
        <v>601</v>
      </c>
      <c r="PC17" s="144">
        <v>630</v>
      </c>
      <c r="PD17" s="144">
        <v>520</v>
      </c>
    </row>
    <row r="18" spans="1:436" s="144" customFormat="1" x14ac:dyDescent="0.2">
      <c r="A18" s="55"/>
      <c r="B18" s="318">
        <v>12</v>
      </c>
      <c r="C18" s="319">
        <f t="shared" ca="1" si="0"/>
        <v>1131</v>
      </c>
      <c r="D18" s="320"/>
      <c r="E18" s="321"/>
      <c r="F18" s="321"/>
      <c r="G18" s="144">
        <v>2195</v>
      </c>
      <c r="H18" s="144">
        <v>2075</v>
      </c>
      <c r="I18" s="343">
        <v>2085</v>
      </c>
      <c r="J18" s="144">
        <v>2095</v>
      </c>
      <c r="K18" s="144">
        <v>2099</v>
      </c>
      <c r="L18" s="144">
        <v>2072</v>
      </c>
      <c r="M18" s="144">
        <v>2093</v>
      </c>
      <c r="N18" s="144">
        <v>2120</v>
      </c>
      <c r="O18" s="144">
        <v>2104</v>
      </c>
      <c r="P18" s="144">
        <v>2105</v>
      </c>
      <c r="Q18" s="144">
        <v>2132</v>
      </c>
      <c r="R18" s="144">
        <v>2118</v>
      </c>
      <c r="S18" s="144">
        <v>2106</v>
      </c>
      <c r="T18" s="144">
        <v>2129</v>
      </c>
      <c r="U18" s="144">
        <v>2099</v>
      </c>
      <c r="V18" s="144">
        <v>2158</v>
      </c>
      <c r="W18" s="144">
        <v>2178</v>
      </c>
      <c r="X18" s="144">
        <v>2194</v>
      </c>
      <c r="Y18" s="144">
        <v>2168</v>
      </c>
      <c r="Z18" s="144">
        <v>2223</v>
      </c>
      <c r="AA18" s="144">
        <v>2263</v>
      </c>
      <c r="AB18" s="144">
        <v>2346</v>
      </c>
      <c r="AC18" s="144">
        <v>2385</v>
      </c>
      <c r="AD18" s="144">
        <v>2463</v>
      </c>
      <c r="AE18" s="144">
        <v>2533</v>
      </c>
      <c r="AF18" s="144">
        <v>2544</v>
      </c>
      <c r="AG18" s="144">
        <v>2584</v>
      </c>
      <c r="AH18" s="144">
        <v>2578</v>
      </c>
      <c r="AI18" s="144">
        <v>2621</v>
      </c>
      <c r="AJ18" s="144">
        <v>2703</v>
      </c>
      <c r="AK18" s="144">
        <v>2697</v>
      </c>
      <c r="AL18" s="144">
        <v>2829</v>
      </c>
      <c r="AM18" s="144">
        <v>2807</v>
      </c>
      <c r="AN18" s="144">
        <v>2909</v>
      </c>
      <c r="AO18" s="144">
        <v>2968</v>
      </c>
      <c r="AP18" s="363">
        <v>2992.5</v>
      </c>
      <c r="AQ18" s="144">
        <v>3017</v>
      </c>
      <c r="AR18" s="144">
        <v>3100</v>
      </c>
      <c r="AS18" s="144">
        <v>3058</v>
      </c>
      <c r="AT18" s="144">
        <v>3080</v>
      </c>
      <c r="AU18" s="144">
        <v>3026</v>
      </c>
      <c r="AV18" s="144">
        <v>3055</v>
      </c>
      <c r="AW18" s="144">
        <v>3083</v>
      </c>
      <c r="AX18" s="144">
        <v>3071</v>
      </c>
      <c r="AY18" s="144">
        <v>3001</v>
      </c>
      <c r="AZ18" s="144">
        <v>2941</v>
      </c>
      <c r="BA18" s="144">
        <v>2859</v>
      </c>
      <c r="BB18" s="144">
        <v>2825</v>
      </c>
      <c r="BC18" s="144">
        <v>2711</v>
      </c>
      <c r="BD18" s="144">
        <v>2634</v>
      </c>
      <c r="BE18" s="144">
        <v>2575</v>
      </c>
      <c r="BF18" s="144">
        <v>2596</v>
      </c>
      <c r="BG18" s="144">
        <v>2579</v>
      </c>
      <c r="BH18" s="144">
        <v>2503</v>
      </c>
      <c r="BI18" s="144">
        <v>2450</v>
      </c>
      <c r="BJ18" s="144">
        <v>2378</v>
      </c>
      <c r="BK18" s="144">
        <v>2357</v>
      </c>
      <c r="BL18" s="144">
        <v>2298</v>
      </c>
      <c r="BM18" s="144">
        <v>2252</v>
      </c>
      <c r="BN18" s="144">
        <v>2160</v>
      </c>
      <c r="BO18" s="144">
        <v>2107</v>
      </c>
      <c r="BP18" s="144">
        <v>2055</v>
      </c>
      <c r="BQ18" s="144">
        <v>2022</v>
      </c>
      <c r="BR18" s="144">
        <v>2001</v>
      </c>
      <c r="BS18" s="144">
        <v>2041</v>
      </c>
      <c r="BT18" s="144">
        <v>1979</v>
      </c>
      <c r="BU18" s="144">
        <v>1989</v>
      </c>
      <c r="BV18" s="144">
        <v>2021</v>
      </c>
      <c r="BW18" s="144">
        <v>2060</v>
      </c>
      <c r="BX18" s="144">
        <v>2092</v>
      </c>
      <c r="BY18" s="144">
        <v>2002</v>
      </c>
      <c r="BZ18" s="144">
        <v>1934</v>
      </c>
      <c r="CA18" s="142">
        <v>2019</v>
      </c>
      <c r="CB18" s="380">
        <v>2030</v>
      </c>
      <c r="CC18" s="380">
        <v>2019</v>
      </c>
      <c r="CD18" s="380">
        <v>2038</v>
      </c>
      <c r="CE18" s="380">
        <v>2122</v>
      </c>
      <c r="CF18" s="380">
        <v>2103</v>
      </c>
      <c r="CG18" s="380">
        <v>2165</v>
      </c>
      <c r="CH18" s="142">
        <v>2189</v>
      </c>
      <c r="CI18" s="380">
        <v>2146</v>
      </c>
      <c r="CJ18" s="144">
        <v>2127</v>
      </c>
      <c r="CK18" s="144">
        <v>2136</v>
      </c>
      <c r="CL18" s="144">
        <v>2151</v>
      </c>
      <c r="CM18" s="144">
        <v>2164</v>
      </c>
      <c r="CN18" s="144">
        <v>2214</v>
      </c>
      <c r="CO18" s="144">
        <v>2219</v>
      </c>
      <c r="CP18" s="144">
        <v>2223</v>
      </c>
      <c r="CQ18" s="144">
        <v>2240</v>
      </c>
      <c r="CR18" s="144">
        <v>2253</v>
      </c>
      <c r="CS18" s="144">
        <v>2279</v>
      </c>
      <c r="CT18" s="144">
        <v>2267</v>
      </c>
      <c r="CU18" s="144">
        <v>2266</v>
      </c>
      <c r="CV18" s="144">
        <v>2274</v>
      </c>
      <c r="CW18" s="144">
        <v>2281</v>
      </c>
      <c r="CX18" s="144">
        <v>2273</v>
      </c>
      <c r="CY18" s="144">
        <v>2379</v>
      </c>
      <c r="CZ18" s="144">
        <v>2356</v>
      </c>
      <c r="DA18" s="144">
        <v>2442</v>
      </c>
      <c r="DB18" s="144">
        <v>2469</v>
      </c>
      <c r="DC18" s="144">
        <v>2354</v>
      </c>
      <c r="DD18" s="144">
        <v>2346</v>
      </c>
      <c r="DE18" s="144">
        <v>2425</v>
      </c>
      <c r="DF18" s="144">
        <v>2425</v>
      </c>
      <c r="DG18" s="144">
        <v>2425</v>
      </c>
      <c r="DH18" s="144">
        <v>2370</v>
      </c>
      <c r="DI18" s="144">
        <v>2317</v>
      </c>
      <c r="DJ18" s="144">
        <v>2330</v>
      </c>
      <c r="DK18" s="144">
        <v>2304</v>
      </c>
      <c r="DL18" s="144">
        <v>2190</v>
      </c>
      <c r="DM18" s="144">
        <v>2096</v>
      </c>
      <c r="DN18" s="144">
        <v>2024</v>
      </c>
      <c r="DO18" s="144">
        <v>1935</v>
      </c>
      <c r="DP18" s="144">
        <v>1771</v>
      </c>
      <c r="DQ18" s="144">
        <v>1731</v>
      </c>
      <c r="DR18" s="380">
        <v>1639</v>
      </c>
      <c r="DS18" s="144">
        <v>1558</v>
      </c>
      <c r="DT18" s="397">
        <v>1483</v>
      </c>
      <c r="DU18" s="397">
        <v>1386</v>
      </c>
      <c r="DV18" s="380">
        <v>1365</v>
      </c>
      <c r="DW18" s="380">
        <v>1341</v>
      </c>
      <c r="DX18" s="397">
        <v>1240</v>
      </c>
      <c r="DY18" s="397">
        <v>1196</v>
      </c>
      <c r="DZ18">
        <v>1158</v>
      </c>
      <c r="EA18">
        <v>1125</v>
      </c>
      <c r="EB18">
        <v>1140</v>
      </c>
      <c r="EC18">
        <v>1102</v>
      </c>
      <c r="ED18">
        <v>1036</v>
      </c>
      <c r="EE18">
        <v>1008</v>
      </c>
      <c r="EF18">
        <v>1009</v>
      </c>
      <c r="EG18">
        <v>1005</v>
      </c>
      <c r="EH18">
        <v>956</v>
      </c>
      <c r="EI18">
        <v>960</v>
      </c>
      <c r="EJ18">
        <v>943</v>
      </c>
      <c r="EK18" s="397">
        <v>932</v>
      </c>
      <c r="EL18">
        <v>869</v>
      </c>
      <c r="EM18">
        <v>882</v>
      </c>
      <c r="EN18">
        <v>852</v>
      </c>
      <c r="EO18" s="144">
        <v>819</v>
      </c>
      <c r="EP18">
        <v>814</v>
      </c>
      <c r="EQ18">
        <v>836</v>
      </c>
      <c r="ER18">
        <v>845</v>
      </c>
      <c r="ES18">
        <v>857</v>
      </c>
      <c r="ET18">
        <v>834</v>
      </c>
      <c r="EU18" s="380">
        <v>824</v>
      </c>
      <c r="EV18">
        <v>825</v>
      </c>
      <c r="EW18">
        <v>843</v>
      </c>
      <c r="EX18">
        <v>971</v>
      </c>
      <c r="EY18">
        <v>1051</v>
      </c>
      <c r="EZ18">
        <v>1072</v>
      </c>
      <c r="FA18">
        <v>1111</v>
      </c>
      <c r="FB18">
        <v>1162</v>
      </c>
      <c r="FC18">
        <v>1213</v>
      </c>
      <c r="FD18">
        <v>1260</v>
      </c>
      <c r="FE18">
        <v>1303</v>
      </c>
      <c r="FF18">
        <v>1334</v>
      </c>
      <c r="FG18">
        <v>1357</v>
      </c>
      <c r="FH18">
        <v>1406</v>
      </c>
      <c r="FI18">
        <v>1472</v>
      </c>
      <c r="FJ18">
        <v>1528</v>
      </c>
      <c r="FK18" s="144">
        <v>1580</v>
      </c>
      <c r="FL18">
        <v>1645</v>
      </c>
      <c r="FM18">
        <v>1699</v>
      </c>
      <c r="FN18" s="144">
        <v>1669</v>
      </c>
      <c r="FO18" s="144">
        <v>1739</v>
      </c>
      <c r="FP18" s="144">
        <v>1766</v>
      </c>
      <c r="FQ18">
        <v>1835</v>
      </c>
      <c r="FR18" s="144">
        <v>1822</v>
      </c>
      <c r="FS18" s="380">
        <v>1811</v>
      </c>
      <c r="FT18" s="144">
        <v>1853</v>
      </c>
      <c r="FU18" s="397">
        <v>1850</v>
      </c>
      <c r="FV18" s="397">
        <v>1917</v>
      </c>
      <c r="FW18" s="380">
        <v>1926</v>
      </c>
      <c r="FX18" s="380">
        <v>1968</v>
      </c>
      <c r="FY18" s="397">
        <v>1992</v>
      </c>
      <c r="FZ18" s="397">
        <v>1947</v>
      </c>
      <c r="GA18">
        <v>1905</v>
      </c>
      <c r="GB18">
        <v>1927</v>
      </c>
      <c r="GC18">
        <v>1978</v>
      </c>
      <c r="GD18">
        <v>1991</v>
      </c>
      <c r="GE18">
        <v>1917</v>
      </c>
      <c r="GF18">
        <v>1909</v>
      </c>
      <c r="GG18">
        <v>1910</v>
      </c>
      <c r="GH18">
        <v>1843</v>
      </c>
      <c r="GI18">
        <v>1780</v>
      </c>
      <c r="GJ18">
        <v>1788</v>
      </c>
      <c r="GK18">
        <v>1800</v>
      </c>
      <c r="GL18" s="397">
        <v>1802</v>
      </c>
      <c r="GM18">
        <v>1877</v>
      </c>
      <c r="GN18">
        <v>1890</v>
      </c>
      <c r="GO18">
        <v>1934</v>
      </c>
      <c r="GP18" s="144">
        <v>1914</v>
      </c>
      <c r="GQ18">
        <v>1900</v>
      </c>
      <c r="GR18">
        <v>1847</v>
      </c>
      <c r="GS18">
        <v>1838</v>
      </c>
      <c r="GT18">
        <v>1807</v>
      </c>
      <c r="GU18">
        <v>1792</v>
      </c>
      <c r="GV18" s="144">
        <v>1766</v>
      </c>
      <c r="GW18" s="144">
        <v>1773</v>
      </c>
      <c r="GX18" s="144">
        <v>1833</v>
      </c>
      <c r="GY18" s="144">
        <v>1739</v>
      </c>
      <c r="GZ18" s="144">
        <v>1736</v>
      </c>
      <c r="HA18" s="144">
        <v>1779</v>
      </c>
      <c r="HB18" s="144">
        <v>1778</v>
      </c>
      <c r="HC18" s="144">
        <v>1764</v>
      </c>
      <c r="HD18" s="144">
        <v>1769</v>
      </c>
      <c r="HE18" s="144">
        <v>1801</v>
      </c>
      <c r="HF18" s="144">
        <v>1845</v>
      </c>
      <c r="HG18" s="144">
        <v>1903</v>
      </c>
      <c r="HH18" s="144">
        <v>1870</v>
      </c>
      <c r="HI18" s="144">
        <v>1801</v>
      </c>
      <c r="HJ18" s="144">
        <v>1781</v>
      </c>
      <c r="HK18" s="144">
        <v>1830</v>
      </c>
      <c r="HL18" s="144">
        <v>1759</v>
      </c>
      <c r="HM18" s="144">
        <v>1631</v>
      </c>
      <c r="HN18" s="144">
        <v>1653</v>
      </c>
      <c r="HO18" s="144">
        <v>1660</v>
      </c>
      <c r="HP18" s="144">
        <v>1601</v>
      </c>
      <c r="HQ18" s="144">
        <v>1524</v>
      </c>
      <c r="HR18" s="144">
        <v>1579</v>
      </c>
      <c r="HS18" s="144">
        <v>1566</v>
      </c>
      <c r="HT18" s="144">
        <v>1562</v>
      </c>
      <c r="HU18" s="144">
        <v>1513</v>
      </c>
      <c r="HV18" s="144">
        <v>1496</v>
      </c>
      <c r="HW18" s="144">
        <v>1486</v>
      </c>
      <c r="HX18" s="144">
        <v>1530</v>
      </c>
      <c r="HY18" s="144">
        <v>1410</v>
      </c>
      <c r="HZ18" s="144">
        <v>1435</v>
      </c>
      <c r="IA18" s="144">
        <v>1467</v>
      </c>
      <c r="IB18" s="144">
        <v>1506</v>
      </c>
      <c r="IC18" s="144">
        <v>1519</v>
      </c>
      <c r="ID18" s="144">
        <v>1438</v>
      </c>
      <c r="IE18" s="144">
        <v>1424</v>
      </c>
      <c r="IF18" s="144">
        <v>1423</v>
      </c>
      <c r="IG18" s="144">
        <v>1453</v>
      </c>
      <c r="IH18" s="144">
        <v>1378</v>
      </c>
      <c r="II18" s="144">
        <v>1382</v>
      </c>
      <c r="IJ18" s="144">
        <v>1375</v>
      </c>
      <c r="IK18" s="144">
        <v>1415</v>
      </c>
      <c r="IL18" s="144">
        <v>1393</v>
      </c>
      <c r="IM18" s="144">
        <v>1390</v>
      </c>
      <c r="IN18" s="341">
        <f t="shared" si="1"/>
        <v>1434</v>
      </c>
      <c r="IO18" s="144">
        <v>1478</v>
      </c>
      <c r="IP18" s="144">
        <v>1533</v>
      </c>
      <c r="IQ18" s="144">
        <v>1514</v>
      </c>
      <c r="IR18" s="144">
        <v>1519</v>
      </c>
      <c r="IS18" s="144">
        <v>1537</v>
      </c>
      <c r="IT18" s="144">
        <v>1565</v>
      </c>
      <c r="IU18" s="144">
        <v>1587</v>
      </c>
      <c r="IV18" s="144">
        <v>1572</v>
      </c>
      <c r="IW18" s="144">
        <v>1606</v>
      </c>
      <c r="IX18" s="144">
        <v>1632</v>
      </c>
      <c r="IY18" s="144">
        <v>1597</v>
      </c>
      <c r="IZ18" s="144">
        <v>1537</v>
      </c>
      <c r="JA18" s="144">
        <v>1548</v>
      </c>
      <c r="JB18" s="144">
        <v>1534</v>
      </c>
      <c r="JC18" s="144">
        <v>1524</v>
      </c>
      <c r="JD18" s="144">
        <v>1420</v>
      </c>
      <c r="JE18" s="144">
        <v>1388</v>
      </c>
      <c r="JF18" s="362">
        <f t="shared" si="2"/>
        <v>1402</v>
      </c>
      <c r="JG18" s="144">
        <v>1416</v>
      </c>
      <c r="JH18" s="144">
        <v>1297</v>
      </c>
      <c r="JI18" s="144">
        <v>1308</v>
      </c>
      <c r="JJ18" s="144">
        <v>1331</v>
      </c>
      <c r="JK18" s="144">
        <v>1354</v>
      </c>
      <c r="JL18" s="144">
        <v>1306</v>
      </c>
      <c r="JM18" s="144">
        <v>1287</v>
      </c>
      <c r="JN18" s="341">
        <f t="shared" si="3"/>
        <v>1308</v>
      </c>
      <c r="JO18" s="144">
        <v>1329</v>
      </c>
      <c r="JP18" s="144">
        <v>1320</v>
      </c>
      <c r="JQ18" s="144">
        <v>1209</v>
      </c>
      <c r="JR18" s="144">
        <v>1227</v>
      </c>
      <c r="JS18" s="144">
        <v>1208</v>
      </c>
      <c r="JT18" s="144">
        <v>1202</v>
      </c>
      <c r="JU18" s="144">
        <v>1126</v>
      </c>
      <c r="JV18" s="341">
        <f t="shared" si="4"/>
        <v>1144.5</v>
      </c>
      <c r="JW18" s="144">
        <v>1163</v>
      </c>
      <c r="JX18" s="144">
        <v>1192</v>
      </c>
      <c r="JY18" s="144">
        <v>1106</v>
      </c>
      <c r="JZ18" s="144">
        <v>1143</v>
      </c>
      <c r="KA18" s="144">
        <v>1163</v>
      </c>
      <c r="KB18" s="144">
        <v>1189</v>
      </c>
      <c r="KC18" s="144">
        <v>1215</v>
      </c>
      <c r="KD18" s="144">
        <v>1098</v>
      </c>
      <c r="KE18" s="144">
        <v>1091</v>
      </c>
      <c r="KF18" s="144">
        <v>1110</v>
      </c>
      <c r="KG18" s="144">
        <v>1155</v>
      </c>
      <c r="KH18" s="144">
        <v>1102</v>
      </c>
      <c r="KI18" s="144">
        <v>1119</v>
      </c>
      <c r="KJ18" s="144">
        <v>1171</v>
      </c>
      <c r="KK18" s="144">
        <v>1227</v>
      </c>
      <c r="KL18" s="144">
        <v>1267</v>
      </c>
      <c r="KM18" s="144">
        <v>1268</v>
      </c>
      <c r="KN18" s="144">
        <v>1282</v>
      </c>
      <c r="KO18" s="144">
        <v>1291</v>
      </c>
      <c r="KP18" s="144">
        <v>1291</v>
      </c>
      <c r="KQ18" s="144">
        <v>1309</v>
      </c>
      <c r="KR18" s="144">
        <v>1344</v>
      </c>
      <c r="KS18" s="144">
        <v>1404</v>
      </c>
      <c r="KT18" s="144">
        <v>1438</v>
      </c>
      <c r="KU18" s="144">
        <v>1394</v>
      </c>
      <c r="KV18" s="144">
        <v>1456</v>
      </c>
      <c r="KW18" s="144">
        <v>1512</v>
      </c>
      <c r="KX18" s="144">
        <v>1534</v>
      </c>
      <c r="KY18" s="144">
        <v>1573</v>
      </c>
      <c r="KZ18" s="343">
        <v>1468.6666666666667</v>
      </c>
      <c r="LA18" s="343">
        <v>1485.6111111111113</v>
      </c>
      <c r="LB18" s="343">
        <v>1487.0462962962963</v>
      </c>
      <c r="LC18" s="343">
        <v>1474.7206790123457</v>
      </c>
      <c r="LD18" s="343">
        <v>1464.1741255144034</v>
      </c>
      <c r="LE18" s="343">
        <v>1452.2031464334705</v>
      </c>
      <c r="LF18" s="343">
        <v>1446.2925597279379</v>
      </c>
      <c r="LG18" s="343">
        <v>1428.9061344974089</v>
      </c>
      <c r="LH18" s="343">
        <v>1410.2161075309277</v>
      </c>
      <c r="LI18" s="343">
        <v>1440.3584147408296</v>
      </c>
      <c r="LJ18" s="144">
        <v>1343</v>
      </c>
      <c r="LK18" s="144">
        <v>1370</v>
      </c>
      <c r="LL18" s="144">
        <v>1349</v>
      </c>
      <c r="LM18" s="144">
        <v>1300</v>
      </c>
      <c r="LN18" s="144">
        <v>1296</v>
      </c>
      <c r="LO18" s="144">
        <v>1333</v>
      </c>
      <c r="LP18" s="144">
        <v>1314</v>
      </c>
      <c r="LQ18" s="144">
        <v>1249</v>
      </c>
      <c r="LR18" s="144">
        <v>1195</v>
      </c>
      <c r="LS18" s="144">
        <v>1212</v>
      </c>
      <c r="LT18" s="144">
        <v>1349</v>
      </c>
      <c r="LU18" s="144">
        <v>1186</v>
      </c>
      <c r="LV18" s="144">
        <v>1165</v>
      </c>
      <c r="LW18" s="144">
        <v>1168</v>
      </c>
      <c r="LX18" s="144">
        <v>1205</v>
      </c>
      <c r="LY18" s="144">
        <v>1202</v>
      </c>
      <c r="LZ18" s="144">
        <v>1194</v>
      </c>
      <c r="MA18" s="144">
        <v>1207</v>
      </c>
      <c r="MB18" s="144">
        <v>1218</v>
      </c>
      <c r="MC18" s="144">
        <v>1242</v>
      </c>
      <c r="MD18" s="144">
        <v>1167</v>
      </c>
      <c r="ME18" s="144">
        <v>1174</v>
      </c>
      <c r="MF18" s="144">
        <v>1192</v>
      </c>
      <c r="MG18" s="144">
        <v>1210</v>
      </c>
      <c r="MH18" s="144">
        <v>1181</v>
      </c>
      <c r="MI18" s="144">
        <v>1168</v>
      </c>
      <c r="MJ18" s="144">
        <v>1182</v>
      </c>
      <c r="MK18" s="144">
        <v>1252</v>
      </c>
      <c r="ML18" s="144">
        <v>1270</v>
      </c>
      <c r="MM18" s="144">
        <v>1207</v>
      </c>
      <c r="MN18" s="144">
        <v>1281</v>
      </c>
      <c r="MO18" s="144">
        <v>1308</v>
      </c>
      <c r="MP18" s="144">
        <v>1353</v>
      </c>
      <c r="MQ18" s="144">
        <v>1314</v>
      </c>
      <c r="MR18" s="144">
        <v>1299</v>
      </c>
      <c r="MS18" s="144">
        <v>1288</v>
      </c>
      <c r="MT18" s="144">
        <v>1310</v>
      </c>
      <c r="MU18" s="144">
        <v>1301</v>
      </c>
      <c r="MV18" s="144">
        <v>1263</v>
      </c>
      <c r="MW18" s="144">
        <v>1311</v>
      </c>
      <c r="MX18" s="144">
        <v>1356</v>
      </c>
      <c r="MY18" s="144">
        <v>1412</v>
      </c>
      <c r="MZ18" s="144">
        <v>1337</v>
      </c>
      <c r="NA18" s="144">
        <v>1374</v>
      </c>
      <c r="NB18" s="144">
        <v>1369</v>
      </c>
      <c r="NC18" s="144">
        <v>1368</v>
      </c>
      <c r="ND18" s="144">
        <v>1317</v>
      </c>
      <c r="NE18" s="144">
        <v>1245</v>
      </c>
      <c r="NF18" s="144">
        <v>1308</v>
      </c>
      <c r="NG18" s="144">
        <v>1282</v>
      </c>
      <c r="NH18" s="144">
        <v>1299</v>
      </c>
      <c r="NI18" s="144">
        <v>1218</v>
      </c>
      <c r="NJ18" s="144">
        <v>1195</v>
      </c>
      <c r="NK18" s="144">
        <v>1193</v>
      </c>
      <c r="NL18" s="144">
        <v>1157</v>
      </c>
      <c r="NM18" s="144">
        <v>1098</v>
      </c>
      <c r="NN18" s="144">
        <v>1120</v>
      </c>
      <c r="NO18" s="144">
        <v>1109</v>
      </c>
      <c r="NP18" s="144">
        <v>1110</v>
      </c>
      <c r="NQ18" s="144">
        <v>1089</v>
      </c>
      <c r="NR18" s="144">
        <v>1072</v>
      </c>
      <c r="NS18" s="144">
        <v>1055</v>
      </c>
      <c r="NT18" s="144">
        <v>1025</v>
      </c>
      <c r="NU18" s="144">
        <v>1015</v>
      </c>
      <c r="NV18" s="144">
        <v>996</v>
      </c>
      <c r="NW18" s="144">
        <v>1007</v>
      </c>
      <c r="NX18" s="144">
        <v>1027</v>
      </c>
      <c r="NY18" s="144">
        <v>1059</v>
      </c>
      <c r="NZ18" s="144">
        <v>1026</v>
      </c>
      <c r="OA18" s="144">
        <v>1046</v>
      </c>
      <c r="OB18" s="144">
        <v>1041</v>
      </c>
      <c r="OC18" s="144">
        <v>1020</v>
      </c>
      <c r="OD18" s="144">
        <v>1031</v>
      </c>
      <c r="OE18" s="144">
        <v>1055</v>
      </c>
      <c r="OF18" s="144">
        <v>1061</v>
      </c>
      <c r="OG18" s="144">
        <v>1111</v>
      </c>
      <c r="OH18" s="144">
        <v>1111</v>
      </c>
      <c r="OI18" s="144">
        <v>1113</v>
      </c>
      <c r="OJ18" s="144">
        <v>1107</v>
      </c>
      <c r="OK18" s="144">
        <v>1098</v>
      </c>
      <c r="OL18" s="144">
        <v>1078</v>
      </c>
      <c r="OM18" s="144">
        <v>1060</v>
      </c>
      <c r="ON18" s="144">
        <v>1014</v>
      </c>
      <c r="OO18" s="144">
        <v>1029</v>
      </c>
      <c r="OP18" s="144">
        <v>1073</v>
      </c>
      <c r="OQ18" s="144">
        <v>1080</v>
      </c>
      <c r="OR18" s="144">
        <v>1062</v>
      </c>
      <c r="OS18" s="144">
        <v>1068</v>
      </c>
      <c r="OT18" s="144">
        <v>1100</v>
      </c>
      <c r="OU18" s="144">
        <v>1132</v>
      </c>
      <c r="OV18" s="144">
        <v>1141</v>
      </c>
      <c r="OW18" s="144">
        <v>1132</v>
      </c>
      <c r="OX18" s="144">
        <v>1164</v>
      </c>
      <c r="OY18" s="341">
        <f t="shared" si="5"/>
        <v>1137.5</v>
      </c>
      <c r="OZ18" s="144">
        <v>1111</v>
      </c>
      <c r="PA18" s="144">
        <v>1110</v>
      </c>
      <c r="PB18" s="144">
        <v>1143</v>
      </c>
      <c r="PC18" s="144">
        <v>1161</v>
      </c>
      <c r="PD18" s="144">
        <v>1131</v>
      </c>
    </row>
    <row r="19" spans="1:436" s="144" customFormat="1" x14ac:dyDescent="0.2">
      <c r="A19" s="318"/>
      <c r="B19" s="318">
        <v>13</v>
      </c>
      <c r="C19" s="319">
        <f t="shared" ca="1" si="0"/>
        <v>80</v>
      </c>
      <c r="D19" s="320"/>
      <c r="E19" s="321"/>
      <c r="F19" s="321"/>
      <c r="G19" s="144">
        <v>229</v>
      </c>
      <c r="H19" s="144">
        <v>221</v>
      </c>
      <c r="I19" s="343">
        <v>235</v>
      </c>
      <c r="J19" s="144">
        <v>249</v>
      </c>
      <c r="K19" s="144">
        <v>259</v>
      </c>
      <c r="L19" s="144">
        <v>252</v>
      </c>
      <c r="M19" s="144">
        <v>262</v>
      </c>
      <c r="N19" s="144">
        <v>272</v>
      </c>
      <c r="O19" s="144">
        <v>276</v>
      </c>
      <c r="P19" s="144">
        <v>252</v>
      </c>
      <c r="Q19" s="144">
        <v>254</v>
      </c>
      <c r="R19" s="144">
        <v>266</v>
      </c>
      <c r="S19" s="144">
        <v>279</v>
      </c>
      <c r="T19" s="144">
        <v>266</v>
      </c>
      <c r="U19" s="144">
        <v>252</v>
      </c>
      <c r="V19" s="144">
        <v>257</v>
      </c>
      <c r="W19" s="144">
        <v>262</v>
      </c>
      <c r="X19" s="144">
        <v>262</v>
      </c>
      <c r="Y19" s="144">
        <v>260</v>
      </c>
      <c r="Z19" s="144">
        <v>270</v>
      </c>
      <c r="AA19" s="144">
        <v>272</v>
      </c>
      <c r="AB19" s="144">
        <v>267</v>
      </c>
      <c r="AC19" s="144">
        <v>269</v>
      </c>
      <c r="AD19" s="144">
        <v>255</v>
      </c>
      <c r="AE19" s="144">
        <v>260</v>
      </c>
      <c r="AF19" s="144">
        <v>274</v>
      </c>
      <c r="AG19" s="144">
        <v>267</v>
      </c>
      <c r="AH19" s="144">
        <v>280</v>
      </c>
      <c r="AI19" s="144">
        <v>296</v>
      </c>
      <c r="AJ19" s="144">
        <v>292</v>
      </c>
      <c r="AK19" s="144">
        <v>292</v>
      </c>
      <c r="AL19" s="144">
        <v>295</v>
      </c>
      <c r="AM19" s="144">
        <v>309</v>
      </c>
      <c r="AN19" s="144">
        <v>334</v>
      </c>
      <c r="AO19" s="144">
        <v>334</v>
      </c>
      <c r="AP19" s="363">
        <v>328.5</v>
      </c>
      <c r="AQ19" s="144">
        <v>323</v>
      </c>
      <c r="AR19" s="144">
        <v>341</v>
      </c>
      <c r="AS19" s="144">
        <v>342</v>
      </c>
      <c r="AT19" s="144">
        <v>325</v>
      </c>
      <c r="AU19" s="144">
        <v>311</v>
      </c>
      <c r="AV19" s="144">
        <v>316</v>
      </c>
      <c r="AW19" s="144">
        <v>322</v>
      </c>
      <c r="AX19" s="144">
        <v>322</v>
      </c>
      <c r="AY19" s="144">
        <v>298</v>
      </c>
      <c r="AZ19" s="144">
        <v>307</v>
      </c>
      <c r="BA19" s="144">
        <v>309</v>
      </c>
      <c r="BB19" s="144">
        <v>310</v>
      </c>
      <c r="BC19" s="144">
        <v>293</v>
      </c>
      <c r="BD19" s="144">
        <v>291</v>
      </c>
      <c r="BE19" s="144">
        <v>295</v>
      </c>
      <c r="BF19" s="144">
        <v>311</v>
      </c>
      <c r="BG19" s="144">
        <v>316</v>
      </c>
      <c r="BH19" s="144">
        <v>299</v>
      </c>
      <c r="BI19" s="144">
        <v>298</v>
      </c>
      <c r="BJ19" s="144">
        <v>310</v>
      </c>
      <c r="BK19" s="144">
        <v>315</v>
      </c>
      <c r="BL19" s="144">
        <v>313</v>
      </c>
      <c r="BM19" s="144">
        <v>297</v>
      </c>
      <c r="BN19" s="144">
        <v>297</v>
      </c>
      <c r="BO19" s="144">
        <v>311</v>
      </c>
      <c r="BP19" s="144">
        <v>302</v>
      </c>
      <c r="BQ19" s="144">
        <v>296</v>
      </c>
      <c r="BR19" s="144">
        <v>283</v>
      </c>
      <c r="BS19" s="144">
        <v>283</v>
      </c>
      <c r="BT19" s="144">
        <v>255</v>
      </c>
      <c r="BU19" s="144">
        <v>256</v>
      </c>
      <c r="BV19" s="144">
        <v>252</v>
      </c>
      <c r="BW19" s="144">
        <v>267</v>
      </c>
      <c r="BX19" s="144">
        <v>274</v>
      </c>
      <c r="BY19" s="144">
        <v>268</v>
      </c>
      <c r="BZ19" s="144">
        <v>260</v>
      </c>
      <c r="CA19" s="142">
        <v>274</v>
      </c>
      <c r="CB19" s="380">
        <v>295</v>
      </c>
      <c r="CC19" s="380">
        <v>292</v>
      </c>
      <c r="CD19" s="380">
        <v>308</v>
      </c>
      <c r="CE19" s="380">
        <v>318</v>
      </c>
      <c r="CF19" s="380">
        <v>318</v>
      </c>
      <c r="CG19" s="380">
        <v>312</v>
      </c>
      <c r="CH19" s="142">
        <v>302</v>
      </c>
      <c r="CI19" s="380">
        <v>301</v>
      </c>
      <c r="CJ19" s="144">
        <v>308</v>
      </c>
      <c r="CK19" s="144">
        <v>321</v>
      </c>
      <c r="CL19" s="144">
        <v>345</v>
      </c>
      <c r="CM19" s="144">
        <v>337</v>
      </c>
      <c r="CN19" s="144">
        <v>348</v>
      </c>
      <c r="CO19" s="144">
        <v>355</v>
      </c>
      <c r="CP19" s="144">
        <v>359</v>
      </c>
      <c r="CQ19" s="144">
        <v>347</v>
      </c>
      <c r="CR19" s="144">
        <v>340</v>
      </c>
      <c r="CS19" s="144">
        <v>347</v>
      </c>
      <c r="CT19" s="144">
        <v>346</v>
      </c>
      <c r="CU19" s="144">
        <v>337</v>
      </c>
      <c r="CV19" s="144">
        <v>327</v>
      </c>
      <c r="CW19" s="144">
        <v>328</v>
      </c>
      <c r="CX19" s="144">
        <v>340</v>
      </c>
      <c r="CY19" s="144">
        <v>343</v>
      </c>
      <c r="CZ19" s="144">
        <v>323</v>
      </c>
      <c r="DA19" s="144">
        <v>320</v>
      </c>
      <c r="DB19" s="144">
        <v>324</v>
      </c>
      <c r="DC19" s="144">
        <v>312</v>
      </c>
      <c r="DD19" s="144">
        <v>305</v>
      </c>
      <c r="DE19" s="144">
        <v>313</v>
      </c>
      <c r="DF19" s="144">
        <v>319</v>
      </c>
      <c r="DG19" s="144">
        <v>325</v>
      </c>
      <c r="DH19" s="144">
        <v>297</v>
      </c>
      <c r="DI19" s="144">
        <v>313</v>
      </c>
      <c r="DJ19" s="144">
        <v>318</v>
      </c>
      <c r="DK19" s="144">
        <v>317</v>
      </c>
      <c r="DL19" s="144">
        <v>302</v>
      </c>
      <c r="DM19" s="144">
        <v>302</v>
      </c>
      <c r="DN19" s="144">
        <v>295</v>
      </c>
      <c r="DO19" s="144">
        <v>305</v>
      </c>
      <c r="DP19" s="144">
        <v>294</v>
      </c>
      <c r="DQ19" s="144">
        <v>302</v>
      </c>
      <c r="DR19" s="380">
        <v>296</v>
      </c>
      <c r="DS19" s="144">
        <v>296</v>
      </c>
      <c r="DT19" s="397">
        <v>288</v>
      </c>
      <c r="DU19" s="397">
        <v>295</v>
      </c>
      <c r="DV19" s="380">
        <v>305</v>
      </c>
      <c r="DW19" s="380">
        <v>316</v>
      </c>
      <c r="DX19" s="397">
        <v>304</v>
      </c>
      <c r="DY19" s="397">
        <v>312</v>
      </c>
      <c r="DZ19">
        <v>317</v>
      </c>
      <c r="EA19">
        <v>315</v>
      </c>
      <c r="EB19">
        <v>303</v>
      </c>
      <c r="EC19">
        <v>299</v>
      </c>
      <c r="ED19">
        <v>296</v>
      </c>
      <c r="EE19">
        <v>302</v>
      </c>
      <c r="EF19">
        <v>304</v>
      </c>
      <c r="EG19">
        <v>311</v>
      </c>
      <c r="EH19">
        <v>288</v>
      </c>
      <c r="EI19">
        <v>294</v>
      </c>
      <c r="EJ19">
        <v>285</v>
      </c>
      <c r="EK19" s="397">
        <v>293</v>
      </c>
      <c r="EL19">
        <v>279</v>
      </c>
      <c r="EM19">
        <v>280</v>
      </c>
      <c r="EN19">
        <v>279</v>
      </c>
      <c r="EO19" s="144">
        <v>280</v>
      </c>
      <c r="EP19">
        <v>262</v>
      </c>
      <c r="EQ19">
        <v>254</v>
      </c>
      <c r="ER19">
        <v>259</v>
      </c>
      <c r="ES19">
        <v>257</v>
      </c>
      <c r="ET19">
        <v>247</v>
      </c>
      <c r="EU19" s="380">
        <v>231</v>
      </c>
      <c r="EV19">
        <v>228</v>
      </c>
      <c r="EW19">
        <v>229</v>
      </c>
      <c r="EX19">
        <v>257</v>
      </c>
      <c r="EY19">
        <v>278</v>
      </c>
      <c r="EZ19">
        <v>276</v>
      </c>
      <c r="FA19">
        <v>280</v>
      </c>
      <c r="FB19">
        <v>291</v>
      </c>
      <c r="FC19">
        <v>282</v>
      </c>
      <c r="FD19">
        <v>284</v>
      </c>
      <c r="FE19">
        <v>291</v>
      </c>
      <c r="FF19">
        <v>301</v>
      </c>
      <c r="FG19">
        <v>310</v>
      </c>
      <c r="FH19">
        <v>299</v>
      </c>
      <c r="FI19">
        <v>280</v>
      </c>
      <c r="FJ19">
        <v>292</v>
      </c>
      <c r="FK19" s="144">
        <v>290</v>
      </c>
      <c r="FL19">
        <v>287</v>
      </c>
      <c r="FM19">
        <v>278</v>
      </c>
      <c r="FN19" s="144">
        <v>278</v>
      </c>
      <c r="FO19" s="144">
        <v>276</v>
      </c>
      <c r="FP19" s="144">
        <v>268</v>
      </c>
      <c r="FQ19">
        <v>270</v>
      </c>
      <c r="FR19" s="144">
        <v>273</v>
      </c>
      <c r="FS19" s="380">
        <v>285</v>
      </c>
      <c r="FT19" s="144">
        <v>287</v>
      </c>
      <c r="FU19" s="397">
        <v>286</v>
      </c>
      <c r="FV19" s="397">
        <v>286</v>
      </c>
      <c r="FW19" s="380">
        <v>281</v>
      </c>
      <c r="FX19" s="380">
        <v>281</v>
      </c>
      <c r="FY19" s="397">
        <v>287</v>
      </c>
      <c r="FZ19" s="397">
        <v>284</v>
      </c>
      <c r="GA19">
        <v>296</v>
      </c>
      <c r="GB19">
        <v>306</v>
      </c>
      <c r="GC19">
        <v>303</v>
      </c>
      <c r="GD19">
        <v>297</v>
      </c>
      <c r="GE19">
        <v>303</v>
      </c>
      <c r="GF19">
        <v>318</v>
      </c>
      <c r="GG19">
        <v>325</v>
      </c>
      <c r="GH19">
        <v>317</v>
      </c>
      <c r="GI19">
        <v>321</v>
      </c>
      <c r="GJ19">
        <v>329</v>
      </c>
      <c r="GK19">
        <v>343</v>
      </c>
      <c r="GL19" s="397">
        <v>338</v>
      </c>
      <c r="GM19">
        <v>337</v>
      </c>
      <c r="GN19">
        <v>333</v>
      </c>
      <c r="GO19">
        <v>345</v>
      </c>
      <c r="GP19" s="144">
        <v>363</v>
      </c>
      <c r="GQ19">
        <v>354</v>
      </c>
      <c r="GR19">
        <v>358</v>
      </c>
      <c r="GS19">
        <v>352</v>
      </c>
      <c r="GT19">
        <v>351</v>
      </c>
      <c r="GU19">
        <v>367</v>
      </c>
      <c r="GV19" s="144">
        <v>373</v>
      </c>
      <c r="GW19" s="144">
        <v>385</v>
      </c>
      <c r="GX19" s="144">
        <v>391</v>
      </c>
      <c r="GY19" s="144">
        <v>374</v>
      </c>
      <c r="GZ19" s="144">
        <v>361</v>
      </c>
      <c r="HA19" s="144">
        <v>381</v>
      </c>
      <c r="HB19" s="144">
        <v>383</v>
      </c>
      <c r="HC19" s="144">
        <v>374</v>
      </c>
      <c r="HD19" s="144">
        <v>366</v>
      </c>
      <c r="HE19" s="144">
        <v>372</v>
      </c>
      <c r="HF19" s="144">
        <v>373</v>
      </c>
      <c r="HG19" s="144">
        <v>384</v>
      </c>
      <c r="HH19" s="144">
        <v>361</v>
      </c>
      <c r="HI19" s="144">
        <v>341</v>
      </c>
      <c r="HJ19" s="144">
        <v>350</v>
      </c>
      <c r="HK19" s="144">
        <v>357</v>
      </c>
      <c r="HL19" s="144">
        <v>353</v>
      </c>
      <c r="HM19" s="144">
        <v>332</v>
      </c>
      <c r="HN19" s="144">
        <v>340</v>
      </c>
      <c r="HO19" s="144">
        <v>347</v>
      </c>
      <c r="HP19" s="144">
        <v>345</v>
      </c>
      <c r="HQ19" s="144">
        <v>330</v>
      </c>
      <c r="HR19" s="144">
        <v>333</v>
      </c>
      <c r="HS19" s="144">
        <v>329</v>
      </c>
      <c r="HT19" s="144">
        <v>325</v>
      </c>
      <c r="HU19" s="144">
        <v>315</v>
      </c>
      <c r="HV19" s="144">
        <v>315</v>
      </c>
      <c r="HW19" s="144">
        <v>317</v>
      </c>
      <c r="HX19" s="144">
        <v>307</v>
      </c>
      <c r="HY19" s="144">
        <v>274</v>
      </c>
      <c r="HZ19" s="144">
        <v>281</v>
      </c>
      <c r="IA19" s="144">
        <v>292</v>
      </c>
      <c r="IB19" s="144">
        <v>294</v>
      </c>
      <c r="IC19" s="144">
        <v>286</v>
      </c>
      <c r="ID19" s="144">
        <v>272</v>
      </c>
      <c r="IE19" s="144">
        <v>267</v>
      </c>
      <c r="IF19" s="144">
        <v>273</v>
      </c>
      <c r="IG19" s="144">
        <v>283</v>
      </c>
      <c r="IH19" s="144">
        <v>292</v>
      </c>
      <c r="II19" s="144">
        <v>279</v>
      </c>
      <c r="IJ19" s="144">
        <v>278</v>
      </c>
      <c r="IK19" s="144">
        <v>280</v>
      </c>
      <c r="IL19" s="144">
        <v>289</v>
      </c>
      <c r="IM19" s="144">
        <v>292</v>
      </c>
      <c r="IN19" s="341">
        <f t="shared" si="1"/>
        <v>302</v>
      </c>
      <c r="IO19" s="144">
        <v>312</v>
      </c>
      <c r="IP19" s="144">
        <v>315</v>
      </c>
      <c r="IQ19" s="144">
        <v>308</v>
      </c>
      <c r="IR19" s="144">
        <v>304</v>
      </c>
      <c r="IS19" s="144">
        <v>303</v>
      </c>
      <c r="IT19" s="144">
        <v>307</v>
      </c>
      <c r="IU19" s="144">
        <v>292</v>
      </c>
      <c r="IV19" s="144">
        <v>292</v>
      </c>
      <c r="IW19" s="144">
        <v>309</v>
      </c>
      <c r="IX19" s="144">
        <v>313</v>
      </c>
      <c r="IY19" s="144">
        <v>301</v>
      </c>
      <c r="IZ19" s="144">
        <v>293</v>
      </c>
      <c r="JA19" s="144">
        <v>294</v>
      </c>
      <c r="JB19" s="144">
        <v>297</v>
      </c>
      <c r="JC19" s="144">
        <v>308</v>
      </c>
      <c r="JD19" s="144">
        <v>290</v>
      </c>
      <c r="JE19" s="144">
        <v>306</v>
      </c>
      <c r="JF19" s="362">
        <f t="shared" si="2"/>
        <v>310.5</v>
      </c>
      <c r="JG19" s="144">
        <v>315</v>
      </c>
      <c r="JH19" s="144">
        <v>310</v>
      </c>
      <c r="JI19" s="144">
        <v>307</v>
      </c>
      <c r="JJ19" s="144">
        <v>287</v>
      </c>
      <c r="JK19" s="144">
        <v>300</v>
      </c>
      <c r="JL19" s="144">
        <v>309</v>
      </c>
      <c r="JM19" s="144">
        <v>299</v>
      </c>
      <c r="JN19" s="341">
        <f t="shared" si="3"/>
        <v>301</v>
      </c>
      <c r="JO19" s="144">
        <v>303</v>
      </c>
      <c r="JP19" s="144">
        <v>307</v>
      </c>
      <c r="JQ19" s="144">
        <v>294</v>
      </c>
      <c r="JR19" s="144">
        <v>283</v>
      </c>
      <c r="JS19" s="144">
        <v>285</v>
      </c>
      <c r="JT19" s="144">
        <v>283</v>
      </c>
      <c r="JU19" s="144">
        <v>256</v>
      </c>
      <c r="JV19" s="341">
        <f t="shared" si="4"/>
        <v>255.5</v>
      </c>
      <c r="JW19" s="144">
        <v>255</v>
      </c>
      <c r="JX19" s="144">
        <v>262</v>
      </c>
      <c r="JY19" s="144">
        <v>246</v>
      </c>
      <c r="JZ19" s="144">
        <v>265</v>
      </c>
      <c r="KA19" s="144">
        <v>265</v>
      </c>
      <c r="KB19" s="144">
        <v>283</v>
      </c>
      <c r="KC19" s="144">
        <v>299</v>
      </c>
      <c r="KD19" s="144">
        <v>278</v>
      </c>
      <c r="KE19" s="144">
        <v>298</v>
      </c>
      <c r="KF19" s="144">
        <v>309</v>
      </c>
      <c r="KG19" s="144">
        <v>307</v>
      </c>
      <c r="KH19" s="144">
        <v>284</v>
      </c>
      <c r="KI19" s="144">
        <v>289</v>
      </c>
      <c r="KJ19" s="144">
        <v>292</v>
      </c>
      <c r="KK19" s="144">
        <v>314</v>
      </c>
      <c r="KL19" s="144">
        <v>326</v>
      </c>
      <c r="KM19" s="144">
        <v>322</v>
      </c>
      <c r="KN19" s="144">
        <v>325</v>
      </c>
      <c r="KO19" s="144">
        <v>340</v>
      </c>
      <c r="KP19" s="144">
        <v>326</v>
      </c>
      <c r="KQ19" s="144">
        <v>339</v>
      </c>
      <c r="KR19" s="144">
        <v>330</v>
      </c>
      <c r="KS19" s="144">
        <v>348</v>
      </c>
      <c r="KT19" s="144">
        <v>349</v>
      </c>
      <c r="KU19" s="144">
        <v>331</v>
      </c>
      <c r="KV19" s="144">
        <v>329</v>
      </c>
      <c r="KW19" s="144">
        <v>320</v>
      </c>
      <c r="KX19" s="144">
        <v>324</v>
      </c>
      <c r="KY19" s="144">
        <v>328</v>
      </c>
      <c r="KZ19" s="343">
        <v>320.16666666666669</v>
      </c>
      <c r="LA19" s="343">
        <v>319.19444444444446</v>
      </c>
      <c r="LB19" s="343">
        <v>320.2268518518519</v>
      </c>
      <c r="LC19" s="343">
        <v>317.43132716049388</v>
      </c>
      <c r="LD19" s="343">
        <v>319.16988168724282</v>
      </c>
      <c r="LE19" s="343">
        <v>319.36486196844993</v>
      </c>
      <c r="LF19" s="343">
        <v>318.56456118541382</v>
      </c>
      <c r="LG19" s="343">
        <v>312.45958064224209</v>
      </c>
      <c r="LH19" s="343">
        <v>312.83170210730708</v>
      </c>
      <c r="LI19" s="343">
        <v>316.47811751813117</v>
      </c>
      <c r="LJ19" s="144">
        <v>289</v>
      </c>
      <c r="LK19" s="144">
        <v>294</v>
      </c>
      <c r="LL19" s="144">
        <v>310</v>
      </c>
      <c r="LM19" s="144">
        <v>293</v>
      </c>
      <c r="LN19" s="144">
        <v>310</v>
      </c>
      <c r="LO19" s="144">
        <v>320</v>
      </c>
      <c r="LP19" s="144">
        <v>316</v>
      </c>
      <c r="LQ19" s="144">
        <v>280</v>
      </c>
      <c r="LR19" s="144">
        <v>290</v>
      </c>
      <c r="LS19" s="144">
        <v>295</v>
      </c>
      <c r="LT19" s="144">
        <v>310</v>
      </c>
      <c r="LU19" s="144">
        <v>294</v>
      </c>
      <c r="LV19" s="144">
        <v>301</v>
      </c>
      <c r="LW19" s="144">
        <v>320</v>
      </c>
      <c r="LX19" s="144">
        <v>331</v>
      </c>
      <c r="LY19" s="144">
        <v>299</v>
      </c>
      <c r="LZ19" s="144">
        <v>294</v>
      </c>
      <c r="MA19" s="144">
        <v>292</v>
      </c>
      <c r="MB19" s="144">
        <v>297</v>
      </c>
      <c r="MC19" s="144">
        <v>313</v>
      </c>
      <c r="MD19" s="144">
        <v>305</v>
      </c>
      <c r="ME19" s="144">
        <v>305</v>
      </c>
      <c r="MF19" s="144">
        <v>311</v>
      </c>
      <c r="MG19" s="144">
        <v>315</v>
      </c>
      <c r="MH19" s="144">
        <v>292</v>
      </c>
      <c r="MI19" s="144">
        <v>300</v>
      </c>
      <c r="MJ19" s="144">
        <v>299</v>
      </c>
      <c r="MK19" s="144">
        <v>305</v>
      </c>
      <c r="ML19" s="144">
        <v>316</v>
      </c>
      <c r="MM19" s="144">
        <v>303</v>
      </c>
      <c r="MN19" s="144">
        <v>316</v>
      </c>
      <c r="MO19" s="144">
        <v>320</v>
      </c>
      <c r="MP19" s="144">
        <v>312</v>
      </c>
      <c r="MQ19" s="144">
        <v>283</v>
      </c>
      <c r="MR19" s="144">
        <v>268</v>
      </c>
      <c r="MS19" s="144">
        <v>253</v>
      </c>
      <c r="MT19" s="144">
        <v>240</v>
      </c>
      <c r="MU19" s="144">
        <v>225</v>
      </c>
      <c r="MV19" s="144">
        <v>201</v>
      </c>
      <c r="MW19" s="144">
        <v>194</v>
      </c>
      <c r="MX19" s="144">
        <v>198</v>
      </c>
      <c r="MY19" s="144">
        <v>197</v>
      </c>
      <c r="MZ19" s="144">
        <v>167</v>
      </c>
      <c r="NA19" s="144">
        <v>159</v>
      </c>
      <c r="NB19" s="144">
        <v>163</v>
      </c>
      <c r="NC19" s="144">
        <v>169</v>
      </c>
      <c r="ND19" s="144">
        <v>141</v>
      </c>
      <c r="NE19" s="144">
        <v>137</v>
      </c>
      <c r="NF19" s="144">
        <v>152</v>
      </c>
      <c r="NG19" s="144">
        <v>144</v>
      </c>
      <c r="NH19" s="144">
        <v>134</v>
      </c>
      <c r="NI19" s="144">
        <v>117</v>
      </c>
      <c r="NJ19" s="144">
        <v>129</v>
      </c>
      <c r="NK19" s="144">
        <v>126</v>
      </c>
      <c r="NL19" s="144">
        <v>124</v>
      </c>
      <c r="NM19" s="144">
        <v>112</v>
      </c>
      <c r="NN19" s="144">
        <v>111</v>
      </c>
      <c r="NO19" s="144">
        <v>116</v>
      </c>
      <c r="NP19" s="144">
        <v>111</v>
      </c>
      <c r="NQ19" s="144">
        <v>95</v>
      </c>
      <c r="NR19" s="144">
        <v>94</v>
      </c>
      <c r="NS19" s="144">
        <v>96</v>
      </c>
      <c r="NT19" s="144">
        <v>91</v>
      </c>
      <c r="NU19" s="144">
        <v>96</v>
      </c>
      <c r="NV19" s="144">
        <v>81</v>
      </c>
      <c r="NW19" s="144">
        <v>84</v>
      </c>
      <c r="NX19" s="144">
        <v>92</v>
      </c>
      <c r="NY19" s="144">
        <v>96</v>
      </c>
      <c r="NZ19" s="144">
        <v>89</v>
      </c>
      <c r="OA19" s="144">
        <v>89</v>
      </c>
      <c r="OB19" s="144">
        <v>86</v>
      </c>
      <c r="OC19" s="144">
        <v>88</v>
      </c>
      <c r="OD19" s="144">
        <v>80</v>
      </c>
      <c r="OE19" s="144">
        <v>78</v>
      </c>
      <c r="OF19" s="144">
        <v>79</v>
      </c>
      <c r="OG19" s="144">
        <v>82</v>
      </c>
      <c r="OH19" s="144">
        <v>87</v>
      </c>
      <c r="OI19" s="144">
        <v>85</v>
      </c>
      <c r="OJ19" s="144">
        <v>90</v>
      </c>
      <c r="OK19" s="144">
        <v>89</v>
      </c>
      <c r="OL19" s="144">
        <v>95</v>
      </c>
      <c r="OM19" s="144">
        <v>83</v>
      </c>
      <c r="ON19" s="144">
        <v>85</v>
      </c>
      <c r="OO19" s="144">
        <v>101</v>
      </c>
      <c r="OP19" s="144">
        <v>106</v>
      </c>
      <c r="OQ19" s="144">
        <v>99</v>
      </c>
      <c r="OR19" s="144">
        <v>99</v>
      </c>
      <c r="OS19" s="144">
        <v>104</v>
      </c>
      <c r="OT19" s="144">
        <v>110</v>
      </c>
      <c r="OU19" s="144">
        <v>112</v>
      </c>
      <c r="OV19" s="144">
        <v>94</v>
      </c>
      <c r="OW19" s="144">
        <v>93</v>
      </c>
      <c r="OX19" s="144">
        <v>92</v>
      </c>
      <c r="OY19" s="341">
        <f t="shared" si="5"/>
        <v>87.5</v>
      </c>
      <c r="OZ19" s="144">
        <v>83</v>
      </c>
      <c r="PA19" s="144">
        <v>86</v>
      </c>
      <c r="PB19" s="144">
        <v>92</v>
      </c>
      <c r="PC19" s="144">
        <v>92</v>
      </c>
      <c r="PD19" s="144">
        <v>80</v>
      </c>
    </row>
    <row r="20" spans="1:436" s="144" customFormat="1" x14ac:dyDescent="0.2">
      <c r="A20" s="55"/>
      <c r="B20" s="318">
        <v>14</v>
      </c>
      <c r="C20" s="319">
        <f t="shared" ca="1" si="0"/>
        <v>478</v>
      </c>
      <c r="D20" s="320"/>
      <c r="E20" s="321"/>
      <c r="F20" s="321"/>
      <c r="G20" s="144">
        <v>754</v>
      </c>
      <c r="H20" s="144">
        <v>724</v>
      </c>
      <c r="I20" s="343">
        <v>734.5</v>
      </c>
      <c r="J20" s="144">
        <v>745</v>
      </c>
      <c r="K20" s="144">
        <v>739</v>
      </c>
      <c r="L20" s="144">
        <v>713</v>
      </c>
      <c r="M20" s="144">
        <v>696</v>
      </c>
      <c r="N20" s="144">
        <v>677</v>
      </c>
      <c r="O20" s="144">
        <v>664</v>
      </c>
      <c r="P20" s="144">
        <v>644</v>
      </c>
      <c r="Q20" s="144">
        <v>639</v>
      </c>
      <c r="R20" s="144">
        <v>635</v>
      </c>
      <c r="S20" s="144">
        <v>656</v>
      </c>
      <c r="T20" s="144">
        <v>667</v>
      </c>
      <c r="U20" s="144">
        <v>647</v>
      </c>
      <c r="V20" s="144">
        <v>668</v>
      </c>
      <c r="W20" s="144">
        <v>662</v>
      </c>
      <c r="X20" s="144">
        <v>679</v>
      </c>
      <c r="Y20" s="144">
        <v>653</v>
      </c>
      <c r="Z20" s="144">
        <v>670</v>
      </c>
      <c r="AA20" s="144">
        <v>681</v>
      </c>
      <c r="AB20" s="144">
        <v>696</v>
      </c>
      <c r="AC20" s="144">
        <v>640</v>
      </c>
      <c r="AD20" s="144">
        <v>657</v>
      </c>
      <c r="AE20" s="144">
        <v>683</v>
      </c>
      <c r="AF20" s="144">
        <v>712</v>
      </c>
      <c r="AG20" s="144">
        <v>683</v>
      </c>
      <c r="AH20" s="144">
        <v>681</v>
      </c>
      <c r="AI20" s="144">
        <v>694</v>
      </c>
      <c r="AJ20" s="144">
        <v>694</v>
      </c>
      <c r="AK20" s="144">
        <v>659</v>
      </c>
      <c r="AL20" s="144">
        <v>680</v>
      </c>
      <c r="AM20" s="144">
        <v>720</v>
      </c>
      <c r="AN20" s="144">
        <v>737</v>
      </c>
      <c r="AO20" s="144">
        <v>750</v>
      </c>
      <c r="AP20" s="363">
        <v>777.5</v>
      </c>
      <c r="AQ20" s="144">
        <v>805</v>
      </c>
      <c r="AR20" s="144">
        <v>839</v>
      </c>
      <c r="AS20" s="144">
        <v>855</v>
      </c>
      <c r="AT20" s="144">
        <v>847</v>
      </c>
      <c r="AU20" s="144">
        <v>869</v>
      </c>
      <c r="AV20" s="144">
        <v>899</v>
      </c>
      <c r="AW20" s="144">
        <v>944</v>
      </c>
      <c r="AX20" s="144">
        <v>953</v>
      </c>
      <c r="AY20" s="144">
        <v>923</v>
      </c>
      <c r="AZ20" s="144">
        <v>947</v>
      </c>
      <c r="BA20" s="144">
        <v>955</v>
      </c>
      <c r="BB20" s="144">
        <v>980</v>
      </c>
      <c r="BC20" s="144">
        <v>930</v>
      </c>
      <c r="BD20" s="144">
        <v>948</v>
      </c>
      <c r="BE20" s="144">
        <v>971</v>
      </c>
      <c r="BF20" s="144">
        <v>977</v>
      </c>
      <c r="BG20" s="144">
        <v>978</v>
      </c>
      <c r="BH20" s="144">
        <v>924</v>
      </c>
      <c r="BI20" s="144">
        <v>884</v>
      </c>
      <c r="BJ20" s="144">
        <v>892</v>
      </c>
      <c r="BK20" s="144">
        <v>894</v>
      </c>
      <c r="BL20" s="144">
        <v>824</v>
      </c>
      <c r="BM20" s="144">
        <v>836</v>
      </c>
      <c r="BN20" s="144">
        <v>849</v>
      </c>
      <c r="BO20" s="144">
        <v>857</v>
      </c>
      <c r="BP20" s="144">
        <v>812</v>
      </c>
      <c r="BQ20" s="144">
        <v>841</v>
      </c>
      <c r="BR20" s="144">
        <v>837</v>
      </c>
      <c r="BS20" s="144">
        <v>867</v>
      </c>
      <c r="BT20" s="144">
        <v>830</v>
      </c>
      <c r="BU20" s="144">
        <v>859</v>
      </c>
      <c r="BV20" s="144">
        <v>864</v>
      </c>
      <c r="BW20" s="144">
        <v>916</v>
      </c>
      <c r="BX20" s="144">
        <v>948</v>
      </c>
      <c r="BY20" s="144">
        <v>872</v>
      </c>
      <c r="BZ20" s="144">
        <v>876</v>
      </c>
      <c r="CA20" s="142">
        <v>904</v>
      </c>
      <c r="CB20" s="380">
        <v>926</v>
      </c>
      <c r="CC20" s="380">
        <v>852</v>
      </c>
      <c r="CD20" s="380">
        <v>894</v>
      </c>
      <c r="CE20" s="380">
        <v>884</v>
      </c>
      <c r="CF20" s="380">
        <v>896</v>
      </c>
      <c r="CG20" s="380">
        <v>863</v>
      </c>
      <c r="CH20" s="142">
        <v>891</v>
      </c>
      <c r="CI20" s="380">
        <v>909</v>
      </c>
      <c r="CJ20" s="144">
        <v>946</v>
      </c>
      <c r="CK20" s="144">
        <v>980</v>
      </c>
      <c r="CL20" s="144">
        <v>949</v>
      </c>
      <c r="CM20" s="144">
        <v>948</v>
      </c>
      <c r="CN20" s="144">
        <v>964</v>
      </c>
      <c r="CO20" s="144">
        <v>997</v>
      </c>
      <c r="CP20" s="144">
        <v>963</v>
      </c>
      <c r="CQ20" s="144">
        <v>999</v>
      </c>
      <c r="CR20" s="144">
        <v>1014</v>
      </c>
      <c r="CS20" s="144">
        <v>1050</v>
      </c>
      <c r="CT20" s="144">
        <v>1033</v>
      </c>
      <c r="CU20" s="144">
        <v>1048</v>
      </c>
      <c r="CV20" s="144">
        <v>1050</v>
      </c>
      <c r="CW20" s="144">
        <v>1067</v>
      </c>
      <c r="CX20" s="144">
        <v>1105</v>
      </c>
      <c r="CY20" s="144">
        <v>1036</v>
      </c>
      <c r="CZ20" s="144">
        <v>1002</v>
      </c>
      <c r="DA20" s="144">
        <v>1023</v>
      </c>
      <c r="DB20" s="144">
        <v>1053</v>
      </c>
      <c r="DC20" s="144">
        <v>982</v>
      </c>
      <c r="DD20" s="144">
        <v>1001</v>
      </c>
      <c r="DE20" s="144">
        <v>994</v>
      </c>
      <c r="DF20" s="144">
        <v>996</v>
      </c>
      <c r="DG20" s="144">
        <v>998</v>
      </c>
      <c r="DH20" s="144">
        <v>905</v>
      </c>
      <c r="DI20" s="144">
        <v>919</v>
      </c>
      <c r="DJ20" s="144">
        <v>922</v>
      </c>
      <c r="DK20" s="144">
        <v>925</v>
      </c>
      <c r="DL20" s="144">
        <v>882</v>
      </c>
      <c r="DM20" s="144">
        <v>887</v>
      </c>
      <c r="DN20" s="144">
        <v>877</v>
      </c>
      <c r="DO20" s="144">
        <v>875</v>
      </c>
      <c r="DP20" s="144">
        <v>819</v>
      </c>
      <c r="DQ20" s="144">
        <v>825</v>
      </c>
      <c r="DR20" s="380">
        <v>833</v>
      </c>
      <c r="DS20" s="144">
        <v>856</v>
      </c>
      <c r="DT20" s="397">
        <v>801</v>
      </c>
      <c r="DU20" s="397">
        <v>774</v>
      </c>
      <c r="DV20" s="380">
        <v>784</v>
      </c>
      <c r="DW20" s="380">
        <v>797</v>
      </c>
      <c r="DX20" s="397">
        <v>772</v>
      </c>
      <c r="DY20" s="397">
        <v>758</v>
      </c>
      <c r="DZ20">
        <v>797</v>
      </c>
      <c r="EA20">
        <v>795</v>
      </c>
      <c r="EB20">
        <v>833</v>
      </c>
      <c r="EC20">
        <v>794</v>
      </c>
      <c r="ED20">
        <v>817</v>
      </c>
      <c r="EE20">
        <v>837</v>
      </c>
      <c r="EF20">
        <v>834</v>
      </c>
      <c r="EG20">
        <v>819</v>
      </c>
      <c r="EH20">
        <v>793</v>
      </c>
      <c r="EI20">
        <v>790</v>
      </c>
      <c r="EJ20">
        <v>780</v>
      </c>
      <c r="EK20" s="397">
        <v>772</v>
      </c>
      <c r="EL20">
        <v>686</v>
      </c>
      <c r="EM20">
        <v>686</v>
      </c>
      <c r="EN20">
        <v>637</v>
      </c>
      <c r="EO20" s="144">
        <v>646</v>
      </c>
      <c r="EP20">
        <v>599</v>
      </c>
      <c r="EQ20">
        <v>599</v>
      </c>
      <c r="ER20">
        <v>604</v>
      </c>
      <c r="ES20">
        <v>603</v>
      </c>
      <c r="ET20">
        <v>582</v>
      </c>
      <c r="EU20" s="380">
        <v>583</v>
      </c>
      <c r="EV20">
        <v>587</v>
      </c>
      <c r="EW20">
        <v>599</v>
      </c>
      <c r="EX20">
        <v>695</v>
      </c>
      <c r="EY20">
        <v>710</v>
      </c>
      <c r="EZ20">
        <v>732</v>
      </c>
      <c r="FA20">
        <v>759</v>
      </c>
      <c r="FB20">
        <v>796</v>
      </c>
      <c r="FC20">
        <v>759</v>
      </c>
      <c r="FD20">
        <v>758</v>
      </c>
      <c r="FE20">
        <v>751</v>
      </c>
      <c r="FF20">
        <v>748</v>
      </c>
      <c r="FG20">
        <v>757</v>
      </c>
      <c r="FH20">
        <v>657</v>
      </c>
      <c r="FI20">
        <v>643</v>
      </c>
      <c r="FJ20">
        <v>645</v>
      </c>
      <c r="FK20" s="144">
        <v>650</v>
      </c>
      <c r="FL20">
        <v>589</v>
      </c>
      <c r="FM20">
        <v>617</v>
      </c>
      <c r="FN20" s="144">
        <v>595</v>
      </c>
      <c r="FO20" s="144">
        <v>606</v>
      </c>
      <c r="FP20" s="144">
        <v>564</v>
      </c>
      <c r="FQ20">
        <v>577</v>
      </c>
      <c r="FR20" s="144">
        <v>586</v>
      </c>
      <c r="FS20" s="380">
        <v>619</v>
      </c>
      <c r="FT20" s="144">
        <v>647</v>
      </c>
      <c r="FU20" s="397">
        <v>592</v>
      </c>
      <c r="FV20" s="397">
        <v>608</v>
      </c>
      <c r="FW20" s="380">
        <v>616</v>
      </c>
      <c r="FX20" s="380">
        <v>656</v>
      </c>
      <c r="FY20" s="397">
        <v>622</v>
      </c>
      <c r="FZ20" s="397">
        <v>654</v>
      </c>
      <c r="GA20">
        <v>671</v>
      </c>
      <c r="GB20">
        <v>681</v>
      </c>
      <c r="GC20">
        <v>668</v>
      </c>
      <c r="GD20">
        <v>646</v>
      </c>
      <c r="GE20">
        <v>661</v>
      </c>
      <c r="GF20">
        <v>702</v>
      </c>
      <c r="GG20">
        <v>705</v>
      </c>
      <c r="GH20">
        <v>676</v>
      </c>
      <c r="GI20">
        <v>686</v>
      </c>
      <c r="GJ20">
        <v>694</v>
      </c>
      <c r="GK20">
        <v>724</v>
      </c>
      <c r="GL20" s="397">
        <v>689</v>
      </c>
      <c r="GM20">
        <v>691</v>
      </c>
      <c r="GN20">
        <v>696</v>
      </c>
      <c r="GO20">
        <v>687</v>
      </c>
      <c r="GP20" s="144">
        <v>693</v>
      </c>
      <c r="GQ20">
        <v>660</v>
      </c>
      <c r="GR20">
        <v>684</v>
      </c>
      <c r="GS20">
        <v>697</v>
      </c>
      <c r="GT20">
        <v>682</v>
      </c>
      <c r="GU20">
        <v>708</v>
      </c>
      <c r="GV20" s="144">
        <v>714</v>
      </c>
      <c r="GW20" s="144">
        <v>695</v>
      </c>
      <c r="GX20" s="144">
        <v>717</v>
      </c>
      <c r="GY20" s="144">
        <v>720</v>
      </c>
      <c r="GZ20" s="144">
        <v>707</v>
      </c>
      <c r="HA20" s="144">
        <v>736</v>
      </c>
      <c r="HB20" s="144">
        <v>732</v>
      </c>
      <c r="HC20" s="144">
        <v>709</v>
      </c>
      <c r="HD20" s="144">
        <v>720</v>
      </c>
      <c r="HE20" s="144">
        <v>760</v>
      </c>
      <c r="HF20" s="144">
        <v>773</v>
      </c>
      <c r="HG20" s="144">
        <v>791</v>
      </c>
      <c r="HH20" s="144">
        <v>677</v>
      </c>
      <c r="HI20" s="144">
        <v>679</v>
      </c>
      <c r="HJ20" s="144">
        <v>692</v>
      </c>
      <c r="HK20" s="144">
        <v>700</v>
      </c>
      <c r="HL20" s="144">
        <v>676</v>
      </c>
      <c r="HM20" s="144">
        <v>646</v>
      </c>
      <c r="HN20" s="144">
        <v>649</v>
      </c>
      <c r="HO20" s="144">
        <v>613</v>
      </c>
      <c r="HP20" s="144">
        <v>577</v>
      </c>
      <c r="HQ20" s="144">
        <v>601</v>
      </c>
      <c r="HR20" s="144">
        <v>615</v>
      </c>
      <c r="HS20" s="144">
        <v>624</v>
      </c>
      <c r="HT20" s="144">
        <v>627</v>
      </c>
      <c r="HU20" s="144">
        <v>566</v>
      </c>
      <c r="HV20" s="144">
        <v>589</v>
      </c>
      <c r="HW20" s="144">
        <v>603</v>
      </c>
      <c r="HX20" s="144">
        <v>618</v>
      </c>
      <c r="HY20" s="144">
        <v>559</v>
      </c>
      <c r="HZ20" s="144">
        <v>586</v>
      </c>
      <c r="IA20" s="144">
        <v>603</v>
      </c>
      <c r="IB20" s="144">
        <v>637</v>
      </c>
      <c r="IC20" s="144">
        <v>671</v>
      </c>
      <c r="ID20" s="144">
        <v>630</v>
      </c>
      <c r="IE20" s="144">
        <v>648</v>
      </c>
      <c r="IF20" s="144">
        <v>657</v>
      </c>
      <c r="IG20" s="144">
        <v>678</v>
      </c>
      <c r="IH20" s="144">
        <v>642</v>
      </c>
      <c r="II20" s="144">
        <v>626</v>
      </c>
      <c r="IJ20" s="144">
        <v>609</v>
      </c>
      <c r="IK20" s="144">
        <v>611</v>
      </c>
      <c r="IL20" s="144">
        <v>636</v>
      </c>
      <c r="IM20" s="144">
        <v>607</v>
      </c>
      <c r="IN20" s="341">
        <f t="shared" si="1"/>
        <v>612</v>
      </c>
      <c r="IO20" s="144">
        <v>617</v>
      </c>
      <c r="IP20" s="144">
        <v>634</v>
      </c>
      <c r="IQ20" s="144">
        <v>628</v>
      </c>
      <c r="IR20" s="144">
        <v>618</v>
      </c>
      <c r="IS20" s="144">
        <v>628</v>
      </c>
      <c r="IT20" s="144">
        <v>641</v>
      </c>
      <c r="IU20" s="144">
        <v>642</v>
      </c>
      <c r="IV20" s="144">
        <v>624</v>
      </c>
      <c r="IW20" s="144">
        <v>646</v>
      </c>
      <c r="IX20" s="144">
        <v>659</v>
      </c>
      <c r="IY20" s="144">
        <v>629</v>
      </c>
      <c r="IZ20" s="144">
        <v>627</v>
      </c>
      <c r="JA20" s="144">
        <v>633</v>
      </c>
      <c r="JB20" s="144">
        <v>658</v>
      </c>
      <c r="JC20" s="144">
        <v>659</v>
      </c>
      <c r="JD20" s="144">
        <v>584</v>
      </c>
      <c r="JE20" s="144">
        <v>625</v>
      </c>
      <c r="JF20" s="362">
        <f t="shared" si="2"/>
        <v>627</v>
      </c>
      <c r="JG20" s="144">
        <v>629</v>
      </c>
      <c r="JH20" s="144">
        <v>546</v>
      </c>
      <c r="JI20" s="144">
        <v>555</v>
      </c>
      <c r="JJ20" s="144">
        <v>541</v>
      </c>
      <c r="JK20" s="144">
        <v>546</v>
      </c>
      <c r="JL20" s="144">
        <v>563</v>
      </c>
      <c r="JM20" s="144">
        <v>530</v>
      </c>
      <c r="JN20" s="341">
        <f t="shared" si="3"/>
        <v>530.5</v>
      </c>
      <c r="JO20" s="144">
        <v>531</v>
      </c>
      <c r="JP20" s="144">
        <v>545</v>
      </c>
      <c r="JQ20" s="144">
        <v>521</v>
      </c>
      <c r="JR20" s="144">
        <v>516</v>
      </c>
      <c r="JS20" s="144">
        <v>513</v>
      </c>
      <c r="JT20" s="144">
        <v>517</v>
      </c>
      <c r="JU20" s="144">
        <v>462</v>
      </c>
      <c r="JV20" s="341">
        <f t="shared" si="4"/>
        <v>478</v>
      </c>
      <c r="JW20" s="144">
        <v>494</v>
      </c>
      <c r="JX20" s="144">
        <v>525</v>
      </c>
      <c r="JY20" s="144">
        <v>461</v>
      </c>
      <c r="JZ20" s="144">
        <v>481</v>
      </c>
      <c r="KA20" s="144">
        <v>482</v>
      </c>
      <c r="KB20" s="144">
        <v>504</v>
      </c>
      <c r="KC20" s="144">
        <v>517</v>
      </c>
      <c r="KD20" s="144">
        <v>469</v>
      </c>
      <c r="KE20" s="144">
        <v>493</v>
      </c>
      <c r="KF20" s="144">
        <v>492</v>
      </c>
      <c r="KG20" s="144">
        <v>508</v>
      </c>
      <c r="KH20" s="144">
        <v>484</v>
      </c>
      <c r="KI20" s="144">
        <v>477</v>
      </c>
      <c r="KJ20" s="144">
        <v>478</v>
      </c>
      <c r="KK20" s="144">
        <v>494</v>
      </c>
      <c r="KL20" s="144">
        <v>529</v>
      </c>
      <c r="KM20" s="144">
        <v>497</v>
      </c>
      <c r="KN20" s="144">
        <v>495</v>
      </c>
      <c r="KO20" s="144">
        <v>526</v>
      </c>
      <c r="KP20" s="144">
        <v>499</v>
      </c>
      <c r="KQ20" s="144">
        <v>499</v>
      </c>
      <c r="KR20" s="144">
        <v>511</v>
      </c>
      <c r="KS20" s="144">
        <v>536</v>
      </c>
      <c r="KT20" s="144">
        <v>561</v>
      </c>
      <c r="KU20" s="144">
        <v>550</v>
      </c>
      <c r="KV20" s="144">
        <v>561</v>
      </c>
      <c r="KW20" s="144">
        <v>573</v>
      </c>
      <c r="KX20" s="144">
        <v>593</v>
      </c>
      <c r="KY20" s="144">
        <v>587</v>
      </c>
      <c r="KZ20" s="343">
        <v>553.83333333333337</v>
      </c>
      <c r="LA20" s="343">
        <v>557.47222222222229</v>
      </c>
      <c r="LB20" s="343">
        <v>557.05092592592598</v>
      </c>
      <c r="LC20" s="343">
        <v>550.39274691358025</v>
      </c>
      <c r="LD20" s="343">
        <v>544.29153806584361</v>
      </c>
      <c r="LE20" s="343">
        <v>534.6734610768176</v>
      </c>
      <c r="LF20" s="343">
        <v>532.14681570073162</v>
      </c>
      <c r="LG20" s="343">
        <v>522.59258128048316</v>
      </c>
      <c r="LH20" s="343">
        <v>520.01619050624265</v>
      </c>
      <c r="LI20" s="343">
        <v>530.7441173260238</v>
      </c>
      <c r="LJ20" s="144">
        <v>459</v>
      </c>
      <c r="LK20" s="144">
        <v>477</v>
      </c>
      <c r="LL20" s="144">
        <v>478</v>
      </c>
      <c r="LM20" s="144">
        <v>454</v>
      </c>
      <c r="LN20" s="144">
        <v>460</v>
      </c>
      <c r="LO20" s="144">
        <v>445</v>
      </c>
      <c r="LP20" s="144">
        <v>449</v>
      </c>
      <c r="LQ20" s="144">
        <v>417</v>
      </c>
      <c r="LR20" s="144">
        <v>436</v>
      </c>
      <c r="LS20" s="144">
        <v>443</v>
      </c>
      <c r="LT20" s="144">
        <v>478</v>
      </c>
      <c r="LU20" s="144">
        <v>423</v>
      </c>
      <c r="LV20" s="144">
        <v>431</v>
      </c>
      <c r="LW20" s="144">
        <v>441</v>
      </c>
      <c r="LX20" s="144">
        <v>468</v>
      </c>
      <c r="LY20" s="144">
        <v>451</v>
      </c>
      <c r="LZ20" s="144">
        <v>453</v>
      </c>
      <c r="MA20" s="144">
        <v>469</v>
      </c>
      <c r="MB20" s="144">
        <v>496</v>
      </c>
      <c r="MC20" s="144">
        <v>515</v>
      </c>
      <c r="MD20" s="144">
        <v>470</v>
      </c>
      <c r="ME20" s="144">
        <v>489</v>
      </c>
      <c r="MF20" s="144">
        <v>503</v>
      </c>
      <c r="MG20" s="144">
        <v>517</v>
      </c>
      <c r="MH20" s="144">
        <v>490</v>
      </c>
      <c r="MI20" s="144">
        <v>481</v>
      </c>
      <c r="MJ20" s="144">
        <v>482</v>
      </c>
      <c r="MK20" s="144">
        <v>508</v>
      </c>
      <c r="ML20" s="144">
        <v>518</v>
      </c>
      <c r="MM20" s="144">
        <v>462</v>
      </c>
      <c r="MN20" s="144">
        <v>472</v>
      </c>
      <c r="MO20" s="144">
        <v>491</v>
      </c>
      <c r="MP20" s="144">
        <v>506</v>
      </c>
      <c r="MQ20" s="144">
        <v>472</v>
      </c>
      <c r="MR20" s="144">
        <v>480</v>
      </c>
      <c r="MS20" s="144">
        <v>487</v>
      </c>
      <c r="MT20" s="144">
        <v>487</v>
      </c>
      <c r="MU20" s="144">
        <v>473</v>
      </c>
      <c r="MV20" s="144">
        <v>476</v>
      </c>
      <c r="MW20" s="144">
        <v>471</v>
      </c>
      <c r="MX20" s="144">
        <v>494</v>
      </c>
      <c r="MY20" s="144">
        <v>514</v>
      </c>
      <c r="MZ20" s="144">
        <v>490</v>
      </c>
      <c r="NA20" s="144">
        <v>513</v>
      </c>
      <c r="NB20" s="144">
        <v>509</v>
      </c>
      <c r="NC20" s="144">
        <v>504</v>
      </c>
      <c r="ND20" s="144">
        <v>468</v>
      </c>
      <c r="NE20" s="144">
        <v>451</v>
      </c>
      <c r="NF20" s="144">
        <v>551</v>
      </c>
      <c r="NG20" s="144">
        <v>549</v>
      </c>
      <c r="NH20" s="144">
        <v>531</v>
      </c>
      <c r="NI20" s="144">
        <v>452</v>
      </c>
      <c r="NJ20" s="144">
        <v>465</v>
      </c>
      <c r="NK20" s="144">
        <v>485</v>
      </c>
      <c r="NL20" s="144">
        <v>454</v>
      </c>
      <c r="NM20" s="144">
        <v>448</v>
      </c>
      <c r="NN20" s="144">
        <v>441</v>
      </c>
      <c r="NO20" s="144">
        <v>459</v>
      </c>
      <c r="NP20" s="144">
        <v>471</v>
      </c>
      <c r="NQ20" s="144">
        <v>477</v>
      </c>
      <c r="NR20" s="144">
        <v>476</v>
      </c>
      <c r="NS20" s="144">
        <v>480</v>
      </c>
      <c r="NT20" s="144">
        <v>491</v>
      </c>
      <c r="NU20" s="144">
        <v>485</v>
      </c>
      <c r="NV20" s="144">
        <v>449</v>
      </c>
      <c r="NW20" s="144">
        <v>452</v>
      </c>
      <c r="NX20" s="144">
        <v>458</v>
      </c>
      <c r="NY20" s="144">
        <v>466</v>
      </c>
      <c r="NZ20" s="144">
        <v>427</v>
      </c>
      <c r="OA20" s="144">
        <v>437</v>
      </c>
      <c r="OB20" s="144">
        <v>443</v>
      </c>
      <c r="OC20" s="144">
        <v>453</v>
      </c>
      <c r="OD20" s="144">
        <v>421</v>
      </c>
      <c r="OE20" s="144">
        <v>439</v>
      </c>
      <c r="OF20" s="144">
        <v>432</v>
      </c>
      <c r="OG20" s="144">
        <v>468</v>
      </c>
      <c r="OH20" s="144">
        <v>471</v>
      </c>
      <c r="OI20" s="144">
        <v>495</v>
      </c>
      <c r="OJ20" s="144">
        <v>489</v>
      </c>
      <c r="OK20" s="144">
        <v>510</v>
      </c>
      <c r="OL20" s="144">
        <v>519</v>
      </c>
      <c r="OM20" s="144">
        <v>479</v>
      </c>
      <c r="ON20" s="144">
        <v>456</v>
      </c>
      <c r="OO20" s="144">
        <v>474</v>
      </c>
      <c r="OP20" s="144">
        <v>503</v>
      </c>
      <c r="OQ20" s="144">
        <v>540</v>
      </c>
      <c r="OR20" s="144">
        <v>482</v>
      </c>
      <c r="OS20" s="144">
        <v>492</v>
      </c>
      <c r="OT20" s="144">
        <v>507</v>
      </c>
      <c r="OU20" s="144">
        <v>500</v>
      </c>
      <c r="OV20" s="144">
        <v>475</v>
      </c>
      <c r="OW20" s="144">
        <v>466</v>
      </c>
      <c r="OX20" s="144">
        <v>493</v>
      </c>
      <c r="OY20" s="341">
        <f t="shared" si="5"/>
        <v>481.5</v>
      </c>
      <c r="OZ20" s="144">
        <v>470</v>
      </c>
      <c r="PA20" s="144">
        <v>479</v>
      </c>
      <c r="PB20" s="144">
        <v>481</v>
      </c>
      <c r="PC20" s="144">
        <v>494</v>
      </c>
      <c r="PD20" s="144">
        <v>478</v>
      </c>
    </row>
    <row r="21" spans="1:436" s="144" customFormat="1" x14ac:dyDescent="0.2">
      <c r="A21" s="318"/>
      <c r="B21" s="318">
        <v>15</v>
      </c>
      <c r="C21" s="319">
        <f t="shared" ca="1" si="0"/>
        <v>654</v>
      </c>
      <c r="D21" s="320"/>
      <c r="E21" s="321"/>
      <c r="F21" s="321"/>
      <c r="G21" s="144">
        <v>2822</v>
      </c>
      <c r="H21" s="144">
        <v>2845</v>
      </c>
      <c r="I21" s="343">
        <v>2870</v>
      </c>
      <c r="J21" s="144">
        <v>2895</v>
      </c>
      <c r="K21" s="144">
        <v>2959</v>
      </c>
      <c r="L21" s="144">
        <v>2924</v>
      </c>
      <c r="M21" s="144">
        <v>2926</v>
      </c>
      <c r="N21" s="144">
        <v>2910</v>
      </c>
      <c r="O21" s="144">
        <v>2924</v>
      </c>
      <c r="P21" s="144">
        <v>2769</v>
      </c>
      <c r="Q21" s="144">
        <v>2670</v>
      </c>
      <c r="R21" s="144">
        <v>2646</v>
      </c>
      <c r="S21" s="144">
        <v>2723</v>
      </c>
      <c r="T21" s="144">
        <v>2691</v>
      </c>
      <c r="U21" s="144">
        <v>2598</v>
      </c>
      <c r="V21" s="144">
        <v>2637</v>
      </c>
      <c r="W21" s="144">
        <v>2649</v>
      </c>
      <c r="X21" s="144">
        <v>2703</v>
      </c>
      <c r="Y21" s="144">
        <v>2688</v>
      </c>
      <c r="Z21" s="144">
        <v>2705</v>
      </c>
      <c r="AA21" s="144">
        <v>2750</v>
      </c>
      <c r="AB21" s="144">
        <v>2780</v>
      </c>
      <c r="AC21" s="144">
        <v>2847</v>
      </c>
      <c r="AD21" s="144">
        <v>2872</v>
      </c>
      <c r="AE21" s="144">
        <v>2956</v>
      </c>
      <c r="AF21" s="144">
        <v>2987</v>
      </c>
      <c r="AG21" s="144">
        <v>3040</v>
      </c>
      <c r="AH21" s="144">
        <v>3100</v>
      </c>
      <c r="AI21" s="144">
        <v>3095</v>
      </c>
      <c r="AJ21" s="144">
        <v>3112</v>
      </c>
      <c r="AK21" s="144">
        <v>3100</v>
      </c>
      <c r="AL21" s="144">
        <v>3188</v>
      </c>
      <c r="AM21" s="144">
        <v>3189</v>
      </c>
      <c r="AN21" s="144">
        <v>3234</v>
      </c>
      <c r="AO21" s="144">
        <v>3266</v>
      </c>
      <c r="AP21" s="363">
        <v>3307</v>
      </c>
      <c r="AQ21" s="144">
        <v>3348</v>
      </c>
      <c r="AR21" s="144">
        <v>3481</v>
      </c>
      <c r="AS21" s="144">
        <v>3535</v>
      </c>
      <c r="AT21" s="144">
        <v>3542</v>
      </c>
      <c r="AU21" s="144">
        <v>3589</v>
      </c>
      <c r="AV21" s="144">
        <v>3617</v>
      </c>
      <c r="AW21" s="144">
        <v>3698</v>
      </c>
      <c r="AX21" s="144">
        <v>3725</v>
      </c>
      <c r="AY21" s="144">
        <v>3729</v>
      </c>
      <c r="AZ21" s="144">
        <v>3721</v>
      </c>
      <c r="BA21" s="144">
        <v>3756</v>
      </c>
      <c r="BB21" s="144">
        <v>3815</v>
      </c>
      <c r="BC21" s="144">
        <v>3785</v>
      </c>
      <c r="BD21" s="144">
        <v>3819</v>
      </c>
      <c r="BE21" s="144">
        <v>3832</v>
      </c>
      <c r="BF21" s="144">
        <v>3884</v>
      </c>
      <c r="BG21" s="144">
        <v>3819</v>
      </c>
      <c r="BH21" s="144">
        <v>3772</v>
      </c>
      <c r="BI21" s="144">
        <v>3752</v>
      </c>
      <c r="BJ21" s="144">
        <v>3659</v>
      </c>
      <c r="BK21" s="144">
        <v>3660</v>
      </c>
      <c r="BL21" s="144">
        <v>3597</v>
      </c>
      <c r="BM21" s="144">
        <v>3554</v>
      </c>
      <c r="BN21" s="144">
        <v>3502</v>
      </c>
      <c r="BO21" s="144">
        <v>3460</v>
      </c>
      <c r="BP21" s="144">
        <v>3433</v>
      </c>
      <c r="BQ21" s="144">
        <v>3351</v>
      </c>
      <c r="BR21" s="144">
        <v>3354</v>
      </c>
      <c r="BS21" s="144">
        <v>3384</v>
      </c>
      <c r="BT21" s="144">
        <v>3299</v>
      </c>
      <c r="BU21" s="144">
        <v>3346</v>
      </c>
      <c r="BV21" s="144">
        <v>3318</v>
      </c>
      <c r="BW21" s="144">
        <v>3335</v>
      </c>
      <c r="BX21" s="144">
        <v>3334</v>
      </c>
      <c r="BY21" s="144">
        <v>3312</v>
      </c>
      <c r="BZ21" s="144">
        <v>3237</v>
      </c>
      <c r="CA21" s="142">
        <v>3295</v>
      </c>
      <c r="CB21" s="380">
        <v>3366</v>
      </c>
      <c r="CC21" s="380">
        <v>3378</v>
      </c>
      <c r="CD21" s="380">
        <v>3397</v>
      </c>
      <c r="CE21" s="380">
        <v>3387</v>
      </c>
      <c r="CF21" s="380">
        <v>3412</v>
      </c>
      <c r="CG21" s="380">
        <v>3384</v>
      </c>
      <c r="CH21" s="142">
        <v>3487</v>
      </c>
      <c r="CI21" s="380">
        <v>3456</v>
      </c>
      <c r="CJ21" s="144">
        <v>3484</v>
      </c>
      <c r="CK21" s="144">
        <v>3554</v>
      </c>
      <c r="CL21" s="144">
        <v>3535</v>
      </c>
      <c r="CM21" s="144">
        <v>3434</v>
      </c>
      <c r="CN21" s="144">
        <v>3429</v>
      </c>
      <c r="CO21" s="144">
        <v>3396</v>
      </c>
      <c r="CP21" s="144">
        <v>3230</v>
      </c>
      <c r="CQ21" s="144">
        <v>3203</v>
      </c>
      <c r="CR21" s="144">
        <v>3250</v>
      </c>
      <c r="CS21" s="144">
        <v>3290</v>
      </c>
      <c r="CT21" s="144">
        <v>2967</v>
      </c>
      <c r="CU21" s="144">
        <v>2876</v>
      </c>
      <c r="CV21" s="144">
        <v>2779</v>
      </c>
      <c r="CW21" s="144">
        <v>2811</v>
      </c>
      <c r="CX21" s="144">
        <v>2732</v>
      </c>
      <c r="CY21" s="144">
        <v>2510</v>
      </c>
      <c r="CZ21" s="144">
        <v>2467</v>
      </c>
      <c r="DA21" s="144">
        <v>2507</v>
      </c>
      <c r="DB21" s="144">
        <v>2556</v>
      </c>
      <c r="DC21" s="144">
        <v>2401</v>
      </c>
      <c r="DD21" s="144">
        <v>2403</v>
      </c>
      <c r="DE21" s="144">
        <v>2413</v>
      </c>
      <c r="DF21" s="144">
        <v>2432</v>
      </c>
      <c r="DG21" s="144">
        <v>2451</v>
      </c>
      <c r="DH21" s="144">
        <v>2324</v>
      </c>
      <c r="DI21" s="144">
        <v>2303</v>
      </c>
      <c r="DJ21" s="144">
        <v>2329</v>
      </c>
      <c r="DK21" s="144">
        <v>2298</v>
      </c>
      <c r="DL21" s="144">
        <v>2178</v>
      </c>
      <c r="DM21" s="144">
        <v>2096</v>
      </c>
      <c r="DN21" s="144">
        <v>2070</v>
      </c>
      <c r="DO21" s="144">
        <v>2071</v>
      </c>
      <c r="DP21" s="144">
        <v>1930</v>
      </c>
      <c r="DQ21" s="144">
        <v>1892</v>
      </c>
      <c r="DR21" s="380">
        <v>1885</v>
      </c>
      <c r="DS21" s="144">
        <v>1931</v>
      </c>
      <c r="DT21" s="397">
        <v>1824</v>
      </c>
      <c r="DU21" s="397">
        <v>1782</v>
      </c>
      <c r="DV21" s="380">
        <v>1806</v>
      </c>
      <c r="DW21" s="380">
        <v>1826</v>
      </c>
      <c r="DX21" s="397">
        <v>1734</v>
      </c>
      <c r="DY21" s="397">
        <v>1725</v>
      </c>
      <c r="DZ21">
        <v>1753</v>
      </c>
      <c r="EA21">
        <v>1751</v>
      </c>
      <c r="EB21">
        <v>1770</v>
      </c>
      <c r="EC21">
        <v>1721</v>
      </c>
      <c r="ED21">
        <v>1687</v>
      </c>
      <c r="EE21">
        <v>1688</v>
      </c>
      <c r="EF21">
        <v>1696</v>
      </c>
      <c r="EG21">
        <v>1707</v>
      </c>
      <c r="EH21">
        <v>1653</v>
      </c>
      <c r="EI21">
        <v>1685</v>
      </c>
      <c r="EJ21">
        <v>1684</v>
      </c>
      <c r="EK21" s="397">
        <v>1679</v>
      </c>
      <c r="EL21">
        <v>1611</v>
      </c>
      <c r="EM21">
        <v>1537</v>
      </c>
      <c r="EN21">
        <v>1476</v>
      </c>
      <c r="EO21" s="144">
        <v>1448</v>
      </c>
      <c r="EP21">
        <v>1274</v>
      </c>
      <c r="EQ21">
        <v>1256</v>
      </c>
      <c r="ER21">
        <v>1210</v>
      </c>
      <c r="ES21">
        <v>1174</v>
      </c>
      <c r="ET21">
        <v>1048</v>
      </c>
      <c r="EU21" s="380">
        <v>989</v>
      </c>
      <c r="EV21">
        <v>971</v>
      </c>
      <c r="EW21">
        <v>963</v>
      </c>
      <c r="EX21">
        <v>1056</v>
      </c>
      <c r="EY21">
        <v>1054</v>
      </c>
      <c r="EZ21">
        <v>1070</v>
      </c>
      <c r="FA21">
        <v>1065</v>
      </c>
      <c r="FB21">
        <v>1083</v>
      </c>
      <c r="FC21">
        <v>1016</v>
      </c>
      <c r="FD21">
        <v>1084</v>
      </c>
      <c r="FE21">
        <v>1099</v>
      </c>
      <c r="FF21">
        <v>1123</v>
      </c>
      <c r="FG21">
        <v>1152</v>
      </c>
      <c r="FH21">
        <v>1079</v>
      </c>
      <c r="FI21">
        <v>1090</v>
      </c>
      <c r="FJ21">
        <v>1087</v>
      </c>
      <c r="FK21" s="144">
        <v>1127</v>
      </c>
      <c r="FL21">
        <v>1024</v>
      </c>
      <c r="FM21">
        <v>1038</v>
      </c>
      <c r="FN21" s="144">
        <v>1039</v>
      </c>
      <c r="FO21" s="144">
        <v>1034</v>
      </c>
      <c r="FP21" s="144">
        <v>990</v>
      </c>
      <c r="FQ21">
        <v>985</v>
      </c>
      <c r="FR21" s="144">
        <v>1012</v>
      </c>
      <c r="FS21" s="380">
        <v>1006</v>
      </c>
      <c r="FT21" s="144">
        <v>1033</v>
      </c>
      <c r="FU21" s="397">
        <v>982</v>
      </c>
      <c r="FV21" s="397">
        <v>993</v>
      </c>
      <c r="FW21" s="380">
        <v>993</v>
      </c>
      <c r="FX21" s="380">
        <v>1005</v>
      </c>
      <c r="FY21" s="397">
        <v>1014</v>
      </c>
      <c r="FZ21" s="397">
        <v>1022</v>
      </c>
      <c r="GA21">
        <v>1045</v>
      </c>
      <c r="GB21">
        <v>1063</v>
      </c>
      <c r="GC21">
        <v>1060</v>
      </c>
      <c r="GD21">
        <v>1054</v>
      </c>
      <c r="GE21">
        <v>1111</v>
      </c>
      <c r="GF21">
        <v>1146</v>
      </c>
      <c r="GG21">
        <v>1165</v>
      </c>
      <c r="GH21">
        <v>1175</v>
      </c>
      <c r="GI21">
        <v>1187</v>
      </c>
      <c r="GJ21">
        <v>1156</v>
      </c>
      <c r="GK21">
        <v>1177</v>
      </c>
      <c r="GL21" s="397">
        <v>1122</v>
      </c>
      <c r="GM21">
        <v>1139</v>
      </c>
      <c r="GN21">
        <v>1119</v>
      </c>
      <c r="GO21">
        <v>1129</v>
      </c>
      <c r="GP21" s="144">
        <v>1140</v>
      </c>
      <c r="GQ21">
        <v>1109</v>
      </c>
      <c r="GR21">
        <v>1104</v>
      </c>
      <c r="GS21">
        <v>1124</v>
      </c>
      <c r="GT21">
        <v>1113</v>
      </c>
      <c r="GU21">
        <v>1086</v>
      </c>
      <c r="GV21" s="144">
        <v>1112</v>
      </c>
      <c r="GW21" s="144">
        <v>1107</v>
      </c>
      <c r="GX21" s="144">
        <v>1133</v>
      </c>
      <c r="GY21" s="144">
        <v>1113</v>
      </c>
      <c r="GZ21" s="144">
        <v>1117</v>
      </c>
      <c r="HA21" s="144">
        <v>1150</v>
      </c>
      <c r="HB21" s="144">
        <v>1154</v>
      </c>
      <c r="HC21" s="144">
        <v>1167</v>
      </c>
      <c r="HD21" s="144">
        <v>1213</v>
      </c>
      <c r="HE21" s="144">
        <v>1167</v>
      </c>
      <c r="HF21" s="144">
        <v>1177</v>
      </c>
      <c r="HG21" s="144">
        <v>1194</v>
      </c>
      <c r="HH21" s="144">
        <v>1120</v>
      </c>
      <c r="HI21" s="144">
        <v>1080</v>
      </c>
      <c r="HJ21" s="144">
        <v>1099</v>
      </c>
      <c r="HK21" s="144">
        <v>1115</v>
      </c>
      <c r="HL21" s="144">
        <v>1129</v>
      </c>
      <c r="HM21" s="144">
        <v>1115</v>
      </c>
      <c r="HN21" s="144">
        <v>1137</v>
      </c>
      <c r="HO21" s="144">
        <v>1141</v>
      </c>
      <c r="HP21" s="144">
        <v>1080</v>
      </c>
      <c r="HQ21" s="144">
        <v>1060</v>
      </c>
      <c r="HR21" s="144">
        <v>1114</v>
      </c>
      <c r="HS21" s="144">
        <v>1082</v>
      </c>
      <c r="HT21" s="144">
        <v>1108</v>
      </c>
      <c r="HU21" s="144">
        <v>995</v>
      </c>
      <c r="HV21" s="144">
        <v>970</v>
      </c>
      <c r="HW21" s="144">
        <v>998</v>
      </c>
      <c r="HX21" s="144">
        <v>1038</v>
      </c>
      <c r="HY21" s="144">
        <v>961</v>
      </c>
      <c r="HZ21" s="144">
        <v>954</v>
      </c>
      <c r="IA21" s="144">
        <v>977</v>
      </c>
      <c r="IB21" s="144">
        <v>1019</v>
      </c>
      <c r="IC21" s="144">
        <v>1018</v>
      </c>
      <c r="ID21" s="144">
        <v>965</v>
      </c>
      <c r="IE21" s="144">
        <v>973</v>
      </c>
      <c r="IF21" s="144">
        <v>985</v>
      </c>
      <c r="IG21" s="144">
        <v>1015</v>
      </c>
      <c r="IH21" s="144">
        <v>963</v>
      </c>
      <c r="II21" s="144">
        <v>937</v>
      </c>
      <c r="IJ21" s="144">
        <v>957</v>
      </c>
      <c r="IK21" s="144">
        <v>961</v>
      </c>
      <c r="IL21" s="144">
        <v>910</v>
      </c>
      <c r="IM21" s="144">
        <v>936</v>
      </c>
      <c r="IN21" s="341">
        <f t="shared" si="1"/>
        <v>947</v>
      </c>
      <c r="IO21" s="144">
        <v>958</v>
      </c>
      <c r="IP21" s="144">
        <v>965</v>
      </c>
      <c r="IQ21" s="144">
        <v>933</v>
      </c>
      <c r="IR21" s="144">
        <v>948</v>
      </c>
      <c r="IS21" s="144">
        <v>935</v>
      </c>
      <c r="IT21" s="144">
        <v>955</v>
      </c>
      <c r="IU21" s="144">
        <v>962</v>
      </c>
      <c r="IV21" s="144">
        <v>1001</v>
      </c>
      <c r="IW21" s="144">
        <v>1017</v>
      </c>
      <c r="IX21" s="144">
        <v>1030</v>
      </c>
      <c r="IY21" s="144">
        <v>996</v>
      </c>
      <c r="IZ21" s="144">
        <v>985</v>
      </c>
      <c r="JA21" s="144">
        <v>1008</v>
      </c>
      <c r="JB21" s="144">
        <v>1069</v>
      </c>
      <c r="JC21" s="144">
        <v>1077</v>
      </c>
      <c r="JD21" s="144">
        <v>972</v>
      </c>
      <c r="JE21" s="144">
        <v>973</v>
      </c>
      <c r="JF21" s="362">
        <f t="shared" si="2"/>
        <v>977.5</v>
      </c>
      <c r="JG21" s="144">
        <v>982</v>
      </c>
      <c r="JH21" s="144">
        <v>878</v>
      </c>
      <c r="JI21" s="144">
        <v>871</v>
      </c>
      <c r="JJ21" s="144">
        <v>825</v>
      </c>
      <c r="JK21" s="144">
        <v>843</v>
      </c>
      <c r="JL21" s="144">
        <v>820</v>
      </c>
      <c r="JM21" s="144">
        <v>779</v>
      </c>
      <c r="JN21" s="341">
        <f t="shared" si="3"/>
        <v>782</v>
      </c>
      <c r="JO21" s="144">
        <v>785</v>
      </c>
      <c r="JP21" s="144">
        <v>779</v>
      </c>
      <c r="JQ21" s="144">
        <v>716</v>
      </c>
      <c r="JR21" s="144">
        <v>730</v>
      </c>
      <c r="JS21" s="144">
        <v>711</v>
      </c>
      <c r="JT21" s="144">
        <v>704</v>
      </c>
      <c r="JU21" s="144">
        <v>634</v>
      </c>
      <c r="JV21" s="341">
        <f t="shared" si="4"/>
        <v>636</v>
      </c>
      <c r="JW21" s="144">
        <v>638</v>
      </c>
      <c r="JX21" s="144">
        <v>638</v>
      </c>
      <c r="JY21" s="144">
        <v>552</v>
      </c>
      <c r="JZ21" s="144">
        <v>580</v>
      </c>
      <c r="KA21" s="144">
        <v>600</v>
      </c>
      <c r="KB21" s="144">
        <v>622</v>
      </c>
      <c r="KC21" s="144">
        <v>613</v>
      </c>
      <c r="KD21" s="144">
        <v>579</v>
      </c>
      <c r="KE21" s="144">
        <v>586</v>
      </c>
      <c r="KF21" s="144">
        <v>618</v>
      </c>
      <c r="KG21" s="144">
        <v>634</v>
      </c>
      <c r="KH21" s="144">
        <v>590</v>
      </c>
      <c r="KI21" s="144">
        <v>589</v>
      </c>
      <c r="KJ21" s="144">
        <v>613</v>
      </c>
      <c r="KK21" s="144">
        <v>603</v>
      </c>
      <c r="KL21" s="144">
        <v>602</v>
      </c>
      <c r="KM21" s="144">
        <v>612</v>
      </c>
      <c r="KN21" s="144">
        <v>634</v>
      </c>
      <c r="KO21" s="144">
        <v>622</v>
      </c>
      <c r="KP21" s="144">
        <v>602</v>
      </c>
      <c r="KQ21" s="144">
        <v>595</v>
      </c>
      <c r="KR21" s="144">
        <v>651</v>
      </c>
      <c r="KS21" s="144">
        <v>668</v>
      </c>
      <c r="KT21" s="144">
        <v>692</v>
      </c>
      <c r="KU21" s="144">
        <v>658</v>
      </c>
      <c r="KV21" s="144">
        <v>681</v>
      </c>
      <c r="KW21" s="144">
        <v>699</v>
      </c>
      <c r="KX21" s="144">
        <v>728</v>
      </c>
      <c r="KY21" s="144">
        <v>739</v>
      </c>
      <c r="KZ21" s="343">
        <v>682.83333333333337</v>
      </c>
      <c r="LA21" s="343">
        <v>690.63888888888903</v>
      </c>
      <c r="LB21" s="343">
        <v>695.91203703703707</v>
      </c>
      <c r="LC21" s="343">
        <v>687.73070987654319</v>
      </c>
      <c r="LD21" s="343">
        <v>682.51916152263379</v>
      </c>
      <c r="LE21" s="343">
        <v>679.10568844307272</v>
      </c>
      <c r="LF21" s="343">
        <v>672.81774762802934</v>
      </c>
      <c r="LG21" s="343">
        <v>665.34755741788592</v>
      </c>
      <c r="LH21" s="343">
        <v>660.08681081469422</v>
      </c>
      <c r="LI21" s="343">
        <v>671.9753931652632</v>
      </c>
      <c r="LJ21" s="144">
        <v>592</v>
      </c>
      <c r="LK21" s="144">
        <v>614</v>
      </c>
      <c r="LL21" s="144">
        <v>636</v>
      </c>
      <c r="LM21" s="144">
        <v>590</v>
      </c>
      <c r="LN21" s="144">
        <v>599</v>
      </c>
      <c r="LO21" s="144">
        <v>635</v>
      </c>
      <c r="LP21" s="144">
        <v>601</v>
      </c>
      <c r="LQ21" s="144">
        <v>574</v>
      </c>
      <c r="LR21" s="144">
        <v>573</v>
      </c>
      <c r="LS21" s="144">
        <v>583</v>
      </c>
      <c r="LT21" s="144">
        <v>636</v>
      </c>
      <c r="LU21" s="144">
        <v>564</v>
      </c>
      <c r="LV21" s="144">
        <v>572</v>
      </c>
      <c r="LW21" s="144">
        <v>596</v>
      </c>
      <c r="LX21" s="144">
        <v>604</v>
      </c>
      <c r="LY21" s="144">
        <v>536</v>
      </c>
      <c r="LZ21" s="144">
        <v>539</v>
      </c>
      <c r="MA21" s="144">
        <v>558</v>
      </c>
      <c r="MB21" s="144">
        <v>574</v>
      </c>
      <c r="MC21" s="144">
        <v>568</v>
      </c>
      <c r="MD21" s="144">
        <v>519</v>
      </c>
      <c r="ME21" s="144">
        <v>525</v>
      </c>
      <c r="MF21" s="144">
        <v>519</v>
      </c>
      <c r="MG21" s="144">
        <v>540</v>
      </c>
      <c r="MH21" s="144">
        <v>529</v>
      </c>
      <c r="MI21" s="144">
        <v>528</v>
      </c>
      <c r="MJ21" s="144">
        <v>529</v>
      </c>
      <c r="MK21" s="144">
        <v>564</v>
      </c>
      <c r="ML21" s="144">
        <v>558</v>
      </c>
      <c r="MM21" s="144">
        <v>544</v>
      </c>
      <c r="MN21" s="144">
        <v>574</v>
      </c>
      <c r="MO21" s="144">
        <v>603</v>
      </c>
      <c r="MP21" s="144">
        <v>631</v>
      </c>
      <c r="MQ21" s="144">
        <v>586</v>
      </c>
      <c r="MR21" s="144">
        <v>602</v>
      </c>
      <c r="MS21" s="144">
        <v>613</v>
      </c>
      <c r="MT21" s="144">
        <v>639</v>
      </c>
      <c r="MU21" s="144">
        <v>586</v>
      </c>
      <c r="MV21" s="144">
        <v>568</v>
      </c>
      <c r="MW21" s="144">
        <v>599</v>
      </c>
      <c r="MX21" s="144">
        <v>641</v>
      </c>
      <c r="MY21" s="144">
        <v>666</v>
      </c>
      <c r="MZ21" s="144">
        <v>641</v>
      </c>
      <c r="NA21" s="144">
        <v>642</v>
      </c>
      <c r="NB21" s="144">
        <v>667</v>
      </c>
      <c r="NC21" s="144">
        <v>687</v>
      </c>
      <c r="ND21" s="144">
        <v>663</v>
      </c>
      <c r="NE21" s="144">
        <v>649</v>
      </c>
      <c r="NF21" s="144">
        <v>705</v>
      </c>
      <c r="NG21" s="144">
        <v>700</v>
      </c>
      <c r="NH21" s="144">
        <v>706</v>
      </c>
      <c r="NI21" s="144">
        <v>648</v>
      </c>
      <c r="NJ21" s="144">
        <v>655</v>
      </c>
      <c r="NK21" s="144">
        <v>675</v>
      </c>
      <c r="NL21" s="144">
        <v>683</v>
      </c>
      <c r="NM21" s="144">
        <v>661</v>
      </c>
      <c r="NN21" s="144">
        <v>677</v>
      </c>
      <c r="NO21" s="144">
        <v>687</v>
      </c>
      <c r="NP21" s="144">
        <v>705</v>
      </c>
      <c r="NQ21" s="144">
        <v>626</v>
      </c>
      <c r="NR21" s="144">
        <v>647</v>
      </c>
      <c r="NS21" s="144">
        <v>653</v>
      </c>
      <c r="NT21" s="144">
        <v>669</v>
      </c>
      <c r="NU21" s="144">
        <v>664</v>
      </c>
      <c r="NV21" s="144">
        <v>629</v>
      </c>
      <c r="NW21" s="144">
        <v>633</v>
      </c>
      <c r="NX21" s="144">
        <v>631</v>
      </c>
      <c r="NY21" s="144">
        <v>653</v>
      </c>
      <c r="NZ21" s="144">
        <v>567</v>
      </c>
      <c r="OA21" s="144">
        <v>576</v>
      </c>
      <c r="OB21" s="144">
        <v>579</v>
      </c>
      <c r="OC21" s="144">
        <v>590</v>
      </c>
      <c r="OD21" s="144">
        <v>555</v>
      </c>
      <c r="OE21" s="144">
        <v>565</v>
      </c>
      <c r="OF21" s="144">
        <v>578</v>
      </c>
      <c r="OG21" s="144">
        <v>582</v>
      </c>
      <c r="OH21" s="144">
        <v>586</v>
      </c>
      <c r="OI21" s="144">
        <v>580</v>
      </c>
      <c r="OJ21" s="144">
        <v>590</v>
      </c>
      <c r="OK21" s="144">
        <v>629</v>
      </c>
      <c r="OL21" s="144">
        <v>633</v>
      </c>
      <c r="OM21" s="144">
        <v>568</v>
      </c>
      <c r="ON21" s="144">
        <v>567</v>
      </c>
      <c r="OO21" s="144">
        <v>598</v>
      </c>
      <c r="OP21" s="144">
        <v>630</v>
      </c>
      <c r="OQ21" s="144">
        <v>642</v>
      </c>
      <c r="OR21" s="144">
        <v>591</v>
      </c>
      <c r="OS21" s="144">
        <v>601</v>
      </c>
      <c r="OT21" s="144">
        <v>624</v>
      </c>
      <c r="OU21" s="144">
        <v>651</v>
      </c>
      <c r="OV21" s="144">
        <v>640</v>
      </c>
      <c r="OW21" s="144">
        <v>648</v>
      </c>
      <c r="OX21" s="144">
        <v>670</v>
      </c>
      <c r="OY21" s="341">
        <f t="shared" si="5"/>
        <v>655</v>
      </c>
      <c r="OZ21" s="144">
        <v>640</v>
      </c>
      <c r="PA21" s="144">
        <v>678</v>
      </c>
      <c r="PB21" s="144">
        <v>688</v>
      </c>
      <c r="PC21" s="144">
        <v>699</v>
      </c>
      <c r="PD21" s="144">
        <v>654</v>
      </c>
    </row>
    <row r="22" spans="1:436" s="144" customFormat="1" x14ac:dyDescent="0.2">
      <c r="A22" s="55"/>
      <c r="B22" s="318">
        <v>16</v>
      </c>
      <c r="C22" s="319">
        <f t="shared" ca="1" si="0"/>
        <v>269</v>
      </c>
      <c r="D22" s="320"/>
      <c r="E22" s="321"/>
      <c r="F22" s="321"/>
      <c r="G22" s="144">
        <v>418</v>
      </c>
      <c r="H22" s="144">
        <v>427</v>
      </c>
      <c r="I22" s="343">
        <v>451.5</v>
      </c>
      <c r="J22" s="144">
        <v>476</v>
      </c>
      <c r="K22" s="144">
        <v>506</v>
      </c>
      <c r="L22" s="144">
        <v>429</v>
      </c>
      <c r="M22" s="144">
        <v>459</v>
      </c>
      <c r="N22" s="144">
        <v>478</v>
      </c>
      <c r="O22" s="144">
        <v>507</v>
      </c>
      <c r="P22" s="144">
        <v>421</v>
      </c>
      <c r="Q22" s="144">
        <v>440</v>
      </c>
      <c r="R22" s="144">
        <v>460</v>
      </c>
      <c r="S22" s="144">
        <v>476</v>
      </c>
      <c r="T22" s="144">
        <v>412</v>
      </c>
      <c r="U22" s="144">
        <v>442</v>
      </c>
      <c r="V22" s="144">
        <v>460</v>
      </c>
      <c r="W22" s="144">
        <v>493</v>
      </c>
      <c r="X22" s="144">
        <v>410</v>
      </c>
      <c r="Y22" s="144">
        <v>423</v>
      </c>
      <c r="Z22" s="144">
        <v>437</v>
      </c>
      <c r="AA22" s="144">
        <v>456</v>
      </c>
      <c r="AB22" s="144">
        <v>475</v>
      </c>
      <c r="AC22" s="144">
        <v>394</v>
      </c>
      <c r="AD22" s="144">
        <v>409</v>
      </c>
      <c r="AE22" s="144">
        <v>443</v>
      </c>
      <c r="AF22" s="144">
        <v>460</v>
      </c>
      <c r="AG22" s="144">
        <v>414</v>
      </c>
      <c r="AH22" s="144">
        <v>419</v>
      </c>
      <c r="AI22" s="144">
        <v>428</v>
      </c>
      <c r="AJ22" s="144">
        <v>446</v>
      </c>
      <c r="AK22" s="144">
        <v>408</v>
      </c>
      <c r="AL22" s="144">
        <v>444</v>
      </c>
      <c r="AM22" s="144">
        <v>454</v>
      </c>
      <c r="AN22" s="144">
        <v>487</v>
      </c>
      <c r="AO22" s="144">
        <v>413</v>
      </c>
      <c r="AP22" s="363">
        <v>426</v>
      </c>
      <c r="AQ22" s="144">
        <v>439</v>
      </c>
      <c r="AR22" s="144">
        <v>476</v>
      </c>
      <c r="AS22" s="144">
        <v>475</v>
      </c>
      <c r="AT22" s="144">
        <v>415</v>
      </c>
      <c r="AU22" s="144">
        <v>445</v>
      </c>
      <c r="AV22" s="144">
        <v>470</v>
      </c>
      <c r="AW22" s="144">
        <v>495</v>
      </c>
      <c r="AX22" s="144">
        <v>522</v>
      </c>
      <c r="AY22" s="144">
        <v>444</v>
      </c>
      <c r="AZ22" s="144">
        <v>472</v>
      </c>
      <c r="BA22" s="144">
        <v>510</v>
      </c>
      <c r="BB22" s="144">
        <v>519</v>
      </c>
      <c r="BC22" s="144">
        <v>448</v>
      </c>
      <c r="BD22" s="144">
        <v>465</v>
      </c>
      <c r="BE22" s="144">
        <v>484</v>
      </c>
      <c r="BF22" s="144">
        <v>502</v>
      </c>
      <c r="BG22" s="144">
        <v>480</v>
      </c>
      <c r="BH22" s="144">
        <v>447</v>
      </c>
      <c r="BI22" s="144">
        <v>466</v>
      </c>
      <c r="BJ22" s="144">
        <v>476</v>
      </c>
      <c r="BK22" s="144">
        <v>491</v>
      </c>
      <c r="BL22" s="144">
        <v>409</v>
      </c>
      <c r="BM22" s="144">
        <v>437</v>
      </c>
      <c r="BN22" s="144">
        <v>428</v>
      </c>
      <c r="BO22" s="144">
        <v>436</v>
      </c>
      <c r="BP22" s="144">
        <v>387</v>
      </c>
      <c r="BQ22" s="144">
        <v>389</v>
      </c>
      <c r="BR22" s="144">
        <v>392</v>
      </c>
      <c r="BS22" s="144">
        <v>404</v>
      </c>
      <c r="BT22" s="144">
        <v>379</v>
      </c>
      <c r="BU22" s="144">
        <v>384</v>
      </c>
      <c r="BV22" s="144">
        <v>408</v>
      </c>
      <c r="BW22" s="144">
        <v>437</v>
      </c>
      <c r="BX22" s="144">
        <v>443</v>
      </c>
      <c r="BY22" s="144">
        <v>468</v>
      </c>
      <c r="BZ22" s="144">
        <v>469</v>
      </c>
      <c r="CA22" s="142">
        <v>486</v>
      </c>
      <c r="CB22" s="380">
        <v>480</v>
      </c>
      <c r="CC22" s="380">
        <v>454</v>
      </c>
      <c r="CD22" s="380">
        <v>457</v>
      </c>
      <c r="CE22" s="380">
        <v>471</v>
      </c>
      <c r="CF22" s="380">
        <v>471</v>
      </c>
      <c r="CG22" s="380">
        <v>465</v>
      </c>
      <c r="CH22" s="142">
        <v>452</v>
      </c>
      <c r="CI22" s="380">
        <v>467</v>
      </c>
      <c r="CJ22" s="144">
        <v>496</v>
      </c>
      <c r="CK22" s="144">
        <v>530</v>
      </c>
      <c r="CL22" s="144">
        <v>527</v>
      </c>
      <c r="CM22" s="144">
        <v>519</v>
      </c>
      <c r="CN22" s="144">
        <v>523</v>
      </c>
      <c r="CO22" s="144">
        <v>522</v>
      </c>
      <c r="CP22" s="144">
        <v>528</v>
      </c>
      <c r="CQ22" s="144">
        <v>533</v>
      </c>
      <c r="CR22" s="144">
        <v>536</v>
      </c>
      <c r="CS22" s="144">
        <v>548</v>
      </c>
      <c r="CT22" s="144">
        <v>520</v>
      </c>
      <c r="CU22" s="144">
        <v>518</v>
      </c>
      <c r="CV22" s="144">
        <v>513</v>
      </c>
      <c r="CW22" s="144">
        <v>513</v>
      </c>
      <c r="CX22" s="144">
        <v>538</v>
      </c>
      <c r="CY22" s="144">
        <v>494</v>
      </c>
      <c r="CZ22" s="144">
        <v>521</v>
      </c>
      <c r="DA22" s="144">
        <v>533</v>
      </c>
      <c r="DB22" s="144">
        <v>546</v>
      </c>
      <c r="DC22" s="144">
        <v>519</v>
      </c>
      <c r="DD22" s="144">
        <v>523</v>
      </c>
      <c r="DE22" s="144">
        <v>519</v>
      </c>
      <c r="DF22" s="144">
        <v>529</v>
      </c>
      <c r="DG22" s="144">
        <v>539</v>
      </c>
      <c r="DH22" s="144">
        <v>468</v>
      </c>
      <c r="DI22" s="144">
        <v>481</v>
      </c>
      <c r="DJ22" s="144">
        <v>494</v>
      </c>
      <c r="DK22" s="144">
        <v>486</v>
      </c>
      <c r="DL22" s="144">
        <v>460</v>
      </c>
      <c r="DM22" s="144">
        <v>472</v>
      </c>
      <c r="DN22" s="144">
        <v>473</v>
      </c>
      <c r="DO22" s="144">
        <v>470</v>
      </c>
      <c r="DP22" s="144">
        <v>403</v>
      </c>
      <c r="DQ22" s="144">
        <v>410</v>
      </c>
      <c r="DR22" s="380">
        <v>414</v>
      </c>
      <c r="DS22" s="144">
        <v>422</v>
      </c>
      <c r="DT22" s="397">
        <v>391</v>
      </c>
      <c r="DU22" s="397">
        <v>395</v>
      </c>
      <c r="DV22" s="380">
        <v>404</v>
      </c>
      <c r="DW22" s="380">
        <v>426</v>
      </c>
      <c r="DX22" s="397">
        <v>420</v>
      </c>
      <c r="DY22" s="397">
        <v>410</v>
      </c>
      <c r="DZ22">
        <v>419</v>
      </c>
      <c r="EA22">
        <v>430</v>
      </c>
      <c r="EB22">
        <v>442</v>
      </c>
      <c r="EC22">
        <v>428</v>
      </c>
      <c r="ED22">
        <v>411</v>
      </c>
      <c r="EE22">
        <v>423</v>
      </c>
      <c r="EF22">
        <v>434</v>
      </c>
      <c r="EG22">
        <v>410</v>
      </c>
      <c r="EH22">
        <v>407</v>
      </c>
      <c r="EI22">
        <v>412</v>
      </c>
      <c r="EJ22">
        <v>404</v>
      </c>
      <c r="EK22" s="397">
        <v>413</v>
      </c>
      <c r="EL22">
        <v>376</v>
      </c>
      <c r="EM22">
        <v>383</v>
      </c>
      <c r="EN22">
        <v>384</v>
      </c>
      <c r="EO22" s="144">
        <v>365</v>
      </c>
      <c r="EP22">
        <v>313</v>
      </c>
      <c r="EQ22">
        <v>320</v>
      </c>
      <c r="ER22">
        <v>335</v>
      </c>
      <c r="ES22">
        <v>339</v>
      </c>
      <c r="ET22">
        <v>320</v>
      </c>
      <c r="EU22" s="380">
        <v>322</v>
      </c>
      <c r="EV22">
        <v>330</v>
      </c>
      <c r="EW22">
        <v>339</v>
      </c>
      <c r="EX22">
        <v>424</v>
      </c>
      <c r="EY22">
        <v>404</v>
      </c>
      <c r="EZ22">
        <v>422</v>
      </c>
      <c r="FA22">
        <v>451</v>
      </c>
      <c r="FB22">
        <v>460</v>
      </c>
      <c r="FC22">
        <v>427</v>
      </c>
      <c r="FD22">
        <v>448</v>
      </c>
      <c r="FE22">
        <v>451</v>
      </c>
      <c r="FF22">
        <v>466</v>
      </c>
      <c r="FG22">
        <v>476</v>
      </c>
      <c r="FH22">
        <v>406</v>
      </c>
      <c r="FI22">
        <v>432</v>
      </c>
      <c r="FJ22">
        <v>447</v>
      </c>
      <c r="FK22" s="144">
        <v>451</v>
      </c>
      <c r="FL22">
        <v>412</v>
      </c>
      <c r="FM22">
        <v>438</v>
      </c>
      <c r="FN22" s="144">
        <v>450</v>
      </c>
      <c r="FO22" s="144">
        <v>467</v>
      </c>
      <c r="FP22" s="144">
        <v>442</v>
      </c>
      <c r="FQ22">
        <v>429</v>
      </c>
      <c r="FR22" s="144">
        <v>430</v>
      </c>
      <c r="FS22" s="380">
        <v>434</v>
      </c>
      <c r="FT22" s="144">
        <v>450</v>
      </c>
      <c r="FU22" s="397">
        <v>393</v>
      </c>
      <c r="FV22" s="397">
        <v>412</v>
      </c>
      <c r="FW22" s="380">
        <v>416</v>
      </c>
      <c r="FX22" s="380">
        <v>412</v>
      </c>
      <c r="FY22" s="397">
        <v>384</v>
      </c>
      <c r="FZ22" s="397">
        <v>392</v>
      </c>
      <c r="GA22">
        <v>430</v>
      </c>
      <c r="GB22">
        <v>428</v>
      </c>
      <c r="GC22">
        <v>403</v>
      </c>
      <c r="GD22">
        <v>403</v>
      </c>
      <c r="GE22">
        <v>421</v>
      </c>
      <c r="GF22">
        <v>425</v>
      </c>
      <c r="GG22">
        <v>423</v>
      </c>
      <c r="GH22">
        <v>382</v>
      </c>
      <c r="GI22">
        <v>396</v>
      </c>
      <c r="GJ22">
        <v>425</v>
      </c>
      <c r="GK22">
        <v>431</v>
      </c>
      <c r="GL22" s="397">
        <v>412</v>
      </c>
      <c r="GM22">
        <v>423</v>
      </c>
      <c r="GN22">
        <v>445</v>
      </c>
      <c r="GO22">
        <v>451</v>
      </c>
      <c r="GP22" s="144">
        <v>447</v>
      </c>
      <c r="GQ22">
        <v>437</v>
      </c>
      <c r="GR22">
        <v>453</v>
      </c>
      <c r="GS22">
        <v>467</v>
      </c>
      <c r="GT22">
        <v>448</v>
      </c>
      <c r="GU22">
        <v>454</v>
      </c>
      <c r="GV22" s="144">
        <v>483</v>
      </c>
      <c r="GW22" s="144">
        <v>498</v>
      </c>
      <c r="GX22" s="144">
        <v>517</v>
      </c>
      <c r="GY22" s="144">
        <v>468</v>
      </c>
      <c r="GZ22" s="144">
        <v>481</v>
      </c>
      <c r="HA22" s="144">
        <v>493</v>
      </c>
      <c r="HB22" s="144">
        <v>503</v>
      </c>
      <c r="HC22" s="144">
        <v>472</v>
      </c>
      <c r="HD22" s="144">
        <v>491</v>
      </c>
      <c r="HE22" s="144">
        <v>514</v>
      </c>
      <c r="HF22" s="144">
        <v>527</v>
      </c>
      <c r="HG22" s="144">
        <v>543</v>
      </c>
      <c r="HH22" s="144">
        <v>480</v>
      </c>
      <c r="HI22" s="144">
        <v>481</v>
      </c>
      <c r="HJ22" s="144">
        <v>482</v>
      </c>
      <c r="HK22" s="144">
        <v>493</v>
      </c>
      <c r="HL22" s="144">
        <v>466</v>
      </c>
      <c r="HM22" s="144">
        <v>451</v>
      </c>
      <c r="HN22" s="144">
        <v>462</v>
      </c>
      <c r="HO22" s="144">
        <v>482</v>
      </c>
      <c r="HP22" s="144">
        <v>482</v>
      </c>
      <c r="HQ22" s="144">
        <v>463</v>
      </c>
      <c r="HR22" s="144">
        <v>476</v>
      </c>
      <c r="HS22" s="144">
        <v>482</v>
      </c>
      <c r="HT22" s="144">
        <v>483</v>
      </c>
      <c r="HU22" s="144">
        <v>428</v>
      </c>
      <c r="HV22" s="144">
        <v>439</v>
      </c>
      <c r="HW22" s="144">
        <v>434</v>
      </c>
      <c r="HX22" s="144">
        <v>448</v>
      </c>
      <c r="HY22" s="144">
        <v>394</v>
      </c>
      <c r="HZ22" s="144">
        <v>421</v>
      </c>
      <c r="IA22" s="144">
        <v>437</v>
      </c>
      <c r="IB22" s="144">
        <v>457</v>
      </c>
      <c r="IC22" s="144">
        <v>456</v>
      </c>
      <c r="ID22" s="144">
        <v>410</v>
      </c>
      <c r="IE22" s="144">
        <v>423</v>
      </c>
      <c r="IF22" s="144">
        <v>431</v>
      </c>
      <c r="IG22" s="144">
        <v>437</v>
      </c>
      <c r="IH22" s="144">
        <v>410</v>
      </c>
      <c r="II22" s="144">
        <v>414</v>
      </c>
      <c r="IJ22" s="144">
        <v>433</v>
      </c>
      <c r="IK22" s="144">
        <v>452</v>
      </c>
      <c r="IL22" s="144">
        <v>434</v>
      </c>
      <c r="IM22" s="144">
        <v>424</v>
      </c>
      <c r="IN22" s="341">
        <f t="shared" si="1"/>
        <v>431</v>
      </c>
      <c r="IO22" s="144">
        <v>438</v>
      </c>
      <c r="IP22" s="144">
        <v>456</v>
      </c>
      <c r="IQ22" s="144">
        <v>425</v>
      </c>
      <c r="IR22" s="144">
        <v>436</v>
      </c>
      <c r="IS22" s="144">
        <v>446</v>
      </c>
      <c r="IT22" s="144">
        <v>432</v>
      </c>
      <c r="IU22" s="144">
        <v>414</v>
      </c>
      <c r="IV22" s="144">
        <v>422</v>
      </c>
      <c r="IW22" s="144">
        <v>448</v>
      </c>
      <c r="IX22" s="144">
        <v>464</v>
      </c>
      <c r="IY22" s="144">
        <v>449</v>
      </c>
      <c r="IZ22" s="144">
        <v>453</v>
      </c>
      <c r="JA22" s="144">
        <v>468</v>
      </c>
      <c r="JB22" s="144">
        <v>497</v>
      </c>
      <c r="JC22" s="144">
        <v>510</v>
      </c>
      <c r="JD22" s="144">
        <v>469</v>
      </c>
      <c r="JE22" s="144">
        <v>497</v>
      </c>
      <c r="JF22" s="362">
        <f t="shared" si="2"/>
        <v>501.5</v>
      </c>
      <c r="JG22" s="144">
        <v>506</v>
      </c>
      <c r="JH22" s="144">
        <v>442</v>
      </c>
      <c r="JI22" s="144">
        <v>450</v>
      </c>
      <c r="JJ22" s="144">
        <v>454</v>
      </c>
      <c r="JK22" s="144">
        <v>453</v>
      </c>
      <c r="JL22" s="144">
        <v>446</v>
      </c>
      <c r="JM22" s="144">
        <v>435</v>
      </c>
      <c r="JN22" s="341">
        <f t="shared" si="3"/>
        <v>432</v>
      </c>
      <c r="JO22" s="144">
        <v>429</v>
      </c>
      <c r="JP22" s="144">
        <v>402</v>
      </c>
      <c r="JQ22" s="144">
        <v>365</v>
      </c>
      <c r="JR22" s="144">
        <v>367</v>
      </c>
      <c r="JS22" s="144">
        <v>367</v>
      </c>
      <c r="JT22" s="144">
        <v>368</v>
      </c>
      <c r="JU22" s="144">
        <v>313</v>
      </c>
      <c r="JV22" s="341">
        <f t="shared" si="4"/>
        <v>322.5</v>
      </c>
      <c r="JW22" s="144">
        <v>332</v>
      </c>
      <c r="JX22" s="144">
        <v>339</v>
      </c>
      <c r="JY22" s="144">
        <v>301</v>
      </c>
      <c r="JZ22" s="144">
        <v>325</v>
      </c>
      <c r="KA22" s="144">
        <v>342</v>
      </c>
      <c r="KB22" s="144">
        <v>350</v>
      </c>
      <c r="KC22" s="144">
        <v>346</v>
      </c>
      <c r="KD22" s="144">
        <v>327</v>
      </c>
      <c r="KE22" s="144">
        <v>338</v>
      </c>
      <c r="KF22" s="144">
        <v>343</v>
      </c>
      <c r="KG22" s="144">
        <v>343</v>
      </c>
      <c r="KH22" s="144">
        <v>330</v>
      </c>
      <c r="KI22" s="144">
        <v>332</v>
      </c>
      <c r="KJ22" s="144">
        <v>351</v>
      </c>
      <c r="KK22" s="144">
        <v>371</v>
      </c>
      <c r="KL22" s="144">
        <v>367</v>
      </c>
      <c r="KM22" s="144">
        <v>347</v>
      </c>
      <c r="KN22" s="144">
        <v>357</v>
      </c>
      <c r="KO22" s="144">
        <v>371</v>
      </c>
      <c r="KP22" s="144">
        <v>335</v>
      </c>
      <c r="KQ22" s="144">
        <v>344</v>
      </c>
      <c r="KR22" s="144">
        <v>362</v>
      </c>
      <c r="KS22" s="144">
        <v>359</v>
      </c>
      <c r="KT22" s="144">
        <v>374</v>
      </c>
      <c r="KU22" s="144">
        <v>349</v>
      </c>
      <c r="KV22" s="144">
        <v>358</v>
      </c>
      <c r="KW22" s="144">
        <v>379</v>
      </c>
      <c r="KX22" s="144">
        <v>388</v>
      </c>
      <c r="KY22" s="144">
        <v>368</v>
      </c>
      <c r="KZ22" s="343">
        <v>361</v>
      </c>
      <c r="LA22" s="343">
        <v>364</v>
      </c>
      <c r="LB22" s="343">
        <v>365.5</v>
      </c>
      <c r="LC22" s="343">
        <v>361.08333333333331</v>
      </c>
      <c r="LD22" s="343">
        <v>358.76388888888886</v>
      </c>
      <c r="LE22" s="343">
        <v>356.72453703703701</v>
      </c>
      <c r="LF22" s="343">
        <v>357.17862654320987</v>
      </c>
      <c r="LG22" s="343">
        <v>348.37506430041157</v>
      </c>
      <c r="LH22" s="343">
        <v>345.6875750171468</v>
      </c>
      <c r="LI22" s="343">
        <v>353.34593835733887</v>
      </c>
      <c r="LJ22" s="144">
        <v>324</v>
      </c>
      <c r="LK22" s="144">
        <v>330</v>
      </c>
      <c r="LL22" s="144">
        <v>333</v>
      </c>
      <c r="LM22" s="144">
        <v>320</v>
      </c>
      <c r="LN22" s="144">
        <v>333</v>
      </c>
      <c r="LO22" s="144">
        <v>330</v>
      </c>
      <c r="LP22" s="144">
        <v>337</v>
      </c>
      <c r="LQ22" s="144">
        <v>291</v>
      </c>
      <c r="LR22" s="144">
        <v>292</v>
      </c>
      <c r="LS22" s="144">
        <v>301</v>
      </c>
      <c r="LT22" s="144">
        <v>333</v>
      </c>
      <c r="LU22" s="144">
        <v>258</v>
      </c>
      <c r="LV22" s="144">
        <v>266</v>
      </c>
      <c r="LW22" s="144">
        <v>296</v>
      </c>
      <c r="LX22" s="144">
        <v>297</v>
      </c>
      <c r="LY22" s="144">
        <v>265</v>
      </c>
      <c r="LZ22" s="144">
        <v>275</v>
      </c>
      <c r="MA22" s="144">
        <v>284</v>
      </c>
      <c r="MB22" s="144">
        <v>293</v>
      </c>
      <c r="MC22" s="144">
        <v>305</v>
      </c>
      <c r="MD22" s="144">
        <v>264</v>
      </c>
      <c r="ME22" s="144">
        <v>286</v>
      </c>
      <c r="MF22" s="144">
        <v>293</v>
      </c>
      <c r="MG22" s="144">
        <v>299</v>
      </c>
      <c r="MH22" s="144">
        <v>277</v>
      </c>
      <c r="MI22" s="144">
        <v>310</v>
      </c>
      <c r="MJ22" s="144">
        <v>327</v>
      </c>
      <c r="MK22" s="144">
        <v>357</v>
      </c>
      <c r="ML22" s="144">
        <v>324</v>
      </c>
      <c r="MM22" s="144">
        <v>312</v>
      </c>
      <c r="MN22" s="144">
        <v>305</v>
      </c>
      <c r="MO22" s="144">
        <v>318</v>
      </c>
      <c r="MP22" s="144">
        <v>336</v>
      </c>
      <c r="MQ22" s="144">
        <v>276</v>
      </c>
      <c r="MR22" s="144">
        <v>293</v>
      </c>
      <c r="MS22" s="144">
        <v>309</v>
      </c>
      <c r="MT22" s="144">
        <v>323</v>
      </c>
      <c r="MU22" s="144">
        <v>284</v>
      </c>
      <c r="MV22" s="144">
        <v>303</v>
      </c>
      <c r="MW22" s="144">
        <v>324</v>
      </c>
      <c r="MX22" s="144">
        <v>346</v>
      </c>
      <c r="MY22" s="144">
        <v>373</v>
      </c>
      <c r="MZ22" s="144">
        <v>323</v>
      </c>
      <c r="NA22" s="144">
        <v>352</v>
      </c>
      <c r="NB22" s="144">
        <v>361</v>
      </c>
      <c r="NC22" s="144">
        <v>367</v>
      </c>
      <c r="ND22" s="144">
        <v>302</v>
      </c>
      <c r="NE22" s="144">
        <v>316</v>
      </c>
      <c r="NF22" s="144">
        <v>346</v>
      </c>
      <c r="NG22" s="144">
        <v>346</v>
      </c>
      <c r="NH22" s="144">
        <v>331</v>
      </c>
      <c r="NI22" s="144">
        <v>286</v>
      </c>
      <c r="NJ22" s="144">
        <v>299</v>
      </c>
      <c r="NK22" s="144">
        <v>310</v>
      </c>
      <c r="NL22" s="144">
        <v>320</v>
      </c>
      <c r="NM22" s="144">
        <v>271</v>
      </c>
      <c r="NN22" s="144">
        <v>274</v>
      </c>
      <c r="NO22" s="144">
        <v>279</v>
      </c>
      <c r="NP22" s="144">
        <v>280</v>
      </c>
      <c r="NQ22" s="144">
        <v>243</v>
      </c>
      <c r="NR22" s="144">
        <v>258</v>
      </c>
      <c r="NS22" s="144">
        <v>262</v>
      </c>
      <c r="NT22" s="144">
        <v>275</v>
      </c>
      <c r="NU22" s="144">
        <v>246</v>
      </c>
      <c r="NV22" s="144">
        <v>252</v>
      </c>
      <c r="NW22" s="144">
        <v>259</v>
      </c>
      <c r="NX22" s="144">
        <v>279</v>
      </c>
      <c r="NY22" s="144">
        <v>286</v>
      </c>
      <c r="NZ22" s="144">
        <v>250</v>
      </c>
      <c r="OA22" s="144">
        <v>253</v>
      </c>
      <c r="OB22" s="144">
        <v>261</v>
      </c>
      <c r="OC22" s="144">
        <v>280</v>
      </c>
      <c r="OD22" s="144">
        <v>245</v>
      </c>
      <c r="OE22" s="144">
        <v>255</v>
      </c>
      <c r="OF22" s="144">
        <v>263</v>
      </c>
      <c r="OG22" s="144">
        <v>275</v>
      </c>
      <c r="OH22" s="144">
        <v>255</v>
      </c>
      <c r="OI22" s="144">
        <v>257</v>
      </c>
      <c r="OJ22" s="144">
        <v>269</v>
      </c>
      <c r="OK22" s="144">
        <v>280</v>
      </c>
      <c r="OL22" s="144">
        <v>303</v>
      </c>
      <c r="OM22" s="144">
        <v>263</v>
      </c>
      <c r="ON22" s="144">
        <v>285</v>
      </c>
      <c r="OO22" s="144">
        <v>294</v>
      </c>
      <c r="OP22" s="144">
        <v>301</v>
      </c>
      <c r="OQ22" s="144">
        <v>279</v>
      </c>
      <c r="OR22" s="144">
        <v>286</v>
      </c>
      <c r="OS22" s="144">
        <v>310</v>
      </c>
      <c r="OT22" s="144">
        <v>327</v>
      </c>
      <c r="OU22" s="144">
        <v>323</v>
      </c>
      <c r="OV22" s="144">
        <v>289</v>
      </c>
      <c r="OW22" s="144">
        <v>293</v>
      </c>
      <c r="OX22" s="144">
        <v>299</v>
      </c>
      <c r="OY22" s="341">
        <f t="shared" si="5"/>
        <v>284</v>
      </c>
      <c r="OZ22" s="144">
        <v>269</v>
      </c>
      <c r="PA22" s="144">
        <v>292</v>
      </c>
      <c r="PB22" s="144">
        <v>310</v>
      </c>
      <c r="PC22" s="144">
        <v>319</v>
      </c>
      <c r="PD22" s="144">
        <v>269</v>
      </c>
    </row>
    <row r="23" spans="1:436" s="144" customFormat="1" x14ac:dyDescent="0.2">
      <c r="A23" s="318"/>
      <c r="B23" s="318">
        <v>17</v>
      </c>
      <c r="C23" s="319">
        <f t="shared" ca="1" si="0"/>
        <v>333</v>
      </c>
      <c r="D23" s="320"/>
      <c r="E23" s="321"/>
      <c r="F23" s="321"/>
      <c r="G23" s="144">
        <v>418</v>
      </c>
      <c r="H23" s="144">
        <v>381</v>
      </c>
      <c r="I23" s="343">
        <v>403</v>
      </c>
      <c r="J23" s="144">
        <v>425</v>
      </c>
      <c r="K23" s="144">
        <v>411</v>
      </c>
      <c r="L23" s="144">
        <v>424</v>
      </c>
      <c r="M23" s="144">
        <v>426</v>
      </c>
      <c r="N23" s="144">
        <v>415</v>
      </c>
      <c r="O23" s="144">
        <v>411</v>
      </c>
      <c r="P23" s="144">
        <v>429</v>
      </c>
      <c r="Q23" s="144">
        <v>430</v>
      </c>
      <c r="R23" s="144">
        <v>438</v>
      </c>
      <c r="S23" s="144">
        <v>448</v>
      </c>
      <c r="T23" s="144">
        <v>442</v>
      </c>
      <c r="U23" s="144">
        <v>450</v>
      </c>
      <c r="V23" s="144">
        <v>460</v>
      </c>
      <c r="W23" s="144">
        <v>464</v>
      </c>
      <c r="X23" s="144">
        <v>443</v>
      </c>
      <c r="Y23" s="144">
        <v>461</v>
      </c>
      <c r="Z23" s="144">
        <v>497</v>
      </c>
      <c r="AA23" s="144">
        <v>509</v>
      </c>
      <c r="AB23" s="144">
        <v>544</v>
      </c>
      <c r="AC23" s="144">
        <v>551</v>
      </c>
      <c r="AD23" s="144">
        <v>567</v>
      </c>
      <c r="AE23" s="144">
        <v>593</v>
      </c>
      <c r="AF23" s="144">
        <v>601</v>
      </c>
      <c r="AG23" s="144">
        <v>594</v>
      </c>
      <c r="AH23" s="144">
        <v>613</v>
      </c>
      <c r="AI23" s="144">
        <v>626</v>
      </c>
      <c r="AJ23" s="144">
        <v>620</v>
      </c>
      <c r="AK23" s="144">
        <v>593</v>
      </c>
      <c r="AL23" s="144">
        <v>627</v>
      </c>
      <c r="AM23" s="144">
        <v>625</v>
      </c>
      <c r="AN23" s="144">
        <v>634</v>
      </c>
      <c r="AO23" s="144">
        <v>602</v>
      </c>
      <c r="AP23" s="363">
        <v>607.5</v>
      </c>
      <c r="AQ23" s="144">
        <v>613</v>
      </c>
      <c r="AR23" s="144">
        <v>617</v>
      </c>
      <c r="AS23" s="144">
        <v>634</v>
      </c>
      <c r="AT23" s="144">
        <v>616</v>
      </c>
      <c r="AU23" s="144">
        <v>624</v>
      </c>
      <c r="AV23" s="144">
        <v>643</v>
      </c>
      <c r="AW23" s="144">
        <v>655</v>
      </c>
      <c r="AX23" s="144">
        <v>662</v>
      </c>
      <c r="AY23" s="144">
        <v>649</v>
      </c>
      <c r="AZ23" s="144">
        <v>677</v>
      </c>
      <c r="BA23" s="144">
        <v>696</v>
      </c>
      <c r="BB23" s="144">
        <v>704</v>
      </c>
      <c r="BC23" s="144">
        <v>685</v>
      </c>
      <c r="BD23" s="144">
        <v>692</v>
      </c>
      <c r="BE23" s="144">
        <v>687</v>
      </c>
      <c r="BF23" s="144">
        <v>678</v>
      </c>
      <c r="BG23" s="144">
        <v>667</v>
      </c>
      <c r="BH23" s="144">
        <v>635</v>
      </c>
      <c r="BI23" s="144">
        <v>634</v>
      </c>
      <c r="BJ23" s="144">
        <v>651</v>
      </c>
      <c r="BK23" s="144">
        <v>642</v>
      </c>
      <c r="BL23" s="144">
        <v>618</v>
      </c>
      <c r="BM23" s="144">
        <v>606</v>
      </c>
      <c r="BN23" s="144">
        <v>594</v>
      </c>
      <c r="BO23" s="144">
        <v>610</v>
      </c>
      <c r="BP23" s="144">
        <v>570</v>
      </c>
      <c r="BQ23" s="144">
        <v>591</v>
      </c>
      <c r="BR23" s="144">
        <v>591</v>
      </c>
      <c r="BS23" s="144">
        <v>592</v>
      </c>
      <c r="BT23" s="144">
        <v>559</v>
      </c>
      <c r="BU23" s="144">
        <v>587</v>
      </c>
      <c r="BV23" s="144">
        <v>598</v>
      </c>
      <c r="BW23" s="144">
        <v>596</v>
      </c>
      <c r="BX23" s="144">
        <v>583</v>
      </c>
      <c r="BY23" s="144">
        <v>585</v>
      </c>
      <c r="BZ23" s="144">
        <v>602</v>
      </c>
      <c r="CA23" s="142">
        <v>632</v>
      </c>
      <c r="CB23" s="380">
        <v>635</v>
      </c>
      <c r="CC23" s="380">
        <v>635</v>
      </c>
      <c r="CD23" s="380">
        <v>641</v>
      </c>
      <c r="CE23" s="380">
        <v>634</v>
      </c>
      <c r="CF23" s="380">
        <v>640</v>
      </c>
      <c r="CG23" s="380">
        <v>623</v>
      </c>
      <c r="CH23" s="142">
        <v>629</v>
      </c>
      <c r="CI23" s="380">
        <v>636</v>
      </c>
      <c r="CJ23" s="144">
        <v>655</v>
      </c>
      <c r="CK23" s="144">
        <v>658</v>
      </c>
      <c r="CL23" s="144">
        <v>661</v>
      </c>
      <c r="CM23" s="144">
        <v>710</v>
      </c>
      <c r="CN23" s="144">
        <v>733</v>
      </c>
      <c r="CO23" s="144">
        <v>734</v>
      </c>
      <c r="CP23" s="144">
        <v>710</v>
      </c>
      <c r="CQ23" s="144">
        <v>714</v>
      </c>
      <c r="CR23" s="144">
        <v>739</v>
      </c>
      <c r="CS23" s="144">
        <v>744</v>
      </c>
      <c r="CT23" s="144">
        <v>706</v>
      </c>
      <c r="CU23" s="144">
        <v>708</v>
      </c>
      <c r="CV23" s="144">
        <v>716</v>
      </c>
      <c r="CW23" s="144">
        <v>723</v>
      </c>
      <c r="CX23" s="144">
        <v>745</v>
      </c>
      <c r="CY23" s="144">
        <v>706</v>
      </c>
      <c r="CZ23" s="144">
        <v>728</v>
      </c>
      <c r="DA23" s="144">
        <v>708</v>
      </c>
      <c r="DB23" s="144">
        <v>724</v>
      </c>
      <c r="DC23" s="144">
        <v>708</v>
      </c>
      <c r="DD23" s="144">
        <v>727</v>
      </c>
      <c r="DE23" s="144">
        <v>757</v>
      </c>
      <c r="DF23" s="144">
        <v>753.5</v>
      </c>
      <c r="DG23" s="144">
        <v>750</v>
      </c>
      <c r="DH23" s="144">
        <v>697</v>
      </c>
      <c r="DI23" s="144">
        <v>657</v>
      </c>
      <c r="DJ23" s="144">
        <v>665</v>
      </c>
      <c r="DK23" s="144">
        <v>658</v>
      </c>
      <c r="DL23" s="144">
        <v>604</v>
      </c>
      <c r="DM23" s="144">
        <v>607</v>
      </c>
      <c r="DN23" s="144">
        <v>613</v>
      </c>
      <c r="DO23" s="144">
        <v>625</v>
      </c>
      <c r="DP23" s="144">
        <v>578</v>
      </c>
      <c r="DQ23" s="144">
        <v>597</v>
      </c>
      <c r="DR23" s="380">
        <v>610</v>
      </c>
      <c r="DS23" s="144">
        <v>618</v>
      </c>
      <c r="DT23" s="397">
        <v>581</v>
      </c>
      <c r="DU23" s="397">
        <v>556</v>
      </c>
      <c r="DV23" s="380">
        <v>596</v>
      </c>
      <c r="DW23" s="380">
        <v>594</v>
      </c>
      <c r="DX23" s="397">
        <v>571</v>
      </c>
      <c r="DY23" s="397">
        <v>568</v>
      </c>
      <c r="DZ23">
        <v>601</v>
      </c>
      <c r="EA23">
        <v>606</v>
      </c>
      <c r="EB23">
        <v>619</v>
      </c>
      <c r="EC23">
        <v>616</v>
      </c>
      <c r="ED23">
        <v>621</v>
      </c>
      <c r="EE23">
        <v>616</v>
      </c>
      <c r="EF23">
        <v>621</v>
      </c>
      <c r="EG23">
        <v>646</v>
      </c>
      <c r="EH23">
        <v>655</v>
      </c>
      <c r="EI23">
        <v>655</v>
      </c>
      <c r="EJ23">
        <v>624</v>
      </c>
      <c r="EK23" s="397">
        <v>648</v>
      </c>
      <c r="EL23">
        <v>603</v>
      </c>
      <c r="EM23">
        <v>598</v>
      </c>
      <c r="EN23">
        <v>562</v>
      </c>
      <c r="EO23" s="144">
        <v>569</v>
      </c>
      <c r="EP23">
        <v>501</v>
      </c>
      <c r="EQ23">
        <v>492</v>
      </c>
      <c r="ER23">
        <v>500</v>
      </c>
      <c r="ES23">
        <v>514</v>
      </c>
      <c r="ET23">
        <v>484</v>
      </c>
      <c r="EU23" s="380">
        <v>504</v>
      </c>
      <c r="EV23">
        <v>501</v>
      </c>
      <c r="EW23">
        <v>499</v>
      </c>
      <c r="EX23">
        <v>604</v>
      </c>
      <c r="EY23">
        <v>612</v>
      </c>
      <c r="EZ23">
        <v>634</v>
      </c>
      <c r="FA23">
        <v>671</v>
      </c>
      <c r="FB23">
        <v>680</v>
      </c>
      <c r="FC23">
        <v>655</v>
      </c>
      <c r="FD23">
        <v>660</v>
      </c>
      <c r="FE23">
        <v>704</v>
      </c>
      <c r="FF23">
        <v>666</v>
      </c>
      <c r="FG23">
        <v>690</v>
      </c>
      <c r="FH23">
        <v>626</v>
      </c>
      <c r="FI23">
        <v>642</v>
      </c>
      <c r="FJ23">
        <v>631</v>
      </c>
      <c r="FK23" s="144">
        <v>640</v>
      </c>
      <c r="FL23">
        <v>627</v>
      </c>
      <c r="FM23">
        <v>634</v>
      </c>
      <c r="FN23" s="144">
        <v>646</v>
      </c>
      <c r="FO23" s="144">
        <v>657</v>
      </c>
      <c r="FP23" s="144">
        <v>633</v>
      </c>
      <c r="FQ23">
        <v>648</v>
      </c>
      <c r="FR23" s="144">
        <v>661</v>
      </c>
      <c r="FS23" s="380">
        <v>660</v>
      </c>
      <c r="FT23" s="144">
        <v>668</v>
      </c>
      <c r="FU23" s="397">
        <v>631</v>
      </c>
      <c r="FV23" s="397">
        <v>632</v>
      </c>
      <c r="FW23" s="380">
        <v>622</v>
      </c>
      <c r="FX23" s="380">
        <v>628</v>
      </c>
      <c r="FY23" s="397">
        <v>601</v>
      </c>
      <c r="FZ23" s="397">
        <v>609</v>
      </c>
      <c r="GA23">
        <v>645</v>
      </c>
      <c r="GB23">
        <v>674</v>
      </c>
      <c r="GC23">
        <v>687</v>
      </c>
      <c r="GD23">
        <v>648</v>
      </c>
      <c r="GE23">
        <v>660</v>
      </c>
      <c r="GF23">
        <v>659</v>
      </c>
      <c r="GG23">
        <v>683</v>
      </c>
      <c r="GH23">
        <v>639</v>
      </c>
      <c r="GI23">
        <v>671</v>
      </c>
      <c r="GJ23">
        <v>666</v>
      </c>
      <c r="GK23">
        <v>684</v>
      </c>
      <c r="GL23" s="397">
        <v>658</v>
      </c>
      <c r="GM23">
        <v>679</v>
      </c>
      <c r="GN23">
        <v>708</v>
      </c>
      <c r="GO23">
        <v>721</v>
      </c>
      <c r="GP23" s="144">
        <v>735</v>
      </c>
      <c r="GQ23">
        <v>727</v>
      </c>
      <c r="GR23">
        <v>755</v>
      </c>
      <c r="GS23">
        <v>756</v>
      </c>
      <c r="GT23">
        <v>745</v>
      </c>
      <c r="GU23">
        <v>756</v>
      </c>
      <c r="GV23" s="144">
        <v>791</v>
      </c>
      <c r="GW23" s="144">
        <v>783</v>
      </c>
      <c r="GX23" s="144">
        <v>823</v>
      </c>
      <c r="GY23" s="144">
        <v>777</v>
      </c>
      <c r="GZ23" s="144">
        <v>772</v>
      </c>
      <c r="HA23" s="144">
        <v>800</v>
      </c>
      <c r="HB23" s="144">
        <v>781</v>
      </c>
      <c r="HC23" s="144">
        <v>761</v>
      </c>
      <c r="HD23" s="144">
        <v>763</v>
      </c>
      <c r="HE23" s="144">
        <v>797</v>
      </c>
      <c r="HF23" s="144">
        <v>809</v>
      </c>
      <c r="HG23" s="144">
        <v>820</v>
      </c>
      <c r="HH23" s="144">
        <v>793</v>
      </c>
      <c r="HI23" s="144">
        <v>750</v>
      </c>
      <c r="HJ23" s="144">
        <v>751</v>
      </c>
      <c r="HK23" s="144">
        <v>784</v>
      </c>
      <c r="HL23" s="144">
        <v>752</v>
      </c>
      <c r="HM23" s="144">
        <v>741</v>
      </c>
      <c r="HN23" s="144">
        <v>746</v>
      </c>
      <c r="HO23" s="144">
        <v>748</v>
      </c>
      <c r="HP23" s="144">
        <v>677</v>
      </c>
      <c r="HQ23" s="144">
        <v>666</v>
      </c>
      <c r="HR23" s="144">
        <v>710</v>
      </c>
      <c r="HS23" s="144">
        <v>726</v>
      </c>
      <c r="HT23" s="144">
        <v>718</v>
      </c>
      <c r="HU23" s="144">
        <v>633</v>
      </c>
      <c r="HV23" s="144">
        <v>637</v>
      </c>
      <c r="HW23" s="144">
        <v>659</v>
      </c>
      <c r="HX23" s="144">
        <v>677</v>
      </c>
      <c r="HY23" s="144">
        <v>626</v>
      </c>
      <c r="HZ23" s="144">
        <v>666</v>
      </c>
      <c r="IA23" s="144">
        <v>681</v>
      </c>
      <c r="IB23" s="144">
        <v>703</v>
      </c>
      <c r="IC23" s="144">
        <v>699</v>
      </c>
      <c r="ID23" s="144">
        <v>654</v>
      </c>
      <c r="IE23" s="144">
        <v>667</v>
      </c>
      <c r="IF23" s="144">
        <v>670</v>
      </c>
      <c r="IG23" s="144">
        <v>673</v>
      </c>
      <c r="IH23" s="144">
        <v>653</v>
      </c>
      <c r="II23" s="144">
        <v>655</v>
      </c>
      <c r="IJ23" s="144">
        <v>663</v>
      </c>
      <c r="IK23" s="144">
        <v>669</v>
      </c>
      <c r="IL23" s="144">
        <v>627</v>
      </c>
      <c r="IM23" s="144">
        <v>639</v>
      </c>
      <c r="IN23" s="341">
        <f t="shared" si="1"/>
        <v>664</v>
      </c>
      <c r="IO23" s="144">
        <v>689</v>
      </c>
      <c r="IP23" s="144">
        <v>717</v>
      </c>
      <c r="IQ23" s="144">
        <v>659</v>
      </c>
      <c r="IR23" s="144">
        <v>684</v>
      </c>
      <c r="IS23" s="144">
        <v>696</v>
      </c>
      <c r="IT23" s="144">
        <v>698</v>
      </c>
      <c r="IU23" s="144">
        <v>658</v>
      </c>
      <c r="IV23" s="144">
        <v>665</v>
      </c>
      <c r="IW23" s="144">
        <v>690</v>
      </c>
      <c r="IX23" s="144">
        <v>691</v>
      </c>
      <c r="IY23" s="144">
        <v>656</v>
      </c>
      <c r="IZ23" s="144">
        <v>644</v>
      </c>
      <c r="JA23" s="144">
        <v>677</v>
      </c>
      <c r="JB23" s="144">
        <v>693</v>
      </c>
      <c r="JC23" s="144">
        <v>701</v>
      </c>
      <c r="JD23" s="144">
        <v>667</v>
      </c>
      <c r="JE23" s="144">
        <v>685</v>
      </c>
      <c r="JF23" s="362">
        <f t="shared" si="2"/>
        <v>697</v>
      </c>
      <c r="JG23" s="144">
        <v>709</v>
      </c>
      <c r="JH23" s="144">
        <v>622</v>
      </c>
      <c r="JI23" s="144">
        <v>628</v>
      </c>
      <c r="JJ23" s="144">
        <v>632</v>
      </c>
      <c r="JK23" s="144">
        <v>647</v>
      </c>
      <c r="JL23" s="144">
        <v>654</v>
      </c>
      <c r="JM23" s="144">
        <v>601</v>
      </c>
      <c r="JN23" s="341">
        <f t="shared" si="3"/>
        <v>600.5</v>
      </c>
      <c r="JO23" s="144">
        <v>600</v>
      </c>
      <c r="JP23" s="144">
        <v>625</v>
      </c>
      <c r="JQ23" s="144">
        <v>556</v>
      </c>
      <c r="JR23" s="144">
        <v>593</v>
      </c>
      <c r="JS23" s="144">
        <v>569</v>
      </c>
      <c r="JT23" s="144">
        <v>573</v>
      </c>
      <c r="JU23" s="144">
        <v>539</v>
      </c>
      <c r="JV23" s="341">
        <f t="shared" si="4"/>
        <v>541</v>
      </c>
      <c r="JW23" s="144">
        <v>543</v>
      </c>
      <c r="JX23" s="144">
        <v>581</v>
      </c>
      <c r="JY23" s="144">
        <v>531</v>
      </c>
      <c r="JZ23" s="144">
        <v>527</v>
      </c>
      <c r="KA23" s="144">
        <v>562</v>
      </c>
      <c r="KB23" s="144">
        <v>565</v>
      </c>
      <c r="KC23" s="144">
        <v>592</v>
      </c>
      <c r="KD23" s="144">
        <v>540</v>
      </c>
      <c r="KE23" s="144">
        <v>572</v>
      </c>
      <c r="KF23" s="144">
        <v>574</v>
      </c>
      <c r="KG23" s="144">
        <v>578</v>
      </c>
      <c r="KH23" s="144">
        <v>544</v>
      </c>
      <c r="KI23" s="144">
        <v>560</v>
      </c>
      <c r="KJ23" s="144">
        <v>567</v>
      </c>
      <c r="KK23" s="144">
        <v>586</v>
      </c>
      <c r="KL23" s="144">
        <v>573</v>
      </c>
      <c r="KM23" s="144">
        <v>559</v>
      </c>
      <c r="KN23" s="144">
        <v>566</v>
      </c>
      <c r="KO23" s="144">
        <v>575</v>
      </c>
      <c r="KP23" s="144">
        <v>522</v>
      </c>
      <c r="KQ23" s="144">
        <v>512</v>
      </c>
      <c r="KR23" s="144">
        <v>533</v>
      </c>
      <c r="KS23" s="144">
        <v>537</v>
      </c>
      <c r="KT23" s="144">
        <v>553</v>
      </c>
      <c r="KU23" s="144">
        <v>537</v>
      </c>
      <c r="KV23" s="144">
        <v>549</v>
      </c>
      <c r="KW23" s="144">
        <v>569</v>
      </c>
      <c r="KX23" s="144">
        <v>574</v>
      </c>
      <c r="KY23" s="144">
        <v>581</v>
      </c>
      <c r="KZ23" s="343">
        <v>548.5</v>
      </c>
      <c r="LA23" s="343">
        <v>552.41666666666663</v>
      </c>
      <c r="LB23" s="343">
        <v>554.98611111111109</v>
      </c>
      <c r="LC23" s="343">
        <v>542.65046296296293</v>
      </c>
      <c r="LD23" s="343">
        <v>536.59220679012344</v>
      </c>
      <c r="LE23" s="343">
        <v>530.69090792181066</v>
      </c>
      <c r="LF23" s="343">
        <v>527.38939257544587</v>
      </c>
      <c r="LG23" s="343">
        <v>512.88484689357563</v>
      </c>
      <c r="LH23" s="343">
        <v>507.36796952398646</v>
      </c>
      <c r="LI23" s="343">
        <v>522.98506474098849</v>
      </c>
      <c r="LJ23" s="144">
        <v>481</v>
      </c>
      <c r="LK23" s="144">
        <v>493</v>
      </c>
      <c r="LL23" s="144">
        <v>505</v>
      </c>
      <c r="LM23" s="144">
        <v>445</v>
      </c>
      <c r="LN23" s="144">
        <v>440</v>
      </c>
      <c r="LO23" s="144">
        <v>449</v>
      </c>
      <c r="LP23" s="144">
        <v>447</v>
      </c>
      <c r="LQ23" s="144">
        <v>385</v>
      </c>
      <c r="LR23" s="144">
        <v>394</v>
      </c>
      <c r="LS23" s="144">
        <v>402</v>
      </c>
      <c r="LT23" s="144">
        <v>505</v>
      </c>
      <c r="LU23" s="144">
        <v>387</v>
      </c>
      <c r="LV23" s="144">
        <v>401</v>
      </c>
      <c r="LW23" s="144">
        <v>407</v>
      </c>
      <c r="LX23" s="144">
        <v>419</v>
      </c>
      <c r="LY23" s="144">
        <v>383</v>
      </c>
      <c r="LZ23" s="144">
        <v>401</v>
      </c>
      <c r="MA23" s="144">
        <v>409</v>
      </c>
      <c r="MB23" s="144">
        <v>417</v>
      </c>
      <c r="MC23" s="144">
        <v>424</v>
      </c>
      <c r="MD23" s="144">
        <v>399</v>
      </c>
      <c r="ME23" s="144">
        <v>402</v>
      </c>
      <c r="MF23" s="144">
        <v>404</v>
      </c>
      <c r="MG23" s="144">
        <v>427</v>
      </c>
      <c r="MH23" s="144">
        <v>419</v>
      </c>
      <c r="MI23" s="144">
        <v>413</v>
      </c>
      <c r="MJ23" s="144">
        <v>421</v>
      </c>
      <c r="MK23" s="144">
        <v>455</v>
      </c>
      <c r="ML23" s="144">
        <v>483</v>
      </c>
      <c r="MM23" s="144">
        <v>452</v>
      </c>
      <c r="MN23" s="144">
        <v>454</v>
      </c>
      <c r="MO23" s="144">
        <v>473</v>
      </c>
      <c r="MP23" s="144">
        <v>475</v>
      </c>
      <c r="MQ23" s="144">
        <v>423</v>
      </c>
      <c r="MR23" s="144">
        <v>418</v>
      </c>
      <c r="MS23" s="144">
        <v>433</v>
      </c>
      <c r="MT23" s="144">
        <v>458</v>
      </c>
      <c r="MU23" s="144">
        <v>425</v>
      </c>
      <c r="MV23" s="144">
        <v>427</v>
      </c>
      <c r="MW23" s="144">
        <v>419</v>
      </c>
      <c r="MX23" s="144">
        <v>436</v>
      </c>
      <c r="MY23" s="144">
        <v>447</v>
      </c>
      <c r="MZ23" s="144">
        <v>417</v>
      </c>
      <c r="NA23" s="144">
        <v>414</v>
      </c>
      <c r="NB23" s="144">
        <v>423</v>
      </c>
      <c r="NC23" s="144">
        <v>438</v>
      </c>
      <c r="ND23" s="144">
        <v>387</v>
      </c>
      <c r="NE23" s="144">
        <v>379</v>
      </c>
      <c r="NF23" s="144">
        <v>402</v>
      </c>
      <c r="NG23" s="144">
        <v>420</v>
      </c>
      <c r="NH23" s="144">
        <v>417</v>
      </c>
      <c r="NI23" s="144">
        <v>349</v>
      </c>
      <c r="NJ23" s="144">
        <v>338</v>
      </c>
      <c r="NK23" s="144">
        <v>344</v>
      </c>
      <c r="NL23" s="144">
        <v>343</v>
      </c>
      <c r="NM23" s="144">
        <v>331</v>
      </c>
      <c r="NN23" s="144">
        <v>306</v>
      </c>
      <c r="NO23" s="144">
        <v>295</v>
      </c>
      <c r="NP23" s="144">
        <v>298</v>
      </c>
      <c r="NQ23" s="144">
        <v>282</v>
      </c>
      <c r="NR23" s="144">
        <v>287</v>
      </c>
      <c r="NS23" s="144">
        <v>277</v>
      </c>
      <c r="NT23" s="144">
        <v>290</v>
      </c>
      <c r="NU23" s="144">
        <v>268</v>
      </c>
      <c r="NV23" s="144">
        <v>262</v>
      </c>
      <c r="NW23" s="144">
        <v>270</v>
      </c>
      <c r="NX23" s="144">
        <v>272</v>
      </c>
      <c r="NY23" s="144">
        <v>279</v>
      </c>
      <c r="NZ23" s="144">
        <v>263</v>
      </c>
      <c r="OA23" s="144">
        <v>272</v>
      </c>
      <c r="OB23" s="144">
        <v>288</v>
      </c>
      <c r="OC23" s="144">
        <v>292</v>
      </c>
      <c r="OD23" s="144">
        <v>279</v>
      </c>
      <c r="OE23" s="144">
        <v>288</v>
      </c>
      <c r="OF23" s="144">
        <v>280</v>
      </c>
      <c r="OG23" s="144">
        <v>305</v>
      </c>
      <c r="OH23" s="144">
        <v>303</v>
      </c>
      <c r="OI23" s="144">
        <v>304</v>
      </c>
      <c r="OJ23" s="144">
        <v>305</v>
      </c>
      <c r="OK23" s="144">
        <v>303</v>
      </c>
      <c r="OL23" s="144">
        <v>315</v>
      </c>
      <c r="OM23" s="144">
        <v>302</v>
      </c>
      <c r="ON23" s="144">
        <v>302</v>
      </c>
      <c r="OO23" s="144">
        <v>310</v>
      </c>
      <c r="OP23" s="144">
        <v>324</v>
      </c>
      <c r="OQ23" s="144">
        <v>331</v>
      </c>
      <c r="OR23" s="144">
        <v>331</v>
      </c>
      <c r="OS23" s="144">
        <v>345</v>
      </c>
      <c r="OT23" s="144">
        <v>357</v>
      </c>
      <c r="OU23" s="144">
        <v>361</v>
      </c>
      <c r="OV23" s="144">
        <v>349</v>
      </c>
      <c r="OW23" s="144">
        <v>330</v>
      </c>
      <c r="OX23" s="144">
        <v>343</v>
      </c>
      <c r="OY23" s="341">
        <f t="shared" si="5"/>
        <v>337</v>
      </c>
      <c r="OZ23" s="144">
        <v>331</v>
      </c>
      <c r="PA23" s="144">
        <v>336</v>
      </c>
      <c r="PB23" s="144">
        <v>345</v>
      </c>
      <c r="PC23" s="144">
        <v>358</v>
      </c>
      <c r="PD23" s="144">
        <v>333</v>
      </c>
    </row>
    <row r="24" spans="1:436" s="144" customFormat="1" x14ac:dyDescent="0.2">
      <c r="A24" s="55"/>
      <c r="B24" s="318">
        <v>18</v>
      </c>
      <c r="C24" s="319">
        <f t="shared" ca="1" si="0"/>
        <v>277</v>
      </c>
      <c r="D24" s="320"/>
      <c r="E24" s="321"/>
      <c r="F24" s="321"/>
      <c r="G24" s="144">
        <v>410</v>
      </c>
      <c r="H24" s="144">
        <v>366</v>
      </c>
      <c r="I24" s="343">
        <v>357.5</v>
      </c>
      <c r="J24" s="144">
        <v>349</v>
      </c>
      <c r="K24" s="144">
        <v>356</v>
      </c>
      <c r="L24" s="144">
        <v>356</v>
      </c>
      <c r="M24" s="144">
        <v>352</v>
      </c>
      <c r="N24" s="144">
        <v>344</v>
      </c>
      <c r="O24" s="144">
        <v>358</v>
      </c>
      <c r="P24" s="144">
        <v>315</v>
      </c>
      <c r="Q24" s="144">
        <v>317</v>
      </c>
      <c r="R24" s="144">
        <v>327</v>
      </c>
      <c r="S24" s="144">
        <v>329</v>
      </c>
      <c r="T24" s="144">
        <v>337</v>
      </c>
      <c r="U24" s="144">
        <v>329</v>
      </c>
      <c r="V24" s="144">
        <v>322</v>
      </c>
      <c r="W24" s="144">
        <v>316</v>
      </c>
      <c r="X24" s="144">
        <v>318</v>
      </c>
      <c r="Y24" s="144">
        <v>323</v>
      </c>
      <c r="Z24" s="144">
        <v>330</v>
      </c>
      <c r="AA24" s="144">
        <v>330</v>
      </c>
      <c r="AB24" s="144">
        <v>329</v>
      </c>
      <c r="AC24" s="144">
        <v>326</v>
      </c>
      <c r="AD24" s="144">
        <v>356</v>
      </c>
      <c r="AE24" s="144">
        <v>384</v>
      </c>
      <c r="AF24" s="144">
        <v>407</v>
      </c>
      <c r="AG24" s="144">
        <v>408</v>
      </c>
      <c r="AH24" s="144">
        <v>410</v>
      </c>
      <c r="AI24" s="144">
        <v>425</v>
      </c>
      <c r="AJ24" s="144">
        <v>441</v>
      </c>
      <c r="AK24" s="144">
        <v>464</v>
      </c>
      <c r="AL24" s="144">
        <v>477</v>
      </c>
      <c r="AM24" s="144">
        <v>488</v>
      </c>
      <c r="AN24" s="144">
        <v>508</v>
      </c>
      <c r="AO24" s="144">
        <v>520</v>
      </c>
      <c r="AP24" s="363">
        <v>517.5</v>
      </c>
      <c r="AQ24" s="144">
        <v>515</v>
      </c>
      <c r="AR24" s="144">
        <v>504</v>
      </c>
      <c r="AS24" s="144">
        <v>495</v>
      </c>
      <c r="AT24" s="144">
        <v>515</v>
      </c>
      <c r="AU24" s="144">
        <v>521</v>
      </c>
      <c r="AV24" s="144">
        <v>486</v>
      </c>
      <c r="AW24" s="144">
        <v>491</v>
      </c>
      <c r="AX24" s="144">
        <v>515</v>
      </c>
      <c r="AY24" s="144">
        <v>544</v>
      </c>
      <c r="AZ24" s="144">
        <v>535</v>
      </c>
      <c r="BA24" s="144">
        <v>549</v>
      </c>
      <c r="BB24" s="144">
        <v>570</v>
      </c>
      <c r="BC24" s="144">
        <v>564</v>
      </c>
      <c r="BD24" s="144">
        <v>550</v>
      </c>
      <c r="BE24" s="144">
        <v>548</v>
      </c>
      <c r="BF24" s="144">
        <v>547</v>
      </c>
      <c r="BG24" s="144">
        <v>556</v>
      </c>
      <c r="BH24" s="144">
        <v>527</v>
      </c>
      <c r="BI24" s="144">
        <v>492</v>
      </c>
      <c r="BJ24" s="144">
        <v>483</v>
      </c>
      <c r="BK24" s="144">
        <v>469</v>
      </c>
      <c r="BL24" s="144">
        <v>464</v>
      </c>
      <c r="BM24" s="144">
        <v>443</v>
      </c>
      <c r="BN24" s="144">
        <v>427</v>
      </c>
      <c r="BO24" s="144">
        <v>439</v>
      </c>
      <c r="BP24" s="144">
        <v>419</v>
      </c>
      <c r="BQ24" s="144">
        <v>427</v>
      </c>
      <c r="BR24" s="144">
        <v>416</v>
      </c>
      <c r="BS24" s="144">
        <v>423</v>
      </c>
      <c r="BT24" s="144">
        <v>416</v>
      </c>
      <c r="BU24" s="144">
        <v>422</v>
      </c>
      <c r="BV24" s="144">
        <v>403</v>
      </c>
      <c r="BW24" s="144">
        <v>419</v>
      </c>
      <c r="BX24" s="144">
        <v>416</v>
      </c>
      <c r="BY24" s="144">
        <v>406</v>
      </c>
      <c r="BZ24" s="144">
        <v>391</v>
      </c>
      <c r="CA24" s="142">
        <v>384</v>
      </c>
      <c r="CB24" s="380">
        <v>387</v>
      </c>
      <c r="CC24" s="380">
        <v>332</v>
      </c>
      <c r="CD24" s="380">
        <v>338</v>
      </c>
      <c r="CE24" s="380">
        <v>352</v>
      </c>
      <c r="CF24" s="380">
        <v>354</v>
      </c>
      <c r="CG24" s="380">
        <v>362</v>
      </c>
      <c r="CH24" s="142">
        <v>365</v>
      </c>
      <c r="CI24" s="380">
        <v>373</v>
      </c>
      <c r="CJ24" s="144">
        <v>399</v>
      </c>
      <c r="CK24" s="144">
        <v>426</v>
      </c>
      <c r="CL24" s="144">
        <v>424</v>
      </c>
      <c r="CM24" s="144">
        <v>441</v>
      </c>
      <c r="CN24" s="144">
        <v>449</v>
      </c>
      <c r="CO24" s="144">
        <v>475</v>
      </c>
      <c r="CP24" s="144">
        <v>484</v>
      </c>
      <c r="CQ24" s="144">
        <v>474</v>
      </c>
      <c r="CR24" s="144">
        <v>483</v>
      </c>
      <c r="CS24" s="144">
        <v>489</v>
      </c>
      <c r="CT24" s="144">
        <v>499</v>
      </c>
      <c r="CU24" s="144">
        <v>504</v>
      </c>
      <c r="CV24" s="144">
        <v>518</v>
      </c>
      <c r="CW24" s="144">
        <v>511</v>
      </c>
      <c r="CX24" s="144">
        <v>519</v>
      </c>
      <c r="CY24" s="144">
        <v>508</v>
      </c>
      <c r="CZ24" s="144">
        <v>511</v>
      </c>
      <c r="DA24" s="144">
        <v>489</v>
      </c>
      <c r="DB24" s="144">
        <v>506</v>
      </c>
      <c r="DC24" s="144">
        <v>495</v>
      </c>
      <c r="DD24" s="144">
        <v>491</v>
      </c>
      <c r="DE24" s="144">
        <v>465</v>
      </c>
      <c r="DF24" s="144">
        <v>470</v>
      </c>
      <c r="DG24" s="144">
        <v>475</v>
      </c>
      <c r="DH24" s="144">
        <v>442</v>
      </c>
      <c r="DI24" s="144">
        <v>427</v>
      </c>
      <c r="DJ24" s="144">
        <v>439</v>
      </c>
      <c r="DK24" s="144">
        <v>432</v>
      </c>
      <c r="DL24" s="144">
        <v>413</v>
      </c>
      <c r="DM24" s="144">
        <v>394</v>
      </c>
      <c r="DN24" s="144">
        <v>376</v>
      </c>
      <c r="DO24" s="144">
        <v>375</v>
      </c>
      <c r="DP24" s="144">
        <v>359</v>
      </c>
      <c r="DQ24" s="144">
        <v>361</v>
      </c>
      <c r="DR24" s="380">
        <v>352</v>
      </c>
      <c r="DS24" s="144">
        <v>349</v>
      </c>
      <c r="DT24" s="397">
        <v>344</v>
      </c>
      <c r="DU24" s="397">
        <v>332</v>
      </c>
      <c r="DV24" s="380">
        <v>338</v>
      </c>
      <c r="DW24" s="380">
        <v>339</v>
      </c>
      <c r="DX24" s="397">
        <v>337</v>
      </c>
      <c r="DY24" s="397">
        <v>316</v>
      </c>
      <c r="DZ24">
        <v>319</v>
      </c>
      <c r="EA24">
        <v>334</v>
      </c>
      <c r="EB24">
        <v>338</v>
      </c>
      <c r="EC24">
        <v>316</v>
      </c>
      <c r="ED24">
        <v>311</v>
      </c>
      <c r="EE24">
        <v>333</v>
      </c>
      <c r="EF24">
        <v>344</v>
      </c>
      <c r="EG24">
        <v>356</v>
      </c>
      <c r="EH24">
        <v>348</v>
      </c>
      <c r="EI24">
        <v>357</v>
      </c>
      <c r="EJ24">
        <v>351</v>
      </c>
      <c r="EK24" s="397">
        <v>363</v>
      </c>
      <c r="EL24">
        <v>351</v>
      </c>
      <c r="EM24">
        <v>351</v>
      </c>
      <c r="EN24">
        <v>360</v>
      </c>
      <c r="EO24" s="144">
        <v>350</v>
      </c>
      <c r="EP24">
        <v>321</v>
      </c>
      <c r="EQ24">
        <v>326</v>
      </c>
      <c r="ER24">
        <v>330</v>
      </c>
      <c r="ES24">
        <v>338</v>
      </c>
      <c r="ET24">
        <v>339</v>
      </c>
      <c r="EU24" s="380">
        <v>337</v>
      </c>
      <c r="EV24">
        <v>335</v>
      </c>
      <c r="EW24">
        <v>339</v>
      </c>
      <c r="EX24">
        <v>418</v>
      </c>
      <c r="EY24">
        <v>467</v>
      </c>
      <c r="EZ24">
        <v>485</v>
      </c>
      <c r="FA24">
        <v>508</v>
      </c>
      <c r="FB24">
        <v>521</v>
      </c>
      <c r="FC24">
        <v>536</v>
      </c>
      <c r="FD24">
        <v>555</v>
      </c>
      <c r="FE24">
        <v>587</v>
      </c>
      <c r="FF24">
        <v>587</v>
      </c>
      <c r="FG24">
        <v>585</v>
      </c>
      <c r="FH24">
        <v>560</v>
      </c>
      <c r="FI24">
        <v>547</v>
      </c>
      <c r="FJ24">
        <v>560</v>
      </c>
      <c r="FK24" s="144">
        <v>570</v>
      </c>
      <c r="FL24">
        <v>560</v>
      </c>
      <c r="FM24">
        <v>565</v>
      </c>
      <c r="FN24" s="144">
        <v>556</v>
      </c>
      <c r="FO24" s="144">
        <v>556</v>
      </c>
      <c r="FP24" s="144">
        <v>534</v>
      </c>
      <c r="FQ24">
        <v>520</v>
      </c>
      <c r="FR24" s="144">
        <v>519</v>
      </c>
      <c r="FS24" s="380">
        <v>516</v>
      </c>
      <c r="FT24" s="144">
        <v>512</v>
      </c>
      <c r="FU24" s="397">
        <v>488</v>
      </c>
      <c r="FV24" s="397">
        <v>504</v>
      </c>
      <c r="FW24" s="380">
        <v>504</v>
      </c>
      <c r="FX24" s="380">
        <v>512</v>
      </c>
      <c r="FY24" s="397">
        <v>492</v>
      </c>
      <c r="FZ24" s="397">
        <v>506</v>
      </c>
      <c r="GA24">
        <v>534</v>
      </c>
      <c r="GB24">
        <v>549</v>
      </c>
      <c r="GC24">
        <v>570</v>
      </c>
      <c r="GD24">
        <v>545</v>
      </c>
      <c r="GE24">
        <v>564</v>
      </c>
      <c r="GF24">
        <v>578</v>
      </c>
      <c r="GG24">
        <v>604</v>
      </c>
      <c r="GH24">
        <v>589</v>
      </c>
      <c r="GI24">
        <v>620</v>
      </c>
      <c r="GJ24">
        <v>596</v>
      </c>
      <c r="GK24">
        <v>631</v>
      </c>
      <c r="GL24" s="397">
        <v>641</v>
      </c>
      <c r="GM24">
        <v>668</v>
      </c>
      <c r="GN24">
        <v>693</v>
      </c>
      <c r="GO24">
        <v>688</v>
      </c>
      <c r="GP24" s="144">
        <v>706</v>
      </c>
      <c r="GQ24">
        <v>706</v>
      </c>
      <c r="GR24">
        <v>687</v>
      </c>
      <c r="GS24">
        <v>682</v>
      </c>
      <c r="GT24">
        <v>657</v>
      </c>
      <c r="GU24">
        <v>677</v>
      </c>
      <c r="GV24" s="144">
        <v>695</v>
      </c>
      <c r="GW24" s="144">
        <v>682</v>
      </c>
      <c r="GX24" s="144">
        <v>689</v>
      </c>
      <c r="GY24" s="144">
        <v>676</v>
      </c>
      <c r="GZ24" s="144">
        <v>659</v>
      </c>
      <c r="HA24" s="144">
        <v>661</v>
      </c>
      <c r="HB24" s="144">
        <v>648</v>
      </c>
      <c r="HC24" s="144">
        <v>633</v>
      </c>
      <c r="HD24" s="144">
        <v>607</v>
      </c>
      <c r="HE24" s="144">
        <v>622</v>
      </c>
      <c r="HF24" s="144">
        <v>621</v>
      </c>
      <c r="HG24" s="144">
        <v>629</v>
      </c>
      <c r="HH24" s="144">
        <v>566</v>
      </c>
      <c r="HI24" s="144">
        <v>553</v>
      </c>
      <c r="HJ24" s="144">
        <v>558</v>
      </c>
      <c r="HK24" s="144">
        <v>597</v>
      </c>
      <c r="HL24" s="144">
        <v>590</v>
      </c>
      <c r="HM24" s="144">
        <v>556</v>
      </c>
      <c r="HN24" s="144">
        <v>562</v>
      </c>
      <c r="HO24" s="144">
        <v>545</v>
      </c>
      <c r="HP24" s="144">
        <v>529</v>
      </c>
      <c r="HQ24" s="144">
        <v>519</v>
      </c>
      <c r="HR24" s="144">
        <v>522</v>
      </c>
      <c r="HS24" s="144">
        <v>535</v>
      </c>
      <c r="HT24" s="144">
        <v>544</v>
      </c>
      <c r="HU24" s="144">
        <v>522</v>
      </c>
      <c r="HV24" s="144">
        <v>508</v>
      </c>
      <c r="HW24" s="144">
        <v>515</v>
      </c>
      <c r="HX24" s="144">
        <v>513</v>
      </c>
      <c r="HY24" s="144">
        <v>487</v>
      </c>
      <c r="HZ24" s="144">
        <v>482</v>
      </c>
      <c r="IA24" s="144">
        <v>472</v>
      </c>
      <c r="IB24" s="144">
        <v>477</v>
      </c>
      <c r="IC24" s="144">
        <v>515</v>
      </c>
      <c r="ID24" s="144">
        <v>502</v>
      </c>
      <c r="IE24" s="144">
        <v>491</v>
      </c>
      <c r="IF24" s="144">
        <v>497</v>
      </c>
      <c r="IG24" s="144">
        <v>495</v>
      </c>
      <c r="IH24" s="144">
        <v>495</v>
      </c>
      <c r="II24" s="144">
        <v>475</v>
      </c>
      <c r="IJ24" s="144">
        <v>493</v>
      </c>
      <c r="IK24" s="144">
        <v>517</v>
      </c>
      <c r="IL24" s="144">
        <v>492</v>
      </c>
      <c r="IM24" s="144">
        <v>493</v>
      </c>
      <c r="IN24" s="341">
        <f t="shared" si="1"/>
        <v>508.5</v>
      </c>
      <c r="IO24" s="144">
        <v>524</v>
      </c>
      <c r="IP24" s="144">
        <v>548</v>
      </c>
      <c r="IQ24" s="144">
        <v>530</v>
      </c>
      <c r="IR24" s="144">
        <v>530</v>
      </c>
      <c r="IS24" s="144">
        <v>537</v>
      </c>
      <c r="IT24" s="144">
        <v>508</v>
      </c>
      <c r="IU24" s="144">
        <v>504</v>
      </c>
      <c r="IV24" s="144">
        <v>464</v>
      </c>
      <c r="IW24" s="144">
        <v>465</v>
      </c>
      <c r="IX24" s="144">
        <v>484</v>
      </c>
      <c r="IY24" s="144">
        <v>459</v>
      </c>
      <c r="IZ24" s="144">
        <v>481</v>
      </c>
      <c r="JA24" s="144">
        <v>489</v>
      </c>
      <c r="JB24" s="144">
        <v>495</v>
      </c>
      <c r="JC24" s="144">
        <v>503</v>
      </c>
      <c r="JD24" s="144">
        <v>470</v>
      </c>
      <c r="JE24" s="144">
        <v>485</v>
      </c>
      <c r="JF24" s="362">
        <f t="shared" si="2"/>
        <v>481.5</v>
      </c>
      <c r="JG24" s="144">
        <v>478</v>
      </c>
      <c r="JH24" s="144">
        <v>408</v>
      </c>
      <c r="JI24" s="144">
        <v>407</v>
      </c>
      <c r="JJ24" s="144">
        <v>402</v>
      </c>
      <c r="JK24" s="144">
        <v>387</v>
      </c>
      <c r="JL24" s="144">
        <v>369</v>
      </c>
      <c r="JM24" s="144">
        <v>376</v>
      </c>
      <c r="JN24" s="341">
        <f t="shared" si="3"/>
        <v>378.5</v>
      </c>
      <c r="JO24" s="144">
        <v>381</v>
      </c>
      <c r="JP24" s="144">
        <v>386</v>
      </c>
      <c r="JQ24" s="144">
        <v>327</v>
      </c>
      <c r="JR24" s="144">
        <v>335</v>
      </c>
      <c r="JS24" s="144">
        <v>350</v>
      </c>
      <c r="JT24" s="144">
        <v>368</v>
      </c>
      <c r="JU24" s="144">
        <v>316</v>
      </c>
      <c r="JV24" s="341">
        <f t="shared" si="4"/>
        <v>337.5</v>
      </c>
      <c r="JW24" s="144">
        <v>359</v>
      </c>
      <c r="JX24" s="144">
        <v>380</v>
      </c>
      <c r="JY24" s="144">
        <v>320</v>
      </c>
      <c r="JZ24" s="144">
        <v>330</v>
      </c>
      <c r="KA24" s="144">
        <v>341</v>
      </c>
      <c r="KB24" s="144">
        <v>342</v>
      </c>
      <c r="KC24" s="144">
        <v>353</v>
      </c>
      <c r="KD24" s="144">
        <v>366</v>
      </c>
      <c r="KE24" s="144">
        <v>379</v>
      </c>
      <c r="KF24" s="144">
        <v>370</v>
      </c>
      <c r="KG24" s="144">
        <v>373</v>
      </c>
      <c r="KH24" s="144">
        <v>330</v>
      </c>
      <c r="KI24" s="144">
        <v>346</v>
      </c>
      <c r="KJ24" s="144">
        <v>344</v>
      </c>
      <c r="KK24" s="144">
        <v>334</v>
      </c>
      <c r="KL24" s="144">
        <v>313</v>
      </c>
      <c r="KM24" s="144">
        <v>331</v>
      </c>
      <c r="KN24" s="144">
        <v>335</v>
      </c>
      <c r="KO24" s="144">
        <v>356</v>
      </c>
      <c r="KP24" s="144">
        <v>352</v>
      </c>
      <c r="KQ24" s="144">
        <v>359</v>
      </c>
      <c r="KR24" s="144">
        <v>376</v>
      </c>
      <c r="KS24" s="144">
        <v>385</v>
      </c>
      <c r="KT24" s="144">
        <v>382</v>
      </c>
      <c r="KU24" s="144">
        <v>377</v>
      </c>
      <c r="KV24" s="144">
        <v>374</v>
      </c>
      <c r="KW24" s="144">
        <v>378</v>
      </c>
      <c r="KX24" s="144">
        <v>376</v>
      </c>
      <c r="KY24" s="144">
        <v>376</v>
      </c>
      <c r="KZ24" s="343">
        <v>361.33333333333331</v>
      </c>
      <c r="LA24" s="343">
        <v>360.72222222222217</v>
      </c>
      <c r="LB24" s="343">
        <v>360.17592592592592</v>
      </c>
      <c r="LC24" s="343">
        <v>354.7052469135802</v>
      </c>
      <c r="LD24" s="343">
        <v>350.65612139917693</v>
      </c>
      <c r="LE24" s="343">
        <v>346.93214163237309</v>
      </c>
      <c r="LF24" s="343">
        <v>344.69860968221309</v>
      </c>
      <c r="LG24" s="343">
        <v>337.36134092554488</v>
      </c>
      <c r="LH24" s="343">
        <v>335.89224342548135</v>
      </c>
      <c r="LI24" s="343">
        <v>343.10809141295789</v>
      </c>
      <c r="LJ24" s="144">
        <v>287</v>
      </c>
      <c r="LK24" s="144">
        <v>299</v>
      </c>
      <c r="LL24" s="144">
        <v>309</v>
      </c>
      <c r="LM24" s="144">
        <v>294</v>
      </c>
      <c r="LN24" s="144">
        <v>291</v>
      </c>
      <c r="LO24" s="144">
        <v>294</v>
      </c>
      <c r="LP24" s="144">
        <v>295</v>
      </c>
      <c r="LQ24" s="144">
        <v>267</v>
      </c>
      <c r="LR24" s="144">
        <v>281</v>
      </c>
      <c r="LS24" s="144">
        <v>291</v>
      </c>
      <c r="LT24" s="144">
        <v>309</v>
      </c>
      <c r="LU24" s="144">
        <v>245</v>
      </c>
      <c r="LV24" s="144">
        <v>259</v>
      </c>
      <c r="LW24" s="144">
        <v>262</v>
      </c>
      <c r="LX24" s="144">
        <v>273</v>
      </c>
      <c r="LY24" s="144">
        <v>255</v>
      </c>
      <c r="LZ24" s="144">
        <v>266</v>
      </c>
      <c r="MA24" s="144">
        <v>280</v>
      </c>
      <c r="MB24" s="144">
        <v>289</v>
      </c>
      <c r="MC24" s="144">
        <v>298</v>
      </c>
      <c r="MD24" s="144">
        <v>268</v>
      </c>
      <c r="ME24" s="144">
        <v>283</v>
      </c>
      <c r="MF24" s="144">
        <v>304</v>
      </c>
      <c r="MG24" s="144">
        <v>328</v>
      </c>
      <c r="MH24" s="144">
        <v>315</v>
      </c>
      <c r="MI24" s="144">
        <v>317</v>
      </c>
      <c r="MJ24" s="144">
        <v>327</v>
      </c>
      <c r="MK24" s="144">
        <v>352</v>
      </c>
      <c r="ML24" s="144">
        <v>357</v>
      </c>
      <c r="MM24" s="144">
        <v>358</v>
      </c>
      <c r="MN24" s="144">
        <v>358</v>
      </c>
      <c r="MO24" s="144">
        <v>359</v>
      </c>
      <c r="MP24" s="144">
        <v>375</v>
      </c>
      <c r="MQ24" s="144">
        <v>353</v>
      </c>
      <c r="MR24" s="144">
        <v>366</v>
      </c>
      <c r="MS24" s="144">
        <v>360</v>
      </c>
      <c r="MT24" s="144">
        <v>355</v>
      </c>
      <c r="MU24" s="144">
        <v>371</v>
      </c>
      <c r="MV24" s="144">
        <v>346</v>
      </c>
      <c r="MW24" s="144">
        <v>344</v>
      </c>
      <c r="MX24" s="144">
        <v>350</v>
      </c>
      <c r="MY24" s="144">
        <v>350</v>
      </c>
      <c r="MZ24" s="144">
        <v>332</v>
      </c>
      <c r="NA24" s="144">
        <v>339</v>
      </c>
      <c r="NB24" s="144">
        <v>363</v>
      </c>
      <c r="NC24" s="144">
        <v>369</v>
      </c>
      <c r="ND24" s="144">
        <v>345</v>
      </c>
      <c r="NE24" s="144">
        <v>368</v>
      </c>
      <c r="NF24" s="144">
        <v>379</v>
      </c>
      <c r="NG24" s="144">
        <v>388</v>
      </c>
      <c r="NH24" s="144">
        <v>343</v>
      </c>
      <c r="NI24" s="144">
        <v>303</v>
      </c>
      <c r="NJ24" s="144">
        <v>308</v>
      </c>
      <c r="NK24" s="144">
        <v>322</v>
      </c>
      <c r="NL24" s="144">
        <v>304</v>
      </c>
      <c r="NM24" s="144">
        <v>252</v>
      </c>
      <c r="NN24" s="144">
        <v>276</v>
      </c>
      <c r="NO24" s="144">
        <v>284</v>
      </c>
      <c r="NP24" s="144">
        <v>278</v>
      </c>
      <c r="NQ24" s="144">
        <v>249</v>
      </c>
      <c r="NR24" s="144">
        <v>260</v>
      </c>
      <c r="NS24" s="144">
        <v>278</v>
      </c>
      <c r="NT24" s="144">
        <v>300</v>
      </c>
      <c r="NU24" s="144">
        <v>271</v>
      </c>
      <c r="NV24" s="144">
        <v>268</v>
      </c>
      <c r="NW24" s="144">
        <v>290</v>
      </c>
      <c r="NX24" s="144">
        <v>305</v>
      </c>
      <c r="NY24" s="144">
        <v>306</v>
      </c>
      <c r="NZ24" s="144">
        <v>288</v>
      </c>
      <c r="OA24" s="144">
        <v>281</v>
      </c>
      <c r="OB24" s="144">
        <v>304</v>
      </c>
      <c r="OC24" s="144">
        <v>282</v>
      </c>
      <c r="OD24" s="144">
        <v>262</v>
      </c>
      <c r="OE24" s="144">
        <v>268</v>
      </c>
      <c r="OF24" s="144">
        <v>283</v>
      </c>
      <c r="OG24" s="144">
        <v>300</v>
      </c>
      <c r="OH24" s="144">
        <v>316</v>
      </c>
      <c r="OI24" s="144">
        <v>319</v>
      </c>
      <c r="OJ24" s="144">
        <v>331</v>
      </c>
      <c r="OK24" s="144">
        <v>340</v>
      </c>
      <c r="OL24" s="144">
        <v>351</v>
      </c>
      <c r="OM24" s="144">
        <v>321</v>
      </c>
      <c r="ON24" s="144">
        <v>337</v>
      </c>
      <c r="OO24" s="144">
        <v>340</v>
      </c>
      <c r="OP24" s="144">
        <v>342</v>
      </c>
      <c r="OQ24" s="144">
        <v>339</v>
      </c>
      <c r="OR24" s="144">
        <v>329</v>
      </c>
      <c r="OS24" s="144">
        <v>318</v>
      </c>
      <c r="OT24" s="144">
        <v>328</v>
      </c>
      <c r="OU24" s="144">
        <v>313</v>
      </c>
      <c r="OV24" s="144">
        <v>303</v>
      </c>
      <c r="OW24" s="144">
        <v>293</v>
      </c>
      <c r="OX24" s="144">
        <v>278</v>
      </c>
      <c r="OY24" s="341">
        <f t="shared" si="5"/>
        <v>287.5</v>
      </c>
      <c r="OZ24" s="144">
        <v>297</v>
      </c>
      <c r="PA24" s="144">
        <v>294</v>
      </c>
      <c r="PB24" s="144">
        <v>295</v>
      </c>
      <c r="PC24" s="144">
        <v>296</v>
      </c>
      <c r="PD24" s="144">
        <v>277</v>
      </c>
    </row>
    <row r="25" spans="1:436" s="144" customFormat="1" x14ac:dyDescent="0.2">
      <c r="A25" s="318"/>
      <c r="B25" s="318">
        <v>19</v>
      </c>
      <c r="C25" s="319">
        <f t="shared" ca="1" si="0"/>
        <v>64</v>
      </c>
      <c r="D25" s="320"/>
      <c r="E25" s="321"/>
      <c r="F25" s="321"/>
      <c r="G25" s="144">
        <v>53</v>
      </c>
      <c r="H25" s="144">
        <v>45</v>
      </c>
      <c r="I25" s="343">
        <v>47.5</v>
      </c>
      <c r="J25" s="144">
        <v>50</v>
      </c>
      <c r="K25" s="144">
        <v>50</v>
      </c>
      <c r="L25" s="144">
        <v>49</v>
      </c>
      <c r="M25" s="144">
        <v>51</v>
      </c>
      <c r="N25" s="144">
        <v>54</v>
      </c>
      <c r="O25" s="144">
        <v>54</v>
      </c>
      <c r="P25" s="144">
        <v>46</v>
      </c>
      <c r="Q25" s="144">
        <v>52</v>
      </c>
      <c r="R25" s="144">
        <v>58</v>
      </c>
      <c r="S25" s="144">
        <v>64</v>
      </c>
      <c r="T25" s="144">
        <v>56</v>
      </c>
      <c r="U25" s="144">
        <v>58</v>
      </c>
      <c r="V25" s="144">
        <v>60</v>
      </c>
      <c r="W25" s="144">
        <v>61</v>
      </c>
      <c r="X25" s="144">
        <v>54</v>
      </c>
      <c r="Y25" s="144">
        <v>49</v>
      </c>
      <c r="Z25" s="144">
        <v>50</v>
      </c>
      <c r="AA25" s="144">
        <v>50</v>
      </c>
      <c r="AB25" s="144">
        <v>55</v>
      </c>
      <c r="AC25" s="144">
        <v>41</v>
      </c>
      <c r="AD25" s="144">
        <v>45</v>
      </c>
      <c r="AE25" s="144">
        <v>46</v>
      </c>
      <c r="AF25" s="144">
        <v>47</v>
      </c>
      <c r="AG25" s="144">
        <v>42</v>
      </c>
      <c r="AH25" s="144">
        <v>45</v>
      </c>
      <c r="AI25" s="144">
        <v>53</v>
      </c>
      <c r="AJ25" s="144">
        <v>51</v>
      </c>
      <c r="AK25" s="144">
        <v>44</v>
      </c>
      <c r="AL25" s="144">
        <v>46</v>
      </c>
      <c r="AM25" s="144">
        <v>46</v>
      </c>
      <c r="AN25" s="144">
        <v>51</v>
      </c>
      <c r="AO25" s="144">
        <v>48</v>
      </c>
      <c r="AP25" s="363">
        <v>48.5</v>
      </c>
      <c r="AQ25" s="144">
        <v>49</v>
      </c>
      <c r="AR25" s="144">
        <v>53</v>
      </c>
      <c r="AS25" s="144">
        <v>58</v>
      </c>
      <c r="AT25" s="144">
        <v>46</v>
      </c>
      <c r="AU25" s="144">
        <v>44</v>
      </c>
      <c r="AV25" s="144">
        <v>46</v>
      </c>
      <c r="AW25" s="144">
        <v>54</v>
      </c>
      <c r="AX25" s="144">
        <v>58</v>
      </c>
      <c r="AY25" s="144">
        <v>55</v>
      </c>
      <c r="AZ25" s="144">
        <v>58</v>
      </c>
      <c r="BA25" s="144">
        <v>62</v>
      </c>
      <c r="BB25" s="144">
        <v>65</v>
      </c>
      <c r="BC25" s="144">
        <v>50</v>
      </c>
      <c r="BD25" s="144">
        <v>50</v>
      </c>
      <c r="BE25" s="144">
        <v>59</v>
      </c>
      <c r="BF25" s="144">
        <v>64</v>
      </c>
      <c r="BG25" s="144">
        <v>68</v>
      </c>
      <c r="BH25" s="144">
        <v>50</v>
      </c>
      <c r="BI25" s="144">
        <v>50</v>
      </c>
      <c r="BJ25" s="144">
        <v>48</v>
      </c>
      <c r="BK25" s="144">
        <v>48</v>
      </c>
      <c r="BL25" s="144">
        <v>42</v>
      </c>
      <c r="BM25" s="144">
        <v>42</v>
      </c>
      <c r="BN25" s="144">
        <v>46</v>
      </c>
      <c r="BO25" s="144">
        <v>48</v>
      </c>
      <c r="BP25" s="144">
        <v>39</v>
      </c>
      <c r="BQ25" s="144">
        <v>41</v>
      </c>
      <c r="BR25" s="144">
        <v>40</v>
      </c>
      <c r="BS25" s="144">
        <v>40</v>
      </c>
      <c r="BT25" s="144">
        <v>34</v>
      </c>
      <c r="BU25" s="144">
        <v>34</v>
      </c>
      <c r="BV25" s="144">
        <v>37</v>
      </c>
      <c r="BW25" s="144">
        <v>41</v>
      </c>
      <c r="BX25" s="144">
        <v>40</v>
      </c>
      <c r="BY25" s="144">
        <v>32</v>
      </c>
      <c r="BZ25" s="144">
        <v>33</v>
      </c>
      <c r="CA25" s="142">
        <v>36</v>
      </c>
      <c r="CB25" s="380">
        <v>40</v>
      </c>
      <c r="CC25" s="380">
        <v>39</v>
      </c>
      <c r="CD25" s="380">
        <v>41</v>
      </c>
      <c r="CE25" s="380">
        <v>43</v>
      </c>
      <c r="CF25" s="380">
        <v>45</v>
      </c>
      <c r="CG25" s="380">
        <v>41</v>
      </c>
      <c r="CH25" s="142">
        <v>41</v>
      </c>
      <c r="CI25" s="380">
        <v>44</v>
      </c>
      <c r="CJ25" s="144">
        <v>48</v>
      </c>
      <c r="CK25" s="144">
        <v>50</v>
      </c>
      <c r="CL25" s="144">
        <v>45</v>
      </c>
      <c r="CM25" s="144">
        <v>47</v>
      </c>
      <c r="CN25" s="144">
        <v>46</v>
      </c>
      <c r="CO25" s="144">
        <v>51</v>
      </c>
      <c r="CP25" s="144">
        <v>43</v>
      </c>
      <c r="CQ25" s="144">
        <v>47</v>
      </c>
      <c r="CR25" s="144">
        <v>47</v>
      </c>
      <c r="CS25" s="144">
        <v>49</v>
      </c>
      <c r="CT25" s="144">
        <v>45</v>
      </c>
      <c r="CU25" s="144">
        <v>47</v>
      </c>
      <c r="CV25" s="144">
        <v>46</v>
      </c>
      <c r="CW25" s="144">
        <v>47</v>
      </c>
      <c r="CX25" s="144">
        <v>55</v>
      </c>
      <c r="CY25" s="144">
        <v>49</v>
      </c>
      <c r="CZ25" s="144">
        <v>46</v>
      </c>
      <c r="DA25" s="144">
        <v>50</v>
      </c>
      <c r="DB25" s="144">
        <v>56</v>
      </c>
      <c r="DC25" s="144">
        <v>44</v>
      </c>
      <c r="DD25" s="144">
        <v>44</v>
      </c>
      <c r="DE25" s="144">
        <v>48</v>
      </c>
      <c r="DF25" s="144">
        <v>48.5</v>
      </c>
      <c r="DG25" s="144">
        <v>49</v>
      </c>
      <c r="DH25" s="144">
        <v>40</v>
      </c>
      <c r="DI25" s="144">
        <v>39</v>
      </c>
      <c r="DJ25" s="144">
        <v>39</v>
      </c>
      <c r="DK25" s="144">
        <v>43</v>
      </c>
      <c r="DL25" s="144">
        <v>43</v>
      </c>
      <c r="DM25" s="144">
        <v>43</v>
      </c>
      <c r="DN25" s="144">
        <v>45</v>
      </c>
      <c r="DO25" s="144">
        <v>47</v>
      </c>
      <c r="DP25" s="144">
        <v>37</v>
      </c>
      <c r="DQ25" s="144">
        <v>40</v>
      </c>
      <c r="DR25" s="380">
        <v>38</v>
      </c>
      <c r="DS25" s="144">
        <v>38</v>
      </c>
      <c r="DT25" s="397">
        <v>36</v>
      </c>
      <c r="DU25" s="397">
        <v>30</v>
      </c>
      <c r="DV25" s="380">
        <v>31</v>
      </c>
      <c r="DW25" s="380">
        <v>34</v>
      </c>
      <c r="DX25" s="397">
        <v>30</v>
      </c>
      <c r="DY25" s="397">
        <v>31</v>
      </c>
      <c r="DZ25">
        <v>28</v>
      </c>
      <c r="EA25">
        <v>30</v>
      </c>
      <c r="EB25">
        <v>29</v>
      </c>
      <c r="EC25">
        <v>20</v>
      </c>
      <c r="ED25">
        <v>24</v>
      </c>
      <c r="EE25">
        <v>26</v>
      </c>
      <c r="EF25">
        <v>28</v>
      </c>
      <c r="EG25">
        <v>27</v>
      </c>
      <c r="EH25">
        <v>27</v>
      </c>
      <c r="EI25">
        <v>29</v>
      </c>
      <c r="EJ25">
        <v>33</v>
      </c>
      <c r="EK25" s="397">
        <v>38</v>
      </c>
      <c r="EL25">
        <v>32</v>
      </c>
      <c r="EM25">
        <v>34</v>
      </c>
      <c r="EN25">
        <v>33</v>
      </c>
      <c r="EO25" s="144">
        <v>35</v>
      </c>
      <c r="EP25">
        <v>33</v>
      </c>
      <c r="EQ25">
        <v>34</v>
      </c>
      <c r="ER25">
        <v>33</v>
      </c>
      <c r="ES25">
        <v>34</v>
      </c>
      <c r="ET25">
        <v>28</v>
      </c>
      <c r="EU25" s="380">
        <v>29</v>
      </c>
      <c r="EV25">
        <v>32</v>
      </c>
      <c r="EW25">
        <v>37</v>
      </c>
      <c r="EX25">
        <v>40</v>
      </c>
      <c r="EY25">
        <v>44</v>
      </c>
      <c r="EZ25">
        <v>51</v>
      </c>
      <c r="FA25">
        <v>53</v>
      </c>
      <c r="FB25">
        <v>55</v>
      </c>
      <c r="FC25">
        <v>47</v>
      </c>
      <c r="FD25">
        <v>51</v>
      </c>
      <c r="FE25">
        <v>52</v>
      </c>
      <c r="FF25">
        <v>55</v>
      </c>
      <c r="FG25">
        <v>56</v>
      </c>
      <c r="FH25">
        <v>43</v>
      </c>
      <c r="FI25">
        <v>46</v>
      </c>
      <c r="FJ25">
        <v>47</v>
      </c>
      <c r="FK25" s="144">
        <v>48</v>
      </c>
      <c r="FL25">
        <v>34</v>
      </c>
      <c r="FM25">
        <v>32</v>
      </c>
      <c r="FN25" s="144">
        <v>34</v>
      </c>
      <c r="FO25" s="144">
        <v>34</v>
      </c>
      <c r="FP25" s="144">
        <v>32</v>
      </c>
      <c r="FQ25">
        <v>29</v>
      </c>
      <c r="FR25" s="144">
        <v>33</v>
      </c>
      <c r="FS25" s="380">
        <v>34</v>
      </c>
      <c r="FT25" s="144">
        <v>35</v>
      </c>
      <c r="FU25" s="397">
        <v>30</v>
      </c>
      <c r="FV25" s="397">
        <v>33</v>
      </c>
      <c r="FW25" s="380">
        <v>33</v>
      </c>
      <c r="FX25" s="380">
        <v>35</v>
      </c>
      <c r="FY25" s="397">
        <v>30</v>
      </c>
      <c r="FZ25" s="397">
        <v>31</v>
      </c>
      <c r="GA25">
        <v>35</v>
      </c>
      <c r="GB25">
        <v>36</v>
      </c>
      <c r="GC25">
        <v>35</v>
      </c>
      <c r="GD25">
        <v>33</v>
      </c>
      <c r="GE25">
        <v>35</v>
      </c>
      <c r="GF25">
        <v>35</v>
      </c>
      <c r="GG25">
        <v>37</v>
      </c>
      <c r="GH25">
        <v>26</v>
      </c>
      <c r="GI25">
        <v>31</v>
      </c>
      <c r="GJ25">
        <v>33</v>
      </c>
      <c r="GK25">
        <v>33</v>
      </c>
      <c r="GL25" s="397">
        <v>25</v>
      </c>
      <c r="GM25">
        <v>29</v>
      </c>
      <c r="GN25">
        <v>33</v>
      </c>
      <c r="GO25">
        <v>37</v>
      </c>
      <c r="GP25" s="144">
        <v>37</v>
      </c>
      <c r="GQ25">
        <v>39</v>
      </c>
      <c r="GR25">
        <v>41</v>
      </c>
      <c r="GS25">
        <v>41</v>
      </c>
      <c r="GT25">
        <v>36</v>
      </c>
      <c r="GU25">
        <v>40</v>
      </c>
      <c r="GV25" s="144">
        <v>42</v>
      </c>
      <c r="GW25" s="144">
        <v>43</v>
      </c>
      <c r="GX25" s="144">
        <v>44</v>
      </c>
      <c r="GY25" s="144">
        <v>48</v>
      </c>
      <c r="GZ25" s="144">
        <v>52</v>
      </c>
      <c r="HA25" s="144">
        <v>56</v>
      </c>
      <c r="HB25" s="144">
        <v>58</v>
      </c>
      <c r="HC25" s="144">
        <v>45</v>
      </c>
      <c r="HD25" s="144">
        <v>41</v>
      </c>
      <c r="HE25" s="144">
        <v>43</v>
      </c>
      <c r="HF25" s="144">
        <v>48</v>
      </c>
      <c r="HG25" s="144">
        <v>51</v>
      </c>
      <c r="HH25" s="144">
        <v>46</v>
      </c>
      <c r="HI25" s="144">
        <v>40</v>
      </c>
      <c r="HJ25" s="144">
        <v>43</v>
      </c>
      <c r="HK25" s="144">
        <v>43</v>
      </c>
      <c r="HL25" s="144">
        <v>40</v>
      </c>
      <c r="HM25" s="144">
        <v>40</v>
      </c>
      <c r="HN25" s="144">
        <v>45</v>
      </c>
      <c r="HO25" s="144">
        <v>48</v>
      </c>
      <c r="HP25" s="144">
        <v>34</v>
      </c>
      <c r="HQ25" s="144">
        <v>30</v>
      </c>
      <c r="HR25" s="144">
        <v>40</v>
      </c>
      <c r="HS25" s="144">
        <v>41</v>
      </c>
      <c r="HT25" s="144">
        <v>43</v>
      </c>
      <c r="HU25" s="144">
        <v>35</v>
      </c>
      <c r="HV25" s="144">
        <v>32</v>
      </c>
      <c r="HW25" s="144">
        <v>35</v>
      </c>
      <c r="HX25" s="144">
        <v>37</v>
      </c>
      <c r="HY25" s="144">
        <v>21</v>
      </c>
      <c r="HZ25" s="144">
        <v>25</v>
      </c>
      <c r="IA25" s="144">
        <v>26</v>
      </c>
      <c r="IB25" s="144">
        <v>26</v>
      </c>
      <c r="IC25" s="144">
        <v>25</v>
      </c>
      <c r="ID25" s="144">
        <v>26</v>
      </c>
      <c r="IE25" s="144">
        <v>24</v>
      </c>
      <c r="IF25" s="144">
        <v>25</v>
      </c>
      <c r="IG25" s="144">
        <v>30</v>
      </c>
      <c r="IH25" s="144">
        <v>30</v>
      </c>
      <c r="II25" s="144">
        <v>27</v>
      </c>
      <c r="IJ25" s="144">
        <v>31</v>
      </c>
      <c r="IK25" s="144">
        <v>36</v>
      </c>
      <c r="IL25" s="144">
        <v>37</v>
      </c>
      <c r="IM25" s="144">
        <v>34</v>
      </c>
      <c r="IN25" s="341">
        <f t="shared" si="1"/>
        <v>36.5</v>
      </c>
      <c r="IO25" s="144">
        <v>39</v>
      </c>
      <c r="IP25" s="144">
        <v>42</v>
      </c>
      <c r="IQ25" s="144">
        <v>41</v>
      </c>
      <c r="IR25" s="144">
        <v>41</v>
      </c>
      <c r="IS25" s="144">
        <v>46</v>
      </c>
      <c r="IT25" s="144">
        <v>51</v>
      </c>
      <c r="IU25" s="144">
        <v>47</v>
      </c>
      <c r="IV25" s="144">
        <v>47</v>
      </c>
      <c r="IW25" s="144">
        <v>52</v>
      </c>
      <c r="IX25" s="144">
        <v>54</v>
      </c>
      <c r="IY25" s="144">
        <v>55</v>
      </c>
      <c r="IZ25" s="144">
        <v>52</v>
      </c>
      <c r="JA25" s="144">
        <v>53</v>
      </c>
      <c r="JB25" s="144">
        <v>59</v>
      </c>
      <c r="JC25" s="144">
        <v>62</v>
      </c>
      <c r="JD25" s="144">
        <v>63</v>
      </c>
      <c r="JE25" s="144">
        <v>61</v>
      </c>
      <c r="JF25" s="362">
        <f t="shared" si="2"/>
        <v>62</v>
      </c>
      <c r="JG25" s="144">
        <v>63</v>
      </c>
      <c r="JH25" s="144">
        <v>58</v>
      </c>
      <c r="JI25" s="144">
        <v>50</v>
      </c>
      <c r="JJ25" s="144">
        <v>50</v>
      </c>
      <c r="JK25" s="144">
        <v>48</v>
      </c>
      <c r="JL25" s="144">
        <v>46</v>
      </c>
      <c r="JM25" s="144">
        <v>48</v>
      </c>
      <c r="JN25" s="341">
        <f t="shared" si="3"/>
        <v>49.5</v>
      </c>
      <c r="JO25" s="144">
        <v>51</v>
      </c>
      <c r="JP25" s="144">
        <v>51</v>
      </c>
      <c r="JQ25" s="144">
        <v>41</v>
      </c>
      <c r="JR25" s="144">
        <v>37</v>
      </c>
      <c r="JS25" s="144">
        <v>41</v>
      </c>
      <c r="JT25" s="144">
        <v>41</v>
      </c>
      <c r="JU25" s="144">
        <v>32</v>
      </c>
      <c r="JV25" s="341">
        <f t="shared" si="4"/>
        <v>36</v>
      </c>
      <c r="JW25" s="144">
        <v>40</v>
      </c>
      <c r="JX25" s="144">
        <v>44</v>
      </c>
      <c r="JY25" s="144">
        <v>40</v>
      </c>
      <c r="JZ25" s="144">
        <v>40</v>
      </c>
      <c r="KA25" s="144">
        <v>49</v>
      </c>
      <c r="KB25" s="144">
        <v>53</v>
      </c>
      <c r="KC25" s="144">
        <v>54</v>
      </c>
      <c r="KD25" s="144">
        <v>46</v>
      </c>
      <c r="KE25" s="144">
        <v>46</v>
      </c>
      <c r="KF25" s="144">
        <v>51</v>
      </c>
      <c r="KG25" s="144">
        <v>57</v>
      </c>
      <c r="KH25" s="144">
        <v>57</v>
      </c>
      <c r="KI25" s="144">
        <v>62</v>
      </c>
      <c r="KJ25" s="144">
        <v>63</v>
      </c>
      <c r="KK25" s="144">
        <v>70</v>
      </c>
      <c r="KL25" s="144">
        <v>70</v>
      </c>
      <c r="KM25" s="144">
        <v>63</v>
      </c>
      <c r="KN25" s="144">
        <v>64</v>
      </c>
      <c r="KO25" s="144">
        <v>70</v>
      </c>
      <c r="KP25" s="144">
        <v>86</v>
      </c>
      <c r="KQ25" s="144">
        <v>90</v>
      </c>
      <c r="KR25" s="144">
        <v>92</v>
      </c>
      <c r="KS25" s="144">
        <v>94</v>
      </c>
      <c r="KT25" s="144">
        <v>99</v>
      </c>
      <c r="KU25" s="144">
        <v>96</v>
      </c>
      <c r="KV25" s="144">
        <v>93</v>
      </c>
      <c r="KW25" s="144">
        <v>102</v>
      </c>
      <c r="KX25" s="144">
        <v>106</v>
      </c>
      <c r="KY25" s="144">
        <v>114</v>
      </c>
      <c r="KZ25" s="343">
        <v>96.5</v>
      </c>
      <c r="LA25" s="343">
        <v>97.083333333333329</v>
      </c>
      <c r="LB25" s="343">
        <v>98.597222222222229</v>
      </c>
      <c r="LC25" s="343">
        <v>96.363425925925924</v>
      </c>
      <c r="LD25" s="343">
        <v>94.423996913580254</v>
      </c>
      <c r="LE25" s="343">
        <v>90.994663065843611</v>
      </c>
      <c r="LF25" s="343">
        <v>90.577106910150903</v>
      </c>
      <c r="LG25" s="343">
        <v>88.659402506287165</v>
      </c>
      <c r="LH25" s="343">
        <v>88.66976588696464</v>
      </c>
      <c r="LI25" s="343">
        <v>90.664987056565309</v>
      </c>
      <c r="LJ25" s="144">
        <v>68</v>
      </c>
      <c r="LK25" s="144">
        <v>71</v>
      </c>
      <c r="LL25" s="144">
        <v>76</v>
      </c>
      <c r="LM25" s="144">
        <v>66</v>
      </c>
      <c r="LN25" s="144">
        <v>64</v>
      </c>
      <c r="LO25" s="144">
        <v>63</v>
      </c>
      <c r="LP25" s="144">
        <v>66</v>
      </c>
      <c r="LQ25" s="144">
        <v>61</v>
      </c>
      <c r="LR25" s="144">
        <v>71</v>
      </c>
      <c r="LS25" s="144">
        <v>75</v>
      </c>
      <c r="LT25" s="144">
        <v>76</v>
      </c>
      <c r="LU25" s="144">
        <v>63</v>
      </c>
      <c r="LV25" s="144">
        <v>59</v>
      </c>
      <c r="LW25" s="144">
        <v>65</v>
      </c>
      <c r="LX25" s="144">
        <v>70</v>
      </c>
      <c r="LY25" s="144">
        <v>64</v>
      </c>
      <c r="LZ25" s="144">
        <v>61</v>
      </c>
      <c r="MA25" s="144">
        <v>63</v>
      </c>
      <c r="MB25" s="144">
        <v>66</v>
      </c>
      <c r="MC25" s="144">
        <v>69</v>
      </c>
      <c r="MD25" s="144">
        <v>56</v>
      </c>
      <c r="ME25" s="144">
        <v>62</v>
      </c>
      <c r="MF25" s="144">
        <v>67</v>
      </c>
      <c r="MG25" s="144">
        <v>64</v>
      </c>
      <c r="MH25" s="144">
        <v>62</v>
      </c>
      <c r="MI25" s="144">
        <v>77</v>
      </c>
      <c r="MJ25" s="144">
        <v>88</v>
      </c>
      <c r="MK25" s="144">
        <v>94</v>
      </c>
      <c r="ML25" s="144">
        <v>98</v>
      </c>
      <c r="MM25" s="144">
        <v>90</v>
      </c>
      <c r="MN25" s="144">
        <v>98</v>
      </c>
      <c r="MO25" s="144">
        <v>95</v>
      </c>
      <c r="MP25" s="144">
        <v>102</v>
      </c>
      <c r="MQ25" s="144">
        <v>97</v>
      </c>
      <c r="MR25" s="144">
        <v>88</v>
      </c>
      <c r="MS25" s="144">
        <v>91</v>
      </c>
      <c r="MT25" s="144">
        <v>86</v>
      </c>
      <c r="MU25" s="144">
        <v>88</v>
      </c>
      <c r="MV25" s="144">
        <v>88</v>
      </c>
      <c r="MW25" s="144">
        <v>88</v>
      </c>
      <c r="MX25" s="144">
        <v>92</v>
      </c>
      <c r="MY25" s="144">
        <v>82</v>
      </c>
      <c r="MZ25" s="144">
        <v>72</v>
      </c>
      <c r="NA25" s="144">
        <v>72</v>
      </c>
      <c r="NB25" s="144">
        <v>74</v>
      </c>
      <c r="NC25" s="144">
        <v>80</v>
      </c>
      <c r="ND25" s="144">
        <v>64</v>
      </c>
      <c r="NE25" s="144">
        <v>68</v>
      </c>
      <c r="NF25" s="144">
        <v>72</v>
      </c>
      <c r="NG25" s="144">
        <v>75</v>
      </c>
      <c r="NH25" s="144">
        <v>73</v>
      </c>
      <c r="NI25" s="144">
        <v>61</v>
      </c>
      <c r="NJ25" s="144">
        <v>62</v>
      </c>
      <c r="NK25" s="144">
        <v>62</v>
      </c>
      <c r="NL25" s="144">
        <v>67</v>
      </c>
      <c r="NM25" s="144">
        <v>59</v>
      </c>
      <c r="NN25" s="144">
        <v>55</v>
      </c>
      <c r="NO25" s="144">
        <v>57</v>
      </c>
      <c r="NP25" s="144">
        <v>58</v>
      </c>
      <c r="NQ25" s="144">
        <v>44</v>
      </c>
      <c r="NR25" s="144">
        <v>41</v>
      </c>
      <c r="NS25" s="144">
        <v>46</v>
      </c>
      <c r="NT25" s="144">
        <v>46</v>
      </c>
      <c r="NU25" s="144">
        <v>39</v>
      </c>
      <c r="NV25" s="144">
        <v>42</v>
      </c>
      <c r="NW25" s="144">
        <v>42</v>
      </c>
      <c r="NX25" s="144">
        <v>46</v>
      </c>
      <c r="NY25" s="144">
        <v>50</v>
      </c>
      <c r="NZ25" s="144">
        <v>48</v>
      </c>
      <c r="OA25" s="144">
        <v>53</v>
      </c>
      <c r="OB25" s="144">
        <v>58</v>
      </c>
      <c r="OC25" s="144">
        <v>63</v>
      </c>
      <c r="OD25" s="144">
        <v>61</v>
      </c>
      <c r="OE25" s="144">
        <v>63</v>
      </c>
      <c r="OF25" s="144">
        <v>68</v>
      </c>
      <c r="OG25" s="144">
        <v>74</v>
      </c>
      <c r="OH25" s="144">
        <v>71</v>
      </c>
      <c r="OI25" s="144">
        <v>71</v>
      </c>
      <c r="OJ25" s="144">
        <v>73</v>
      </c>
      <c r="OK25" s="144">
        <v>77</v>
      </c>
      <c r="OL25" s="144">
        <v>81</v>
      </c>
      <c r="OM25" s="144">
        <v>65</v>
      </c>
      <c r="ON25" s="144">
        <v>64</v>
      </c>
      <c r="OO25" s="144">
        <v>68</v>
      </c>
      <c r="OP25" s="144">
        <v>76</v>
      </c>
      <c r="OQ25" s="144">
        <v>58</v>
      </c>
      <c r="OR25" s="144">
        <v>59</v>
      </c>
      <c r="OS25" s="144">
        <v>61</v>
      </c>
      <c r="OT25" s="144">
        <v>61</v>
      </c>
      <c r="OU25" s="144">
        <v>64</v>
      </c>
      <c r="OV25" s="144">
        <v>47</v>
      </c>
      <c r="OW25" s="144">
        <v>55</v>
      </c>
      <c r="OX25" s="144">
        <v>59</v>
      </c>
      <c r="OY25" s="341">
        <f t="shared" si="5"/>
        <v>58</v>
      </c>
      <c r="OZ25" s="144">
        <v>57</v>
      </c>
      <c r="PA25" s="144">
        <v>63</v>
      </c>
      <c r="PB25" s="144">
        <v>71</v>
      </c>
      <c r="PC25" s="144">
        <v>76</v>
      </c>
      <c r="PD25" s="144">
        <v>64</v>
      </c>
    </row>
    <row r="26" spans="1:436" s="144" customFormat="1" x14ac:dyDescent="0.2">
      <c r="A26" s="55"/>
      <c r="B26" s="318">
        <v>20</v>
      </c>
      <c r="C26" s="319">
        <f t="shared" ca="1" si="0"/>
        <v>113</v>
      </c>
      <c r="D26" s="320"/>
      <c r="E26" s="321"/>
      <c r="F26" s="321"/>
      <c r="G26" s="144">
        <v>733</v>
      </c>
      <c r="H26" s="144">
        <v>715</v>
      </c>
      <c r="I26" s="343">
        <v>736.5</v>
      </c>
      <c r="J26" s="144">
        <v>758</v>
      </c>
      <c r="K26" s="144">
        <v>742</v>
      </c>
      <c r="L26" s="144">
        <v>694</v>
      </c>
      <c r="M26" s="144">
        <v>691</v>
      </c>
      <c r="N26" s="144">
        <v>674</v>
      </c>
      <c r="O26" s="144">
        <v>662</v>
      </c>
      <c r="P26" s="144">
        <v>658</v>
      </c>
      <c r="Q26" s="144">
        <v>666</v>
      </c>
      <c r="R26" s="144">
        <v>668</v>
      </c>
      <c r="S26" s="144">
        <v>680</v>
      </c>
      <c r="T26" s="144">
        <v>681</v>
      </c>
      <c r="U26" s="144">
        <v>698</v>
      </c>
      <c r="V26" s="144">
        <v>689</v>
      </c>
      <c r="W26" s="144">
        <v>739</v>
      </c>
      <c r="X26" s="144">
        <v>740</v>
      </c>
      <c r="Y26" s="144">
        <v>725</v>
      </c>
      <c r="Z26" s="144">
        <v>715</v>
      </c>
      <c r="AA26" s="144">
        <v>714</v>
      </c>
      <c r="AB26" s="144">
        <v>729</v>
      </c>
      <c r="AC26" s="144">
        <v>717</v>
      </c>
      <c r="AD26" s="144">
        <v>730</v>
      </c>
      <c r="AE26" s="144">
        <v>739</v>
      </c>
      <c r="AF26" s="144">
        <v>738</v>
      </c>
      <c r="AG26" s="144">
        <v>738</v>
      </c>
      <c r="AH26" s="144">
        <v>737</v>
      </c>
      <c r="AI26" s="144">
        <v>727</v>
      </c>
      <c r="AJ26" s="144">
        <v>699</v>
      </c>
      <c r="AK26" s="144">
        <v>724</v>
      </c>
      <c r="AL26" s="144">
        <v>723</v>
      </c>
      <c r="AM26" s="144">
        <v>724</v>
      </c>
      <c r="AN26" s="144">
        <v>750</v>
      </c>
      <c r="AO26" s="144">
        <v>764</v>
      </c>
      <c r="AP26" s="363">
        <v>779</v>
      </c>
      <c r="AQ26" s="144">
        <v>794</v>
      </c>
      <c r="AR26" s="144">
        <v>838</v>
      </c>
      <c r="AS26" s="144">
        <v>838</v>
      </c>
      <c r="AT26" s="144">
        <v>841</v>
      </c>
      <c r="AU26" s="144">
        <v>807</v>
      </c>
      <c r="AV26" s="144">
        <v>805</v>
      </c>
      <c r="AW26" s="144">
        <v>796</v>
      </c>
      <c r="AX26" s="144">
        <v>828</v>
      </c>
      <c r="AY26" s="144">
        <v>819</v>
      </c>
      <c r="AZ26" s="144">
        <v>838</v>
      </c>
      <c r="BA26" s="144">
        <v>860</v>
      </c>
      <c r="BB26" s="144">
        <v>870</v>
      </c>
      <c r="BC26" s="144">
        <v>840</v>
      </c>
      <c r="BD26" s="144">
        <v>868</v>
      </c>
      <c r="BE26" s="144">
        <v>863</v>
      </c>
      <c r="BF26" s="144">
        <v>869</v>
      </c>
      <c r="BG26" s="144">
        <v>849</v>
      </c>
      <c r="BH26" s="144">
        <v>840</v>
      </c>
      <c r="BI26" s="144">
        <v>807</v>
      </c>
      <c r="BJ26" s="144">
        <v>798</v>
      </c>
      <c r="BK26" s="144">
        <v>780</v>
      </c>
      <c r="BL26" s="144">
        <v>741</v>
      </c>
      <c r="BM26" s="144">
        <v>724</v>
      </c>
      <c r="BN26" s="144">
        <v>723</v>
      </c>
      <c r="BO26" s="144">
        <v>703</v>
      </c>
      <c r="BP26" s="144">
        <v>665</v>
      </c>
      <c r="BQ26" s="144">
        <v>676</v>
      </c>
      <c r="BR26" s="144">
        <v>654</v>
      </c>
      <c r="BS26" s="144">
        <v>681</v>
      </c>
      <c r="BT26" s="144">
        <v>655</v>
      </c>
      <c r="BU26" s="144">
        <v>659</v>
      </c>
      <c r="BV26" s="144">
        <v>667</v>
      </c>
      <c r="BW26" s="144">
        <v>665</v>
      </c>
      <c r="BX26" s="144">
        <v>671</v>
      </c>
      <c r="BY26" s="144">
        <v>658</v>
      </c>
      <c r="BZ26" s="144">
        <v>664</v>
      </c>
      <c r="CA26" s="142">
        <v>662</v>
      </c>
      <c r="CB26" s="380">
        <v>656</v>
      </c>
      <c r="CC26" s="380">
        <v>620</v>
      </c>
      <c r="CD26" s="380">
        <v>634</v>
      </c>
      <c r="CE26" s="380">
        <v>652</v>
      </c>
      <c r="CF26" s="380">
        <v>671</v>
      </c>
      <c r="CG26" s="380">
        <v>661</v>
      </c>
      <c r="CH26" s="142">
        <v>700</v>
      </c>
      <c r="CI26" s="380">
        <v>731</v>
      </c>
      <c r="CJ26" s="144">
        <v>741</v>
      </c>
      <c r="CK26" s="144">
        <v>750</v>
      </c>
      <c r="CL26" s="144">
        <v>778</v>
      </c>
      <c r="CM26" s="144">
        <v>804</v>
      </c>
      <c r="CN26" s="144">
        <v>830</v>
      </c>
      <c r="CO26" s="144">
        <v>822</v>
      </c>
      <c r="CP26" s="144">
        <v>815</v>
      </c>
      <c r="CQ26" s="144">
        <v>806</v>
      </c>
      <c r="CR26" s="144">
        <v>830</v>
      </c>
      <c r="CS26" s="144">
        <v>843</v>
      </c>
      <c r="CT26" s="144">
        <v>768</v>
      </c>
      <c r="CU26" s="144">
        <v>740</v>
      </c>
      <c r="CV26" s="144">
        <v>737</v>
      </c>
      <c r="CW26" s="144">
        <v>747</v>
      </c>
      <c r="CX26" s="144">
        <v>765</v>
      </c>
      <c r="CY26" s="144">
        <v>745</v>
      </c>
      <c r="CZ26" s="144">
        <v>709</v>
      </c>
      <c r="DA26" s="144">
        <v>721</v>
      </c>
      <c r="DB26" s="144">
        <v>724</v>
      </c>
      <c r="DC26" s="144">
        <v>705</v>
      </c>
      <c r="DD26" s="144">
        <v>701</v>
      </c>
      <c r="DE26" s="144">
        <v>730</v>
      </c>
      <c r="DF26" s="144">
        <v>734</v>
      </c>
      <c r="DG26" s="144">
        <v>738</v>
      </c>
      <c r="DH26" s="144">
        <v>729</v>
      </c>
      <c r="DI26" s="144">
        <v>704</v>
      </c>
      <c r="DJ26" s="144">
        <v>707</v>
      </c>
      <c r="DK26" s="144">
        <v>684</v>
      </c>
      <c r="DL26" s="144">
        <v>651</v>
      </c>
      <c r="DM26" s="144">
        <v>657</v>
      </c>
      <c r="DN26" s="144">
        <v>642</v>
      </c>
      <c r="DO26" s="144">
        <v>614</v>
      </c>
      <c r="DP26" s="144">
        <v>570</v>
      </c>
      <c r="DQ26" s="144">
        <v>546</v>
      </c>
      <c r="DR26" s="380">
        <v>543</v>
      </c>
      <c r="DS26" s="144">
        <v>546</v>
      </c>
      <c r="DT26" s="397">
        <v>554</v>
      </c>
      <c r="DU26" s="397">
        <v>579</v>
      </c>
      <c r="DV26" s="380">
        <v>579</v>
      </c>
      <c r="DW26" s="380">
        <v>578</v>
      </c>
      <c r="DX26" s="397">
        <v>565</v>
      </c>
      <c r="DY26" s="397">
        <v>584</v>
      </c>
      <c r="DZ26">
        <v>572</v>
      </c>
      <c r="EA26">
        <v>581</v>
      </c>
      <c r="EB26">
        <v>593</v>
      </c>
      <c r="EC26">
        <v>598</v>
      </c>
      <c r="ED26">
        <v>588</v>
      </c>
      <c r="EE26">
        <v>574</v>
      </c>
      <c r="EF26">
        <v>590</v>
      </c>
      <c r="EG26">
        <v>587</v>
      </c>
      <c r="EH26">
        <v>584</v>
      </c>
      <c r="EI26">
        <v>598</v>
      </c>
      <c r="EJ26">
        <v>604</v>
      </c>
      <c r="EK26" s="397">
        <v>590</v>
      </c>
      <c r="EL26">
        <v>564</v>
      </c>
      <c r="EM26">
        <v>564</v>
      </c>
      <c r="EN26">
        <v>574</v>
      </c>
      <c r="EO26" s="144">
        <v>559</v>
      </c>
      <c r="EP26">
        <v>546</v>
      </c>
      <c r="EQ26">
        <v>535</v>
      </c>
      <c r="ER26">
        <v>524</v>
      </c>
      <c r="ES26">
        <v>518</v>
      </c>
      <c r="ET26">
        <v>479</v>
      </c>
      <c r="EU26" s="380">
        <v>472</v>
      </c>
      <c r="EV26">
        <v>470</v>
      </c>
      <c r="EW26">
        <v>453</v>
      </c>
      <c r="EX26">
        <v>543</v>
      </c>
      <c r="EY26">
        <v>550</v>
      </c>
      <c r="EZ26">
        <v>568</v>
      </c>
      <c r="FA26">
        <v>565</v>
      </c>
      <c r="FB26">
        <v>570</v>
      </c>
      <c r="FC26">
        <v>556</v>
      </c>
      <c r="FD26">
        <v>580</v>
      </c>
      <c r="FE26">
        <v>562</v>
      </c>
      <c r="FF26">
        <v>548</v>
      </c>
      <c r="FG26">
        <v>558</v>
      </c>
      <c r="FH26">
        <v>514</v>
      </c>
      <c r="FI26">
        <v>496</v>
      </c>
      <c r="FJ26">
        <v>511</v>
      </c>
      <c r="FK26" s="144">
        <v>498</v>
      </c>
      <c r="FL26">
        <v>469</v>
      </c>
      <c r="FM26">
        <v>452</v>
      </c>
      <c r="FN26" s="144">
        <v>446</v>
      </c>
      <c r="FO26" s="144">
        <v>442</v>
      </c>
      <c r="FP26" s="144">
        <v>402</v>
      </c>
      <c r="FQ26">
        <v>403</v>
      </c>
      <c r="FR26" s="144">
        <v>408</v>
      </c>
      <c r="FS26" s="380">
        <v>405</v>
      </c>
      <c r="FT26" s="144">
        <v>427</v>
      </c>
      <c r="FU26" s="397">
        <v>407</v>
      </c>
      <c r="FV26" s="397">
        <v>417</v>
      </c>
      <c r="FW26" s="380">
        <v>462</v>
      </c>
      <c r="FX26" s="380">
        <v>465</v>
      </c>
      <c r="FY26" s="397">
        <v>453</v>
      </c>
      <c r="FZ26" s="397">
        <v>464</v>
      </c>
      <c r="GA26">
        <v>480</v>
      </c>
      <c r="GB26">
        <v>497</v>
      </c>
      <c r="GC26">
        <v>459</v>
      </c>
      <c r="GD26">
        <v>448</v>
      </c>
      <c r="GE26">
        <v>457</v>
      </c>
      <c r="GF26">
        <v>462</v>
      </c>
      <c r="GG26">
        <v>473</v>
      </c>
      <c r="GH26">
        <v>455</v>
      </c>
      <c r="GI26">
        <v>479</v>
      </c>
      <c r="GJ26">
        <v>489</v>
      </c>
      <c r="GK26">
        <v>508</v>
      </c>
      <c r="GL26" s="397">
        <v>489</v>
      </c>
      <c r="GM26">
        <v>505</v>
      </c>
      <c r="GN26">
        <v>522</v>
      </c>
      <c r="GO26">
        <v>525</v>
      </c>
      <c r="GP26" s="144">
        <v>528</v>
      </c>
      <c r="GQ26">
        <v>523</v>
      </c>
      <c r="GR26">
        <v>515</v>
      </c>
      <c r="GS26">
        <v>540</v>
      </c>
      <c r="GT26">
        <v>519</v>
      </c>
      <c r="GU26">
        <v>535</v>
      </c>
      <c r="GV26" s="144">
        <v>536</v>
      </c>
      <c r="GW26" s="144">
        <v>537</v>
      </c>
      <c r="GX26" s="144">
        <v>570</v>
      </c>
      <c r="GY26" s="144">
        <v>531</v>
      </c>
      <c r="GZ26" s="144">
        <v>530</v>
      </c>
      <c r="HA26" s="144">
        <v>546</v>
      </c>
      <c r="HB26" s="144">
        <v>525</v>
      </c>
      <c r="HC26" s="144">
        <v>499</v>
      </c>
      <c r="HD26" s="144">
        <v>513</v>
      </c>
      <c r="HE26" s="144">
        <v>536</v>
      </c>
      <c r="HF26" s="144">
        <v>553</v>
      </c>
      <c r="HG26" s="144">
        <v>557</v>
      </c>
      <c r="HH26" s="144">
        <v>522</v>
      </c>
      <c r="HI26" s="144">
        <v>510</v>
      </c>
      <c r="HJ26" s="144">
        <v>505</v>
      </c>
      <c r="HK26" s="144">
        <v>506</v>
      </c>
      <c r="HL26" s="144">
        <v>498</v>
      </c>
      <c r="HM26" s="144">
        <v>478</v>
      </c>
      <c r="HN26" s="144">
        <v>481</v>
      </c>
      <c r="HO26" s="144">
        <v>470</v>
      </c>
      <c r="HP26" s="144">
        <v>448</v>
      </c>
      <c r="HQ26" s="144">
        <v>436</v>
      </c>
      <c r="HR26" s="144">
        <v>475</v>
      </c>
      <c r="HS26" s="144">
        <v>486</v>
      </c>
      <c r="HT26" s="144">
        <v>480</v>
      </c>
      <c r="HU26" s="144">
        <v>445</v>
      </c>
      <c r="HV26" s="144">
        <v>443</v>
      </c>
      <c r="HW26" s="144">
        <v>468</v>
      </c>
      <c r="HX26" s="144">
        <v>482</v>
      </c>
      <c r="HY26" s="144">
        <v>433</v>
      </c>
      <c r="HZ26" s="144">
        <v>435</v>
      </c>
      <c r="IA26" s="144">
        <v>452</v>
      </c>
      <c r="IB26" s="144">
        <v>450</v>
      </c>
      <c r="IC26" s="144">
        <v>447</v>
      </c>
      <c r="ID26" s="144">
        <v>413</v>
      </c>
      <c r="IE26" s="144">
        <v>417</v>
      </c>
      <c r="IF26" s="144">
        <v>412</v>
      </c>
      <c r="IG26" s="144">
        <v>397</v>
      </c>
      <c r="IH26" s="144">
        <v>370</v>
      </c>
      <c r="II26" s="144">
        <v>369</v>
      </c>
      <c r="IJ26" s="144">
        <v>355</v>
      </c>
      <c r="IK26" s="144">
        <v>352</v>
      </c>
      <c r="IL26" s="144">
        <v>330</v>
      </c>
      <c r="IM26" s="144">
        <v>341</v>
      </c>
      <c r="IN26" s="341">
        <f t="shared" si="1"/>
        <v>354.5</v>
      </c>
      <c r="IO26" s="144">
        <v>368</v>
      </c>
      <c r="IP26" s="144">
        <v>354</v>
      </c>
      <c r="IQ26" s="144">
        <v>337</v>
      </c>
      <c r="IR26" s="144">
        <v>340</v>
      </c>
      <c r="IS26" s="144">
        <v>346</v>
      </c>
      <c r="IT26" s="144">
        <v>333</v>
      </c>
      <c r="IU26" s="144">
        <v>321</v>
      </c>
      <c r="IV26" s="144">
        <v>337</v>
      </c>
      <c r="IW26" s="144">
        <v>343</v>
      </c>
      <c r="IX26" s="144">
        <v>361</v>
      </c>
      <c r="IY26" s="144">
        <v>334</v>
      </c>
      <c r="IZ26" s="144">
        <v>348</v>
      </c>
      <c r="JA26" s="144">
        <v>365</v>
      </c>
      <c r="JB26" s="144">
        <v>368</v>
      </c>
      <c r="JC26" s="144">
        <v>350</v>
      </c>
      <c r="JD26" s="144">
        <v>330</v>
      </c>
      <c r="JE26" s="144">
        <v>353</v>
      </c>
      <c r="JF26" s="362">
        <f t="shared" si="2"/>
        <v>356</v>
      </c>
      <c r="JG26" s="144">
        <v>359</v>
      </c>
      <c r="JH26" s="144">
        <v>333</v>
      </c>
      <c r="JI26" s="144">
        <v>325</v>
      </c>
      <c r="JJ26" s="144">
        <v>312</v>
      </c>
      <c r="JK26" s="144">
        <v>295</v>
      </c>
      <c r="JL26" s="144">
        <v>277</v>
      </c>
      <c r="JM26" s="144">
        <v>272</v>
      </c>
      <c r="JN26" s="341">
        <f t="shared" si="3"/>
        <v>274</v>
      </c>
      <c r="JO26" s="144">
        <v>276</v>
      </c>
      <c r="JP26" s="144">
        <v>248</v>
      </c>
      <c r="JQ26" s="144">
        <v>240</v>
      </c>
      <c r="JR26" s="144">
        <v>250</v>
      </c>
      <c r="JS26" s="144">
        <v>245</v>
      </c>
      <c r="JT26" s="144">
        <v>236</v>
      </c>
      <c r="JU26" s="144">
        <v>193</v>
      </c>
      <c r="JV26" s="341">
        <f t="shared" si="4"/>
        <v>202</v>
      </c>
      <c r="JW26" s="144">
        <v>211</v>
      </c>
      <c r="JX26" s="144">
        <v>207</v>
      </c>
      <c r="JY26" s="144">
        <v>192</v>
      </c>
      <c r="JZ26" s="144">
        <v>202</v>
      </c>
      <c r="KA26" s="144">
        <v>228</v>
      </c>
      <c r="KB26" s="144">
        <v>241</v>
      </c>
      <c r="KC26" s="144">
        <v>231</v>
      </c>
      <c r="KD26" s="144">
        <v>205</v>
      </c>
      <c r="KE26" s="144">
        <v>202</v>
      </c>
      <c r="KF26" s="144">
        <v>195</v>
      </c>
      <c r="KG26" s="144">
        <v>201</v>
      </c>
      <c r="KH26" s="144">
        <v>173</v>
      </c>
      <c r="KI26" s="144">
        <v>185</v>
      </c>
      <c r="KJ26" s="144">
        <v>192</v>
      </c>
      <c r="KK26" s="144">
        <v>178</v>
      </c>
      <c r="KL26" s="144">
        <v>177</v>
      </c>
      <c r="KM26" s="144">
        <v>179</v>
      </c>
      <c r="KN26" s="144">
        <v>179</v>
      </c>
      <c r="KO26" s="144">
        <v>188</v>
      </c>
      <c r="KP26" s="144">
        <v>189</v>
      </c>
      <c r="KQ26" s="144">
        <v>200</v>
      </c>
      <c r="KR26" s="144">
        <v>207</v>
      </c>
      <c r="KS26" s="144">
        <v>211</v>
      </c>
      <c r="KT26" s="144">
        <v>211</v>
      </c>
      <c r="KU26" s="144">
        <v>195</v>
      </c>
      <c r="KV26" s="144">
        <v>197</v>
      </c>
      <c r="KW26" s="144">
        <v>207</v>
      </c>
      <c r="KX26" s="144">
        <v>214</v>
      </c>
      <c r="KY26" s="144">
        <v>209</v>
      </c>
      <c r="KZ26" s="343">
        <v>199.33333333333334</v>
      </c>
      <c r="LA26" s="343">
        <v>201.2222222222222</v>
      </c>
      <c r="LB26" s="343">
        <v>200.75925925925927</v>
      </c>
      <c r="LC26" s="343">
        <v>198.3858024691358</v>
      </c>
      <c r="LD26" s="343">
        <v>196.61676954732511</v>
      </c>
      <c r="LE26" s="343">
        <v>195.71956447187927</v>
      </c>
      <c r="LF26" s="343">
        <v>193.61726966163693</v>
      </c>
      <c r="LG26" s="343">
        <v>190.18311090153938</v>
      </c>
      <c r="LH26" s="343">
        <v>188.75375284191941</v>
      </c>
      <c r="LI26" s="343">
        <v>192.97809348486004</v>
      </c>
      <c r="LJ26" s="144">
        <v>174</v>
      </c>
      <c r="LK26" s="144">
        <v>181</v>
      </c>
      <c r="LL26" s="144">
        <v>174</v>
      </c>
      <c r="LM26" s="144">
        <v>166</v>
      </c>
      <c r="LN26" s="144">
        <v>171</v>
      </c>
      <c r="LO26" s="144">
        <v>178</v>
      </c>
      <c r="LP26" s="144">
        <v>169</v>
      </c>
      <c r="LQ26" s="144">
        <v>156</v>
      </c>
      <c r="LR26" s="144">
        <v>158</v>
      </c>
      <c r="LS26" s="144">
        <v>156</v>
      </c>
      <c r="LT26" s="144">
        <v>174</v>
      </c>
      <c r="LU26" s="144">
        <v>133</v>
      </c>
      <c r="LV26" s="144">
        <v>139</v>
      </c>
      <c r="LW26" s="144">
        <v>158</v>
      </c>
      <c r="LX26" s="144">
        <v>172</v>
      </c>
      <c r="LY26" s="144">
        <v>159</v>
      </c>
      <c r="LZ26" s="144">
        <v>159</v>
      </c>
      <c r="MA26" s="144">
        <v>172</v>
      </c>
      <c r="MB26" s="144">
        <v>165</v>
      </c>
      <c r="MC26" s="144">
        <v>169</v>
      </c>
      <c r="MD26" s="144">
        <v>159</v>
      </c>
      <c r="ME26" s="144">
        <v>165</v>
      </c>
      <c r="MF26" s="144">
        <v>162</v>
      </c>
      <c r="MG26" s="144">
        <v>160</v>
      </c>
      <c r="MH26" s="144">
        <v>149</v>
      </c>
      <c r="MI26" s="144">
        <v>141</v>
      </c>
      <c r="MJ26" s="144">
        <v>132</v>
      </c>
      <c r="MK26" s="144">
        <v>141</v>
      </c>
      <c r="ML26" s="144">
        <v>139</v>
      </c>
      <c r="MM26" s="144">
        <v>143</v>
      </c>
      <c r="MN26" s="144">
        <v>160</v>
      </c>
      <c r="MO26" s="144">
        <v>150</v>
      </c>
      <c r="MP26" s="144">
        <v>155</v>
      </c>
      <c r="MQ26" s="144">
        <v>154</v>
      </c>
      <c r="MR26" s="144">
        <v>165</v>
      </c>
      <c r="MS26" s="144">
        <v>167</v>
      </c>
      <c r="MT26" s="144">
        <v>173</v>
      </c>
      <c r="MU26" s="144">
        <v>163</v>
      </c>
      <c r="MV26" s="144">
        <v>162</v>
      </c>
      <c r="MW26" s="144">
        <v>151</v>
      </c>
      <c r="MX26" s="144">
        <v>151</v>
      </c>
      <c r="MY26" s="144">
        <v>162</v>
      </c>
      <c r="MZ26" s="144">
        <v>147</v>
      </c>
      <c r="NA26" s="144">
        <v>150</v>
      </c>
      <c r="NB26" s="144">
        <v>150</v>
      </c>
      <c r="NC26" s="144">
        <v>154</v>
      </c>
      <c r="ND26" s="144">
        <v>136</v>
      </c>
      <c r="NE26" s="144">
        <v>138</v>
      </c>
      <c r="NF26" s="144">
        <v>148</v>
      </c>
      <c r="NG26" s="144">
        <v>141</v>
      </c>
      <c r="NH26" s="144">
        <v>143</v>
      </c>
      <c r="NI26" s="144">
        <v>137</v>
      </c>
      <c r="NJ26" s="144">
        <v>141</v>
      </c>
      <c r="NK26" s="144">
        <v>137</v>
      </c>
      <c r="NL26" s="144">
        <v>139</v>
      </c>
      <c r="NM26" s="144">
        <v>137</v>
      </c>
      <c r="NN26" s="144">
        <v>135</v>
      </c>
      <c r="NO26" s="144">
        <v>134</v>
      </c>
      <c r="NP26" s="144">
        <v>135</v>
      </c>
      <c r="NQ26" s="144">
        <v>130</v>
      </c>
      <c r="NR26" s="144">
        <v>130</v>
      </c>
      <c r="NS26" s="144">
        <v>133</v>
      </c>
      <c r="NT26" s="144">
        <v>130</v>
      </c>
      <c r="NU26" s="144">
        <v>132</v>
      </c>
      <c r="NV26" s="144">
        <v>118</v>
      </c>
      <c r="NW26" s="144">
        <v>117</v>
      </c>
      <c r="NX26" s="144">
        <v>112</v>
      </c>
      <c r="NY26" s="144">
        <v>115</v>
      </c>
      <c r="NZ26" s="144">
        <v>109</v>
      </c>
      <c r="OA26" s="144">
        <v>113</v>
      </c>
      <c r="OB26" s="144">
        <v>110</v>
      </c>
      <c r="OC26" s="144">
        <v>111</v>
      </c>
      <c r="OD26" s="144">
        <v>117</v>
      </c>
      <c r="OE26" s="144">
        <v>134</v>
      </c>
      <c r="OF26" s="144">
        <v>139</v>
      </c>
      <c r="OG26" s="144">
        <v>147</v>
      </c>
      <c r="OH26" s="144">
        <v>148</v>
      </c>
      <c r="OI26" s="144">
        <v>134</v>
      </c>
      <c r="OJ26" s="144">
        <v>117</v>
      </c>
      <c r="OK26" s="144">
        <v>111</v>
      </c>
      <c r="OL26" s="144">
        <v>114</v>
      </c>
      <c r="OM26" s="144">
        <v>111</v>
      </c>
      <c r="ON26" s="144">
        <v>119</v>
      </c>
      <c r="OO26" s="144">
        <v>132</v>
      </c>
      <c r="OP26" s="144">
        <v>133</v>
      </c>
      <c r="OQ26" s="144">
        <v>130</v>
      </c>
      <c r="OR26" s="144">
        <v>132</v>
      </c>
      <c r="OS26" s="144">
        <v>135</v>
      </c>
      <c r="OT26" s="144">
        <v>145</v>
      </c>
      <c r="OU26" s="144">
        <v>152</v>
      </c>
      <c r="OV26" s="144">
        <v>144</v>
      </c>
      <c r="OW26" s="144">
        <v>142</v>
      </c>
      <c r="OX26" s="144">
        <v>141</v>
      </c>
      <c r="OY26" s="341">
        <f t="shared" si="5"/>
        <v>140</v>
      </c>
      <c r="OZ26" s="144">
        <v>139</v>
      </c>
      <c r="PA26" s="144">
        <v>127</v>
      </c>
      <c r="PB26" s="144">
        <v>127</v>
      </c>
      <c r="PC26" s="144">
        <v>120</v>
      </c>
      <c r="PD26" s="144">
        <v>113</v>
      </c>
    </row>
    <row r="27" spans="1:436" s="144" customFormat="1" x14ac:dyDescent="0.2">
      <c r="A27" s="318"/>
      <c r="B27" s="318">
        <v>21</v>
      </c>
      <c r="C27" s="319">
        <f t="shared" ca="1" si="0"/>
        <v>346</v>
      </c>
      <c r="D27" s="320"/>
      <c r="E27" s="321"/>
      <c r="F27" s="321"/>
      <c r="G27" s="144">
        <v>703</v>
      </c>
      <c r="H27" s="144">
        <v>685</v>
      </c>
      <c r="I27" s="343">
        <v>684.5</v>
      </c>
      <c r="J27" s="144">
        <v>684</v>
      </c>
      <c r="K27" s="144">
        <v>667</v>
      </c>
      <c r="L27" s="144">
        <v>639</v>
      </c>
      <c r="M27" s="144">
        <v>661</v>
      </c>
      <c r="N27" s="144">
        <v>680</v>
      </c>
      <c r="O27" s="144">
        <v>635</v>
      </c>
      <c r="P27" s="144">
        <v>633</v>
      </c>
      <c r="Q27" s="144">
        <v>633</v>
      </c>
      <c r="R27" s="144">
        <v>636</v>
      </c>
      <c r="S27" s="144">
        <v>650</v>
      </c>
      <c r="T27" s="144">
        <v>637</v>
      </c>
      <c r="U27" s="144">
        <v>637</v>
      </c>
      <c r="V27" s="144">
        <v>649</v>
      </c>
      <c r="W27" s="144">
        <v>662</v>
      </c>
      <c r="X27" s="144">
        <v>650</v>
      </c>
      <c r="Y27" s="144">
        <v>639</v>
      </c>
      <c r="Z27" s="144">
        <v>681</v>
      </c>
      <c r="AA27" s="144">
        <v>678</v>
      </c>
      <c r="AB27" s="144">
        <v>680</v>
      </c>
      <c r="AC27" s="144">
        <v>659</v>
      </c>
      <c r="AD27" s="144">
        <v>680</v>
      </c>
      <c r="AE27" s="144">
        <v>664</v>
      </c>
      <c r="AF27" s="144">
        <v>701</v>
      </c>
      <c r="AG27" s="144">
        <v>687</v>
      </c>
      <c r="AH27" s="144">
        <v>684</v>
      </c>
      <c r="AI27" s="144">
        <v>670</v>
      </c>
      <c r="AJ27" s="144">
        <v>696</v>
      </c>
      <c r="AK27" s="144">
        <v>675</v>
      </c>
      <c r="AL27" s="144">
        <v>695</v>
      </c>
      <c r="AM27" s="144">
        <v>699</v>
      </c>
      <c r="AN27" s="144">
        <v>717</v>
      </c>
      <c r="AO27" s="144">
        <v>710</v>
      </c>
      <c r="AP27" s="363">
        <v>730</v>
      </c>
      <c r="AQ27" s="144">
        <v>750</v>
      </c>
      <c r="AR27" s="144">
        <v>773</v>
      </c>
      <c r="AS27" s="144">
        <v>790</v>
      </c>
      <c r="AT27" s="144">
        <v>767</v>
      </c>
      <c r="AU27" s="144">
        <v>764</v>
      </c>
      <c r="AV27" s="144">
        <v>782</v>
      </c>
      <c r="AW27" s="144">
        <v>792</v>
      </c>
      <c r="AX27" s="144">
        <v>799</v>
      </c>
      <c r="AY27" s="144">
        <v>773</v>
      </c>
      <c r="AZ27" s="144">
        <v>767</v>
      </c>
      <c r="BA27" s="144">
        <v>788</v>
      </c>
      <c r="BB27" s="144">
        <v>822</v>
      </c>
      <c r="BC27" s="144">
        <v>768</v>
      </c>
      <c r="BD27" s="144">
        <v>789</v>
      </c>
      <c r="BE27" s="144">
        <v>804</v>
      </c>
      <c r="BF27" s="144">
        <v>829</v>
      </c>
      <c r="BG27" s="144">
        <v>856</v>
      </c>
      <c r="BH27" s="144">
        <v>805</v>
      </c>
      <c r="BI27" s="144">
        <v>783</v>
      </c>
      <c r="BJ27" s="144">
        <v>792</v>
      </c>
      <c r="BK27" s="144">
        <v>784</v>
      </c>
      <c r="BL27" s="144">
        <v>753</v>
      </c>
      <c r="BM27" s="144">
        <v>752</v>
      </c>
      <c r="BN27" s="144">
        <v>757</v>
      </c>
      <c r="BO27" s="144">
        <v>749</v>
      </c>
      <c r="BP27" s="144">
        <v>696</v>
      </c>
      <c r="BQ27" s="144">
        <v>688</v>
      </c>
      <c r="BR27" s="144">
        <v>689</v>
      </c>
      <c r="BS27" s="144">
        <v>701</v>
      </c>
      <c r="BT27" s="144">
        <v>674</v>
      </c>
      <c r="BU27" s="144">
        <v>691</v>
      </c>
      <c r="BV27" s="144">
        <v>705</v>
      </c>
      <c r="BW27" s="144">
        <v>720</v>
      </c>
      <c r="BX27" s="144">
        <v>726</v>
      </c>
      <c r="BY27" s="144">
        <v>722</v>
      </c>
      <c r="BZ27" s="144">
        <v>701</v>
      </c>
      <c r="CA27" s="142">
        <v>725</v>
      </c>
      <c r="CB27" s="380">
        <v>738</v>
      </c>
      <c r="CC27" s="380">
        <v>728</v>
      </c>
      <c r="CD27" s="380">
        <v>767</v>
      </c>
      <c r="CE27" s="380">
        <v>785</v>
      </c>
      <c r="CF27" s="380">
        <v>794</v>
      </c>
      <c r="CG27" s="380">
        <v>783</v>
      </c>
      <c r="CH27" s="142">
        <v>780</v>
      </c>
      <c r="CI27" s="380">
        <v>813</v>
      </c>
      <c r="CJ27" s="144">
        <v>821</v>
      </c>
      <c r="CK27" s="144">
        <v>836</v>
      </c>
      <c r="CL27" s="144">
        <v>793</v>
      </c>
      <c r="CM27" s="144">
        <v>826</v>
      </c>
      <c r="CN27" s="144">
        <v>842</v>
      </c>
      <c r="CO27" s="144">
        <v>878</v>
      </c>
      <c r="CP27" s="144">
        <v>851</v>
      </c>
      <c r="CQ27" s="144">
        <v>855</v>
      </c>
      <c r="CR27" s="144">
        <v>862</v>
      </c>
      <c r="CS27" s="144">
        <v>895</v>
      </c>
      <c r="CT27" s="144">
        <v>908</v>
      </c>
      <c r="CU27" s="144">
        <v>903</v>
      </c>
      <c r="CV27" s="144">
        <v>886</v>
      </c>
      <c r="CW27" s="144">
        <v>888</v>
      </c>
      <c r="CX27" s="144">
        <v>945</v>
      </c>
      <c r="CY27" s="144">
        <v>896</v>
      </c>
      <c r="CZ27" s="144">
        <v>904</v>
      </c>
      <c r="DA27" s="144">
        <v>908</v>
      </c>
      <c r="DB27" s="144">
        <v>932</v>
      </c>
      <c r="DC27" s="144">
        <v>886</v>
      </c>
      <c r="DD27" s="144">
        <v>874</v>
      </c>
      <c r="DE27" s="144">
        <v>868</v>
      </c>
      <c r="DF27" s="144">
        <v>861</v>
      </c>
      <c r="DG27" s="144">
        <v>854</v>
      </c>
      <c r="DH27" s="144">
        <v>806</v>
      </c>
      <c r="DI27" s="144">
        <v>814</v>
      </c>
      <c r="DJ27" s="144">
        <v>827</v>
      </c>
      <c r="DK27" s="144">
        <v>823</v>
      </c>
      <c r="DL27" s="144">
        <v>756</v>
      </c>
      <c r="DM27" s="144">
        <v>758</v>
      </c>
      <c r="DN27" s="144">
        <v>761</v>
      </c>
      <c r="DO27" s="144">
        <v>765</v>
      </c>
      <c r="DP27" s="144">
        <v>720</v>
      </c>
      <c r="DQ27" s="144">
        <v>704</v>
      </c>
      <c r="DR27" s="380">
        <v>719</v>
      </c>
      <c r="DS27" s="144">
        <v>735</v>
      </c>
      <c r="DT27" s="397">
        <v>698</v>
      </c>
      <c r="DU27" s="397">
        <v>686</v>
      </c>
      <c r="DV27" s="380">
        <v>674</v>
      </c>
      <c r="DW27" s="380">
        <v>695</v>
      </c>
      <c r="DX27" s="397">
        <v>646</v>
      </c>
      <c r="DY27" s="397">
        <v>656</v>
      </c>
      <c r="DZ27">
        <v>655</v>
      </c>
      <c r="EA27">
        <v>677</v>
      </c>
      <c r="EB27">
        <v>669</v>
      </c>
      <c r="EC27">
        <v>621</v>
      </c>
      <c r="ED27">
        <v>602</v>
      </c>
      <c r="EE27">
        <v>610</v>
      </c>
      <c r="EF27">
        <v>610</v>
      </c>
      <c r="EG27">
        <v>616</v>
      </c>
      <c r="EH27">
        <v>608</v>
      </c>
      <c r="EI27">
        <v>624</v>
      </c>
      <c r="EJ27">
        <v>635</v>
      </c>
      <c r="EK27" s="397">
        <v>644</v>
      </c>
      <c r="EL27">
        <v>599</v>
      </c>
      <c r="EM27">
        <v>577</v>
      </c>
      <c r="EN27">
        <v>569</v>
      </c>
      <c r="EO27" s="144">
        <v>540</v>
      </c>
      <c r="EP27">
        <v>477</v>
      </c>
      <c r="EQ27">
        <v>476</v>
      </c>
      <c r="ER27">
        <v>468</v>
      </c>
      <c r="ES27">
        <v>474</v>
      </c>
      <c r="ET27">
        <v>408</v>
      </c>
      <c r="EU27" s="380">
        <v>394</v>
      </c>
      <c r="EV27">
        <v>410</v>
      </c>
      <c r="EW27">
        <v>417</v>
      </c>
      <c r="EX27">
        <v>497</v>
      </c>
      <c r="EY27">
        <v>476</v>
      </c>
      <c r="EZ27">
        <v>493</v>
      </c>
      <c r="FA27">
        <v>506</v>
      </c>
      <c r="FB27">
        <v>510</v>
      </c>
      <c r="FC27">
        <v>478</v>
      </c>
      <c r="FD27">
        <v>485</v>
      </c>
      <c r="FE27">
        <v>497</v>
      </c>
      <c r="FF27">
        <v>504</v>
      </c>
      <c r="FG27">
        <v>508</v>
      </c>
      <c r="FH27">
        <v>464</v>
      </c>
      <c r="FI27">
        <v>481</v>
      </c>
      <c r="FJ27">
        <v>480</v>
      </c>
      <c r="FK27" s="144">
        <v>497</v>
      </c>
      <c r="FL27">
        <v>458</v>
      </c>
      <c r="FM27">
        <v>465</v>
      </c>
      <c r="FN27" s="144">
        <v>468</v>
      </c>
      <c r="FO27" s="144">
        <v>467</v>
      </c>
      <c r="FP27" s="144">
        <v>431</v>
      </c>
      <c r="FQ27">
        <v>440</v>
      </c>
      <c r="FR27" s="144">
        <v>443</v>
      </c>
      <c r="FS27" s="380">
        <v>438</v>
      </c>
      <c r="FT27" s="144">
        <v>449</v>
      </c>
      <c r="FU27" s="397">
        <v>435</v>
      </c>
      <c r="FV27" s="397">
        <v>433</v>
      </c>
      <c r="FW27" s="380">
        <v>445</v>
      </c>
      <c r="FX27" s="380">
        <v>453</v>
      </c>
      <c r="FY27" s="397">
        <v>447</v>
      </c>
      <c r="FZ27" s="397">
        <v>464</v>
      </c>
      <c r="GA27">
        <v>461</v>
      </c>
      <c r="GB27">
        <v>458</v>
      </c>
      <c r="GC27">
        <v>432</v>
      </c>
      <c r="GD27">
        <v>360</v>
      </c>
      <c r="GE27">
        <v>384</v>
      </c>
      <c r="GF27">
        <v>378</v>
      </c>
      <c r="GG27">
        <v>390</v>
      </c>
      <c r="GH27">
        <v>380</v>
      </c>
      <c r="GI27">
        <v>391</v>
      </c>
      <c r="GJ27">
        <v>408</v>
      </c>
      <c r="GK27">
        <v>428</v>
      </c>
      <c r="GL27" s="397">
        <v>443</v>
      </c>
      <c r="GM27">
        <v>479</v>
      </c>
      <c r="GN27">
        <v>490</v>
      </c>
      <c r="GO27">
        <v>507</v>
      </c>
      <c r="GP27" s="144">
        <v>527</v>
      </c>
      <c r="GQ27">
        <v>500</v>
      </c>
      <c r="GR27">
        <v>513</v>
      </c>
      <c r="GS27">
        <v>534</v>
      </c>
      <c r="GT27">
        <v>494</v>
      </c>
      <c r="GU27">
        <v>487</v>
      </c>
      <c r="GV27" s="144">
        <v>495</v>
      </c>
      <c r="GW27" s="144">
        <v>507</v>
      </c>
      <c r="GX27" s="144">
        <v>545</v>
      </c>
      <c r="GY27" s="144">
        <v>522</v>
      </c>
      <c r="GZ27" s="144">
        <v>533</v>
      </c>
      <c r="HA27" s="144">
        <v>555</v>
      </c>
      <c r="HB27" s="144">
        <v>568</v>
      </c>
      <c r="HC27" s="144">
        <v>554</v>
      </c>
      <c r="HD27" s="144">
        <v>541</v>
      </c>
      <c r="HE27" s="144">
        <v>571</v>
      </c>
      <c r="HF27" s="144">
        <v>584</v>
      </c>
      <c r="HG27" s="144">
        <v>605</v>
      </c>
      <c r="HH27" s="144">
        <v>564</v>
      </c>
      <c r="HI27" s="144">
        <v>540</v>
      </c>
      <c r="HJ27" s="144">
        <v>569</v>
      </c>
      <c r="HK27" s="144">
        <v>584</v>
      </c>
      <c r="HL27" s="144">
        <v>565</v>
      </c>
      <c r="HM27" s="144">
        <v>544</v>
      </c>
      <c r="HN27" s="144">
        <v>549</v>
      </c>
      <c r="HO27" s="144">
        <v>572</v>
      </c>
      <c r="HP27" s="144">
        <v>524</v>
      </c>
      <c r="HQ27" s="144">
        <v>507</v>
      </c>
      <c r="HR27" s="144">
        <v>527</v>
      </c>
      <c r="HS27" s="144">
        <v>515</v>
      </c>
      <c r="HT27" s="144">
        <v>516</v>
      </c>
      <c r="HU27" s="144">
        <v>452</v>
      </c>
      <c r="HV27" s="144">
        <v>457</v>
      </c>
      <c r="HW27" s="144">
        <v>466</v>
      </c>
      <c r="HX27" s="144">
        <v>466</v>
      </c>
      <c r="HY27" s="144">
        <v>423</v>
      </c>
      <c r="HZ27" s="144">
        <v>421</v>
      </c>
      <c r="IA27" s="144">
        <v>431</v>
      </c>
      <c r="IB27" s="144">
        <v>439</v>
      </c>
      <c r="IC27" s="144">
        <v>430</v>
      </c>
      <c r="ID27" s="144">
        <v>419</v>
      </c>
      <c r="IE27" s="144">
        <v>458</v>
      </c>
      <c r="IF27" s="144">
        <v>457</v>
      </c>
      <c r="IG27" s="144">
        <v>455</v>
      </c>
      <c r="IH27" s="144">
        <v>413</v>
      </c>
      <c r="II27" s="144">
        <v>431</v>
      </c>
      <c r="IJ27" s="144">
        <v>446</v>
      </c>
      <c r="IK27" s="144">
        <v>461</v>
      </c>
      <c r="IL27" s="144">
        <v>439</v>
      </c>
      <c r="IM27" s="144">
        <v>434</v>
      </c>
      <c r="IN27" s="341">
        <f t="shared" si="1"/>
        <v>455.5</v>
      </c>
      <c r="IO27" s="144">
        <v>477</v>
      </c>
      <c r="IP27" s="144">
        <v>492</v>
      </c>
      <c r="IQ27" s="144">
        <v>458</v>
      </c>
      <c r="IR27" s="144">
        <v>484</v>
      </c>
      <c r="IS27" s="144">
        <v>503</v>
      </c>
      <c r="IT27" s="144">
        <v>534</v>
      </c>
      <c r="IU27" s="144">
        <v>488</v>
      </c>
      <c r="IV27" s="144">
        <v>495</v>
      </c>
      <c r="IW27" s="144">
        <v>518</v>
      </c>
      <c r="IX27" s="144">
        <v>531</v>
      </c>
      <c r="IY27" s="144">
        <v>511</v>
      </c>
      <c r="IZ27" s="144">
        <v>503</v>
      </c>
      <c r="JA27" s="144">
        <v>500</v>
      </c>
      <c r="JB27" s="144">
        <v>510</v>
      </c>
      <c r="JC27" s="144">
        <v>524</v>
      </c>
      <c r="JD27" s="144">
        <v>480</v>
      </c>
      <c r="JE27" s="144">
        <v>522</v>
      </c>
      <c r="JF27" s="362">
        <f t="shared" si="2"/>
        <v>529.5</v>
      </c>
      <c r="JG27" s="144">
        <v>537</v>
      </c>
      <c r="JH27" s="144">
        <v>474</v>
      </c>
      <c r="JI27" s="144">
        <v>470</v>
      </c>
      <c r="JJ27" s="144">
        <v>471</v>
      </c>
      <c r="JK27" s="144">
        <v>457</v>
      </c>
      <c r="JL27" s="144">
        <v>459</v>
      </c>
      <c r="JM27" s="144">
        <v>451</v>
      </c>
      <c r="JN27" s="341">
        <f t="shared" si="3"/>
        <v>451.5</v>
      </c>
      <c r="JO27" s="144">
        <v>452</v>
      </c>
      <c r="JP27" s="144">
        <v>437</v>
      </c>
      <c r="JQ27" s="144">
        <v>380</v>
      </c>
      <c r="JR27" s="144">
        <v>394</v>
      </c>
      <c r="JS27" s="144">
        <v>399</v>
      </c>
      <c r="JT27" s="144">
        <v>396</v>
      </c>
      <c r="JU27" s="144">
        <v>348</v>
      </c>
      <c r="JV27" s="341">
        <f t="shared" si="4"/>
        <v>369</v>
      </c>
      <c r="JW27" s="144">
        <v>390</v>
      </c>
      <c r="JX27" s="144">
        <v>408</v>
      </c>
      <c r="JY27" s="144">
        <v>381</v>
      </c>
      <c r="JZ27" s="144">
        <v>391</v>
      </c>
      <c r="KA27" s="144">
        <v>402</v>
      </c>
      <c r="KB27" s="144">
        <v>424</v>
      </c>
      <c r="KC27" s="144">
        <v>424</v>
      </c>
      <c r="KD27" s="144">
        <v>428</v>
      </c>
      <c r="KE27" s="144">
        <v>445</v>
      </c>
      <c r="KF27" s="144">
        <v>461</v>
      </c>
      <c r="KG27" s="144">
        <v>496</v>
      </c>
      <c r="KH27" s="144">
        <v>474</v>
      </c>
      <c r="KI27" s="144">
        <v>494</v>
      </c>
      <c r="KJ27" s="144">
        <v>523</v>
      </c>
      <c r="KK27" s="144">
        <v>541</v>
      </c>
      <c r="KL27" s="144">
        <v>557</v>
      </c>
      <c r="KM27" s="144">
        <v>557</v>
      </c>
      <c r="KN27" s="144">
        <v>590</v>
      </c>
      <c r="KO27" s="144">
        <v>617</v>
      </c>
      <c r="KP27" s="144">
        <v>598</v>
      </c>
      <c r="KQ27" s="144">
        <v>604</v>
      </c>
      <c r="KR27" s="144">
        <v>668</v>
      </c>
      <c r="KS27" s="144">
        <v>695</v>
      </c>
      <c r="KT27" s="144">
        <v>690</v>
      </c>
      <c r="KU27" s="144">
        <v>654</v>
      </c>
      <c r="KV27" s="144">
        <v>673</v>
      </c>
      <c r="KW27" s="144">
        <v>709</v>
      </c>
      <c r="KX27" s="144">
        <v>710</v>
      </c>
      <c r="KY27" s="144">
        <v>709</v>
      </c>
      <c r="KZ27" s="343">
        <v>659.16666666666663</v>
      </c>
      <c r="LA27" s="343">
        <v>661.36111111111109</v>
      </c>
      <c r="LB27" s="343">
        <v>659.75462962962956</v>
      </c>
      <c r="LC27" s="343">
        <v>645.21373456790116</v>
      </c>
      <c r="LD27" s="343">
        <v>635.08269032921805</v>
      </c>
      <c r="LE27" s="343">
        <v>621.26313871742116</v>
      </c>
      <c r="LF27" s="343">
        <v>613.7792173925468</v>
      </c>
      <c r="LG27" s="343">
        <v>599.51556843945275</v>
      </c>
      <c r="LH27" s="343">
        <v>592.80905824108993</v>
      </c>
      <c r="LI27" s="343">
        <v>612.48993462394571</v>
      </c>
      <c r="LJ27" s="144">
        <v>500</v>
      </c>
      <c r="LK27" s="144">
        <v>508</v>
      </c>
      <c r="LL27" s="144">
        <v>510</v>
      </c>
      <c r="LM27" s="144">
        <v>472</v>
      </c>
      <c r="LN27" s="144">
        <v>476</v>
      </c>
      <c r="LO27" s="144">
        <v>467</v>
      </c>
      <c r="LP27" s="144">
        <v>460</v>
      </c>
      <c r="LQ27" s="144">
        <v>422</v>
      </c>
      <c r="LR27" s="144">
        <v>442</v>
      </c>
      <c r="LS27" s="144">
        <v>457</v>
      </c>
      <c r="LT27" s="144">
        <v>510</v>
      </c>
      <c r="LU27" s="144">
        <v>396</v>
      </c>
      <c r="LV27" s="144">
        <v>394</v>
      </c>
      <c r="LW27" s="144">
        <v>405</v>
      </c>
      <c r="LX27" s="144">
        <v>414</v>
      </c>
      <c r="LY27" s="144">
        <v>372</v>
      </c>
      <c r="LZ27" s="144">
        <v>384</v>
      </c>
      <c r="MA27" s="144">
        <v>396</v>
      </c>
      <c r="MB27" s="144">
        <v>407</v>
      </c>
      <c r="MC27" s="144">
        <v>408</v>
      </c>
      <c r="MD27" s="144">
        <v>380</v>
      </c>
      <c r="ME27" s="144">
        <v>377</v>
      </c>
      <c r="MF27" s="144">
        <v>390</v>
      </c>
      <c r="MG27" s="144">
        <v>405</v>
      </c>
      <c r="MH27" s="144">
        <v>365</v>
      </c>
      <c r="MI27" s="144">
        <v>355</v>
      </c>
      <c r="MJ27" s="144">
        <v>373</v>
      </c>
      <c r="MK27" s="144">
        <v>384</v>
      </c>
      <c r="ML27" s="144">
        <v>396</v>
      </c>
      <c r="MM27" s="144">
        <v>358</v>
      </c>
      <c r="MN27" s="144">
        <v>376</v>
      </c>
      <c r="MO27" s="144">
        <v>391</v>
      </c>
      <c r="MP27" s="144">
        <v>406</v>
      </c>
      <c r="MQ27" s="144">
        <v>379</v>
      </c>
      <c r="MR27" s="144">
        <v>375</v>
      </c>
      <c r="MS27" s="144">
        <v>397</v>
      </c>
      <c r="MT27" s="144">
        <v>418</v>
      </c>
      <c r="MU27" s="144">
        <v>394</v>
      </c>
      <c r="MV27" s="144">
        <v>381</v>
      </c>
      <c r="MW27" s="144">
        <v>382</v>
      </c>
      <c r="MX27" s="144">
        <v>390</v>
      </c>
      <c r="MY27" s="144">
        <v>392</v>
      </c>
      <c r="MZ27" s="144">
        <v>362</v>
      </c>
      <c r="NA27" s="144">
        <v>377</v>
      </c>
      <c r="NB27" s="144">
        <v>388</v>
      </c>
      <c r="NC27" s="144">
        <v>405</v>
      </c>
      <c r="ND27" s="144">
        <v>353</v>
      </c>
      <c r="NE27" s="144">
        <v>378</v>
      </c>
      <c r="NF27" s="144">
        <v>432</v>
      </c>
      <c r="NG27" s="144">
        <v>459</v>
      </c>
      <c r="NH27" s="144">
        <v>469</v>
      </c>
      <c r="NI27" s="144">
        <v>410</v>
      </c>
      <c r="NJ27" s="144">
        <v>429</v>
      </c>
      <c r="NK27" s="144">
        <v>415</v>
      </c>
      <c r="NL27" s="144">
        <v>414</v>
      </c>
      <c r="NM27" s="144">
        <v>382</v>
      </c>
      <c r="NN27" s="144">
        <v>382</v>
      </c>
      <c r="NO27" s="144">
        <v>384</v>
      </c>
      <c r="NP27" s="144">
        <v>383</v>
      </c>
      <c r="NQ27" s="144">
        <v>320</v>
      </c>
      <c r="NR27" s="144">
        <v>327</v>
      </c>
      <c r="NS27" s="144">
        <v>350</v>
      </c>
      <c r="NT27" s="144">
        <v>361</v>
      </c>
      <c r="NU27" s="144">
        <v>335</v>
      </c>
      <c r="NV27" s="144">
        <v>331</v>
      </c>
      <c r="NW27" s="144">
        <v>343</v>
      </c>
      <c r="NX27" s="144">
        <v>351</v>
      </c>
      <c r="NY27" s="144">
        <v>341</v>
      </c>
      <c r="NZ27" s="144">
        <v>302</v>
      </c>
      <c r="OA27" s="144">
        <v>314</v>
      </c>
      <c r="OB27" s="144">
        <v>326</v>
      </c>
      <c r="OC27" s="144">
        <v>315</v>
      </c>
      <c r="OD27" s="144">
        <v>276</v>
      </c>
      <c r="OE27" s="144">
        <v>283</v>
      </c>
      <c r="OF27" s="144">
        <v>283</v>
      </c>
      <c r="OG27" s="144">
        <v>289</v>
      </c>
      <c r="OH27" s="144">
        <v>270</v>
      </c>
      <c r="OI27" s="144">
        <v>284</v>
      </c>
      <c r="OJ27" s="144">
        <v>294</v>
      </c>
      <c r="OK27" s="144">
        <v>300</v>
      </c>
      <c r="OL27" s="144">
        <v>309</v>
      </c>
      <c r="OM27" s="144">
        <v>311</v>
      </c>
      <c r="ON27" s="144">
        <v>309</v>
      </c>
      <c r="OO27" s="144">
        <v>329</v>
      </c>
      <c r="OP27" s="144">
        <v>355</v>
      </c>
      <c r="OQ27" s="144">
        <v>314</v>
      </c>
      <c r="OR27" s="144">
        <v>328</v>
      </c>
      <c r="OS27" s="144">
        <v>339</v>
      </c>
      <c r="OT27" s="144">
        <v>372</v>
      </c>
      <c r="OU27" s="144">
        <v>369</v>
      </c>
      <c r="OV27" s="144">
        <v>364</v>
      </c>
      <c r="OW27" s="144">
        <v>371</v>
      </c>
      <c r="OX27" s="144">
        <v>375</v>
      </c>
      <c r="OY27" s="341">
        <f t="shared" si="5"/>
        <v>359</v>
      </c>
      <c r="OZ27" s="144">
        <v>343</v>
      </c>
      <c r="PA27" s="144">
        <v>342</v>
      </c>
      <c r="PB27" s="144">
        <v>374</v>
      </c>
      <c r="PC27" s="144">
        <v>389</v>
      </c>
      <c r="PD27" s="144">
        <v>346</v>
      </c>
    </row>
    <row r="28" spans="1:436" s="144" customFormat="1" x14ac:dyDescent="0.2">
      <c r="A28" s="55"/>
      <c r="B28" s="318">
        <v>22</v>
      </c>
      <c r="C28" s="319">
        <f t="shared" ca="1" si="0"/>
        <v>822</v>
      </c>
      <c r="D28" s="320"/>
      <c r="E28" s="321"/>
      <c r="F28" s="321"/>
      <c r="G28" s="144">
        <v>854</v>
      </c>
      <c r="H28" s="144">
        <v>826</v>
      </c>
      <c r="I28" s="343">
        <v>841.5</v>
      </c>
      <c r="J28" s="144">
        <v>857</v>
      </c>
      <c r="K28" s="144">
        <v>865</v>
      </c>
      <c r="L28" s="144">
        <v>857</v>
      </c>
      <c r="M28" s="144">
        <v>877</v>
      </c>
      <c r="N28" s="144">
        <v>875</v>
      </c>
      <c r="O28" s="144">
        <v>870</v>
      </c>
      <c r="P28" s="144">
        <v>795</v>
      </c>
      <c r="Q28" s="144">
        <v>826</v>
      </c>
      <c r="R28" s="144">
        <v>833</v>
      </c>
      <c r="S28" s="144">
        <v>857</v>
      </c>
      <c r="T28" s="144">
        <v>833</v>
      </c>
      <c r="U28" s="144">
        <v>849</v>
      </c>
      <c r="V28" s="144">
        <v>892</v>
      </c>
      <c r="W28" s="144">
        <v>959</v>
      </c>
      <c r="X28" s="144">
        <v>942</v>
      </c>
      <c r="Y28" s="144">
        <v>937</v>
      </c>
      <c r="Z28" s="144">
        <v>1002</v>
      </c>
      <c r="AA28" s="144">
        <v>1037</v>
      </c>
      <c r="AB28" s="144">
        <v>1049</v>
      </c>
      <c r="AC28" s="144">
        <v>1059</v>
      </c>
      <c r="AD28" s="144">
        <v>1087</v>
      </c>
      <c r="AE28" s="144">
        <v>1097</v>
      </c>
      <c r="AF28" s="144">
        <v>1119</v>
      </c>
      <c r="AG28" s="144">
        <v>1083</v>
      </c>
      <c r="AH28" s="144">
        <v>1073</v>
      </c>
      <c r="AI28" s="144">
        <v>1110</v>
      </c>
      <c r="AJ28" s="144">
        <v>1140</v>
      </c>
      <c r="AK28" s="144">
        <v>1146</v>
      </c>
      <c r="AL28" s="144">
        <v>1157</v>
      </c>
      <c r="AM28" s="144">
        <v>1193</v>
      </c>
      <c r="AN28" s="144">
        <v>1206</v>
      </c>
      <c r="AO28" s="144">
        <v>1225</v>
      </c>
      <c r="AP28" s="363">
        <v>1223</v>
      </c>
      <c r="AQ28" s="144">
        <v>1221</v>
      </c>
      <c r="AR28" s="144">
        <v>1274</v>
      </c>
      <c r="AS28" s="144">
        <v>1314</v>
      </c>
      <c r="AT28" s="144">
        <v>1307</v>
      </c>
      <c r="AU28" s="144">
        <v>1310</v>
      </c>
      <c r="AV28" s="144">
        <v>1333</v>
      </c>
      <c r="AW28" s="144">
        <v>1387</v>
      </c>
      <c r="AX28" s="144">
        <v>1403</v>
      </c>
      <c r="AY28" s="144">
        <v>1354</v>
      </c>
      <c r="AZ28" s="144">
        <v>1378</v>
      </c>
      <c r="BA28" s="144">
        <v>1382</v>
      </c>
      <c r="BB28" s="144">
        <v>1385</v>
      </c>
      <c r="BC28" s="144">
        <v>1347</v>
      </c>
      <c r="BD28" s="144">
        <v>1308</v>
      </c>
      <c r="BE28" s="144">
        <v>1345</v>
      </c>
      <c r="BF28" s="144">
        <v>1328</v>
      </c>
      <c r="BG28" s="144">
        <v>1309</v>
      </c>
      <c r="BH28" s="144">
        <v>1213</v>
      </c>
      <c r="BI28" s="144">
        <v>1216</v>
      </c>
      <c r="BJ28" s="144">
        <v>1236</v>
      </c>
      <c r="BK28" s="144">
        <v>1218</v>
      </c>
      <c r="BL28" s="144">
        <v>1205</v>
      </c>
      <c r="BM28" s="144">
        <v>1202</v>
      </c>
      <c r="BN28" s="144">
        <v>1160</v>
      </c>
      <c r="BO28" s="144">
        <v>1143</v>
      </c>
      <c r="BP28" s="144">
        <v>1090</v>
      </c>
      <c r="BQ28" s="144">
        <v>1086</v>
      </c>
      <c r="BR28" s="144">
        <v>1099</v>
      </c>
      <c r="BS28" s="144">
        <v>1129</v>
      </c>
      <c r="BT28" s="144">
        <v>1036</v>
      </c>
      <c r="BU28" s="144">
        <v>1040</v>
      </c>
      <c r="BV28" s="144">
        <v>1089</v>
      </c>
      <c r="BW28" s="144">
        <v>1089</v>
      </c>
      <c r="BX28" s="144">
        <v>1124</v>
      </c>
      <c r="BY28" s="144">
        <v>1117</v>
      </c>
      <c r="BZ28" s="144">
        <v>1110</v>
      </c>
      <c r="CA28" s="142">
        <v>1165</v>
      </c>
      <c r="CB28" s="380">
        <v>1197</v>
      </c>
      <c r="CC28" s="380">
        <v>1150</v>
      </c>
      <c r="CD28" s="380">
        <v>1142</v>
      </c>
      <c r="CE28" s="380">
        <v>1151</v>
      </c>
      <c r="CF28" s="380">
        <v>1194</v>
      </c>
      <c r="CG28" s="380">
        <v>1184</v>
      </c>
      <c r="CH28" s="142">
        <v>1184</v>
      </c>
      <c r="CI28" s="380">
        <v>1211</v>
      </c>
      <c r="CJ28" s="144">
        <v>1229</v>
      </c>
      <c r="CK28" s="144">
        <v>1281</v>
      </c>
      <c r="CL28" s="144">
        <v>1273</v>
      </c>
      <c r="CM28" s="144">
        <v>1317</v>
      </c>
      <c r="CN28" s="144">
        <v>1359</v>
      </c>
      <c r="CO28" s="144">
        <v>1389</v>
      </c>
      <c r="CP28" s="144">
        <v>1356</v>
      </c>
      <c r="CQ28" s="144">
        <v>1365</v>
      </c>
      <c r="CR28" s="144">
        <v>1411</v>
      </c>
      <c r="CS28" s="144">
        <v>1448</v>
      </c>
      <c r="CT28" s="144">
        <v>1431</v>
      </c>
      <c r="CU28" s="144">
        <v>1429</v>
      </c>
      <c r="CV28" s="144">
        <v>1409</v>
      </c>
      <c r="CW28" s="144">
        <v>1420</v>
      </c>
      <c r="CX28" s="144">
        <v>1440</v>
      </c>
      <c r="CY28" s="144">
        <v>1373</v>
      </c>
      <c r="CZ28" s="144">
        <v>1368</v>
      </c>
      <c r="DA28" s="144">
        <v>1386</v>
      </c>
      <c r="DB28" s="144">
        <v>1403</v>
      </c>
      <c r="DC28" s="144">
        <v>1376</v>
      </c>
      <c r="DD28" s="144">
        <v>1399</v>
      </c>
      <c r="DE28" s="144">
        <v>1422</v>
      </c>
      <c r="DF28" s="144">
        <v>1420.5</v>
      </c>
      <c r="DG28" s="144">
        <v>1419</v>
      </c>
      <c r="DH28" s="144">
        <v>1343</v>
      </c>
      <c r="DI28" s="144">
        <v>1386</v>
      </c>
      <c r="DJ28" s="144">
        <v>1396</v>
      </c>
      <c r="DK28" s="144">
        <v>1391</v>
      </c>
      <c r="DL28" s="144">
        <v>1295</v>
      </c>
      <c r="DM28" s="144">
        <v>1290</v>
      </c>
      <c r="DN28" s="144">
        <v>1288</v>
      </c>
      <c r="DO28" s="144">
        <v>1235</v>
      </c>
      <c r="DP28" s="144">
        <v>1144</v>
      </c>
      <c r="DQ28" s="144">
        <v>1113</v>
      </c>
      <c r="DR28" s="380">
        <v>1095</v>
      </c>
      <c r="DS28" s="144">
        <v>1119</v>
      </c>
      <c r="DT28" s="397">
        <v>1070</v>
      </c>
      <c r="DU28" s="397">
        <v>1042</v>
      </c>
      <c r="DV28" s="380">
        <v>1096</v>
      </c>
      <c r="DW28" s="380">
        <v>1105</v>
      </c>
      <c r="DX28" s="397">
        <v>1063</v>
      </c>
      <c r="DY28" s="397">
        <v>1094</v>
      </c>
      <c r="DZ28">
        <v>1127</v>
      </c>
      <c r="EA28">
        <v>1166</v>
      </c>
      <c r="EB28">
        <v>1166</v>
      </c>
      <c r="EC28">
        <v>1151</v>
      </c>
      <c r="ED28">
        <v>1154</v>
      </c>
      <c r="EE28">
        <v>1170</v>
      </c>
      <c r="EF28">
        <v>1171</v>
      </c>
      <c r="EG28">
        <v>1156</v>
      </c>
      <c r="EH28">
        <v>1086</v>
      </c>
      <c r="EI28">
        <v>1099</v>
      </c>
      <c r="EJ28">
        <v>1111</v>
      </c>
      <c r="EK28" s="397">
        <v>1107</v>
      </c>
      <c r="EL28">
        <v>1059</v>
      </c>
      <c r="EM28">
        <v>1035</v>
      </c>
      <c r="EN28">
        <v>1004</v>
      </c>
      <c r="EO28" s="144">
        <v>1004</v>
      </c>
      <c r="EP28">
        <v>894</v>
      </c>
      <c r="EQ28">
        <v>892</v>
      </c>
      <c r="ER28">
        <v>898</v>
      </c>
      <c r="ES28">
        <v>889</v>
      </c>
      <c r="ET28">
        <v>804</v>
      </c>
      <c r="EU28" s="380">
        <v>821</v>
      </c>
      <c r="EV28">
        <v>804</v>
      </c>
      <c r="EW28">
        <v>826</v>
      </c>
      <c r="EX28">
        <v>1049</v>
      </c>
      <c r="EY28">
        <v>1078</v>
      </c>
      <c r="EZ28">
        <v>1098</v>
      </c>
      <c r="FA28">
        <v>1117</v>
      </c>
      <c r="FB28">
        <v>1122</v>
      </c>
      <c r="FC28">
        <v>1064</v>
      </c>
      <c r="FD28">
        <v>1108</v>
      </c>
      <c r="FE28">
        <v>1099</v>
      </c>
      <c r="FF28">
        <v>1133</v>
      </c>
      <c r="FG28">
        <v>1158</v>
      </c>
      <c r="FH28">
        <v>1048</v>
      </c>
      <c r="FI28">
        <v>1041</v>
      </c>
      <c r="FJ28">
        <v>1054</v>
      </c>
      <c r="FK28" s="144">
        <v>1063</v>
      </c>
      <c r="FL28">
        <v>1014</v>
      </c>
      <c r="FM28">
        <v>1000</v>
      </c>
      <c r="FN28" s="144">
        <v>1028</v>
      </c>
      <c r="FO28" s="144">
        <v>1033</v>
      </c>
      <c r="FP28" s="144">
        <v>1019</v>
      </c>
      <c r="FQ28">
        <v>1026</v>
      </c>
      <c r="FR28" s="144">
        <v>1035</v>
      </c>
      <c r="FS28" s="380">
        <v>1031</v>
      </c>
      <c r="FT28" s="144">
        <v>1023</v>
      </c>
      <c r="FU28" s="397">
        <v>959</v>
      </c>
      <c r="FV28" s="397">
        <v>980</v>
      </c>
      <c r="FW28" s="380">
        <v>1017</v>
      </c>
      <c r="FX28" s="380">
        <v>1057</v>
      </c>
      <c r="FY28" s="397">
        <v>1021</v>
      </c>
      <c r="FZ28" s="397">
        <v>1051</v>
      </c>
      <c r="GA28">
        <v>1125</v>
      </c>
      <c r="GB28">
        <v>1135</v>
      </c>
      <c r="GC28">
        <v>1116</v>
      </c>
      <c r="GD28">
        <v>1133</v>
      </c>
      <c r="GE28">
        <v>1141</v>
      </c>
      <c r="GF28">
        <v>1190</v>
      </c>
      <c r="GG28">
        <v>1243</v>
      </c>
      <c r="GH28">
        <v>1180</v>
      </c>
      <c r="GI28">
        <v>1203</v>
      </c>
      <c r="GJ28">
        <v>1228</v>
      </c>
      <c r="GK28">
        <v>1284</v>
      </c>
      <c r="GL28" s="397">
        <v>1247</v>
      </c>
      <c r="GM28">
        <v>1249</v>
      </c>
      <c r="GN28">
        <v>1315</v>
      </c>
      <c r="GO28">
        <v>1347</v>
      </c>
      <c r="GP28" s="144">
        <v>1381</v>
      </c>
      <c r="GQ28">
        <v>1335</v>
      </c>
      <c r="GR28">
        <v>1343</v>
      </c>
      <c r="GS28">
        <v>1381</v>
      </c>
      <c r="GT28">
        <v>1367</v>
      </c>
      <c r="GU28">
        <v>1302</v>
      </c>
      <c r="GV28" s="144">
        <v>1303</v>
      </c>
      <c r="GW28" s="144">
        <v>1354</v>
      </c>
      <c r="GX28" s="144">
        <v>1385</v>
      </c>
      <c r="GY28" s="144">
        <v>1310</v>
      </c>
      <c r="GZ28" s="144">
        <v>1329</v>
      </c>
      <c r="HA28" s="144">
        <v>1374</v>
      </c>
      <c r="HB28" s="144">
        <v>1395</v>
      </c>
      <c r="HC28" s="144">
        <v>1346</v>
      </c>
      <c r="HD28" s="144">
        <v>1375</v>
      </c>
      <c r="HE28" s="144">
        <v>1441</v>
      </c>
      <c r="HF28" s="144">
        <v>1486</v>
      </c>
      <c r="HG28" s="144">
        <v>1501</v>
      </c>
      <c r="HH28" s="144">
        <v>1384</v>
      </c>
      <c r="HI28" s="144">
        <v>1309</v>
      </c>
      <c r="HJ28" s="144">
        <v>1308</v>
      </c>
      <c r="HK28" s="144">
        <v>1317</v>
      </c>
      <c r="HL28" s="144">
        <v>1289</v>
      </c>
      <c r="HM28" s="144">
        <v>1201</v>
      </c>
      <c r="HN28" s="144">
        <v>1241</v>
      </c>
      <c r="HO28" s="144">
        <v>1245</v>
      </c>
      <c r="HP28" s="144">
        <v>1191</v>
      </c>
      <c r="HQ28" s="144">
        <v>1134</v>
      </c>
      <c r="HR28" s="144">
        <v>1221</v>
      </c>
      <c r="HS28" s="144">
        <v>1262</v>
      </c>
      <c r="HT28" s="144">
        <v>1267</v>
      </c>
      <c r="HU28" s="144">
        <v>1174</v>
      </c>
      <c r="HV28" s="144">
        <v>1199</v>
      </c>
      <c r="HW28" s="144">
        <v>1224</v>
      </c>
      <c r="HX28" s="144">
        <v>1239</v>
      </c>
      <c r="HY28" s="144">
        <v>1126</v>
      </c>
      <c r="HZ28" s="144">
        <v>1161</v>
      </c>
      <c r="IA28" s="144">
        <v>1182</v>
      </c>
      <c r="IB28" s="144">
        <v>1202</v>
      </c>
      <c r="IC28" s="144">
        <v>1170</v>
      </c>
      <c r="ID28" s="144">
        <v>1113</v>
      </c>
      <c r="IE28" s="144">
        <v>1117</v>
      </c>
      <c r="IF28" s="144">
        <v>1112</v>
      </c>
      <c r="IG28" s="144">
        <v>1138</v>
      </c>
      <c r="IH28" s="144">
        <v>1070</v>
      </c>
      <c r="II28" s="144">
        <v>1057</v>
      </c>
      <c r="IJ28" s="144">
        <v>1104</v>
      </c>
      <c r="IK28" s="144">
        <v>1153</v>
      </c>
      <c r="IL28" s="144">
        <v>1141</v>
      </c>
      <c r="IM28" s="144">
        <v>1139</v>
      </c>
      <c r="IN28" s="341">
        <f t="shared" si="1"/>
        <v>1156.5</v>
      </c>
      <c r="IO28" s="144">
        <v>1174</v>
      </c>
      <c r="IP28" s="144">
        <v>1203</v>
      </c>
      <c r="IQ28" s="144">
        <v>1175</v>
      </c>
      <c r="IR28" s="144">
        <v>1167</v>
      </c>
      <c r="IS28" s="144">
        <v>1225</v>
      </c>
      <c r="IT28" s="144">
        <v>1234</v>
      </c>
      <c r="IU28" s="144">
        <v>1200</v>
      </c>
      <c r="IV28" s="144">
        <v>1210</v>
      </c>
      <c r="IW28" s="144">
        <v>1248</v>
      </c>
      <c r="IX28" s="144">
        <v>1280</v>
      </c>
      <c r="IY28" s="144">
        <v>1248</v>
      </c>
      <c r="IZ28" s="144">
        <v>1240</v>
      </c>
      <c r="JA28" s="144">
        <v>1256</v>
      </c>
      <c r="JB28" s="144">
        <v>1278</v>
      </c>
      <c r="JC28" s="144">
        <v>1287</v>
      </c>
      <c r="JD28" s="144">
        <v>1136</v>
      </c>
      <c r="JE28" s="144">
        <v>1190</v>
      </c>
      <c r="JF28" s="362">
        <f t="shared" si="2"/>
        <v>1195</v>
      </c>
      <c r="JG28" s="144">
        <v>1200</v>
      </c>
      <c r="JH28" s="144">
        <v>1083</v>
      </c>
      <c r="JI28" s="144">
        <v>1128</v>
      </c>
      <c r="JJ28" s="144">
        <v>1103</v>
      </c>
      <c r="JK28" s="144">
        <v>1089</v>
      </c>
      <c r="JL28" s="144">
        <v>1102</v>
      </c>
      <c r="JM28" s="144">
        <v>1090</v>
      </c>
      <c r="JN28" s="341">
        <f t="shared" si="3"/>
        <v>1094.5</v>
      </c>
      <c r="JO28" s="144">
        <v>1099</v>
      </c>
      <c r="JP28" s="144">
        <v>1072</v>
      </c>
      <c r="JQ28" s="144">
        <v>988</v>
      </c>
      <c r="JR28" s="144">
        <v>1009</v>
      </c>
      <c r="JS28" s="144">
        <v>1017</v>
      </c>
      <c r="JT28" s="144">
        <v>1040</v>
      </c>
      <c r="JU28" s="144">
        <v>932</v>
      </c>
      <c r="JV28" s="341">
        <f t="shared" si="4"/>
        <v>973</v>
      </c>
      <c r="JW28" s="144">
        <v>1014</v>
      </c>
      <c r="JX28" s="144">
        <v>1048</v>
      </c>
      <c r="JY28" s="144">
        <v>987</v>
      </c>
      <c r="JZ28" s="144">
        <v>1019</v>
      </c>
      <c r="KA28" s="144">
        <v>1076</v>
      </c>
      <c r="KB28" s="144">
        <v>1093</v>
      </c>
      <c r="KC28" s="144">
        <v>1102</v>
      </c>
      <c r="KD28" s="144">
        <v>1027</v>
      </c>
      <c r="KE28" s="144">
        <v>1061</v>
      </c>
      <c r="KF28" s="144">
        <v>1117</v>
      </c>
      <c r="KG28" s="144">
        <v>1151</v>
      </c>
      <c r="KH28" s="144">
        <v>1075</v>
      </c>
      <c r="KI28" s="144">
        <v>1059</v>
      </c>
      <c r="KJ28" s="144">
        <v>1090</v>
      </c>
      <c r="KK28" s="144">
        <v>1117</v>
      </c>
      <c r="KL28" s="144">
        <v>1103</v>
      </c>
      <c r="KM28" s="144">
        <v>1115</v>
      </c>
      <c r="KN28" s="144">
        <v>1175</v>
      </c>
      <c r="KO28" s="144">
        <v>1226</v>
      </c>
      <c r="KP28" s="144">
        <v>1165</v>
      </c>
      <c r="KQ28" s="144">
        <v>1184</v>
      </c>
      <c r="KR28" s="144">
        <v>1262</v>
      </c>
      <c r="KS28" s="144">
        <v>1319</v>
      </c>
      <c r="KT28" s="144">
        <v>1298</v>
      </c>
      <c r="KU28" s="144">
        <v>1247</v>
      </c>
      <c r="KV28" s="144">
        <v>1269</v>
      </c>
      <c r="KW28" s="144">
        <v>1308</v>
      </c>
      <c r="KX28" s="144">
        <v>1355</v>
      </c>
      <c r="KY28" s="144">
        <v>1360</v>
      </c>
      <c r="KZ28" s="343">
        <v>1285</v>
      </c>
      <c r="LA28" s="343">
        <v>1295.3333333333333</v>
      </c>
      <c r="LB28" s="343">
        <v>1300.0555555555554</v>
      </c>
      <c r="LC28" s="343">
        <v>1286.898148148148</v>
      </c>
      <c r="LD28" s="343">
        <v>1280.881172839506</v>
      </c>
      <c r="LE28" s="343">
        <v>1273.8613683127571</v>
      </c>
      <c r="LF28" s="343">
        <v>1272.6715963648833</v>
      </c>
      <c r="LG28" s="343">
        <v>1249.8946402034749</v>
      </c>
      <c r="LH28" s="343">
        <v>1245.7011543114616</v>
      </c>
      <c r="LI28" s="343">
        <v>1264.6019864064167</v>
      </c>
      <c r="LJ28" s="144">
        <v>1171</v>
      </c>
      <c r="LK28" s="144">
        <v>1195</v>
      </c>
      <c r="LL28" s="144">
        <v>1197</v>
      </c>
      <c r="LM28" s="144">
        <v>1126</v>
      </c>
      <c r="LN28" s="144">
        <v>1158</v>
      </c>
      <c r="LO28" s="144">
        <v>1195</v>
      </c>
      <c r="LP28" s="144">
        <v>1199</v>
      </c>
      <c r="LQ28" s="144">
        <v>1085</v>
      </c>
      <c r="LR28" s="144">
        <v>1110</v>
      </c>
      <c r="LS28" s="144">
        <v>1149</v>
      </c>
      <c r="LT28" s="144">
        <v>1197</v>
      </c>
      <c r="LU28" s="144">
        <v>1034</v>
      </c>
      <c r="LV28" s="144">
        <v>1030</v>
      </c>
      <c r="LW28" s="144">
        <v>1048</v>
      </c>
      <c r="LX28" s="144">
        <v>1083</v>
      </c>
      <c r="LY28" s="144">
        <v>1018</v>
      </c>
      <c r="LZ28" s="144">
        <v>1024</v>
      </c>
      <c r="MA28" s="144">
        <v>1065</v>
      </c>
      <c r="MB28" s="144">
        <v>1094</v>
      </c>
      <c r="MC28" s="144">
        <v>1091</v>
      </c>
      <c r="MD28" s="144">
        <v>956</v>
      </c>
      <c r="ME28" s="144">
        <v>966</v>
      </c>
      <c r="MF28" s="144">
        <v>977</v>
      </c>
      <c r="MG28" s="144">
        <v>1012</v>
      </c>
      <c r="MH28" s="144">
        <v>927</v>
      </c>
      <c r="MI28" s="144">
        <v>918</v>
      </c>
      <c r="MJ28" s="144">
        <v>932</v>
      </c>
      <c r="MK28" s="144">
        <v>947</v>
      </c>
      <c r="ML28" s="144">
        <v>934</v>
      </c>
      <c r="MM28" s="144">
        <v>843</v>
      </c>
      <c r="MN28" s="144">
        <v>889</v>
      </c>
      <c r="MO28" s="144">
        <v>924</v>
      </c>
      <c r="MP28" s="144">
        <v>968</v>
      </c>
      <c r="MQ28" s="144">
        <v>947</v>
      </c>
      <c r="MR28" s="144">
        <v>917</v>
      </c>
      <c r="MS28" s="144">
        <v>930</v>
      </c>
      <c r="MT28" s="144">
        <v>948</v>
      </c>
      <c r="MU28" s="144">
        <v>947</v>
      </c>
      <c r="MV28" s="144">
        <v>952</v>
      </c>
      <c r="MW28" s="144">
        <v>963</v>
      </c>
      <c r="MX28" s="144">
        <v>1021</v>
      </c>
      <c r="MY28" s="144">
        <v>1046</v>
      </c>
      <c r="MZ28" s="144">
        <v>975</v>
      </c>
      <c r="NA28" s="144">
        <v>992</v>
      </c>
      <c r="NB28" s="144">
        <v>1004</v>
      </c>
      <c r="NC28" s="144">
        <v>1027</v>
      </c>
      <c r="ND28" s="144">
        <v>951</v>
      </c>
      <c r="NE28" s="144">
        <v>921</v>
      </c>
      <c r="NF28" s="144">
        <v>983</v>
      </c>
      <c r="NG28" s="144">
        <v>918</v>
      </c>
      <c r="NH28" s="144">
        <v>921</v>
      </c>
      <c r="NI28" s="144">
        <v>835</v>
      </c>
      <c r="NJ28" s="144">
        <v>840</v>
      </c>
      <c r="NK28" s="144">
        <v>838</v>
      </c>
      <c r="NL28" s="144">
        <v>852</v>
      </c>
      <c r="NM28" s="144">
        <v>792</v>
      </c>
      <c r="NN28" s="144">
        <v>819</v>
      </c>
      <c r="NO28" s="144">
        <v>835</v>
      </c>
      <c r="NP28" s="144">
        <v>853</v>
      </c>
      <c r="NQ28" s="144">
        <v>768</v>
      </c>
      <c r="NR28" s="144">
        <v>802</v>
      </c>
      <c r="NS28" s="144">
        <v>828</v>
      </c>
      <c r="NT28" s="144">
        <v>845</v>
      </c>
      <c r="NU28" s="144">
        <v>816</v>
      </c>
      <c r="NV28" s="144">
        <v>775</v>
      </c>
      <c r="NW28" s="144">
        <v>774</v>
      </c>
      <c r="NX28" s="144">
        <v>792</v>
      </c>
      <c r="NY28" s="144">
        <v>824</v>
      </c>
      <c r="NZ28" s="144">
        <v>738</v>
      </c>
      <c r="OA28" s="144">
        <v>759</v>
      </c>
      <c r="OB28" s="144">
        <v>798</v>
      </c>
      <c r="OC28" s="144">
        <v>804</v>
      </c>
      <c r="OD28" s="144">
        <v>749</v>
      </c>
      <c r="OE28" s="144">
        <v>754</v>
      </c>
      <c r="OF28" s="144">
        <v>789</v>
      </c>
      <c r="OG28" s="144">
        <v>818</v>
      </c>
      <c r="OH28" s="144">
        <v>791</v>
      </c>
      <c r="OI28" s="144">
        <v>789</v>
      </c>
      <c r="OJ28" s="144">
        <v>825</v>
      </c>
      <c r="OK28" s="144">
        <v>847</v>
      </c>
      <c r="OL28" s="144">
        <v>869</v>
      </c>
      <c r="OM28" s="144">
        <v>808</v>
      </c>
      <c r="ON28" s="144">
        <v>810</v>
      </c>
      <c r="OO28" s="144">
        <v>839</v>
      </c>
      <c r="OP28" s="144">
        <v>896</v>
      </c>
      <c r="OQ28" s="144">
        <v>870</v>
      </c>
      <c r="OR28" s="144">
        <v>854</v>
      </c>
      <c r="OS28" s="144">
        <v>880</v>
      </c>
      <c r="OT28" s="144">
        <v>903</v>
      </c>
      <c r="OU28" s="144">
        <v>916</v>
      </c>
      <c r="OV28" s="144">
        <v>879</v>
      </c>
      <c r="OW28" s="144">
        <v>890</v>
      </c>
      <c r="OX28" s="144">
        <v>919</v>
      </c>
      <c r="OY28" s="341">
        <f t="shared" si="5"/>
        <v>883.5</v>
      </c>
      <c r="OZ28" s="144">
        <v>848</v>
      </c>
      <c r="PA28" s="144">
        <v>840</v>
      </c>
      <c r="PB28" s="144">
        <v>842</v>
      </c>
      <c r="PC28" s="144">
        <v>865</v>
      </c>
      <c r="PD28" s="144">
        <v>822</v>
      </c>
    </row>
    <row r="29" spans="1:436" s="144" customFormat="1" x14ac:dyDescent="0.2">
      <c r="A29" s="318"/>
      <c r="B29" s="318">
        <v>23</v>
      </c>
      <c r="C29" s="319">
        <f t="shared" ca="1" si="0"/>
        <v>1870</v>
      </c>
      <c r="D29" s="320"/>
      <c r="E29" s="321"/>
      <c r="F29" s="321"/>
      <c r="G29" s="144">
        <v>6089</v>
      </c>
      <c r="H29" s="144">
        <v>5947</v>
      </c>
      <c r="I29" s="343">
        <v>6147.5</v>
      </c>
      <c r="J29" s="144">
        <v>6348</v>
      </c>
      <c r="K29" s="144">
        <v>6539</v>
      </c>
      <c r="L29" s="144">
        <v>6089</v>
      </c>
      <c r="M29" s="144">
        <v>6287</v>
      </c>
      <c r="N29" s="144">
        <v>6467</v>
      </c>
      <c r="O29" s="144">
        <v>6524</v>
      </c>
      <c r="P29" s="144">
        <v>6172</v>
      </c>
      <c r="Q29" s="144">
        <v>6360</v>
      </c>
      <c r="R29" s="144">
        <v>6534</v>
      </c>
      <c r="S29" s="144">
        <v>6752</v>
      </c>
      <c r="T29" s="144">
        <v>6257</v>
      </c>
      <c r="U29" s="144">
        <v>6251</v>
      </c>
      <c r="V29" s="144">
        <v>6473</v>
      </c>
      <c r="W29" s="144">
        <v>6743</v>
      </c>
      <c r="X29" s="144">
        <v>6519</v>
      </c>
      <c r="Y29" s="144">
        <v>6394</v>
      </c>
      <c r="Z29" s="144">
        <v>6704</v>
      </c>
      <c r="AA29" s="144">
        <v>6964</v>
      </c>
      <c r="AB29" s="144">
        <v>7070</v>
      </c>
      <c r="AC29" s="144">
        <v>6596</v>
      </c>
      <c r="AD29" s="144">
        <v>6824</v>
      </c>
      <c r="AE29" s="144">
        <v>7033</v>
      </c>
      <c r="AF29" s="144">
        <v>7227</v>
      </c>
      <c r="AG29" s="144">
        <v>6787</v>
      </c>
      <c r="AH29" s="144">
        <v>6826</v>
      </c>
      <c r="AI29" s="144">
        <v>7063</v>
      </c>
      <c r="AJ29" s="144">
        <v>7291</v>
      </c>
      <c r="AK29" s="144">
        <v>7009</v>
      </c>
      <c r="AL29" s="144">
        <v>7127</v>
      </c>
      <c r="AM29" s="144">
        <v>7347</v>
      </c>
      <c r="AN29" s="144">
        <v>7586</v>
      </c>
      <c r="AO29" s="144">
        <v>7609</v>
      </c>
      <c r="AP29" s="363">
        <v>7480</v>
      </c>
      <c r="AQ29" s="144">
        <v>7351</v>
      </c>
      <c r="AR29" s="144">
        <v>7660</v>
      </c>
      <c r="AS29" s="144">
        <v>7930</v>
      </c>
      <c r="AT29" s="144">
        <v>7661</v>
      </c>
      <c r="AU29" s="144">
        <v>7644</v>
      </c>
      <c r="AV29" s="144">
        <v>7710</v>
      </c>
      <c r="AW29" s="144">
        <v>7893</v>
      </c>
      <c r="AX29" s="144">
        <v>8016</v>
      </c>
      <c r="AY29" s="144">
        <v>7561</v>
      </c>
      <c r="AZ29" s="144">
        <v>7613</v>
      </c>
      <c r="BA29" s="144">
        <v>7791</v>
      </c>
      <c r="BB29" s="144">
        <v>7933</v>
      </c>
      <c r="BC29" s="144">
        <v>7304</v>
      </c>
      <c r="BD29" s="144">
        <v>7283</v>
      </c>
      <c r="BE29" s="144">
        <v>7484</v>
      </c>
      <c r="BF29" s="144">
        <v>7627</v>
      </c>
      <c r="BG29" s="144">
        <v>7648</v>
      </c>
      <c r="BH29" s="144">
        <v>6982</v>
      </c>
      <c r="BI29" s="144">
        <v>7010</v>
      </c>
      <c r="BJ29" s="144">
        <v>7179</v>
      </c>
      <c r="BK29" s="144">
        <v>7298</v>
      </c>
      <c r="BL29" s="144">
        <v>6446</v>
      </c>
      <c r="BM29" s="144">
        <v>6563</v>
      </c>
      <c r="BN29" s="144">
        <v>6750</v>
      </c>
      <c r="BO29" s="144">
        <v>6781</v>
      </c>
      <c r="BP29" s="144">
        <v>6002</v>
      </c>
      <c r="BQ29" s="144">
        <v>6099</v>
      </c>
      <c r="BR29" s="144">
        <v>6296</v>
      </c>
      <c r="BS29" s="144">
        <v>6483</v>
      </c>
      <c r="BT29" s="144">
        <v>5819</v>
      </c>
      <c r="BU29" s="144">
        <v>5671</v>
      </c>
      <c r="BV29" s="144">
        <v>5888</v>
      </c>
      <c r="BW29" s="144">
        <v>6098</v>
      </c>
      <c r="BX29" s="144">
        <v>6146</v>
      </c>
      <c r="BY29" s="144">
        <v>5732</v>
      </c>
      <c r="BZ29" s="144">
        <v>5751</v>
      </c>
      <c r="CA29" s="142">
        <v>6078</v>
      </c>
      <c r="CB29" s="380">
        <v>6300</v>
      </c>
      <c r="CC29" s="380">
        <v>5746</v>
      </c>
      <c r="CD29" s="380">
        <v>5757</v>
      </c>
      <c r="CE29" s="380">
        <v>5831</v>
      </c>
      <c r="CF29" s="380">
        <v>6024</v>
      </c>
      <c r="CG29" s="380">
        <v>5660</v>
      </c>
      <c r="CH29" s="142">
        <v>5641</v>
      </c>
      <c r="CI29" s="380">
        <v>5819</v>
      </c>
      <c r="CJ29" s="144">
        <v>6026</v>
      </c>
      <c r="CK29" s="144">
        <v>6189</v>
      </c>
      <c r="CL29" s="144">
        <v>5731</v>
      </c>
      <c r="CM29" s="144">
        <v>5913</v>
      </c>
      <c r="CN29" s="144">
        <v>6042</v>
      </c>
      <c r="CO29" s="144">
        <v>6241</v>
      </c>
      <c r="CP29" s="144">
        <v>5912</v>
      </c>
      <c r="CQ29" s="144">
        <v>5785</v>
      </c>
      <c r="CR29" s="144">
        <v>6013</v>
      </c>
      <c r="CS29" s="144">
        <v>6264</v>
      </c>
      <c r="CT29" s="144">
        <v>5953</v>
      </c>
      <c r="CU29" s="144">
        <v>5711</v>
      </c>
      <c r="CV29" s="144">
        <v>5894</v>
      </c>
      <c r="CW29" s="144">
        <v>5870</v>
      </c>
      <c r="CX29" s="144">
        <v>6242</v>
      </c>
      <c r="CY29" s="144">
        <v>5593</v>
      </c>
      <c r="CZ29" s="144">
        <v>5577</v>
      </c>
      <c r="DA29" s="144">
        <v>5789</v>
      </c>
      <c r="DB29" s="144">
        <v>5981</v>
      </c>
      <c r="DC29" s="144">
        <v>5529</v>
      </c>
      <c r="DD29" s="144">
        <v>5505</v>
      </c>
      <c r="DE29" s="144">
        <v>5675</v>
      </c>
      <c r="DF29" s="144">
        <v>5785</v>
      </c>
      <c r="DG29" s="144">
        <v>5895</v>
      </c>
      <c r="DH29" s="144">
        <v>5454</v>
      </c>
      <c r="DI29" s="144">
        <v>5520</v>
      </c>
      <c r="DJ29" s="144">
        <v>5516</v>
      </c>
      <c r="DK29" s="144">
        <v>5625</v>
      </c>
      <c r="DL29" s="144">
        <v>4982</v>
      </c>
      <c r="DM29" s="144">
        <v>5007</v>
      </c>
      <c r="DN29" s="144">
        <v>5209</v>
      </c>
      <c r="DO29" s="144">
        <v>5326</v>
      </c>
      <c r="DP29" s="144">
        <v>4849</v>
      </c>
      <c r="DQ29" s="144">
        <v>4824</v>
      </c>
      <c r="DR29" s="380">
        <v>4848</v>
      </c>
      <c r="DS29" s="144">
        <v>5036</v>
      </c>
      <c r="DT29" s="397">
        <v>4771</v>
      </c>
      <c r="DU29" s="397">
        <v>4587</v>
      </c>
      <c r="DV29" s="380">
        <v>4744</v>
      </c>
      <c r="DW29" s="380">
        <v>4827</v>
      </c>
      <c r="DX29" s="397">
        <v>4620</v>
      </c>
      <c r="DY29" s="397">
        <v>4478</v>
      </c>
      <c r="DZ29">
        <v>4511</v>
      </c>
      <c r="EA29">
        <v>4608</v>
      </c>
      <c r="EB29">
        <v>4745</v>
      </c>
      <c r="EC29">
        <v>4314</v>
      </c>
      <c r="ED29">
        <v>4332</v>
      </c>
      <c r="EE29">
        <v>4409</v>
      </c>
      <c r="EF29">
        <v>4516</v>
      </c>
      <c r="EG29">
        <v>4294</v>
      </c>
      <c r="EH29">
        <v>4136</v>
      </c>
      <c r="EI29">
        <v>4198</v>
      </c>
      <c r="EJ29">
        <v>4293</v>
      </c>
      <c r="EK29" s="397">
        <v>4390</v>
      </c>
      <c r="EL29">
        <v>3811</v>
      </c>
      <c r="EM29">
        <v>3866</v>
      </c>
      <c r="EN29">
        <v>3951</v>
      </c>
      <c r="EO29" s="144">
        <v>4023</v>
      </c>
      <c r="EP29">
        <v>3518</v>
      </c>
      <c r="EQ29">
        <v>3448</v>
      </c>
      <c r="ER29">
        <v>3477</v>
      </c>
      <c r="ES29">
        <v>3577</v>
      </c>
      <c r="ET29">
        <v>3303</v>
      </c>
      <c r="EU29" s="380">
        <v>3119</v>
      </c>
      <c r="EV29">
        <v>3124</v>
      </c>
      <c r="EW29">
        <v>3162</v>
      </c>
      <c r="EX29">
        <v>3631</v>
      </c>
      <c r="EY29">
        <v>3436</v>
      </c>
      <c r="EZ29">
        <v>3532</v>
      </c>
      <c r="FA29">
        <v>3663</v>
      </c>
      <c r="FB29">
        <v>3740</v>
      </c>
      <c r="FC29">
        <v>3479</v>
      </c>
      <c r="FD29">
        <v>3567</v>
      </c>
      <c r="FE29">
        <v>3749</v>
      </c>
      <c r="FF29">
        <v>3836</v>
      </c>
      <c r="FG29">
        <v>3829</v>
      </c>
      <c r="FH29">
        <v>3480</v>
      </c>
      <c r="FI29">
        <v>3495</v>
      </c>
      <c r="FJ29">
        <v>3615</v>
      </c>
      <c r="FK29" s="144">
        <v>3693</v>
      </c>
      <c r="FL29">
        <v>3275</v>
      </c>
      <c r="FM29">
        <v>3254</v>
      </c>
      <c r="FN29" s="144">
        <v>3427</v>
      </c>
      <c r="FO29" s="144">
        <v>3564</v>
      </c>
      <c r="FP29" s="144">
        <v>3320</v>
      </c>
      <c r="FQ29">
        <v>3238</v>
      </c>
      <c r="FR29" s="144">
        <v>3350</v>
      </c>
      <c r="FS29" s="380">
        <v>3461</v>
      </c>
      <c r="FT29" s="144">
        <v>3516</v>
      </c>
      <c r="FU29" s="397">
        <v>3102</v>
      </c>
      <c r="FV29" s="397">
        <v>3199</v>
      </c>
      <c r="FW29" s="380">
        <v>3289</v>
      </c>
      <c r="FX29" s="380">
        <v>3410</v>
      </c>
      <c r="FY29" s="397">
        <v>3061</v>
      </c>
      <c r="FZ29" s="397">
        <v>3056</v>
      </c>
      <c r="GA29">
        <v>3244</v>
      </c>
      <c r="GB29">
        <v>3312</v>
      </c>
      <c r="GC29">
        <v>3166</v>
      </c>
      <c r="GD29">
        <v>3067</v>
      </c>
      <c r="GE29">
        <v>3144</v>
      </c>
      <c r="GF29">
        <v>3297</v>
      </c>
      <c r="GG29">
        <v>3364</v>
      </c>
      <c r="GH29">
        <v>3012</v>
      </c>
      <c r="GI29">
        <v>3056</v>
      </c>
      <c r="GJ29">
        <v>3185</v>
      </c>
      <c r="GK29">
        <v>3280</v>
      </c>
      <c r="GL29" s="397">
        <v>2915</v>
      </c>
      <c r="GM29">
        <v>2887</v>
      </c>
      <c r="GN29">
        <v>3010</v>
      </c>
      <c r="GO29">
        <v>3143</v>
      </c>
      <c r="GP29" s="144">
        <v>3289</v>
      </c>
      <c r="GQ29">
        <v>2970</v>
      </c>
      <c r="GR29">
        <v>3101</v>
      </c>
      <c r="GS29">
        <v>3231</v>
      </c>
      <c r="GT29">
        <v>3060</v>
      </c>
      <c r="GU29">
        <v>2970</v>
      </c>
      <c r="GV29" s="144">
        <v>3055</v>
      </c>
      <c r="GW29" s="144">
        <v>3195</v>
      </c>
      <c r="GX29" s="144">
        <v>3319</v>
      </c>
      <c r="GY29" s="144">
        <v>3040</v>
      </c>
      <c r="GZ29" s="144">
        <v>3060</v>
      </c>
      <c r="HA29" s="144">
        <v>3123</v>
      </c>
      <c r="HB29" s="144">
        <v>3168</v>
      </c>
      <c r="HC29" s="144">
        <v>3092</v>
      </c>
      <c r="HD29" s="144">
        <v>2991</v>
      </c>
      <c r="HE29" s="144">
        <v>3085</v>
      </c>
      <c r="HF29" s="144">
        <v>3191</v>
      </c>
      <c r="HG29" s="144">
        <v>3285</v>
      </c>
      <c r="HH29" s="144">
        <v>2892</v>
      </c>
      <c r="HI29" s="144">
        <v>2891</v>
      </c>
      <c r="HJ29" s="144">
        <v>3019</v>
      </c>
      <c r="HK29" s="144">
        <v>3111</v>
      </c>
      <c r="HL29" s="144">
        <v>2907</v>
      </c>
      <c r="HM29" s="144">
        <v>2787</v>
      </c>
      <c r="HN29" s="144">
        <v>2894</v>
      </c>
      <c r="HO29" s="144">
        <v>3010</v>
      </c>
      <c r="HP29" s="144">
        <v>2715</v>
      </c>
      <c r="HQ29" s="144">
        <v>2744</v>
      </c>
      <c r="HR29" s="144">
        <v>2851</v>
      </c>
      <c r="HS29" s="144">
        <v>2995</v>
      </c>
      <c r="HT29" s="144">
        <v>3070</v>
      </c>
      <c r="HU29" s="144">
        <v>2691</v>
      </c>
      <c r="HV29" s="144">
        <v>2744</v>
      </c>
      <c r="HW29" s="144">
        <v>2860</v>
      </c>
      <c r="HX29" s="144">
        <v>2969</v>
      </c>
      <c r="HY29" s="144">
        <v>2619</v>
      </c>
      <c r="HZ29" s="144">
        <v>2689</v>
      </c>
      <c r="IA29" s="144">
        <v>2774</v>
      </c>
      <c r="IB29" s="144">
        <v>2914</v>
      </c>
      <c r="IC29" s="144">
        <v>2936</v>
      </c>
      <c r="ID29" s="144">
        <v>2642</v>
      </c>
      <c r="IE29" s="144">
        <v>2711</v>
      </c>
      <c r="IF29" s="144">
        <v>2796</v>
      </c>
      <c r="IG29" s="144">
        <v>2904</v>
      </c>
      <c r="IH29" s="144">
        <v>2583</v>
      </c>
      <c r="II29" s="144">
        <v>2645</v>
      </c>
      <c r="IJ29" s="144">
        <v>2745</v>
      </c>
      <c r="IK29" s="144">
        <v>2844</v>
      </c>
      <c r="IL29" s="144">
        <v>2587</v>
      </c>
      <c r="IM29" s="144">
        <v>2552</v>
      </c>
      <c r="IN29" s="341">
        <f t="shared" si="1"/>
        <v>2653</v>
      </c>
      <c r="IO29" s="144">
        <v>2754</v>
      </c>
      <c r="IP29" s="144">
        <v>2839</v>
      </c>
      <c r="IQ29" s="144">
        <v>2479</v>
      </c>
      <c r="IR29" s="144">
        <v>2551</v>
      </c>
      <c r="IS29" s="144">
        <v>2652</v>
      </c>
      <c r="IT29" s="144">
        <v>2793</v>
      </c>
      <c r="IU29" s="144">
        <v>2411</v>
      </c>
      <c r="IV29" s="144">
        <v>2509</v>
      </c>
      <c r="IW29" s="144">
        <v>2610</v>
      </c>
      <c r="IX29" s="144">
        <v>2742</v>
      </c>
      <c r="IY29" s="144">
        <v>2602</v>
      </c>
      <c r="IZ29" s="144">
        <v>2503</v>
      </c>
      <c r="JA29" s="144">
        <v>2579</v>
      </c>
      <c r="JB29" s="144">
        <v>2688</v>
      </c>
      <c r="JC29" s="144">
        <v>2711</v>
      </c>
      <c r="JD29" s="144">
        <v>2405</v>
      </c>
      <c r="JE29" s="144">
        <v>2631</v>
      </c>
      <c r="JF29" s="362">
        <f t="shared" si="2"/>
        <v>2659</v>
      </c>
      <c r="JG29" s="144">
        <v>2687</v>
      </c>
      <c r="JH29" s="144">
        <v>2196</v>
      </c>
      <c r="JI29" s="144">
        <v>2200</v>
      </c>
      <c r="JJ29" s="144">
        <v>2319</v>
      </c>
      <c r="JK29" s="144">
        <v>2390</v>
      </c>
      <c r="JL29" s="144">
        <v>2395</v>
      </c>
      <c r="JM29" s="144">
        <v>2315</v>
      </c>
      <c r="JN29" s="341">
        <f t="shared" si="3"/>
        <v>2362.5</v>
      </c>
      <c r="JO29" s="144">
        <v>2410</v>
      </c>
      <c r="JP29" s="144">
        <v>2420</v>
      </c>
      <c r="JQ29" s="144">
        <v>2143</v>
      </c>
      <c r="JR29" s="144">
        <v>2153</v>
      </c>
      <c r="JS29" s="144">
        <v>2218</v>
      </c>
      <c r="JT29" s="144">
        <v>2316</v>
      </c>
      <c r="JU29" s="144">
        <v>1903</v>
      </c>
      <c r="JV29" s="341">
        <f t="shared" si="4"/>
        <v>1989.5</v>
      </c>
      <c r="JW29" s="144">
        <v>2076</v>
      </c>
      <c r="JX29" s="144">
        <v>2192</v>
      </c>
      <c r="JY29" s="144">
        <v>1992</v>
      </c>
      <c r="JZ29" s="144">
        <v>2062</v>
      </c>
      <c r="KA29" s="144">
        <v>2199</v>
      </c>
      <c r="KB29" s="144">
        <v>2314</v>
      </c>
      <c r="KC29" s="144">
        <v>2311</v>
      </c>
      <c r="KD29" s="144">
        <v>2137</v>
      </c>
      <c r="KE29" s="144">
        <v>2202</v>
      </c>
      <c r="KF29" s="144">
        <v>2299</v>
      </c>
      <c r="KG29" s="144">
        <v>2415</v>
      </c>
      <c r="KH29" s="144">
        <v>2108</v>
      </c>
      <c r="KI29" s="144">
        <v>2191</v>
      </c>
      <c r="KJ29" s="144">
        <v>2266</v>
      </c>
      <c r="KK29" s="144">
        <v>2413</v>
      </c>
      <c r="KL29" s="144">
        <v>2371</v>
      </c>
      <c r="KM29" s="144">
        <v>2259</v>
      </c>
      <c r="KN29" s="144">
        <v>2336</v>
      </c>
      <c r="KO29" s="144">
        <v>2451</v>
      </c>
      <c r="KP29" s="144">
        <v>2230</v>
      </c>
      <c r="KQ29" s="144">
        <v>2276</v>
      </c>
      <c r="KR29" s="144">
        <v>2365</v>
      </c>
      <c r="KS29" s="144">
        <v>2432</v>
      </c>
      <c r="KT29" s="144">
        <v>2547</v>
      </c>
      <c r="KU29" s="144">
        <v>2204</v>
      </c>
      <c r="KV29" s="144">
        <v>2226</v>
      </c>
      <c r="KW29" s="144">
        <v>2369</v>
      </c>
      <c r="KX29" s="144">
        <v>2498</v>
      </c>
      <c r="KY29" s="144">
        <v>2591</v>
      </c>
      <c r="KZ29" s="343">
        <v>2324</v>
      </c>
      <c r="LA29" s="343">
        <v>2362.5</v>
      </c>
      <c r="LB29" s="343">
        <v>2401.25</v>
      </c>
      <c r="LC29" s="343">
        <v>2354.125</v>
      </c>
      <c r="LD29" s="343">
        <v>2344.4791666666665</v>
      </c>
      <c r="LE29" s="343">
        <v>2314.5590277777778</v>
      </c>
      <c r="LF29" s="343">
        <v>2324.9855324074074</v>
      </c>
      <c r="LG29" s="343">
        <v>2268.0664544753085</v>
      </c>
      <c r="LH29" s="343">
        <v>2248.7025302211932</v>
      </c>
      <c r="LI29" s="343">
        <v>2300.1585423096708</v>
      </c>
      <c r="LJ29" s="144">
        <v>2056</v>
      </c>
      <c r="LK29" s="144">
        <v>2167</v>
      </c>
      <c r="LL29" s="144">
        <v>2263</v>
      </c>
      <c r="LM29" s="144">
        <v>1948</v>
      </c>
      <c r="LN29" s="144">
        <v>2034</v>
      </c>
      <c r="LO29" s="144">
        <v>2101</v>
      </c>
      <c r="LP29" s="144">
        <v>2173</v>
      </c>
      <c r="LQ29" s="144">
        <v>1869</v>
      </c>
      <c r="LR29" s="144">
        <v>1886</v>
      </c>
      <c r="LS29" s="144">
        <v>1962</v>
      </c>
      <c r="LT29" s="144">
        <v>2263</v>
      </c>
      <c r="LU29" s="144">
        <v>1740</v>
      </c>
      <c r="LV29" s="144">
        <v>1759</v>
      </c>
      <c r="LW29" s="144">
        <v>1848</v>
      </c>
      <c r="LX29" s="144">
        <v>1935</v>
      </c>
      <c r="LY29" s="144">
        <v>1774</v>
      </c>
      <c r="LZ29" s="144">
        <v>1784</v>
      </c>
      <c r="MA29" s="144">
        <v>1870</v>
      </c>
      <c r="MB29" s="144">
        <v>1954</v>
      </c>
      <c r="MC29" s="144">
        <v>2052</v>
      </c>
      <c r="MD29" s="144">
        <v>1776</v>
      </c>
      <c r="ME29" s="144">
        <v>1805</v>
      </c>
      <c r="MF29" s="144">
        <v>1896</v>
      </c>
      <c r="MG29" s="144">
        <v>2028</v>
      </c>
      <c r="MH29" s="144">
        <v>1869</v>
      </c>
      <c r="MI29" s="144">
        <v>1886</v>
      </c>
      <c r="MJ29" s="144">
        <v>1971</v>
      </c>
      <c r="MK29" s="144">
        <v>2082</v>
      </c>
      <c r="ML29" s="144">
        <v>2165</v>
      </c>
      <c r="MM29" s="144">
        <v>1902</v>
      </c>
      <c r="MN29" s="144">
        <v>2027</v>
      </c>
      <c r="MO29" s="144">
        <v>2133</v>
      </c>
      <c r="MP29" s="144">
        <v>2260</v>
      </c>
      <c r="MQ29" s="144">
        <v>2021</v>
      </c>
      <c r="MR29" s="144">
        <v>2058</v>
      </c>
      <c r="MS29" s="144">
        <v>2197</v>
      </c>
      <c r="MT29" s="144">
        <v>2279</v>
      </c>
      <c r="MU29" s="144">
        <v>2091</v>
      </c>
      <c r="MV29" s="144">
        <v>2073</v>
      </c>
      <c r="MW29" s="144">
        <v>2176</v>
      </c>
      <c r="MX29" s="144">
        <v>2246</v>
      </c>
      <c r="MY29" s="144">
        <v>2357</v>
      </c>
      <c r="MZ29" s="144">
        <v>2065</v>
      </c>
      <c r="NA29" s="144">
        <v>2076</v>
      </c>
      <c r="NB29" s="144">
        <v>2174</v>
      </c>
      <c r="NC29" s="144">
        <v>2236</v>
      </c>
      <c r="ND29" s="144">
        <v>2008</v>
      </c>
      <c r="NE29" s="144">
        <v>2040</v>
      </c>
      <c r="NF29" s="144">
        <v>2150</v>
      </c>
      <c r="NG29" s="144">
        <v>2253</v>
      </c>
      <c r="NH29" s="144">
        <v>2222</v>
      </c>
      <c r="NI29" s="144">
        <v>1927</v>
      </c>
      <c r="NJ29" s="144">
        <v>1933</v>
      </c>
      <c r="NK29" s="144">
        <v>1978</v>
      </c>
      <c r="NL29" s="144">
        <v>2038</v>
      </c>
      <c r="NM29" s="144">
        <v>1878</v>
      </c>
      <c r="NN29" s="144">
        <v>1931</v>
      </c>
      <c r="NO29" s="144">
        <v>2023</v>
      </c>
      <c r="NP29" s="144">
        <v>2099</v>
      </c>
      <c r="NQ29" s="144">
        <v>1849</v>
      </c>
      <c r="NR29" s="144">
        <v>1870</v>
      </c>
      <c r="NS29" s="144">
        <v>1987</v>
      </c>
      <c r="NT29" s="144">
        <v>2049</v>
      </c>
      <c r="NU29" s="144">
        <v>1886</v>
      </c>
      <c r="NV29" s="144">
        <v>1770</v>
      </c>
      <c r="NW29" s="144">
        <v>1799</v>
      </c>
      <c r="NX29" s="144">
        <v>1877</v>
      </c>
      <c r="NY29" s="144">
        <v>1965</v>
      </c>
      <c r="NZ29" s="144">
        <v>1713</v>
      </c>
      <c r="OA29" s="144">
        <v>1733</v>
      </c>
      <c r="OB29" s="144">
        <v>1817</v>
      </c>
      <c r="OC29" s="144">
        <v>1868</v>
      </c>
      <c r="OD29" s="144">
        <v>1650</v>
      </c>
      <c r="OE29" s="144">
        <v>1695</v>
      </c>
      <c r="OF29" s="144">
        <v>1797</v>
      </c>
      <c r="OG29" s="144">
        <v>1921</v>
      </c>
      <c r="OH29" s="144">
        <v>1782</v>
      </c>
      <c r="OI29" s="144">
        <v>1728</v>
      </c>
      <c r="OJ29" s="144">
        <v>1811</v>
      </c>
      <c r="OK29" s="144">
        <v>1898</v>
      </c>
      <c r="OL29" s="144">
        <v>2010</v>
      </c>
      <c r="OM29" s="144">
        <v>1765</v>
      </c>
      <c r="ON29" s="144">
        <v>1838</v>
      </c>
      <c r="OO29" s="144">
        <v>1945</v>
      </c>
      <c r="OP29" s="144">
        <v>2046</v>
      </c>
      <c r="OQ29" s="144">
        <v>1875</v>
      </c>
      <c r="OR29" s="144">
        <v>1845</v>
      </c>
      <c r="OS29" s="144">
        <v>1874</v>
      </c>
      <c r="OT29" s="144">
        <v>1981</v>
      </c>
      <c r="OU29" s="144">
        <v>2063</v>
      </c>
      <c r="OV29" s="144">
        <v>1867</v>
      </c>
      <c r="OW29" s="144">
        <v>1891</v>
      </c>
      <c r="OX29" s="144">
        <v>1950</v>
      </c>
      <c r="OY29" s="341">
        <f t="shared" si="5"/>
        <v>1876</v>
      </c>
      <c r="OZ29" s="144">
        <v>1802</v>
      </c>
      <c r="PA29" s="144">
        <v>1786</v>
      </c>
      <c r="PB29" s="144">
        <v>1912</v>
      </c>
      <c r="PC29" s="144">
        <v>1990</v>
      </c>
      <c r="PD29" s="144">
        <v>1870</v>
      </c>
    </row>
    <row r="30" spans="1:436" s="144" customFormat="1" x14ac:dyDescent="0.2">
      <c r="A30" s="55"/>
      <c r="B30" s="318">
        <v>24</v>
      </c>
      <c r="C30" s="319">
        <f t="shared" ca="1" si="0"/>
        <v>207</v>
      </c>
      <c r="D30" s="320"/>
      <c r="E30" s="321"/>
      <c r="F30" s="321"/>
      <c r="G30" s="144">
        <v>282</v>
      </c>
      <c r="H30" s="144">
        <v>266</v>
      </c>
      <c r="I30" s="343">
        <v>268.5</v>
      </c>
      <c r="J30" s="144">
        <v>271</v>
      </c>
      <c r="K30" s="144">
        <v>269</v>
      </c>
      <c r="L30" s="144">
        <v>245</v>
      </c>
      <c r="M30" s="144">
        <v>260</v>
      </c>
      <c r="N30" s="144">
        <v>257</v>
      </c>
      <c r="O30" s="144">
        <v>254</v>
      </c>
      <c r="P30" s="144">
        <v>231</v>
      </c>
      <c r="Q30" s="144">
        <v>233</v>
      </c>
      <c r="R30" s="144">
        <v>250</v>
      </c>
      <c r="S30" s="144">
        <v>260</v>
      </c>
      <c r="T30" s="144">
        <v>239</v>
      </c>
      <c r="U30" s="144">
        <v>255</v>
      </c>
      <c r="V30" s="144">
        <v>260</v>
      </c>
      <c r="W30" s="144">
        <v>261</v>
      </c>
      <c r="X30" s="144">
        <v>275</v>
      </c>
      <c r="Y30" s="144">
        <v>280</v>
      </c>
      <c r="Z30" s="144">
        <v>284</v>
      </c>
      <c r="AA30" s="144">
        <v>291</v>
      </c>
      <c r="AB30" s="144">
        <v>291</v>
      </c>
      <c r="AC30" s="144">
        <v>298</v>
      </c>
      <c r="AD30" s="144">
        <v>296</v>
      </c>
      <c r="AE30" s="144">
        <v>320</v>
      </c>
      <c r="AF30" s="144">
        <v>329</v>
      </c>
      <c r="AG30" s="144">
        <v>327</v>
      </c>
      <c r="AH30" s="144">
        <v>336</v>
      </c>
      <c r="AI30" s="144">
        <v>338</v>
      </c>
      <c r="AJ30" s="144">
        <v>353</v>
      </c>
      <c r="AK30" s="144">
        <v>353</v>
      </c>
      <c r="AL30" s="144">
        <v>358</v>
      </c>
      <c r="AM30" s="144">
        <v>368</v>
      </c>
      <c r="AN30" s="144">
        <v>386</v>
      </c>
      <c r="AO30" s="144">
        <v>386</v>
      </c>
      <c r="AP30" s="363">
        <v>394</v>
      </c>
      <c r="AQ30" s="144">
        <v>402</v>
      </c>
      <c r="AR30" s="144">
        <v>408</v>
      </c>
      <c r="AS30" s="144">
        <v>414</v>
      </c>
      <c r="AT30" s="144">
        <v>414</v>
      </c>
      <c r="AU30" s="144">
        <v>429</v>
      </c>
      <c r="AV30" s="144">
        <v>429</v>
      </c>
      <c r="AW30" s="144">
        <v>444</v>
      </c>
      <c r="AX30" s="144">
        <v>457</v>
      </c>
      <c r="AY30" s="144">
        <v>430</v>
      </c>
      <c r="AZ30" s="144">
        <v>444</v>
      </c>
      <c r="BA30" s="144">
        <v>466</v>
      </c>
      <c r="BB30" s="144">
        <v>478</v>
      </c>
      <c r="BC30" s="144">
        <v>415</v>
      </c>
      <c r="BD30" s="144">
        <v>433</v>
      </c>
      <c r="BE30" s="144">
        <v>430</v>
      </c>
      <c r="BF30" s="144">
        <v>457</v>
      </c>
      <c r="BG30" s="144">
        <v>472</v>
      </c>
      <c r="BH30" s="144">
        <v>435</v>
      </c>
      <c r="BI30" s="144">
        <v>422</v>
      </c>
      <c r="BJ30" s="144">
        <v>429</v>
      </c>
      <c r="BK30" s="144">
        <v>421</v>
      </c>
      <c r="BL30" s="144">
        <v>377</v>
      </c>
      <c r="BM30" s="144">
        <v>380</v>
      </c>
      <c r="BN30" s="144">
        <v>374</v>
      </c>
      <c r="BO30" s="144">
        <v>348</v>
      </c>
      <c r="BP30" s="144">
        <v>324</v>
      </c>
      <c r="BQ30" s="144">
        <v>327</v>
      </c>
      <c r="BR30" s="144">
        <v>322</v>
      </c>
      <c r="BS30" s="144">
        <v>341</v>
      </c>
      <c r="BT30" s="144">
        <v>310</v>
      </c>
      <c r="BU30" s="144">
        <v>317</v>
      </c>
      <c r="BV30" s="144">
        <v>322</v>
      </c>
      <c r="BW30" s="144">
        <v>335</v>
      </c>
      <c r="BX30" s="144">
        <v>333</v>
      </c>
      <c r="BY30" s="144">
        <v>319</v>
      </c>
      <c r="BZ30" s="144">
        <v>323</v>
      </c>
      <c r="CA30" s="142">
        <v>361</v>
      </c>
      <c r="CB30" s="380">
        <v>369</v>
      </c>
      <c r="CC30" s="380">
        <v>343</v>
      </c>
      <c r="CD30" s="380">
        <v>348</v>
      </c>
      <c r="CE30" s="380">
        <v>361</v>
      </c>
      <c r="CF30" s="380">
        <v>361</v>
      </c>
      <c r="CG30" s="380">
        <v>345</v>
      </c>
      <c r="CH30" s="142">
        <v>351</v>
      </c>
      <c r="CI30" s="380">
        <v>350</v>
      </c>
      <c r="CJ30" s="144">
        <v>365</v>
      </c>
      <c r="CK30" s="144">
        <v>370</v>
      </c>
      <c r="CL30" s="144">
        <v>374</v>
      </c>
      <c r="CM30" s="144">
        <v>389</v>
      </c>
      <c r="CN30" s="144">
        <v>402</v>
      </c>
      <c r="CO30" s="144">
        <v>406</v>
      </c>
      <c r="CP30" s="144">
        <v>392</v>
      </c>
      <c r="CQ30" s="144">
        <v>396</v>
      </c>
      <c r="CR30" s="144">
        <v>409</v>
      </c>
      <c r="CS30" s="144">
        <v>406</v>
      </c>
      <c r="CT30" s="144">
        <v>403</v>
      </c>
      <c r="CU30" s="144">
        <v>405</v>
      </c>
      <c r="CV30" s="144">
        <v>409</v>
      </c>
      <c r="CW30" s="144">
        <v>412</v>
      </c>
      <c r="CX30" s="144">
        <v>401</v>
      </c>
      <c r="CY30" s="144">
        <v>376</v>
      </c>
      <c r="CZ30" s="144">
        <v>379</v>
      </c>
      <c r="DA30" s="144">
        <v>379</v>
      </c>
      <c r="DB30" s="144">
        <v>380</v>
      </c>
      <c r="DC30" s="144">
        <v>358</v>
      </c>
      <c r="DD30" s="144">
        <v>373</v>
      </c>
      <c r="DE30" s="144">
        <v>377</v>
      </c>
      <c r="DF30" s="144">
        <v>371</v>
      </c>
      <c r="DG30" s="144">
        <v>365</v>
      </c>
      <c r="DH30" s="144">
        <v>321</v>
      </c>
      <c r="DI30" s="144">
        <v>331</v>
      </c>
      <c r="DJ30" s="144">
        <v>331</v>
      </c>
      <c r="DK30" s="144">
        <v>335</v>
      </c>
      <c r="DL30" s="144">
        <v>315</v>
      </c>
      <c r="DM30" s="144">
        <v>322</v>
      </c>
      <c r="DN30" s="144">
        <v>329</v>
      </c>
      <c r="DO30" s="144">
        <v>323</v>
      </c>
      <c r="DP30" s="144">
        <v>279</v>
      </c>
      <c r="DQ30" s="144">
        <v>288</v>
      </c>
      <c r="DR30" s="394">
        <v>286</v>
      </c>
      <c r="DS30" s="144">
        <v>294</v>
      </c>
      <c r="DT30" s="397">
        <v>283</v>
      </c>
      <c r="DU30" s="397">
        <v>277</v>
      </c>
      <c r="DV30" s="380">
        <v>284</v>
      </c>
      <c r="DW30" s="380">
        <v>280</v>
      </c>
      <c r="DX30" s="397">
        <v>270</v>
      </c>
      <c r="DY30" s="397">
        <v>280</v>
      </c>
      <c r="DZ30">
        <v>287</v>
      </c>
      <c r="EA30">
        <v>292</v>
      </c>
      <c r="EB30">
        <v>285</v>
      </c>
      <c r="EC30">
        <v>275</v>
      </c>
      <c r="ED30">
        <v>264</v>
      </c>
      <c r="EE30">
        <v>292</v>
      </c>
      <c r="EF30">
        <v>291</v>
      </c>
      <c r="EG30">
        <v>282</v>
      </c>
      <c r="EH30">
        <v>285</v>
      </c>
      <c r="EI30">
        <v>298</v>
      </c>
      <c r="EJ30">
        <v>291</v>
      </c>
      <c r="EK30" s="397">
        <v>296</v>
      </c>
      <c r="EL30">
        <v>272</v>
      </c>
      <c r="EM30">
        <v>266</v>
      </c>
      <c r="EN30">
        <v>267</v>
      </c>
      <c r="EO30" s="144">
        <v>278</v>
      </c>
      <c r="EP30">
        <v>258</v>
      </c>
      <c r="EQ30">
        <v>255</v>
      </c>
      <c r="ER30">
        <v>266</v>
      </c>
      <c r="ES30">
        <v>267</v>
      </c>
      <c r="ET30">
        <v>248</v>
      </c>
      <c r="EU30" s="380">
        <v>239</v>
      </c>
      <c r="EV30">
        <v>247</v>
      </c>
      <c r="EW30">
        <v>257</v>
      </c>
      <c r="EX30">
        <v>296</v>
      </c>
      <c r="EY30">
        <v>297</v>
      </c>
      <c r="EZ30">
        <v>299</v>
      </c>
      <c r="FA30">
        <v>313</v>
      </c>
      <c r="FB30">
        <v>323</v>
      </c>
      <c r="FC30">
        <v>287</v>
      </c>
      <c r="FD30">
        <v>296</v>
      </c>
      <c r="FE30">
        <v>308</v>
      </c>
      <c r="FF30">
        <v>320</v>
      </c>
      <c r="FG30">
        <v>322</v>
      </c>
      <c r="FH30">
        <v>276</v>
      </c>
      <c r="FI30">
        <v>293</v>
      </c>
      <c r="FJ30">
        <v>297</v>
      </c>
      <c r="FK30" s="144">
        <v>300</v>
      </c>
      <c r="FL30">
        <v>264</v>
      </c>
      <c r="FM30">
        <v>268</v>
      </c>
      <c r="FN30" s="144">
        <v>279</v>
      </c>
      <c r="FO30" s="144">
        <v>293</v>
      </c>
      <c r="FP30" s="144">
        <v>275</v>
      </c>
      <c r="FQ30">
        <v>263</v>
      </c>
      <c r="FR30" s="144">
        <v>278</v>
      </c>
      <c r="FS30" s="394">
        <v>285</v>
      </c>
      <c r="FT30" s="144">
        <v>286</v>
      </c>
      <c r="FU30" s="397">
        <v>250</v>
      </c>
      <c r="FV30" s="397">
        <v>262</v>
      </c>
      <c r="FW30" s="380">
        <v>273</v>
      </c>
      <c r="FX30" s="380">
        <v>274</v>
      </c>
      <c r="FY30" s="397">
        <v>268</v>
      </c>
      <c r="FZ30" s="397">
        <v>276</v>
      </c>
      <c r="GA30">
        <v>298</v>
      </c>
      <c r="GB30">
        <v>318</v>
      </c>
      <c r="GC30">
        <v>297</v>
      </c>
      <c r="GD30">
        <v>300</v>
      </c>
      <c r="GE30">
        <v>317</v>
      </c>
      <c r="GF30">
        <v>327</v>
      </c>
      <c r="GG30">
        <v>333</v>
      </c>
      <c r="GH30">
        <v>302</v>
      </c>
      <c r="GI30">
        <v>335</v>
      </c>
      <c r="GJ30">
        <v>360</v>
      </c>
      <c r="GK30">
        <v>381</v>
      </c>
      <c r="GL30" s="397">
        <v>377</v>
      </c>
      <c r="GM30">
        <v>384</v>
      </c>
      <c r="GN30">
        <v>403</v>
      </c>
      <c r="GO30">
        <v>405</v>
      </c>
      <c r="GP30" s="144">
        <v>402</v>
      </c>
      <c r="GQ30">
        <v>392</v>
      </c>
      <c r="GR30">
        <v>416</v>
      </c>
      <c r="GS30">
        <v>434</v>
      </c>
      <c r="GT30">
        <v>423</v>
      </c>
      <c r="GU30">
        <v>413</v>
      </c>
      <c r="GV30" s="144">
        <v>411</v>
      </c>
      <c r="GW30" s="144">
        <v>438</v>
      </c>
      <c r="GX30" s="144">
        <v>447</v>
      </c>
      <c r="GY30" s="144">
        <v>424</v>
      </c>
      <c r="GZ30" s="144">
        <v>432</v>
      </c>
      <c r="HA30" s="144">
        <v>437</v>
      </c>
      <c r="HB30" s="144">
        <v>435</v>
      </c>
      <c r="HC30" s="144">
        <v>422</v>
      </c>
      <c r="HD30" s="144">
        <v>404</v>
      </c>
      <c r="HE30" s="144">
        <v>414</v>
      </c>
      <c r="HF30" s="144">
        <v>412</v>
      </c>
      <c r="HG30" s="144">
        <v>424</v>
      </c>
      <c r="HH30" s="144">
        <v>384</v>
      </c>
      <c r="HI30" s="144">
        <v>368</v>
      </c>
      <c r="HJ30" s="144">
        <v>370</v>
      </c>
      <c r="HK30" s="144">
        <v>372</v>
      </c>
      <c r="HL30" s="144">
        <v>327</v>
      </c>
      <c r="HM30" s="144">
        <v>318</v>
      </c>
      <c r="HN30" s="144">
        <v>328</v>
      </c>
      <c r="HO30" s="144">
        <v>343</v>
      </c>
      <c r="HP30" s="144">
        <v>323</v>
      </c>
      <c r="HQ30" s="144">
        <v>316</v>
      </c>
      <c r="HR30" s="144">
        <v>344</v>
      </c>
      <c r="HS30" s="144">
        <v>348</v>
      </c>
      <c r="HT30" s="144">
        <v>348</v>
      </c>
      <c r="HU30" s="144">
        <v>297</v>
      </c>
      <c r="HV30" s="144">
        <v>283</v>
      </c>
      <c r="HW30" s="144">
        <v>294</v>
      </c>
      <c r="HX30" s="144">
        <v>308</v>
      </c>
      <c r="HY30" s="144">
        <v>271</v>
      </c>
      <c r="HZ30" s="144">
        <v>269</v>
      </c>
      <c r="IA30" s="144">
        <v>289</v>
      </c>
      <c r="IB30" s="144">
        <v>298</v>
      </c>
      <c r="IC30" s="144">
        <v>303</v>
      </c>
      <c r="ID30" s="144">
        <v>287</v>
      </c>
      <c r="IE30" s="144">
        <v>291</v>
      </c>
      <c r="IF30" s="144">
        <v>292</v>
      </c>
      <c r="IG30" s="144">
        <v>294</v>
      </c>
      <c r="IH30" s="144">
        <v>272</v>
      </c>
      <c r="II30" s="144">
        <v>285</v>
      </c>
      <c r="IJ30" s="144">
        <v>297</v>
      </c>
      <c r="IK30" s="144">
        <v>310</v>
      </c>
      <c r="IL30" s="144">
        <v>292</v>
      </c>
      <c r="IM30" s="144">
        <v>288</v>
      </c>
      <c r="IN30" s="341">
        <f t="shared" si="1"/>
        <v>295</v>
      </c>
      <c r="IO30" s="144">
        <v>302</v>
      </c>
      <c r="IP30" s="144">
        <v>294</v>
      </c>
      <c r="IQ30" s="144">
        <v>283</v>
      </c>
      <c r="IR30" s="144">
        <v>296</v>
      </c>
      <c r="IS30" s="144">
        <v>308</v>
      </c>
      <c r="IT30" s="144">
        <v>307</v>
      </c>
      <c r="IU30" s="144">
        <v>304</v>
      </c>
      <c r="IV30" s="144">
        <v>317</v>
      </c>
      <c r="IW30" s="144">
        <v>336</v>
      </c>
      <c r="IX30" s="144">
        <v>366</v>
      </c>
      <c r="IY30" s="144">
        <v>385</v>
      </c>
      <c r="IZ30" s="144">
        <v>395</v>
      </c>
      <c r="JA30" s="144">
        <v>415</v>
      </c>
      <c r="JB30" s="144">
        <v>456</v>
      </c>
      <c r="JC30" s="144">
        <v>446</v>
      </c>
      <c r="JD30" s="144">
        <v>412</v>
      </c>
      <c r="JE30" s="144">
        <v>412</v>
      </c>
      <c r="JF30" s="362">
        <f t="shared" si="2"/>
        <v>417.5</v>
      </c>
      <c r="JG30" s="144">
        <v>423</v>
      </c>
      <c r="JH30" s="144">
        <v>361</v>
      </c>
      <c r="JI30" s="144">
        <v>343</v>
      </c>
      <c r="JJ30" s="144">
        <v>363</v>
      </c>
      <c r="JK30" s="144">
        <v>363</v>
      </c>
      <c r="JL30" s="144">
        <v>354</v>
      </c>
      <c r="JM30" s="144">
        <v>323</v>
      </c>
      <c r="JN30" s="341">
        <f t="shared" si="3"/>
        <v>318</v>
      </c>
      <c r="JO30" s="144">
        <v>313</v>
      </c>
      <c r="JP30" s="144">
        <v>303</v>
      </c>
      <c r="JQ30" s="144">
        <v>277</v>
      </c>
      <c r="JR30" s="144">
        <v>292</v>
      </c>
      <c r="JS30" s="144">
        <v>292</v>
      </c>
      <c r="JT30" s="144">
        <v>298</v>
      </c>
      <c r="JU30" s="144">
        <v>259</v>
      </c>
      <c r="JV30" s="341">
        <f t="shared" si="4"/>
        <v>268.5</v>
      </c>
      <c r="JW30" s="144">
        <v>278</v>
      </c>
      <c r="JX30" s="144">
        <v>289</v>
      </c>
      <c r="JY30" s="144">
        <v>261</v>
      </c>
      <c r="JZ30" s="144">
        <v>273</v>
      </c>
      <c r="KA30" s="144">
        <v>288</v>
      </c>
      <c r="KB30" s="144">
        <v>304</v>
      </c>
      <c r="KC30" s="144">
        <v>291</v>
      </c>
      <c r="KD30" s="144">
        <v>278</v>
      </c>
      <c r="KE30" s="144">
        <v>292</v>
      </c>
      <c r="KF30" s="144">
        <v>298</v>
      </c>
      <c r="KG30" s="144">
        <v>304</v>
      </c>
      <c r="KH30" s="144">
        <v>279</v>
      </c>
      <c r="KI30" s="144">
        <v>297</v>
      </c>
      <c r="KJ30" s="144">
        <v>292</v>
      </c>
      <c r="KK30" s="144">
        <v>291</v>
      </c>
      <c r="KL30" s="144">
        <v>282</v>
      </c>
      <c r="KM30" s="144">
        <v>271</v>
      </c>
      <c r="KN30" s="144">
        <v>293</v>
      </c>
      <c r="KO30" s="144">
        <v>288</v>
      </c>
      <c r="KP30" s="144">
        <v>232</v>
      </c>
      <c r="KQ30" s="144">
        <v>251</v>
      </c>
      <c r="KR30" s="144">
        <v>270</v>
      </c>
      <c r="KS30" s="144">
        <v>281</v>
      </c>
      <c r="KT30" s="144">
        <v>302</v>
      </c>
      <c r="KU30" s="144">
        <v>278</v>
      </c>
      <c r="KV30" s="144">
        <v>281</v>
      </c>
      <c r="KW30" s="144">
        <v>298</v>
      </c>
      <c r="KX30" s="144">
        <v>314</v>
      </c>
      <c r="KY30" s="144">
        <v>324</v>
      </c>
      <c r="KZ30" s="343">
        <v>288.83333333333331</v>
      </c>
      <c r="LA30" s="343">
        <v>291.80555555555554</v>
      </c>
      <c r="LB30" s="343">
        <v>291.7731481481481</v>
      </c>
      <c r="LC30" s="343">
        <v>283.73533950617281</v>
      </c>
      <c r="LD30" s="343">
        <v>281.19122942386826</v>
      </c>
      <c r="LE30" s="343">
        <v>275.723100994513</v>
      </c>
      <c r="LF30" s="343">
        <v>275.87139560470962</v>
      </c>
      <c r="LG30" s="343">
        <v>266.88236894623532</v>
      </c>
      <c r="LH30" s="343">
        <v>261.90057241258313</v>
      </c>
      <c r="LI30" s="343">
        <v>272.31373347638186</v>
      </c>
      <c r="LJ30" s="144">
        <v>238</v>
      </c>
      <c r="LK30" s="144">
        <v>245</v>
      </c>
      <c r="LL30" s="144">
        <v>234</v>
      </c>
      <c r="LM30" s="144">
        <v>192</v>
      </c>
      <c r="LN30" s="144">
        <v>207</v>
      </c>
      <c r="LO30" s="144">
        <v>217</v>
      </c>
      <c r="LP30" s="144">
        <v>231</v>
      </c>
      <c r="LQ30" s="144">
        <v>193</v>
      </c>
      <c r="LR30" s="144">
        <v>188</v>
      </c>
      <c r="LS30" s="144">
        <v>199</v>
      </c>
      <c r="LT30" s="144">
        <v>234</v>
      </c>
      <c r="LU30" s="144">
        <v>183</v>
      </c>
      <c r="LV30" s="144">
        <v>195</v>
      </c>
      <c r="LW30" s="144">
        <v>207</v>
      </c>
      <c r="LX30" s="144">
        <v>214</v>
      </c>
      <c r="LY30" s="144">
        <v>177</v>
      </c>
      <c r="LZ30" s="144">
        <v>175</v>
      </c>
      <c r="MA30" s="144">
        <v>188</v>
      </c>
      <c r="MB30" s="144">
        <v>196</v>
      </c>
      <c r="MC30" s="144">
        <v>205</v>
      </c>
      <c r="MD30" s="144">
        <v>172</v>
      </c>
      <c r="ME30" s="144">
        <v>186</v>
      </c>
      <c r="MF30" s="144">
        <v>182</v>
      </c>
      <c r="MG30" s="144">
        <v>192</v>
      </c>
      <c r="MH30" s="144">
        <v>179</v>
      </c>
      <c r="MI30" s="144">
        <v>190</v>
      </c>
      <c r="MJ30" s="144">
        <v>198</v>
      </c>
      <c r="MK30" s="144">
        <v>207</v>
      </c>
      <c r="ML30" s="144">
        <v>209</v>
      </c>
      <c r="MM30" s="144">
        <v>189</v>
      </c>
      <c r="MN30" s="144">
        <v>202</v>
      </c>
      <c r="MO30" s="144">
        <v>199</v>
      </c>
      <c r="MP30" s="144">
        <v>203</v>
      </c>
      <c r="MQ30" s="144">
        <v>183</v>
      </c>
      <c r="MR30" s="144">
        <v>190</v>
      </c>
      <c r="MS30" s="144">
        <v>199</v>
      </c>
      <c r="MT30" s="144">
        <v>208</v>
      </c>
      <c r="MU30" s="144">
        <v>199</v>
      </c>
      <c r="MV30" s="144">
        <v>209</v>
      </c>
      <c r="MW30" s="144">
        <v>219</v>
      </c>
      <c r="MX30" s="144">
        <v>231</v>
      </c>
      <c r="MY30" s="144">
        <v>227</v>
      </c>
      <c r="MZ30" s="144">
        <v>207</v>
      </c>
      <c r="NA30" s="144">
        <v>216</v>
      </c>
      <c r="NB30" s="144">
        <v>212</v>
      </c>
      <c r="NC30" s="144">
        <v>223</v>
      </c>
      <c r="ND30" s="144">
        <v>206</v>
      </c>
      <c r="NE30" s="144">
        <v>213</v>
      </c>
      <c r="NF30" s="144">
        <v>252</v>
      </c>
      <c r="NG30" s="144">
        <v>254</v>
      </c>
      <c r="NH30" s="144">
        <v>236</v>
      </c>
      <c r="NI30" s="144">
        <v>208</v>
      </c>
      <c r="NJ30" s="144">
        <v>214</v>
      </c>
      <c r="NK30" s="144">
        <v>221</v>
      </c>
      <c r="NL30" s="144">
        <v>227</v>
      </c>
      <c r="NM30" s="144">
        <v>196</v>
      </c>
      <c r="NN30" s="144">
        <v>208</v>
      </c>
      <c r="NO30" s="144">
        <v>205</v>
      </c>
      <c r="NP30" s="144">
        <v>209</v>
      </c>
      <c r="NQ30" s="144">
        <v>180</v>
      </c>
      <c r="NR30" s="144">
        <v>183</v>
      </c>
      <c r="NS30" s="144">
        <v>198</v>
      </c>
      <c r="NT30" s="144">
        <v>209</v>
      </c>
      <c r="NU30" s="144">
        <v>210</v>
      </c>
      <c r="NV30" s="144">
        <v>184</v>
      </c>
      <c r="NW30" s="144">
        <v>208</v>
      </c>
      <c r="NX30" s="144">
        <v>212</v>
      </c>
      <c r="NY30" s="144">
        <v>207</v>
      </c>
      <c r="NZ30" s="144">
        <v>194</v>
      </c>
      <c r="OA30" s="144">
        <v>191</v>
      </c>
      <c r="OB30" s="144">
        <v>200</v>
      </c>
      <c r="OC30" s="144">
        <v>212</v>
      </c>
      <c r="OD30" s="144">
        <v>190</v>
      </c>
      <c r="OE30" s="144">
        <v>198</v>
      </c>
      <c r="OF30" s="144">
        <v>201</v>
      </c>
      <c r="OG30" s="144">
        <v>213</v>
      </c>
      <c r="OH30" s="144">
        <v>211</v>
      </c>
      <c r="OI30" s="144">
        <v>194</v>
      </c>
      <c r="OJ30" s="144">
        <v>198</v>
      </c>
      <c r="OK30" s="144">
        <v>215</v>
      </c>
      <c r="OL30" s="144">
        <v>234</v>
      </c>
      <c r="OM30" s="144">
        <v>217</v>
      </c>
      <c r="ON30" s="144">
        <v>229</v>
      </c>
      <c r="OO30" s="144">
        <v>240</v>
      </c>
      <c r="OP30" s="144">
        <v>242</v>
      </c>
      <c r="OQ30" s="144">
        <v>204</v>
      </c>
      <c r="OR30" s="144">
        <v>214</v>
      </c>
      <c r="OS30" s="144">
        <v>213</v>
      </c>
      <c r="OT30" s="144">
        <v>221</v>
      </c>
      <c r="OU30" s="144">
        <v>219</v>
      </c>
      <c r="OV30" s="144">
        <v>185</v>
      </c>
      <c r="OW30" s="144">
        <v>203</v>
      </c>
      <c r="OX30" s="144">
        <v>227</v>
      </c>
      <c r="OY30" s="341">
        <f t="shared" si="5"/>
        <v>217.5</v>
      </c>
      <c r="OZ30" s="144">
        <v>208</v>
      </c>
      <c r="PA30" s="144">
        <v>210</v>
      </c>
      <c r="PB30" s="144">
        <v>223</v>
      </c>
      <c r="PC30" s="144">
        <v>229</v>
      </c>
      <c r="PD30" s="144">
        <v>207</v>
      </c>
    </row>
    <row r="31" spans="1:436" x14ac:dyDescent="0.2">
      <c r="B31" s="27" t="s">
        <v>45</v>
      </c>
      <c r="C31" s="170">
        <f ca="1">SUM(C7:C30)</f>
        <v>10012</v>
      </c>
      <c r="D31" s="171"/>
      <c r="E31" s="172"/>
      <c r="F31" s="172"/>
      <c r="G31" s="325">
        <f t="shared" ref="G31:R31" si="6">SUM(G7:G30)</f>
        <v>19600</v>
      </c>
      <c r="H31" s="325">
        <f t="shared" si="6"/>
        <v>19080</v>
      </c>
      <c r="I31" s="325">
        <f t="shared" si="6"/>
        <v>19513</v>
      </c>
      <c r="J31" s="325">
        <f t="shared" si="6"/>
        <v>19946</v>
      </c>
      <c r="K31" s="325">
        <f t="shared" si="6"/>
        <v>20098</v>
      </c>
      <c r="L31" s="325">
        <f t="shared" si="6"/>
        <v>19285</v>
      </c>
      <c r="M31" s="325">
        <f t="shared" si="6"/>
        <v>19633</v>
      </c>
      <c r="N31" s="325">
        <f t="shared" si="6"/>
        <v>19866</v>
      </c>
      <c r="O31" s="325">
        <f t="shared" si="6"/>
        <v>19784</v>
      </c>
      <c r="P31" s="325">
        <f t="shared" si="6"/>
        <v>18852</v>
      </c>
      <c r="Q31" s="325">
        <f t="shared" si="6"/>
        <v>19071</v>
      </c>
      <c r="R31" s="325">
        <f t="shared" si="6"/>
        <v>19364</v>
      </c>
      <c r="S31" s="325">
        <f t="shared" ref="S31:CD31" si="7">SUM(S7:S30)</f>
        <v>19816</v>
      </c>
      <c r="T31" s="325">
        <f t="shared" si="7"/>
        <v>18999</v>
      </c>
      <c r="U31" s="325">
        <f t="shared" si="7"/>
        <v>18933</v>
      </c>
      <c r="V31" s="325">
        <f t="shared" si="7"/>
        <v>19467</v>
      </c>
      <c r="W31" s="325">
        <f t="shared" si="7"/>
        <v>20061</v>
      </c>
      <c r="X31" s="325">
        <f t="shared" si="7"/>
        <v>19688</v>
      </c>
      <c r="Y31" s="325">
        <f t="shared" si="7"/>
        <v>19488</v>
      </c>
      <c r="Z31" s="325">
        <f t="shared" si="7"/>
        <v>20233</v>
      </c>
      <c r="AA31" s="325">
        <f t="shared" si="7"/>
        <v>20751</v>
      </c>
      <c r="AB31" s="325">
        <f t="shared" si="7"/>
        <v>21082</v>
      </c>
      <c r="AC31" s="325">
        <f t="shared" si="7"/>
        <v>20521</v>
      </c>
      <c r="AD31" s="325">
        <f t="shared" si="7"/>
        <v>21064</v>
      </c>
      <c r="AE31" s="325">
        <f t="shared" si="7"/>
        <v>21717</v>
      </c>
      <c r="AF31" s="325">
        <f t="shared" si="7"/>
        <v>22231</v>
      </c>
      <c r="AG31" s="325">
        <f t="shared" si="7"/>
        <v>21613</v>
      </c>
      <c r="AH31" s="325">
        <f t="shared" si="7"/>
        <v>21778</v>
      </c>
      <c r="AI31" s="325">
        <f t="shared" si="7"/>
        <v>22198</v>
      </c>
      <c r="AJ31" s="325">
        <f t="shared" si="7"/>
        <v>22722</v>
      </c>
      <c r="AK31" s="325">
        <f t="shared" si="7"/>
        <v>22247</v>
      </c>
      <c r="AL31" s="325">
        <f t="shared" si="7"/>
        <v>22789</v>
      </c>
      <c r="AM31" s="325">
        <f t="shared" si="7"/>
        <v>23178</v>
      </c>
      <c r="AN31" s="325">
        <f t="shared" si="7"/>
        <v>23842</v>
      </c>
      <c r="AO31" s="325">
        <f t="shared" si="7"/>
        <v>23778</v>
      </c>
      <c r="AP31" s="325">
        <f t="shared" si="7"/>
        <v>23854.5</v>
      </c>
      <c r="AQ31" s="325">
        <f t="shared" si="7"/>
        <v>23931</v>
      </c>
      <c r="AR31" s="325">
        <f t="shared" si="7"/>
        <v>24772</v>
      </c>
      <c r="AS31" s="325">
        <f t="shared" si="7"/>
        <v>25298</v>
      </c>
      <c r="AT31" s="325">
        <f t="shared" si="7"/>
        <v>24767</v>
      </c>
      <c r="AU31" s="325">
        <f t="shared" si="7"/>
        <v>24871</v>
      </c>
      <c r="AV31" s="325">
        <f t="shared" si="7"/>
        <v>25222</v>
      </c>
      <c r="AW31" s="325">
        <f t="shared" si="7"/>
        <v>25855</v>
      </c>
      <c r="AX31" s="325">
        <f t="shared" si="7"/>
        <v>26132</v>
      </c>
      <c r="AY31" s="325">
        <f t="shared" si="7"/>
        <v>25235</v>
      </c>
      <c r="AZ31" s="325">
        <f t="shared" si="7"/>
        <v>25509</v>
      </c>
      <c r="BA31" s="325">
        <f t="shared" si="7"/>
        <v>25836</v>
      </c>
      <c r="BB31" s="325">
        <f t="shared" si="7"/>
        <v>26234</v>
      </c>
      <c r="BC31" s="325">
        <f t="shared" si="7"/>
        <v>24726</v>
      </c>
      <c r="BD31" s="325">
        <f t="shared" si="7"/>
        <v>24785</v>
      </c>
      <c r="BE31" s="325">
        <f t="shared" si="7"/>
        <v>25154</v>
      </c>
      <c r="BF31" s="325">
        <f t="shared" si="7"/>
        <v>25536</v>
      </c>
      <c r="BG31" s="325">
        <f t="shared" si="7"/>
        <v>25287</v>
      </c>
      <c r="BH31" s="325">
        <f t="shared" si="7"/>
        <v>23941</v>
      </c>
      <c r="BI31" s="325">
        <f t="shared" si="7"/>
        <v>23863</v>
      </c>
      <c r="BJ31" s="325">
        <f t="shared" si="7"/>
        <v>23944</v>
      </c>
      <c r="BK31" s="325">
        <f t="shared" si="7"/>
        <v>23895</v>
      </c>
      <c r="BL31" s="325">
        <f t="shared" si="7"/>
        <v>22374</v>
      </c>
      <c r="BM31" s="325">
        <f t="shared" si="7"/>
        <v>22405</v>
      </c>
      <c r="BN31" s="325">
        <f t="shared" si="7"/>
        <v>22430</v>
      </c>
      <c r="BO31" s="325">
        <f t="shared" si="7"/>
        <v>22295</v>
      </c>
      <c r="BP31" s="325">
        <f t="shared" si="7"/>
        <v>20869</v>
      </c>
      <c r="BQ31" s="325">
        <f t="shared" si="7"/>
        <v>20955</v>
      </c>
      <c r="BR31" s="325">
        <f t="shared" si="7"/>
        <v>21103</v>
      </c>
      <c r="BS31" s="325">
        <f t="shared" si="7"/>
        <v>21625</v>
      </c>
      <c r="BT31" s="325">
        <f t="shared" si="7"/>
        <v>20220</v>
      </c>
      <c r="BU31" s="325">
        <f t="shared" si="7"/>
        <v>20257</v>
      </c>
      <c r="BV31" s="325">
        <f t="shared" si="7"/>
        <v>20655</v>
      </c>
      <c r="BW31" s="325">
        <f t="shared" si="7"/>
        <v>21133</v>
      </c>
      <c r="BX31" s="325">
        <f t="shared" si="7"/>
        <v>21301</v>
      </c>
      <c r="BY31" s="325">
        <f t="shared" si="7"/>
        <v>20512</v>
      </c>
      <c r="BZ31" s="325">
        <f t="shared" si="7"/>
        <v>20349</v>
      </c>
      <c r="CA31" s="325">
        <f t="shared" si="7"/>
        <v>21212</v>
      </c>
      <c r="CB31" s="325">
        <f t="shared" si="7"/>
        <v>21636</v>
      </c>
      <c r="CC31" s="325">
        <f t="shared" si="7"/>
        <v>20550</v>
      </c>
      <c r="CD31" s="325">
        <f t="shared" si="7"/>
        <v>20759</v>
      </c>
      <c r="CE31" s="325">
        <f t="shared" ref="CE31:DQ31" si="8">SUM(CE7:CE30)</f>
        <v>21060</v>
      </c>
      <c r="CF31" s="325">
        <f t="shared" si="8"/>
        <v>21418</v>
      </c>
      <c r="CG31" s="325">
        <f t="shared" si="8"/>
        <v>20788</v>
      </c>
      <c r="CH31" s="325">
        <f t="shared" si="8"/>
        <v>20926</v>
      </c>
      <c r="CI31" s="325">
        <f t="shared" si="8"/>
        <v>21218</v>
      </c>
      <c r="CJ31" s="325">
        <f t="shared" si="8"/>
        <v>21718</v>
      </c>
      <c r="CK31" s="325">
        <f t="shared" si="8"/>
        <v>22189</v>
      </c>
      <c r="CL31" s="325">
        <f t="shared" si="8"/>
        <v>21568</v>
      </c>
      <c r="CM31" s="325">
        <f t="shared" si="8"/>
        <v>21938</v>
      </c>
      <c r="CN31" s="325">
        <f t="shared" si="8"/>
        <v>22339</v>
      </c>
      <c r="CO31" s="325">
        <f t="shared" si="8"/>
        <v>22735</v>
      </c>
      <c r="CP31" s="325">
        <f t="shared" si="8"/>
        <v>21881</v>
      </c>
      <c r="CQ31" s="325">
        <f t="shared" si="8"/>
        <v>21827</v>
      </c>
      <c r="CR31" s="325">
        <f t="shared" si="8"/>
        <v>22398</v>
      </c>
      <c r="CS31" s="325">
        <f t="shared" si="8"/>
        <v>23060</v>
      </c>
      <c r="CT31" s="325">
        <f t="shared" si="8"/>
        <v>22197</v>
      </c>
      <c r="CU31" s="325">
        <f t="shared" si="8"/>
        <v>21807</v>
      </c>
      <c r="CV31" s="325">
        <f t="shared" si="8"/>
        <v>21947</v>
      </c>
      <c r="CW31" s="325">
        <f t="shared" si="8"/>
        <v>21997</v>
      </c>
      <c r="CX31" s="325">
        <f t="shared" si="8"/>
        <v>22589</v>
      </c>
      <c r="CY31" s="325">
        <f t="shared" si="8"/>
        <v>21251</v>
      </c>
      <c r="CZ31" s="325">
        <f t="shared" si="8"/>
        <v>21163</v>
      </c>
      <c r="DA31" s="325">
        <f t="shared" si="8"/>
        <v>21585</v>
      </c>
      <c r="DB31" s="325">
        <f t="shared" si="8"/>
        <v>22118</v>
      </c>
      <c r="DC31" s="325">
        <f t="shared" si="8"/>
        <v>20788</v>
      </c>
      <c r="DD31" s="325">
        <f t="shared" si="8"/>
        <v>20872</v>
      </c>
      <c r="DE31" s="325">
        <f t="shared" si="8"/>
        <v>21333</v>
      </c>
      <c r="DF31" s="325">
        <f t="shared" si="8"/>
        <v>21478</v>
      </c>
      <c r="DG31" s="325">
        <f t="shared" si="8"/>
        <v>21623</v>
      </c>
      <c r="DH31" s="325">
        <f t="shared" si="8"/>
        <v>20383</v>
      </c>
      <c r="DI31" s="325">
        <f t="shared" si="8"/>
        <v>20423</v>
      </c>
      <c r="DJ31" s="325">
        <f t="shared" si="8"/>
        <v>20547</v>
      </c>
      <c r="DK31" s="325">
        <f t="shared" si="8"/>
        <v>20572</v>
      </c>
      <c r="DL31" s="325">
        <f t="shared" si="8"/>
        <v>18999</v>
      </c>
      <c r="DM31" s="325">
        <f t="shared" si="8"/>
        <v>18906</v>
      </c>
      <c r="DN31" s="325">
        <f t="shared" si="8"/>
        <v>18967</v>
      </c>
      <c r="DO31" s="325">
        <f t="shared" si="8"/>
        <v>18887</v>
      </c>
      <c r="DP31" s="325">
        <f t="shared" si="8"/>
        <v>17362</v>
      </c>
      <c r="DQ31" s="325">
        <f t="shared" si="8"/>
        <v>17274</v>
      </c>
      <c r="DR31" s="395">
        <f>SUM(DR7:DR30)</f>
        <v>17243</v>
      </c>
      <c r="DS31" s="325">
        <f>SUM(DS7:DS30)</f>
        <v>17620</v>
      </c>
      <c r="DT31" s="396">
        <f t="shared" ref="DT31:ET31" si="9">SUM(DT7:DT30)</f>
        <v>16657</v>
      </c>
      <c r="DU31" s="396">
        <f t="shared" si="9"/>
        <v>16332</v>
      </c>
      <c r="DV31" s="396">
        <f t="shared" si="9"/>
        <v>16713</v>
      </c>
      <c r="DW31" s="396">
        <f t="shared" si="9"/>
        <v>16913</v>
      </c>
      <c r="DX31" s="396">
        <f t="shared" si="9"/>
        <v>16085</v>
      </c>
      <c r="DY31" s="396">
        <f t="shared" si="9"/>
        <v>15925</v>
      </c>
      <c r="DZ31" s="396">
        <f t="shared" si="9"/>
        <v>16149</v>
      </c>
      <c r="EA31" s="396">
        <f t="shared" si="9"/>
        <v>16402</v>
      </c>
      <c r="EB31" s="396">
        <f t="shared" si="9"/>
        <v>16610</v>
      </c>
      <c r="EC31" s="396">
        <f t="shared" si="9"/>
        <v>15798</v>
      </c>
      <c r="ED31" s="396">
        <f t="shared" si="9"/>
        <v>15707</v>
      </c>
      <c r="EE31" s="396">
        <f t="shared" si="9"/>
        <v>15934</v>
      </c>
      <c r="EF31" s="396">
        <f t="shared" si="9"/>
        <v>16148</v>
      </c>
      <c r="EG31" s="396">
        <f t="shared" si="9"/>
        <v>15826</v>
      </c>
      <c r="EH31" s="396">
        <f t="shared" si="9"/>
        <v>15406</v>
      </c>
      <c r="EI31" s="396">
        <f t="shared" si="9"/>
        <v>15652</v>
      </c>
      <c r="EJ31" s="396">
        <f t="shared" si="9"/>
        <v>15731</v>
      </c>
      <c r="EK31" s="396">
        <f t="shared" si="9"/>
        <v>15814</v>
      </c>
      <c r="EL31" s="396">
        <f t="shared" si="9"/>
        <v>14565</v>
      </c>
      <c r="EM31" s="396">
        <f t="shared" si="9"/>
        <v>14482</v>
      </c>
      <c r="EN31" s="396">
        <f t="shared" si="9"/>
        <v>14362</v>
      </c>
      <c r="EO31" s="396">
        <f t="shared" si="9"/>
        <v>14293</v>
      </c>
      <c r="EP31" s="396">
        <f t="shared" si="9"/>
        <v>12887</v>
      </c>
      <c r="EQ31" s="396">
        <f t="shared" si="9"/>
        <v>12771</v>
      </c>
      <c r="ER31" s="396">
        <f t="shared" si="9"/>
        <v>12808</v>
      </c>
      <c r="ES31" s="396">
        <f t="shared" si="9"/>
        <v>12947</v>
      </c>
      <c r="ET31" s="396">
        <f t="shared" si="9"/>
        <v>12052</v>
      </c>
      <c r="EU31" s="396">
        <f t="shared" ref="EU31:EZ31" si="10">SUM(EU7:EU30)</f>
        <v>11810</v>
      </c>
      <c r="EV31" s="396">
        <f t="shared" si="10"/>
        <v>11808</v>
      </c>
      <c r="EW31" s="396">
        <f t="shared" si="10"/>
        <v>11964</v>
      </c>
      <c r="EX31" s="396">
        <f t="shared" si="10"/>
        <v>13876</v>
      </c>
      <c r="EY31" s="396">
        <f t="shared" si="10"/>
        <v>13999</v>
      </c>
      <c r="EZ31" s="396">
        <f t="shared" si="10"/>
        <v>14367</v>
      </c>
      <c r="FA31" s="396">
        <f t="shared" ref="FA31:FF31" si="11">SUM(FA7:FA30)</f>
        <v>14852</v>
      </c>
      <c r="FB31" s="396">
        <f t="shared" si="11"/>
        <v>15224</v>
      </c>
      <c r="FC31" s="396">
        <f t="shared" si="11"/>
        <v>14688</v>
      </c>
      <c r="FD31" s="396">
        <f t="shared" si="11"/>
        <v>15149</v>
      </c>
      <c r="FE31" s="418">
        <f t="shared" si="11"/>
        <v>15550</v>
      </c>
      <c r="FF31" s="418">
        <f t="shared" si="11"/>
        <v>15836</v>
      </c>
      <c r="FG31" s="396">
        <f t="shared" ref="FG31:FL31" si="12">SUM(FG7:FG30)</f>
        <v>15991</v>
      </c>
      <c r="FH31" s="396">
        <f t="shared" si="12"/>
        <v>14948</v>
      </c>
      <c r="FI31" s="396">
        <f t="shared" si="12"/>
        <v>15172</v>
      </c>
      <c r="FJ31" s="396">
        <f t="shared" si="12"/>
        <v>15506</v>
      </c>
      <c r="FK31" s="396">
        <f t="shared" si="12"/>
        <v>15777</v>
      </c>
      <c r="FL31" s="396">
        <f t="shared" si="12"/>
        <v>14830</v>
      </c>
      <c r="FM31" s="396">
        <f t="shared" ref="FM31:HX31" si="13">SUM(FM7:FM30)</f>
        <v>14944</v>
      </c>
      <c r="FN31" s="396">
        <f t="shared" si="13"/>
        <v>15116</v>
      </c>
      <c r="FO31" s="396">
        <f t="shared" si="13"/>
        <v>15375</v>
      </c>
      <c r="FP31" s="396">
        <f t="shared" si="13"/>
        <v>14630</v>
      </c>
      <c r="FQ31" s="396">
        <f t="shared" si="13"/>
        <v>14639</v>
      </c>
      <c r="FR31" s="396">
        <f t="shared" si="13"/>
        <v>14833</v>
      </c>
      <c r="FS31" s="396">
        <f t="shared" si="13"/>
        <v>15047</v>
      </c>
      <c r="FT31" s="396">
        <f t="shared" si="13"/>
        <v>15199</v>
      </c>
      <c r="FU31" s="396">
        <f t="shared" si="13"/>
        <v>14192</v>
      </c>
      <c r="FV31" s="396">
        <f t="shared" si="13"/>
        <v>14555</v>
      </c>
      <c r="FW31" s="396">
        <f t="shared" si="13"/>
        <v>14792</v>
      </c>
      <c r="FX31" s="396">
        <f t="shared" si="13"/>
        <v>15070</v>
      </c>
      <c r="FY31" s="396">
        <f t="shared" si="13"/>
        <v>14469</v>
      </c>
      <c r="FZ31" s="396">
        <f t="shared" si="13"/>
        <v>14645</v>
      </c>
      <c r="GA31" s="396">
        <f t="shared" si="13"/>
        <v>15139</v>
      </c>
      <c r="GB31" s="396">
        <f t="shared" si="13"/>
        <v>15433</v>
      </c>
      <c r="GC31" s="396">
        <f t="shared" si="13"/>
        <v>15145</v>
      </c>
      <c r="GD31" s="396">
        <f t="shared" si="13"/>
        <v>14731</v>
      </c>
      <c r="GE31" s="396">
        <f t="shared" si="13"/>
        <v>14999</v>
      </c>
      <c r="GF31" s="396">
        <f t="shared" si="13"/>
        <v>15398</v>
      </c>
      <c r="GG31" s="396">
        <f t="shared" si="13"/>
        <v>15607</v>
      </c>
      <c r="GH31" s="396">
        <f t="shared" si="13"/>
        <v>14767</v>
      </c>
      <c r="GI31" s="396">
        <f t="shared" si="13"/>
        <v>15029</v>
      </c>
      <c r="GJ31" s="396">
        <f t="shared" si="13"/>
        <v>15289</v>
      </c>
      <c r="GK31" s="396">
        <f t="shared" si="13"/>
        <v>15786</v>
      </c>
      <c r="GL31" s="396">
        <f t="shared" si="13"/>
        <v>15029</v>
      </c>
      <c r="GM31" s="396">
        <f t="shared" si="13"/>
        <v>15253</v>
      </c>
      <c r="GN31" s="396">
        <f t="shared" si="13"/>
        <v>15701</v>
      </c>
      <c r="GO31" s="396">
        <f t="shared" si="13"/>
        <v>16020</v>
      </c>
      <c r="GP31" s="396">
        <f t="shared" si="13"/>
        <v>16257</v>
      </c>
      <c r="GQ31" s="396">
        <f t="shared" si="13"/>
        <v>15685</v>
      </c>
      <c r="GR31" s="396">
        <f t="shared" si="13"/>
        <v>15912</v>
      </c>
      <c r="GS31" s="396">
        <f t="shared" si="13"/>
        <v>16193</v>
      </c>
      <c r="GT31" s="396">
        <f t="shared" si="13"/>
        <v>15675</v>
      </c>
      <c r="GU31" s="396">
        <f t="shared" si="13"/>
        <v>15620</v>
      </c>
      <c r="GV31" s="396">
        <f t="shared" si="13"/>
        <v>15928</v>
      </c>
      <c r="GW31" s="396">
        <f t="shared" si="13"/>
        <v>16222</v>
      </c>
      <c r="GX31" s="396">
        <f t="shared" si="13"/>
        <v>16833</v>
      </c>
      <c r="GY31" s="396">
        <f t="shared" si="13"/>
        <v>16020</v>
      </c>
      <c r="GZ31" s="396">
        <f t="shared" si="13"/>
        <v>16190</v>
      </c>
      <c r="HA31" s="396">
        <f t="shared" si="13"/>
        <v>16740</v>
      </c>
      <c r="HB31" s="396">
        <f t="shared" si="13"/>
        <v>16832</v>
      </c>
      <c r="HC31" s="396">
        <f t="shared" si="13"/>
        <v>16667</v>
      </c>
      <c r="HD31" s="396">
        <f t="shared" si="13"/>
        <v>16735</v>
      </c>
      <c r="HE31" s="396">
        <f t="shared" si="13"/>
        <v>17184</v>
      </c>
      <c r="HF31" s="396">
        <f t="shared" si="13"/>
        <v>17680</v>
      </c>
      <c r="HG31" s="396">
        <f t="shared" si="13"/>
        <v>18098</v>
      </c>
      <c r="HH31" s="396">
        <f t="shared" si="13"/>
        <v>16718</v>
      </c>
      <c r="HI31" s="396">
        <f t="shared" si="13"/>
        <v>16419</v>
      </c>
      <c r="HJ31" s="396">
        <f t="shared" si="13"/>
        <v>16796</v>
      </c>
      <c r="HK31" s="396">
        <f t="shared" si="13"/>
        <v>17128</v>
      </c>
      <c r="HL31" s="396">
        <f t="shared" si="13"/>
        <v>16515</v>
      </c>
      <c r="HM31" s="396">
        <f t="shared" si="13"/>
        <v>15947</v>
      </c>
      <c r="HN31" s="396">
        <f t="shared" si="13"/>
        <v>16246</v>
      </c>
      <c r="HO31" s="396">
        <f t="shared" si="13"/>
        <v>16394</v>
      </c>
      <c r="HP31" s="396">
        <f t="shared" si="13"/>
        <v>15338</v>
      </c>
      <c r="HQ31" s="396">
        <f t="shared" si="13"/>
        <v>15051</v>
      </c>
      <c r="HR31" s="396">
        <f t="shared" si="13"/>
        <v>15727</v>
      </c>
      <c r="HS31" s="396">
        <f t="shared" si="13"/>
        <v>16030</v>
      </c>
      <c r="HT31" s="396">
        <f t="shared" si="13"/>
        <v>16028</v>
      </c>
      <c r="HU31" s="396">
        <f t="shared" si="13"/>
        <v>14648</v>
      </c>
      <c r="HV31" s="396">
        <f t="shared" si="13"/>
        <v>14668</v>
      </c>
      <c r="HW31" s="396">
        <f t="shared" si="13"/>
        <v>14918</v>
      </c>
      <c r="HX31" s="396">
        <f t="shared" si="13"/>
        <v>15242</v>
      </c>
      <c r="HY31" s="396">
        <f t="shared" ref="HY31:KJ31" si="14">SUM(HY7:HY30)</f>
        <v>13906</v>
      </c>
      <c r="HZ31" s="396">
        <f t="shared" si="14"/>
        <v>14080</v>
      </c>
      <c r="IA31" s="396">
        <f t="shared" si="14"/>
        <v>14390</v>
      </c>
      <c r="IB31" s="396">
        <f t="shared" si="14"/>
        <v>14840</v>
      </c>
      <c r="IC31" s="396">
        <f t="shared" si="14"/>
        <v>14851</v>
      </c>
      <c r="ID31" s="396">
        <f t="shared" si="14"/>
        <v>13957</v>
      </c>
      <c r="IE31" s="396">
        <f t="shared" si="14"/>
        <v>14117</v>
      </c>
      <c r="IF31" s="396">
        <f t="shared" si="14"/>
        <v>14269</v>
      </c>
      <c r="IG31" s="396">
        <f t="shared" si="14"/>
        <v>14461</v>
      </c>
      <c r="IH31" s="396">
        <f t="shared" si="14"/>
        <v>13690</v>
      </c>
      <c r="II31" s="396">
        <f t="shared" si="14"/>
        <v>13722</v>
      </c>
      <c r="IJ31" s="396">
        <f t="shared" si="14"/>
        <v>14017</v>
      </c>
      <c r="IK31" s="396">
        <f t="shared" si="14"/>
        <v>14392</v>
      </c>
      <c r="IL31" s="396">
        <f t="shared" si="14"/>
        <v>13682</v>
      </c>
      <c r="IM31" s="396">
        <f t="shared" si="14"/>
        <v>13583</v>
      </c>
      <c r="IN31" s="442">
        <f t="shared" si="14"/>
        <v>13943</v>
      </c>
      <c r="IO31" s="396">
        <f t="shared" si="14"/>
        <v>14303</v>
      </c>
      <c r="IP31" s="396">
        <f t="shared" si="14"/>
        <v>14518</v>
      </c>
      <c r="IQ31" s="396">
        <f t="shared" si="14"/>
        <v>13668</v>
      </c>
      <c r="IR31" s="396">
        <f t="shared" si="14"/>
        <v>13895</v>
      </c>
      <c r="IS31" s="396">
        <f t="shared" si="14"/>
        <v>14261</v>
      </c>
      <c r="IT31" s="396">
        <f t="shared" si="14"/>
        <v>14501</v>
      </c>
      <c r="IU31" s="396">
        <f t="shared" si="14"/>
        <v>13954</v>
      </c>
      <c r="IV31" s="396">
        <f t="shared" si="14"/>
        <v>14166</v>
      </c>
      <c r="IW31" s="396">
        <f t="shared" si="14"/>
        <v>14630</v>
      </c>
      <c r="IX31" s="396">
        <f t="shared" si="14"/>
        <v>15100</v>
      </c>
      <c r="IY31" s="396">
        <f t="shared" si="14"/>
        <v>14623</v>
      </c>
      <c r="IZ31" s="396">
        <f t="shared" si="14"/>
        <v>14507</v>
      </c>
      <c r="JA31" s="396">
        <f t="shared" si="14"/>
        <v>14824</v>
      </c>
      <c r="JB31" s="396">
        <f t="shared" si="14"/>
        <v>15223</v>
      </c>
      <c r="JC31" s="396">
        <f t="shared" si="14"/>
        <v>15261</v>
      </c>
      <c r="JD31" s="396">
        <f t="shared" si="14"/>
        <v>14058</v>
      </c>
      <c r="JE31" s="396">
        <f t="shared" si="14"/>
        <v>14781</v>
      </c>
      <c r="JF31" s="454">
        <f t="shared" si="14"/>
        <v>14904</v>
      </c>
      <c r="JG31" s="396">
        <f t="shared" si="14"/>
        <v>15027</v>
      </c>
      <c r="JH31" s="396">
        <f t="shared" si="14"/>
        <v>13317</v>
      </c>
      <c r="JI31" s="396">
        <f t="shared" si="14"/>
        <v>13372</v>
      </c>
      <c r="JJ31" s="396">
        <f t="shared" si="14"/>
        <v>13556</v>
      </c>
      <c r="JK31" s="396">
        <f t="shared" si="14"/>
        <v>13723</v>
      </c>
      <c r="JL31" s="396">
        <f t="shared" si="14"/>
        <v>13658</v>
      </c>
      <c r="JM31" s="396">
        <f t="shared" si="14"/>
        <v>13302</v>
      </c>
      <c r="JN31" s="442">
        <f t="shared" si="14"/>
        <v>13407.5</v>
      </c>
      <c r="JO31" s="396">
        <f t="shared" si="14"/>
        <v>13513</v>
      </c>
      <c r="JP31" s="396">
        <f t="shared" si="14"/>
        <v>13383</v>
      </c>
      <c r="JQ31" s="396">
        <f t="shared" si="14"/>
        <v>12340</v>
      </c>
      <c r="JR31" s="396">
        <f t="shared" si="14"/>
        <v>12527</v>
      </c>
      <c r="JS31" s="396">
        <f t="shared" si="14"/>
        <v>12563</v>
      </c>
      <c r="JT31" s="396">
        <f t="shared" si="14"/>
        <v>12701</v>
      </c>
      <c r="JU31" s="396">
        <f t="shared" si="14"/>
        <v>11263</v>
      </c>
      <c r="JV31" s="442">
        <f t="shared" si="14"/>
        <v>11648</v>
      </c>
      <c r="JW31" s="396">
        <f t="shared" si="14"/>
        <v>12033</v>
      </c>
      <c r="JX31" s="396">
        <f t="shared" si="14"/>
        <v>12494</v>
      </c>
      <c r="JY31" s="396">
        <f t="shared" si="14"/>
        <v>11624</v>
      </c>
      <c r="JZ31" s="396">
        <f t="shared" si="14"/>
        <v>11989</v>
      </c>
      <c r="KA31" s="396">
        <f t="shared" si="14"/>
        <v>12403</v>
      </c>
      <c r="KB31" s="396">
        <f t="shared" si="14"/>
        <v>12730</v>
      </c>
      <c r="KC31" s="396">
        <f t="shared" si="14"/>
        <v>12712</v>
      </c>
      <c r="KD31" s="396">
        <f t="shared" si="14"/>
        <v>12089</v>
      </c>
      <c r="KE31" s="396">
        <f t="shared" si="14"/>
        <v>12447</v>
      </c>
      <c r="KF31" s="396">
        <f t="shared" si="14"/>
        <v>12788</v>
      </c>
      <c r="KG31" s="396">
        <f t="shared" si="14"/>
        <v>13225</v>
      </c>
      <c r="KH31" s="396">
        <f t="shared" si="14"/>
        <v>12319</v>
      </c>
      <c r="KI31" s="396">
        <f t="shared" si="14"/>
        <v>12563</v>
      </c>
      <c r="KJ31" s="396">
        <f t="shared" si="14"/>
        <v>12948</v>
      </c>
      <c r="KK31" s="396">
        <f t="shared" ref="KK31:MV31" si="15">SUM(KK7:KK30)</f>
        <v>13344</v>
      </c>
      <c r="KL31" s="396">
        <f t="shared" si="15"/>
        <v>13258</v>
      </c>
      <c r="KM31" s="396">
        <f t="shared" si="15"/>
        <v>13035</v>
      </c>
      <c r="KN31" s="396">
        <f t="shared" si="15"/>
        <v>13467</v>
      </c>
      <c r="KO31" s="396">
        <f t="shared" si="15"/>
        <v>13897</v>
      </c>
      <c r="KP31" s="396">
        <f t="shared" si="15"/>
        <v>13297</v>
      </c>
      <c r="KQ31" s="396">
        <f t="shared" si="15"/>
        <v>13518</v>
      </c>
      <c r="KR31" s="396">
        <f t="shared" si="15"/>
        <v>14034</v>
      </c>
      <c r="KS31" s="396">
        <f t="shared" si="15"/>
        <v>14499</v>
      </c>
      <c r="KT31" s="396">
        <f t="shared" si="15"/>
        <v>14846</v>
      </c>
      <c r="KU31" s="396">
        <f t="shared" si="15"/>
        <v>13926</v>
      </c>
      <c r="KV31" s="396">
        <f t="shared" si="15"/>
        <v>14233</v>
      </c>
      <c r="KW31" s="396">
        <f t="shared" si="15"/>
        <v>14760</v>
      </c>
      <c r="KX31" s="396">
        <f t="shared" si="15"/>
        <v>15243</v>
      </c>
      <c r="KY31" s="396">
        <f t="shared" si="15"/>
        <v>15274</v>
      </c>
      <c r="KZ31" s="396">
        <f t="shared" si="15"/>
        <v>14415.166666666668</v>
      </c>
      <c r="LA31" s="396">
        <f t="shared" si="15"/>
        <v>14567.083333333336</v>
      </c>
      <c r="LB31" s="396">
        <f t="shared" si="15"/>
        <v>14644.375</v>
      </c>
      <c r="LC31" s="396">
        <f t="shared" si="15"/>
        <v>14442.437500000002</v>
      </c>
      <c r="LD31" s="396">
        <f t="shared" si="15"/>
        <v>14348.177083333332</v>
      </c>
      <c r="LE31" s="396">
        <f t="shared" si="15"/>
        <v>14230.706597222221</v>
      </c>
      <c r="LF31" s="396">
        <f t="shared" si="15"/>
        <v>14169.463252314814</v>
      </c>
      <c r="LG31" s="396">
        <f t="shared" si="15"/>
        <v>13932.526572145063</v>
      </c>
      <c r="LH31" s="396">
        <f t="shared" si="15"/>
        <v>13828.885167502574</v>
      </c>
      <c r="LI31" s="396">
        <f t="shared" si="15"/>
        <v>14101.951734503602</v>
      </c>
      <c r="LJ31" s="396">
        <f t="shared" si="15"/>
        <v>13055</v>
      </c>
      <c r="LK31" s="396">
        <f t="shared" si="15"/>
        <v>13452</v>
      </c>
      <c r="LL31" s="396">
        <f t="shared" si="15"/>
        <v>13607</v>
      </c>
      <c r="LM31" s="396">
        <f t="shared" si="15"/>
        <v>12511</v>
      </c>
      <c r="LN31" s="396">
        <f t="shared" si="15"/>
        <v>12746</v>
      </c>
      <c r="LO31" s="396">
        <f t="shared" si="15"/>
        <v>12967</v>
      </c>
      <c r="LP31" s="396">
        <f t="shared" si="15"/>
        <v>12784</v>
      </c>
      <c r="LQ31" s="396">
        <f t="shared" si="15"/>
        <v>11760</v>
      </c>
      <c r="LR31" s="396">
        <f t="shared" si="15"/>
        <v>11850</v>
      </c>
      <c r="LS31" s="396">
        <f t="shared" si="15"/>
        <v>12128</v>
      </c>
      <c r="LT31" s="396">
        <f t="shared" si="15"/>
        <v>13607</v>
      </c>
      <c r="LU31" s="396">
        <f t="shared" si="15"/>
        <v>11120</v>
      </c>
      <c r="LV31" s="396">
        <f t="shared" si="15"/>
        <v>11258</v>
      </c>
      <c r="LW31" s="396">
        <f t="shared" si="15"/>
        <v>11705</v>
      </c>
      <c r="LX31" s="396">
        <f t="shared" si="15"/>
        <v>12050</v>
      </c>
      <c r="LY31" s="396">
        <f t="shared" si="15"/>
        <v>11165</v>
      </c>
      <c r="LZ31" s="396">
        <f t="shared" si="15"/>
        <v>11285</v>
      </c>
      <c r="MA31" s="396">
        <f t="shared" si="15"/>
        <v>11610</v>
      </c>
      <c r="MB31" s="396">
        <f t="shared" si="15"/>
        <v>11887</v>
      </c>
      <c r="MC31" s="396">
        <f t="shared" si="15"/>
        <v>12097</v>
      </c>
      <c r="MD31" s="396">
        <f t="shared" si="15"/>
        <v>11010</v>
      </c>
      <c r="ME31" s="396">
        <f t="shared" si="15"/>
        <v>11231</v>
      </c>
      <c r="MF31" s="396">
        <f t="shared" si="15"/>
        <v>11499</v>
      </c>
      <c r="MG31" s="396">
        <f t="shared" si="15"/>
        <v>11866</v>
      </c>
      <c r="MH31" s="396">
        <f t="shared" si="15"/>
        <v>11093</v>
      </c>
      <c r="MI31" s="396">
        <f t="shared" si="15"/>
        <v>11106</v>
      </c>
      <c r="MJ31" s="396">
        <f t="shared" si="15"/>
        <v>11301</v>
      </c>
      <c r="MK31" s="396">
        <f t="shared" si="15"/>
        <v>11748</v>
      </c>
      <c r="ML31" s="396">
        <f t="shared" si="15"/>
        <v>11701</v>
      </c>
      <c r="MM31" s="396">
        <f t="shared" si="15"/>
        <v>10891</v>
      </c>
      <c r="MN31" s="396">
        <f t="shared" si="15"/>
        <v>11370</v>
      </c>
      <c r="MO31" s="396">
        <f t="shared" si="15"/>
        <v>11715</v>
      </c>
      <c r="MP31" s="396">
        <f t="shared" ref="MP31" si="16">SUM(MP7:MP30)</f>
        <v>12182</v>
      </c>
      <c r="MQ31" s="396">
        <f t="shared" si="15"/>
        <v>11362</v>
      </c>
      <c r="MR31" s="396">
        <f t="shared" si="15"/>
        <v>11506</v>
      </c>
      <c r="MS31" s="396">
        <f t="shared" si="15"/>
        <v>11840</v>
      </c>
      <c r="MT31" s="396">
        <f t="shared" si="15"/>
        <v>12186</v>
      </c>
      <c r="MU31" s="396">
        <f t="shared" si="15"/>
        <v>11573</v>
      </c>
      <c r="MV31" s="396">
        <f t="shared" si="15"/>
        <v>11607</v>
      </c>
      <c r="MW31" s="396">
        <f t="shared" ref="MW31:PH31" si="17">SUM(MW7:MW30)</f>
        <v>11954</v>
      </c>
      <c r="MX31" s="396">
        <f t="shared" si="17"/>
        <v>12351</v>
      </c>
      <c r="MY31" s="396">
        <f t="shared" si="17"/>
        <v>12642</v>
      </c>
      <c r="MZ31" s="396">
        <f t="shared" si="17"/>
        <v>11725</v>
      </c>
      <c r="NA31" s="396">
        <f t="shared" si="17"/>
        <v>11931</v>
      </c>
      <c r="NB31" s="396">
        <f t="shared" si="17"/>
        <v>12207</v>
      </c>
      <c r="NC31" s="396">
        <f t="shared" si="17"/>
        <v>12487</v>
      </c>
      <c r="ND31" s="396">
        <f t="shared" si="17"/>
        <v>11452</v>
      </c>
      <c r="NE31" s="396">
        <f t="shared" si="17"/>
        <v>11537</v>
      </c>
      <c r="NF31" s="396">
        <f t="shared" si="17"/>
        <v>12332</v>
      </c>
      <c r="NG31" s="396">
        <f t="shared" si="17"/>
        <v>12365</v>
      </c>
      <c r="NH31" s="396">
        <f t="shared" si="17"/>
        <v>12052</v>
      </c>
      <c r="NI31" s="396">
        <f t="shared" si="17"/>
        <v>10922</v>
      </c>
      <c r="NJ31" s="396">
        <f t="shared" si="17"/>
        <v>10983</v>
      </c>
      <c r="NK31" s="396">
        <f t="shared" si="17"/>
        <v>11067</v>
      </c>
      <c r="NL31" s="396">
        <f t="shared" si="17"/>
        <v>11056</v>
      </c>
      <c r="NM31" s="396">
        <f t="shared" si="17"/>
        <v>10338</v>
      </c>
      <c r="NN31" s="396">
        <f t="shared" si="17"/>
        <v>10520</v>
      </c>
      <c r="NO31" s="396">
        <f t="shared" si="17"/>
        <v>10662</v>
      </c>
      <c r="NP31" s="396">
        <f t="shared" si="17"/>
        <v>10795</v>
      </c>
      <c r="NQ31" s="396">
        <f t="shared" si="17"/>
        <v>9763</v>
      </c>
      <c r="NR31" s="396">
        <f t="shared" si="17"/>
        <v>9869</v>
      </c>
      <c r="NS31" s="396">
        <f t="shared" si="17"/>
        <v>10088</v>
      </c>
      <c r="NT31" s="396">
        <f t="shared" si="17"/>
        <v>10295</v>
      </c>
      <c r="NU31" s="396">
        <f t="shared" si="17"/>
        <v>9764</v>
      </c>
      <c r="NV31" s="396">
        <f t="shared" si="17"/>
        <v>9366</v>
      </c>
      <c r="NW31" s="396">
        <f t="shared" si="17"/>
        <v>9540</v>
      </c>
      <c r="NX31" s="396">
        <f t="shared" si="17"/>
        <v>9813</v>
      </c>
      <c r="NY31" s="396">
        <f t="shared" si="17"/>
        <v>9991</v>
      </c>
      <c r="NZ31" s="396">
        <f t="shared" si="17"/>
        <v>9104</v>
      </c>
      <c r="OA31" s="396">
        <f t="shared" si="17"/>
        <v>9256</v>
      </c>
      <c r="OB31" s="396">
        <f t="shared" si="17"/>
        <v>9544</v>
      </c>
      <c r="OC31" s="396">
        <f t="shared" si="17"/>
        <v>9670</v>
      </c>
      <c r="OD31" s="396">
        <f t="shared" si="17"/>
        <v>8941</v>
      </c>
      <c r="OE31" s="396">
        <f t="shared" si="17"/>
        <v>9158</v>
      </c>
      <c r="OF31" s="396">
        <f t="shared" si="17"/>
        <v>9446</v>
      </c>
      <c r="OG31" s="396">
        <f t="shared" si="17"/>
        <v>9847</v>
      </c>
      <c r="OH31" s="396">
        <f t="shared" si="17"/>
        <v>9468</v>
      </c>
      <c r="OI31" s="396">
        <f t="shared" si="17"/>
        <v>9520</v>
      </c>
      <c r="OJ31" s="396">
        <f t="shared" si="17"/>
        <v>9780</v>
      </c>
      <c r="OK31" s="396">
        <f t="shared" si="17"/>
        <v>10059</v>
      </c>
      <c r="OL31" s="396">
        <f t="shared" si="17"/>
        <v>10374</v>
      </c>
      <c r="OM31" s="396">
        <f t="shared" si="17"/>
        <v>9582</v>
      </c>
      <c r="ON31" s="396">
        <f t="shared" si="17"/>
        <v>9621</v>
      </c>
      <c r="OO31" s="396">
        <f t="shared" si="17"/>
        <v>10010</v>
      </c>
      <c r="OP31" s="396">
        <f t="shared" si="17"/>
        <v>10464</v>
      </c>
      <c r="OQ31" s="396">
        <f t="shared" si="17"/>
        <v>10108</v>
      </c>
      <c r="OR31" s="396">
        <f t="shared" si="17"/>
        <v>9932</v>
      </c>
      <c r="OS31" s="396">
        <f t="shared" si="17"/>
        <v>10145</v>
      </c>
      <c r="OT31" s="396">
        <f t="shared" si="17"/>
        <v>10511</v>
      </c>
      <c r="OU31" s="396">
        <f t="shared" si="17"/>
        <v>10615</v>
      </c>
      <c r="OV31" s="396">
        <f t="shared" si="17"/>
        <v>10132</v>
      </c>
      <c r="OW31" s="396">
        <f t="shared" si="17"/>
        <v>10276</v>
      </c>
      <c r="OX31" s="396">
        <f t="shared" si="17"/>
        <v>10494</v>
      </c>
      <c r="OY31" s="396">
        <f t="shared" si="17"/>
        <v>10184</v>
      </c>
      <c r="OZ31" s="396">
        <f t="shared" si="17"/>
        <v>9874</v>
      </c>
      <c r="PA31" s="396">
        <f t="shared" si="17"/>
        <v>10008</v>
      </c>
      <c r="PB31" s="396">
        <f t="shared" si="17"/>
        <v>10372</v>
      </c>
      <c r="PC31" s="396">
        <f t="shared" si="17"/>
        <v>10677</v>
      </c>
      <c r="PD31" s="396">
        <f t="shared" si="17"/>
        <v>10012</v>
      </c>
      <c r="PE31" s="396">
        <f t="shared" si="17"/>
        <v>0</v>
      </c>
      <c r="PF31" s="396">
        <f t="shared" si="17"/>
        <v>0</v>
      </c>
      <c r="PG31" s="396">
        <f t="shared" si="17"/>
        <v>0</v>
      </c>
      <c r="PH31" s="396">
        <f t="shared" si="17"/>
        <v>0</v>
      </c>
      <c r="PI31" s="396">
        <f t="shared" ref="PI31:PT31" si="18">SUM(PI7:PI30)</f>
        <v>0</v>
      </c>
      <c r="PJ31" s="396">
        <f t="shared" si="18"/>
        <v>0</v>
      </c>
      <c r="PK31" s="396">
        <f t="shared" si="18"/>
        <v>0</v>
      </c>
      <c r="PL31" s="396">
        <f t="shared" si="18"/>
        <v>0</v>
      </c>
      <c r="PM31" s="396">
        <f t="shared" si="18"/>
        <v>0</v>
      </c>
      <c r="PN31" s="396">
        <f t="shared" si="18"/>
        <v>0</v>
      </c>
      <c r="PO31" s="396">
        <f t="shared" si="18"/>
        <v>0</v>
      </c>
      <c r="PP31" s="396">
        <f t="shared" si="18"/>
        <v>0</v>
      </c>
      <c r="PQ31" s="396">
        <f t="shared" si="18"/>
        <v>0</v>
      </c>
      <c r="PR31" s="396">
        <f t="shared" si="18"/>
        <v>0</v>
      </c>
      <c r="PS31" s="396">
        <f t="shared" si="18"/>
        <v>0</v>
      </c>
      <c r="PT31" s="396">
        <f t="shared" si="18"/>
        <v>0</v>
      </c>
    </row>
    <row r="32" spans="1:436" s="144" customFormat="1" x14ac:dyDescent="0.2">
      <c r="A32" s="55"/>
      <c r="B32" s="1"/>
      <c r="C32" s="173"/>
      <c r="D32" s="154"/>
      <c r="E32" s="154"/>
      <c r="F32" s="154"/>
      <c r="G32" s="333"/>
      <c r="H32" s="333"/>
      <c r="I32" s="333"/>
      <c r="J32" s="333"/>
      <c r="K32" s="333"/>
      <c r="L32" s="333"/>
      <c r="M32" s="333"/>
      <c r="N32" s="333"/>
      <c r="O32" s="333"/>
      <c r="P32" s="333"/>
      <c r="Q32" s="333"/>
      <c r="R32" s="333"/>
      <c r="S32" s="333"/>
      <c r="T32" s="333"/>
      <c r="U32" s="333"/>
      <c r="V32" s="333"/>
      <c r="W32" s="333"/>
      <c r="X32" s="333"/>
      <c r="Y32" s="333"/>
      <c r="Z32" s="333"/>
      <c r="AA32" s="333"/>
      <c r="AB32" s="333"/>
      <c r="AC32" s="333"/>
      <c r="AD32" s="333"/>
      <c r="AE32" s="333"/>
      <c r="AF32" s="333"/>
      <c r="AG32" s="333"/>
      <c r="AH32" s="333"/>
      <c r="AI32" s="333"/>
      <c r="AJ32" s="333"/>
      <c r="AK32" s="333"/>
      <c r="AL32" s="333"/>
      <c r="AM32" s="333"/>
      <c r="AN32" s="333"/>
      <c r="AO32" s="333"/>
      <c r="AP32" s="333"/>
      <c r="AQ32" s="333"/>
      <c r="AR32" s="333"/>
      <c r="AS32" s="333"/>
      <c r="AT32" s="333"/>
      <c r="AU32" s="333"/>
      <c r="AV32" s="333"/>
      <c r="AW32" s="333"/>
      <c r="AX32" s="333"/>
      <c r="AY32" s="333"/>
      <c r="AZ32" s="333"/>
      <c r="BA32" s="333"/>
      <c r="BB32" s="333"/>
      <c r="BC32" s="333"/>
      <c r="BD32" s="333"/>
      <c r="BE32" s="333"/>
      <c r="BF32" s="333"/>
      <c r="BG32" s="333"/>
      <c r="BH32" s="333"/>
      <c r="BI32" s="333"/>
      <c r="BJ32" s="333"/>
      <c r="BK32" s="333"/>
      <c r="BL32" s="333"/>
      <c r="BM32" s="333"/>
      <c r="BN32" s="333"/>
      <c r="BO32" s="333"/>
      <c r="BP32" s="333"/>
      <c r="BQ32" s="333"/>
      <c r="BR32" s="333"/>
      <c r="BS32" s="333"/>
      <c r="BT32" s="333"/>
      <c r="BU32" s="333"/>
      <c r="BV32" s="333"/>
      <c r="BW32" s="333"/>
      <c r="BX32" s="333"/>
      <c r="BY32" s="333"/>
      <c r="BZ32" s="333"/>
      <c r="CA32" s="333"/>
      <c r="CB32" s="333"/>
      <c r="CC32" s="333"/>
      <c r="CD32" s="333"/>
      <c r="CE32" s="333"/>
      <c r="CF32" s="333"/>
      <c r="CG32" s="333"/>
      <c r="CH32" s="333"/>
      <c r="CI32" s="333"/>
      <c r="CJ32" s="333"/>
      <c r="CK32" s="333"/>
      <c r="CL32" s="333"/>
      <c r="CM32" s="333"/>
      <c r="CN32" s="333"/>
      <c r="CO32" s="333"/>
      <c r="CP32" s="333"/>
      <c r="CQ32" s="333"/>
      <c r="CR32" s="333"/>
      <c r="CS32" s="333"/>
      <c r="CT32" s="333"/>
      <c r="CU32" s="333"/>
      <c r="CV32" s="345"/>
      <c r="CW32" s="345"/>
      <c r="CX32" s="345"/>
      <c r="CY32" s="345"/>
      <c r="CZ32" s="345"/>
      <c r="DA32" s="345"/>
      <c r="DB32" s="345"/>
      <c r="DC32" s="345"/>
      <c r="DD32" s="345"/>
      <c r="DE32" s="345"/>
      <c r="DF32" s="345"/>
      <c r="DG32" s="333"/>
      <c r="DH32" s="333"/>
      <c r="DI32" s="333"/>
      <c r="DJ32" s="333"/>
      <c r="DK32" s="333"/>
      <c r="DL32" s="333"/>
      <c r="DM32" s="333"/>
      <c r="DN32" s="333"/>
      <c r="DO32" s="333"/>
      <c r="DP32" s="333"/>
      <c r="DQ32" s="333"/>
      <c r="DR32" s="333"/>
      <c r="DS32" s="333"/>
      <c r="DT32" s="333"/>
      <c r="DU32" s="333"/>
      <c r="DV32" s="333"/>
      <c r="DW32" s="333"/>
      <c r="DX32" s="333"/>
      <c r="DY32" s="333"/>
      <c r="DZ32" s="333"/>
      <c r="EA32" s="333"/>
      <c r="EB32" s="333"/>
      <c r="EC32" s="333"/>
      <c r="ED32" s="333"/>
      <c r="EE32" s="333"/>
      <c r="EF32" s="333"/>
      <c r="EG32" s="333"/>
      <c r="EH32" s="333"/>
      <c r="EI32" s="333"/>
      <c r="EJ32" s="333"/>
      <c r="EK32" s="333"/>
      <c r="EL32" s="333"/>
      <c r="EM32" s="333"/>
      <c r="EN32" s="333"/>
      <c r="EO32" s="333"/>
      <c r="EP32" s="333"/>
      <c r="EQ32" s="333"/>
      <c r="ER32" s="333"/>
      <c r="ES32" s="333"/>
      <c r="ET32" s="333"/>
      <c r="EU32" s="333"/>
      <c r="EV32" s="333"/>
      <c r="EW32" s="333"/>
      <c r="EX32" s="333"/>
      <c r="EY32" s="333"/>
      <c r="EZ32" s="333"/>
      <c r="FA32" s="333"/>
      <c r="FB32" s="333"/>
      <c r="FC32" s="333"/>
      <c r="FD32" s="333"/>
      <c r="FE32" s="333"/>
      <c r="FF32" s="333"/>
      <c r="FI32" s="343"/>
      <c r="GJ32" s="408"/>
      <c r="GL32" s="408"/>
      <c r="GP32" s="363"/>
      <c r="GV32" s="333"/>
      <c r="GW32" s="333"/>
      <c r="GX32" s="333"/>
      <c r="GY32" s="333"/>
      <c r="GZ32" s="333"/>
      <c r="HA32" s="333"/>
      <c r="HB32" s="333"/>
      <c r="HC32" s="333"/>
      <c r="HD32" s="333"/>
      <c r="HE32" s="380"/>
      <c r="HF32" s="333"/>
      <c r="HG32" s="333"/>
      <c r="HJ32" s="343"/>
      <c r="IK32" s="408"/>
      <c r="IM32" s="408"/>
      <c r="IN32" s="343"/>
      <c r="IQ32" s="363"/>
      <c r="JF32" s="363"/>
      <c r="JN32" s="343"/>
      <c r="JV32" s="343"/>
    </row>
    <row r="33" spans="1:420" s="144" customFormat="1" x14ac:dyDescent="0.2">
      <c r="A33" s="1"/>
      <c r="B33" s="50" t="s">
        <v>46</v>
      </c>
      <c r="C33" s="173"/>
      <c r="D33" s="154"/>
      <c r="E33" s="154"/>
      <c r="F33" s="154"/>
      <c r="G33" s="333"/>
      <c r="H33" s="333"/>
      <c r="I33" s="333"/>
      <c r="J33" s="333"/>
      <c r="K33" s="333"/>
      <c r="L33" s="333"/>
      <c r="M33" s="333"/>
      <c r="N33" s="333"/>
      <c r="O33" s="333"/>
      <c r="P33" s="333"/>
      <c r="Q33" s="333"/>
      <c r="R33" s="333"/>
      <c r="S33" s="333"/>
      <c r="T33" s="333"/>
      <c r="U33" s="333"/>
      <c r="V33" s="333"/>
      <c r="W33" s="333"/>
      <c r="X33" s="333"/>
      <c r="Y33" s="333"/>
      <c r="Z33" s="333"/>
      <c r="AA33" s="333"/>
      <c r="AB33" s="333"/>
      <c r="AC33" s="333"/>
      <c r="AD33" s="333"/>
      <c r="AE33" s="333"/>
      <c r="AF33" s="333"/>
      <c r="AG33" s="333"/>
      <c r="AH33" s="333"/>
      <c r="AI33" s="333"/>
      <c r="AJ33" s="333"/>
      <c r="AK33" s="333"/>
      <c r="AL33" s="333"/>
      <c r="AM33" s="333"/>
      <c r="AN33" s="333"/>
      <c r="AO33" s="333"/>
      <c r="AP33" s="333"/>
      <c r="AQ33" s="333"/>
      <c r="AR33" s="333"/>
      <c r="AS33" s="333"/>
      <c r="AT33" s="333"/>
      <c r="AU33" s="333"/>
      <c r="AV33" s="333"/>
      <c r="AW33" s="333"/>
      <c r="AX33" s="333"/>
      <c r="AY33" s="333"/>
      <c r="AZ33" s="333"/>
      <c r="BA33" s="333"/>
      <c r="BB33" s="333"/>
      <c r="BC33" s="333"/>
      <c r="BD33" s="333"/>
      <c r="BE33" s="333"/>
      <c r="BF33" s="333"/>
      <c r="BG33" s="333"/>
      <c r="BH33" s="333"/>
      <c r="BI33" s="333"/>
      <c r="BJ33" s="333"/>
      <c r="BK33" s="333"/>
      <c r="BL33" s="333"/>
      <c r="BM33" s="333"/>
      <c r="BN33" s="333"/>
      <c r="BO33" s="333"/>
      <c r="BP33" s="333"/>
      <c r="BQ33" s="333"/>
      <c r="BR33" s="333"/>
      <c r="BS33" s="333"/>
      <c r="BT33" s="333"/>
      <c r="BU33" s="333"/>
      <c r="BV33" s="333"/>
      <c r="BW33" s="333"/>
      <c r="BX33" s="333"/>
      <c r="BY33" s="333"/>
      <c r="BZ33" s="333"/>
      <c r="CA33" s="333"/>
      <c r="CB33" s="333"/>
      <c r="CC33" s="333"/>
      <c r="CD33" s="333"/>
      <c r="CE33" s="333"/>
      <c r="CF33" s="333"/>
      <c r="CG33" s="333"/>
      <c r="CH33" s="333"/>
      <c r="CI33" s="333"/>
      <c r="CJ33" s="333"/>
      <c r="CK33" s="333"/>
      <c r="CL33" s="333"/>
      <c r="CM33" s="333"/>
      <c r="CN33" s="333"/>
      <c r="CO33" s="333"/>
      <c r="CP33" s="333"/>
      <c r="CQ33" s="333"/>
      <c r="CR33" s="333"/>
      <c r="CS33" s="333"/>
      <c r="CT33" s="333"/>
      <c r="CU33" s="333"/>
      <c r="CV33" s="345"/>
      <c r="CW33" s="345"/>
      <c r="CX33" s="345"/>
      <c r="CY33" s="345"/>
      <c r="CZ33" s="345"/>
      <c r="DA33" s="345"/>
      <c r="DB33" s="345"/>
      <c r="DC33" s="345"/>
      <c r="DD33" s="345"/>
      <c r="DE33" s="345"/>
      <c r="DF33" s="345"/>
      <c r="DG33" s="333"/>
      <c r="DH33" s="333"/>
      <c r="DI33" s="333"/>
      <c r="DJ33" s="333"/>
      <c r="DK33" s="333"/>
      <c r="DL33" s="333"/>
      <c r="DM33" s="333"/>
      <c r="DN33" s="333"/>
      <c r="DO33" s="333"/>
      <c r="DP33" s="333"/>
      <c r="DQ33" s="333"/>
      <c r="DR33" s="333"/>
      <c r="DS33" s="333"/>
      <c r="DT33" s="333"/>
      <c r="DU33" s="333"/>
      <c r="DV33" s="333"/>
      <c r="DW33" s="333"/>
      <c r="DX33" s="333"/>
      <c r="DY33" s="333"/>
      <c r="DZ33" s="333"/>
      <c r="EA33" s="333"/>
      <c r="EB33" s="333"/>
      <c r="EC33" s="333"/>
      <c r="ED33" s="333"/>
      <c r="EE33" s="333"/>
      <c r="EF33" s="333"/>
      <c r="EG33" s="333"/>
      <c r="EH33" s="333"/>
      <c r="EI33" s="333"/>
      <c r="EJ33" s="333"/>
      <c r="EK33" s="333"/>
      <c r="EL33" s="333"/>
      <c r="EM33" s="333"/>
      <c r="EN33" s="333"/>
      <c r="EO33" s="333"/>
      <c r="EP33" s="333"/>
      <c r="EQ33" s="333"/>
      <c r="ER33" s="333"/>
      <c r="ES33" s="333"/>
      <c r="ET33" s="333"/>
      <c r="EU33" s="333"/>
      <c r="EV33" s="333"/>
      <c r="EW33" s="333"/>
      <c r="EX33" s="333"/>
      <c r="EY33" s="333"/>
      <c r="EZ33" s="333"/>
      <c r="FA33" s="333"/>
      <c r="FB33" s="333"/>
      <c r="FC33" s="333"/>
      <c r="FD33" s="333"/>
      <c r="FE33" s="333"/>
      <c r="FF33" s="333"/>
      <c r="FI33" s="343"/>
      <c r="GJ33" s="408"/>
      <c r="GL33" s="408"/>
      <c r="GP33" s="363"/>
      <c r="GV33" s="333"/>
      <c r="GW33" s="333"/>
      <c r="GX33" s="333"/>
      <c r="GY33" s="333"/>
      <c r="GZ33" s="333"/>
      <c r="HA33" s="333"/>
      <c r="HB33" s="333"/>
      <c r="HC33" s="333"/>
      <c r="HD33" s="333"/>
      <c r="HE33" s="380"/>
      <c r="HF33" s="333"/>
      <c r="HG33" s="333"/>
      <c r="HJ33" s="343"/>
      <c r="IK33" s="408"/>
      <c r="IM33" s="408"/>
      <c r="IN33" s="343"/>
      <c r="IQ33" s="363"/>
      <c r="JF33" s="363"/>
      <c r="JN33" s="343"/>
      <c r="JV33" s="343"/>
    </row>
    <row r="34" spans="1:420" x14ac:dyDescent="0.2">
      <c r="A34" s="55"/>
      <c r="B34" s="1">
        <v>1</v>
      </c>
      <c r="C34" s="166">
        <f t="shared" ref="C34:C57" ca="1" si="19">OFFSET($F$33,$B34,$E$4)</f>
        <v>79</v>
      </c>
      <c r="D34" s="167">
        <f ca="1">IF(C7&gt;0,C34/C7,0)</f>
        <v>0.28113879003558717</v>
      </c>
      <c r="E34" s="154">
        <f ca="1">RANK(D34,$D$34:$D$57)</f>
        <v>21</v>
      </c>
      <c r="F34" s="168"/>
      <c r="G34">
        <v>326</v>
      </c>
      <c r="H34">
        <v>320</v>
      </c>
      <c r="I34" s="341">
        <v>315</v>
      </c>
      <c r="J34">
        <v>310</v>
      </c>
      <c r="K34">
        <v>306</v>
      </c>
      <c r="L34">
        <v>284</v>
      </c>
      <c r="M34">
        <v>275</v>
      </c>
      <c r="N34">
        <v>274</v>
      </c>
      <c r="O34">
        <v>277</v>
      </c>
      <c r="P34">
        <v>255</v>
      </c>
      <c r="Q34">
        <v>261</v>
      </c>
      <c r="R34">
        <v>268</v>
      </c>
      <c r="S34">
        <v>289</v>
      </c>
      <c r="T34">
        <v>264</v>
      </c>
      <c r="U34">
        <v>277</v>
      </c>
      <c r="V34">
        <v>291</v>
      </c>
      <c r="W34">
        <v>301</v>
      </c>
      <c r="X34">
        <v>309</v>
      </c>
      <c r="Y34">
        <v>319</v>
      </c>
      <c r="Z34">
        <v>320</v>
      </c>
      <c r="AA34">
        <v>337</v>
      </c>
      <c r="AB34">
        <v>355</v>
      </c>
      <c r="AC34">
        <v>344</v>
      </c>
      <c r="AD34">
        <v>328</v>
      </c>
      <c r="AE34">
        <v>327</v>
      </c>
      <c r="AF34">
        <v>337</v>
      </c>
      <c r="AG34">
        <v>312</v>
      </c>
      <c r="AH34">
        <v>317</v>
      </c>
      <c r="AI34">
        <v>324</v>
      </c>
      <c r="AJ34">
        <v>319</v>
      </c>
      <c r="AK34">
        <v>321</v>
      </c>
      <c r="AL34">
        <v>313</v>
      </c>
      <c r="AM34">
        <v>307</v>
      </c>
      <c r="AN34">
        <v>289</v>
      </c>
      <c r="AO34">
        <v>287</v>
      </c>
      <c r="AP34" s="362">
        <v>288</v>
      </c>
      <c r="AQ34">
        <v>289</v>
      </c>
      <c r="AR34">
        <v>304</v>
      </c>
      <c r="AS34">
        <v>305</v>
      </c>
      <c r="AT34">
        <v>284</v>
      </c>
      <c r="AU34">
        <v>300</v>
      </c>
      <c r="AV34">
        <v>323</v>
      </c>
      <c r="AW34" s="144">
        <v>340</v>
      </c>
      <c r="AX34" s="144">
        <v>360</v>
      </c>
      <c r="AY34" s="144">
        <v>326</v>
      </c>
      <c r="AZ34" s="144">
        <v>319</v>
      </c>
      <c r="BA34" s="144">
        <v>322</v>
      </c>
      <c r="BB34" s="144">
        <v>325</v>
      </c>
      <c r="BC34" s="144">
        <v>309</v>
      </c>
      <c r="BD34" s="144">
        <v>316</v>
      </c>
      <c r="BE34" s="144">
        <v>292</v>
      </c>
      <c r="BF34" s="144">
        <v>297</v>
      </c>
      <c r="BG34">
        <v>298</v>
      </c>
      <c r="BH34">
        <v>286</v>
      </c>
      <c r="BI34">
        <v>290</v>
      </c>
      <c r="BJ34">
        <v>282</v>
      </c>
      <c r="BK34">
        <v>288</v>
      </c>
      <c r="BL34">
        <v>283</v>
      </c>
      <c r="BM34">
        <v>269</v>
      </c>
      <c r="BN34">
        <v>275</v>
      </c>
      <c r="BO34">
        <v>276</v>
      </c>
      <c r="BP34">
        <v>264</v>
      </c>
      <c r="BQ34">
        <v>272</v>
      </c>
      <c r="BR34">
        <v>276</v>
      </c>
      <c r="BS34">
        <v>274</v>
      </c>
      <c r="BT34">
        <v>232</v>
      </c>
      <c r="BU34">
        <v>232</v>
      </c>
      <c r="BV34">
        <v>240</v>
      </c>
      <c r="BW34">
        <v>244</v>
      </c>
      <c r="BX34">
        <v>245</v>
      </c>
      <c r="BY34">
        <v>219</v>
      </c>
      <c r="BZ34">
        <v>223</v>
      </c>
      <c r="CA34">
        <v>237</v>
      </c>
      <c r="CB34">
        <v>245</v>
      </c>
      <c r="CC34">
        <v>230</v>
      </c>
      <c r="CD34">
        <v>226</v>
      </c>
      <c r="CE34">
        <v>233</v>
      </c>
      <c r="CF34">
        <v>232</v>
      </c>
      <c r="CG34">
        <v>212</v>
      </c>
      <c r="CH34">
        <v>205</v>
      </c>
      <c r="CI34">
        <v>194</v>
      </c>
      <c r="CJ34">
        <v>206</v>
      </c>
      <c r="CK34">
        <v>209</v>
      </c>
      <c r="CL34">
        <v>201</v>
      </c>
      <c r="CM34">
        <v>201</v>
      </c>
      <c r="CN34">
        <v>204</v>
      </c>
      <c r="CO34">
        <v>215</v>
      </c>
      <c r="CP34">
        <v>188</v>
      </c>
      <c r="CQ34">
        <v>200</v>
      </c>
      <c r="CR34">
        <v>208</v>
      </c>
      <c r="CS34">
        <v>228</v>
      </c>
      <c r="CT34">
        <v>229</v>
      </c>
      <c r="CU34">
        <v>223</v>
      </c>
      <c r="CV34">
        <v>242</v>
      </c>
      <c r="CW34">
        <v>236</v>
      </c>
      <c r="CX34">
        <v>250</v>
      </c>
      <c r="CY34">
        <v>208</v>
      </c>
      <c r="CZ34">
        <v>202</v>
      </c>
      <c r="DA34">
        <v>211</v>
      </c>
      <c r="DB34">
        <v>219</v>
      </c>
      <c r="DC34">
        <v>195</v>
      </c>
      <c r="DD34">
        <v>201</v>
      </c>
      <c r="DE34">
        <v>198</v>
      </c>
      <c r="DF34">
        <v>201.5</v>
      </c>
      <c r="DG34">
        <v>205</v>
      </c>
      <c r="DH34">
        <v>187</v>
      </c>
      <c r="DI34">
        <v>211</v>
      </c>
      <c r="DJ34">
        <v>211</v>
      </c>
      <c r="DK34">
        <v>222</v>
      </c>
      <c r="DL34">
        <v>211</v>
      </c>
      <c r="DM34">
        <v>189</v>
      </c>
      <c r="DN34">
        <v>186</v>
      </c>
      <c r="DO34">
        <v>191</v>
      </c>
      <c r="DP34">
        <v>178</v>
      </c>
      <c r="DQ34">
        <v>172</v>
      </c>
      <c r="DR34" s="341">
        <v>176</v>
      </c>
      <c r="DS34">
        <v>181</v>
      </c>
      <c r="DT34" s="397">
        <v>174</v>
      </c>
      <c r="DU34" s="397">
        <v>167</v>
      </c>
      <c r="DV34" s="380">
        <v>172</v>
      </c>
      <c r="DW34" s="380">
        <v>178</v>
      </c>
      <c r="DX34" s="397">
        <v>178</v>
      </c>
      <c r="DY34">
        <v>173</v>
      </c>
      <c r="DZ34">
        <v>176</v>
      </c>
      <c r="EA34">
        <v>182</v>
      </c>
      <c r="EB34">
        <v>189</v>
      </c>
      <c r="EC34">
        <v>172</v>
      </c>
      <c r="ED34">
        <v>174</v>
      </c>
      <c r="EE34">
        <v>180</v>
      </c>
      <c r="EF34">
        <v>182</v>
      </c>
      <c r="EG34">
        <v>179</v>
      </c>
      <c r="EH34">
        <v>175</v>
      </c>
      <c r="EI34">
        <v>175</v>
      </c>
      <c r="EJ34">
        <v>173</v>
      </c>
      <c r="EK34">
        <v>178</v>
      </c>
      <c r="EL34">
        <v>177</v>
      </c>
      <c r="EM34">
        <v>176</v>
      </c>
      <c r="EN34">
        <v>172</v>
      </c>
      <c r="EO34">
        <v>173</v>
      </c>
      <c r="EP34">
        <v>151</v>
      </c>
      <c r="EQ34">
        <v>147</v>
      </c>
      <c r="ER34">
        <v>145</v>
      </c>
      <c r="ES34">
        <v>150</v>
      </c>
      <c r="ET34">
        <v>145</v>
      </c>
      <c r="EU34" s="380">
        <v>138</v>
      </c>
      <c r="EV34">
        <v>143</v>
      </c>
      <c r="EW34">
        <v>146</v>
      </c>
      <c r="EX34">
        <v>151</v>
      </c>
      <c r="EY34">
        <v>140</v>
      </c>
      <c r="EZ34">
        <v>146</v>
      </c>
      <c r="FA34">
        <v>166</v>
      </c>
      <c r="FB34">
        <v>175</v>
      </c>
      <c r="FC34">
        <v>188</v>
      </c>
      <c r="FD34">
        <v>190</v>
      </c>
      <c r="FE34">
        <v>195</v>
      </c>
      <c r="FF34">
        <v>191</v>
      </c>
      <c r="FG34">
        <v>196</v>
      </c>
      <c r="FH34">
        <v>167</v>
      </c>
      <c r="FI34">
        <v>170</v>
      </c>
      <c r="FJ34">
        <v>181</v>
      </c>
      <c r="FK34">
        <v>189</v>
      </c>
      <c r="FL34">
        <v>177</v>
      </c>
      <c r="FM34">
        <v>167</v>
      </c>
      <c r="FN34">
        <v>171</v>
      </c>
      <c r="FO34">
        <v>184</v>
      </c>
      <c r="FP34">
        <v>180</v>
      </c>
      <c r="FQ34">
        <v>173</v>
      </c>
      <c r="FR34">
        <v>168</v>
      </c>
      <c r="FS34" s="341">
        <v>161</v>
      </c>
      <c r="FT34">
        <v>170</v>
      </c>
      <c r="FU34" s="397">
        <v>166</v>
      </c>
      <c r="FV34" s="397">
        <v>169</v>
      </c>
      <c r="FW34" s="380">
        <v>176</v>
      </c>
      <c r="FX34" s="380">
        <v>187</v>
      </c>
      <c r="FY34" s="397">
        <v>164</v>
      </c>
      <c r="FZ34">
        <v>155</v>
      </c>
      <c r="GA34">
        <v>170</v>
      </c>
      <c r="GB34">
        <v>174</v>
      </c>
      <c r="GC34">
        <v>159</v>
      </c>
      <c r="GD34">
        <v>154</v>
      </c>
      <c r="GE34">
        <v>145</v>
      </c>
      <c r="GF34">
        <v>157</v>
      </c>
      <c r="GG34">
        <v>161</v>
      </c>
      <c r="GH34">
        <v>151</v>
      </c>
      <c r="GI34">
        <v>139</v>
      </c>
      <c r="GJ34">
        <v>142</v>
      </c>
      <c r="GK34">
        <v>146</v>
      </c>
      <c r="GL34">
        <v>129</v>
      </c>
      <c r="GM34">
        <v>137</v>
      </c>
      <c r="GN34">
        <v>147</v>
      </c>
      <c r="GO34">
        <v>147</v>
      </c>
      <c r="GP34">
        <v>153</v>
      </c>
      <c r="GQ34">
        <v>153</v>
      </c>
      <c r="GR34">
        <v>161</v>
      </c>
      <c r="GS34">
        <v>170</v>
      </c>
      <c r="GT34">
        <v>177</v>
      </c>
      <c r="GU34">
        <v>185</v>
      </c>
      <c r="GV34">
        <v>196</v>
      </c>
      <c r="GW34">
        <v>205</v>
      </c>
      <c r="GX34">
        <v>210</v>
      </c>
      <c r="GY34">
        <v>201</v>
      </c>
      <c r="GZ34">
        <v>210</v>
      </c>
      <c r="HA34">
        <v>213</v>
      </c>
      <c r="HB34">
        <v>218</v>
      </c>
      <c r="HC34">
        <v>227</v>
      </c>
      <c r="HD34">
        <v>240</v>
      </c>
      <c r="HE34">
        <v>246</v>
      </c>
      <c r="HF34">
        <v>245</v>
      </c>
      <c r="HG34">
        <v>243</v>
      </c>
      <c r="HH34">
        <v>224</v>
      </c>
      <c r="HI34">
        <v>224</v>
      </c>
      <c r="HJ34">
        <v>214</v>
      </c>
      <c r="HK34">
        <v>220</v>
      </c>
      <c r="HL34">
        <v>213</v>
      </c>
      <c r="HM34">
        <v>195</v>
      </c>
      <c r="HN34">
        <v>204</v>
      </c>
      <c r="HO34">
        <v>203</v>
      </c>
      <c r="HP34">
        <v>189</v>
      </c>
      <c r="HQ34">
        <v>183</v>
      </c>
      <c r="HR34">
        <v>191</v>
      </c>
      <c r="HS34">
        <v>191</v>
      </c>
      <c r="HT34">
        <v>183</v>
      </c>
      <c r="HU34">
        <v>185</v>
      </c>
      <c r="HV34">
        <v>188</v>
      </c>
      <c r="HW34">
        <v>184</v>
      </c>
      <c r="HX34">
        <v>200</v>
      </c>
      <c r="HY34">
        <v>196</v>
      </c>
      <c r="HZ34">
        <v>190</v>
      </c>
      <c r="IA34">
        <v>197</v>
      </c>
      <c r="IB34">
        <v>206</v>
      </c>
      <c r="IC34">
        <v>202</v>
      </c>
      <c r="ID34">
        <v>185</v>
      </c>
      <c r="IE34">
        <v>184</v>
      </c>
      <c r="IF34">
        <v>179</v>
      </c>
      <c r="IG34">
        <v>190</v>
      </c>
      <c r="IH34">
        <v>175</v>
      </c>
      <c r="II34">
        <v>167</v>
      </c>
      <c r="IJ34">
        <v>176</v>
      </c>
      <c r="IK34">
        <v>186</v>
      </c>
      <c r="IL34">
        <v>178</v>
      </c>
      <c r="IM34">
        <v>170</v>
      </c>
      <c r="IN34" s="341">
        <f t="shared" ref="IN34:IN57" si="20">(IM34+IO34)/2</f>
        <v>171.5</v>
      </c>
      <c r="IO34">
        <v>173</v>
      </c>
      <c r="IP34">
        <v>166</v>
      </c>
      <c r="IQ34">
        <v>156</v>
      </c>
      <c r="IR34">
        <v>167</v>
      </c>
      <c r="IS34">
        <v>172</v>
      </c>
      <c r="IT34">
        <v>170</v>
      </c>
      <c r="IU34">
        <v>164</v>
      </c>
      <c r="IV34">
        <v>183</v>
      </c>
      <c r="IW34">
        <v>186</v>
      </c>
      <c r="IX34">
        <v>177</v>
      </c>
      <c r="IY34">
        <v>169</v>
      </c>
      <c r="IZ34">
        <v>158</v>
      </c>
      <c r="JA34">
        <v>155</v>
      </c>
      <c r="JB34">
        <v>159</v>
      </c>
      <c r="JC34">
        <v>161</v>
      </c>
      <c r="JD34">
        <v>140</v>
      </c>
      <c r="JE34">
        <v>151</v>
      </c>
      <c r="JF34" s="362">
        <f>(JG34+JE34)/2</f>
        <v>152</v>
      </c>
      <c r="JG34">
        <v>153</v>
      </c>
      <c r="JH34">
        <v>137</v>
      </c>
      <c r="JI34">
        <v>130</v>
      </c>
      <c r="JJ34">
        <v>130</v>
      </c>
      <c r="JK34">
        <v>137</v>
      </c>
      <c r="JL34">
        <v>133</v>
      </c>
      <c r="JM34">
        <v>129</v>
      </c>
      <c r="JN34" s="341">
        <f>(JM34+JO34)/2</f>
        <v>129</v>
      </c>
      <c r="JO34">
        <v>129</v>
      </c>
      <c r="JP34">
        <v>133</v>
      </c>
      <c r="JQ34">
        <v>125</v>
      </c>
      <c r="JR34">
        <v>126</v>
      </c>
      <c r="JS34">
        <v>129</v>
      </c>
      <c r="JT34">
        <v>128</v>
      </c>
      <c r="JU34">
        <v>118</v>
      </c>
      <c r="JV34" s="341">
        <f>(JU34+JW34)/2</f>
        <v>124.5</v>
      </c>
      <c r="JW34">
        <v>131</v>
      </c>
      <c r="JX34">
        <v>131</v>
      </c>
      <c r="JY34">
        <v>124</v>
      </c>
      <c r="JZ34">
        <v>121</v>
      </c>
      <c r="KA34">
        <v>126</v>
      </c>
      <c r="KB34">
        <v>148</v>
      </c>
      <c r="KC34">
        <v>140</v>
      </c>
      <c r="KD34">
        <v>125</v>
      </c>
      <c r="KE34">
        <v>126</v>
      </c>
      <c r="KF34">
        <v>122</v>
      </c>
      <c r="KG34">
        <v>125</v>
      </c>
      <c r="KH34">
        <v>116</v>
      </c>
      <c r="KI34">
        <v>119</v>
      </c>
      <c r="KJ34">
        <v>124</v>
      </c>
      <c r="KK34">
        <v>127</v>
      </c>
      <c r="KL34">
        <v>118</v>
      </c>
      <c r="KM34">
        <v>121</v>
      </c>
      <c r="KN34">
        <v>132</v>
      </c>
      <c r="KO34">
        <v>135</v>
      </c>
      <c r="KP34">
        <v>115</v>
      </c>
      <c r="KQ34">
        <v>114</v>
      </c>
      <c r="KR34">
        <v>119</v>
      </c>
      <c r="KS34">
        <v>124</v>
      </c>
      <c r="KT34">
        <v>148</v>
      </c>
      <c r="KU34">
        <v>135</v>
      </c>
      <c r="KV34">
        <v>136</v>
      </c>
      <c r="KW34">
        <v>135</v>
      </c>
      <c r="KX34">
        <v>132</v>
      </c>
      <c r="KY34">
        <v>140</v>
      </c>
      <c r="KZ34" s="341">
        <v>135.33333333333334</v>
      </c>
      <c r="LA34" s="341">
        <v>137.55555555555557</v>
      </c>
      <c r="LB34" s="341">
        <v>139.14814814814815</v>
      </c>
      <c r="LC34" s="341">
        <v>137.50617283950618</v>
      </c>
      <c r="LD34" s="341">
        <v>138.42386831275721</v>
      </c>
      <c r="LE34" s="341">
        <v>137.32784636488341</v>
      </c>
      <c r="LF34" s="341">
        <v>135.49359853680841</v>
      </c>
      <c r="LG34" s="341">
        <v>132.81660570035055</v>
      </c>
      <c r="LH34" s="341">
        <v>132.26134862571763</v>
      </c>
      <c r="LI34" s="341">
        <v>135.26465350810344</v>
      </c>
      <c r="LJ34">
        <v>134</v>
      </c>
      <c r="LK34">
        <v>147</v>
      </c>
      <c r="LL34">
        <v>155</v>
      </c>
      <c r="LM34">
        <v>141</v>
      </c>
      <c r="LN34">
        <v>141</v>
      </c>
      <c r="LO34">
        <v>136</v>
      </c>
      <c r="LP34">
        <v>123</v>
      </c>
      <c r="LQ34">
        <v>109</v>
      </c>
      <c r="LR34">
        <v>112</v>
      </c>
      <c r="LS34">
        <v>115</v>
      </c>
      <c r="LT34">
        <v>155</v>
      </c>
      <c r="LU34">
        <v>102</v>
      </c>
      <c r="LV34">
        <v>119</v>
      </c>
      <c r="LW34">
        <v>124</v>
      </c>
      <c r="LX34">
        <v>123</v>
      </c>
      <c r="LY34">
        <v>111</v>
      </c>
      <c r="LZ34" s="471">
        <v>114</v>
      </c>
      <c r="MA34">
        <v>121</v>
      </c>
      <c r="MB34">
        <v>125</v>
      </c>
      <c r="MC34">
        <v>120</v>
      </c>
      <c r="MD34">
        <v>114</v>
      </c>
      <c r="ME34">
        <v>123</v>
      </c>
      <c r="MF34">
        <v>127</v>
      </c>
      <c r="MG34">
        <v>122</v>
      </c>
      <c r="MH34">
        <v>105</v>
      </c>
      <c r="MI34">
        <v>106</v>
      </c>
      <c r="MJ34">
        <v>111</v>
      </c>
      <c r="MK34">
        <v>112</v>
      </c>
      <c r="ML34">
        <v>103</v>
      </c>
      <c r="MM34">
        <v>100</v>
      </c>
      <c r="MN34">
        <v>104</v>
      </c>
      <c r="MO34" s="471">
        <v>110</v>
      </c>
      <c r="MP34" s="471">
        <v>105</v>
      </c>
      <c r="MQ34">
        <v>101</v>
      </c>
      <c r="MR34">
        <v>106</v>
      </c>
      <c r="MS34">
        <v>116</v>
      </c>
      <c r="MT34">
        <v>121</v>
      </c>
      <c r="MU34">
        <v>104</v>
      </c>
      <c r="MV34">
        <v>117</v>
      </c>
      <c r="MW34">
        <v>120</v>
      </c>
      <c r="MX34">
        <v>115</v>
      </c>
      <c r="MY34">
        <v>117</v>
      </c>
      <c r="MZ34">
        <v>116</v>
      </c>
      <c r="NA34">
        <v>127</v>
      </c>
      <c r="NB34">
        <v>134</v>
      </c>
      <c r="NC34">
        <v>148</v>
      </c>
      <c r="ND34">
        <v>121</v>
      </c>
      <c r="NE34">
        <v>136</v>
      </c>
      <c r="NF34">
        <v>136</v>
      </c>
      <c r="NG34">
        <v>131</v>
      </c>
      <c r="NH34">
        <v>127</v>
      </c>
      <c r="NI34">
        <v>125</v>
      </c>
      <c r="NJ34">
        <v>134</v>
      </c>
      <c r="NK34">
        <v>130</v>
      </c>
      <c r="NL34">
        <v>127</v>
      </c>
      <c r="NM34">
        <v>101</v>
      </c>
      <c r="NN34">
        <v>111</v>
      </c>
      <c r="NO34">
        <v>103</v>
      </c>
      <c r="NP34">
        <v>110</v>
      </c>
      <c r="NQ34">
        <v>106</v>
      </c>
      <c r="NR34">
        <v>105</v>
      </c>
      <c r="NS34">
        <v>107</v>
      </c>
      <c r="NT34">
        <v>105</v>
      </c>
      <c r="NU34">
        <v>87</v>
      </c>
      <c r="NV34">
        <v>87</v>
      </c>
      <c r="NW34">
        <v>88</v>
      </c>
      <c r="NX34">
        <v>83</v>
      </c>
      <c r="NY34">
        <v>78</v>
      </c>
      <c r="NZ34">
        <v>68</v>
      </c>
      <c r="OA34">
        <v>80</v>
      </c>
      <c r="OB34">
        <v>77</v>
      </c>
      <c r="OC34">
        <v>75</v>
      </c>
      <c r="OD34">
        <v>71</v>
      </c>
      <c r="OE34">
        <v>76</v>
      </c>
      <c r="OF34">
        <v>82</v>
      </c>
      <c r="OG34">
        <v>77</v>
      </c>
      <c r="OH34">
        <v>69</v>
      </c>
      <c r="OI34">
        <v>75</v>
      </c>
      <c r="OJ34">
        <v>79</v>
      </c>
      <c r="OK34">
        <v>79</v>
      </c>
      <c r="OL34">
        <v>77</v>
      </c>
      <c r="OM34">
        <v>75</v>
      </c>
      <c r="ON34">
        <v>82</v>
      </c>
      <c r="OO34">
        <v>78</v>
      </c>
      <c r="OP34">
        <v>81</v>
      </c>
      <c r="OQ34">
        <v>75</v>
      </c>
      <c r="OR34">
        <v>87</v>
      </c>
      <c r="OS34">
        <v>98</v>
      </c>
      <c r="OT34">
        <v>102</v>
      </c>
      <c r="OU34" s="144">
        <v>100</v>
      </c>
      <c r="OV34">
        <v>90</v>
      </c>
      <c r="OW34">
        <v>100</v>
      </c>
      <c r="OX34">
        <v>100</v>
      </c>
      <c r="OY34" s="341">
        <f t="shared" ref="OY34:OY57" si="21">SUM(OX34+OZ34)/2</f>
        <v>85.5</v>
      </c>
      <c r="OZ34">
        <v>71</v>
      </c>
      <c r="PA34">
        <v>93</v>
      </c>
      <c r="PB34">
        <v>92</v>
      </c>
      <c r="PC34">
        <v>91</v>
      </c>
      <c r="PD34">
        <v>79</v>
      </c>
    </row>
    <row r="35" spans="1:420" x14ac:dyDescent="0.2">
      <c r="B35" s="1">
        <v>2</v>
      </c>
      <c r="C35" s="166">
        <f t="shared" ca="1" si="19"/>
        <v>21</v>
      </c>
      <c r="D35" s="167">
        <f t="shared" ref="D35:D58" ca="1" si="22">IF(C8&gt;0,C35/C8,0)</f>
        <v>0.19811320754716982</v>
      </c>
      <c r="E35" s="154">
        <f t="shared" ref="E35:E57" ca="1" si="23">RANK(D35,$D$34:$D$57)</f>
        <v>23</v>
      </c>
      <c r="F35" s="168"/>
      <c r="G35">
        <v>90</v>
      </c>
      <c r="H35">
        <v>94</v>
      </c>
      <c r="I35" s="341">
        <v>98</v>
      </c>
      <c r="J35">
        <v>102</v>
      </c>
      <c r="K35">
        <v>103</v>
      </c>
      <c r="L35">
        <v>105</v>
      </c>
      <c r="M35">
        <v>97</v>
      </c>
      <c r="N35">
        <v>94</v>
      </c>
      <c r="O35">
        <v>87</v>
      </c>
      <c r="P35">
        <v>83</v>
      </c>
      <c r="Q35">
        <v>79</v>
      </c>
      <c r="R35">
        <v>81</v>
      </c>
      <c r="S35">
        <v>80</v>
      </c>
      <c r="T35">
        <v>79</v>
      </c>
      <c r="U35">
        <v>78</v>
      </c>
      <c r="V35">
        <v>79</v>
      </c>
      <c r="W35">
        <v>80</v>
      </c>
      <c r="X35">
        <v>83</v>
      </c>
      <c r="Y35">
        <v>80</v>
      </c>
      <c r="Z35">
        <v>80</v>
      </c>
      <c r="AA35">
        <v>85</v>
      </c>
      <c r="AB35">
        <v>80</v>
      </c>
      <c r="AC35">
        <v>75</v>
      </c>
      <c r="AD35">
        <v>72</v>
      </c>
      <c r="AE35">
        <v>70</v>
      </c>
      <c r="AF35">
        <v>66</v>
      </c>
      <c r="AG35">
        <v>60</v>
      </c>
      <c r="AH35">
        <v>57</v>
      </c>
      <c r="AI35">
        <v>54</v>
      </c>
      <c r="AJ35">
        <v>59</v>
      </c>
      <c r="AK35">
        <v>73</v>
      </c>
      <c r="AL35">
        <v>74</v>
      </c>
      <c r="AM35">
        <v>75</v>
      </c>
      <c r="AN35">
        <v>74</v>
      </c>
      <c r="AO35">
        <v>62</v>
      </c>
      <c r="AP35" s="362">
        <v>67</v>
      </c>
      <c r="AQ35">
        <v>72</v>
      </c>
      <c r="AR35">
        <v>71</v>
      </c>
      <c r="AS35">
        <v>70</v>
      </c>
      <c r="AT35">
        <v>58</v>
      </c>
      <c r="AU35">
        <v>55</v>
      </c>
      <c r="AV35">
        <v>61</v>
      </c>
      <c r="AW35" s="144">
        <v>62</v>
      </c>
      <c r="AX35" s="144">
        <v>66</v>
      </c>
      <c r="AY35" s="144">
        <v>62</v>
      </c>
      <c r="AZ35" s="144">
        <v>65</v>
      </c>
      <c r="BA35" s="144">
        <v>63</v>
      </c>
      <c r="BB35" s="144">
        <v>67</v>
      </c>
      <c r="BC35" s="144">
        <v>67</v>
      </c>
      <c r="BD35" s="144">
        <v>64</v>
      </c>
      <c r="BE35" s="144">
        <v>68</v>
      </c>
      <c r="BF35" s="144">
        <v>65</v>
      </c>
      <c r="BG35">
        <v>61</v>
      </c>
      <c r="BH35">
        <v>58</v>
      </c>
      <c r="BI35">
        <v>63</v>
      </c>
      <c r="BJ35">
        <v>68</v>
      </c>
      <c r="BK35">
        <v>66</v>
      </c>
      <c r="BL35">
        <v>65</v>
      </c>
      <c r="BM35">
        <v>62</v>
      </c>
      <c r="BN35">
        <v>56</v>
      </c>
      <c r="BO35">
        <v>58</v>
      </c>
      <c r="BP35">
        <v>53</v>
      </c>
      <c r="BQ35">
        <v>55</v>
      </c>
      <c r="BR35">
        <v>53</v>
      </c>
      <c r="BS35">
        <v>52</v>
      </c>
      <c r="BT35">
        <v>50</v>
      </c>
      <c r="BU35">
        <v>50</v>
      </c>
      <c r="BV35">
        <v>56</v>
      </c>
      <c r="BW35">
        <v>61</v>
      </c>
      <c r="BX35">
        <v>53</v>
      </c>
      <c r="BY35">
        <v>57</v>
      </c>
      <c r="BZ35">
        <v>57</v>
      </c>
      <c r="CA35">
        <v>54</v>
      </c>
      <c r="CB35">
        <v>50</v>
      </c>
      <c r="CC35">
        <v>47</v>
      </c>
      <c r="CD35">
        <v>47</v>
      </c>
      <c r="CE35">
        <v>46</v>
      </c>
      <c r="CF35">
        <v>42</v>
      </c>
      <c r="CG35">
        <v>37</v>
      </c>
      <c r="CH35">
        <v>40</v>
      </c>
      <c r="CI35">
        <v>39</v>
      </c>
      <c r="CJ35">
        <v>42</v>
      </c>
      <c r="CK35">
        <v>43</v>
      </c>
      <c r="CL35">
        <v>23</v>
      </c>
      <c r="CM35">
        <v>28</v>
      </c>
      <c r="CN35">
        <v>33</v>
      </c>
      <c r="CO35">
        <v>38</v>
      </c>
      <c r="CP35">
        <v>38</v>
      </c>
      <c r="CQ35">
        <v>36</v>
      </c>
      <c r="CR35">
        <v>40</v>
      </c>
      <c r="CS35">
        <v>46</v>
      </c>
      <c r="CT35">
        <v>45</v>
      </c>
      <c r="CU35">
        <v>45</v>
      </c>
      <c r="CV35">
        <v>45</v>
      </c>
      <c r="CW35">
        <v>46</v>
      </c>
      <c r="CX35">
        <v>47</v>
      </c>
      <c r="CY35">
        <v>46</v>
      </c>
      <c r="CZ35">
        <v>55</v>
      </c>
      <c r="DA35">
        <v>54</v>
      </c>
      <c r="DB35">
        <v>55</v>
      </c>
      <c r="DC35">
        <v>46</v>
      </c>
      <c r="DD35">
        <v>46</v>
      </c>
      <c r="DE35">
        <v>45</v>
      </c>
      <c r="DF35">
        <v>43.5</v>
      </c>
      <c r="DG35">
        <v>42</v>
      </c>
      <c r="DH35">
        <v>42</v>
      </c>
      <c r="DI35">
        <v>37</v>
      </c>
      <c r="DJ35">
        <v>41</v>
      </c>
      <c r="DK35">
        <v>40</v>
      </c>
      <c r="DL35">
        <v>45</v>
      </c>
      <c r="DM35">
        <v>44</v>
      </c>
      <c r="DN35">
        <v>45</v>
      </c>
      <c r="DO35">
        <v>48</v>
      </c>
      <c r="DP35">
        <v>40</v>
      </c>
      <c r="DQ35">
        <v>42</v>
      </c>
      <c r="DR35" s="341">
        <v>44</v>
      </c>
      <c r="DS35">
        <v>48</v>
      </c>
      <c r="DT35" s="397">
        <v>35</v>
      </c>
      <c r="DU35" s="397">
        <v>36</v>
      </c>
      <c r="DV35" s="380">
        <v>37</v>
      </c>
      <c r="DW35" s="380">
        <v>37</v>
      </c>
      <c r="DX35" s="397">
        <v>34</v>
      </c>
      <c r="DY35">
        <v>36</v>
      </c>
      <c r="DZ35">
        <v>33</v>
      </c>
      <c r="EA35">
        <v>35</v>
      </c>
      <c r="EB35">
        <v>28</v>
      </c>
      <c r="EC35">
        <v>28</v>
      </c>
      <c r="ED35">
        <v>34</v>
      </c>
      <c r="EE35">
        <v>32</v>
      </c>
      <c r="EF35">
        <v>32</v>
      </c>
      <c r="EG35">
        <v>32</v>
      </c>
      <c r="EH35">
        <v>38</v>
      </c>
      <c r="EI35">
        <v>35</v>
      </c>
      <c r="EJ35">
        <v>37</v>
      </c>
      <c r="EK35">
        <v>30</v>
      </c>
      <c r="EL35">
        <v>27</v>
      </c>
      <c r="EM35">
        <v>25</v>
      </c>
      <c r="EN35">
        <v>25</v>
      </c>
      <c r="EO35">
        <v>25</v>
      </c>
      <c r="EP35">
        <v>16</v>
      </c>
      <c r="EQ35">
        <v>17</v>
      </c>
      <c r="ER35">
        <v>19</v>
      </c>
      <c r="ES35">
        <v>20</v>
      </c>
      <c r="ET35">
        <v>21</v>
      </c>
      <c r="EU35" s="380">
        <v>23</v>
      </c>
      <c r="EV35">
        <v>26</v>
      </c>
      <c r="EW35">
        <v>27</v>
      </c>
      <c r="EX35">
        <v>29</v>
      </c>
      <c r="EY35">
        <v>26</v>
      </c>
      <c r="EZ35">
        <v>26</v>
      </c>
      <c r="FA35">
        <v>29</v>
      </c>
      <c r="FB35">
        <v>34</v>
      </c>
      <c r="FC35">
        <v>43</v>
      </c>
      <c r="FD35">
        <v>45</v>
      </c>
      <c r="FE35">
        <v>45</v>
      </c>
      <c r="FF35">
        <v>46</v>
      </c>
      <c r="FG35">
        <v>40</v>
      </c>
      <c r="FH35">
        <v>38</v>
      </c>
      <c r="FI35">
        <v>43</v>
      </c>
      <c r="FJ35">
        <v>43</v>
      </c>
      <c r="FK35">
        <v>44</v>
      </c>
      <c r="FL35">
        <v>45</v>
      </c>
      <c r="FM35">
        <v>43</v>
      </c>
      <c r="FN35">
        <v>46</v>
      </c>
      <c r="FO35">
        <v>46</v>
      </c>
      <c r="FP35">
        <v>44</v>
      </c>
      <c r="FQ35">
        <v>39</v>
      </c>
      <c r="FR35">
        <v>42</v>
      </c>
      <c r="FS35" s="341">
        <v>40</v>
      </c>
      <c r="FT35">
        <v>45</v>
      </c>
      <c r="FU35" s="397">
        <v>39</v>
      </c>
      <c r="FV35" s="397">
        <v>35</v>
      </c>
      <c r="FW35" s="380">
        <v>39</v>
      </c>
      <c r="FX35" s="380">
        <v>37</v>
      </c>
      <c r="FY35" s="397">
        <v>34</v>
      </c>
      <c r="FZ35">
        <v>35</v>
      </c>
      <c r="GA35">
        <v>36</v>
      </c>
      <c r="GB35">
        <v>40</v>
      </c>
      <c r="GC35">
        <v>39</v>
      </c>
      <c r="GD35">
        <v>39</v>
      </c>
      <c r="GE35">
        <v>39</v>
      </c>
      <c r="GF35">
        <v>41</v>
      </c>
      <c r="GG35">
        <v>46</v>
      </c>
      <c r="GH35">
        <v>35</v>
      </c>
      <c r="GI35">
        <v>37</v>
      </c>
      <c r="GJ35">
        <v>36</v>
      </c>
      <c r="GK35">
        <v>43</v>
      </c>
      <c r="GL35">
        <v>37</v>
      </c>
      <c r="GM35">
        <v>38</v>
      </c>
      <c r="GN35">
        <v>43</v>
      </c>
      <c r="GO35">
        <v>47</v>
      </c>
      <c r="GP35">
        <v>47</v>
      </c>
      <c r="GQ35">
        <v>38</v>
      </c>
      <c r="GR35">
        <v>39</v>
      </c>
      <c r="GS35">
        <v>48</v>
      </c>
      <c r="GT35">
        <v>44</v>
      </c>
      <c r="GU35">
        <v>40</v>
      </c>
      <c r="GV35">
        <v>43</v>
      </c>
      <c r="GW35">
        <v>46</v>
      </c>
      <c r="GX35">
        <v>46</v>
      </c>
      <c r="GY35">
        <v>47</v>
      </c>
      <c r="GZ35">
        <v>50</v>
      </c>
      <c r="HA35">
        <v>49</v>
      </c>
      <c r="HB35">
        <v>54</v>
      </c>
      <c r="HC35">
        <v>54</v>
      </c>
      <c r="HD35">
        <v>55</v>
      </c>
      <c r="HE35">
        <v>50</v>
      </c>
      <c r="HF35">
        <v>55</v>
      </c>
      <c r="HG35">
        <v>58</v>
      </c>
      <c r="HH35">
        <v>58</v>
      </c>
      <c r="HI35">
        <v>62</v>
      </c>
      <c r="HJ35">
        <v>63</v>
      </c>
      <c r="HK35">
        <v>70</v>
      </c>
      <c r="HL35">
        <v>65</v>
      </c>
      <c r="HM35">
        <v>62</v>
      </c>
      <c r="HN35">
        <v>64</v>
      </c>
      <c r="HO35">
        <v>62</v>
      </c>
      <c r="HP35">
        <v>54</v>
      </c>
      <c r="HQ35">
        <v>61</v>
      </c>
      <c r="HR35">
        <v>57</v>
      </c>
      <c r="HS35">
        <v>65</v>
      </c>
      <c r="HT35">
        <v>63</v>
      </c>
      <c r="HU35">
        <v>46</v>
      </c>
      <c r="HV35">
        <v>46</v>
      </c>
      <c r="HW35">
        <v>49</v>
      </c>
      <c r="HX35">
        <v>44</v>
      </c>
      <c r="HY35">
        <v>36</v>
      </c>
      <c r="HZ35">
        <v>36</v>
      </c>
      <c r="IA35">
        <v>40</v>
      </c>
      <c r="IB35">
        <v>36</v>
      </c>
      <c r="IC35">
        <v>35</v>
      </c>
      <c r="ID35">
        <v>32</v>
      </c>
      <c r="IE35">
        <v>33</v>
      </c>
      <c r="IF35">
        <v>36</v>
      </c>
      <c r="IG35">
        <v>36</v>
      </c>
      <c r="IH35">
        <v>33</v>
      </c>
      <c r="II35">
        <v>29</v>
      </c>
      <c r="IJ35">
        <v>31</v>
      </c>
      <c r="IK35">
        <v>26</v>
      </c>
      <c r="IL35">
        <v>23</v>
      </c>
      <c r="IM35">
        <v>23</v>
      </c>
      <c r="IN35" s="341">
        <f t="shared" si="20"/>
        <v>25</v>
      </c>
      <c r="IO35">
        <v>27</v>
      </c>
      <c r="IP35">
        <v>27</v>
      </c>
      <c r="IQ35">
        <v>22</v>
      </c>
      <c r="IR35">
        <v>24</v>
      </c>
      <c r="IS35">
        <v>25</v>
      </c>
      <c r="IT35">
        <v>24</v>
      </c>
      <c r="IU35">
        <v>24</v>
      </c>
      <c r="IV35">
        <v>20</v>
      </c>
      <c r="IW35">
        <v>22</v>
      </c>
      <c r="IX35">
        <v>27</v>
      </c>
      <c r="IY35">
        <v>27</v>
      </c>
      <c r="IZ35">
        <v>26</v>
      </c>
      <c r="JA35">
        <v>24</v>
      </c>
      <c r="JB35">
        <v>26</v>
      </c>
      <c r="JC35">
        <v>27</v>
      </c>
      <c r="JD35">
        <v>27</v>
      </c>
      <c r="JE35">
        <v>28</v>
      </c>
      <c r="JF35" s="362">
        <f t="shared" ref="JF35:JF57" si="24">(JG35+JE35)/2</f>
        <v>28</v>
      </c>
      <c r="JG35">
        <v>28</v>
      </c>
      <c r="JH35">
        <v>27</v>
      </c>
      <c r="JI35">
        <v>30</v>
      </c>
      <c r="JJ35">
        <v>32</v>
      </c>
      <c r="JK35">
        <v>33</v>
      </c>
      <c r="JL35">
        <v>31</v>
      </c>
      <c r="JM35">
        <v>29</v>
      </c>
      <c r="JN35" s="341">
        <f t="shared" ref="JN35:JN57" si="25">(JM35+JO35)/2</f>
        <v>31</v>
      </c>
      <c r="JO35">
        <v>33</v>
      </c>
      <c r="JP35">
        <v>31</v>
      </c>
      <c r="JQ35">
        <v>25</v>
      </c>
      <c r="JR35">
        <v>23</v>
      </c>
      <c r="JS35">
        <v>24</v>
      </c>
      <c r="JT35">
        <v>26</v>
      </c>
      <c r="JU35">
        <v>21</v>
      </c>
      <c r="JV35" s="341">
        <f t="shared" ref="JV35:JV57" si="26">(JU35+JW35)/2</f>
        <v>22</v>
      </c>
      <c r="JW35">
        <v>23</v>
      </c>
      <c r="JX35">
        <v>27</v>
      </c>
      <c r="JY35">
        <v>28</v>
      </c>
      <c r="JZ35">
        <v>28</v>
      </c>
      <c r="KA35">
        <v>29</v>
      </c>
      <c r="KB35">
        <v>25</v>
      </c>
      <c r="KC35">
        <v>23</v>
      </c>
      <c r="KD35">
        <v>25</v>
      </c>
      <c r="KE35">
        <v>24</v>
      </c>
      <c r="KF35">
        <v>25</v>
      </c>
      <c r="KG35">
        <v>24</v>
      </c>
      <c r="KH35">
        <v>23</v>
      </c>
      <c r="KI35">
        <v>15</v>
      </c>
      <c r="KJ35">
        <v>15</v>
      </c>
      <c r="KK35">
        <v>15</v>
      </c>
      <c r="KL35">
        <v>13</v>
      </c>
      <c r="KM35">
        <v>14</v>
      </c>
      <c r="KN35">
        <v>11</v>
      </c>
      <c r="KO35">
        <v>11</v>
      </c>
      <c r="KP35">
        <v>15</v>
      </c>
      <c r="KQ35">
        <v>14</v>
      </c>
      <c r="KR35">
        <v>15</v>
      </c>
      <c r="KS35">
        <v>16</v>
      </c>
      <c r="KT35">
        <v>20</v>
      </c>
      <c r="KU35">
        <v>19</v>
      </c>
      <c r="KV35">
        <v>20</v>
      </c>
      <c r="KW35">
        <v>23</v>
      </c>
      <c r="KX35">
        <v>26</v>
      </c>
      <c r="KY35">
        <v>31</v>
      </c>
      <c r="KZ35" s="341">
        <v>25.166666666666668</v>
      </c>
      <c r="LA35" s="341">
        <v>26.861111111111114</v>
      </c>
      <c r="LB35" s="341">
        <v>27.671296296296294</v>
      </c>
      <c r="LC35" s="341">
        <v>27.949845679012345</v>
      </c>
      <c r="LD35" s="341">
        <v>28.941486625514404</v>
      </c>
      <c r="LE35" s="341">
        <v>29.098401063100138</v>
      </c>
      <c r="LF35" s="341">
        <v>30.920356795839044</v>
      </c>
      <c r="LG35" s="341">
        <v>30.930231076627038</v>
      </c>
      <c r="LH35" s="341">
        <v>30.473386873348829</v>
      </c>
      <c r="LI35" s="341">
        <v>30.072772486885889</v>
      </c>
      <c r="LJ35">
        <v>32</v>
      </c>
      <c r="LK35">
        <v>36</v>
      </c>
      <c r="LL35">
        <v>34</v>
      </c>
      <c r="LM35">
        <v>31</v>
      </c>
      <c r="LN35">
        <v>35</v>
      </c>
      <c r="LO35">
        <v>38</v>
      </c>
      <c r="LP35">
        <v>45</v>
      </c>
      <c r="LQ35">
        <v>41</v>
      </c>
      <c r="LR35">
        <v>35</v>
      </c>
      <c r="LS35">
        <v>36</v>
      </c>
      <c r="LT35">
        <v>34</v>
      </c>
      <c r="LU35">
        <v>35</v>
      </c>
      <c r="LV35">
        <v>37</v>
      </c>
      <c r="LW35">
        <v>35</v>
      </c>
      <c r="LX35">
        <v>37</v>
      </c>
      <c r="LY35">
        <v>31</v>
      </c>
      <c r="LZ35" s="471">
        <v>27</v>
      </c>
      <c r="MA35">
        <v>27</v>
      </c>
      <c r="MB35">
        <v>27</v>
      </c>
      <c r="MC35">
        <v>29</v>
      </c>
      <c r="MD35">
        <v>33</v>
      </c>
      <c r="ME35">
        <v>31</v>
      </c>
      <c r="MF35">
        <v>30</v>
      </c>
      <c r="MG35">
        <v>31</v>
      </c>
      <c r="MH35">
        <v>27</v>
      </c>
      <c r="MI35">
        <v>24</v>
      </c>
      <c r="MJ35">
        <v>24</v>
      </c>
      <c r="MK35">
        <v>24</v>
      </c>
      <c r="ML35">
        <v>27</v>
      </c>
      <c r="MM35">
        <v>23</v>
      </c>
      <c r="MN35">
        <v>25</v>
      </c>
      <c r="MO35" s="471">
        <v>25</v>
      </c>
      <c r="MP35" s="471">
        <v>34</v>
      </c>
      <c r="MQ35">
        <v>29</v>
      </c>
      <c r="MR35">
        <v>29</v>
      </c>
      <c r="MS35">
        <v>31</v>
      </c>
      <c r="MT35">
        <v>30</v>
      </c>
      <c r="MU35">
        <v>27</v>
      </c>
      <c r="MV35">
        <v>27</v>
      </c>
      <c r="MW35">
        <v>27</v>
      </c>
      <c r="MX35">
        <v>30</v>
      </c>
      <c r="MY35">
        <v>33</v>
      </c>
      <c r="MZ35">
        <v>31</v>
      </c>
      <c r="NA35">
        <v>29</v>
      </c>
      <c r="NB35">
        <v>27</v>
      </c>
      <c r="NC35">
        <v>23</v>
      </c>
      <c r="ND35">
        <v>18</v>
      </c>
      <c r="NE35">
        <v>16</v>
      </c>
      <c r="NF35">
        <v>18</v>
      </c>
      <c r="NG35">
        <v>21</v>
      </c>
      <c r="NH35">
        <v>20</v>
      </c>
      <c r="NI35">
        <v>17</v>
      </c>
      <c r="NJ35">
        <v>15</v>
      </c>
      <c r="NK35">
        <v>16</v>
      </c>
      <c r="NL35">
        <v>19</v>
      </c>
      <c r="NM35">
        <v>17</v>
      </c>
      <c r="NN35">
        <v>20</v>
      </c>
      <c r="NO35">
        <v>23</v>
      </c>
      <c r="NP35">
        <v>23</v>
      </c>
      <c r="NQ35">
        <v>20</v>
      </c>
      <c r="NR35">
        <v>19</v>
      </c>
      <c r="NS35">
        <v>20</v>
      </c>
      <c r="NT35">
        <v>18</v>
      </c>
      <c r="NU35">
        <v>18</v>
      </c>
      <c r="NV35">
        <v>20</v>
      </c>
      <c r="NW35">
        <v>23</v>
      </c>
      <c r="NX35">
        <v>21</v>
      </c>
      <c r="NY35">
        <v>20</v>
      </c>
      <c r="NZ35">
        <v>20</v>
      </c>
      <c r="OA35">
        <v>17</v>
      </c>
      <c r="OB35">
        <v>21</v>
      </c>
      <c r="OC35">
        <v>22</v>
      </c>
      <c r="OD35">
        <v>18</v>
      </c>
      <c r="OE35">
        <v>14</v>
      </c>
      <c r="OF35">
        <v>17</v>
      </c>
      <c r="OG35">
        <v>19</v>
      </c>
      <c r="OH35">
        <v>18</v>
      </c>
      <c r="OI35">
        <v>17</v>
      </c>
      <c r="OJ35">
        <v>17</v>
      </c>
      <c r="OK35">
        <v>18</v>
      </c>
      <c r="OL35">
        <v>19</v>
      </c>
      <c r="OM35">
        <v>15</v>
      </c>
      <c r="ON35">
        <v>15</v>
      </c>
      <c r="OO35">
        <v>17</v>
      </c>
      <c r="OP35">
        <v>16</v>
      </c>
      <c r="OQ35">
        <v>19</v>
      </c>
      <c r="OR35">
        <v>21</v>
      </c>
      <c r="OS35">
        <v>22</v>
      </c>
      <c r="OT35">
        <v>23</v>
      </c>
      <c r="OU35">
        <v>25</v>
      </c>
      <c r="OV35">
        <v>24</v>
      </c>
      <c r="OW35">
        <v>27</v>
      </c>
      <c r="OX35">
        <v>26</v>
      </c>
      <c r="OY35" s="341">
        <f t="shared" si="21"/>
        <v>24.5</v>
      </c>
      <c r="OZ35">
        <v>23</v>
      </c>
      <c r="PA35">
        <v>22</v>
      </c>
      <c r="PB35">
        <v>20</v>
      </c>
      <c r="PC35">
        <v>23</v>
      </c>
      <c r="PD35">
        <v>21</v>
      </c>
    </row>
    <row r="36" spans="1:420" x14ac:dyDescent="0.2">
      <c r="A36" s="55"/>
      <c r="B36" s="1">
        <v>3</v>
      </c>
      <c r="C36" s="166">
        <f t="shared" ca="1" si="19"/>
        <v>15</v>
      </c>
      <c r="D36" s="167">
        <f t="shared" ca="1" si="22"/>
        <v>0.19736842105263158</v>
      </c>
      <c r="E36" s="154">
        <f t="shared" ca="1" si="23"/>
        <v>24</v>
      </c>
      <c r="F36" s="168"/>
      <c r="G36">
        <v>60</v>
      </c>
      <c r="H36">
        <v>49</v>
      </c>
      <c r="I36" s="341">
        <v>48.5</v>
      </c>
      <c r="J36">
        <v>48</v>
      </c>
      <c r="K36">
        <v>47</v>
      </c>
      <c r="L36">
        <v>45</v>
      </c>
      <c r="M36">
        <v>50</v>
      </c>
      <c r="N36">
        <v>51</v>
      </c>
      <c r="O36">
        <v>50</v>
      </c>
      <c r="P36">
        <v>42</v>
      </c>
      <c r="Q36">
        <v>44</v>
      </c>
      <c r="R36">
        <v>47</v>
      </c>
      <c r="S36">
        <v>51</v>
      </c>
      <c r="T36">
        <v>40</v>
      </c>
      <c r="U36">
        <v>45</v>
      </c>
      <c r="V36">
        <v>45</v>
      </c>
      <c r="W36">
        <v>50</v>
      </c>
      <c r="X36">
        <v>43</v>
      </c>
      <c r="Y36">
        <v>40</v>
      </c>
      <c r="Z36">
        <v>48</v>
      </c>
      <c r="AA36">
        <v>46</v>
      </c>
      <c r="AB36">
        <v>45</v>
      </c>
      <c r="AC36">
        <v>36</v>
      </c>
      <c r="AD36">
        <v>36</v>
      </c>
      <c r="AE36">
        <v>38</v>
      </c>
      <c r="AF36">
        <v>40</v>
      </c>
      <c r="AG36">
        <v>25</v>
      </c>
      <c r="AH36">
        <v>27</v>
      </c>
      <c r="AI36">
        <v>32</v>
      </c>
      <c r="AJ36">
        <v>31</v>
      </c>
      <c r="AK36">
        <v>26</v>
      </c>
      <c r="AL36">
        <v>29</v>
      </c>
      <c r="AM36">
        <v>31</v>
      </c>
      <c r="AN36">
        <v>32</v>
      </c>
      <c r="AO36">
        <v>29</v>
      </c>
      <c r="AP36" s="362">
        <v>28.5</v>
      </c>
      <c r="AQ36">
        <v>28</v>
      </c>
      <c r="AR36">
        <v>31</v>
      </c>
      <c r="AS36">
        <v>33</v>
      </c>
      <c r="AT36">
        <v>26</v>
      </c>
      <c r="AU36">
        <v>26</v>
      </c>
      <c r="AV36">
        <v>27</v>
      </c>
      <c r="AW36" s="144">
        <v>29</v>
      </c>
      <c r="AX36" s="144">
        <v>25</v>
      </c>
      <c r="AY36" s="144">
        <v>24</v>
      </c>
      <c r="AZ36" s="144">
        <v>23</v>
      </c>
      <c r="BA36" s="144">
        <v>24</v>
      </c>
      <c r="BB36" s="144">
        <v>25</v>
      </c>
      <c r="BC36" s="144">
        <v>23</v>
      </c>
      <c r="BD36" s="144">
        <v>27</v>
      </c>
      <c r="BE36" s="144">
        <v>28</v>
      </c>
      <c r="BF36" s="144">
        <v>29</v>
      </c>
      <c r="BG36">
        <v>28</v>
      </c>
      <c r="BH36">
        <v>21</v>
      </c>
      <c r="BI36">
        <v>26</v>
      </c>
      <c r="BJ36">
        <v>28</v>
      </c>
      <c r="BK36">
        <v>31</v>
      </c>
      <c r="BL36">
        <v>26</v>
      </c>
      <c r="BM36">
        <v>24</v>
      </c>
      <c r="BN36">
        <v>25</v>
      </c>
      <c r="BO36">
        <v>24</v>
      </c>
      <c r="BP36">
        <v>24</v>
      </c>
      <c r="BQ36">
        <v>26</v>
      </c>
      <c r="BR36">
        <v>26</v>
      </c>
      <c r="BS36">
        <v>28</v>
      </c>
      <c r="BT36">
        <v>22</v>
      </c>
      <c r="BU36">
        <v>19</v>
      </c>
      <c r="BV36">
        <v>20</v>
      </c>
      <c r="BW36">
        <v>21</v>
      </c>
      <c r="BX36">
        <v>20</v>
      </c>
      <c r="BY36">
        <v>17</v>
      </c>
      <c r="BZ36">
        <v>18</v>
      </c>
      <c r="CA36">
        <v>19</v>
      </c>
      <c r="CB36">
        <v>19</v>
      </c>
      <c r="CC36">
        <v>15</v>
      </c>
      <c r="CD36">
        <v>19</v>
      </c>
      <c r="CE36">
        <v>18</v>
      </c>
      <c r="CF36">
        <v>20</v>
      </c>
      <c r="CG36">
        <v>17</v>
      </c>
      <c r="CH36">
        <v>21</v>
      </c>
      <c r="CI36">
        <v>19</v>
      </c>
      <c r="CJ36">
        <v>19</v>
      </c>
      <c r="CK36">
        <v>16</v>
      </c>
      <c r="CL36">
        <v>15</v>
      </c>
      <c r="CM36">
        <v>17</v>
      </c>
      <c r="CN36">
        <v>21</v>
      </c>
      <c r="CO36">
        <v>25</v>
      </c>
      <c r="CP36">
        <v>19</v>
      </c>
      <c r="CQ36">
        <v>20</v>
      </c>
      <c r="CR36">
        <v>21</v>
      </c>
      <c r="CS36">
        <v>25</v>
      </c>
      <c r="CT36">
        <v>22</v>
      </c>
      <c r="CU36">
        <v>23</v>
      </c>
      <c r="CV36">
        <v>26</v>
      </c>
      <c r="CW36">
        <v>26</v>
      </c>
      <c r="CX36">
        <v>21</v>
      </c>
      <c r="CY36">
        <v>20</v>
      </c>
      <c r="CZ36">
        <v>21</v>
      </c>
      <c r="DA36">
        <v>19</v>
      </c>
      <c r="DB36">
        <v>20</v>
      </c>
      <c r="DC36">
        <v>14</v>
      </c>
      <c r="DD36">
        <v>17</v>
      </c>
      <c r="DE36">
        <v>18</v>
      </c>
      <c r="DF36">
        <v>18</v>
      </c>
      <c r="DG36">
        <v>18</v>
      </c>
      <c r="DH36">
        <v>13</v>
      </c>
      <c r="DI36">
        <v>12</v>
      </c>
      <c r="DJ36">
        <v>12</v>
      </c>
      <c r="DK36">
        <v>13</v>
      </c>
      <c r="DL36">
        <v>9</v>
      </c>
      <c r="DM36">
        <v>9</v>
      </c>
      <c r="DN36">
        <v>12</v>
      </c>
      <c r="DO36">
        <v>11</v>
      </c>
      <c r="DP36">
        <v>11</v>
      </c>
      <c r="DQ36">
        <v>11</v>
      </c>
      <c r="DR36" s="341">
        <v>13</v>
      </c>
      <c r="DS36">
        <v>12</v>
      </c>
      <c r="DT36" s="397">
        <v>11</v>
      </c>
      <c r="DU36" s="397">
        <v>13</v>
      </c>
      <c r="DV36" s="380">
        <v>15</v>
      </c>
      <c r="DW36" s="380">
        <v>14</v>
      </c>
      <c r="DX36" s="397">
        <v>9</v>
      </c>
      <c r="DY36">
        <v>11</v>
      </c>
      <c r="DZ36">
        <v>11</v>
      </c>
      <c r="EA36">
        <v>12</v>
      </c>
      <c r="EB36">
        <v>12</v>
      </c>
      <c r="EC36">
        <v>14</v>
      </c>
      <c r="ED36">
        <v>14</v>
      </c>
      <c r="EE36">
        <v>16</v>
      </c>
      <c r="EF36">
        <v>17</v>
      </c>
      <c r="EG36">
        <v>15</v>
      </c>
      <c r="EH36">
        <v>12</v>
      </c>
      <c r="EI36">
        <v>12</v>
      </c>
      <c r="EJ36">
        <v>13</v>
      </c>
      <c r="EK36">
        <v>12</v>
      </c>
      <c r="EL36">
        <v>10</v>
      </c>
      <c r="EM36">
        <v>10</v>
      </c>
      <c r="EN36">
        <v>10</v>
      </c>
      <c r="EO36">
        <v>10</v>
      </c>
      <c r="EP36">
        <v>8</v>
      </c>
      <c r="EQ36">
        <v>8</v>
      </c>
      <c r="ER36">
        <v>9</v>
      </c>
      <c r="ES36">
        <v>9</v>
      </c>
      <c r="ET36">
        <v>10</v>
      </c>
      <c r="EU36" s="380">
        <v>10</v>
      </c>
      <c r="EV36">
        <v>14</v>
      </c>
      <c r="EW36">
        <v>14</v>
      </c>
      <c r="EX36">
        <v>21</v>
      </c>
      <c r="EY36">
        <v>22</v>
      </c>
      <c r="EZ36">
        <v>24</v>
      </c>
      <c r="FA36">
        <v>26</v>
      </c>
      <c r="FB36">
        <v>26</v>
      </c>
      <c r="FC36">
        <v>21</v>
      </c>
      <c r="FD36">
        <v>20</v>
      </c>
      <c r="FE36">
        <v>21</v>
      </c>
      <c r="FF36">
        <v>22</v>
      </c>
      <c r="FG36">
        <v>24</v>
      </c>
      <c r="FH36">
        <v>20</v>
      </c>
      <c r="FI36">
        <v>19</v>
      </c>
      <c r="FJ36">
        <v>18</v>
      </c>
      <c r="FK36">
        <v>21</v>
      </c>
      <c r="FL36">
        <v>17</v>
      </c>
      <c r="FM36">
        <v>16</v>
      </c>
      <c r="FN36">
        <v>20</v>
      </c>
      <c r="FO36">
        <v>22</v>
      </c>
      <c r="FP36">
        <v>21</v>
      </c>
      <c r="FQ36">
        <v>21</v>
      </c>
      <c r="FR36">
        <v>22</v>
      </c>
      <c r="FS36" s="341">
        <v>25</v>
      </c>
      <c r="FT36">
        <v>26</v>
      </c>
      <c r="FU36" s="397">
        <v>23</v>
      </c>
      <c r="FV36" s="397">
        <v>26</v>
      </c>
      <c r="FW36" s="380">
        <v>30</v>
      </c>
      <c r="FX36" s="380">
        <v>28</v>
      </c>
      <c r="FY36" s="397">
        <v>28</v>
      </c>
      <c r="FZ36">
        <v>27</v>
      </c>
      <c r="GA36">
        <v>28</v>
      </c>
      <c r="GB36">
        <v>28</v>
      </c>
      <c r="GC36">
        <v>24</v>
      </c>
      <c r="GD36">
        <v>22</v>
      </c>
      <c r="GE36">
        <v>24</v>
      </c>
      <c r="GF36">
        <v>25</v>
      </c>
      <c r="GG36">
        <v>26</v>
      </c>
      <c r="GH36">
        <v>29</v>
      </c>
      <c r="GI36">
        <v>30</v>
      </c>
      <c r="GJ36">
        <v>29</v>
      </c>
      <c r="GK36">
        <v>33</v>
      </c>
      <c r="GL36">
        <v>30</v>
      </c>
      <c r="GM36">
        <v>27</v>
      </c>
      <c r="GN36">
        <v>32</v>
      </c>
      <c r="GO36">
        <v>28</v>
      </c>
      <c r="GP36">
        <v>19</v>
      </c>
      <c r="GQ36">
        <v>22</v>
      </c>
      <c r="GR36">
        <v>26</v>
      </c>
      <c r="GS36">
        <v>27</v>
      </c>
      <c r="GT36">
        <v>25</v>
      </c>
      <c r="GU36">
        <v>26</v>
      </c>
      <c r="GV36">
        <v>33</v>
      </c>
      <c r="GW36">
        <v>40</v>
      </c>
      <c r="GX36">
        <v>42</v>
      </c>
      <c r="GY36">
        <v>34</v>
      </c>
      <c r="GZ36">
        <v>36</v>
      </c>
      <c r="HA36">
        <v>37</v>
      </c>
      <c r="HB36">
        <v>43</v>
      </c>
      <c r="HC36">
        <v>44</v>
      </c>
      <c r="HD36">
        <v>49</v>
      </c>
      <c r="HE36">
        <v>49</v>
      </c>
      <c r="HF36">
        <v>47</v>
      </c>
      <c r="HG36">
        <v>48</v>
      </c>
      <c r="HH36">
        <v>41</v>
      </c>
      <c r="HI36">
        <v>44</v>
      </c>
      <c r="HJ36">
        <v>47</v>
      </c>
      <c r="HK36">
        <v>49</v>
      </c>
      <c r="HL36">
        <v>45</v>
      </c>
      <c r="HM36">
        <v>52</v>
      </c>
      <c r="HN36">
        <v>48</v>
      </c>
      <c r="HO36">
        <v>48</v>
      </c>
      <c r="HP36">
        <v>47</v>
      </c>
      <c r="HQ36">
        <v>46</v>
      </c>
      <c r="HR36">
        <v>47</v>
      </c>
      <c r="HS36">
        <v>45</v>
      </c>
      <c r="HT36">
        <v>37</v>
      </c>
      <c r="HU36">
        <v>37</v>
      </c>
      <c r="HV36">
        <v>38</v>
      </c>
      <c r="HW36">
        <v>37</v>
      </c>
      <c r="HX36">
        <v>38</v>
      </c>
      <c r="HY36">
        <v>33</v>
      </c>
      <c r="HZ36">
        <v>33</v>
      </c>
      <c r="IA36">
        <v>36</v>
      </c>
      <c r="IB36">
        <v>35</v>
      </c>
      <c r="IC36">
        <v>30</v>
      </c>
      <c r="ID36">
        <v>30</v>
      </c>
      <c r="IE36">
        <v>34</v>
      </c>
      <c r="IF36">
        <v>31</v>
      </c>
      <c r="IG36">
        <v>25</v>
      </c>
      <c r="IH36">
        <v>25</v>
      </c>
      <c r="II36">
        <v>23</v>
      </c>
      <c r="IJ36">
        <v>25</v>
      </c>
      <c r="IK36">
        <v>26</v>
      </c>
      <c r="IL36">
        <v>19</v>
      </c>
      <c r="IM36">
        <v>19</v>
      </c>
      <c r="IN36" s="341">
        <f t="shared" si="20"/>
        <v>21</v>
      </c>
      <c r="IO36">
        <v>23</v>
      </c>
      <c r="IP36">
        <v>23</v>
      </c>
      <c r="IQ36">
        <v>24</v>
      </c>
      <c r="IR36">
        <v>26</v>
      </c>
      <c r="IS36">
        <v>27</v>
      </c>
      <c r="IT36">
        <v>28</v>
      </c>
      <c r="IU36">
        <v>24</v>
      </c>
      <c r="IV36">
        <v>26</v>
      </c>
      <c r="IW36">
        <v>27</v>
      </c>
      <c r="IX36">
        <v>29</v>
      </c>
      <c r="IY36">
        <v>27</v>
      </c>
      <c r="IZ36">
        <v>27</v>
      </c>
      <c r="JA36">
        <v>30</v>
      </c>
      <c r="JB36">
        <v>31</v>
      </c>
      <c r="JC36">
        <v>32</v>
      </c>
      <c r="JD36">
        <v>25</v>
      </c>
      <c r="JE36">
        <v>25</v>
      </c>
      <c r="JF36" s="362">
        <f t="shared" si="24"/>
        <v>25</v>
      </c>
      <c r="JG36">
        <v>25</v>
      </c>
      <c r="JH36">
        <v>24</v>
      </c>
      <c r="JI36">
        <v>25</v>
      </c>
      <c r="JJ36">
        <v>27</v>
      </c>
      <c r="JK36">
        <v>27</v>
      </c>
      <c r="JL36">
        <v>25</v>
      </c>
      <c r="JM36">
        <v>26</v>
      </c>
      <c r="JN36" s="341">
        <f t="shared" si="25"/>
        <v>26.5</v>
      </c>
      <c r="JO36">
        <v>27</v>
      </c>
      <c r="JP36">
        <v>25</v>
      </c>
      <c r="JQ36">
        <v>27</v>
      </c>
      <c r="JR36">
        <v>27</v>
      </c>
      <c r="JS36">
        <v>28</v>
      </c>
      <c r="JT36">
        <v>26</v>
      </c>
      <c r="JU36">
        <v>19</v>
      </c>
      <c r="JV36" s="341">
        <f t="shared" si="26"/>
        <v>19</v>
      </c>
      <c r="JW36">
        <v>19</v>
      </c>
      <c r="JX36">
        <v>20</v>
      </c>
      <c r="JY36">
        <v>21</v>
      </c>
      <c r="JZ36">
        <v>21</v>
      </c>
      <c r="KA36">
        <v>21</v>
      </c>
      <c r="KB36">
        <v>23</v>
      </c>
      <c r="KC36">
        <v>19</v>
      </c>
      <c r="KD36">
        <v>18</v>
      </c>
      <c r="KE36">
        <v>17</v>
      </c>
      <c r="KF36">
        <v>15</v>
      </c>
      <c r="KG36">
        <v>18</v>
      </c>
      <c r="KH36">
        <v>16</v>
      </c>
      <c r="KI36">
        <v>15</v>
      </c>
      <c r="KJ36">
        <v>14</v>
      </c>
      <c r="KK36">
        <v>14</v>
      </c>
      <c r="KL36">
        <v>9</v>
      </c>
      <c r="KM36">
        <v>8</v>
      </c>
      <c r="KN36">
        <v>8</v>
      </c>
      <c r="KO36">
        <v>14</v>
      </c>
      <c r="KP36">
        <v>14</v>
      </c>
      <c r="KQ36">
        <v>14</v>
      </c>
      <c r="KR36">
        <v>19</v>
      </c>
      <c r="KS36">
        <v>21</v>
      </c>
      <c r="KT36">
        <v>20</v>
      </c>
      <c r="KU36">
        <v>17</v>
      </c>
      <c r="KV36">
        <v>19</v>
      </c>
      <c r="KW36">
        <v>18</v>
      </c>
      <c r="KX36">
        <v>19</v>
      </c>
      <c r="KY36">
        <v>16</v>
      </c>
      <c r="KZ36" s="341">
        <v>21</v>
      </c>
      <c r="LA36" s="341">
        <v>21.166666666666668</v>
      </c>
      <c r="LB36" s="341">
        <v>21.194444444444446</v>
      </c>
      <c r="LC36" s="341">
        <v>21.393518518518519</v>
      </c>
      <c r="LD36" s="341">
        <v>21.459104938271604</v>
      </c>
      <c r="LE36" s="341">
        <v>23.03562242798354</v>
      </c>
      <c r="LF36" s="341">
        <v>23.874892832647465</v>
      </c>
      <c r="LG36" s="341">
        <v>22.492930526977592</v>
      </c>
      <c r="LH36" s="341">
        <v>22.876011540733117</v>
      </c>
      <c r="LI36" s="341">
        <v>22.747712453322663</v>
      </c>
      <c r="LJ36">
        <v>37</v>
      </c>
      <c r="LK36">
        <v>34</v>
      </c>
      <c r="LL36">
        <v>32</v>
      </c>
      <c r="LM36">
        <v>30</v>
      </c>
      <c r="LN36">
        <v>28</v>
      </c>
      <c r="LO36">
        <v>32</v>
      </c>
      <c r="LP36">
        <v>35</v>
      </c>
      <c r="LQ36">
        <v>24</v>
      </c>
      <c r="LR36">
        <v>25</v>
      </c>
      <c r="LS36">
        <v>25</v>
      </c>
      <c r="LT36">
        <v>32</v>
      </c>
      <c r="LU36">
        <v>19</v>
      </c>
      <c r="LV36">
        <v>20</v>
      </c>
      <c r="LW36">
        <v>22</v>
      </c>
      <c r="LX36">
        <v>22</v>
      </c>
      <c r="LY36">
        <v>20</v>
      </c>
      <c r="LZ36" s="471">
        <v>18</v>
      </c>
      <c r="MA36">
        <v>17</v>
      </c>
      <c r="MB36">
        <v>17</v>
      </c>
      <c r="MC36">
        <v>16</v>
      </c>
      <c r="MD36">
        <v>15</v>
      </c>
      <c r="ME36">
        <v>17</v>
      </c>
      <c r="MF36">
        <v>19</v>
      </c>
      <c r="MG36">
        <v>21</v>
      </c>
      <c r="MH36">
        <v>12</v>
      </c>
      <c r="MI36">
        <v>12</v>
      </c>
      <c r="MJ36">
        <v>15</v>
      </c>
      <c r="MK36">
        <v>16</v>
      </c>
      <c r="ML36">
        <v>16</v>
      </c>
      <c r="MM36">
        <v>14</v>
      </c>
      <c r="MN36">
        <v>14</v>
      </c>
      <c r="MO36" s="471">
        <v>17</v>
      </c>
      <c r="MP36" s="471">
        <v>18</v>
      </c>
      <c r="MQ36">
        <v>18</v>
      </c>
      <c r="MR36">
        <v>21</v>
      </c>
      <c r="MS36">
        <v>25</v>
      </c>
      <c r="MT36">
        <v>28</v>
      </c>
      <c r="MU36">
        <v>27</v>
      </c>
      <c r="MV36">
        <v>30</v>
      </c>
      <c r="MW36">
        <v>28</v>
      </c>
      <c r="MX36">
        <v>25</v>
      </c>
      <c r="MY36">
        <v>25</v>
      </c>
      <c r="MZ36">
        <v>23</v>
      </c>
      <c r="NA36">
        <v>25</v>
      </c>
      <c r="NB36">
        <v>24</v>
      </c>
      <c r="NC36">
        <v>20</v>
      </c>
      <c r="ND36">
        <v>18</v>
      </c>
      <c r="NE36">
        <v>18</v>
      </c>
      <c r="NF36">
        <v>20</v>
      </c>
      <c r="NG36">
        <v>20</v>
      </c>
      <c r="NH36">
        <v>16</v>
      </c>
      <c r="NI36">
        <v>16</v>
      </c>
      <c r="NJ36">
        <v>17</v>
      </c>
      <c r="NK36">
        <v>16</v>
      </c>
      <c r="NL36">
        <v>19</v>
      </c>
      <c r="NM36">
        <v>18</v>
      </c>
      <c r="NN36">
        <v>18</v>
      </c>
      <c r="NO36">
        <v>19</v>
      </c>
      <c r="NP36">
        <v>24</v>
      </c>
      <c r="NQ36">
        <v>19</v>
      </c>
      <c r="NR36">
        <v>21</v>
      </c>
      <c r="NS36">
        <v>20</v>
      </c>
      <c r="NT36">
        <v>25</v>
      </c>
      <c r="NU36">
        <v>16</v>
      </c>
      <c r="NV36">
        <v>11</v>
      </c>
      <c r="NW36">
        <v>12</v>
      </c>
      <c r="NX36">
        <v>13</v>
      </c>
      <c r="NY36">
        <v>17</v>
      </c>
      <c r="NZ36">
        <v>15</v>
      </c>
      <c r="OA36">
        <v>15</v>
      </c>
      <c r="OB36">
        <v>18</v>
      </c>
      <c r="OC36">
        <v>21</v>
      </c>
      <c r="OD36">
        <v>20</v>
      </c>
      <c r="OE36">
        <v>20</v>
      </c>
      <c r="OF36">
        <v>21</v>
      </c>
      <c r="OG36">
        <v>23</v>
      </c>
      <c r="OH36">
        <v>18</v>
      </c>
      <c r="OI36">
        <v>15</v>
      </c>
      <c r="OJ36">
        <v>17</v>
      </c>
      <c r="OK36">
        <v>18</v>
      </c>
      <c r="OL36">
        <v>19</v>
      </c>
      <c r="OM36">
        <v>17</v>
      </c>
      <c r="ON36">
        <v>19</v>
      </c>
      <c r="OO36">
        <v>17</v>
      </c>
      <c r="OP36">
        <v>20</v>
      </c>
      <c r="OQ36">
        <v>20</v>
      </c>
      <c r="OR36">
        <v>20</v>
      </c>
      <c r="OS36">
        <v>23</v>
      </c>
      <c r="OT36">
        <v>25</v>
      </c>
      <c r="OU36">
        <v>25</v>
      </c>
      <c r="OV36">
        <v>16</v>
      </c>
      <c r="OW36">
        <v>15</v>
      </c>
      <c r="OX36">
        <v>18</v>
      </c>
      <c r="OY36" s="341">
        <f t="shared" si="21"/>
        <v>17.5</v>
      </c>
      <c r="OZ36">
        <v>17</v>
      </c>
      <c r="PA36">
        <v>17</v>
      </c>
      <c r="PB36">
        <v>17</v>
      </c>
      <c r="PC36">
        <v>17</v>
      </c>
      <c r="PD36">
        <v>15</v>
      </c>
    </row>
    <row r="37" spans="1:420" x14ac:dyDescent="0.2">
      <c r="B37" s="1">
        <v>4</v>
      </c>
      <c r="C37" s="166">
        <f t="shared" ca="1" si="19"/>
        <v>39</v>
      </c>
      <c r="D37" s="167">
        <f t="shared" ca="1" si="22"/>
        <v>0.30232558139534882</v>
      </c>
      <c r="E37" s="154">
        <f t="shared" ca="1" si="23"/>
        <v>19</v>
      </c>
      <c r="F37" s="168"/>
      <c r="G37">
        <v>106</v>
      </c>
      <c r="H37">
        <v>128</v>
      </c>
      <c r="I37" s="341">
        <v>136.5</v>
      </c>
      <c r="J37">
        <v>145</v>
      </c>
      <c r="K37">
        <v>137</v>
      </c>
      <c r="L37">
        <v>132</v>
      </c>
      <c r="M37">
        <v>133</v>
      </c>
      <c r="N37">
        <v>111</v>
      </c>
      <c r="O37">
        <v>108</v>
      </c>
      <c r="P37">
        <v>105</v>
      </c>
      <c r="Q37">
        <v>112</v>
      </c>
      <c r="R37">
        <v>124</v>
      </c>
      <c r="S37">
        <v>123</v>
      </c>
      <c r="T37">
        <v>110</v>
      </c>
      <c r="U37">
        <v>109</v>
      </c>
      <c r="V37">
        <v>111</v>
      </c>
      <c r="W37">
        <v>113</v>
      </c>
      <c r="X37">
        <v>109</v>
      </c>
      <c r="Y37">
        <v>106</v>
      </c>
      <c r="Z37">
        <v>116</v>
      </c>
      <c r="AA37">
        <v>121</v>
      </c>
      <c r="AB37">
        <v>110</v>
      </c>
      <c r="AC37">
        <v>107</v>
      </c>
      <c r="AD37">
        <v>107</v>
      </c>
      <c r="AE37">
        <v>119</v>
      </c>
      <c r="AF37">
        <v>121</v>
      </c>
      <c r="AG37">
        <v>106</v>
      </c>
      <c r="AH37">
        <v>112</v>
      </c>
      <c r="AI37">
        <v>118</v>
      </c>
      <c r="AJ37">
        <v>122</v>
      </c>
      <c r="AK37">
        <v>112</v>
      </c>
      <c r="AL37">
        <v>118</v>
      </c>
      <c r="AM37">
        <v>118</v>
      </c>
      <c r="AN37">
        <v>121</v>
      </c>
      <c r="AO37">
        <v>115</v>
      </c>
      <c r="AP37" s="362">
        <v>109</v>
      </c>
      <c r="AQ37">
        <v>103</v>
      </c>
      <c r="AR37">
        <v>105</v>
      </c>
      <c r="AS37">
        <v>112</v>
      </c>
      <c r="AT37">
        <v>112</v>
      </c>
      <c r="AU37">
        <v>127</v>
      </c>
      <c r="AV37">
        <v>133</v>
      </c>
      <c r="AW37" s="144">
        <v>143</v>
      </c>
      <c r="AX37" s="144">
        <v>142</v>
      </c>
      <c r="AY37" s="144">
        <v>147</v>
      </c>
      <c r="AZ37" s="144">
        <v>149</v>
      </c>
      <c r="BA37" s="144">
        <v>154</v>
      </c>
      <c r="BB37" s="144">
        <v>163</v>
      </c>
      <c r="BC37" s="144">
        <v>176</v>
      </c>
      <c r="BD37" s="144">
        <v>175</v>
      </c>
      <c r="BE37" s="144">
        <v>177</v>
      </c>
      <c r="BF37" s="144">
        <v>178</v>
      </c>
      <c r="BG37">
        <v>178</v>
      </c>
      <c r="BH37">
        <v>161</v>
      </c>
      <c r="BI37">
        <v>158</v>
      </c>
      <c r="BJ37">
        <v>149</v>
      </c>
      <c r="BK37">
        <v>146</v>
      </c>
      <c r="BL37">
        <v>153</v>
      </c>
      <c r="BM37">
        <v>154</v>
      </c>
      <c r="BN37">
        <v>146</v>
      </c>
      <c r="BO37">
        <v>135</v>
      </c>
      <c r="BP37">
        <v>121</v>
      </c>
      <c r="BQ37">
        <v>118</v>
      </c>
      <c r="BR37">
        <v>113</v>
      </c>
      <c r="BS37">
        <v>109</v>
      </c>
      <c r="BT37">
        <v>89</v>
      </c>
      <c r="BU37">
        <v>92</v>
      </c>
      <c r="BV37">
        <v>84</v>
      </c>
      <c r="BW37">
        <v>88</v>
      </c>
      <c r="BX37">
        <v>96</v>
      </c>
      <c r="BY37">
        <v>92</v>
      </c>
      <c r="BZ37">
        <v>96</v>
      </c>
      <c r="CA37">
        <v>92</v>
      </c>
      <c r="CB37">
        <v>93</v>
      </c>
      <c r="CC37">
        <v>92</v>
      </c>
      <c r="CD37">
        <v>85</v>
      </c>
      <c r="CE37">
        <v>86</v>
      </c>
      <c r="CF37">
        <v>75</v>
      </c>
      <c r="CG37">
        <v>67</v>
      </c>
      <c r="CH37">
        <v>72</v>
      </c>
      <c r="CI37">
        <v>73</v>
      </c>
      <c r="CJ37">
        <v>87</v>
      </c>
      <c r="CK37">
        <v>84</v>
      </c>
      <c r="CL37">
        <v>87</v>
      </c>
      <c r="CM37">
        <v>85</v>
      </c>
      <c r="CN37">
        <v>88</v>
      </c>
      <c r="CO37">
        <v>92</v>
      </c>
      <c r="CP37">
        <v>85</v>
      </c>
      <c r="CQ37">
        <v>82</v>
      </c>
      <c r="CR37">
        <v>87</v>
      </c>
      <c r="CS37">
        <v>105</v>
      </c>
      <c r="CT37">
        <v>109</v>
      </c>
      <c r="CU37">
        <v>100</v>
      </c>
      <c r="CV37">
        <v>101</v>
      </c>
      <c r="CW37">
        <v>98</v>
      </c>
      <c r="CX37">
        <v>109</v>
      </c>
      <c r="CY37">
        <v>102</v>
      </c>
      <c r="CZ37">
        <v>103</v>
      </c>
      <c r="DA37">
        <v>104</v>
      </c>
      <c r="DB37">
        <v>108</v>
      </c>
      <c r="DC37">
        <v>95</v>
      </c>
      <c r="DD37">
        <v>96</v>
      </c>
      <c r="DE37">
        <v>98</v>
      </c>
      <c r="DF37">
        <v>99.5</v>
      </c>
      <c r="DG37">
        <v>101</v>
      </c>
      <c r="DH37">
        <v>88</v>
      </c>
      <c r="DI37">
        <v>97</v>
      </c>
      <c r="DJ37">
        <v>97</v>
      </c>
      <c r="DK37">
        <v>92</v>
      </c>
      <c r="DL37">
        <v>79</v>
      </c>
      <c r="DM37">
        <v>73</v>
      </c>
      <c r="DN37">
        <v>80</v>
      </c>
      <c r="DO37">
        <v>83</v>
      </c>
      <c r="DP37">
        <v>78</v>
      </c>
      <c r="DQ37">
        <v>77</v>
      </c>
      <c r="DR37" s="341">
        <v>84</v>
      </c>
      <c r="DS37">
        <v>81</v>
      </c>
      <c r="DT37" s="397">
        <v>70</v>
      </c>
      <c r="DU37" s="397">
        <v>65</v>
      </c>
      <c r="DV37" s="380">
        <v>61</v>
      </c>
      <c r="DW37" s="380">
        <v>63</v>
      </c>
      <c r="DX37" s="397">
        <v>64</v>
      </c>
      <c r="DY37">
        <v>62</v>
      </c>
      <c r="DZ37">
        <v>63</v>
      </c>
      <c r="EA37">
        <v>66</v>
      </c>
      <c r="EB37">
        <v>67</v>
      </c>
      <c r="EC37">
        <v>59</v>
      </c>
      <c r="ED37">
        <v>56</v>
      </c>
      <c r="EE37">
        <v>56</v>
      </c>
      <c r="EF37">
        <v>62</v>
      </c>
      <c r="EG37">
        <v>65</v>
      </c>
      <c r="EH37">
        <v>65</v>
      </c>
      <c r="EI37">
        <v>59</v>
      </c>
      <c r="EJ37">
        <v>58</v>
      </c>
      <c r="EK37">
        <v>56</v>
      </c>
      <c r="EL37">
        <v>49</v>
      </c>
      <c r="EM37">
        <v>47</v>
      </c>
      <c r="EN37">
        <v>41</v>
      </c>
      <c r="EO37">
        <v>38</v>
      </c>
      <c r="EP37">
        <v>33</v>
      </c>
      <c r="EQ37">
        <v>34</v>
      </c>
      <c r="ER37">
        <v>38</v>
      </c>
      <c r="ES37">
        <v>38</v>
      </c>
      <c r="ET37">
        <v>39</v>
      </c>
      <c r="EU37" s="380">
        <v>31</v>
      </c>
      <c r="EV37">
        <v>30</v>
      </c>
      <c r="EW37">
        <v>28</v>
      </c>
      <c r="EX37">
        <v>25</v>
      </c>
      <c r="EY37">
        <v>26</v>
      </c>
      <c r="EZ37">
        <v>28</v>
      </c>
      <c r="FA37">
        <v>43</v>
      </c>
      <c r="FB37">
        <v>42</v>
      </c>
      <c r="FC37">
        <v>42</v>
      </c>
      <c r="FD37">
        <v>42</v>
      </c>
      <c r="FE37">
        <v>40</v>
      </c>
      <c r="FF37">
        <v>46</v>
      </c>
      <c r="FG37">
        <v>50</v>
      </c>
      <c r="FH37">
        <v>56</v>
      </c>
      <c r="FI37">
        <v>53</v>
      </c>
      <c r="FJ37">
        <v>60</v>
      </c>
      <c r="FK37">
        <v>66</v>
      </c>
      <c r="FL37">
        <v>63</v>
      </c>
      <c r="FM37">
        <v>62</v>
      </c>
      <c r="FN37">
        <v>66</v>
      </c>
      <c r="FO37">
        <v>71</v>
      </c>
      <c r="FP37">
        <v>63</v>
      </c>
      <c r="FQ37">
        <v>51</v>
      </c>
      <c r="FR37">
        <v>51</v>
      </c>
      <c r="FS37" s="341">
        <v>52</v>
      </c>
      <c r="FT37">
        <v>57</v>
      </c>
      <c r="FU37" s="397">
        <v>51</v>
      </c>
      <c r="FV37" s="397">
        <v>48</v>
      </c>
      <c r="FW37" s="380">
        <v>48</v>
      </c>
      <c r="FX37" s="380">
        <v>48</v>
      </c>
      <c r="FY37" s="397">
        <v>49</v>
      </c>
      <c r="FZ37">
        <v>48</v>
      </c>
      <c r="GA37">
        <v>53</v>
      </c>
      <c r="GB37">
        <v>51</v>
      </c>
      <c r="GC37">
        <v>60</v>
      </c>
      <c r="GD37">
        <v>51</v>
      </c>
      <c r="GE37">
        <v>50</v>
      </c>
      <c r="GF37">
        <v>49</v>
      </c>
      <c r="GG37">
        <v>56</v>
      </c>
      <c r="GH37">
        <v>55</v>
      </c>
      <c r="GI37">
        <v>58</v>
      </c>
      <c r="GJ37">
        <v>62</v>
      </c>
      <c r="GK37">
        <v>54</v>
      </c>
      <c r="GL37">
        <v>47</v>
      </c>
      <c r="GM37">
        <v>54</v>
      </c>
      <c r="GN37">
        <v>58</v>
      </c>
      <c r="GO37">
        <v>71</v>
      </c>
      <c r="GP37">
        <v>73</v>
      </c>
      <c r="GQ37">
        <v>71</v>
      </c>
      <c r="GR37">
        <v>76</v>
      </c>
      <c r="GS37">
        <v>74</v>
      </c>
      <c r="GT37">
        <v>76</v>
      </c>
      <c r="GU37">
        <v>75</v>
      </c>
      <c r="GV37">
        <v>96</v>
      </c>
      <c r="GW37">
        <v>91</v>
      </c>
      <c r="GX37">
        <v>100</v>
      </c>
      <c r="GY37">
        <v>104</v>
      </c>
      <c r="GZ37">
        <v>96</v>
      </c>
      <c r="HA37">
        <v>103</v>
      </c>
      <c r="HB37">
        <v>99</v>
      </c>
      <c r="HC37">
        <v>103</v>
      </c>
      <c r="HD37">
        <v>92</v>
      </c>
      <c r="HE37">
        <v>95</v>
      </c>
      <c r="HF37">
        <v>93</v>
      </c>
      <c r="HG37">
        <v>92</v>
      </c>
      <c r="HH37">
        <v>92</v>
      </c>
      <c r="HI37">
        <v>103</v>
      </c>
      <c r="HJ37">
        <v>109</v>
      </c>
      <c r="HK37">
        <v>120</v>
      </c>
      <c r="HL37">
        <v>116</v>
      </c>
      <c r="HM37">
        <v>112</v>
      </c>
      <c r="HN37">
        <v>119</v>
      </c>
      <c r="HO37">
        <v>113</v>
      </c>
      <c r="HP37">
        <v>109</v>
      </c>
      <c r="HQ37">
        <v>90</v>
      </c>
      <c r="HR37">
        <v>82</v>
      </c>
      <c r="HS37">
        <v>86</v>
      </c>
      <c r="HT37">
        <v>85</v>
      </c>
      <c r="HU37">
        <v>74</v>
      </c>
      <c r="HV37">
        <v>65</v>
      </c>
      <c r="HW37">
        <v>67</v>
      </c>
      <c r="HX37">
        <v>68</v>
      </c>
      <c r="HY37">
        <v>69</v>
      </c>
      <c r="HZ37">
        <v>63</v>
      </c>
      <c r="IA37">
        <v>65</v>
      </c>
      <c r="IB37">
        <v>68</v>
      </c>
      <c r="IC37">
        <v>67</v>
      </c>
      <c r="ID37">
        <v>59</v>
      </c>
      <c r="IE37">
        <v>50</v>
      </c>
      <c r="IF37">
        <v>51</v>
      </c>
      <c r="IG37">
        <v>47</v>
      </c>
      <c r="IH37">
        <v>40</v>
      </c>
      <c r="II37">
        <v>40</v>
      </c>
      <c r="IJ37">
        <v>38</v>
      </c>
      <c r="IK37">
        <v>42</v>
      </c>
      <c r="IL37">
        <v>38</v>
      </c>
      <c r="IM37">
        <v>30</v>
      </c>
      <c r="IN37" s="341">
        <f t="shared" si="20"/>
        <v>32.5</v>
      </c>
      <c r="IO37">
        <v>35</v>
      </c>
      <c r="IP37">
        <v>35</v>
      </c>
      <c r="IQ37">
        <v>37</v>
      </c>
      <c r="IR37">
        <v>37</v>
      </c>
      <c r="IS37">
        <v>39</v>
      </c>
      <c r="IT37">
        <v>41</v>
      </c>
      <c r="IU37">
        <v>39</v>
      </c>
      <c r="IV37">
        <v>41</v>
      </c>
      <c r="IW37">
        <v>40</v>
      </c>
      <c r="IX37">
        <v>41</v>
      </c>
      <c r="IY37">
        <v>47</v>
      </c>
      <c r="IZ37">
        <v>50</v>
      </c>
      <c r="JA37">
        <v>39</v>
      </c>
      <c r="JB37">
        <v>37</v>
      </c>
      <c r="JC37">
        <v>35</v>
      </c>
      <c r="JD37">
        <v>41</v>
      </c>
      <c r="JE37">
        <v>40</v>
      </c>
      <c r="JF37" s="362">
        <f t="shared" si="24"/>
        <v>40</v>
      </c>
      <c r="JG37">
        <v>40</v>
      </c>
      <c r="JH37">
        <v>35</v>
      </c>
      <c r="JI37">
        <v>31</v>
      </c>
      <c r="JJ37">
        <v>36</v>
      </c>
      <c r="JK37">
        <v>45</v>
      </c>
      <c r="JL37">
        <v>42</v>
      </c>
      <c r="JM37">
        <v>33</v>
      </c>
      <c r="JN37" s="341">
        <f t="shared" si="25"/>
        <v>30.5</v>
      </c>
      <c r="JO37">
        <v>28</v>
      </c>
      <c r="JP37">
        <v>27</v>
      </c>
      <c r="JQ37">
        <v>29</v>
      </c>
      <c r="JR37">
        <v>33</v>
      </c>
      <c r="JS37">
        <v>34</v>
      </c>
      <c r="JT37">
        <v>36</v>
      </c>
      <c r="JU37">
        <v>30</v>
      </c>
      <c r="JV37" s="341">
        <f t="shared" si="26"/>
        <v>26.5</v>
      </c>
      <c r="JW37">
        <v>23</v>
      </c>
      <c r="JX37">
        <v>27</v>
      </c>
      <c r="JY37">
        <v>30</v>
      </c>
      <c r="JZ37">
        <v>29</v>
      </c>
      <c r="KA37">
        <v>30</v>
      </c>
      <c r="KB37">
        <v>30</v>
      </c>
      <c r="KC37">
        <v>34</v>
      </c>
      <c r="KD37">
        <v>38</v>
      </c>
      <c r="KE37">
        <v>36</v>
      </c>
      <c r="KF37">
        <v>37</v>
      </c>
      <c r="KG37">
        <v>42</v>
      </c>
      <c r="KH37">
        <v>43</v>
      </c>
      <c r="KI37">
        <v>36</v>
      </c>
      <c r="KJ37">
        <v>34</v>
      </c>
      <c r="KK37">
        <v>36</v>
      </c>
      <c r="KL37">
        <v>33</v>
      </c>
      <c r="KM37">
        <v>32</v>
      </c>
      <c r="KN37">
        <v>32</v>
      </c>
      <c r="KO37">
        <v>33</v>
      </c>
      <c r="KP37">
        <v>38</v>
      </c>
      <c r="KQ37">
        <v>39</v>
      </c>
      <c r="KR37">
        <v>42</v>
      </c>
      <c r="KS37">
        <v>41</v>
      </c>
      <c r="KT37">
        <v>42</v>
      </c>
      <c r="KU37">
        <v>40</v>
      </c>
      <c r="KV37">
        <v>42</v>
      </c>
      <c r="KW37">
        <v>38</v>
      </c>
      <c r="KX37">
        <v>46</v>
      </c>
      <c r="KY37">
        <v>48</v>
      </c>
      <c r="KZ37" s="341">
        <v>40.666666666666664</v>
      </c>
      <c r="LA37" s="341">
        <v>41.111111111111107</v>
      </c>
      <c r="LB37" s="341">
        <v>42.129629629629626</v>
      </c>
      <c r="LC37" s="341">
        <v>42.317901234567898</v>
      </c>
      <c r="LD37" s="341">
        <v>42.370884773662546</v>
      </c>
      <c r="LE37" s="341">
        <v>42.599365569272969</v>
      </c>
      <c r="LF37" s="341">
        <v>42.588148719707355</v>
      </c>
      <c r="LG37" s="341">
        <v>41.500988321140063</v>
      </c>
      <c r="LH37" s="341">
        <v>40.896214769725141</v>
      </c>
      <c r="LI37" s="341">
        <v>41.991120430701613</v>
      </c>
      <c r="LJ37">
        <v>30</v>
      </c>
      <c r="LK37">
        <v>32</v>
      </c>
      <c r="LL37">
        <v>39</v>
      </c>
      <c r="LM37">
        <v>36</v>
      </c>
      <c r="LN37">
        <v>40</v>
      </c>
      <c r="LO37">
        <v>47</v>
      </c>
      <c r="LP37">
        <v>45</v>
      </c>
      <c r="LQ37">
        <v>37</v>
      </c>
      <c r="LR37">
        <v>34</v>
      </c>
      <c r="LS37">
        <v>35</v>
      </c>
      <c r="LT37">
        <v>39</v>
      </c>
      <c r="LU37">
        <v>28</v>
      </c>
      <c r="LV37">
        <v>28</v>
      </c>
      <c r="LW37">
        <v>31</v>
      </c>
      <c r="LX37">
        <v>34</v>
      </c>
      <c r="LY37">
        <v>38</v>
      </c>
      <c r="LZ37" s="471">
        <v>36</v>
      </c>
      <c r="MA37">
        <v>36</v>
      </c>
      <c r="MB37">
        <v>40</v>
      </c>
      <c r="MC37">
        <v>32</v>
      </c>
      <c r="MD37">
        <v>30</v>
      </c>
      <c r="ME37">
        <v>28</v>
      </c>
      <c r="MF37">
        <v>29</v>
      </c>
      <c r="MG37">
        <v>27</v>
      </c>
      <c r="MH37">
        <v>25</v>
      </c>
      <c r="MI37">
        <v>22</v>
      </c>
      <c r="MJ37">
        <v>22</v>
      </c>
      <c r="MK37">
        <v>22</v>
      </c>
      <c r="ML37">
        <v>24</v>
      </c>
      <c r="MM37">
        <v>19</v>
      </c>
      <c r="MN37">
        <v>21</v>
      </c>
      <c r="MO37" s="471">
        <v>25</v>
      </c>
      <c r="MP37" s="471">
        <v>32</v>
      </c>
      <c r="MQ37">
        <v>27</v>
      </c>
      <c r="MR37">
        <v>27</v>
      </c>
      <c r="MS37">
        <v>27</v>
      </c>
      <c r="MT37">
        <v>27</v>
      </c>
      <c r="MU37">
        <v>28</v>
      </c>
      <c r="MV37">
        <v>27</v>
      </c>
      <c r="MW37">
        <v>30</v>
      </c>
      <c r="MX37">
        <v>32</v>
      </c>
      <c r="MY37">
        <v>33</v>
      </c>
      <c r="MZ37">
        <v>40</v>
      </c>
      <c r="NA37">
        <v>35</v>
      </c>
      <c r="NB37">
        <v>27</v>
      </c>
      <c r="NC37">
        <v>31</v>
      </c>
      <c r="ND37">
        <v>26</v>
      </c>
      <c r="NE37">
        <v>25</v>
      </c>
      <c r="NF37">
        <v>27</v>
      </c>
      <c r="NG37">
        <v>29</v>
      </c>
      <c r="NH37">
        <v>29</v>
      </c>
      <c r="NI37">
        <v>26</v>
      </c>
      <c r="NJ37">
        <v>34</v>
      </c>
      <c r="NK37">
        <v>34</v>
      </c>
      <c r="NL37">
        <v>35</v>
      </c>
      <c r="NM37">
        <v>29</v>
      </c>
      <c r="NN37">
        <v>27</v>
      </c>
      <c r="NO37">
        <v>28</v>
      </c>
      <c r="NP37">
        <v>29</v>
      </c>
      <c r="NQ37">
        <v>27</v>
      </c>
      <c r="NR37">
        <v>24</v>
      </c>
      <c r="NS37">
        <v>26</v>
      </c>
      <c r="NT37">
        <v>23</v>
      </c>
      <c r="NU37">
        <v>24</v>
      </c>
      <c r="NV37">
        <v>20</v>
      </c>
      <c r="NW37">
        <v>22</v>
      </c>
      <c r="NX37">
        <v>26</v>
      </c>
      <c r="NY37">
        <v>30</v>
      </c>
      <c r="NZ37">
        <v>33</v>
      </c>
      <c r="OA37">
        <v>34</v>
      </c>
      <c r="OB37">
        <v>31</v>
      </c>
      <c r="OC37">
        <v>29</v>
      </c>
      <c r="OD37">
        <v>25</v>
      </c>
      <c r="OE37">
        <v>21</v>
      </c>
      <c r="OF37">
        <v>19</v>
      </c>
      <c r="OG37">
        <v>19</v>
      </c>
      <c r="OH37">
        <v>19</v>
      </c>
      <c r="OI37">
        <v>14</v>
      </c>
      <c r="OJ37">
        <v>20</v>
      </c>
      <c r="OK37">
        <v>20</v>
      </c>
      <c r="OL37">
        <v>21</v>
      </c>
      <c r="OM37">
        <v>18</v>
      </c>
      <c r="ON37">
        <v>14</v>
      </c>
      <c r="OO37">
        <v>10</v>
      </c>
      <c r="OP37">
        <v>11</v>
      </c>
      <c r="OQ37">
        <v>12</v>
      </c>
      <c r="OR37">
        <v>16</v>
      </c>
      <c r="OS37">
        <v>18</v>
      </c>
      <c r="OT37">
        <v>20</v>
      </c>
      <c r="OU37">
        <v>19</v>
      </c>
      <c r="OV37">
        <v>23</v>
      </c>
      <c r="OW37">
        <v>23</v>
      </c>
      <c r="OX37">
        <v>29</v>
      </c>
      <c r="OY37" s="341">
        <f t="shared" si="21"/>
        <v>30.5</v>
      </c>
      <c r="OZ37">
        <v>32</v>
      </c>
      <c r="PA37">
        <v>29</v>
      </c>
      <c r="PB37">
        <v>33</v>
      </c>
      <c r="PC37">
        <v>38</v>
      </c>
      <c r="PD37">
        <v>39</v>
      </c>
    </row>
    <row r="38" spans="1:420" s="144" customFormat="1" x14ac:dyDescent="0.2">
      <c r="A38" s="55"/>
      <c r="B38" s="318">
        <v>5</v>
      </c>
      <c r="C38" s="319">
        <f t="shared" ca="1" si="19"/>
        <v>197</v>
      </c>
      <c r="D38" s="320">
        <f t="shared" ca="1" si="22"/>
        <v>0.38856015779092701</v>
      </c>
      <c r="E38" s="322">
        <f t="shared" ca="1" si="23"/>
        <v>14</v>
      </c>
      <c r="F38" s="321"/>
      <c r="G38" s="144">
        <v>202</v>
      </c>
      <c r="H38" s="144">
        <v>189</v>
      </c>
      <c r="I38" s="343">
        <v>205</v>
      </c>
      <c r="J38" s="144">
        <v>221</v>
      </c>
      <c r="K38" s="144">
        <v>235</v>
      </c>
      <c r="L38" s="144">
        <v>214</v>
      </c>
      <c r="M38" s="144">
        <v>210</v>
      </c>
      <c r="N38" s="144">
        <v>207</v>
      </c>
      <c r="O38" s="144">
        <v>222</v>
      </c>
      <c r="P38" s="144">
        <v>207</v>
      </c>
      <c r="Q38" s="144">
        <v>200</v>
      </c>
      <c r="R38" s="144">
        <v>214</v>
      </c>
      <c r="S38" s="144">
        <v>216</v>
      </c>
      <c r="T38" s="144">
        <v>214</v>
      </c>
      <c r="U38" s="144">
        <v>211</v>
      </c>
      <c r="V38" s="144">
        <v>214</v>
      </c>
      <c r="W38" s="144">
        <v>221</v>
      </c>
      <c r="X38" s="144">
        <v>211</v>
      </c>
      <c r="Y38" s="144">
        <v>219</v>
      </c>
      <c r="Z38" s="144">
        <v>222</v>
      </c>
      <c r="AA38" s="144">
        <v>239</v>
      </c>
      <c r="AB38" s="144">
        <v>242</v>
      </c>
      <c r="AC38" s="144">
        <v>224</v>
      </c>
      <c r="AD38" s="144">
        <v>240</v>
      </c>
      <c r="AE38" s="144">
        <v>245</v>
      </c>
      <c r="AF38" s="144">
        <v>245</v>
      </c>
      <c r="AG38" s="144">
        <v>240</v>
      </c>
      <c r="AH38" s="144">
        <v>242</v>
      </c>
      <c r="AI38" s="144">
        <v>245</v>
      </c>
      <c r="AJ38" s="144">
        <v>252</v>
      </c>
      <c r="AK38" s="144">
        <v>255</v>
      </c>
      <c r="AL38" s="144">
        <v>252</v>
      </c>
      <c r="AM38" s="144">
        <v>250</v>
      </c>
      <c r="AN38" s="144">
        <v>262</v>
      </c>
      <c r="AO38" s="144">
        <v>272</v>
      </c>
      <c r="AP38" s="363">
        <v>271.5</v>
      </c>
      <c r="AQ38" s="144">
        <v>271</v>
      </c>
      <c r="AR38" s="144">
        <v>281</v>
      </c>
      <c r="AS38" s="144">
        <v>299</v>
      </c>
      <c r="AT38" s="144">
        <v>276</v>
      </c>
      <c r="AU38" s="144">
        <v>275</v>
      </c>
      <c r="AV38" s="144">
        <v>279</v>
      </c>
      <c r="AW38" s="144">
        <v>286</v>
      </c>
      <c r="AX38" s="144">
        <v>290</v>
      </c>
      <c r="AY38" s="144">
        <v>270</v>
      </c>
      <c r="AZ38" s="144">
        <v>272</v>
      </c>
      <c r="BA38" s="144">
        <v>288</v>
      </c>
      <c r="BB38" s="144">
        <v>291</v>
      </c>
      <c r="BC38" s="144">
        <v>282</v>
      </c>
      <c r="BD38" s="144">
        <v>276</v>
      </c>
      <c r="BE38" s="144">
        <v>290</v>
      </c>
      <c r="BF38" s="144">
        <v>296</v>
      </c>
      <c r="BG38" s="144">
        <v>290</v>
      </c>
      <c r="BH38" s="144">
        <v>276</v>
      </c>
      <c r="BI38" s="144">
        <v>281</v>
      </c>
      <c r="BJ38" s="144">
        <v>282</v>
      </c>
      <c r="BK38" s="144">
        <v>289</v>
      </c>
      <c r="BL38" s="144">
        <v>280</v>
      </c>
      <c r="BM38" s="144">
        <v>292</v>
      </c>
      <c r="BN38" s="144">
        <v>284</v>
      </c>
      <c r="BO38" s="144">
        <v>295</v>
      </c>
      <c r="BP38" s="144">
        <v>294</v>
      </c>
      <c r="BQ38" s="144">
        <v>303</v>
      </c>
      <c r="BR38" s="144">
        <v>315</v>
      </c>
      <c r="BS38" s="144">
        <v>313</v>
      </c>
      <c r="BT38" s="144">
        <v>307</v>
      </c>
      <c r="BU38" s="144">
        <v>302</v>
      </c>
      <c r="BV38" s="144">
        <v>295</v>
      </c>
      <c r="BW38" s="144">
        <v>301</v>
      </c>
      <c r="BX38" s="144">
        <v>298</v>
      </c>
      <c r="BY38" s="144">
        <v>291</v>
      </c>
      <c r="BZ38" s="144">
        <v>290</v>
      </c>
      <c r="CA38" s="144">
        <v>284</v>
      </c>
      <c r="CB38" s="144">
        <v>290</v>
      </c>
      <c r="CC38" s="144">
        <v>273</v>
      </c>
      <c r="CD38" s="144">
        <v>276</v>
      </c>
      <c r="CE38" s="144">
        <v>270</v>
      </c>
      <c r="CF38" s="144">
        <v>280</v>
      </c>
      <c r="CG38" s="144">
        <v>277</v>
      </c>
      <c r="CH38" s="144">
        <v>289</v>
      </c>
      <c r="CI38" s="144">
        <v>293</v>
      </c>
      <c r="CJ38" s="144">
        <v>301</v>
      </c>
      <c r="CK38" s="144">
        <v>303</v>
      </c>
      <c r="CL38" s="144">
        <v>284</v>
      </c>
      <c r="CM38" s="144">
        <v>282</v>
      </c>
      <c r="CN38" s="144">
        <v>280</v>
      </c>
      <c r="CO38" s="144">
        <v>288</v>
      </c>
      <c r="CP38" s="144">
        <v>280</v>
      </c>
      <c r="CQ38" s="144">
        <v>288</v>
      </c>
      <c r="CR38" s="144">
        <v>300</v>
      </c>
      <c r="CS38" s="144">
        <v>314</v>
      </c>
      <c r="CT38" s="144">
        <v>296</v>
      </c>
      <c r="CU38" s="144">
        <v>299</v>
      </c>
      <c r="CV38" s="144">
        <v>300</v>
      </c>
      <c r="CW38" s="144">
        <v>301</v>
      </c>
      <c r="CX38" s="144">
        <v>302</v>
      </c>
      <c r="CY38" s="144">
        <v>290</v>
      </c>
      <c r="CZ38" s="144">
        <v>298</v>
      </c>
      <c r="DA38" s="144">
        <v>300</v>
      </c>
      <c r="DB38" s="144">
        <v>312</v>
      </c>
      <c r="DC38" s="144">
        <v>293</v>
      </c>
      <c r="DD38" s="144">
        <v>283</v>
      </c>
      <c r="DE38" s="144">
        <v>291</v>
      </c>
      <c r="DF38" s="144">
        <v>296</v>
      </c>
      <c r="DG38" s="144">
        <v>301</v>
      </c>
      <c r="DH38" s="144">
        <v>294</v>
      </c>
      <c r="DI38" s="144">
        <v>305</v>
      </c>
      <c r="DJ38" s="144">
        <v>306</v>
      </c>
      <c r="DK38" s="144">
        <v>313</v>
      </c>
      <c r="DL38" s="144">
        <v>302</v>
      </c>
      <c r="DM38" s="144">
        <v>310</v>
      </c>
      <c r="DN38" s="144">
        <v>313</v>
      </c>
      <c r="DO38" s="144">
        <v>311</v>
      </c>
      <c r="DP38" s="144">
        <v>282</v>
      </c>
      <c r="DQ38" s="144">
        <v>281</v>
      </c>
      <c r="DR38" s="341">
        <v>290</v>
      </c>
      <c r="DS38" s="144">
        <v>291</v>
      </c>
      <c r="DT38" s="397">
        <v>278</v>
      </c>
      <c r="DU38" s="397">
        <v>273</v>
      </c>
      <c r="DV38" s="380">
        <v>272</v>
      </c>
      <c r="DW38" s="380">
        <v>278</v>
      </c>
      <c r="DX38" s="397">
        <v>267</v>
      </c>
      <c r="DY38">
        <v>265</v>
      </c>
      <c r="DZ38">
        <v>264</v>
      </c>
      <c r="EA38">
        <v>268</v>
      </c>
      <c r="EB38">
        <v>271</v>
      </c>
      <c r="EC38">
        <v>255</v>
      </c>
      <c r="ED38">
        <v>251</v>
      </c>
      <c r="EE38">
        <v>254</v>
      </c>
      <c r="EF38">
        <v>265</v>
      </c>
      <c r="EG38">
        <v>259</v>
      </c>
      <c r="EH38">
        <v>260</v>
      </c>
      <c r="EI38">
        <v>257</v>
      </c>
      <c r="EJ38">
        <v>265</v>
      </c>
      <c r="EK38">
        <v>269</v>
      </c>
      <c r="EL38">
        <v>255</v>
      </c>
      <c r="EM38">
        <v>258</v>
      </c>
      <c r="EN38">
        <v>264</v>
      </c>
      <c r="EO38" s="144">
        <v>268</v>
      </c>
      <c r="EP38">
        <v>253</v>
      </c>
      <c r="EQ38">
        <v>258</v>
      </c>
      <c r="ER38">
        <v>269</v>
      </c>
      <c r="ES38">
        <v>267</v>
      </c>
      <c r="ET38">
        <v>267</v>
      </c>
      <c r="EU38" s="380">
        <v>259</v>
      </c>
      <c r="EV38">
        <v>261</v>
      </c>
      <c r="EW38">
        <v>262</v>
      </c>
      <c r="EX38">
        <v>264</v>
      </c>
      <c r="EY38">
        <v>247</v>
      </c>
      <c r="EZ38">
        <v>248</v>
      </c>
      <c r="FA38">
        <v>261</v>
      </c>
      <c r="FB38">
        <v>265</v>
      </c>
      <c r="FC38">
        <v>260</v>
      </c>
      <c r="FD38">
        <v>259</v>
      </c>
      <c r="FE38">
        <v>267</v>
      </c>
      <c r="FF38">
        <v>274</v>
      </c>
      <c r="FG38">
        <v>272</v>
      </c>
      <c r="FH38">
        <v>253</v>
      </c>
      <c r="FI38">
        <v>266</v>
      </c>
      <c r="FJ38">
        <v>265</v>
      </c>
      <c r="FK38" s="144">
        <v>274</v>
      </c>
      <c r="FL38">
        <v>264</v>
      </c>
      <c r="FM38">
        <v>270</v>
      </c>
      <c r="FN38" s="144">
        <v>279</v>
      </c>
      <c r="FO38" s="144">
        <v>282</v>
      </c>
      <c r="FP38" s="144">
        <v>275</v>
      </c>
      <c r="FQ38">
        <v>277</v>
      </c>
      <c r="FR38" s="144">
        <v>294</v>
      </c>
      <c r="FS38" s="341">
        <v>295</v>
      </c>
      <c r="FT38" s="144">
        <v>290</v>
      </c>
      <c r="FU38" s="397">
        <v>280</v>
      </c>
      <c r="FV38" s="397">
        <v>282</v>
      </c>
      <c r="FW38" s="380">
        <v>284</v>
      </c>
      <c r="FX38" s="380">
        <v>283</v>
      </c>
      <c r="FY38" s="397">
        <v>277</v>
      </c>
      <c r="FZ38">
        <v>276</v>
      </c>
      <c r="GA38">
        <v>283</v>
      </c>
      <c r="GB38">
        <v>287</v>
      </c>
      <c r="GC38">
        <v>285</v>
      </c>
      <c r="GD38">
        <v>268</v>
      </c>
      <c r="GE38">
        <v>269</v>
      </c>
      <c r="GF38">
        <v>285</v>
      </c>
      <c r="GG38">
        <v>283</v>
      </c>
      <c r="GH38">
        <v>268</v>
      </c>
      <c r="GI38">
        <v>268</v>
      </c>
      <c r="GJ38">
        <v>279</v>
      </c>
      <c r="GK38">
        <v>287</v>
      </c>
      <c r="GL38">
        <v>262</v>
      </c>
      <c r="GM38">
        <v>267</v>
      </c>
      <c r="GN38">
        <v>272</v>
      </c>
      <c r="GO38">
        <v>289</v>
      </c>
      <c r="GP38" s="144">
        <v>285</v>
      </c>
      <c r="GQ38">
        <v>283</v>
      </c>
      <c r="GR38">
        <v>287</v>
      </c>
      <c r="GS38">
        <v>301</v>
      </c>
      <c r="GT38">
        <v>289</v>
      </c>
      <c r="GU38">
        <v>285</v>
      </c>
      <c r="GV38" s="144">
        <v>289</v>
      </c>
      <c r="GW38" s="144">
        <v>298</v>
      </c>
      <c r="GX38" s="144">
        <v>314</v>
      </c>
      <c r="GY38" s="144">
        <v>303</v>
      </c>
      <c r="GZ38" s="144">
        <v>319</v>
      </c>
      <c r="HA38" s="144">
        <v>319</v>
      </c>
      <c r="HB38" s="144">
        <v>328</v>
      </c>
      <c r="HC38" s="144">
        <v>324</v>
      </c>
      <c r="HD38" s="144">
        <v>324</v>
      </c>
      <c r="HE38" s="144">
        <v>327</v>
      </c>
      <c r="HF38" s="144">
        <v>339</v>
      </c>
      <c r="HG38" s="144">
        <v>335</v>
      </c>
      <c r="HH38" s="144">
        <v>317</v>
      </c>
      <c r="HI38" s="144">
        <v>328</v>
      </c>
      <c r="HJ38" s="144">
        <v>335</v>
      </c>
      <c r="HK38" s="144">
        <v>341</v>
      </c>
      <c r="HL38" s="144">
        <v>338</v>
      </c>
      <c r="HM38" s="144">
        <v>348</v>
      </c>
      <c r="HN38" s="144">
        <v>346</v>
      </c>
      <c r="HO38" s="144">
        <v>347</v>
      </c>
      <c r="HP38" s="144">
        <v>335</v>
      </c>
      <c r="HQ38" s="144">
        <v>322</v>
      </c>
      <c r="HR38" s="144">
        <v>323</v>
      </c>
      <c r="HS38" s="144">
        <v>349</v>
      </c>
      <c r="HT38" s="144">
        <v>337</v>
      </c>
      <c r="HU38" s="144">
        <v>317</v>
      </c>
      <c r="HV38" s="144">
        <v>321</v>
      </c>
      <c r="HW38" s="144">
        <v>327</v>
      </c>
      <c r="HX38" s="144">
        <v>329</v>
      </c>
      <c r="HY38" s="144">
        <v>303</v>
      </c>
      <c r="HZ38" s="144">
        <v>304</v>
      </c>
      <c r="IA38" s="144">
        <v>300</v>
      </c>
      <c r="IB38" s="144">
        <v>302</v>
      </c>
      <c r="IC38" s="144">
        <v>296</v>
      </c>
      <c r="ID38" s="144">
        <v>286</v>
      </c>
      <c r="IE38" s="144">
        <v>297</v>
      </c>
      <c r="IF38" s="144">
        <v>286</v>
      </c>
      <c r="IG38" s="144">
        <v>288</v>
      </c>
      <c r="IH38" s="144">
        <v>286</v>
      </c>
      <c r="II38" s="144">
        <v>289</v>
      </c>
      <c r="IJ38" s="144">
        <v>292</v>
      </c>
      <c r="IK38" s="144">
        <v>286</v>
      </c>
      <c r="IL38" s="144">
        <v>278</v>
      </c>
      <c r="IM38" s="144">
        <v>287</v>
      </c>
      <c r="IN38" s="341">
        <f t="shared" si="20"/>
        <v>300.5</v>
      </c>
      <c r="IO38" s="144">
        <v>314</v>
      </c>
      <c r="IP38" s="144">
        <v>316</v>
      </c>
      <c r="IQ38" s="144">
        <v>314</v>
      </c>
      <c r="IR38" s="144">
        <v>303</v>
      </c>
      <c r="IS38" s="144">
        <v>311</v>
      </c>
      <c r="IT38" s="144">
        <v>316</v>
      </c>
      <c r="IU38" s="144">
        <v>300</v>
      </c>
      <c r="IV38" s="144">
        <v>298</v>
      </c>
      <c r="IW38" s="144">
        <v>304</v>
      </c>
      <c r="IX38" s="144">
        <v>308</v>
      </c>
      <c r="IY38" s="144">
        <v>299</v>
      </c>
      <c r="IZ38" s="144">
        <v>297</v>
      </c>
      <c r="JA38" s="144">
        <v>307</v>
      </c>
      <c r="JB38" s="144">
        <v>317</v>
      </c>
      <c r="JC38" s="144">
        <v>319</v>
      </c>
      <c r="JD38" s="144">
        <v>300</v>
      </c>
      <c r="JE38" s="144">
        <v>321</v>
      </c>
      <c r="JF38" s="362">
        <f t="shared" si="24"/>
        <v>322</v>
      </c>
      <c r="JG38" s="144">
        <v>323</v>
      </c>
      <c r="JH38" s="144">
        <v>295</v>
      </c>
      <c r="JI38" s="144">
        <v>295</v>
      </c>
      <c r="JJ38" s="144">
        <v>313</v>
      </c>
      <c r="JK38" s="144">
        <v>325</v>
      </c>
      <c r="JL38" s="144">
        <v>330</v>
      </c>
      <c r="JM38" s="144">
        <v>323</v>
      </c>
      <c r="JN38" s="341">
        <f t="shared" si="25"/>
        <v>321</v>
      </c>
      <c r="JO38" s="144">
        <v>319</v>
      </c>
      <c r="JP38" s="144">
        <v>331</v>
      </c>
      <c r="JQ38" s="144">
        <v>298</v>
      </c>
      <c r="JR38" s="144">
        <v>301</v>
      </c>
      <c r="JS38" s="144">
        <v>310</v>
      </c>
      <c r="JT38" s="144">
        <v>309</v>
      </c>
      <c r="JU38" s="144">
        <v>290</v>
      </c>
      <c r="JV38" s="341">
        <f t="shared" si="26"/>
        <v>306.5</v>
      </c>
      <c r="JW38" s="144">
        <v>323</v>
      </c>
      <c r="JX38" s="144">
        <v>338</v>
      </c>
      <c r="JY38" s="144">
        <v>321</v>
      </c>
      <c r="JZ38" s="144">
        <v>331</v>
      </c>
      <c r="KA38" s="144">
        <v>330</v>
      </c>
      <c r="KB38" s="144">
        <v>344</v>
      </c>
      <c r="KC38" s="144">
        <v>343</v>
      </c>
      <c r="KD38" s="144">
        <v>327</v>
      </c>
      <c r="KE38" s="144">
        <v>322</v>
      </c>
      <c r="KF38" s="144">
        <v>327</v>
      </c>
      <c r="KG38" s="144">
        <v>336</v>
      </c>
      <c r="KH38" s="144">
        <v>312</v>
      </c>
      <c r="KI38" s="144">
        <v>325</v>
      </c>
      <c r="KJ38" s="144">
        <v>321</v>
      </c>
      <c r="KK38" s="144">
        <v>345</v>
      </c>
      <c r="KL38" s="144">
        <v>331</v>
      </c>
      <c r="KM38" s="144">
        <v>330</v>
      </c>
      <c r="KN38" s="144">
        <v>335</v>
      </c>
      <c r="KO38" s="144">
        <v>334</v>
      </c>
      <c r="KP38" s="144">
        <v>324</v>
      </c>
      <c r="KQ38" s="144">
        <v>311</v>
      </c>
      <c r="KR38" s="144">
        <v>336</v>
      </c>
      <c r="KS38" s="144">
        <v>341</v>
      </c>
      <c r="KT38" s="144">
        <v>350</v>
      </c>
      <c r="KU38" s="144">
        <v>326</v>
      </c>
      <c r="KV38" s="144">
        <v>332</v>
      </c>
      <c r="KW38" s="144">
        <v>350</v>
      </c>
      <c r="KX38" s="144">
        <v>352</v>
      </c>
      <c r="KY38" s="144">
        <v>358</v>
      </c>
      <c r="KZ38" s="343">
        <v>338.33333333333331</v>
      </c>
      <c r="LA38" s="343">
        <v>340.22222222222223</v>
      </c>
      <c r="LB38" s="343">
        <v>342.42592592592592</v>
      </c>
      <c r="LC38" s="343">
        <v>339.49691358024688</v>
      </c>
      <c r="LD38" s="343">
        <v>337.41306584362138</v>
      </c>
      <c r="LE38" s="343">
        <v>336.64857681755831</v>
      </c>
      <c r="LF38" s="343">
        <v>336.70111739826245</v>
      </c>
      <c r="LG38" s="343">
        <v>333.11426659426911</v>
      </c>
      <c r="LH38" s="343">
        <v>331.228990038993</v>
      </c>
      <c r="LI38" s="343">
        <v>335.02120333854089</v>
      </c>
      <c r="LJ38" s="144">
        <v>312</v>
      </c>
      <c r="LK38" s="144">
        <v>311</v>
      </c>
      <c r="LL38" s="144">
        <v>316</v>
      </c>
      <c r="LM38" s="144">
        <v>306</v>
      </c>
      <c r="LN38" s="144">
        <v>306</v>
      </c>
      <c r="LO38" s="144">
        <v>322</v>
      </c>
      <c r="LP38" s="144">
        <v>324</v>
      </c>
      <c r="LQ38" s="144">
        <v>306</v>
      </c>
      <c r="LR38" s="144">
        <v>304</v>
      </c>
      <c r="LS38" s="144">
        <v>317</v>
      </c>
      <c r="LT38" s="144">
        <v>316</v>
      </c>
      <c r="LU38" s="144">
        <v>288</v>
      </c>
      <c r="LV38" s="144">
        <v>283</v>
      </c>
      <c r="LW38" s="144">
        <v>298</v>
      </c>
      <c r="LX38" s="144">
        <v>305</v>
      </c>
      <c r="LY38" s="144">
        <v>299</v>
      </c>
      <c r="LZ38" s="471">
        <v>307</v>
      </c>
      <c r="MA38" s="144">
        <v>309</v>
      </c>
      <c r="MB38" s="144">
        <v>304</v>
      </c>
      <c r="MC38" s="144">
        <v>306</v>
      </c>
      <c r="MD38" s="144">
        <v>282</v>
      </c>
      <c r="ME38" s="144">
        <v>272</v>
      </c>
      <c r="MF38" s="144">
        <v>269</v>
      </c>
      <c r="MG38" s="144">
        <v>275</v>
      </c>
      <c r="MH38" s="144">
        <v>263</v>
      </c>
      <c r="MI38" s="144">
        <v>264</v>
      </c>
      <c r="MJ38" s="144">
        <v>262</v>
      </c>
      <c r="MK38" s="144">
        <v>267</v>
      </c>
      <c r="ML38" s="144">
        <v>260</v>
      </c>
      <c r="MM38" s="144">
        <v>254</v>
      </c>
      <c r="MN38" s="144">
        <v>261</v>
      </c>
      <c r="MO38" s="144">
        <v>269</v>
      </c>
      <c r="MP38" s="144">
        <v>271</v>
      </c>
      <c r="MQ38" s="144">
        <v>244</v>
      </c>
      <c r="MR38" s="144">
        <v>246</v>
      </c>
      <c r="MS38" s="144">
        <v>242</v>
      </c>
      <c r="MT38" s="144">
        <v>238</v>
      </c>
      <c r="MU38" s="144">
        <v>225</v>
      </c>
      <c r="MV38" s="144">
        <v>239</v>
      </c>
      <c r="MW38" s="144">
        <v>252</v>
      </c>
      <c r="MX38" s="144">
        <v>261</v>
      </c>
      <c r="MY38" s="144">
        <v>260</v>
      </c>
      <c r="MZ38" s="144">
        <v>243</v>
      </c>
      <c r="NA38" s="144">
        <v>233</v>
      </c>
      <c r="NB38" s="144">
        <v>243</v>
      </c>
      <c r="NC38" s="144">
        <v>244</v>
      </c>
      <c r="ND38" s="144">
        <v>218</v>
      </c>
      <c r="NE38" s="144">
        <v>222</v>
      </c>
      <c r="NF38" s="144">
        <v>233</v>
      </c>
      <c r="NG38" s="144">
        <v>238</v>
      </c>
      <c r="NH38" s="144">
        <v>237</v>
      </c>
      <c r="NI38" s="144">
        <v>204</v>
      </c>
      <c r="NJ38" s="144">
        <v>209</v>
      </c>
      <c r="NK38" s="144">
        <v>212</v>
      </c>
      <c r="NL38" s="144">
        <v>211</v>
      </c>
      <c r="NM38" s="144">
        <v>195</v>
      </c>
      <c r="NN38" s="144">
        <v>202</v>
      </c>
      <c r="NO38" s="144">
        <v>211</v>
      </c>
      <c r="NP38" s="144">
        <v>213</v>
      </c>
      <c r="NQ38" s="144">
        <v>197</v>
      </c>
      <c r="NR38" s="144">
        <v>194</v>
      </c>
      <c r="NS38" s="144">
        <v>199</v>
      </c>
      <c r="NT38" s="144">
        <v>213</v>
      </c>
      <c r="NU38" s="144">
        <v>199</v>
      </c>
      <c r="NV38" s="144">
        <v>196</v>
      </c>
      <c r="NW38" s="144">
        <v>194</v>
      </c>
      <c r="NX38" s="144">
        <v>197</v>
      </c>
      <c r="NY38" s="144">
        <v>211</v>
      </c>
      <c r="NZ38" s="144">
        <v>190</v>
      </c>
      <c r="OA38" s="144">
        <v>187</v>
      </c>
      <c r="OB38" s="144">
        <v>189</v>
      </c>
      <c r="OC38" s="144">
        <v>182</v>
      </c>
      <c r="OD38" s="144">
        <v>177</v>
      </c>
      <c r="OE38" s="144">
        <v>185</v>
      </c>
      <c r="OF38" s="144">
        <v>189</v>
      </c>
      <c r="OG38" s="144">
        <v>195</v>
      </c>
      <c r="OH38" s="144">
        <v>191</v>
      </c>
      <c r="OI38" s="144">
        <v>200</v>
      </c>
      <c r="OJ38" s="144">
        <v>203</v>
      </c>
      <c r="OK38" s="144">
        <v>211</v>
      </c>
      <c r="OL38" s="144">
        <v>219</v>
      </c>
      <c r="OM38" s="144">
        <v>212</v>
      </c>
      <c r="ON38" s="144">
        <v>192</v>
      </c>
      <c r="OO38" s="144">
        <v>198</v>
      </c>
      <c r="OP38" s="144">
        <v>203</v>
      </c>
      <c r="OQ38" s="144">
        <v>210</v>
      </c>
      <c r="OR38" s="144">
        <v>213</v>
      </c>
      <c r="OS38" s="144">
        <v>211</v>
      </c>
      <c r="OT38" s="144">
        <v>191</v>
      </c>
      <c r="OU38" s="144">
        <v>200</v>
      </c>
      <c r="OV38" s="144">
        <v>187</v>
      </c>
      <c r="OW38" s="144">
        <v>192</v>
      </c>
      <c r="OX38" s="144">
        <v>190</v>
      </c>
      <c r="OY38" s="341">
        <f t="shared" si="21"/>
        <v>184.5</v>
      </c>
      <c r="OZ38" s="144">
        <v>179</v>
      </c>
      <c r="PA38" s="144">
        <v>186</v>
      </c>
      <c r="PB38" s="144">
        <v>193</v>
      </c>
      <c r="PC38" s="144">
        <v>193</v>
      </c>
      <c r="PD38" s="144">
        <v>197</v>
      </c>
    </row>
    <row r="39" spans="1:420" s="144" customFormat="1" x14ac:dyDescent="0.2">
      <c r="A39" s="318"/>
      <c r="B39" s="318">
        <v>6</v>
      </c>
      <c r="C39" s="319">
        <f t="shared" ca="1" si="19"/>
        <v>27</v>
      </c>
      <c r="D39" s="320">
        <f t="shared" ca="1" si="22"/>
        <v>0.49090909090909091</v>
      </c>
      <c r="E39" s="322">
        <f t="shared" ca="1" si="23"/>
        <v>8</v>
      </c>
      <c r="F39" s="321"/>
      <c r="G39" s="144">
        <v>91</v>
      </c>
      <c r="H39" s="144">
        <v>91</v>
      </c>
      <c r="I39" s="343">
        <v>92.5</v>
      </c>
      <c r="J39" s="144">
        <v>94</v>
      </c>
      <c r="K39" s="144">
        <v>101</v>
      </c>
      <c r="L39" s="144">
        <v>105</v>
      </c>
      <c r="M39" s="144">
        <v>106</v>
      </c>
      <c r="N39" s="144">
        <v>109</v>
      </c>
      <c r="O39" s="144">
        <v>93</v>
      </c>
      <c r="P39" s="144">
        <v>100</v>
      </c>
      <c r="Q39" s="144">
        <v>94</v>
      </c>
      <c r="R39" s="144">
        <v>100</v>
      </c>
      <c r="S39" s="144">
        <v>98</v>
      </c>
      <c r="T39" s="144">
        <v>100</v>
      </c>
      <c r="U39" s="144">
        <v>99</v>
      </c>
      <c r="V39" s="144">
        <v>99</v>
      </c>
      <c r="W39" s="144">
        <v>100</v>
      </c>
      <c r="X39" s="144">
        <v>97</v>
      </c>
      <c r="Y39" s="144">
        <v>97</v>
      </c>
      <c r="Z39" s="144">
        <v>95</v>
      </c>
      <c r="AA39" s="144">
        <v>98</v>
      </c>
      <c r="AB39" s="144">
        <v>101</v>
      </c>
      <c r="AC39" s="144">
        <v>99</v>
      </c>
      <c r="AD39" s="144">
        <v>103</v>
      </c>
      <c r="AE39" s="144">
        <v>101</v>
      </c>
      <c r="AF39" s="144">
        <v>101</v>
      </c>
      <c r="AG39" s="144">
        <v>95</v>
      </c>
      <c r="AH39" s="144">
        <v>96</v>
      </c>
      <c r="AI39" s="144">
        <v>101</v>
      </c>
      <c r="AJ39" s="144">
        <v>109</v>
      </c>
      <c r="AK39" s="144">
        <v>106</v>
      </c>
      <c r="AL39" s="144">
        <v>114</v>
      </c>
      <c r="AM39" s="144">
        <v>121</v>
      </c>
      <c r="AN39" s="144">
        <v>116</v>
      </c>
      <c r="AO39" s="144">
        <v>127</v>
      </c>
      <c r="AP39" s="363">
        <v>123</v>
      </c>
      <c r="AQ39" s="144">
        <v>119</v>
      </c>
      <c r="AR39" s="144">
        <v>124</v>
      </c>
      <c r="AS39" s="144">
        <v>117</v>
      </c>
      <c r="AT39" s="144">
        <v>116</v>
      </c>
      <c r="AU39" s="144">
        <v>120</v>
      </c>
      <c r="AV39" s="144">
        <v>131</v>
      </c>
      <c r="AW39" s="144">
        <v>130</v>
      </c>
      <c r="AX39" s="144">
        <v>138</v>
      </c>
      <c r="AY39" s="144">
        <v>134</v>
      </c>
      <c r="AZ39" s="144">
        <v>125</v>
      </c>
      <c r="BA39" s="144">
        <v>127</v>
      </c>
      <c r="BB39" s="144">
        <v>123</v>
      </c>
      <c r="BC39" s="144">
        <v>110</v>
      </c>
      <c r="BD39" s="144">
        <v>113</v>
      </c>
      <c r="BE39" s="144">
        <v>115</v>
      </c>
      <c r="BF39" s="144">
        <v>112</v>
      </c>
      <c r="BG39" s="144">
        <v>115</v>
      </c>
      <c r="BH39" s="144">
        <v>125</v>
      </c>
      <c r="BI39" s="144">
        <v>125</v>
      </c>
      <c r="BJ39" s="144">
        <v>126</v>
      </c>
      <c r="BK39" s="144">
        <v>126</v>
      </c>
      <c r="BL39" s="144">
        <v>124</v>
      </c>
      <c r="BM39" s="144">
        <v>129</v>
      </c>
      <c r="BN39" s="144">
        <v>117</v>
      </c>
      <c r="BO39" s="144">
        <v>114</v>
      </c>
      <c r="BP39" s="144">
        <v>97</v>
      </c>
      <c r="BQ39" s="144">
        <v>103</v>
      </c>
      <c r="BR39" s="144">
        <v>106</v>
      </c>
      <c r="BS39" s="144">
        <v>108</v>
      </c>
      <c r="BT39" s="144">
        <v>100</v>
      </c>
      <c r="BU39" s="144">
        <v>100</v>
      </c>
      <c r="BV39" s="144">
        <v>99</v>
      </c>
      <c r="BW39" s="144">
        <v>95</v>
      </c>
      <c r="BX39" s="144">
        <v>95</v>
      </c>
      <c r="BY39" s="144">
        <v>98</v>
      </c>
      <c r="BZ39" s="144">
        <v>99</v>
      </c>
      <c r="CA39" s="144">
        <v>101</v>
      </c>
      <c r="CB39" s="144">
        <v>103</v>
      </c>
      <c r="CC39" s="144">
        <v>97</v>
      </c>
      <c r="CD39" s="144">
        <v>101</v>
      </c>
      <c r="CE39" s="144">
        <v>103</v>
      </c>
      <c r="CF39" s="144">
        <v>100</v>
      </c>
      <c r="CG39" s="144">
        <v>96</v>
      </c>
      <c r="CH39" s="144">
        <v>102</v>
      </c>
      <c r="CI39" s="144">
        <v>95</v>
      </c>
      <c r="CJ39" s="144">
        <v>88</v>
      </c>
      <c r="CK39" s="144">
        <v>81</v>
      </c>
      <c r="CL39" s="144">
        <v>79</v>
      </c>
      <c r="CM39" s="144">
        <v>81</v>
      </c>
      <c r="CN39" s="144">
        <v>87</v>
      </c>
      <c r="CO39" s="144">
        <v>87</v>
      </c>
      <c r="CP39" s="144">
        <v>79</v>
      </c>
      <c r="CQ39" s="144">
        <v>80</v>
      </c>
      <c r="CR39" s="144">
        <v>81</v>
      </c>
      <c r="CS39" s="144">
        <v>83</v>
      </c>
      <c r="CT39" s="144">
        <v>87</v>
      </c>
      <c r="CU39" s="144">
        <v>87</v>
      </c>
      <c r="CV39" s="144">
        <v>91</v>
      </c>
      <c r="CW39" s="144">
        <v>90</v>
      </c>
      <c r="CX39" s="144">
        <v>87</v>
      </c>
      <c r="CY39" s="144">
        <v>87</v>
      </c>
      <c r="CZ39" s="144">
        <v>89</v>
      </c>
      <c r="DA39" s="144">
        <v>87</v>
      </c>
      <c r="DB39" s="144">
        <v>89</v>
      </c>
      <c r="DC39" s="144">
        <v>82</v>
      </c>
      <c r="DD39" s="144">
        <v>84</v>
      </c>
      <c r="DE39" s="144">
        <v>83</v>
      </c>
      <c r="DF39" s="144">
        <v>84.5</v>
      </c>
      <c r="DG39" s="144">
        <v>86</v>
      </c>
      <c r="DH39" s="144">
        <v>84</v>
      </c>
      <c r="DI39" s="144">
        <v>80</v>
      </c>
      <c r="DJ39" s="144">
        <v>78</v>
      </c>
      <c r="DK39" s="144">
        <v>80</v>
      </c>
      <c r="DL39" s="144">
        <v>75</v>
      </c>
      <c r="DM39" s="144">
        <v>77</v>
      </c>
      <c r="DN39" s="144">
        <v>70</v>
      </c>
      <c r="DO39" s="144">
        <v>64</v>
      </c>
      <c r="DP39" s="144">
        <v>59</v>
      </c>
      <c r="DQ39" s="144">
        <v>54</v>
      </c>
      <c r="DR39" s="341">
        <v>55</v>
      </c>
      <c r="DS39" s="144">
        <v>54</v>
      </c>
      <c r="DT39" s="397">
        <v>50</v>
      </c>
      <c r="DU39" s="397">
        <v>53</v>
      </c>
      <c r="DV39" s="380">
        <v>53</v>
      </c>
      <c r="DW39" s="380">
        <v>58</v>
      </c>
      <c r="DX39" s="397">
        <v>57</v>
      </c>
      <c r="DY39">
        <v>56</v>
      </c>
      <c r="DZ39">
        <v>56</v>
      </c>
      <c r="EA39">
        <v>54</v>
      </c>
      <c r="EB39">
        <v>56</v>
      </c>
      <c r="EC39">
        <v>53</v>
      </c>
      <c r="ED39">
        <v>45</v>
      </c>
      <c r="EE39">
        <v>40</v>
      </c>
      <c r="EF39">
        <v>43</v>
      </c>
      <c r="EG39">
        <v>42</v>
      </c>
      <c r="EH39">
        <v>44</v>
      </c>
      <c r="EI39">
        <v>47</v>
      </c>
      <c r="EJ39">
        <v>44</v>
      </c>
      <c r="EK39">
        <v>49</v>
      </c>
      <c r="EL39">
        <v>58</v>
      </c>
      <c r="EM39">
        <v>61</v>
      </c>
      <c r="EN39">
        <v>55</v>
      </c>
      <c r="EO39" s="144">
        <v>54</v>
      </c>
      <c r="EP39">
        <v>51</v>
      </c>
      <c r="EQ39">
        <v>53</v>
      </c>
      <c r="ER39">
        <v>52</v>
      </c>
      <c r="ES39">
        <v>53</v>
      </c>
      <c r="ET39">
        <v>53</v>
      </c>
      <c r="EU39" s="380">
        <v>53</v>
      </c>
      <c r="EV39">
        <v>51</v>
      </c>
      <c r="EW39">
        <v>49</v>
      </c>
      <c r="EX39">
        <v>49</v>
      </c>
      <c r="EY39">
        <v>44</v>
      </c>
      <c r="EZ39">
        <v>47</v>
      </c>
      <c r="FA39">
        <v>47</v>
      </c>
      <c r="FB39">
        <v>50</v>
      </c>
      <c r="FC39">
        <v>56</v>
      </c>
      <c r="FD39">
        <v>56</v>
      </c>
      <c r="FE39">
        <v>58</v>
      </c>
      <c r="FF39">
        <v>56</v>
      </c>
      <c r="FG39">
        <v>54</v>
      </c>
      <c r="FH39">
        <v>53</v>
      </c>
      <c r="FI39">
        <v>61</v>
      </c>
      <c r="FJ39">
        <v>62</v>
      </c>
      <c r="FK39" s="144">
        <v>64</v>
      </c>
      <c r="FL39">
        <v>68</v>
      </c>
      <c r="FM39">
        <v>65</v>
      </c>
      <c r="FN39" s="144">
        <v>64</v>
      </c>
      <c r="FO39" s="144">
        <v>59</v>
      </c>
      <c r="FP39" s="144">
        <v>61</v>
      </c>
      <c r="FQ39">
        <v>60</v>
      </c>
      <c r="FR39" s="144">
        <v>56</v>
      </c>
      <c r="FS39" s="341">
        <v>54</v>
      </c>
      <c r="FT39" s="144">
        <v>57</v>
      </c>
      <c r="FU39" s="397">
        <v>58</v>
      </c>
      <c r="FV39" s="397">
        <v>61</v>
      </c>
      <c r="FW39" s="380">
        <v>61</v>
      </c>
      <c r="FX39" s="380">
        <v>53</v>
      </c>
      <c r="FY39" s="397">
        <v>50</v>
      </c>
      <c r="FZ39">
        <v>49</v>
      </c>
      <c r="GA39">
        <v>51</v>
      </c>
      <c r="GB39">
        <v>53</v>
      </c>
      <c r="GC39">
        <v>51</v>
      </c>
      <c r="GD39">
        <v>51</v>
      </c>
      <c r="GE39">
        <v>50</v>
      </c>
      <c r="GF39">
        <v>55</v>
      </c>
      <c r="GG39">
        <v>55</v>
      </c>
      <c r="GH39">
        <v>56</v>
      </c>
      <c r="GI39">
        <v>55</v>
      </c>
      <c r="GJ39">
        <v>51</v>
      </c>
      <c r="GK39">
        <v>50</v>
      </c>
      <c r="GL39">
        <v>49</v>
      </c>
      <c r="GM39">
        <v>42</v>
      </c>
      <c r="GN39">
        <v>43</v>
      </c>
      <c r="GO39">
        <v>49</v>
      </c>
      <c r="GP39" s="144">
        <v>49</v>
      </c>
      <c r="GQ39">
        <v>49</v>
      </c>
      <c r="GR39">
        <v>49</v>
      </c>
      <c r="GS39">
        <v>50</v>
      </c>
      <c r="GT39">
        <v>53</v>
      </c>
      <c r="GU39">
        <v>52</v>
      </c>
      <c r="GV39" s="144">
        <v>56</v>
      </c>
      <c r="GW39" s="144">
        <v>54</v>
      </c>
      <c r="GX39" s="144">
        <v>52</v>
      </c>
      <c r="GY39" s="144">
        <v>52</v>
      </c>
      <c r="GZ39" s="144">
        <v>56</v>
      </c>
      <c r="HA39" s="144">
        <v>57</v>
      </c>
      <c r="HB39" s="144">
        <v>56</v>
      </c>
      <c r="HC39" s="144">
        <v>53</v>
      </c>
      <c r="HD39" s="144">
        <v>55</v>
      </c>
      <c r="HE39" s="144">
        <v>60</v>
      </c>
      <c r="HF39" s="144">
        <v>60</v>
      </c>
      <c r="HG39" s="144">
        <v>59</v>
      </c>
      <c r="HH39" s="144">
        <v>59</v>
      </c>
      <c r="HI39" s="144">
        <v>50</v>
      </c>
      <c r="HJ39" s="144">
        <v>47</v>
      </c>
      <c r="HK39" s="144">
        <v>50</v>
      </c>
      <c r="HL39" s="144">
        <v>50</v>
      </c>
      <c r="HM39" s="144">
        <v>49</v>
      </c>
      <c r="HN39" s="144">
        <v>49</v>
      </c>
      <c r="HO39" s="144">
        <v>49</v>
      </c>
      <c r="HP39" s="144">
        <v>49</v>
      </c>
      <c r="HQ39" s="144">
        <v>53</v>
      </c>
      <c r="HR39" s="144">
        <v>54</v>
      </c>
      <c r="HS39" s="144">
        <v>55</v>
      </c>
      <c r="HT39" s="144">
        <v>56</v>
      </c>
      <c r="HU39" s="144">
        <v>53</v>
      </c>
      <c r="HV39" s="144">
        <v>53</v>
      </c>
      <c r="HW39" s="144">
        <v>50</v>
      </c>
      <c r="HX39" s="144">
        <v>51</v>
      </c>
      <c r="HY39" s="144">
        <v>50</v>
      </c>
      <c r="HZ39" s="144">
        <v>47</v>
      </c>
      <c r="IA39" s="144">
        <v>48</v>
      </c>
      <c r="IB39" s="144">
        <v>52</v>
      </c>
      <c r="IC39" s="144">
        <v>54</v>
      </c>
      <c r="ID39" s="144">
        <v>51</v>
      </c>
      <c r="IE39" s="144">
        <v>56</v>
      </c>
      <c r="IF39" s="144">
        <v>56</v>
      </c>
      <c r="IG39" s="144">
        <v>57</v>
      </c>
      <c r="IH39" s="144">
        <v>57</v>
      </c>
      <c r="II39" s="144">
        <v>52</v>
      </c>
      <c r="IJ39" s="144">
        <v>52</v>
      </c>
      <c r="IK39" s="144">
        <v>50</v>
      </c>
      <c r="IL39" s="144">
        <v>49</v>
      </c>
      <c r="IM39" s="144">
        <v>44</v>
      </c>
      <c r="IN39" s="341">
        <f t="shared" si="20"/>
        <v>44</v>
      </c>
      <c r="IO39" s="144">
        <v>44</v>
      </c>
      <c r="IP39" s="144">
        <v>53</v>
      </c>
      <c r="IQ39" s="144">
        <v>54</v>
      </c>
      <c r="IR39" s="144">
        <v>53</v>
      </c>
      <c r="IS39" s="144">
        <v>49</v>
      </c>
      <c r="IT39" s="144">
        <v>58</v>
      </c>
      <c r="IU39" s="144">
        <v>60</v>
      </c>
      <c r="IV39" s="144">
        <v>63</v>
      </c>
      <c r="IW39" s="144">
        <v>52</v>
      </c>
      <c r="IX39" s="144">
        <v>56</v>
      </c>
      <c r="IY39" s="144">
        <v>57</v>
      </c>
      <c r="IZ39" s="144">
        <v>59</v>
      </c>
      <c r="JA39" s="144">
        <v>51</v>
      </c>
      <c r="JB39" s="144">
        <v>50</v>
      </c>
      <c r="JC39" s="144">
        <v>44</v>
      </c>
      <c r="JD39" s="144">
        <v>46</v>
      </c>
      <c r="JE39" s="144">
        <v>52</v>
      </c>
      <c r="JF39" s="362">
        <f t="shared" si="24"/>
        <v>51.5</v>
      </c>
      <c r="JG39" s="144">
        <v>51</v>
      </c>
      <c r="JH39" s="144">
        <v>51</v>
      </c>
      <c r="JI39" s="144">
        <v>52</v>
      </c>
      <c r="JJ39" s="144">
        <v>56</v>
      </c>
      <c r="JK39" s="144">
        <v>56</v>
      </c>
      <c r="JL39" s="144">
        <v>53</v>
      </c>
      <c r="JM39" s="144">
        <v>61</v>
      </c>
      <c r="JN39" s="341">
        <f t="shared" si="25"/>
        <v>57.5</v>
      </c>
      <c r="JO39" s="144">
        <v>54</v>
      </c>
      <c r="JP39" s="144">
        <v>54</v>
      </c>
      <c r="JQ39" s="144">
        <v>53</v>
      </c>
      <c r="JR39" s="144">
        <v>51</v>
      </c>
      <c r="JS39" s="144">
        <v>54</v>
      </c>
      <c r="JT39" s="144">
        <v>49</v>
      </c>
      <c r="JU39" s="144">
        <v>47</v>
      </c>
      <c r="JV39" s="341">
        <f t="shared" si="26"/>
        <v>50</v>
      </c>
      <c r="JW39" s="144">
        <v>53</v>
      </c>
      <c r="JX39" s="144">
        <v>54</v>
      </c>
      <c r="JY39" s="144">
        <v>48</v>
      </c>
      <c r="JZ39" s="144">
        <v>48</v>
      </c>
      <c r="KA39" s="144">
        <v>48</v>
      </c>
      <c r="KB39" s="144">
        <v>52</v>
      </c>
      <c r="KC39" s="144">
        <v>45</v>
      </c>
      <c r="KD39" s="144">
        <v>40</v>
      </c>
      <c r="KE39" s="144">
        <v>42</v>
      </c>
      <c r="KF39" s="144">
        <v>40</v>
      </c>
      <c r="KG39" s="144">
        <v>41</v>
      </c>
      <c r="KH39" s="144">
        <v>42</v>
      </c>
      <c r="KI39" s="144">
        <v>40</v>
      </c>
      <c r="KJ39" s="144">
        <v>39</v>
      </c>
      <c r="KK39" s="144">
        <v>36</v>
      </c>
      <c r="KL39" s="144">
        <v>38</v>
      </c>
      <c r="KM39" s="144">
        <v>39</v>
      </c>
      <c r="KN39" s="144">
        <v>41</v>
      </c>
      <c r="KO39" s="144">
        <v>50</v>
      </c>
      <c r="KP39" s="144">
        <v>55</v>
      </c>
      <c r="KQ39" s="144">
        <v>55</v>
      </c>
      <c r="KR39" s="144">
        <v>53</v>
      </c>
      <c r="KS39" s="144">
        <v>53</v>
      </c>
      <c r="KT39" s="144">
        <v>58</v>
      </c>
      <c r="KU39" s="144">
        <v>59</v>
      </c>
      <c r="KV39" s="144">
        <v>59</v>
      </c>
      <c r="KW39" s="144">
        <v>63</v>
      </c>
      <c r="KX39" s="144">
        <v>61</v>
      </c>
      <c r="KY39" s="144">
        <v>65</v>
      </c>
      <c r="KZ39" s="343">
        <v>60.166666666666664</v>
      </c>
      <c r="LA39" s="343">
        <v>60.19444444444445</v>
      </c>
      <c r="LB39" s="343">
        <v>59.393518518518512</v>
      </c>
      <c r="LC39" s="343">
        <v>58.792438271604937</v>
      </c>
      <c r="LD39" s="343">
        <v>60.257844650205755</v>
      </c>
      <c r="LE39" s="343">
        <v>58.300818758573392</v>
      </c>
      <c r="LF39" s="343">
        <v>56.823177440557835</v>
      </c>
      <c r="LG39" s="343">
        <v>56.09463293991007</v>
      </c>
      <c r="LH39" s="343">
        <v>56.211485343475339</v>
      </c>
      <c r="LI39" s="343">
        <v>57.537591826544471</v>
      </c>
      <c r="LJ39" s="144">
        <v>54</v>
      </c>
      <c r="LK39" s="144">
        <v>53</v>
      </c>
      <c r="LL39" s="144">
        <v>47</v>
      </c>
      <c r="LM39" s="144">
        <v>47</v>
      </c>
      <c r="LN39" s="144">
        <v>58</v>
      </c>
      <c r="LO39" s="144">
        <v>51</v>
      </c>
      <c r="LP39" s="144">
        <v>44</v>
      </c>
      <c r="LQ39" s="144">
        <v>43</v>
      </c>
      <c r="LR39" s="144">
        <v>47</v>
      </c>
      <c r="LS39" s="144">
        <v>40</v>
      </c>
      <c r="LT39" s="144">
        <v>47</v>
      </c>
      <c r="LU39" s="144">
        <v>35</v>
      </c>
      <c r="LV39" s="144">
        <v>36</v>
      </c>
      <c r="LW39" s="144">
        <v>38</v>
      </c>
      <c r="LX39" s="144">
        <v>35</v>
      </c>
      <c r="LY39" s="144">
        <v>35</v>
      </c>
      <c r="LZ39" s="471">
        <v>35</v>
      </c>
      <c r="MA39" s="144">
        <v>40</v>
      </c>
      <c r="MB39" s="144">
        <v>49</v>
      </c>
      <c r="MC39" s="144">
        <v>54</v>
      </c>
      <c r="MD39" s="144">
        <v>51</v>
      </c>
      <c r="ME39" s="144">
        <v>52</v>
      </c>
      <c r="MF39" s="144">
        <v>55</v>
      </c>
      <c r="MG39" s="144">
        <v>55</v>
      </c>
      <c r="MH39" s="144">
        <v>44</v>
      </c>
      <c r="MI39" s="144">
        <v>45</v>
      </c>
      <c r="MJ39" s="144">
        <v>41</v>
      </c>
      <c r="MK39" s="144">
        <v>34</v>
      </c>
      <c r="ML39" s="144">
        <v>29</v>
      </c>
      <c r="MM39" s="144">
        <v>33</v>
      </c>
      <c r="MN39" s="144">
        <v>35</v>
      </c>
      <c r="MO39" s="144">
        <v>27</v>
      </c>
      <c r="MP39" s="144">
        <v>25</v>
      </c>
      <c r="MQ39" s="144">
        <v>26</v>
      </c>
      <c r="MR39" s="144">
        <v>24</v>
      </c>
      <c r="MS39" s="144">
        <v>29</v>
      </c>
      <c r="MT39" s="144">
        <v>25</v>
      </c>
      <c r="MU39" s="144">
        <v>19</v>
      </c>
      <c r="MV39" s="144">
        <v>29</v>
      </c>
      <c r="MW39" s="144">
        <v>32</v>
      </c>
      <c r="MX39" s="144">
        <v>39</v>
      </c>
      <c r="MY39" s="144">
        <v>42</v>
      </c>
      <c r="MZ39" s="144">
        <v>47</v>
      </c>
      <c r="NA39" s="144">
        <v>51</v>
      </c>
      <c r="NB39" s="144">
        <v>49</v>
      </c>
      <c r="NC39" s="144">
        <v>53</v>
      </c>
      <c r="ND39" s="144">
        <v>43</v>
      </c>
      <c r="NE39" s="144">
        <v>42</v>
      </c>
      <c r="NF39" s="144">
        <v>41</v>
      </c>
      <c r="NG39" s="144">
        <v>38</v>
      </c>
      <c r="NH39" s="144">
        <v>36</v>
      </c>
      <c r="NI39" s="144">
        <v>38</v>
      </c>
      <c r="NJ39" s="144">
        <v>42</v>
      </c>
      <c r="NK39" s="144">
        <v>45</v>
      </c>
      <c r="NL39" s="144">
        <v>42</v>
      </c>
      <c r="NM39" s="144">
        <v>42</v>
      </c>
      <c r="NN39" s="144">
        <v>38</v>
      </c>
      <c r="NO39" s="144">
        <v>39</v>
      </c>
      <c r="NP39" s="144">
        <v>41</v>
      </c>
      <c r="NQ39" s="144">
        <v>35</v>
      </c>
      <c r="NR39" s="144">
        <v>34</v>
      </c>
      <c r="NS39" s="144">
        <v>36</v>
      </c>
      <c r="NT39" s="144">
        <v>38</v>
      </c>
      <c r="NU39" s="144">
        <v>32</v>
      </c>
      <c r="NV39" s="144">
        <v>26</v>
      </c>
      <c r="NW39" s="144">
        <v>23</v>
      </c>
      <c r="NX39" s="144">
        <v>27</v>
      </c>
      <c r="NY39" s="144">
        <v>29</v>
      </c>
      <c r="NZ39" s="144">
        <v>30</v>
      </c>
      <c r="OA39" s="144">
        <v>27</v>
      </c>
      <c r="OB39" s="144">
        <v>26</v>
      </c>
      <c r="OC39" s="144">
        <v>24</v>
      </c>
      <c r="OD39" s="144">
        <v>20</v>
      </c>
      <c r="OE39" s="144">
        <v>20</v>
      </c>
      <c r="OF39" s="144">
        <v>22</v>
      </c>
      <c r="OG39" s="144">
        <v>26</v>
      </c>
      <c r="OH39" s="144">
        <v>23</v>
      </c>
      <c r="OI39" s="144">
        <v>26</v>
      </c>
      <c r="OJ39" s="144">
        <v>27</v>
      </c>
      <c r="OK39" s="144">
        <v>26</v>
      </c>
      <c r="OL39" s="144">
        <v>22</v>
      </c>
      <c r="OM39" s="144">
        <v>20</v>
      </c>
      <c r="ON39" s="144">
        <v>21</v>
      </c>
      <c r="OO39" s="144">
        <v>21</v>
      </c>
      <c r="OP39" s="144">
        <v>24</v>
      </c>
      <c r="OQ39" s="144">
        <v>25</v>
      </c>
      <c r="OR39" s="144">
        <v>26</v>
      </c>
      <c r="OS39" s="144">
        <v>29</v>
      </c>
      <c r="OT39" s="144">
        <v>35</v>
      </c>
      <c r="OU39" s="144">
        <v>36</v>
      </c>
      <c r="OV39" s="144">
        <v>36</v>
      </c>
      <c r="OW39" s="144">
        <v>33</v>
      </c>
      <c r="OX39" s="144">
        <v>33</v>
      </c>
      <c r="OY39" s="341">
        <f t="shared" si="21"/>
        <v>29.5</v>
      </c>
      <c r="OZ39" s="144">
        <v>26</v>
      </c>
      <c r="PA39" s="144">
        <v>25</v>
      </c>
      <c r="PB39" s="144">
        <v>25</v>
      </c>
      <c r="PC39" s="144">
        <v>27</v>
      </c>
      <c r="PD39" s="144">
        <v>27</v>
      </c>
    </row>
    <row r="40" spans="1:420" s="144" customFormat="1" x14ac:dyDescent="0.2">
      <c r="A40" s="55"/>
      <c r="B40" s="318">
        <v>7</v>
      </c>
      <c r="C40" s="319">
        <f t="shared" ca="1" si="19"/>
        <v>36</v>
      </c>
      <c r="D40" s="320">
        <f t="shared" ca="1" si="22"/>
        <v>0.38297872340425532</v>
      </c>
      <c r="E40" s="322">
        <f t="shared" ca="1" si="23"/>
        <v>16</v>
      </c>
      <c r="F40" s="321"/>
      <c r="G40" s="144">
        <v>108</v>
      </c>
      <c r="H40" s="144">
        <v>119</v>
      </c>
      <c r="I40" s="343">
        <v>127.5</v>
      </c>
      <c r="J40" s="144">
        <v>136</v>
      </c>
      <c r="K40" s="144">
        <v>133</v>
      </c>
      <c r="L40" s="144">
        <v>123</v>
      </c>
      <c r="M40" s="144">
        <v>120</v>
      </c>
      <c r="N40" s="144">
        <v>119</v>
      </c>
      <c r="O40" s="144">
        <v>118</v>
      </c>
      <c r="P40" s="144">
        <v>117</v>
      </c>
      <c r="Q40" s="144">
        <v>118</v>
      </c>
      <c r="R40" s="144">
        <v>126</v>
      </c>
      <c r="S40" s="144">
        <v>131</v>
      </c>
      <c r="T40" s="144">
        <v>121</v>
      </c>
      <c r="U40" s="144">
        <v>118</v>
      </c>
      <c r="V40" s="144">
        <v>115</v>
      </c>
      <c r="W40" s="144">
        <v>124</v>
      </c>
      <c r="X40" s="144">
        <v>118</v>
      </c>
      <c r="Y40" s="144">
        <v>118</v>
      </c>
      <c r="Z40" s="144">
        <v>126</v>
      </c>
      <c r="AA40" s="144">
        <v>137</v>
      </c>
      <c r="AB40" s="144">
        <v>140</v>
      </c>
      <c r="AC40" s="144">
        <v>139</v>
      </c>
      <c r="AD40" s="144">
        <v>150</v>
      </c>
      <c r="AE40" s="144">
        <v>157</v>
      </c>
      <c r="AF40" s="144">
        <v>157</v>
      </c>
      <c r="AG40" s="144">
        <v>154</v>
      </c>
      <c r="AH40" s="144">
        <v>146</v>
      </c>
      <c r="AI40" s="144">
        <v>144</v>
      </c>
      <c r="AJ40" s="144">
        <v>152</v>
      </c>
      <c r="AK40" s="144">
        <v>156</v>
      </c>
      <c r="AL40" s="144">
        <v>153</v>
      </c>
      <c r="AM40" s="144">
        <v>154</v>
      </c>
      <c r="AN40" s="144">
        <v>158</v>
      </c>
      <c r="AO40" s="144">
        <v>149</v>
      </c>
      <c r="AP40" s="363">
        <v>152</v>
      </c>
      <c r="AQ40" s="144">
        <v>155</v>
      </c>
      <c r="AR40" s="144">
        <v>162</v>
      </c>
      <c r="AS40" s="144">
        <v>171</v>
      </c>
      <c r="AT40" s="144">
        <v>164</v>
      </c>
      <c r="AU40" s="144">
        <v>181</v>
      </c>
      <c r="AV40" s="144">
        <v>186</v>
      </c>
      <c r="AW40" s="144">
        <v>196</v>
      </c>
      <c r="AX40" s="144">
        <v>211</v>
      </c>
      <c r="AY40" s="144">
        <v>188</v>
      </c>
      <c r="AZ40" s="144">
        <v>197</v>
      </c>
      <c r="BA40" s="144">
        <v>199</v>
      </c>
      <c r="BB40" s="144">
        <v>204</v>
      </c>
      <c r="BC40" s="144">
        <v>176</v>
      </c>
      <c r="BD40" s="144">
        <v>175</v>
      </c>
      <c r="BE40" s="144">
        <v>184</v>
      </c>
      <c r="BF40" s="144">
        <v>183</v>
      </c>
      <c r="BG40" s="144">
        <v>187</v>
      </c>
      <c r="BH40" s="144">
        <v>161</v>
      </c>
      <c r="BI40" s="144">
        <v>164</v>
      </c>
      <c r="BJ40" s="144">
        <v>170</v>
      </c>
      <c r="BK40" s="144">
        <v>182</v>
      </c>
      <c r="BL40" s="144">
        <v>157</v>
      </c>
      <c r="BM40" s="144">
        <v>162</v>
      </c>
      <c r="BN40" s="144">
        <v>170</v>
      </c>
      <c r="BO40" s="144">
        <v>175</v>
      </c>
      <c r="BP40" s="144">
        <v>150</v>
      </c>
      <c r="BQ40" s="144">
        <v>148</v>
      </c>
      <c r="BR40" s="144">
        <v>155</v>
      </c>
      <c r="BS40" s="144">
        <v>158</v>
      </c>
      <c r="BT40" s="144">
        <v>149</v>
      </c>
      <c r="BU40" s="144">
        <v>147</v>
      </c>
      <c r="BV40" s="144">
        <v>151</v>
      </c>
      <c r="BW40" s="144">
        <v>166</v>
      </c>
      <c r="BX40" s="144">
        <v>172</v>
      </c>
      <c r="BY40" s="144">
        <v>153</v>
      </c>
      <c r="BZ40" s="144">
        <v>154</v>
      </c>
      <c r="CA40" s="144">
        <v>163</v>
      </c>
      <c r="CB40" s="144">
        <v>170</v>
      </c>
      <c r="CC40" s="144">
        <v>133</v>
      </c>
      <c r="CD40" s="144">
        <v>146</v>
      </c>
      <c r="CE40" s="144">
        <v>146</v>
      </c>
      <c r="CF40" s="144">
        <v>160</v>
      </c>
      <c r="CG40" s="144">
        <v>136</v>
      </c>
      <c r="CH40" s="144">
        <v>141</v>
      </c>
      <c r="CI40" s="144">
        <v>141</v>
      </c>
      <c r="CJ40" s="144">
        <v>145</v>
      </c>
      <c r="CK40" s="144">
        <v>144</v>
      </c>
      <c r="CL40" s="144">
        <v>138</v>
      </c>
      <c r="CM40" s="144">
        <v>139</v>
      </c>
      <c r="CN40" s="144">
        <v>142</v>
      </c>
      <c r="CO40" s="144">
        <v>149</v>
      </c>
      <c r="CP40" s="144">
        <v>135</v>
      </c>
      <c r="CQ40" s="144">
        <v>139</v>
      </c>
      <c r="CR40" s="144">
        <v>147</v>
      </c>
      <c r="CS40" s="144">
        <v>154</v>
      </c>
      <c r="CT40" s="144">
        <v>153</v>
      </c>
      <c r="CU40" s="144">
        <v>152</v>
      </c>
      <c r="CV40" s="144">
        <v>166</v>
      </c>
      <c r="CW40" s="144">
        <v>162</v>
      </c>
      <c r="CX40" s="144">
        <v>173</v>
      </c>
      <c r="CY40" s="144">
        <v>153</v>
      </c>
      <c r="CZ40" s="144">
        <v>155</v>
      </c>
      <c r="DA40" s="144">
        <v>156</v>
      </c>
      <c r="DB40" s="144">
        <v>152</v>
      </c>
      <c r="DC40" s="144">
        <v>141</v>
      </c>
      <c r="DD40" s="144">
        <v>142</v>
      </c>
      <c r="DE40" s="144">
        <v>142</v>
      </c>
      <c r="DF40" s="144">
        <v>144</v>
      </c>
      <c r="DG40" s="144">
        <v>146</v>
      </c>
      <c r="DH40" s="144">
        <v>136</v>
      </c>
      <c r="DI40" s="144">
        <v>144</v>
      </c>
      <c r="DJ40" s="144">
        <v>143</v>
      </c>
      <c r="DK40" s="144">
        <v>146</v>
      </c>
      <c r="DL40" s="144">
        <v>128</v>
      </c>
      <c r="DM40" s="144">
        <v>131</v>
      </c>
      <c r="DN40" s="144">
        <v>137</v>
      </c>
      <c r="DO40" s="144">
        <v>138</v>
      </c>
      <c r="DP40" s="144">
        <v>132</v>
      </c>
      <c r="DQ40" s="144">
        <v>125</v>
      </c>
      <c r="DR40" s="341">
        <v>128</v>
      </c>
      <c r="DS40" s="144">
        <v>131</v>
      </c>
      <c r="DT40" s="397">
        <v>127</v>
      </c>
      <c r="DU40" s="397">
        <v>138</v>
      </c>
      <c r="DV40" s="380">
        <v>136</v>
      </c>
      <c r="DW40" s="380">
        <v>135</v>
      </c>
      <c r="DX40" s="397">
        <v>128</v>
      </c>
      <c r="DY40">
        <v>120</v>
      </c>
      <c r="DZ40">
        <v>131</v>
      </c>
      <c r="EA40">
        <v>133</v>
      </c>
      <c r="EB40">
        <v>134</v>
      </c>
      <c r="EC40">
        <v>128</v>
      </c>
      <c r="ED40">
        <v>130</v>
      </c>
      <c r="EE40">
        <v>134</v>
      </c>
      <c r="EF40">
        <v>136</v>
      </c>
      <c r="EG40">
        <v>127</v>
      </c>
      <c r="EH40">
        <v>116</v>
      </c>
      <c r="EI40">
        <v>120</v>
      </c>
      <c r="EJ40">
        <v>124</v>
      </c>
      <c r="EK40">
        <v>126</v>
      </c>
      <c r="EL40">
        <v>116</v>
      </c>
      <c r="EM40">
        <v>114</v>
      </c>
      <c r="EN40">
        <v>115</v>
      </c>
      <c r="EO40" s="144">
        <v>118</v>
      </c>
      <c r="EP40">
        <v>104</v>
      </c>
      <c r="EQ40">
        <v>102</v>
      </c>
      <c r="ER40">
        <v>98</v>
      </c>
      <c r="ES40">
        <v>97</v>
      </c>
      <c r="ET40">
        <v>86</v>
      </c>
      <c r="EU40" s="380">
        <v>84</v>
      </c>
      <c r="EV40">
        <v>89</v>
      </c>
      <c r="EW40">
        <v>91</v>
      </c>
      <c r="EX40">
        <v>96</v>
      </c>
      <c r="EY40">
        <v>103</v>
      </c>
      <c r="EZ40">
        <v>103</v>
      </c>
      <c r="FA40">
        <v>113</v>
      </c>
      <c r="FB40">
        <v>119</v>
      </c>
      <c r="FC40">
        <v>120</v>
      </c>
      <c r="FD40">
        <v>120</v>
      </c>
      <c r="FE40">
        <v>117</v>
      </c>
      <c r="FF40">
        <v>120</v>
      </c>
      <c r="FG40">
        <v>121</v>
      </c>
      <c r="FH40">
        <v>127</v>
      </c>
      <c r="FI40">
        <v>133</v>
      </c>
      <c r="FJ40">
        <v>136</v>
      </c>
      <c r="FK40" s="144">
        <v>137</v>
      </c>
      <c r="FL40">
        <v>131</v>
      </c>
      <c r="FM40">
        <v>121</v>
      </c>
      <c r="FN40" s="144">
        <v>119</v>
      </c>
      <c r="FO40" s="144">
        <v>120</v>
      </c>
      <c r="FP40" s="144">
        <v>106</v>
      </c>
      <c r="FQ40">
        <v>108</v>
      </c>
      <c r="FR40" s="144">
        <v>113</v>
      </c>
      <c r="FS40" s="341">
        <v>114</v>
      </c>
      <c r="FT40" s="144">
        <v>117</v>
      </c>
      <c r="FU40" s="397">
        <v>106</v>
      </c>
      <c r="FV40" s="397">
        <v>111</v>
      </c>
      <c r="FW40" s="380">
        <v>112</v>
      </c>
      <c r="FX40" s="380">
        <v>109</v>
      </c>
      <c r="FY40" s="397">
        <v>101</v>
      </c>
      <c r="FZ40">
        <v>103</v>
      </c>
      <c r="GA40">
        <v>104</v>
      </c>
      <c r="GB40">
        <v>105</v>
      </c>
      <c r="GC40">
        <v>101</v>
      </c>
      <c r="GD40">
        <v>99</v>
      </c>
      <c r="GE40">
        <v>107</v>
      </c>
      <c r="GF40">
        <v>118</v>
      </c>
      <c r="GG40">
        <v>122</v>
      </c>
      <c r="GH40">
        <v>115</v>
      </c>
      <c r="GI40">
        <v>112</v>
      </c>
      <c r="GJ40">
        <v>109</v>
      </c>
      <c r="GK40">
        <v>110</v>
      </c>
      <c r="GL40">
        <v>91</v>
      </c>
      <c r="GM40">
        <v>90</v>
      </c>
      <c r="GN40">
        <v>91</v>
      </c>
      <c r="GO40">
        <v>98</v>
      </c>
      <c r="GP40" s="144">
        <v>101</v>
      </c>
      <c r="GQ40">
        <v>100</v>
      </c>
      <c r="GR40">
        <v>96</v>
      </c>
      <c r="GS40">
        <v>98</v>
      </c>
      <c r="GT40">
        <v>101</v>
      </c>
      <c r="GU40">
        <v>94</v>
      </c>
      <c r="GV40" s="144">
        <v>93</v>
      </c>
      <c r="GW40" s="144">
        <v>96</v>
      </c>
      <c r="GX40" s="144">
        <v>96</v>
      </c>
      <c r="GY40" s="144">
        <v>103</v>
      </c>
      <c r="GZ40" s="144">
        <v>105</v>
      </c>
      <c r="HA40" s="144">
        <v>106</v>
      </c>
      <c r="HB40" s="144">
        <v>112</v>
      </c>
      <c r="HC40" s="144">
        <v>120</v>
      </c>
      <c r="HD40" s="144">
        <v>114</v>
      </c>
      <c r="HE40" s="144">
        <v>115</v>
      </c>
      <c r="HF40" s="144">
        <v>117</v>
      </c>
      <c r="HG40" s="144">
        <v>120</v>
      </c>
      <c r="HH40" s="144">
        <v>116</v>
      </c>
      <c r="HI40" s="144">
        <v>104</v>
      </c>
      <c r="HJ40" s="144">
        <v>104</v>
      </c>
      <c r="HK40" s="144">
        <v>111</v>
      </c>
      <c r="HL40" s="144">
        <v>109</v>
      </c>
      <c r="HM40" s="144">
        <v>105</v>
      </c>
      <c r="HN40" s="144">
        <v>102</v>
      </c>
      <c r="HO40" s="144">
        <v>101</v>
      </c>
      <c r="HP40" s="144">
        <v>100</v>
      </c>
      <c r="HQ40" s="144">
        <v>97</v>
      </c>
      <c r="HR40" s="144">
        <v>102</v>
      </c>
      <c r="HS40" s="144">
        <v>105</v>
      </c>
      <c r="HT40" s="144">
        <v>109</v>
      </c>
      <c r="HU40" s="144">
        <v>103</v>
      </c>
      <c r="HV40" s="144">
        <v>100</v>
      </c>
      <c r="HW40" s="144">
        <v>98</v>
      </c>
      <c r="HX40" s="144">
        <v>99</v>
      </c>
      <c r="HY40" s="144">
        <v>87</v>
      </c>
      <c r="HZ40" s="144">
        <v>87</v>
      </c>
      <c r="IA40" s="144">
        <v>91</v>
      </c>
      <c r="IB40" s="144">
        <v>92</v>
      </c>
      <c r="IC40" s="144">
        <v>96</v>
      </c>
      <c r="ID40" s="144">
        <v>99</v>
      </c>
      <c r="IE40" s="144">
        <v>90</v>
      </c>
      <c r="IF40" s="144">
        <v>93</v>
      </c>
      <c r="IG40" s="144">
        <v>92</v>
      </c>
      <c r="IH40" s="144">
        <v>89</v>
      </c>
      <c r="II40" s="144">
        <v>85</v>
      </c>
      <c r="IJ40" s="144">
        <v>84</v>
      </c>
      <c r="IK40" s="144">
        <v>90</v>
      </c>
      <c r="IL40" s="144">
        <v>91</v>
      </c>
      <c r="IM40" s="144">
        <v>90</v>
      </c>
      <c r="IN40" s="341">
        <f t="shared" si="20"/>
        <v>89.5</v>
      </c>
      <c r="IO40" s="144">
        <v>89</v>
      </c>
      <c r="IP40" s="144">
        <v>93</v>
      </c>
      <c r="IQ40" s="144">
        <v>95</v>
      </c>
      <c r="IR40" s="144">
        <v>87</v>
      </c>
      <c r="IS40" s="144">
        <v>87</v>
      </c>
      <c r="IT40" s="144">
        <v>94</v>
      </c>
      <c r="IU40" s="144">
        <v>89</v>
      </c>
      <c r="IV40" s="144">
        <v>81</v>
      </c>
      <c r="IW40" s="144">
        <v>82</v>
      </c>
      <c r="IX40" s="144">
        <v>82</v>
      </c>
      <c r="IY40" s="144">
        <v>83</v>
      </c>
      <c r="IZ40" s="144">
        <v>85</v>
      </c>
      <c r="JA40" s="144">
        <v>82</v>
      </c>
      <c r="JB40" s="144">
        <v>83</v>
      </c>
      <c r="JC40" s="144">
        <v>86</v>
      </c>
      <c r="JD40" s="144">
        <v>76</v>
      </c>
      <c r="JE40" s="144">
        <v>80</v>
      </c>
      <c r="JF40" s="362">
        <f t="shared" si="24"/>
        <v>80.5</v>
      </c>
      <c r="JG40" s="144">
        <v>81</v>
      </c>
      <c r="JH40" s="144">
        <v>78</v>
      </c>
      <c r="JI40" s="144">
        <v>74</v>
      </c>
      <c r="JJ40" s="144">
        <v>73</v>
      </c>
      <c r="JK40" s="144">
        <v>79</v>
      </c>
      <c r="JL40" s="144">
        <v>78</v>
      </c>
      <c r="JM40" s="144">
        <v>74</v>
      </c>
      <c r="JN40" s="341">
        <f t="shared" si="25"/>
        <v>77.5</v>
      </c>
      <c r="JO40" s="144">
        <v>81</v>
      </c>
      <c r="JP40" s="144">
        <v>83</v>
      </c>
      <c r="JQ40" s="144">
        <v>80</v>
      </c>
      <c r="JR40" s="144">
        <v>76</v>
      </c>
      <c r="JS40" s="144">
        <v>78</v>
      </c>
      <c r="JT40" s="144">
        <v>81</v>
      </c>
      <c r="JU40" s="144">
        <v>68</v>
      </c>
      <c r="JV40" s="341">
        <f t="shared" si="26"/>
        <v>68.5</v>
      </c>
      <c r="JW40" s="144">
        <v>69</v>
      </c>
      <c r="JX40" s="144">
        <v>72</v>
      </c>
      <c r="JY40" s="144">
        <v>71</v>
      </c>
      <c r="JZ40" s="144">
        <v>68</v>
      </c>
      <c r="KA40" s="144">
        <v>68</v>
      </c>
      <c r="KB40" s="144">
        <v>74</v>
      </c>
      <c r="KC40" s="144">
        <v>74</v>
      </c>
      <c r="KD40" s="144">
        <v>62</v>
      </c>
      <c r="KE40" s="144">
        <v>64</v>
      </c>
      <c r="KF40" s="144">
        <v>64</v>
      </c>
      <c r="KG40" s="144">
        <v>62</v>
      </c>
      <c r="KH40" s="144">
        <v>60</v>
      </c>
      <c r="KI40" s="144">
        <v>64</v>
      </c>
      <c r="KJ40" s="144">
        <v>66</v>
      </c>
      <c r="KK40" s="144">
        <v>69</v>
      </c>
      <c r="KL40" s="144">
        <v>72</v>
      </c>
      <c r="KM40" s="144">
        <v>63</v>
      </c>
      <c r="KN40" s="144">
        <v>65</v>
      </c>
      <c r="KO40" s="144">
        <v>68</v>
      </c>
      <c r="KP40" s="144">
        <v>65</v>
      </c>
      <c r="KQ40" s="144">
        <v>66</v>
      </c>
      <c r="KR40" s="144">
        <v>73</v>
      </c>
      <c r="KS40" s="144">
        <v>73</v>
      </c>
      <c r="KT40" s="144">
        <v>82</v>
      </c>
      <c r="KU40" s="144">
        <v>79</v>
      </c>
      <c r="KV40" s="144">
        <v>77</v>
      </c>
      <c r="KW40" s="144">
        <v>80</v>
      </c>
      <c r="KX40" s="144">
        <v>86</v>
      </c>
      <c r="KY40" s="144">
        <v>87</v>
      </c>
      <c r="KZ40" s="343">
        <v>79.5</v>
      </c>
      <c r="LA40" s="343">
        <v>79.916666666666671</v>
      </c>
      <c r="LB40" s="343">
        <v>80.902777777777786</v>
      </c>
      <c r="LC40" s="343">
        <v>79.553240740740748</v>
      </c>
      <c r="LD40" s="343">
        <v>79.478780864197532</v>
      </c>
      <c r="LE40" s="343">
        <v>78.891911008230451</v>
      </c>
      <c r="LF40" s="343">
        <v>79.123896176268872</v>
      </c>
      <c r="LG40" s="343">
        <v>77.158434427869238</v>
      </c>
      <c r="LH40" s="343">
        <v>76.867710536217814</v>
      </c>
      <c r="LI40" s="343">
        <v>78.304146602556784</v>
      </c>
      <c r="LJ40" s="144">
        <v>68</v>
      </c>
      <c r="LK40" s="144">
        <v>70</v>
      </c>
      <c r="LL40" s="144">
        <v>73</v>
      </c>
      <c r="LM40" s="144">
        <v>64</v>
      </c>
      <c r="LN40" s="144">
        <v>70</v>
      </c>
      <c r="LO40" s="144">
        <v>74</v>
      </c>
      <c r="LP40" s="144">
        <v>76</v>
      </c>
      <c r="LQ40" s="144">
        <v>65</v>
      </c>
      <c r="LR40" s="144">
        <v>67</v>
      </c>
      <c r="LS40" s="144">
        <v>69</v>
      </c>
      <c r="LT40" s="144">
        <v>73</v>
      </c>
      <c r="LU40" s="144">
        <v>58</v>
      </c>
      <c r="LV40" s="144">
        <v>55</v>
      </c>
      <c r="LW40" s="144">
        <v>56</v>
      </c>
      <c r="LX40" s="144">
        <v>59</v>
      </c>
      <c r="LY40" s="144">
        <v>51</v>
      </c>
      <c r="LZ40" s="471">
        <v>47</v>
      </c>
      <c r="MA40" s="144">
        <v>48</v>
      </c>
      <c r="MB40" s="144">
        <v>51</v>
      </c>
      <c r="MC40" s="144">
        <v>55</v>
      </c>
      <c r="MD40" s="144">
        <v>35</v>
      </c>
      <c r="ME40" s="144">
        <v>33</v>
      </c>
      <c r="MF40" s="144">
        <v>34</v>
      </c>
      <c r="MG40" s="144">
        <v>34</v>
      </c>
      <c r="MH40" s="144">
        <v>32</v>
      </c>
      <c r="MI40" s="144">
        <v>27</v>
      </c>
      <c r="MJ40" s="144">
        <v>26</v>
      </c>
      <c r="MK40" s="144">
        <v>26</v>
      </c>
      <c r="ML40" s="144">
        <v>27</v>
      </c>
      <c r="MM40" s="144">
        <v>25</v>
      </c>
      <c r="MN40" s="144">
        <v>28</v>
      </c>
      <c r="MO40" s="144">
        <v>30</v>
      </c>
      <c r="MP40" s="144">
        <v>33</v>
      </c>
      <c r="MQ40" s="144">
        <v>34</v>
      </c>
      <c r="MR40" s="144">
        <v>34</v>
      </c>
      <c r="MS40" s="144">
        <v>39</v>
      </c>
      <c r="MT40" s="144">
        <v>39</v>
      </c>
      <c r="MU40" s="144">
        <v>29</v>
      </c>
      <c r="MV40" s="144">
        <v>37</v>
      </c>
      <c r="MW40" s="144">
        <v>40</v>
      </c>
      <c r="MX40" s="144">
        <v>41</v>
      </c>
      <c r="MY40" s="144">
        <v>44</v>
      </c>
      <c r="MZ40" s="144">
        <v>28</v>
      </c>
      <c r="NA40" s="144">
        <v>28</v>
      </c>
      <c r="NB40" s="144">
        <v>29</v>
      </c>
      <c r="NC40" s="144">
        <v>31</v>
      </c>
      <c r="ND40" s="144">
        <v>25</v>
      </c>
      <c r="NE40" s="144">
        <v>27</v>
      </c>
      <c r="NF40" s="144">
        <v>27</v>
      </c>
      <c r="NG40" s="144">
        <v>29</v>
      </c>
      <c r="NH40" s="144">
        <v>30</v>
      </c>
      <c r="NI40" s="144">
        <v>30</v>
      </c>
      <c r="NJ40" s="144">
        <v>30</v>
      </c>
      <c r="NK40" s="144">
        <v>33</v>
      </c>
      <c r="NL40" s="144">
        <v>32</v>
      </c>
      <c r="NM40" s="144">
        <v>27</v>
      </c>
      <c r="NN40" s="144">
        <v>25</v>
      </c>
      <c r="NO40" s="144">
        <v>28</v>
      </c>
      <c r="NP40" s="144">
        <v>28</v>
      </c>
      <c r="NQ40" s="144">
        <v>22</v>
      </c>
      <c r="NR40" s="144">
        <v>24</v>
      </c>
      <c r="NS40" s="144">
        <v>25</v>
      </c>
      <c r="NT40" s="144">
        <v>26</v>
      </c>
      <c r="NU40" s="144">
        <v>28</v>
      </c>
      <c r="NV40" s="144">
        <v>26</v>
      </c>
      <c r="NW40" s="144">
        <v>30</v>
      </c>
      <c r="NX40" s="144">
        <v>34</v>
      </c>
      <c r="NY40" s="144">
        <v>38</v>
      </c>
      <c r="NZ40" s="144">
        <v>32</v>
      </c>
      <c r="OA40" s="144">
        <v>30</v>
      </c>
      <c r="OB40" s="144">
        <v>32</v>
      </c>
      <c r="OC40" s="144">
        <v>33</v>
      </c>
      <c r="OD40" s="144">
        <v>25</v>
      </c>
      <c r="OE40" s="144">
        <v>23</v>
      </c>
      <c r="OF40" s="144">
        <v>24</v>
      </c>
      <c r="OG40" s="144">
        <v>25</v>
      </c>
      <c r="OH40" s="144">
        <v>30</v>
      </c>
      <c r="OI40" s="144">
        <v>31</v>
      </c>
      <c r="OJ40" s="144">
        <v>30</v>
      </c>
      <c r="OK40" s="144">
        <v>27</v>
      </c>
      <c r="OL40" s="144">
        <v>29</v>
      </c>
      <c r="OM40" s="144">
        <v>28</v>
      </c>
      <c r="ON40" s="144">
        <v>30</v>
      </c>
      <c r="OO40" s="144">
        <v>35</v>
      </c>
      <c r="OP40" s="144">
        <v>34</v>
      </c>
      <c r="OQ40" s="144">
        <v>36</v>
      </c>
      <c r="OR40" s="144">
        <v>31</v>
      </c>
      <c r="OS40" s="144">
        <v>31</v>
      </c>
      <c r="OT40" s="144">
        <v>31</v>
      </c>
      <c r="OU40" s="144">
        <v>33</v>
      </c>
      <c r="OV40" s="144">
        <v>29</v>
      </c>
      <c r="OW40" s="144">
        <v>31</v>
      </c>
      <c r="OX40" s="144">
        <v>26</v>
      </c>
      <c r="OY40" s="341">
        <f t="shared" si="21"/>
        <v>27.5</v>
      </c>
      <c r="OZ40" s="144">
        <v>29</v>
      </c>
      <c r="PA40" s="144">
        <v>31</v>
      </c>
      <c r="PB40" s="144">
        <v>33</v>
      </c>
      <c r="PC40" s="144">
        <v>34</v>
      </c>
      <c r="PD40" s="144">
        <v>36</v>
      </c>
    </row>
    <row r="41" spans="1:420" s="144" customFormat="1" x14ac:dyDescent="0.2">
      <c r="A41" s="318"/>
      <c r="B41" s="318">
        <v>8</v>
      </c>
      <c r="C41" s="319">
        <f t="shared" ca="1" si="19"/>
        <v>433</v>
      </c>
      <c r="D41" s="320">
        <f t="shared" ca="1" si="22"/>
        <v>0.38420585625554571</v>
      </c>
      <c r="E41" s="322">
        <f t="shared" ca="1" si="23"/>
        <v>15</v>
      </c>
      <c r="F41" s="321"/>
      <c r="G41" s="144">
        <v>585</v>
      </c>
      <c r="H41" s="144">
        <v>576</v>
      </c>
      <c r="I41" s="343">
        <v>591.5</v>
      </c>
      <c r="J41" s="144">
        <v>607</v>
      </c>
      <c r="K41" s="144">
        <v>625</v>
      </c>
      <c r="L41" s="144">
        <v>622</v>
      </c>
      <c r="M41" s="144">
        <v>626</v>
      </c>
      <c r="N41" s="144">
        <v>613</v>
      </c>
      <c r="O41" s="144">
        <v>622</v>
      </c>
      <c r="P41" s="144">
        <v>607</v>
      </c>
      <c r="Q41" s="144">
        <v>609</v>
      </c>
      <c r="R41" s="144">
        <v>613</v>
      </c>
      <c r="S41" s="144">
        <v>623</v>
      </c>
      <c r="T41" s="144">
        <v>603</v>
      </c>
      <c r="U41" s="144">
        <v>610</v>
      </c>
      <c r="V41" s="144">
        <v>629</v>
      </c>
      <c r="W41" s="144">
        <v>656</v>
      </c>
      <c r="X41" s="144">
        <v>655</v>
      </c>
      <c r="Y41" s="144">
        <v>643</v>
      </c>
      <c r="Z41" s="144">
        <v>673</v>
      </c>
      <c r="AA41" s="144">
        <v>692</v>
      </c>
      <c r="AB41" s="144">
        <v>687</v>
      </c>
      <c r="AC41" s="144">
        <v>673</v>
      </c>
      <c r="AD41" s="144">
        <v>701</v>
      </c>
      <c r="AE41" s="144">
        <v>727</v>
      </c>
      <c r="AF41" s="144">
        <v>739</v>
      </c>
      <c r="AG41" s="144">
        <v>727</v>
      </c>
      <c r="AH41" s="144">
        <v>740</v>
      </c>
      <c r="AI41" s="144">
        <v>762</v>
      </c>
      <c r="AJ41" s="144">
        <v>801</v>
      </c>
      <c r="AK41" s="144">
        <v>802</v>
      </c>
      <c r="AL41" s="144">
        <v>825</v>
      </c>
      <c r="AM41" s="144">
        <v>854</v>
      </c>
      <c r="AN41" s="144">
        <v>863</v>
      </c>
      <c r="AO41" s="144">
        <v>858</v>
      </c>
      <c r="AP41" s="363">
        <v>888.5</v>
      </c>
      <c r="AQ41" s="144">
        <v>919</v>
      </c>
      <c r="AR41" s="144">
        <v>959</v>
      </c>
      <c r="AS41" s="144">
        <v>1014</v>
      </c>
      <c r="AT41" s="144">
        <v>993</v>
      </c>
      <c r="AU41" s="144">
        <v>1004</v>
      </c>
      <c r="AV41" s="144">
        <v>1036</v>
      </c>
      <c r="AW41" s="144">
        <v>1071</v>
      </c>
      <c r="AX41" s="144">
        <v>1087</v>
      </c>
      <c r="AY41" s="144">
        <v>1068</v>
      </c>
      <c r="AZ41" s="144">
        <v>1088</v>
      </c>
      <c r="BA41" s="144">
        <v>1142</v>
      </c>
      <c r="BB41" s="144">
        <v>1167</v>
      </c>
      <c r="BC41" s="144">
        <v>1071</v>
      </c>
      <c r="BD41" s="144">
        <v>1067</v>
      </c>
      <c r="BE41" s="144">
        <v>1081</v>
      </c>
      <c r="BF41" s="144">
        <v>1096</v>
      </c>
      <c r="BG41" s="144">
        <v>1060</v>
      </c>
      <c r="BH41" s="144">
        <v>1024</v>
      </c>
      <c r="BI41" s="144">
        <v>1066</v>
      </c>
      <c r="BJ41" s="144">
        <v>1083</v>
      </c>
      <c r="BK41" s="144">
        <v>1109</v>
      </c>
      <c r="BL41" s="144">
        <v>1049</v>
      </c>
      <c r="BM41" s="144">
        <v>1048</v>
      </c>
      <c r="BN41" s="144">
        <v>1041</v>
      </c>
      <c r="BO41" s="144">
        <v>1049</v>
      </c>
      <c r="BP41" s="144">
        <v>989</v>
      </c>
      <c r="BQ41" s="144">
        <v>992</v>
      </c>
      <c r="BR41" s="144">
        <v>1008</v>
      </c>
      <c r="BS41" s="144">
        <v>1030</v>
      </c>
      <c r="BT41" s="144">
        <v>955</v>
      </c>
      <c r="BU41" s="144">
        <v>966</v>
      </c>
      <c r="BV41" s="144">
        <v>956</v>
      </c>
      <c r="BW41" s="144">
        <v>990</v>
      </c>
      <c r="BX41" s="144">
        <v>968</v>
      </c>
      <c r="BY41" s="144">
        <v>953</v>
      </c>
      <c r="BZ41" s="144">
        <v>936</v>
      </c>
      <c r="CA41" s="144">
        <v>945</v>
      </c>
      <c r="CB41" s="144">
        <v>942</v>
      </c>
      <c r="CC41" s="144">
        <v>907</v>
      </c>
      <c r="CD41" s="144">
        <v>917</v>
      </c>
      <c r="CE41" s="144">
        <v>912</v>
      </c>
      <c r="CF41" s="144">
        <v>973</v>
      </c>
      <c r="CG41" s="144">
        <v>935</v>
      </c>
      <c r="CH41" s="144">
        <v>924</v>
      </c>
      <c r="CI41" s="144">
        <v>930</v>
      </c>
      <c r="CJ41" s="144">
        <v>945</v>
      </c>
      <c r="CK41" s="144">
        <v>947</v>
      </c>
      <c r="CL41" s="144">
        <v>955</v>
      </c>
      <c r="CM41" s="144">
        <v>972</v>
      </c>
      <c r="CN41" s="144">
        <v>972</v>
      </c>
      <c r="CO41" s="144">
        <v>992</v>
      </c>
      <c r="CP41" s="144">
        <v>985</v>
      </c>
      <c r="CQ41" s="144">
        <v>959</v>
      </c>
      <c r="CR41" s="144">
        <v>973</v>
      </c>
      <c r="CS41" s="144">
        <v>1002</v>
      </c>
      <c r="CT41" s="144">
        <v>1037</v>
      </c>
      <c r="CU41" s="144">
        <v>1009</v>
      </c>
      <c r="CV41" s="144">
        <v>1060</v>
      </c>
      <c r="CW41" s="144">
        <v>1036</v>
      </c>
      <c r="CX41" s="144">
        <v>1098</v>
      </c>
      <c r="CY41" s="144">
        <v>1048</v>
      </c>
      <c r="CZ41" s="144">
        <v>1095</v>
      </c>
      <c r="DA41" s="144">
        <v>1137</v>
      </c>
      <c r="DB41" s="144">
        <v>1131</v>
      </c>
      <c r="DC41" s="144">
        <v>1047</v>
      </c>
      <c r="DD41" s="144">
        <v>1052</v>
      </c>
      <c r="DE41" s="144">
        <v>1069</v>
      </c>
      <c r="DF41" s="144">
        <v>1088</v>
      </c>
      <c r="DG41" s="144">
        <v>1107</v>
      </c>
      <c r="DH41" s="144">
        <v>1031</v>
      </c>
      <c r="DI41" s="144">
        <v>1071</v>
      </c>
      <c r="DJ41" s="144">
        <v>1068</v>
      </c>
      <c r="DK41" s="144">
        <v>1066</v>
      </c>
      <c r="DL41" s="144">
        <v>1000</v>
      </c>
      <c r="DM41" s="144">
        <v>1004</v>
      </c>
      <c r="DN41" s="144">
        <v>990</v>
      </c>
      <c r="DO41" s="144">
        <v>967</v>
      </c>
      <c r="DP41" s="144">
        <v>886</v>
      </c>
      <c r="DQ41" s="144">
        <v>898</v>
      </c>
      <c r="DR41" s="341">
        <v>933</v>
      </c>
      <c r="DS41" s="144">
        <v>980</v>
      </c>
      <c r="DT41" s="397">
        <v>906</v>
      </c>
      <c r="DU41" s="397">
        <v>960</v>
      </c>
      <c r="DV41" s="380">
        <v>1000</v>
      </c>
      <c r="DW41" s="380">
        <v>981</v>
      </c>
      <c r="DX41" s="397">
        <v>982</v>
      </c>
      <c r="DY41">
        <v>937</v>
      </c>
      <c r="DZ41">
        <v>927</v>
      </c>
      <c r="EA41">
        <v>949</v>
      </c>
      <c r="EB41">
        <v>939</v>
      </c>
      <c r="EC41">
        <v>890</v>
      </c>
      <c r="ED41">
        <v>900</v>
      </c>
      <c r="EE41">
        <v>915</v>
      </c>
      <c r="EF41">
        <v>912</v>
      </c>
      <c r="EG41">
        <v>891</v>
      </c>
      <c r="EH41">
        <v>904</v>
      </c>
      <c r="EI41">
        <v>925</v>
      </c>
      <c r="EJ41">
        <v>958</v>
      </c>
      <c r="EK41">
        <v>928</v>
      </c>
      <c r="EL41">
        <v>892</v>
      </c>
      <c r="EM41">
        <v>879</v>
      </c>
      <c r="EN41">
        <v>907</v>
      </c>
      <c r="EO41" s="144">
        <v>904</v>
      </c>
      <c r="EP41">
        <v>888</v>
      </c>
      <c r="EQ41">
        <v>885</v>
      </c>
      <c r="ER41">
        <v>888</v>
      </c>
      <c r="ES41">
        <v>868</v>
      </c>
      <c r="ET41">
        <v>810</v>
      </c>
      <c r="EU41" s="380">
        <v>806</v>
      </c>
      <c r="EV41">
        <v>798</v>
      </c>
      <c r="EW41">
        <v>782</v>
      </c>
      <c r="EX41">
        <v>787</v>
      </c>
      <c r="EY41">
        <v>744</v>
      </c>
      <c r="EZ41">
        <v>736</v>
      </c>
      <c r="FA41">
        <v>741</v>
      </c>
      <c r="FB41">
        <v>719</v>
      </c>
      <c r="FC41">
        <v>676</v>
      </c>
      <c r="FD41">
        <v>656</v>
      </c>
      <c r="FE41">
        <v>649</v>
      </c>
      <c r="FF41">
        <v>674</v>
      </c>
      <c r="FG41">
        <v>699</v>
      </c>
      <c r="FH41">
        <v>669</v>
      </c>
      <c r="FI41">
        <v>670</v>
      </c>
      <c r="FJ41">
        <v>617</v>
      </c>
      <c r="FK41" s="144">
        <v>662</v>
      </c>
      <c r="FL41">
        <v>647</v>
      </c>
      <c r="FM41">
        <v>667</v>
      </c>
      <c r="FN41" s="144">
        <v>696</v>
      </c>
      <c r="FO41" s="144">
        <v>717</v>
      </c>
      <c r="FP41" s="144">
        <v>735</v>
      </c>
      <c r="FQ41">
        <v>784</v>
      </c>
      <c r="FR41" s="144">
        <v>812</v>
      </c>
      <c r="FS41" s="341">
        <v>884</v>
      </c>
      <c r="FT41" s="144">
        <v>884</v>
      </c>
      <c r="FU41" s="397">
        <v>790</v>
      </c>
      <c r="FV41" s="397">
        <v>805</v>
      </c>
      <c r="FW41" s="380">
        <v>818</v>
      </c>
      <c r="FX41" s="380">
        <v>812</v>
      </c>
      <c r="FY41" s="397">
        <v>780</v>
      </c>
      <c r="FZ41">
        <v>818</v>
      </c>
      <c r="GA41">
        <v>844</v>
      </c>
      <c r="GB41">
        <v>883</v>
      </c>
      <c r="GC41">
        <v>876</v>
      </c>
      <c r="GD41">
        <v>807</v>
      </c>
      <c r="GE41">
        <v>801</v>
      </c>
      <c r="GF41">
        <v>794</v>
      </c>
      <c r="GG41">
        <v>772</v>
      </c>
      <c r="GH41">
        <v>728</v>
      </c>
      <c r="GI41">
        <v>724</v>
      </c>
      <c r="GJ41">
        <v>734</v>
      </c>
      <c r="GK41">
        <v>781</v>
      </c>
      <c r="GL41">
        <v>740</v>
      </c>
      <c r="GM41">
        <v>787</v>
      </c>
      <c r="GN41">
        <v>853</v>
      </c>
      <c r="GO41">
        <v>847</v>
      </c>
      <c r="GP41" s="144">
        <v>852</v>
      </c>
      <c r="GQ41">
        <v>788</v>
      </c>
      <c r="GR41">
        <v>742</v>
      </c>
      <c r="GS41">
        <v>755</v>
      </c>
      <c r="GT41">
        <v>810</v>
      </c>
      <c r="GU41">
        <v>761</v>
      </c>
      <c r="GV41" s="144">
        <v>713</v>
      </c>
      <c r="GW41" s="144">
        <v>681</v>
      </c>
      <c r="GX41" s="144">
        <v>691</v>
      </c>
      <c r="GY41" s="144">
        <v>764</v>
      </c>
      <c r="GZ41" s="144">
        <v>863</v>
      </c>
      <c r="HA41" s="144">
        <v>853</v>
      </c>
      <c r="HB41" s="144">
        <v>923</v>
      </c>
      <c r="HC41" s="144">
        <v>879</v>
      </c>
      <c r="HD41" s="144">
        <v>875</v>
      </c>
      <c r="HE41" s="144">
        <v>830</v>
      </c>
      <c r="HF41" s="144">
        <v>884</v>
      </c>
      <c r="HG41" s="144">
        <v>898</v>
      </c>
      <c r="HH41" s="144">
        <v>818</v>
      </c>
      <c r="HI41" s="144">
        <v>847</v>
      </c>
      <c r="HJ41" s="144">
        <v>846</v>
      </c>
      <c r="HK41" s="144">
        <v>906</v>
      </c>
      <c r="HL41" s="144">
        <v>918</v>
      </c>
      <c r="HM41" s="144">
        <v>1006</v>
      </c>
      <c r="HN41" s="144">
        <v>1026</v>
      </c>
      <c r="HO41" s="144">
        <v>1005</v>
      </c>
      <c r="HP41" s="144">
        <v>908</v>
      </c>
      <c r="HQ41" s="144">
        <v>906</v>
      </c>
      <c r="HR41" s="144">
        <v>888</v>
      </c>
      <c r="HS41" s="144">
        <v>922</v>
      </c>
      <c r="HT41" s="144">
        <v>926</v>
      </c>
      <c r="HU41" s="144">
        <v>892</v>
      </c>
      <c r="HV41" s="144">
        <v>876</v>
      </c>
      <c r="HW41" s="144">
        <v>897</v>
      </c>
      <c r="HX41" s="144">
        <v>924</v>
      </c>
      <c r="HY41" s="144">
        <v>864</v>
      </c>
      <c r="HZ41" s="144">
        <v>882</v>
      </c>
      <c r="IA41" s="144">
        <v>867</v>
      </c>
      <c r="IB41" s="144">
        <v>906</v>
      </c>
      <c r="IC41" s="144">
        <v>918</v>
      </c>
      <c r="ID41" s="144">
        <v>845</v>
      </c>
      <c r="IE41" s="144">
        <v>833</v>
      </c>
      <c r="IF41" s="144">
        <v>853</v>
      </c>
      <c r="IG41" s="144">
        <v>830</v>
      </c>
      <c r="IH41" s="144">
        <v>784</v>
      </c>
      <c r="II41" s="144">
        <v>784</v>
      </c>
      <c r="IJ41" s="144">
        <v>809</v>
      </c>
      <c r="IK41" s="144">
        <v>822</v>
      </c>
      <c r="IL41" s="144">
        <v>777</v>
      </c>
      <c r="IM41" s="144">
        <v>669</v>
      </c>
      <c r="IN41" s="341">
        <f t="shared" si="20"/>
        <v>696</v>
      </c>
      <c r="IO41" s="144">
        <v>723</v>
      </c>
      <c r="IP41" s="144">
        <v>752</v>
      </c>
      <c r="IQ41" s="144">
        <v>703</v>
      </c>
      <c r="IR41" s="144">
        <v>710</v>
      </c>
      <c r="IS41" s="144">
        <v>708</v>
      </c>
      <c r="IT41" s="144">
        <v>724</v>
      </c>
      <c r="IU41" s="144">
        <v>696</v>
      </c>
      <c r="IV41" s="144">
        <v>672</v>
      </c>
      <c r="IW41" s="144">
        <v>698</v>
      </c>
      <c r="IX41" s="144">
        <v>729</v>
      </c>
      <c r="IY41" s="144">
        <v>712</v>
      </c>
      <c r="IZ41" s="144">
        <v>719</v>
      </c>
      <c r="JA41" s="144">
        <v>740</v>
      </c>
      <c r="JB41" s="144">
        <v>795</v>
      </c>
      <c r="JC41" s="144">
        <v>814</v>
      </c>
      <c r="JD41" s="144">
        <v>791</v>
      </c>
      <c r="JE41" s="144">
        <v>794</v>
      </c>
      <c r="JF41" s="362">
        <f t="shared" si="24"/>
        <v>797.5</v>
      </c>
      <c r="JG41" s="144">
        <v>801</v>
      </c>
      <c r="JH41" s="144">
        <v>713</v>
      </c>
      <c r="JI41" s="144">
        <v>640</v>
      </c>
      <c r="JJ41" s="144">
        <v>668</v>
      </c>
      <c r="JK41" s="144">
        <v>729</v>
      </c>
      <c r="JL41" s="144">
        <v>709</v>
      </c>
      <c r="JM41" s="144">
        <v>762</v>
      </c>
      <c r="JN41" s="341">
        <f t="shared" si="25"/>
        <v>771</v>
      </c>
      <c r="JO41" s="144">
        <v>780</v>
      </c>
      <c r="JP41" s="144">
        <v>803</v>
      </c>
      <c r="JQ41" s="144">
        <v>818</v>
      </c>
      <c r="JR41" s="144">
        <v>826</v>
      </c>
      <c r="JS41" s="144">
        <v>835</v>
      </c>
      <c r="JT41" s="144">
        <v>843</v>
      </c>
      <c r="JU41" s="144">
        <v>769</v>
      </c>
      <c r="JV41" s="341">
        <f t="shared" si="26"/>
        <v>775.5</v>
      </c>
      <c r="JW41" s="144">
        <v>782</v>
      </c>
      <c r="JX41" s="144">
        <v>780</v>
      </c>
      <c r="JY41" s="144">
        <v>755</v>
      </c>
      <c r="JZ41" s="144">
        <v>763</v>
      </c>
      <c r="KA41" s="144">
        <v>767</v>
      </c>
      <c r="KB41" s="144">
        <v>785</v>
      </c>
      <c r="KC41" s="144">
        <v>784</v>
      </c>
      <c r="KD41" s="144">
        <v>772</v>
      </c>
      <c r="KE41" s="144">
        <v>768</v>
      </c>
      <c r="KF41" s="144">
        <v>800</v>
      </c>
      <c r="KG41" s="144">
        <v>789</v>
      </c>
      <c r="KH41" s="144">
        <v>725</v>
      </c>
      <c r="KI41" s="144">
        <v>692</v>
      </c>
      <c r="KJ41" s="144">
        <v>727</v>
      </c>
      <c r="KK41" s="144">
        <v>754</v>
      </c>
      <c r="KL41" s="144">
        <v>742</v>
      </c>
      <c r="KM41" s="144">
        <v>712</v>
      </c>
      <c r="KN41" s="144">
        <v>735</v>
      </c>
      <c r="KO41" s="144">
        <v>728</v>
      </c>
      <c r="KP41" s="144">
        <v>761</v>
      </c>
      <c r="KQ41" s="144">
        <v>753</v>
      </c>
      <c r="KR41" s="144">
        <v>779</v>
      </c>
      <c r="KS41" s="144">
        <v>765</v>
      </c>
      <c r="KT41" s="144">
        <v>791</v>
      </c>
      <c r="KU41" s="144">
        <v>769</v>
      </c>
      <c r="KV41" s="144">
        <v>802</v>
      </c>
      <c r="KW41" s="144">
        <v>807</v>
      </c>
      <c r="KX41" s="144">
        <v>810</v>
      </c>
      <c r="KY41" s="144">
        <v>831</v>
      </c>
      <c r="KZ41" s="343">
        <v>784.5</v>
      </c>
      <c r="LA41" s="343">
        <v>787.75</v>
      </c>
      <c r="LB41" s="343">
        <v>793.04166666666663</v>
      </c>
      <c r="LC41" s="343">
        <v>785.88194444444434</v>
      </c>
      <c r="LD41" s="343">
        <v>782.19560185185185</v>
      </c>
      <c r="LE41" s="343">
        <v>774.72820216049377</v>
      </c>
      <c r="LF41" s="343">
        <v>766.26623585390951</v>
      </c>
      <c r="LG41" s="343">
        <v>758.01894182956096</v>
      </c>
      <c r="LH41" s="343">
        <v>755.34848769004338</v>
      </c>
      <c r="LI41" s="343">
        <v>767.31149387717187</v>
      </c>
      <c r="LJ41" s="144">
        <v>688</v>
      </c>
      <c r="LK41" s="144">
        <v>692</v>
      </c>
      <c r="LL41" s="144">
        <v>738</v>
      </c>
      <c r="LM41" s="144">
        <v>709</v>
      </c>
      <c r="LN41" s="144">
        <v>711</v>
      </c>
      <c r="LO41" s="144">
        <v>715</v>
      </c>
      <c r="LP41" s="144">
        <v>674</v>
      </c>
      <c r="LQ41" s="144">
        <v>646</v>
      </c>
      <c r="LR41" s="144">
        <v>665</v>
      </c>
      <c r="LS41" s="144">
        <v>717</v>
      </c>
      <c r="LT41" s="144">
        <v>738</v>
      </c>
      <c r="LU41" s="144">
        <v>733</v>
      </c>
      <c r="LV41" s="144">
        <v>741</v>
      </c>
      <c r="LW41" s="144">
        <v>756</v>
      </c>
      <c r="LX41" s="144">
        <v>760</v>
      </c>
      <c r="LY41" s="144">
        <v>733</v>
      </c>
      <c r="LZ41" s="471">
        <v>730</v>
      </c>
      <c r="MA41" s="144">
        <v>742</v>
      </c>
      <c r="MB41" s="144">
        <v>755</v>
      </c>
      <c r="MC41" s="144">
        <v>764</v>
      </c>
      <c r="MD41" s="144">
        <v>678</v>
      </c>
      <c r="ME41" s="144">
        <v>705</v>
      </c>
      <c r="MF41" s="144">
        <v>659</v>
      </c>
      <c r="MG41" s="144">
        <v>649</v>
      </c>
      <c r="MH41" s="144">
        <v>633</v>
      </c>
      <c r="MI41" s="144">
        <v>644</v>
      </c>
      <c r="MJ41" s="144">
        <v>624</v>
      </c>
      <c r="MK41" s="144">
        <v>624</v>
      </c>
      <c r="ML41" s="144">
        <v>616</v>
      </c>
      <c r="MM41" s="144">
        <v>547</v>
      </c>
      <c r="MN41" s="144">
        <v>541</v>
      </c>
      <c r="MO41" s="144">
        <v>520</v>
      </c>
      <c r="MP41" s="144">
        <v>512</v>
      </c>
      <c r="MQ41" s="144">
        <v>480</v>
      </c>
      <c r="MR41" s="144">
        <v>484</v>
      </c>
      <c r="MS41" s="144">
        <v>487</v>
      </c>
      <c r="MT41" s="144">
        <v>497</v>
      </c>
      <c r="MU41" s="144">
        <v>496</v>
      </c>
      <c r="MV41" s="144">
        <v>493</v>
      </c>
      <c r="MW41" s="144">
        <v>522</v>
      </c>
      <c r="MX41" s="144">
        <v>562</v>
      </c>
      <c r="MY41" s="144">
        <v>613</v>
      </c>
      <c r="MZ41" s="144">
        <v>583</v>
      </c>
      <c r="NA41" s="144">
        <v>577</v>
      </c>
      <c r="NB41" s="144">
        <v>590</v>
      </c>
      <c r="NC41" s="144">
        <v>620</v>
      </c>
      <c r="ND41" s="144">
        <v>611</v>
      </c>
      <c r="NE41" s="144">
        <v>637</v>
      </c>
      <c r="NF41" s="144">
        <v>659</v>
      </c>
      <c r="NG41" s="144">
        <v>655</v>
      </c>
      <c r="NH41" s="144">
        <v>629</v>
      </c>
      <c r="NI41" s="144">
        <v>605</v>
      </c>
      <c r="NJ41" s="144">
        <v>586</v>
      </c>
      <c r="NK41" s="144">
        <v>553</v>
      </c>
      <c r="NL41" s="144">
        <v>582</v>
      </c>
      <c r="NM41" s="144">
        <v>538</v>
      </c>
      <c r="NN41" s="144">
        <v>534</v>
      </c>
      <c r="NO41" s="144">
        <v>506</v>
      </c>
      <c r="NP41" s="144">
        <v>531</v>
      </c>
      <c r="NQ41" s="144">
        <v>473</v>
      </c>
      <c r="NR41" s="144">
        <v>514</v>
      </c>
      <c r="NS41" s="144">
        <v>489</v>
      </c>
      <c r="NT41" s="144">
        <v>498</v>
      </c>
      <c r="NU41" s="144">
        <v>492</v>
      </c>
      <c r="NV41" s="144">
        <v>473</v>
      </c>
      <c r="NW41" s="144">
        <v>471</v>
      </c>
      <c r="NX41" s="144">
        <v>489</v>
      </c>
      <c r="NY41" s="144">
        <v>492</v>
      </c>
      <c r="NZ41" s="144">
        <v>441</v>
      </c>
      <c r="OA41" s="144">
        <v>412</v>
      </c>
      <c r="OB41" s="144">
        <v>420</v>
      </c>
      <c r="OC41" s="144">
        <v>429</v>
      </c>
      <c r="OD41" s="144">
        <v>393</v>
      </c>
      <c r="OE41" s="144">
        <v>392</v>
      </c>
      <c r="OF41" s="144">
        <v>439</v>
      </c>
      <c r="OG41" s="144">
        <v>448</v>
      </c>
      <c r="OH41" s="144">
        <v>399</v>
      </c>
      <c r="OI41" s="144">
        <v>398</v>
      </c>
      <c r="OJ41" s="144">
        <v>423</v>
      </c>
      <c r="OK41" s="144">
        <v>455</v>
      </c>
      <c r="OL41" s="144">
        <v>453</v>
      </c>
      <c r="OM41" s="144">
        <v>397</v>
      </c>
      <c r="ON41" s="144">
        <v>393</v>
      </c>
      <c r="OO41" s="144">
        <v>417</v>
      </c>
      <c r="OP41" s="144">
        <v>456</v>
      </c>
      <c r="OQ41" s="144">
        <v>465</v>
      </c>
      <c r="OR41" s="144">
        <v>424</v>
      </c>
      <c r="OS41" s="144">
        <v>416</v>
      </c>
      <c r="OT41" s="144">
        <v>419</v>
      </c>
      <c r="OU41" s="144">
        <v>417</v>
      </c>
      <c r="OV41" s="144">
        <v>410</v>
      </c>
      <c r="OW41" s="144">
        <v>404</v>
      </c>
      <c r="OX41" s="144">
        <v>394</v>
      </c>
      <c r="OY41" s="341">
        <f t="shared" si="21"/>
        <v>397.5</v>
      </c>
      <c r="OZ41" s="144">
        <v>401</v>
      </c>
      <c r="PA41" s="144">
        <v>418</v>
      </c>
      <c r="PB41" s="144">
        <v>424</v>
      </c>
      <c r="PC41" s="144">
        <v>430</v>
      </c>
      <c r="PD41" s="144">
        <v>433</v>
      </c>
    </row>
    <row r="42" spans="1:420" s="144" customFormat="1" x14ac:dyDescent="0.2">
      <c r="A42" s="55"/>
      <c r="B42" s="318">
        <v>9</v>
      </c>
      <c r="C42" s="319">
        <f t="shared" ca="1" si="19"/>
        <v>106</v>
      </c>
      <c r="D42" s="320">
        <f t="shared" ca="1" si="22"/>
        <v>0.54922279792746109</v>
      </c>
      <c r="E42" s="322">
        <f t="shared" ca="1" si="23"/>
        <v>4</v>
      </c>
      <c r="F42" s="321"/>
      <c r="G42" s="144">
        <v>133</v>
      </c>
      <c r="H42" s="144">
        <v>133</v>
      </c>
      <c r="I42" s="343">
        <v>140.5</v>
      </c>
      <c r="J42" s="144">
        <v>148</v>
      </c>
      <c r="K42" s="144">
        <v>138</v>
      </c>
      <c r="L42" s="144">
        <v>127</v>
      </c>
      <c r="M42" s="144">
        <v>134</v>
      </c>
      <c r="N42" s="144">
        <v>139</v>
      </c>
      <c r="O42" s="144">
        <v>125</v>
      </c>
      <c r="P42" s="144">
        <v>107</v>
      </c>
      <c r="Q42" s="144">
        <v>112</v>
      </c>
      <c r="R42" s="144">
        <v>110</v>
      </c>
      <c r="S42" s="144">
        <v>109</v>
      </c>
      <c r="T42" s="144">
        <v>92</v>
      </c>
      <c r="U42" s="144">
        <v>93</v>
      </c>
      <c r="V42" s="144">
        <v>95</v>
      </c>
      <c r="W42" s="144">
        <v>96</v>
      </c>
      <c r="X42" s="144">
        <v>86</v>
      </c>
      <c r="Y42" s="144">
        <v>80</v>
      </c>
      <c r="Z42" s="144">
        <v>101</v>
      </c>
      <c r="AA42" s="144">
        <v>111</v>
      </c>
      <c r="AB42" s="144">
        <v>95</v>
      </c>
      <c r="AC42" s="144">
        <v>104</v>
      </c>
      <c r="AD42" s="144">
        <v>97</v>
      </c>
      <c r="AE42" s="144">
        <v>99</v>
      </c>
      <c r="AF42" s="144">
        <v>97</v>
      </c>
      <c r="AG42" s="144">
        <v>94</v>
      </c>
      <c r="AH42" s="144">
        <v>88</v>
      </c>
      <c r="AI42" s="144">
        <v>95</v>
      </c>
      <c r="AJ42" s="144">
        <v>105</v>
      </c>
      <c r="AK42" s="144">
        <v>118</v>
      </c>
      <c r="AL42" s="144">
        <v>120</v>
      </c>
      <c r="AM42" s="144">
        <v>108</v>
      </c>
      <c r="AN42" s="144">
        <v>114</v>
      </c>
      <c r="AO42" s="144">
        <v>99</v>
      </c>
      <c r="AP42" s="363">
        <v>114.5</v>
      </c>
      <c r="AQ42" s="144">
        <v>130</v>
      </c>
      <c r="AR42" s="144">
        <v>117</v>
      </c>
      <c r="AS42" s="144">
        <v>112</v>
      </c>
      <c r="AT42" s="144">
        <v>105</v>
      </c>
      <c r="AU42" s="144">
        <v>117</v>
      </c>
      <c r="AV42" s="144">
        <v>119</v>
      </c>
      <c r="AW42" s="144">
        <v>114</v>
      </c>
      <c r="AX42" s="144">
        <v>124</v>
      </c>
      <c r="AY42" s="144">
        <v>130</v>
      </c>
      <c r="AZ42" s="144">
        <v>142</v>
      </c>
      <c r="BA42" s="144">
        <v>143</v>
      </c>
      <c r="BB42" s="144">
        <v>157</v>
      </c>
      <c r="BC42" s="144">
        <v>114</v>
      </c>
      <c r="BD42" s="144">
        <v>112</v>
      </c>
      <c r="BE42" s="144">
        <v>125</v>
      </c>
      <c r="BF42" s="144">
        <v>128</v>
      </c>
      <c r="BG42" s="144">
        <v>128</v>
      </c>
      <c r="BH42" s="144">
        <v>109</v>
      </c>
      <c r="BI42" s="144">
        <v>105</v>
      </c>
      <c r="BJ42" s="144">
        <v>99</v>
      </c>
      <c r="BK42" s="144">
        <v>104</v>
      </c>
      <c r="BL42" s="144">
        <v>92</v>
      </c>
      <c r="BM42" s="144">
        <v>94</v>
      </c>
      <c r="BN42" s="144">
        <v>98</v>
      </c>
      <c r="BO42" s="144">
        <v>104</v>
      </c>
      <c r="BP42" s="144">
        <v>94</v>
      </c>
      <c r="BQ42" s="144">
        <v>97</v>
      </c>
      <c r="BR42" s="144">
        <v>101</v>
      </c>
      <c r="BS42" s="144">
        <v>98</v>
      </c>
      <c r="BT42" s="144">
        <v>96</v>
      </c>
      <c r="BU42" s="144">
        <v>95</v>
      </c>
      <c r="BV42" s="144">
        <v>96</v>
      </c>
      <c r="BW42" s="144">
        <v>106</v>
      </c>
      <c r="BX42" s="144">
        <v>112</v>
      </c>
      <c r="BY42" s="144">
        <v>103</v>
      </c>
      <c r="BZ42" s="144">
        <v>101</v>
      </c>
      <c r="CA42" s="144">
        <v>101</v>
      </c>
      <c r="CB42" s="144">
        <v>104</v>
      </c>
      <c r="CC42" s="144">
        <v>89</v>
      </c>
      <c r="CD42" s="144">
        <v>96</v>
      </c>
      <c r="CE42" s="144">
        <v>98</v>
      </c>
      <c r="CF42" s="144">
        <v>100</v>
      </c>
      <c r="CG42" s="144">
        <v>104</v>
      </c>
      <c r="CH42" s="144">
        <v>92</v>
      </c>
      <c r="CI42" s="144">
        <v>94</v>
      </c>
      <c r="CJ42" s="144">
        <v>99</v>
      </c>
      <c r="CK42" s="144">
        <v>110</v>
      </c>
      <c r="CL42" s="144">
        <v>100</v>
      </c>
      <c r="CM42" s="144">
        <v>106</v>
      </c>
      <c r="CN42" s="144">
        <v>114</v>
      </c>
      <c r="CO42" s="144">
        <v>116</v>
      </c>
      <c r="CP42" s="144">
        <v>102</v>
      </c>
      <c r="CQ42" s="144">
        <v>110</v>
      </c>
      <c r="CR42" s="144">
        <v>121</v>
      </c>
      <c r="CS42" s="144">
        <v>126</v>
      </c>
      <c r="CT42" s="144">
        <v>118</v>
      </c>
      <c r="CU42" s="144">
        <v>126</v>
      </c>
      <c r="CV42" s="144">
        <v>134</v>
      </c>
      <c r="CW42" s="144">
        <v>136</v>
      </c>
      <c r="CX42" s="144">
        <v>152</v>
      </c>
      <c r="CY42" s="144">
        <v>147</v>
      </c>
      <c r="CZ42" s="144">
        <v>143</v>
      </c>
      <c r="DA42" s="144">
        <v>143</v>
      </c>
      <c r="DB42" s="144">
        <v>149</v>
      </c>
      <c r="DC42" s="144">
        <v>134</v>
      </c>
      <c r="DD42" s="144">
        <v>137</v>
      </c>
      <c r="DE42" s="144">
        <v>146</v>
      </c>
      <c r="DF42" s="144">
        <v>143.5</v>
      </c>
      <c r="DG42" s="144">
        <v>141</v>
      </c>
      <c r="DH42" s="144">
        <v>130</v>
      </c>
      <c r="DI42" s="144">
        <v>129</v>
      </c>
      <c r="DJ42" s="144">
        <v>130</v>
      </c>
      <c r="DK42" s="144">
        <v>124</v>
      </c>
      <c r="DL42" s="144">
        <v>122</v>
      </c>
      <c r="DM42" s="144">
        <v>118</v>
      </c>
      <c r="DN42" s="144">
        <v>117</v>
      </c>
      <c r="DO42" s="144">
        <v>107</v>
      </c>
      <c r="DP42" s="144">
        <v>91</v>
      </c>
      <c r="DQ42" s="144">
        <v>85</v>
      </c>
      <c r="DR42" s="341">
        <v>92</v>
      </c>
      <c r="DS42" s="144">
        <v>98</v>
      </c>
      <c r="DT42" s="397">
        <v>103</v>
      </c>
      <c r="DU42" s="397">
        <v>116</v>
      </c>
      <c r="DV42" s="380">
        <v>109</v>
      </c>
      <c r="DW42" s="380">
        <v>117</v>
      </c>
      <c r="DX42" s="397">
        <v>106</v>
      </c>
      <c r="DY42">
        <v>112</v>
      </c>
      <c r="DZ42">
        <v>110</v>
      </c>
      <c r="EA42">
        <v>114</v>
      </c>
      <c r="EB42">
        <v>118</v>
      </c>
      <c r="EC42">
        <v>105</v>
      </c>
      <c r="ED42">
        <v>110</v>
      </c>
      <c r="EE42">
        <v>113</v>
      </c>
      <c r="EF42">
        <v>114</v>
      </c>
      <c r="EG42">
        <v>115</v>
      </c>
      <c r="EH42">
        <v>119</v>
      </c>
      <c r="EI42">
        <v>120</v>
      </c>
      <c r="EJ42">
        <v>119</v>
      </c>
      <c r="EK42">
        <v>120</v>
      </c>
      <c r="EL42">
        <v>117</v>
      </c>
      <c r="EM42">
        <v>106</v>
      </c>
      <c r="EN42">
        <v>104</v>
      </c>
      <c r="EO42" s="144">
        <v>107</v>
      </c>
      <c r="EP42">
        <v>103</v>
      </c>
      <c r="EQ42">
        <v>93</v>
      </c>
      <c r="ER42">
        <v>86</v>
      </c>
      <c r="ES42">
        <v>84</v>
      </c>
      <c r="ET42">
        <v>80</v>
      </c>
      <c r="EU42" s="380">
        <v>82</v>
      </c>
      <c r="EV42">
        <v>80</v>
      </c>
      <c r="EW42">
        <v>79</v>
      </c>
      <c r="EX42">
        <v>105</v>
      </c>
      <c r="EY42">
        <v>111</v>
      </c>
      <c r="EZ42">
        <v>113</v>
      </c>
      <c r="FA42">
        <v>114</v>
      </c>
      <c r="FB42">
        <v>117</v>
      </c>
      <c r="FC42">
        <v>119</v>
      </c>
      <c r="FD42">
        <v>131</v>
      </c>
      <c r="FE42">
        <v>127</v>
      </c>
      <c r="FF42">
        <v>114</v>
      </c>
      <c r="FG42">
        <v>114</v>
      </c>
      <c r="FH42">
        <v>103</v>
      </c>
      <c r="FI42">
        <v>105</v>
      </c>
      <c r="FJ42">
        <v>103</v>
      </c>
      <c r="FK42" s="144">
        <v>106</v>
      </c>
      <c r="FL42">
        <v>112</v>
      </c>
      <c r="FM42">
        <v>110</v>
      </c>
      <c r="FN42" s="144">
        <v>114</v>
      </c>
      <c r="FO42" s="144">
        <v>116</v>
      </c>
      <c r="FP42" s="144">
        <v>113</v>
      </c>
      <c r="FQ42">
        <v>100</v>
      </c>
      <c r="FR42" s="144">
        <v>78</v>
      </c>
      <c r="FS42" s="341">
        <v>80</v>
      </c>
      <c r="FT42" s="144">
        <v>88</v>
      </c>
      <c r="FU42" s="397">
        <v>80</v>
      </c>
      <c r="FV42" s="397">
        <v>82</v>
      </c>
      <c r="FW42" s="380">
        <v>90</v>
      </c>
      <c r="FX42" s="380">
        <v>96</v>
      </c>
      <c r="FY42" s="397">
        <v>96</v>
      </c>
      <c r="FZ42">
        <v>94</v>
      </c>
      <c r="GA42">
        <v>95</v>
      </c>
      <c r="GB42">
        <v>100</v>
      </c>
      <c r="GC42">
        <v>100</v>
      </c>
      <c r="GD42">
        <v>94</v>
      </c>
      <c r="GE42">
        <v>85</v>
      </c>
      <c r="GF42">
        <v>89</v>
      </c>
      <c r="GG42">
        <v>94</v>
      </c>
      <c r="GH42">
        <v>92</v>
      </c>
      <c r="GI42">
        <v>93</v>
      </c>
      <c r="GJ42">
        <v>103</v>
      </c>
      <c r="GK42">
        <v>108</v>
      </c>
      <c r="GL42">
        <v>106</v>
      </c>
      <c r="GM42">
        <v>104</v>
      </c>
      <c r="GN42">
        <v>109</v>
      </c>
      <c r="GO42">
        <v>111</v>
      </c>
      <c r="GP42" s="144">
        <v>113</v>
      </c>
      <c r="GQ42">
        <v>107</v>
      </c>
      <c r="GR42">
        <v>94</v>
      </c>
      <c r="GS42">
        <v>98</v>
      </c>
      <c r="GT42">
        <v>96</v>
      </c>
      <c r="GU42">
        <v>89</v>
      </c>
      <c r="GV42" s="144">
        <v>86</v>
      </c>
      <c r="GW42" s="144">
        <v>84</v>
      </c>
      <c r="GX42" s="144">
        <v>94</v>
      </c>
      <c r="GY42" s="144">
        <v>92</v>
      </c>
      <c r="GZ42" s="144">
        <v>98</v>
      </c>
      <c r="HA42" s="144">
        <v>97</v>
      </c>
      <c r="HB42" s="144">
        <v>104</v>
      </c>
      <c r="HC42" s="144">
        <v>112</v>
      </c>
      <c r="HD42" s="144">
        <v>111</v>
      </c>
      <c r="HE42" s="144">
        <v>118</v>
      </c>
      <c r="HF42" s="144">
        <v>125</v>
      </c>
      <c r="HG42" s="144">
        <v>126</v>
      </c>
      <c r="HH42" s="144">
        <v>122</v>
      </c>
      <c r="HI42" s="144">
        <v>135</v>
      </c>
      <c r="HJ42" s="144">
        <v>141</v>
      </c>
      <c r="HK42" s="144">
        <v>142</v>
      </c>
      <c r="HL42" s="144">
        <v>141</v>
      </c>
      <c r="HM42" s="144">
        <v>140</v>
      </c>
      <c r="HN42" s="144">
        <v>140</v>
      </c>
      <c r="HO42" s="144">
        <v>139</v>
      </c>
      <c r="HP42" s="144">
        <v>138</v>
      </c>
      <c r="HQ42" s="144">
        <v>134</v>
      </c>
      <c r="HR42" s="144">
        <v>130</v>
      </c>
      <c r="HS42" s="144">
        <v>142</v>
      </c>
      <c r="HT42" s="144">
        <v>143</v>
      </c>
      <c r="HU42" s="144">
        <v>136</v>
      </c>
      <c r="HV42" s="144">
        <v>135</v>
      </c>
      <c r="HW42" s="144">
        <v>136</v>
      </c>
      <c r="HX42" s="144">
        <v>143</v>
      </c>
      <c r="HY42" s="144">
        <v>125</v>
      </c>
      <c r="HZ42" s="144">
        <v>130</v>
      </c>
      <c r="IA42" s="144">
        <v>136</v>
      </c>
      <c r="IB42" s="144">
        <v>148</v>
      </c>
      <c r="IC42" s="144">
        <v>159</v>
      </c>
      <c r="ID42" s="144">
        <v>145</v>
      </c>
      <c r="IE42" s="144">
        <v>152</v>
      </c>
      <c r="IF42" s="144">
        <v>159</v>
      </c>
      <c r="IG42" s="144">
        <v>166</v>
      </c>
      <c r="IH42" s="144">
        <v>167</v>
      </c>
      <c r="II42" s="144">
        <v>166</v>
      </c>
      <c r="IJ42" s="144">
        <v>167</v>
      </c>
      <c r="IK42" s="144">
        <v>178</v>
      </c>
      <c r="IL42" s="144">
        <v>177</v>
      </c>
      <c r="IM42" s="144">
        <v>178</v>
      </c>
      <c r="IN42" s="341">
        <f t="shared" si="20"/>
        <v>181.5</v>
      </c>
      <c r="IO42" s="144">
        <v>185</v>
      </c>
      <c r="IP42" s="144">
        <v>189</v>
      </c>
      <c r="IQ42" s="144">
        <v>190</v>
      </c>
      <c r="IR42" s="144">
        <v>196</v>
      </c>
      <c r="IS42" s="144">
        <v>195</v>
      </c>
      <c r="IT42" s="144">
        <v>195</v>
      </c>
      <c r="IU42" s="144">
        <v>194</v>
      </c>
      <c r="IV42" s="144">
        <v>190</v>
      </c>
      <c r="IW42" s="144">
        <v>194</v>
      </c>
      <c r="IX42" s="144">
        <v>208</v>
      </c>
      <c r="IY42" s="144">
        <v>211</v>
      </c>
      <c r="IZ42" s="144">
        <v>221</v>
      </c>
      <c r="JA42" s="144">
        <v>229</v>
      </c>
      <c r="JB42" s="144">
        <v>235</v>
      </c>
      <c r="JC42" s="144">
        <v>235</v>
      </c>
      <c r="JD42" s="144">
        <v>227</v>
      </c>
      <c r="JE42" s="144">
        <v>226</v>
      </c>
      <c r="JF42" s="362">
        <f t="shared" si="24"/>
        <v>228</v>
      </c>
      <c r="JG42" s="144">
        <v>230</v>
      </c>
      <c r="JH42" s="144">
        <v>226</v>
      </c>
      <c r="JI42" s="144">
        <v>209</v>
      </c>
      <c r="JJ42" s="144">
        <v>203</v>
      </c>
      <c r="JK42" s="144">
        <v>208</v>
      </c>
      <c r="JL42" s="144">
        <v>205</v>
      </c>
      <c r="JM42" s="144">
        <v>191</v>
      </c>
      <c r="JN42" s="341">
        <f t="shared" si="25"/>
        <v>193.5</v>
      </c>
      <c r="JO42" s="144">
        <v>196</v>
      </c>
      <c r="JP42" s="144">
        <v>203</v>
      </c>
      <c r="JQ42" s="144">
        <v>196</v>
      </c>
      <c r="JR42" s="144">
        <v>194</v>
      </c>
      <c r="JS42" s="144">
        <v>199</v>
      </c>
      <c r="JT42" s="144">
        <v>198</v>
      </c>
      <c r="JU42" s="144">
        <v>190</v>
      </c>
      <c r="JV42" s="341">
        <f t="shared" si="26"/>
        <v>191</v>
      </c>
      <c r="JW42" s="144">
        <v>192</v>
      </c>
      <c r="JX42" s="144">
        <v>199</v>
      </c>
      <c r="JY42" s="144">
        <v>203</v>
      </c>
      <c r="JZ42" s="144">
        <v>205</v>
      </c>
      <c r="KA42" s="144">
        <v>211</v>
      </c>
      <c r="KB42" s="144">
        <v>203</v>
      </c>
      <c r="KC42" s="144">
        <v>202</v>
      </c>
      <c r="KD42" s="144">
        <v>207</v>
      </c>
      <c r="KE42" s="144">
        <v>207</v>
      </c>
      <c r="KF42" s="144">
        <v>214</v>
      </c>
      <c r="KG42" s="144">
        <v>225</v>
      </c>
      <c r="KH42" s="144">
        <v>218</v>
      </c>
      <c r="KI42" s="144">
        <v>228</v>
      </c>
      <c r="KJ42" s="144">
        <v>240</v>
      </c>
      <c r="KK42" s="144">
        <v>253</v>
      </c>
      <c r="KL42" s="144">
        <v>257</v>
      </c>
      <c r="KM42" s="144">
        <v>267</v>
      </c>
      <c r="KN42" s="144">
        <v>265</v>
      </c>
      <c r="KO42" s="144">
        <v>263</v>
      </c>
      <c r="KP42" s="144">
        <v>271</v>
      </c>
      <c r="KQ42" s="144">
        <v>273</v>
      </c>
      <c r="KR42" s="144">
        <v>251</v>
      </c>
      <c r="KS42" s="144">
        <v>251</v>
      </c>
      <c r="KT42" s="144">
        <v>239</v>
      </c>
      <c r="KU42" s="144">
        <v>234</v>
      </c>
      <c r="KV42" s="144">
        <v>237</v>
      </c>
      <c r="KW42" s="144">
        <v>228</v>
      </c>
      <c r="KX42" s="144">
        <v>235</v>
      </c>
      <c r="KY42" s="144">
        <v>252</v>
      </c>
      <c r="KZ42" s="343">
        <v>238</v>
      </c>
      <c r="LA42" s="343">
        <v>239.5</v>
      </c>
      <c r="LB42" s="343">
        <v>240.91666666666666</v>
      </c>
      <c r="LC42" s="343">
        <v>242.73611111111111</v>
      </c>
      <c r="LD42" s="343">
        <v>244.69212962962965</v>
      </c>
      <c r="LE42" s="343">
        <v>243.14081790123456</v>
      </c>
      <c r="LF42" s="343">
        <v>243.16428755144034</v>
      </c>
      <c r="LG42" s="343">
        <v>240.1083354766804</v>
      </c>
      <c r="LH42" s="343">
        <v>240.14028027834934</v>
      </c>
      <c r="LI42" s="343">
        <v>242.24917016746684</v>
      </c>
      <c r="LJ42" s="144">
        <v>242</v>
      </c>
      <c r="LK42" s="144">
        <v>247</v>
      </c>
      <c r="LL42" s="144">
        <v>253</v>
      </c>
      <c r="LM42" s="144">
        <v>251</v>
      </c>
      <c r="LN42" s="144">
        <v>255</v>
      </c>
      <c r="LO42" s="144">
        <v>253</v>
      </c>
      <c r="LP42" s="144">
        <v>248</v>
      </c>
      <c r="LQ42" s="144">
        <v>226</v>
      </c>
      <c r="LR42" s="144">
        <v>227</v>
      </c>
      <c r="LS42" s="144">
        <v>216</v>
      </c>
      <c r="LT42" s="144">
        <v>253</v>
      </c>
      <c r="LU42" s="144">
        <v>203</v>
      </c>
      <c r="LV42" s="144">
        <v>205</v>
      </c>
      <c r="LW42" s="144">
        <v>203</v>
      </c>
      <c r="LX42" s="144">
        <v>214</v>
      </c>
      <c r="LY42" s="144">
        <v>219</v>
      </c>
      <c r="LZ42" s="471">
        <v>227</v>
      </c>
      <c r="MA42" s="144">
        <v>226</v>
      </c>
      <c r="MB42" s="144">
        <v>223</v>
      </c>
      <c r="MC42" s="144">
        <v>227</v>
      </c>
      <c r="MD42" s="144">
        <v>224</v>
      </c>
      <c r="ME42" s="144">
        <v>222</v>
      </c>
      <c r="MF42" s="144">
        <v>225</v>
      </c>
      <c r="MG42" s="144">
        <v>240</v>
      </c>
      <c r="MH42" s="144">
        <v>224</v>
      </c>
      <c r="MI42" s="144">
        <v>214</v>
      </c>
      <c r="MJ42" s="144">
        <v>215</v>
      </c>
      <c r="MK42" s="144">
        <v>219</v>
      </c>
      <c r="ML42" s="144">
        <v>217</v>
      </c>
      <c r="MM42" s="144">
        <v>197</v>
      </c>
      <c r="MN42" s="144">
        <v>186</v>
      </c>
      <c r="MO42" s="144">
        <v>172</v>
      </c>
      <c r="MP42" s="144">
        <v>170</v>
      </c>
      <c r="MQ42" s="144">
        <v>148</v>
      </c>
      <c r="MR42" s="144">
        <v>144</v>
      </c>
      <c r="MS42" s="144">
        <v>147</v>
      </c>
      <c r="MT42" s="144">
        <v>155</v>
      </c>
      <c r="MU42" s="144">
        <v>171</v>
      </c>
      <c r="MV42" s="144">
        <v>174</v>
      </c>
      <c r="MW42" s="144">
        <v>178</v>
      </c>
      <c r="MX42" s="144">
        <v>167</v>
      </c>
      <c r="MY42" s="144">
        <v>165</v>
      </c>
      <c r="MZ42" s="144">
        <v>157</v>
      </c>
      <c r="NA42" s="144">
        <v>166</v>
      </c>
      <c r="NB42" s="144">
        <v>175</v>
      </c>
      <c r="NC42" s="144">
        <v>178</v>
      </c>
      <c r="ND42" s="144">
        <v>169</v>
      </c>
      <c r="NE42" s="144">
        <v>159</v>
      </c>
      <c r="NF42" s="144">
        <v>151</v>
      </c>
      <c r="NG42" s="144">
        <v>149</v>
      </c>
      <c r="NH42" s="144">
        <v>144</v>
      </c>
      <c r="NI42" s="144">
        <v>128</v>
      </c>
      <c r="NJ42" s="144">
        <v>123</v>
      </c>
      <c r="NK42" s="144">
        <v>123</v>
      </c>
      <c r="NL42" s="144">
        <v>114</v>
      </c>
      <c r="NM42" s="144">
        <v>110</v>
      </c>
      <c r="NN42" s="144">
        <v>112</v>
      </c>
      <c r="NO42" s="144">
        <v>116</v>
      </c>
      <c r="NP42" s="144">
        <v>107</v>
      </c>
      <c r="NQ42" s="144">
        <v>102</v>
      </c>
      <c r="NR42" s="144">
        <v>100</v>
      </c>
      <c r="NS42" s="144">
        <v>98</v>
      </c>
      <c r="NT42" s="144">
        <v>100</v>
      </c>
      <c r="NU42" s="144">
        <v>96</v>
      </c>
      <c r="NV42" s="144">
        <v>93</v>
      </c>
      <c r="NW42" s="144">
        <v>95</v>
      </c>
      <c r="NX42" s="144">
        <v>93</v>
      </c>
      <c r="NY42" s="144">
        <v>96</v>
      </c>
      <c r="NZ42" s="144">
        <v>96</v>
      </c>
      <c r="OA42" s="144">
        <v>99</v>
      </c>
      <c r="OB42" s="144">
        <v>102</v>
      </c>
      <c r="OC42" s="144">
        <v>105</v>
      </c>
      <c r="OD42" s="144">
        <v>104</v>
      </c>
      <c r="OE42" s="144">
        <v>101</v>
      </c>
      <c r="OF42" s="144">
        <v>98</v>
      </c>
      <c r="OG42" s="144">
        <v>105</v>
      </c>
      <c r="OH42" s="144">
        <v>102</v>
      </c>
      <c r="OI42" s="144">
        <v>101</v>
      </c>
      <c r="OJ42" s="144">
        <v>106</v>
      </c>
      <c r="OK42" s="144">
        <v>101</v>
      </c>
      <c r="OL42" s="144">
        <v>107</v>
      </c>
      <c r="OM42" s="144">
        <v>105</v>
      </c>
      <c r="ON42" s="144">
        <v>107</v>
      </c>
      <c r="OO42" s="144">
        <v>109</v>
      </c>
      <c r="OP42" s="144">
        <v>108</v>
      </c>
      <c r="OQ42" s="144">
        <v>94</v>
      </c>
      <c r="OR42" s="144">
        <v>100</v>
      </c>
      <c r="OS42" s="144">
        <v>95</v>
      </c>
      <c r="OT42" s="144">
        <v>98</v>
      </c>
      <c r="OU42" s="144">
        <v>91</v>
      </c>
      <c r="OV42" s="144">
        <v>88</v>
      </c>
      <c r="OW42" s="144">
        <v>99</v>
      </c>
      <c r="OX42" s="144">
        <v>104</v>
      </c>
      <c r="OY42" s="341">
        <f t="shared" si="21"/>
        <v>104</v>
      </c>
      <c r="OZ42" s="144">
        <v>104</v>
      </c>
      <c r="PA42" s="144">
        <v>107</v>
      </c>
      <c r="PB42" s="144">
        <v>108</v>
      </c>
      <c r="PC42" s="144">
        <v>113</v>
      </c>
      <c r="PD42" s="144">
        <v>106</v>
      </c>
    </row>
    <row r="43" spans="1:420" s="144" customFormat="1" x14ac:dyDescent="0.2">
      <c r="A43" s="318"/>
      <c r="B43" s="318">
        <v>10</v>
      </c>
      <c r="C43" s="319">
        <f t="shared" ca="1" si="19"/>
        <v>77</v>
      </c>
      <c r="D43" s="320">
        <f t="shared" ca="1" si="22"/>
        <v>0.27500000000000002</v>
      </c>
      <c r="E43" s="322">
        <f t="shared" ca="1" si="23"/>
        <v>22</v>
      </c>
      <c r="F43" s="321"/>
      <c r="G43" s="144">
        <v>144</v>
      </c>
      <c r="H43" s="144">
        <v>134</v>
      </c>
      <c r="I43" s="343">
        <v>150.5</v>
      </c>
      <c r="J43" s="144">
        <v>167</v>
      </c>
      <c r="K43" s="144">
        <v>166</v>
      </c>
      <c r="L43" s="144">
        <v>166</v>
      </c>
      <c r="M43" s="144">
        <v>169</v>
      </c>
      <c r="N43" s="144">
        <v>191</v>
      </c>
      <c r="O43" s="144">
        <v>197</v>
      </c>
      <c r="P43" s="144">
        <v>185</v>
      </c>
      <c r="Q43" s="144">
        <v>187</v>
      </c>
      <c r="R43" s="144">
        <v>191</v>
      </c>
      <c r="S43" s="144">
        <v>200</v>
      </c>
      <c r="T43" s="144">
        <v>171</v>
      </c>
      <c r="U43" s="144">
        <v>172</v>
      </c>
      <c r="V43" s="144">
        <v>173</v>
      </c>
      <c r="W43" s="144">
        <v>179</v>
      </c>
      <c r="X43" s="144">
        <v>175</v>
      </c>
      <c r="Y43" s="144">
        <v>184</v>
      </c>
      <c r="Z43" s="144">
        <v>187</v>
      </c>
      <c r="AA43" s="144">
        <v>198</v>
      </c>
      <c r="AB43" s="144">
        <v>198</v>
      </c>
      <c r="AC43" s="144">
        <v>180</v>
      </c>
      <c r="AD43" s="144">
        <v>186</v>
      </c>
      <c r="AE43" s="144">
        <v>206</v>
      </c>
      <c r="AF43" s="144">
        <v>205</v>
      </c>
      <c r="AG43" s="144">
        <v>204</v>
      </c>
      <c r="AH43" s="144">
        <v>210</v>
      </c>
      <c r="AI43" s="144">
        <v>219</v>
      </c>
      <c r="AJ43" s="144">
        <v>229</v>
      </c>
      <c r="AK43" s="144">
        <v>214</v>
      </c>
      <c r="AL43" s="144">
        <v>206</v>
      </c>
      <c r="AM43" s="144">
        <v>214</v>
      </c>
      <c r="AN43" s="144">
        <v>223</v>
      </c>
      <c r="AO43" s="144">
        <v>212</v>
      </c>
      <c r="AP43" s="363">
        <v>222</v>
      </c>
      <c r="AQ43" s="144">
        <v>232</v>
      </c>
      <c r="AR43" s="144">
        <v>240</v>
      </c>
      <c r="AS43" s="144">
        <v>235</v>
      </c>
      <c r="AT43" s="144">
        <v>218</v>
      </c>
      <c r="AU43" s="144">
        <v>228</v>
      </c>
      <c r="AV43" s="144">
        <v>245</v>
      </c>
      <c r="AW43" s="144">
        <v>256</v>
      </c>
      <c r="AX43" s="144">
        <v>252</v>
      </c>
      <c r="AY43" s="144">
        <v>252</v>
      </c>
      <c r="AZ43" s="144">
        <v>268</v>
      </c>
      <c r="BA43" s="144">
        <v>270</v>
      </c>
      <c r="BB43" s="144">
        <v>273</v>
      </c>
      <c r="BC43" s="144">
        <v>245</v>
      </c>
      <c r="BD43" s="144">
        <v>246</v>
      </c>
      <c r="BE43" s="144">
        <v>240</v>
      </c>
      <c r="BF43" s="144">
        <v>243</v>
      </c>
      <c r="BG43" s="144">
        <v>230</v>
      </c>
      <c r="BH43" s="144">
        <v>219</v>
      </c>
      <c r="BI43" s="144">
        <v>218</v>
      </c>
      <c r="BJ43" s="144">
        <v>212</v>
      </c>
      <c r="BK43" s="144">
        <v>205</v>
      </c>
      <c r="BL43" s="144">
        <v>189</v>
      </c>
      <c r="BM43" s="144">
        <v>193</v>
      </c>
      <c r="BN43" s="144">
        <v>206</v>
      </c>
      <c r="BO43" s="144">
        <v>195</v>
      </c>
      <c r="BP43" s="144">
        <v>190</v>
      </c>
      <c r="BQ43" s="144">
        <v>191</v>
      </c>
      <c r="BR43" s="144">
        <v>183</v>
      </c>
      <c r="BS43" s="144">
        <v>184</v>
      </c>
      <c r="BT43" s="144">
        <v>174</v>
      </c>
      <c r="BU43" s="144">
        <v>172</v>
      </c>
      <c r="BV43" s="144">
        <v>178</v>
      </c>
      <c r="BW43" s="144">
        <v>181</v>
      </c>
      <c r="BX43" s="144">
        <v>166</v>
      </c>
      <c r="BY43" s="144">
        <v>160</v>
      </c>
      <c r="BZ43" s="144">
        <v>166</v>
      </c>
      <c r="CA43" s="144">
        <v>171</v>
      </c>
      <c r="CB43" s="144">
        <v>173</v>
      </c>
      <c r="CC43" s="144">
        <v>163</v>
      </c>
      <c r="CD43" s="144">
        <v>164</v>
      </c>
      <c r="CE43" s="144">
        <v>154</v>
      </c>
      <c r="CF43" s="144">
        <v>155</v>
      </c>
      <c r="CG43" s="144">
        <v>153</v>
      </c>
      <c r="CH43" s="144">
        <v>167</v>
      </c>
      <c r="CI43" s="144">
        <v>176</v>
      </c>
      <c r="CJ43" s="144">
        <v>188</v>
      </c>
      <c r="CK43" s="144">
        <v>185</v>
      </c>
      <c r="CL43" s="144">
        <v>160</v>
      </c>
      <c r="CM43" s="144">
        <v>172</v>
      </c>
      <c r="CN43" s="144">
        <v>169</v>
      </c>
      <c r="CO43" s="144">
        <v>171</v>
      </c>
      <c r="CP43" s="144">
        <v>158</v>
      </c>
      <c r="CQ43" s="144">
        <v>167</v>
      </c>
      <c r="CR43" s="144">
        <v>167</v>
      </c>
      <c r="CS43" s="144">
        <v>175</v>
      </c>
      <c r="CT43" s="144">
        <v>159</v>
      </c>
      <c r="CU43" s="144">
        <v>134</v>
      </c>
      <c r="CV43" s="144">
        <v>149</v>
      </c>
      <c r="CW43" s="144">
        <v>141</v>
      </c>
      <c r="CX43" s="144">
        <v>150</v>
      </c>
      <c r="CY43" s="144">
        <v>144</v>
      </c>
      <c r="CZ43" s="144">
        <v>149</v>
      </c>
      <c r="DA43" s="144">
        <v>153</v>
      </c>
      <c r="DB43" s="144">
        <v>155</v>
      </c>
      <c r="DC43" s="144">
        <v>150</v>
      </c>
      <c r="DD43" s="144">
        <v>153</v>
      </c>
      <c r="DE43" s="144">
        <v>152</v>
      </c>
      <c r="DF43" s="144">
        <v>147</v>
      </c>
      <c r="DG43" s="144">
        <v>142</v>
      </c>
      <c r="DH43" s="144">
        <v>149</v>
      </c>
      <c r="DI43" s="144">
        <v>183</v>
      </c>
      <c r="DJ43" s="144">
        <v>182</v>
      </c>
      <c r="DK43" s="144">
        <v>195</v>
      </c>
      <c r="DL43" s="144">
        <v>187</v>
      </c>
      <c r="DM43" s="144">
        <v>187</v>
      </c>
      <c r="DN43" s="144">
        <v>188</v>
      </c>
      <c r="DO43" s="144">
        <v>182</v>
      </c>
      <c r="DP43" s="144">
        <v>156</v>
      </c>
      <c r="DQ43" s="144">
        <v>159</v>
      </c>
      <c r="DR43" s="341">
        <v>168</v>
      </c>
      <c r="DS43" s="144">
        <v>167</v>
      </c>
      <c r="DT43" s="397">
        <v>143</v>
      </c>
      <c r="DU43" s="397">
        <v>154</v>
      </c>
      <c r="DV43" s="380">
        <v>166</v>
      </c>
      <c r="DW43" s="380">
        <v>176</v>
      </c>
      <c r="DX43" s="397">
        <v>173</v>
      </c>
      <c r="DY43">
        <v>160</v>
      </c>
      <c r="DZ43">
        <v>155</v>
      </c>
      <c r="EA43">
        <v>176</v>
      </c>
      <c r="EB43">
        <v>164</v>
      </c>
      <c r="EC43">
        <v>155</v>
      </c>
      <c r="ED43">
        <v>150</v>
      </c>
      <c r="EE43">
        <v>151</v>
      </c>
      <c r="EF43">
        <v>154</v>
      </c>
      <c r="EG43">
        <v>134</v>
      </c>
      <c r="EH43">
        <v>145</v>
      </c>
      <c r="EI43">
        <v>149</v>
      </c>
      <c r="EJ43">
        <v>166</v>
      </c>
      <c r="EK43">
        <v>164</v>
      </c>
      <c r="EL43">
        <v>157</v>
      </c>
      <c r="EM43">
        <v>151</v>
      </c>
      <c r="EN43">
        <v>157</v>
      </c>
      <c r="EO43" s="144">
        <v>167</v>
      </c>
      <c r="EP43">
        <v>144</v>
      </c>
      <c r="EQ43">
        <v>144</v>
      </c>
      <c r="ER43">
        <v>145</v>
      </c>
      <c r="ES43">
        <v>151</v>
      </c>
      <c r="ET43">
        <v>156</v>
      </c>
      <c r="EU43" s="380">
        <v>151</v>
      </c>
      <c r="EV43">
        <v>147</v>
      </c>
      <c r="EW43">
        <v>152</v>
      </c>
      <c r="EX43">
        <v>151</v>
      </c>
      <c r="EY43">
        <v>170</v>
      </c>
      <c r="EZ43">
        <v>187</v>
      </c>
      <c r="FA43">
        <v>211</v>
      </c>
      <c r="FB43">
        <v>218</v>
      </c>
      <c r="FC43">
        <v>199</v>
      </c>
      <c r="FD43">
        <v>200</v>
      </c>
      <c r="FE43">
        <v>209</v>
      </c>
      <c r="FF43">
        <v>238</v>
      </c>
      <c r="FG43">
        <v>228</v>
      </c>
      <c r="FH43">
        <v>222</v>
      </c>
      <c r="FI43">
        <v>231</v>
      </c>
      <c r="FJ43">
        <v>243</v>
      </c>
      <c r="FK43" s="144">
        <v>249</v>
      </c>
      <c r="FL43">
        <v>233</v>
      </c>
      <c r="FM43">
        <v>228</v>
      </c>
      <c r="FN43" s="144">
        <v>226</v>
      </c>
      <c r="FO43" s="144">
        <v>221</v>
      </c>
      <c r="FP43" s="144">
        <v>199</v>
      </c>
      <c r="FQ43">
        <v>197</v>
      </c>
      <c r="FR43" s="144">
        <v>202</v>
      </c>
      <c r="FS43" s="341">
        <v>211</v>
      </c>
      <c r="FT43" s="144">
        <v>201</v>
      </c>
      <c r="FU43" s="397">
        <v>169</v>
      </c>
      <c r="FV43" s="397">
        <v>179</v>
      </c>
      <c r="FW43" s="380">
        <v>195</v>
      </c>
      <c r="FX43" s="380">
        <v>200</v>
      </c>
      <c r="FY43" s="397">
        <v>171</v>
      </c>
      <c r="FZ43">
        <v>174</v>
      </c>
      <c r="GA43">
        <v>189</v>
      </c>
      <c r="GB43">
        <v>194</v>
      </c>
      <c r="GC43">
        <v>184</v>
      </c>
      <c r="GD43">
        <v>173</v>
      </c>
      <c r="GE43">
        <v>182</v>
      </c>
      <c r="GF43">
        <v>192</v>
      </c>
      <c r="GG43">
        <v>187</v>
      </c>
      <c r="GH43">
        <v>149</v>
      </c>
      <c r="GI43">
        <v>159</v>
      </c>
      <c r="GJ43">
        <v>170</v>
      </c>
      <c r="GK43">
        <v>192</v>
      </c>
      <c r="GL43">
        <v>181</v>
      </c>
      <c r="GM43">
        <v>197</v>
      </c>
      <c r="GN43">
        <v>209</v>
      </c>
      <c r="GO43">
        <v>222</v>
      </c>
      <c r="GP43" s="144">
        <v>204</v>
      </c>
      <c r="GQ43">
        <v>191</v>
      </c>
      <c r="GR43">
        <v>204</v>
      </c>
      <c r="GS43">
        <v>206</v>
      </c>
      <c r="GT43">
        <v>187</v>
      </c>
      <c r="GU43">
        <v>184</v>
      </c>
      <c r="GV43" s="144">
        <v>192</v>
      </c>
      <c r="GW43" s="144">
        <v>206</v>
      </c>
      <c r="GX43" s="144">
        <v>210</v>
      </c>
      <c r="GY43" s="144">
        <v>191</v>
      </c>
      <c r="GZ43" s="144">
        <v>191</v>
      </c>
      <c r="HA43" s="144">
        <v>196</v>
      </c>
      <c r="HB43" s="144">
        <v>206</v>
      </c>
      <c r="HC43" s="144">
        <v>202</v>
      </c>
      <c r="HD43" s="144">
        <v>194</v>
      </c>
      <c r="HE43" s="144">
        <v>199</v>
      </c>
      <c r="HF43" s="144">
        <v>203</v>
      </c>
      <c r="HG43" s="144">
        <v>203</v>
      </c>
      <c r="HH43" s="144">
        <v>185</v>
      </c>
      <c r="HI43" s="144">
        <v>197</v>
      </c>
      <c r="HJ43" s="144">
        <v>205</v>
      </c>
      <c r="HK43" s="144">
        <v>214</v>
      </c>
      <c r="HL43" s="144">
        <v>197</v>
      </c>
      <c r="HM43" s="144">
        <v>215</v>
      </c>
      <c r="HN43" s="144">
        <v>219</v>
      </c>
      <c r="HO43" s="144">
        <v>229</v>
      </c>
      <c r="HP43" s="144">
        <v>216</v>
      </c>
      <c r="HQ43" s="144">
        <v>210</v>
      </c>
      <c r="HR43" s="144">
        <v>218</v>
      </c>
      <c r="HS43" s="144">
        <v>238</v>
      </c>
      <c r="HT43" s="144">
        <v>232</v>
      </c>
      <c r="HU43" s="144">
        <v>205</v>
      </c>
      <c r="HV43" s="144">
        <v>209</v>
      </c>
      <c r="HW43" s="144">
        <v>229</v>
      </c>
      <c r="HX43" s="144">
        <v>230</v>
      </c>
      <c r="HY43" s="144">
        <v>206</v>
      </c>
      <c r="HZ43" s="144">
        <v>195</v>
      </c>
      <c r="IA43" s="144">
        <v>197</v>
      </c>
      <c r="IB43" s="144">
        <v>210</v>
      </c>
      <c r="IC43" s="144">
        <v>210</v>
      </c>
      <c r="ID43" s="144">
        <v>207</v>
      </c>
      <c r="IE43" s="144">
        <v>202</v>
      </c>
      <c r="IF43" s="144">
        <v>208</v>
      </c>
      <c r="IG43" s="144">
        <v>197</v>
      </c>
      <c r="IH43" s="144">
        <v>182</v>
      </c>
      <c r="II43" s="144">
        <v>175</v>
      </c>
      <c r="IJ43" s="144">
        <v>174</v>
      </c>
      <c r="IK43" s="144">
        <v>178</v>
      </c>
      <c r="IL43" s="144">
        <v>155</v>
      </c>
      <c r="IM43" s="144">
        <v>171</v>
      </c>
      <c r="IN43" s="341">
        <f t="shared" si="20"/>
        <v>180.5</v>
      </c>
      <c r="IO43" s="144">
        <v>190</v>
      </c>
      <c r="IP43" s="144">
        <v>194</v>
      </c>
      <c r="IQ43" s="144">
        <v>162</v>
      </c>
      <c r="IR43" s="144">
        <v>169</v>
      </c>
      <c r="IS43" s="144">
        <v>172</v>
      </c>
      <c r="IT43" s="144">
        <v>170</v>
      </c>
      <c r="IU43" s="144">
        <v>158</v>
      </c>
      <c r="IV43" s="144">
        <v>172</v>
      </c>
      <c r="IW43" s="144">
        <v>175</v>
      </c>
      <c r="IX43" s="144">
        <v>180</v>
      </c>
      <c r="IY43" s="144">
        <v>161</v>
      </c>
      <c r="IZ43" s="144">
        <v>164</v>
      </c>
      <c r="JA43" s="144">
        <v>172</v>
      </c>
      <c r="JB43" s="144">
        <v>180</v>
      </c>
      <c r="JC43" s="144">
        <v>179</v>
      </c>
      <c r="JD43" s="144">
        <v>149</v>
      </c>
      <c r="JE43" s="144">
        <v>150</v>
      </c>
      <c r="JF43" s="362">
        <f t="shared" si="24"/>
        <v>150</v>
      </c>
      <c r="JG43" s="144">
        <v>150</v>
      </c>
      <c r="JH43" s="144">
        <v>119</v>
      </c>
      <c r="JI43" s="144">
        <v>129</v>
      </c>
      <c r="JJ43" s="144">
        <v>129</v>
      </c>
      <c r="JK43" s="144">
        <v>146</v>
      </c>
      <c r="JL43" s="144">
        <v>144</v>
      </c>
      <c r="JM43" s="144">
        <v>143</v>
      </c>
      <c r="JN43" s="341">
        <f t="shared" si="25"/>
        <v>151</v>
      </c>
      <c r="JO43" s="144">
        <v>159</v>
      </c>
      <c r="JP43" s="144">
        <v>150</v>
      </c>
      <c r="JQ43" s="144">
        <v>123</v>
      </c>
      <c r="JR43" s="144">
        <v>133</v>
      </c>
      <c r="JS43" s="144">
        <v>138</v>
      </c>
      <c r="JT43" s="144">
        <v>145</v>
      </c>
      <c r="JU43" s="144">
        <v>118</v>
      </c>
      <c r="JV43" s="341">
        <f t="shared" si="26"/>
        <v>121.5</v>
      </c>
      <c r="JW43" s="144">
        <v>125</v>
      </c>
      <c r="JX43" s="144">
        <v>130</v>
      </c>
      <c r="JY43" s="144">
        <v>115</v>
      </c>
      <c r="JZ43" s="144">
        <v>117</v>
      </c>
      <c r="KA43" s="144">
        <v>125</v>
      </c>
      <c r="KB43" s="144">
        <v>139</v>
      </c>
      <c r="KC43" s="144">
        <v>136</v>
      </c>
      <c r="KD43" s="144">
        <v>119</v>
      </c>
      <c r="KE43" s="144">
        <v>118</v>
      </c>
      <c r="KF43" s="144">
        <v>125</v>
      </c>
      <c r="KG43" s="144">
        <v>133</v>
      </c>
      <c r="KH43" s="144">
        <v>111</v>
      </c>
      <c r="KI43" s="144">
        <v>113</v>
      </c>
      <c r="KJ43" s="144">
        <v>120</v>
      </c>
      <c r="KK43" s="144">
        <v>135</v>
      </c>
      <c r="KL43" s="144">
        <v>119</v>
      </c>
      <c r="KM43" s="144">
        <v>125</v>
      </c>
      <c r="KN43" s="144">
        <v>133</v>
      </c>
      <c r="KO43" s="144">
        <v>147</v>
      </c>
      <c r="KP43" s="144">
        <v>125</v>
      </c>
      <c r="KQ43" s="144">
        <v>128</v>
      </c>
      <c r="KR43" s="144">
        <v>161</v>
      </c>
      <c r="KS43" s="144">
        <v>164</v>
      </c>
      <c r="KT43" s="144">
        <v>180</v>
      </c>
      <c r="KU43" s="144">
        <v>135</v>
      </c>
      <c r="KV43" s="144">
        <v>144</v>
      </c>
      <c r="KW43" s="144">
        <v>155</v>
      </c>
      <c r="KX43" s="144">
        <v>163</v>
      </c>
      <c r="KY43" s="144">
        <v>154</v>
      </c>
      <c r="KZ43" s="343">
        <v>150</v>
      </c>
      <c r="LA43" s="343">
        <v>152.83333333333334</v>
      </c>
      <c r="LB43" s="343">
        <v>153.63888888888889</v>
      </c>
      <c r="LC43" s="343">
        <v>151.91203703703704</v>
      </c>
      <c r="LD43" s="343">
        <v>151.06404320987656</v>
      </c>
      <c r="LE43" s="343">
        <v>152.90805041152265</v>
      </c>
      <c r="LF43" s="343">
        <v>152.39272548010976</v>
      </c>
      <c r="LG43" s="343">
        <v>147.9859575045725</v>
      </c>
      <c r="LH43" s="343">
        <v>148.21046894051975</v>
      </c>
      <c r="LI43" s="343">
        <v>150.51224910932024</v>
      </c>
      <c r="LJ43" s="144">
        <v>149</v>
      </c>
      <c r="LK43" s="144">
        <v>151</v>
      </c>
      <c r="LL43" s="144">
        <v>147</v>
      </c>
      <c r="LM43" s="144">
        <v>138</v>
      </c>
      <c r="LN43" s="144">
        <v>144</v>
      </c>
      <c r="LO43" s="144">
        <v>158</v>
      </c>
      <c r="LP43" s="144">
        <v>152</v>
      </c>
      <c r="LQ43" s="144">
        <v>126</v>
      </c>
      <c r="LR43" s="144">
        <v>133</v>
      </c>
      <c r="LS43" s="144">
        <v>146</v>
      </c>
      <c r="LT43" s="144">
        <v>147</v>
      </c>
      <c r="LU43" s="144">
        <v>127</v>
      </c>
      <c r="LV43" s="144">
        <v>122</v>
      </c>
      <c r="LW43" s="144">
        <v>129</v>
      </c>
      <c r="LX43" s="144">
        <v>140</v>
      </c>
      <c r="LY43" s="144">
        <v>120</v>
      </c>
      <c r="LZ43" s="471">
        <v>127</v>
      </c>
      <c r="MA43" s="144">
        <v>131</v>
      </c>
      <c r="MB43" s="144">
        <v>141</v>
      </c>
      <c r="MC43" s="144">
        <v>137</v>
      </c>
      <c r="MD43" s="144">
        <v>115</v>
      </c>
      <c r="ME43" s="144">
        <v>124</v>
      </c>
      <c r="MF43" s="144">
        <v>129</v>
      </c>
      <c r="MG43" s="144">
        <v>129</v>
      </c>
      <c r="MH43" s="144">
        <v>102</v>
      </c>
      <c r="MI43" s="144">
        <v>118</v>
      </c>
      <c r="MJ43" s="144">
        <v>126</v>
      </c>
      <c r="MK43" s="144">
        <v>128</v>
      </c>
      <c r="ML43" s="144">
        <v>123</v>
      </c>
      <c r="MM43" s="144">
        <v>127</v>
      </c>
      <c r="MN43" s="144">
        <v>130</v>
      </c>
      <c r="MO43" s="144">
        <v>131</v>
      </c>
      <c r="MP43" s="144">
        <v>131</v>
      </c>
      <c r="MQ43" s="144">
        <v>108</v>
      </c>
      <c r="MR43" s="144">
        <v>119</v>
      </c>
      <c r="MS43" s="144">
        <v>124</v>
      </c>
      <c r="MT43" s="144">
        <v>129</v>
      </c>
      <c r="MU43" s="144">
        <v>97</v>
      </c>
      <c r="MV43" s="144">
        <v>103</v>
      </c>
      <c r="MW43" s="144">
        <v>115</v>
      </c>
      <c r="MX43" s="144">
        <v>123</v>
      </c>
      <c r="MY43" s="144">
        <v>114</v>
      </c>
      <c r="MZ43" s="144">
        <v>92</v>
      </c>
      <c r="NA43" s="144">
        <v>111</v>
      </c>
      <c r="NB43" s="144">
        <v>126</v>
      </c>
      <c r="NC43" s="144">
        <v>129</v>
      </c>
      <c r="ND43" s="144">
        <v>95</v>
      </c>
      <c r="NE43" s="144">
        <v>109</v>
      </c>
      <c r="NF43" s="144">
        <v>117</v>
      </c>
      <c r="NG43" s="144">
        <v>123</v>
      </c>
      <c r="NH43" s="144">
        <v>118</v>
      </c>
      <c r="NI43" s="144">
        <v>108</v>
      </c>
      <c r="NJ43" s="144">
        <v>121</v>
      </c>
      <c r="NK43" s="144">
        <v>120</v>
      </c>
      <c r="NL43" s="144">
        <v>112</v>
      </c>
      <c r="NM43" s="144">
        <v>90</v>
      </c>
      <c r="NN43" s="144">
        <v>98</v>
      </c>
      <c r="NO43" s="144">
        <v>95</v>
      </c>
      <c r="NP43" s="144">
        <v>93</v>
      </c>
      <c r="NQ43" s="144">
        <v>84</v>
      </c>
      <c r="NR43" s="144">
        <v>102</v>
      </c>
      <c r="NS43" s="144">
        <v>101</v>
      </c>
      <c r="NT43" s="144">
        <v>101</v>
      </c>
      <c r="NU43" s="144">
        <v>96</v>
      </c>
      <c r="NV43" s="144">
        <v>93</v>
      </c>
      <c r="NW43" s="144">
        <v>99</v>
      </c>
      <c r="NX43" s="144">
        <v>110</v>
      </c>
      <c r="NY43" s="144">
        <v>113</v>
      </c>
      <c r="NZ43" s="144">
        <v>93</v>
      </c>
      <c r="OA43" s="144">
        <v>88</v>
      </c>
      <c r="OB43" s="144">
        <v>90</v>
      </c>
      <c r="OC43" s="144">
        <v>98</v>
      </c>
      <c r="OD43" s="144">
        <v>77</v>
      </c>
      <c r="OE43" s="144">
        <v>83</v>
      </c>
      <c r="OF43" s="144">
        <v>84</v>
      </c>
      <c r="OG43" s="144">
        <v>89</v>
      </c>
      <c r="OH43" s="144">
        <v>90</v>
      </c>
      <c r="OI43" s="144">
        <v>94</v>
      </c>
      <c r="OJ43" s="144">
        <v>98</v>
      </c>
      <c r="OK43" s="144">
        <v>110</v>
      </c>
      <c r="OL43" s="144">
        <v>106</v>
      </c>
      <c r="OM43" s="144">
        <v>85</v>
      </c>
      <c r="ON43" s="144">
        <v>86</v>
      </c>
      <c r="OO43" s="144">
        <v>101</v>
      </c>
      <c r="OP43" s="144">
        <v>104</v>
      </c>
      <c r="OQ43" s="144">
        <v>94</v>
      </c>
      <c r="OR43" s="144">
        <v>97</v>
      </c>
      <c r="OS43" s="144">
        <v>96</v>
      </c>
      <c r="OT43" s="144">
        <v>99</v>
      </c>
      <c r="OU43" s="144">
        <v>93</v>
      </c>
      <c r="OV43" s="144">
        <v>77</v>
      </c>
      <c r="OW43" s="144">
        <v>92</v>
      </c>
      <c r="OX43" s="144">
        <v>89</v>
      </c>
      <c r="OY43" s="341">
        <f t="shared" si="21"/>
        <v>75</v>
      </c>
      <c r="OZ43" s="144">
        <v>61</v>
      </c>
      <c r="PA43" s="144">
        <v>88</v>
      </c>
      <c r="PB43" s="144">
        <v>99</v>
      </c>
      <c r="PC43" s="144">
        <v>102</v>
      </c>
      <c r="PD43" s="144">
        <v>77</v>
      </c>
    </row>
    <row r="44" spans="1:420" s="144" customFormat="1" x14ac:dyDescent="0.2">
      <c r="A44" s="55"/>
      <c r="B44" s="318">
        <v>11</v>
      </c>
      <c r="C44" s="319">
        <f t="shared" ca="1" si="19"/>
        <v>227</v>
      </c>
      <c r="D44" s="320">
        <f t="shared" ca="1" si="22"/>
        <v>0.43653846153846154</v>
      </c>
      <c r="E44" s="322">
        <f t="shared" ca="1" si="23"/>
        <v>11</v>
      </c>
      <c r="F44" s="321"/>
      <c r="G44" s="144">
        <v>296</v>
      </c>
      <c r="H44" s="144">
        <v>316</v>
      </c>
      <c r="I44" s="343">
        <v>334.5</v>
      </c>
      <c r="J44" s="144">
        <v>353</v>
      </c>
      <c r="K44" s="144">
        <v>323</v>
      </c>
      <c r="L44" s="144">
        <v>319</v>
      </c>
      <c r="M44" s="144">
        <v>342</v>
      </c>
      <c r="N44" s="144">
        <v>348</v>
      </c>
      <c r="O44" s="144">
        <v>327</v>
      </c>
      <c r="P44" s="144">
        <v>332</v>
      </c>
      <c r="Q44" s="144">
        <v>350</v>
      </c>
      <c r="R44" s="144">
        <v>358</v>
      </c>
      <c r="S44" s="144">
        <v>355</v>
      </c>
      <c r="T44" s="144">
        <v>302</v>
      </c>
      <c r="U44" s="144">
        <v>326</v>
      </c>
      <c r="V44" s="144">
        <v>336</v>
      </c>
      <c r="W44" s="144">
        <v>361</v>
      </c>
      <c r="X44" s="144">
        <v>326</v>
      </c>
      <c r="Y44" s="144">
        <v>347</v>
      </c>
      <c r="Z44" s="144">
        <v>361</v>
      </c>
      <c r="AA44" s="144">
        <v>389</v>
      </c>
      <c r="AB44" s="144">
        <v>393</v>
      </c>
      <c r="AC44" s="144">
        <v>387</v>
      </c>
      <c r="AD44" s="144">
        <v>399</v>
      </c>
      <c r="AE44" s="144">
        <v>418</v>
      </c>
      <c r="AF44" s="144">
        <v>442</v>
      </c>
      <c r="AG44" s="144">
        <v>402</v>
      </c>
      <c r="AH44" s="144">
        <v>405</v>
      </c>
      <c r="AI44" s="144">
        <v>428</v>
      </c>
      <c r="AJ44" s="144">
        <v>442</v>
      </c>
      <c r="AK44" s="144">
        <v>416</v>
      </c>
      <c r="AL44" s="144">
        <v>418</v>
      </c>
      <c r="AM44" s="144">
        <v>451</v>
      </c>
      <c r="AN44" s="144">
        <v>475</v>
      </c>
      <c r="AO44" s="144">
        <v>470</v>
      </c>
      <c r="AP44" s="363">
        <v>472</v>
      </c>
      <c r="AQ44" s="144">
        <v>474</v>
      </c>
      <c r="AR44" s="144">
        <v>484</v>
      </c>
      <c r="AS44" s="144">
        <v>510</v>
      </c>
      <c r="AT44" s="144">
        <v>474</v>
      </c>
      <c r="AU44" s="144">
        <v>497</v>
      </c>
      <c r="AV44" s="144">
        <v>527</v>
      </c>
      <c r="AW44" s="144">
        <v>542</v>
      </c>
      <c r="AX44" s="144">
        <v>481</v>
      </c>
      <c r="AY44" s="144">
        <v>499</v>
      </c>
      <c r="AZ44" s="144">
        <v>535</v>
      </c>
      <c r="BA44" s="144">
        <v>555</v>
      </c>
      <c r="BB44" s="144">
        <v>569</v>
      </c>
      <c r="BC44" s="144">
        <v>502</v>
      </c>
      <c r="BD44" s="144">
        <v>541</v>
      </c>
      <c r="BE44" s="144">
        <v>560</v>
      </c>
      <c r="BF44" s="144">
        <v>571</v>
      </c>
      <c r="BG44" s="144">
        <v>511</v>
      </c>
      <c r="BH44" s="144">
        <v>522</v>
      </c>
      <c r="BI44" s="144">
        <v>544</v>
      </c>
      <c r="BJ44" s="144">
        <v>569</v>
      </c>
      <c r="BK44" s="144">
        <v>548</v>
      </c>
      <c r="BL44" s="144">
        <v>544</v>
      </c>
      <c r="BM44" s="144">
        <v>560</v>
      </c>
      <c r="BN44" s="144">
        <v>578</v>
      </c>
      <c r="BO44" s="144">
        <v>546</v>
      </c>
      <c r="BP44" s="144">
        <v>497</v>
      </c>
      <c r="BQ44" s="144">
        <v>519</v>
      </c>
      <c r="BR44" s="144">
        <v>539</v>
      </c>
      <c r="BS44" s="144">
        <v>565</v>
      </c>
      <c r="BT44" s="144">
        <v>517</v>
      </c>
      <c r="BU44" s="144">
        <v>524</v>
      </c>
      <c r="BV44" s="144">
        <v>538</v>
      </c>
      <c r="BW44" s="144">
        <v>557</v>
      </c>
      <c r="BX44" s="144">
        <v>546</v>
      </c>
      <c r="BY44" s="144">
        <v>511</v>
      </c>
      <c r="BZ44" s="144">
        <v>520</v>
      </c>
      <c r="CA44" s="144">
        <v>537</v>
      </c>
      <c r="CB44" s="144">
        <v>544</v>
      </c>
      <c r="CC44" s="144">
        <v>467</v>
      </c>
      <c r="CD44" s="144">
        <v>483</v>
      </c>
      <c r="CE44" s="144">
        <v>499</v>
      </c>
      <c r="CF44" s="144">
        <v>509</v>
      </c>
      <c r="CG44" s="144">
        <v>480</v>
      </c>
      <c r="CH44" s="144">
        <v>472</v>
      </c>
      <c r="CI44" s="144">
        <v>482</v>
      </c>
      <c r="CJ44" s="144">
        <v>495</v>
      </c>
      <c r="CK44" s="144">
        <v>478</v>
      </c>
      <c r="CL44" s="144">
        <v>476</v>
      </c>
      <c r="CM44" s="144">
        <v>495</v>
      </c>
      <c r="CN44" s="144">
        <v>523</v>
      </c>
      <c r="CO44" s="144">
        <v>540</v>
      </c>
      <c r="CP44" s="144">
        <v>486</v>
      </c>
      <c r="CQ44" s="144">
        <v>512</v>
      </c>
      <c r="CR44" s="144">
        <v>538</v>
      </c>
      <c r="CS44" s="144">
        <v>559</v>
      </c>
      <c r="CT44" s="144">
        <v>530</v>
      </c>
      <c r="CU44" s="144">
        <v>534</v>
      </c>
      <c r="CV44" s="144">
        <v>569</v>
      </c>
      <c r="CW44" s="144">
        <v>556</v>
      </c>
      <c r="CX44" s="144">
        <v>551</v>
      </c>
      <c r="CY44" s="144">
        <v>502</v>
      </c>
      <c r="CZ44" s="144">
        <v>535</v>
      </c>
      <c r="DA44" s="144">
        <v>544</v>
      </c>
      <c r="DB44" s="144">
        <v>564</v>
      </c>
      <c r="DC44" s="144">
        <v>520</v>
      </c>
      <c r="DD44" s="144">
        <v>524</v>
      </c>
      <c r="DE44" s="144">
        <v>527</v>
      </c>
      <c r="DF44" s="144">
        <v>524.5</v>
      </c>
      <c r="DG44" s="144">
        <v>522</v>
      </c>
      <c r="DH44" s="144">
        <v>510</v>
      </c>
      <c r="DI44" s="144">
        <v>531</v>
      </c>
      <c r="DJ44" s="144">
        <v>529</v>
      </c>
      <c r="DK44" s="144">
        <v>548</v>
      </c>
      <c r="DL44" s="144">
        <v>491</v>
      </c>
      <c r="DM44" s="144">
        <v>497</v>
      </c>
      <c r="DN44" s="144">
        <v>513</v>
      </c>
      <c r="DO44" s="144">
        <v>522</v>
      </c>
      <c r="DP44" s="144">
        <v>456</v>
      </c>
      <c r="DQ44" s="144">
        <v>471</v>
      </c>
      <c r="DR44" s="341">
        <v>479</v>
      </c>
      <c r="DS44" s="144">
        <v>491</v>
      </c>
      <c r="DT44" s="397">
        <v>422</v>
      </c>
      <c r="DU44" s="397">
        <v>434</v>
      </c>
      <c r="DV44" s="380">
        <v>452</v>
      </c>
      <c r="DW44" s="380">
        <v>470</v>
      </c>
      <c r="DX44" s="397">
        <v>401</v>
      </c>
      <c r="DY44">
        <v>410</v>
      </c>
      <c r="DZ44">
        <v>421</v>
      </c>
      <c r="EA44">
        <v>433</v>
      </c>
      <c r="EB44">
        <v>434</v>
      </c>
      <c r="EC44">
        <v>394</v>
      </c>
      <c r="ED44">
        <v>404</v>
      </c>
      <c r="EE44">
        <v>414</v>
      </c>
      <c r="EF44">
        <v>425</v>
      </c>
      <c r="EG44">
        <v>386</v>
      </c>
      <c r="EH44">
        <v>388</v>
      </c>
      <c r="EI44">
        <v>395</v>
      </c>
      <c r="EJ44">
        <v>408</v>
      </c>
      <c r="EK44">
        <v>403</v>
      </c>
      <c r="EL44">
        <v>362</v>
      </c>
      <c r="EM44">
        <v>375</v>
      </c>
      <c r="EN44">
        <v>391</v>
      </c>
      <c r="EO44" s="144">
        <v>390</v>
      </c>
      <c r="EP44">
        <v>337</v>
      </c>
      <c r="EQ44">
        <v>346</v>
      </c>
      <c r="ER44">
        <v>357</v>
      </c>
      <c r="ES44">
        <v>358</v>
      </c>
      <c r="ET44">
        <v>317</v>
      </c>
      <c r="EU44" s="380">
        <v>314</v>
      </c>
      <c r="EV44">
        <v>324</v>
      </c>
      <c r="EW44">
        <v>329</v>
      </c>
      <c r="EX44">
        <v>336</v>
      </c>
      <c r="EY44">
        <v>339</v>
      </c>
      <c r="EZ44">
        <v>353</v>
      </c>
      <c r="FA44">
        <v>375</v>
      </c>
      <c r="FB44">
        <v>389</v>
      </c>
      <c r="FC44">
        <v>358</v>
      </c>
      <c r="FD44">
        <v>376</v>
      </c>
      <c r="FE44">
        <v>390</v>
      </c>
      <c r="FF44">
        <v>406</v>
      </c>
      <c r="FG44">
        <v>399</v>
      </c>
      <c r="FH44">
        <v>371</v>
      </c>
      <c r="FI44">
        <v>392</v>
      </c>
      <c r="FJ44">
        <v>406</v>
      </c>
      <c r="FK44" s="144">
        <v>418</v>
      </c>
      <c r="FL44">
        <v>389</v>
      </c>
      <c r="FM44">
        <v>404</v>
      </c>
      <c r="FN44" s="144">
        <v>424</v>
      </c>
      <c r="FO44" s="144">
        <v>444</v>
      </c>
      <c r="FP44" s="144">
        <v>411</v>
      </c>
      <c r="FQ44">
        <v>421</v>
      </c>
      <c r="FR44" s="144">
        <v>435</v>
      </c>
      <c r="FS44" s="341">
        <v>455</v>
      </c>
      <c r="FT44" s="144">
        <v>443</v>
      </c>
      <c r="FU44" s="397">
        <v>432</v>
      </c>
      <c r="FV44" s="397">
        <v>459</v>
      </c>
      <c r="FW44" s="380">
        <v>480</v>
      </c>
      <c r="FX44" s="380">
        <v>469</v>
      </c>
      <c r="FY44" s="397">
        <v>428</v>
      </c>
      <c r="FZ44">
        <v>449</v>
      </c>
      <c r="GA44">
        <v>469</v>
      </c>
      <c r="GB44">
        <v>480</v>
      </c>
      <c r="GC44">
        <v>407</v>
      </c>
      <c r="GD44">
        <v>420</v>
      </c>
      <c r="GE44">
        <v>449</v>
      </c>
      <c r="GF44">
        <v>455</v>
      </c>
      <c r="GG44">
        <v>435</v>
      </c>
      <c r="GH44">
        <v>407</v>
      </c>
      <c r="GI44">
        <v>417</v>
      </c>
      <c r="GJ44">
        <v>434</v>
      </c>
      <c r="GK44">
        <v>445</v>
      </c>
      <c r="GL44">
        <v>394</v>
      </c>
      <c r="GM44">
        <v>402</v>
      </c>
      <c r="GN44">
        <v>423</v>
      </c>
      <c r="GO44">
        <v>442</v>
      </c>
      <c r="GP44" s="144">
        <v>417</v>
      </c>
      <c r="GQ44">
        <v>397</v>
      </c>
      <c r="GR44">
        <v>418</v>
      </c>
      <c r="GS44">
        <v>428</v>
      </c>
      <c r="GT44">
        <v>410</v>
      </c>
      <c r="GU44">
        <v>422</v>
      </c>
      <c r="GV44" s="144">
        <v>454</v>
      </c>
      <c r="GW44" s="144">
        <v>478</v>
      </c>
      <c r="GX44" s="144">
        <v>485</v>
      </c>
      <c r="GY44" s="144">
        <v>451</v>
      </c>
      <c r="GZ44" s="144">
        <v>507</v>
      </c>
      <c r="HA44" s="144">
        <v>517</v>
      </c>
      <c r="HB44" s="144">
        <v>536</v>
      </c>
      <c r="HC44" s="144">
        <v>524</v>
      </c>
      <c r="HD44" s="144">
        <v>511</v>
      </c>
      <c r="HE44" s="144">
        <v>527</v>
      </c>
      <c r="HF44" s="144">
        <v>542</v>
      </c>
      <c r="HG44" s="144">
        <v>544</v>
      </c>
      <c r="HH44" s="144">
        <v>471</v>
      </c>
      <c r="HI44" s="144">
        <v>493</v>
      </c>
      <c r="HJ44" s="144">
        <v>505</v>
      </c>
      <c r="HK44" s="144">
        <v>519</v>
      </c>
      <c r="HL44" s="144">
        <v>507</v>
      </c>
      <c r="HM44" s="144">
        <v>558</v>
      </c>
      <c r="HN44" s="144">
        <v>563</v>
      </c>
      <c r="HO44" s="144">
        <v>574</v>
      </c>
      <c r="HP44" s="144">
        <v>517</v>
      </c>
      <c r="HQ44" s="144">
        <v>504</v>
      </c>
      <c r="HR44" s="144">
        <v>520</v>
      </c>
      <c r="HS44" s="144">
        <v>542</v>
      </c>
      <c r="HT44" s="144">
        <v>543</v>
      </c>
      <c r="HU44" s="144">
        <v>457</v>
      </c>
      <c r="HV44" s="144">
        <v>482</v>
      </c>
      <c r="HW44" s="144">
        <v>497</v>
      </c>
      <c r="HX44" s="144">
        <v>504</v>
      </c>
      <c r="HY44" s="144">
        <v>427</v>
      </c>
      <c r="HZ44" s="144">
        <v>444</v>
      </c>
      <c r="IA44" s="144">
        <v>456</v>
      </c>
      <c r="IB44" s="144">
        <v>459</v>
      </c>
      <c r="IC44" s="144">
        <v>402</v>
      </c>
      <c r="ID44" s="144">
        <v>410</v>
      </c>
      <c r="IE44" s="144">
        <v>423</v>
      </c>
      <c r="IF44" s="144">
        <v>451</v>
      </c>
      <c r="IG44" s="144">
        <v>444</v>
      </c>
      <c r="IH44" s="144">
        <v>406</v>
      </c>
      <c r="II44" s="144">
        <v>428</v>
      </c>
      <c r="IJ44" s="144">
        <v>438</v>
      </c>
      <c r="IK44" s="144">
        <v>449</v>
      </c>
      <c r="IL44" s="144">
        <v>379</v>
      </c>
      <c r="IM44" s="144">
        <v>397</v>
      </c>
      <c r="IN44" s="341">
        <f t="shared" si="20"/>
        <v>412.5</v>
      </c>
      <c r="IO44" s="144">
        <v>428</v>
      </c>
      <c r="IP44" s="144">
        <v>401</v>
      </c>
      <c r="IQ44" s="144">
        <v>362</v>
      </c>
      <c r="IR44" s="144">
        <v>383</v>
      </c>
      <c r="IS44" s="144">
        <v>393</v>
      </c>
      <c r="IT44" s="144">
        <v>404</v>
      </c>
      <c r="IU44" s="144">
        <v>355</v>
      </c>
      <c r="IV44" s="144">
        <v>388</v>
      </c>
      <c r="IW44" s="144">
        <v>407</v>
      </c>
      <c r="IX44" s="144">
        <v>423</v>
      </c>
      <c r="IY44" s="144">
        <v>352</v>
      </c>
      <c r="IZ44" s="144">
        <v>387</v>
      </c>
      <c r="JA44" s="144">
        <v>393</v>
      </c>
      <c r="JB44" s="144">
        <v>420</v>
      </c>
      <c r="JC44" s="144">
        <v>420</v>
      </c>
      <c r="JD44" s="144">
        <v>394</v>
      </c>
      <c r="JE44" s="144">
        <v>438</v>
      </c>
      <c r="JF44" s="362">
        <f t="shared" si="24"/>
        <v>438.5</v>
      </c>
      <c r="JG44" s="144">
        <v>439</v>
      </c>
      <c r="JH44" s="144">
        <v>373</v>
      </c>
      <c r="JI44" s="144">
        <v>382</v>
      </c>
      <c r="JJ44" s="144">
        <v>409</v>
      </c>
      <c r="JK44" s="144">
        <v>432</v>
      </c>
      <c r="JL44" s="144">
        <v>404</v>
      </c>
      <c r="JM44" s="144">
        <v>420</v>
      </c>
      <c r="JN44" s="341">
        <f t="shared" si="25"/>
        <v>427</v>
      </c>
      <c r="JO44" s="144">
        <v>434</v>
      </c>
      <c r="JP44" s="144">
        <v>438</v>
      </c>
      <c r="JQ44" s="144">
        <v>395</v>
      </c>
      <c r="JR44" s="144">
        <v>421</v>
      </c>
      <c r="JS44" s="144">
        <v>436</v>
      </c>
      <c r="JT44" s="144">
        <v>446</v>
      </c>
      <c r="JU44" s="144">
        <v>374</v>
      </c>
      <c r="JV44" s="341">
        <f t="shared" si="26"/>
        <v>384</v>
      </c>
      <c r="JW44" s="144">
        <v>394</v>
      </c>
      <c r="JX44" s="144">
        <v>409</v>
      </c>
      <c r="JY44" s="144">
        <v>354</v>
      </c>
      <c r="JZ44" s="144">
        <v>353</v>
      </c>
      <c r="KA44" s="144">
        <v>371</v>
      </c>
      <c r="KB44" s="144">
        <v>399</v>
      </c>
      <c r="KC44" s="144">
        <v>363</v>
      </c>
      <c r="KD44" s="144">
        <v>371</v>
      </c>
      <c r="KE44" s="144">
        <v>378</v>
      </c>
      <c r="KF44" s="144">
        <v>398</v>
      </c>
      <c r="KG44" s="144">
        <v>421</v>
      </c>
      <c r="KH44" s="144">
        <v>367</v>
      </c>
      <c r="KI44" s="144">
        <v>386</v>
      </c>
      <c r="KJ44" s="144">
        <v>401</v>
      </c>
      <c r="KK44" s="144">
        <v>425</v>
      </c>
      <c r="KL44" s="144">
        <v>368</v>
      </c>
      <c r="KM44" s="144">
        <v>382</v>
      </c>
      <c r="KN44" s="144">
        <v>417</v>
      </c>
      <c r="KO44" s="144">
        <v>443</v>
      </c>
      <c r="KP44" s="144">
        <v>390</v>
      </c>
      <c r="KQ44" s="144">
        <v>392</v>
      </c>
      <c r="KR44" s="144">
        <v>416</v>
      </c>
      <c r="KS44" s="144">
        <v>420</v>
      </c>
      <c r="KT44" s="144">
        <v>446</v>
      </c>
      <c r="KU44" s="144">
        <v>367</v>
      </c>
      <c r="KV44" s="144">
        <v>399</v>
      </c>
      <c r="KW44" s="144">
        <v>426</v>
      </c>
      <c r="KX44" s="144">
        <v>455</v>
      </c>
      <c r="KY44" s="144">
        <v>435</v>
      </c>
      <c r="KZ44" s="343">
        <v>416.33333333333331</v>
      </c>
      <c r="LA44" s="343">
        <v>426.88888888888891</v>
      </c>
      <c r="LB44" s="343">
        <v>433.37037037037038</v>
      </c>
      <c r="LC44" s="343">
        <v>425.4320987654321</v>
      </c>
      <c r="LD44" s="343">
        <v>423.67078189300418</v>
      </c>
      <c r="LE44" s="343">
        <v>424.44924554183814</v>
      </c>
      <c r="LF44" s="343">
        <v>418.301897576589</v>
      </c>
      <c r="LG44" s="343">
        <v>414.03739902453896</v>
      </c>
      <c r="LH44" s="343">
        <v>415.48190380023374</v>
      </c>
      <c r="LI44" s="343">
        <v>419.18824556724076</v>
      </c>
      <c r="LJ44" s="144">
        <v>416</v>
      </c>
      <c r="LK44" s="144">
        <v>430</v>
      </c>
      <c r="LL44" s="144">
        <v>441</v>
      </c>
      <c r="LM44" s="144">
        <v>386</v>
      </c>
      <c r="LN44" s="144">
        <v>405</v>
      </c>
      <c r="LO44" s="144">
        <v>421</v>
      </c>
      <c r="LP44" s="144">
        <v>376</v>
      </c>
      <c r="LQ44" s="144">
        <v>359</v>
      </c>
      <c r="LR44" s="144">
        <v>387</v>
      </c>
      <c r="LS44" s="144">
        <v>406</v>
      </c>
      <c r="LT44" s="144">
        <v>441</v>
      </c>
      <c r="LU44" s="144">
        <v>351</v>
      </c>
      <c r="LV44" s="144">
        <v>371</v>
      </c>
      <c r="LW44" s="144">
        <v>401</v>
      </c>
      <c r="LX44" s="144">
        <v>411</v>
      </c>
      <c r="LY44" s="144">
        <v>350</v>
      </c>
      <c r="LZ44" s="471">
        <v>367</v>
      </c>
      <c r="MA44" s="144">
        <v>388</v>
      </c>
      <c r="MB44" s="144">
        <v>410</v>
      </c>
      <c r="MC44" s="144">
        <v>397</v>
      </c>
      <c r="MD44" s="144">
        <v>327</v>
      </c>
      <c r="ME44" s="144">
        <v>343</v>
      </c>
      <c r="MF44" s="144">
        <v>357</v>
      </c>
      <c r="MG44" s="144">
        <v>381</v>
      </c>
      <c r="MH44" s="144">
        <v>327</v>
      </c>
      <c r="MI44" s="144">
        <v>350</v>
      </c>
      <c r="MJ44" s="144">
        <v>349</v>
      </c>
      <c r="MK44" s="144">
        <v>372</v>
      </c>
      <c r="ML44" s="144">
        <v>342</v>
      </c>
      <c r="MM44" s="144">
        <v>315</v>
      </c>
      <c r="MN44" s="144">
        <v>338</v>
      </c>
      <c r="MO44" s="144">
        <v>363</v>
      </c>
      <c r="MP44" s="144">
        <v>386</v>
      </c>
      <c r="MQ44" s="144">
        <v>328</v>
      </c>
      <c r="MR44" s="144">
        <v>349</v>
      </c>
      <c r="MS44" s="144">
        <v>366</v>
      </c>
      <c r="MT44" s="144">
        <v>389</v>
      </c>
      <c r="MU44" s="144">
        <v>332</v>
      </c>
      <c r="MV44" s="144">
        <v>358</v>
      </c>
      <c r="MW44" s="144">
        <v>392</v>
      </c>
      <c r="MX44" s="144">
        <v>406</v>
      </c>
      <c r="MY44" s="144">
        <v>390</v>
      </c>
      <c r="MZ44" s="144">
        <v>383</v>
      </c>
      <c r="NA44" s="144">
        <v>418</v>
      </c>
      <c r="NB44" s="144">
        <v>447</v>
      </c>
      <c r="NC44" s="144">
        <v>460</v>
      </c>
      <c r="ND44" s="144">
        <v>417</v>
      </c>
      <c r="NE44" s="144">
        <v>423</v>
      </c>
      <c r="NF44" s="144">
        <v>433</v>
      </c>
      <c r="NG44" s="144">
        <v>436</v>
      </c>
      <c r="NH44" s="144">
        <v>372</v>
      </c>
      <c r="NI44" s="144">
        <v>372</v>
      </c>
      <c r="NJ44" s="144">
        <v>386</v>
      </c>
      <c r="NK44" s="144">
        <v>405</v>
      </c>
      <c r="NL44" s="144">
        <v>402</v>
      </c>
      <c r="NM44" s="144">
        <v>362</v>
      </c>
      <c r="NN44" s="144">
        <v>376</v>
      </c>
      <c r="NO44" s="144">
        <v>388</v>
      </c>
      <c r="NP44" s="144">
        <v>402</v>
      </c>
      <c r="NQ44" s="144">
        <v>334</v>
      </c>
      <c r="NR44" s="144">
        <v>352</v>
      </c>
      <c r="NS44" s="144">
        <v>364</v>
      </c>
      <c r="NT44" s="144">
        <v>370</v>
      </c>
      <c r="NU44" s="144">
        <v>301</v>
      </c>
      <c r="NV44" s="144">
        <v>309</v>
      </c>
      <c r="NW44" s="144">
        <v>320</v>
      </c>
      <c r="NX44" s="144">
        <v>336</v>
      </c>
      <c r="NY44" s="144">
        <v>338</v>
      </c>
      <c r="NZ44" s="144">
        <v>270</v>
      </c>
      <c r="OA44" s="144">
        <v>292</v>
      </c>
      <c r="OB44" s="144">
        <v>307</v>
      </c>
      <c r="OC44" s="144">
        <v>312</v>
      </c>
      <c r="OD44" s="144">
        <v>253</v>
      </c>
      <c r="OE44" s="144">
        <v>267</v>
      </c>
      <c r="OF44" s="144">
        <v>282</v>
      </c>
      <c r="OG44" s="144">
        <v>301</v>
      </c>
      <c r="OH44" s="144">
        <v>239</v>
      </c>
      <c r="OI44" s="144">
        <v>251</v>
      </c>
      <c r="OJ44" s="144">
        <v>266</v>
      </c>
      <c r="OK44" s="144">
        <v>273</v>
      </c>
      <c r="OL44" s="144">
        <v>285</v>
      </c>
      <c r="OM44" s="144">
        <v>238</v>
      </c>
      <c r="ON44" s="144">
        <v>252</v>
      </c>
      <c r="OO44" s="144">
        <v>262</v>
      </c>
      <c r="OP44" s="144">
        <v>274</v>
      </c>
      <c r="OQ44" s="144">
        <v>227</v>
      </c>
      <c r="OR44" s="144">
        <v>259</v>
      </c>
      <c r="OS44" s="144">
        <v>278</v>
      </c>
      <c r="OT44" s="144">
        <v>290</v>
      </c>
      <c r="OU44" s="144">
        <v>263</v>
      </c>
      <c r="OV44" s="144">
        <v>257</v>
      </c>
      <c r="OW44" s="144">
        <v>265</v>
      </c>
      <c r="OX44" s="144">
        <v>284</v>
      </c>
      <c r="OY44" s="341">
        <f t="shared" si="21"/>
        <v>269.5</v>
      </c>
      <c r="OZ44" s="144">
        <v>255</v>
      </c>
      <c r="PA44" s="144">
        <v>271</v>
      </c>
      <c r="PB44" s="144">
        <v>287</v>
      </c>
      <c r="PC44" s="144">
        <v>294</v>
      </c>
      <c r="PD44" s="144">
        <v>227</v>
      </c>
    </row>
    <row r="45" spans="1:420" s="144" customFormat="1" x14ac:dyDescent="0.2">
      <c r="A45" s="318"/>
      <c r="B45" s="318">
        <v>12</v>
      </c>
      <c r="C45" s="319">
        <f t="shared" ca="1" si="19"/>
        <v>479</v>
      </c>
      <c r="D45" s="320">
        <f t="shared" ca="1" si="22"/>
        <v>0.42351900972590628</v>
      </c>
      <c r="E45" s="322">
        <f t="shared" ca="1" si="23"/>
        <v>13</v>
      </c>
      <c r="F45" s="321"/>
      <c r="G45" s="144">
        <v>755</v>
      </c>
      <c r="H45" s="144">
        <v>674</v>
      </c>
      <c r="I45" s="343">
        <v>715.5</v>
      </c>
      <c r="J45" s="144">
        <v>757</v>
      </c>
      <c r="K45" s="144">
        <v>789</v>
      </c>
      <c r="L45" s="144">
        <v>785</v>
      </c>
      <c r="M45" s="144">
        <v>776</v>
      </c>
      <c r="N45" s="144">
        <v>801</v>
      </c>
      <c r="O45" s="144">
        <v>834</v>
      </c>
      <c r="P45" s="144">
        <v>837</v>
      </c>
      <c r="Q45" s="144">
        <v>876</v>
      </c>
      <c r="R45" s="144">
        <v>892</v>
      </c>
      <c r="S45" s="144">
        <v>911</v>
      </c>
      <c r="T45" s="144">
        <v>916</v>
      </c>
      <c r="U45" s="144">
        <v>893</v>
      </c>
      <c r="V45" s="144">
        <v>917</v>
      </c>
      <c r="W45" s="144">
        <v>925</v>
      </c>
      <c r="X45" s="144">
        <v>954</v>
      </c>
      <c r="Y45" s="144">
        <v>900</v>
      </c>
      <c r="Z45" s="144">
        <v>906</v>
      </c>
      <c r="AA45" s="144">
        <v>913</v>
      </c>
      <c r="AB45" s="144">
        <v>940</v>
      </c>
      <c r="AC45" s="144">
        <v>867</v>
      </c>
      <c r="AD45" s="144">
        <v>882</v>
      </c>
      <c r="AE45" s="144">
        <v>870</v>
      </c>
      <c r="AF45" s="144">
        <v>918</v>
      </c>
      <c r="AG45" s="144">
        <v>929</v>
      </c>
      <c r="AH45" s="144">
        <v>898</v>
      </c>
      <c r="AI45" s="144">
        <v>913</v>
      </c>
      <c r="AJ45" s="144">
        <v>952</v>
      </c>
      <c r="AK45" s="144">
        <v>966</v>
      </c>
      <c r="AL45" s="144">
        <v>970</v>
      </c>
      <c r="AM45" s="144">
        <v>962</v>
      </c>
      <c r="AN45" s="144">
        <v>1006</v>
      </c>
      <c r="AO45" s="144">
        <v>1042</v>
      </c>
      <c r="AP45" s="363">
        <v>1039.5</v>
      </c>
      <c r="AQ45" s="144">
        <v>1037</v>
      </c>
      <c r="AR45" s="144">
        <v>1048</v>
      </c>
      <c r="AS45" s="144">
        <v>1065</v>
      </c>
      <c r="AT45" s="144">
        <v>1052</v>
      </c>
      <c r="AU45" s="144">
        <v>1082</v>
      </c>
      <c r="AV45" s="144">
        <v>1134</v>
      </c>
      <c r="AW45" s="144">
        <v>1163</v>
      </c>
      <c r="AX45" s="144">
        <v>1185</v>
      </c>
      <c r="AY45" s="144">
        <v>1178</v>
      </c>
      <c r="AZ45" s="144">
        <v>1182</v>
      </c>
      <c r="BA45" s="144">
        <v>1140</v>
      </c>
      <c r="BB45" s="144">
        <v>1136</v>
      </c>
      <c r="BC45" s="144">
        <v>1107</v>
      </c>
      <c r="BD45" s="144">
        <v>1075</v>
      </c>
      <c r="BE45" s="144">
        <v>1048</v>
      </c>
      <c r="BF45" s="144">
        <v>1064</v>
      </c>
      <c r="BG45" s="144">
        <v>1059</v>
      </c>
      <c r="BH45" s="144">
        <v>999</v>
      </c>
      <c r="BI45" s="144">
        <v>992</v>
      </c>
      <c r="BJ45" s="144">
        <v>973</v>
      </c>
      <c r="BK45" s="144">
        <v>1008</v>
      </c>
      <c r="BL45" s="144">
        <v>985</v>
      </c>
      <c r="BM45" s="144">
        <v>969</v>
      </c>
      <c r="BN45" s="144">
        <v>956</v>
      </c>
      <c r="BO45" s="144">
        <v>958</v>
      </c>
      <c r="BP45" s="144">
        <v>937</v>
      </c>
      <c r="BQ45" s="144">
        <v>934</v>
      </c>
      <c r="BR45" s="144">
        <v>967</v>
      </c>
      <c r="BS45" s="144">
        <v>982</v>
      </c>
      <c r="BT45" s="144">
        <v>936</v>
      </c>
      <c r="BU45" s="144">
        <v>930</v>
      </c>
      <c r="BV45" s="144">
        <v>955</v>
      </c>
      <c r="BW45" s="144">
        <v>976</v>
      </c>
      <c r="BX45" s="144">
        <v>974</v>
      </c>
      <c r="BY45" s="144">
        <v>894</v>
      </c>
      <c r="BZ45" s="144">
        <v>870</v>
      </c>
      <c r="CA45" s="144">
        <v>897</v>
      </c>
      <c r="CB45" s="144">
        <v>928</v>
      </c>
      <c r="CC45" s="144">
        <v>897</v>
      </c>
      <c r="CD45" s="144">
        <v>882</v>
      </c>
      <c r="CE45" s="144">
        <v>903</v>
      </c>
      <c r="CF45" s="144">
        <v>880</v>
      </c>
      <c r="CG45" s="144">
        <v>869</v>
      </c>
      <c r="CH45" s="144">
        <v>841</v>
      </c>
      <c r="CI45" s="144">
        <v>779</v>
      </c>
      <c r="CJ45" s="144">
        <v>730</v>
      </c>
      <c r="CK45" s="144">
        <v>703</v>
      </c>
      <c r="CL45" s="144">
        <v>695</v>
      </c>
      <c r="CM45" s="144">
        <v>691</v>
      </c>
      <c r="CN45" s="144">
        <v>735</v>
      </c>
      <c r="CO45" s="144">
        <v>761</v>
      </c>
      <c r="CP45" s="144">
        <v>763</v>
      </c>
      <c r="CQ45" s="144">
        <v>755</v>
      </c>
      <c r="CR45" s="144">
        <v>751</v>
      </c>
      <c r="CS45" s="144">
        <v>757</v>
      </c>
      <c r="CT45" s="144">
        <v>772</v>
      </c>
      <c r="CU45" s="144">
        <v>767</v>
      </c>
      <c r="CV45" s="144">
        <v>766</v>
      </c>
      <c r="CW45" s="144">
        <v>761</v>
      </c>
      <c r="CX45" s="144">
        <v>769</v>
      </c>
      <c r="CY45" s="144">
        <v>759</v>
      </c>
      <c r="CZ45" s="144">
        <v>813</v>
      </c>
      <c r="DA45" s="144">
        <v>829</v>
      </c>
      <c r="DB45" s="144">
        <v>834</v>
      </c>
      <c r="DC45" s="144">
        <v>776</v>
      </c>
      <c r="DD45" s="144">
        <v>760</v>
      </c>
      <c r="DE45" s="144">
        <v>754</v>
      </c>
      <c r="DF45" s="144">
        <v>764</v>
      </c>
      <c r="DG45" s="144">
        <v>774</v>
      </c>
      <c r="DH45" s="144">
        <v>759</v>
      </c>
      <c r="DI45" s="144">
        <v>762</v>
      </c>
      <c r="DJ45" s="144">
        <v>757</v>
      </c>
      <c r="DK45" s="144">
        <v>737</v>
      </c>
      <c r="DL45" s="144">
        <v>685</v>
      </c>
      <c r="DM45" s="144">
        <v>634</v>
      </c>
      <c r="DN45" s="144">
        <v>634</v>
      </c>
      <c r="DO45" s="144">
        <v>644</v>
      </c>
      <c r="DP45" s="144">
        <v>573</v>
      </c>
      <c r="DQ45" s="144">
        <v>584</v>
      </c>
      <c r="DR45" s="341">
        <v>609</v>
      </c>
      <c r="DS45" s="144">
        <v>583</v>
      </c>
      <c r="DT45" s="397">
        <v>577</v>
      </c>
      <c r="DU45" s="397">
        <v>521</v>
      </c>
      <c r="DV45" s="380">
        <v>526</v>
      </c>
      <c r="DW45" s="380">
        <v>530</v>
      </c>
      <c r="DX45" s="397">
        <v>487</v>
      </c>
      <c r="DY45">
        <v>442</v>
      </c>
      <c r="DZ45">
        <v>437</v>
      </c>
      <c r="EA45">
        <v>431</v>
      </c>
      <c r="EB45">
        <v>413</v>
      </c>
      <c r="EC45">
        <v>398</v>
      </c>
      <c r="ED45">
        <v>364</v>
      </c>
      <c r="EE45">
        <v>345</v>
      </c>
      <c r="EF45">
        <v>346</v>
      </c>
      <c r="EG45">
        <v>373</v>
      </c>
      <c r="EH45">
        <v>357</v>
      </c>
      <c r="EI45">
        <v>345</v>
      </c>
      <c r="EJ45">
        <v>355</v>
      </c>
      <c r="EK45">
        <v>360</v>
      </c>
      <c r="EL45">
        <v>302</v>
      </c>
      <c r="EM45">
        <v>308</v>
      </c>
      <c r="EN45">
        <v>306</v>
      </c>
      <c r="EO45" s="144">
        <v>319</v>
      </c>
      <c r="EP45">
        <v>327</v>
      </c>
      <c r="EQ45">
        <v>316</v>
      </c>
      <c r="ER45">
        <v>310</v>
      </c>
      <c r="ES45">
        <v>313</v>
      </c>
      <c r="ET45">
        <v>304</v>
      </c>
      <c r="EU45" s="380">
        <v>287</v>
      </c>
      <c r="EV45">
        <v>289</v>
      </c>
      <c r="EW45">
        <v>279</v>
      </c>
      <c r="EX45">
        <v>277</v>
      </c>
      <c r="EY45">
        <v>264</v>
      </c>
      <c r="EZ45">
        <v>262</v>
      </c>
      <c r="FA45">
        <v>278</v>
      </c>
      <c r="FB45">
        <v>291</v>
      </c>
      <c r="FC45">
        <v>317</v>
      </c>
      <c r="FD45">
        <v>331</v>
      </c>
      <c r="FE45">
        <v>343</v>
      </c>
      <c r="FF45">
        <v>362</v>
      </c>
      <c r="FG45">
        <v>365</v>
      </c>
      <c r="FH45">
        <v>356</v>
      </c>
      <c r="FI45">
        <v>356</v>
      </c>
      <c r="FJ45">
        <v>346</v>
      </c>
      <c r="FK45" s="144">
        <v>347</v>
      </c>
      <c r="FL45">
        <v>338</v>
      </c>
      <c r="FM45">
        <v>356</v>
      </c>
      <c r="FN45" s="144">
        <v>321</v>
      </c>
      <c r="FO45" s="144">
        <v>316</v>
      </c>
      <c r="FP45" s="144">
        <v>316</v>
      </c>
      <c r="FQ45">
        <v>314</v>
      </c>
      <c r="FR45" s="144">
        <v>311</v>
      </c>
      <c r="FS45" s="341">
        <v>320</v>
      </c>
      <c r="FT45" s="144">
        <v>330</v>
      </c>
      <c r="FU45" s="397">
        <v>323</v>
      </c>
      <c r="FV45" s="397">
        <v>332</v>
      </c>
      <c r="FW45" s="380">
        <v>342</v>
      </c>
      <c r="FX45" s="380">
        <v>341</v>
      </c>
      <c r="FY45" s="397">
        <v>340</v>
      </c>
      <c r="FZ45">
        <v>357</v>
      </c>
      <c r="GA45">
        <v>398</v>
      </c>
      <c r="GB45">
        <v>420</v>
      </c>
      <c r="GC45">
        <v>444</v>
      </c>
      <c r="GD45">
        <v>448</v>
      </c>
      <c r="GE45">
        <v>443</v>
      </c>
      <c r="GF45">
        <v>469</v>
      </c>
      <c r="GG45">
        <v>503</v>
      </c>
      <c r="GH45">
        <v>495</v>
      </c>
      <c r="GI45">
        <v>487</v>
      </c>
      <c r="GJ45">
        <v>526</v>
      </c>
      <c r="GK45">
        <v>580</v>
      </c>
      <c r="GL45">
        <v>569</v>
      </c>
      <c r="GM45">
        <v>594</v>
      </c>
      <c r="GN45">
        <v>618</v>
      </c>
      <c r="GO45">
        <v>662</v>
      </c>
      <c r="GP45" s="144">
        <v>657</v>
      </c>
      <c r="GQ45">
        <v>657</v>
      </c>
      <c r="GR45">
        <v>668</v>
      </c>
      <c r="GS45">
        <v>662</v>
      </c>
      <c r="GT45">
        <v>673</v>
      </c>
      <c r="GU45">
        <v>645</v>
      </c>
      <c r="GV45" s="144">
        <v>677</v>
      </c>
      <c r="GW45" s="144">
        <v>730</v>
      </c>
      <c r="GX45" s="144">
        <v>732</v>
      </c>
      <c r="GY45" s="144">
        <v>714</v>
      </c>
      <c r="GZ45" s="144">
        <v>744</v>
      </c>
      <c r="HA45" s="144">
        <v>751</v>
      </c>
      <c r="HB45" s="144">
        <v>761</v>
      </c>
      <c r="HC45" s="144">
        <v>750</v>
      </c>
      <c r="HD45" s="144">
        <v>716</v>
      </c>
      <c r="HE45" s="144">
        <v>729</v>
      </c>
      <c r="HF45" s="144">
        <v>782</v>
      </c>
      <c r="HG45" s="144">
        <v>815</v>
      </c>
      <c r="HH45" s="144">
        <v>770</v>
      </c>
      <c r="HI45" s="144">
        <v>771</v>
      </c>
      <c r="HJ45" s="144">
        <v>772</v>
      </c>
      <c r="HK45" s="144">
        <v>811</v>
      </c>
      <c r="HL45" s="144">
        <v>826</v>
      </c>
      <c r="HM45" s="144">
        <v>836</v>
      </c>
      <c r="HN45" s="144">
        <v>826</v>
      </c>
      <c r="HO45" s="144">
        <v>867</v>
      </c>
      <c r="HP45" s="144">
        <v>832</v>
      </c>
      <c r="HQ45" s="144">
        <v>802</v>
      </c>
      <c r="HR45" s="144">
        <v>799</v>
      </c>
      <c r="HS45" s="144">
        <v>824</v>
      </c>
      <c r="HT45" s="144">
        <v>816</v>
      </c>
      <c r="HU45" s="144">
        <v>722</v>
      </c>
      <c r="HV45" s="144">
        <v>717</v>
      </c>
      <c r="HW45" s="144">
        <v>746</v>
      </c>
      <c r="HX45" s="144">
        <v>766</v>
      </c>
      <c r="HY45" s="144">
        <v>698</v>
      </c>
      <c r="HZ45" s="144">
        <v>689</v>
      </c>
      <c r="IA45" s="144">
        <v>731</v>
      </c>
      <c r="IB45" s="144">
        <v>752</v>
      </c>
      <c r="IC45" s="144">
        <v>781</v>
      </c>
      <c r="ID45" s="144">
        <v>703</v>
      </c>
      <c r="IE45" s="144">
        <v>691</v>
      </c>
      <c r="IF45" s="144">
        <v>747</v>
      </c>
      <c r="IG45" s="144">
        <v>770</v>
      </c>
      <c r="IH45" s="144">
        <v>698</v>
      </c>
      <c r="II45" s="144">
        <v>666</v>
      </c>
      <c r="IJ45" s="144">
        <v>653</v>
      </c>
      <c r="IK45" s="144">
        <v>669</v>
      </c>
      <c r="IL45" s="144">
        <v>613</v>
      </c>
      <c r="IM45" s="144">
        <v>582</v>
      </c>
      <c r="IN45" s="341">
        <f t="shared" si="20"/>
        <v>630.5</v>
      </c>
      <c r="IO45" s="144">
        <v>679</v>
      </c>
      <c r="IP45" s="144">
        <v>703</v>
      </c>
      <c r="IQ45" s="144">
        <v>673</v>
      </c>
      <c r="IR45" s="144">
        <v>651</v>
      </c>
      <c r="IS45" s="144">
        <v>677</v>
      </c>
      <c r="IT45" s="144">
        <v>716</v>
      </c>
      <c r="IU45" s="144">
        <v>683</v>
      </c>
      <c r="IV45" s="144">
        <v>728</v>
      </c>
      <c r="IW45" s="144">
        <v>741</v>
      </c>
      <c r="IX45" s="144">
        <v>772</v>
      </c>
      <c r="IY45" s="144">
        <v>732</v>
      </c>
      <c r="IZ45" s="144">
        <v>682</v>
      </c>
      <c r="JA45" s="144">
        <v>710</v>
      </c>
      <c r="JB45" s="144">
        <v>715</v>
      </c>
      <c r="JC45" s="144">
        <v>705</v>
      </c>
      <c r="JD45" s="144">
        <v>622</v>
      </c>
      <c r="JE45" s="144">
        <v>657</v>
      </c>
      <c r="JF45" s="362">
        <f t="shared" si="24"/>
        <v>659.5</v>
      </c>
      <c r="JG45" s="144">
        <v>662</v>
      </c>
      <c r="JH45" s="144">
        <v>560</v>
      </c>
      <c r="JI45" s="144">
        <v>536</v>
      </c>
      <c r="JJ45" s="144">
        <v>553</v>
      </c>
      <c r="JK45" s="144">
        <v>607</v>
      </c>
      <c r="JL45" s="144">
        <v>585</v>
      </c>
      <c r="JM45" s="144">
        <v>567</v>
      </c>
      <c r="JN45" s="341">
        <f t="shared" si="25"/>
        <v>593</v>
      </c>
      <c r="JO45" s="144">
        <v>619</v>
      </c>
      <c r="JP45" s="144">
        <v>648</v>
      </c>
      <c r="JQ45" s="144">
        <v>542</v>
      </c>
      <c r="JR45" s="144">
        <v>538</v>
      </c>
      <c r="JS45" s="144">
        <v>575</v>
      </c>
      <c r="JT45" s="144">
        <v>603</v>
      </c>
      <c r="JU45" s="144">
        <v>524</v>
      </c>
      <c r="JV45" s="341">
        <f t="shared" si="26"/>
        <v>548</v>
      </c>
      <c r="JW45" s="144">
        <v>572</v>
      </c>
      <c r="JX45" s="144">
        <v>620</v>
      </c>
      <c r="JY45" s="144">
        <v>540</v>
      </c>
      <c r="JZ45" s="144">
        <v>534</v>
      </c>
      <c r="KA45" s="144">
        <v>543</v>
      </c>
      <c r="KB45" s="144">
        <v>573</v>
      </c>
      <c r="KC45" s="144">
        <v>585</v>
      </c>
      <c r="KD45" s="144">
        <v>503</v>
      </c>
      <c r="KE45" s="144">
        <v>495</v>
      </c>
      <c r="KF45" s="144">
        <v>539</v>
      </c>
      <c r="KG45" s="144">
        <v>557</v>
      </c>
      <c r="KH45" s="144">
        <v>514</v>
      </c>
      <c r="KI45" s="144">
        <v>497</v>
      </c>
      <c r="KJ45" s="144">
        <v>546</v>
      </c>
      <c r="KK45" s="144">
        <v>576</v>
      </c>
      <c r="KL45" s="144">
        <v>564</v>
      </c>
      <c r="KM45" s="144">
        <v>526</v>
      </c>
      <c r="KN45" s="144">
        <v>557</v>
      </c>
      <c r="KO45" s="144">
        <v>587</v>
      </c>
      <c r="KP45" s="144">
        <v>563</v>
      </c>
      <c r="KQ45" s="144">
        <v>555</v>
      </c>
      <c r="KR45" s="144">
        <v>600</v>
      </c>
      <c r="KS45" s="144">
        <v>612</v>
      </c>
      <c r="KT45" s="144">
        <v>674</v>
      </c>
      <c r="KU45" s="144">
        <v>577</v>
      </c>
      <c r="KV45" s="144">
        <v>620</v>
      </c>
      <c r="KW45" s="144">
        <v>632</v>
      </c>
      <c r="KX45" s="144">
        <v>676</v>
      </c>
      <c r="KY45" s="144">
        <v>675</v>
      </c>
      <c r="KZ45" s="343">
        <v>628.16666666666663</v>
      </c>
      <c r="LA45" s="343">
        <v>641.19444444444446</v>
      </c>
      <c r="LB45" s="343">
        <v>652.39351851851848</v>
      </c>
      <c r="LC45" s="343">
        <v>642.79243827160496</v>
      </c>
      <c r="LD45" s="343">
        <v>640.59117798353907</v>
      </c>
      <c r="LE45" s="343">
        <v>642.0230409807956</v>
      </c>
      <c r="LF45" s="343">
        <v>644.99910336648384</v>
      </c>
      <c r="LG45" s="343">
        <v>628.13321318682358</v>
      </c>
      <c r="LH45" s="343">
        <v>625.58982896487453</v>
      </c>
      <c r="LI45" s="343">
        <v>636.2672728965033</v>
      </c>
      <c r="LJ45" s="144">
        <v>589</v>
      </c>
      <c r="LK45" s="144">
        <v>616</v>
      </c>
      <c r="LL45" s="144">
        <v>662</v>
      </c>
      <c r="LM45" s="144">
        <v>584</v>
      </c>
      <c r="LN45" s="144">
        <v>604</v>
      </c>
      <c r="LO45" s="144">
        <v>647</v>
      </c>
      <c r="LP45" s="144">
        <v>651</v>
      </c>
      <c r="LQ45" s="144">
        <v>546</v>
      </c>
      <c r="LR45" s="144">
        <v>555</v>
      </c>
      <c r="LS45" s="144">
        <v>612</v>
      </c>
      <c r="LT45" s="144">
        <v>662</v>
      </c>
      <c r="LU45" s="144">
        <v>555</v>
      </c>
      <c r="LV45" s="144">
        <v>556</v>
      </c>
      <c r="LW45" s="144">
        <v>577</v>
      </c>
      <c r="LX45" s="144">
        <v>610</v>
      </c>
      <c r="LY45" s="144">
        <v>579</v>
      </c>
      <c r="LZ45" s="471">
        <v>564</v>
      </c>
      <c r="MA45" s="144">
        <v>575</v>
      </c>
      <c r="MB45" s="144">
        <v>611</v>
      </c>
      <c r="MC45" s="144">
        <v>617</v>
      </c>
      <c r="MD45" s="144">
        <v>511</v>
      </c>
      <c r="ME45" s="144">
        <v>538</v>
      </c>
      <c r="MF45" s="144">
        <v>548</v>
      </c>
      <c r="MG45" s="144">
        <v>567</v>
      </c>
      <c r="MH45" s="144">
        <v>543</v>
      </c>
      <c r="MI45" s="144">
        <v>500</v>
      </c>
      <c r="MJ45" s="144">
        <v>572</v>
      </c>
      <c r="MK45" s="144">
        <v>618</v>
      </c>
      <c r="ML45" s="144">
        <v>598</v>
      </c>
      <c r="MM45" s="144">
        <v>550</v>
      </c>
      <c r="MN45" s="144">
        <v>588</v>
      </c>
      <c r="MO45" s="144">
        <v>599</v>
      </c>
      <c r="MP45" s="144">
        <v>603</v>
      </c>
      <c r="MQ45" s="144">
        <v>543</v>
      </c>
      <c r="MR45" s="144">
        <v>548</v>
      </c>
      <c r="MS45" s="144">
        <v>573</v>
      </c>
      <c r="MT45" s="144">
        <v>605</v>
      </c>
      <c r="MU45" s="144">
        <v>558</v>
      </c>
      <c r="MV45" s="144">
        <v>531</v>
      </c>
      <c r="MW45" s="144">
        <v>581</v>
      </c>
      <c r="MX45" s="144">
        <v>625</v>
      </c>
      <c r="MY45" s="144">
        <v>630</v>
      </c>
      <c r="MZ45" s="144">
        <v>535</v>
      </c>
      <c r="NA45" s="144">
        <v>575</v>
      </c>
      <c r="NB45" s="144">
        <v>620</v>
      </c>
      <c r="NC45" s="144">
        <v>603</v>
      </c>
      <c r="ND45" s="144">
        <v>537</v>
      </c>
      <c r="NE45" s="144">
        <v>493</v>
      </c>
      <c r="NF45" s="144">
        <v>540</v>
      </c>
      <c r="NG45" s="144">
        <v>572</v>
      </c>
      <c r="NH45" s="144">
        <v>580</v>
      </c>
      <c r="NI45" s="144">
        <v>511</v>
      </c>
      <c r="NJ45" s="144">
        <v>511</v>
      </c>
      <c r="NK45" s="144">
        <v>541</v>
      </c>
      <c r="NL45" s="144">
        <v>548</v>
      </c>
      <c r="NM45" s="144">
        <v>460</v>
      </c>
      <c r="NN45" s="144">
        <v>517</v>
      </c>
      <c r="NO45" s="144">
        <v>537</v>
      </c>
      <c r="NP45" s="144">
        <v>530</v>
      </c>
      <c r="NQ45" s="144">
        <v>501</v>
      </c>
      <c r="NR45" s="144">
        <v>484</v>
      </c>
      <c r="NS45" s="144">
        <v>515</v>
      </c>
      <c r="NT45" s="144">
        <v>504</v>
      </c>
      <c r="NU45" s="144">
        <v>478</v>
      </c>
      <c r="NV45" s="144">
        <v>445</v>
      </c>
      <c r="NW45" s="144">
        <v>470</v>
      </c>
      <c r="NX45" s="144">
        <v>489</v>
      </c>
      <c r="NY45" s="144">
        <v>481</v>
      </c>
      <c r="NZ45" s="144">
        <v>439</v>
      </c>
      <c r="OA45" s="144">
        <v>417</v>
      </c>
      <c r="OB45" s="144">
        <v>439</v>
      </c>
      <c r="OC45" s="144">
        <v>462</v>
      </c>
      <c r="OD45" s="144">
        <v>428</v>
      </c>
      <c r="OE45" s="144">
        <v>404</v>
      </c>
      <c r="OF45" s="144">
        <v>422</v>
      </c>
      <c r="OG45" s="144">
        <v>467</v>
      </c>
      <c r="OH45" s="144">
        <v>465</v>
      </c>
      <c r="OI45" s="144">
        <v>445</v>
      </c>
      <c r="OJ45" s="144">
        <v>489</v>
      </c>
      <c r="OK45" s="144">
        <v>493</v>
      </c>
      <c r="OL45" s="144">
        <v>471</v>
      </c>
      <c r="OM45" s="144">
        <v>439</v>
      </c>
      <c r="ON45" s="144">
        <v>421</v>
      </c>
      <c r="OO45" s="144">
        <v>457</v>
      </c>
      <c r="OP45" s="144">
        <v>487</v>
      </c>
      <c r="OQ45" s="144">
        <v>458</v>
      </c>
      <c r="OR45" s="144">
        <v>443</v>
      </c>
      <c r="OS45" s="144">
        <v>453</v>
      </c>
      <c r="OT45" s="144">
        <v>467</v>
      </c>
      <c r="OU45" s="144">
        <v>485</v>
      </c>
      <c r="OV45" s="144">
        <v>467</v>
      </c>
      <c r="OW45" s="144">
        <v>489</v>
      </c>
      <c r="OX45" s="144">
        <v>499</v>
      </c>
      <c r="OY45" s="341">
        <f t="shared" si="21"/>
        <v>467</v>
      </c>
      <c r="OZ45" s="144">
        <v>435</v>
      </c>
      <c r="PA45" s="144">
        <v>442</v>
      </c>
      <c r="PB45" s="144">
        <v>493</v>
      </c>
      <c r="PC45" s="144">
        <v>531</v>
      </c>
      <c r="PD45" s="144">
        <v>479</v>
      </c>
    </row>
    <row r="46" spans="1:420" s="144" customFormat="1" x14ac:dyDescent="0.2">
      <c r="A46" s="55"/>
      <c r="B46" s="318">
        <v>13</v>
      </c>
      <c r="C46" s="319">
        <f t="shared" ca="1" si="19"/>
        <v>26</v>
      </c>
      <c r="D46" s="320">
        <f t="shared" ca="1" si="22"/>
        <v>0.32500000000000001</v>
      </c>
      <c r="E46" s="322">
        <f t="shared" ca="1" si="23"/>
        <v>18</v>
      </c>
      <c r="F46" s="321"/>
      <c r="G46" s="144">
        <v>133</v>
      </c>
      <c r="H46" s="144">
        <v>124</v>
      </c>
      <c r="I46" s="343">
        <v>134</v>
      </c>
      <c r="J46" s="144">
        <v>144</v>
      </c>
      <c r="K46" s="144">
        <v>159</v>
      </c>
      <c r="L46" s="144">
        <v>162</v>
      </c>
      <c r="M46" s="144">
        <v>166</v>
      </c>
      <c r="N46" s="144">
        <v>165</v>
      </c>
      <c r="O46" s="144">
        <v>168</v>
      </c>
      <c r="P46" s="144">
        <v>146</v>
      </c>
      <c r="Q46" s="144">
        <v>147</v>
      </c>
      <c r="R46" s="144">
        <v>157</v>
      </c>
      <c r="S46" s="144">
        <v>160</v>
      </c>
      <c r="T46" s="144">
        <v>159</v>
      </c>
      <c r="U46" s="144">
        <v>157</v>
      </c>
      <c r="V46" s="144">
        <v>162</v>
      </c>
      <c r="W46" s="144">
        <v>170</v>
      </c>
      <c r="X46" s="144">
        <v>181</v>
      </c>
      <c r="Y46" s="144">
        <v>177</v>
      </c>
      <c r="Z46" s="144">
        <v>184</v>
      </c>
      <c r="AA46" s="144">
        <v>190</v>
      </c>
      <c r="AB46" s="144">
        <v>190</v>
      </c>
      <c r="AC46" s="144">
        <v>185</v>
      </c>
      <c r="AD46" s="144">
        <v>177</v>
      </c>
      <c r="AE46" s="144">
        <v>176</v>
      </c>
      <c r="AF46" s="144">
        <v>175</v>
      </c>
      <c r="AG46" s="144">
        <v>169</v>
      </c>
      <c r="AH46" s="144">
        <v>171</v>
      </c>
      <c r="AI46" s="144">
        <v>183</v>
      </c>
      <c r="AJ46" s="144">
        <v>196</v>
      </c>
      <c r="AK46" s="144">
        <v>198</v>
      </c>
      <c r="AL46" s="144">
        <v>195</v>
      </c>
      <c r="AM46" s="144">
        <v>201</v>
      </c>
      <c r="AN46" s="144">
        <v>220</v>
      </c>
      <c r="AO46" s="144">
        <v>216</v>
      </c>
      <c r="AP46" s="363">
        <v>215.5</v>
      </c>
      <c r="AQ46" s="144">
        <v>215</v>
      </c>
      <c r="AR46" s="144">
        <v>215</v>
      </c>
      <c r="AS46" s="144">
        <v>228</v>
      </c>
      <c r="AT46" s="144">
        <v>209</v>
      </c>
      <c r="AU46" s="144">
        <v>214</v>
      </c>
      <c r="AV46" s="144">
        <v>211</v>
      </c>
      <c r="AW46" s="144">
        <v>217</v>
      </c>
      <c r="AX46" s="144">
        <v>224</v>
      </c>
      <c r="AY46" s="144">
        <v>202</v>
      </c>
      <c r="AZ46" s="144">
        <v>207</v>
      </c>
      <c r="BA46" s="144">
        <v>220</v>
      </c>
      <c r="BB46" s="144">
        <v>222</v>
      </c>
      <c r="BC46" s="144">
        <v>197</v>
      </c>
      <c r="BD46" s="144">
        <v>199</v>
      </c>
      <c r="BE46" s="144">
        <v>207</v>
      </c>
      <c r="BF46" s="144">
        <v>209</v>
      </c>
      <c r="BG46" s="144">
        <v>216</v>
      </c>
      <c r="BH46" s="144">
        <v>211</v>
      </c>
      <c r="BI46" s="144">
        <v>215</v>
      </c>
      <c r="BJ46" s="144">
        <v>215</v>
      </c>
      <c r="BK46" s="144">
        <v>219</v>
      </c>
      <c r="BL46" s="144">
        <v>219</v>
      </c>
      <c r="BM46" s="144">
        <v>209</v>
      </c>
      <c r="BN46" s="144">
        <v>205</v>
      </c>
      <c r="BO46" s="144">
        <v>215</v>
      </c>
      <c r="BP46" s="144">
        <v>201</v>
      </c>
      <c r="BQ46" s="144">
        <v>203</v>
      </c>
      <c r="BR46" s="144">
        <v>201</v>
      </c>
      <c r="BS46" s="144">
        <v>205</v>
      </c>
      <c r="BT46" s="144">
        <v>180</v>
      </c>
      <c r="BU46" s="144">
        <v>173</v>
      </c>
      <c r="BV46" s="144">
        <v>169</v>
      </c>
      <c r="BW46" s="144">
        <v>182</v>
      </c>
      <c r="BX46" s="144">
        <v>181</v>
      </c>
      <c r="BY46" s="144">
        <v>166</v>
      </c>
      <c r="BZ46" s="144">
        <v>163</v>
      </c>
      <c r="CA46" s="144">
        <v>174</v>
      </c>
      <c r="CB46" s="144">
        <v>191</v>
      </c>
      <c r="CC46" s="144">
        <v>193</v>
      </c>
      <c r="CD46" s="144">
        <v>197</v>
      </c>
      <c r="CE46" s="144">
        <v>206</v>
      </c>
      <c r="CF46" s="144">
        <v>203</v>
      </c>
      <c r="CG46" s="144">
        <v>201</v>
      </c>
      <c r="CH46" s="144">
        <v>196</v>
      </c>
      <c r="CI46" s="144">
        <v>195</v>
      </c>
      <c r="CJ46" s="144">
        <v>195</v>
      </c>
      <c r="CK46" s="144">
        <v>190</v>
      </c>
      <c r="CL46" s="144">
        <v>193</v>
      </c>
      <c r="CM46" s="144">
        <v>176</v>
      </c>
      <c r="CN46" s="144">
        <v>195</v>
      </c>
      <c r="CO46" s="144">
        <v>207</v>
      </c>
      <c r="CP46" s="144">
        <v>214</v>
      </c>
      <c r="CQ46" s="144">
        <v>212</v>
      </c>
      <c r="CR46" s="144">
        <v>214</v>
      </c>
      <c r="CS46" s="144">
        <v>225</v>
      </c>
      <c r="CT46" s="144">
        <v>207</v>
      </c>
      <c r="CU46" s="144">
        <v>188</v>
      </c>
      <c r="CV46" s="144">
        <v>198</v>
      </c>
      <c r="CW46" s="144">
        <v>191</v>
      </c>
      <c r="CX46" s="144">
        <v>202</v>
      </c>
      <c r="CY46" s="144">
        <v>200</v>
      </c>
      <c r="CZ46" s="144">
        <v>197</v>
      </c>
      <c r="DA46" s="144">
        <v>207</v>
      </c>
      <c r="DB46" s="144">
        <v>207</v>
      </c>
      <c r="DC46" s="144">
        <v>198</v>
      </c>
      <c r="DD46" s="144">
        <v>197</v>
      </c>
      <c r="DE46" s="144">
        <v>198</v>
      </c>
      <c r="DF46" s="144">
        <v>198.5</v>
      </c>
      <c r="DG46" s="144">
        <v>199</v>
      </c>
      <c r="DH46" s="144">
        <v>193</v>
      </c>
      <c r="DI46" s="144">
        <v>193</v>
      </c>
      <c r="DJ46" s="144">
        <v>195</v>
      </c>
      <c r="DK46" s="144">
        <v>197</v>
      </c>
      <c r="DL46" s="144">
        <v>193</v>
      </c>
      <c r="DM46" s="144">
        <v>197</v>
      </c>
      <c r="DN46" s="144">
        <v>203</v>
      </c>
      <c r="DO46" s="144">
        <v>199</v>
      </c>
      <c r="DP46" s="144">
        <v>191</v>
      </c>
      <c r="DQ46" s="144">
        <v>197</v>
      </c>
      <c r="DR46" s="341">
        <v>193</v>
      </c>
      <c r="DS46" s="144">
        <v>191</v>
      </c>
      <c r="DT46" s="397">
        <v>185</v>
      </c>
      <c r="DU46" s="397">
        <v>181</v>
      </c>
      <c r="DV46" s="380">
        <v>197</v>
      </c>
      <c r="DW46" s="380">
        <v>207</v>
      </c>
      <c r="DX46" s="397">
        <v>199</v>
      </c>
      <c r="DY46">
        <v>203</v>
      </c>
      <c r="DZ46">
        <v>208</v>
      </c>
      <c r="EA46">
        <v>202</v>
      </c>
      <c r="EB46">
        <v>208</v>
      </c>
      <c r="EC46">
        <v>201</v>
      </c>
      <c r="ED46">
        <v>200</v>
      </c>
      <c r="EE46">
        <v>203</v>
      </c>
      <c r="EF46">
        <v>206</v>
      </c>
      <c r="EG46">
        <v>201</v>
      </c>
      <c r="EH46">
        <v>186</v>
      </c>
      <c r="EI46">
        <v>190</v>
      </c>
      <c r="EJ46">
        <v>188</v>
      </c>
      <c r="EK46">
        <v>198</v>
      </c>
      <c r="EL46">
        <v>193</v>
      </c>
      <c r="EM46">
        <v>194</v>
      </c>
      <c r="EN46">
        <v>196</v>
      </c>
      <c r="EO46" s="144">
        <v>194</v>
      </c>
      <c r="EP46">
        <v>183</v>
      </c>
      <c r="EQ46">
        <v>183</v>
      </c>
      <c r="ER46">
        <v>185</v>
      </c>
      <c r="ES46">
        <v>180</v>
      </c>
      <c r="ET46">
        <v>173</v>
      </c>
      <c r="EU46" s="380">
        <v>162</v>
      </c>
      <c r="EV46">
        <v>154</v>
      </c>
      <c r="EW46">
        <v>154</v>
      </c>
      <c r="EX46">
        <v>157</v>
      </c>
      <c r="EY46">
        <v>149</v>
      </c>
      <c r="EZ46">
        <v>153</v>
      </c>
      <c r="FA46">
        <v>156</v>
      </c>
      <c r="FB46">
        <v>168</v>
      </c>
      <c r="FC46">
        <v>164</v>
      </c>
      <c r="FD46">
        <v>173</v>
      </c>
      <c r="FE46">
        <v>173</v>
      </c>
      <c r="FF46">
        <v>178</v>
      </c>
      <c r="FG46">
        <v>176</v>
      </c>
      <c r="FH46">
        <v>157</v>
      </c>
      <c r="FI46">
        <v>158</v>
      </c>
      <c r="FJ46">
        <v>159</v>
      </c>
      <c r="FK46" s="144">
        <v>161</v>
      </c>
      <c r="FL46">
        <v>166</v>
      </c>
      <c r="FM46">
        <v>171</v>
      </c>
      <c r="FN46" s="144">
        <v>166</v>
      </c>
      <c r="FO46" s="144">
        <v>167</v>
      </c>
      <c r="FP46" s="144">
        <v>161</v>
      </c>
      <c r="FQ46">
        <v>158</v>
      </c>
      <c r="FR46" s="144">
        <v>160</v>
      </c>
      <c r="FS46" s="341">
        <v>169</v>
      </c>
      <c r="FT46" s="144">
        <v>171</v>
      </c>
      <c r="FU46" s="397">
        <v>174</v>
      </c>
      <c r="FV46" s="397">
        <v>177</v>
      </c>
      <c r="FW46" s="380">
        <v>176</v>
      </c>
      <c r="FX46" s="380">
        <v>177</v>
      </c>
      <c r="FY46" s="397">
        <v>178</v>
      </c>
      <c r="FZ46">
        <v>175</v>
      </c>
      <c r="GA46">
        <v>177</v>
      </c>
      <c r="GB46">
        <v>183</v>
      </c>
      <c r="GC46">
        <v>181</v>
      </c>
      <c r="GD46">
        <v>181</v>
      </c>
      <c r="GE46">
        <v>176</v>
      </c>
      <c r="GF46">
        <v>180</v>
      </c>
      <c r="GG46">
        <v>190</v>
      </c>
      <c r="GH46">
        <v>185</v>
      </c>
      <c r="GI46">
        <v>188</v>
      </c>
      <c r="GJ46">
        <v>196</v>
      </c>
      <c r="GK46">
        <v>202</v>
      </c>
      <c r="GL46">
        <v>192</v>
      </c>
      <c r="GM46">
        <v>196</v>
      </c>
      <c r="GN46">
        <v>196</v>
      </c>
      <c r="GO46">
        <v>210</v>
      </c>
      <c r="GP46" s="144">
        <v>215</v>
      </c>
      <c r="GQ46">
        <v>207</v>
      </c>
      <c r="GR46">
        <v>204</v>
      </c>
      <c r="GS46">
        <v>205</v>
      </c>
      <c r="GT46">
        <v>213</v>
      </c>
      <c r="GU46">
        <v>211</v>
      </c>
      <c r="GV46" s="144">
        <v>212</v>
      </c>
      <c r="GW46" s="144">
        <v>221</v>
      </c>
      <c r="GX46" s="144">
        <v>224</v>
      </c>
      <c r="GY46" s="144">
        <v>211</v>
      </c>
      <c r="GZ46" s="144">
        <v>227</v>
      </c>
      <c r="HA46" s="144">
        <v>227</v>
      </c>
      <c r="HB46" s="144">
        <v>235</v>
      </c>
      <c r="HC46" s="144">
        <v>228</v>
      </c>
      <c r="HD46" s="144">
        <v>225</v>
      </c>
      <c r="HE46" s="144">
        <v>227</v>
      </c>
      <c r="HF46" s="144">
        <v>224</v>
      </c>
      <c r="HG46" s="144">
        <v>224</v>
      </c>
      <c r="HH46" s="144">
        <v>203</v>
      </c>
      <c r="HI46" s="144">
        <v>212</v>
      </c>
      <c r="HJ46" s="144">
        <v>220</v>
      </c>
      <c r="HK46" s="144">
        <v>225</v>
      </c>
      <c r="HL46" s="144">
        <v>219</v>
      </c>
      <c r="HM46" s="144">
        <v>221</v>
      </c>
      <c r="HN46" s="144">
        <v>223</v>
      </c>
      <c r="HO46" s="144">
        <v>226</v>
      </c>
      <c r="HP46" s="144">
        <v>219</v>
      </c>
      <c r="HQ46" s="144">
        <v>211</v>
      </c>
      <c r="HR46" s="144">
        <v>199</v>
      </c>
      <c r="HS46" s="144">
        <v>189</v>
      </c>
      <c r="HT46" s="144">
        <v>184</v>
      </c>
      <c r="HU46" s="144">
        <v>176</v>
      </c>
      <c r="HV46" s="144">
        <v>169</v>
      </c>
      <c r="HW46" s="144">
        <v>177</v>
      </c>
      <c r="HX46" s="144">
        <v>176</v>
      </c>
      <c r="HY46" s="144">
        <v>163</v>
      </c>
      <c r="HZ46" s="144">
        <v>155</v>
      </c>
      <c r="IA46" s="144">
        <v>165</v>
      </c>
      <c r="IB46" s="144">
        <v>170</v>
      </c>
      <c r="IC46" s="144">
        <v>173</v>
      </c>
      <c r="ID46" s="144">
        <v>164</v>
      </c>
      <c r="IE46" s="144">
        <v>166</v>
      </c>
      <c r="IF46" s="144">
        <v>168</v>
      </c>
      <c r="IG46" s="144">
        <v>161</v>
      </c>
      <c r="IH46" s="144">
        <v>157</v>
      </c>
      <c r="II46" s="144">
        <v>158</v>
      </c>
      <c r="IJ46" s="144">
        <v>157</v>
      </c>
      <c r="IK46" s="144">
        <v>160</v>
      </c>
      <c r="IL46" s="144">
        <v>159</v>
      </c>
      <c r="IM46" s="144">
        <v>158</v>
      </c>
      <c r="IN46" s="341">
        <f t="shared" si="20"/>
        <v>157.5</v>
      </c>
      <c r="IO46" s="144">
        <v>157</v>
      </c>
      <c r="IP46" s="144">
        <v>167</v>
      </c>
      <c r="IQ46" s="144">
        <v>167</v>
      </c>
      <c r="IR46" s="144">
        <v>166</v>
      </c>
      <c r="IS46" s="144">
        <v>170</v>
      </c>
      <c r="IT46" s="144">
        <v>168</v>
      </c>
      <c r="IU46" s="144">
        <v>159</v>
      </c>
      <c r="IV46" s="144">
        <v>162</v>
      </c>
      <c r="IW46" s="144">
        <v>164</v>
      </c>
      <c r="IX46" s="144">
        <v>174</v>
      </c>
      <c r="IY46" s="144">
        <v>169</v>
      </c>
      <c r="IZ46" s="144">
        <v>157</v>
      </c>
      <c r="JA46" s="144">
        <v>158</v>
      </c>
      <c r="JB46" s="144">
        <v>167</v>
      </c>
      <c r="JC46" s="144">
        <v>170</v>
      </c>
      <c r="JD46" s="144">
        <v>154</v>
      </c>
      <c r="JE46" s="144">
        <v>160</v>
      </c>
      <c r="JF46" s="362">
        <f t="shared" si="24"/>
        <v>160</v>
      </c>
      <c r="JG46" s="144">
        <v>160</v>
      </c>
      <c r="JH46" s="144">
        <v>156</v>
      </c>
      <c r="JI46" s="144">
        <v>153</v>
      </c>
      <c r="JJ46" s="144">
        <v>161</v>
      </c>
      <c r="JK46" s="144">
        <v>176</v>
      </c>
      <c r="JL46" s="144">
        <v>172</v>
      </c>
      <c r="JM46" s="144">
        <v>173</v>
      </c>
      <c r="JN46" s="341">
        <f t="shared" si="25"/>
        <v>175</v>
      </c>
      <c r="JO46" s="144">
        <v>177</v>
      </c>
      <c r="JP46" s="144">
        <v>181</v>
      </c>
      <c r="JQ46" s="144">
        <v>171</v>
      </c>
      <c r="JR46" s="144">
        <v>161</v>
      </c>
      <c r="JS46" s="144">
        <v>170</v>
      </c>
      <c r="JT46" s="144">
        <v>174</v>
      </c>
      <c r="JU46" s="144">
        <v>152</v>
      </c>
      <c r="JV46" s="341">
        <f t="shared" si="26"/>
        <v>150.5</v>
      </c>
      <c r="JW46" s="144">
        <v>149</v>
      </c>
      <c r="JX46" s="144">
        <v>154</v>
      </c>
      <c r="JY46" s="144">
        <v>144</v>
      </c>
      <c r="JZ46" s="144">
        <v>146</v>
      </c>
      <c r="KA46" s="144">
        <v>141</v>
      </c>
      <c r="KB46" s="144">
        <v>154</v>
      </c>
      <c r="KC46" s="144">
        <v>154</v>
      </c>
      <c r="KD46" s="144">
        <v>164</v>
      </c>
      <c r="KE46" s="144">
        <v>164</v>
      </c>
      <c r="KF46" s="144">
        <v>162</v>
      </c>
      <c r="KG46" s="144">
        <v>155</v>
      </c>
      <c r="KH46" s="144">
        <v>149</v>
      </c>
      <c r="KI46" s="144">
        <v>160</v>
      </c>
      <c r="KJ46" s="144">
        <v>162</v>
      </c>
      <c r="KK46" s="144">
        <v>174</v>
      </c>
      <c r="KL46" s="144">
        <v>177</v>
      </c>
      <c r="KM46" s="144">
        <v>171</v>
      </c>
      <c r="KN46" s="144">
        <v>172</v>
      </c>
      <c r="KO46" s="144">
        <v>180</v>
      </c>
      <c r="KP46" s="144">
        <v>178</v>
      </c>
      <c r="KQ46" s="144">
        <v>178</v>
      </c>
      <c r="KR46" s="144">
        <v>171</v>
      </c>
      <c r="KS46" s="144">
        <v>172</v>
      </c>
      <c r="KT46" s="144">
        <v>171</v>
      </c>
      <c r="KU46" s="144">
        <v>153</v>
      </c>
      <c r="KV46" s="144">
        <v>136</v>
      </c>
      <c r="KW46" s="144">
        <v>140</v>
      </c>
      <c r="KX46" s="144">
        <v>150</v>
      </c>
      <c r="KY46" s="144">
        <v>156</v>
      </c>
      <c r="KZ46" s="343">
        <v>141.5</v>
      </c>
      <c r="LA46" s="343">
        <v>140.41666666666666</v>
      </c>
      <c r="LB46" s="343">
        <v>141.98611111111111</v>
      </c>
      <c r="LC46" s="343">
        <v>142.48379629629628</v>
      </c>
      <c r="LD46" s="343">
        <v>144.23109567901233</v>
      </c>
      <c r="LE46" s="343">
        <v>143.10294495884773</v>
      </c>
      <c r="LF46" s="343">
        <v>144.03676911865568</v>
      </c>
      <c r="LG46" s="343">
        <v>141.47345286065385</v>
      </c>
      <c r="LH46" s="343">
        <v>142.38800981891097</v>
      </c>
      <c r="LI46" s="343">
        <v>143.04645448721612</v>
      </c>
      <c r="LJ46" s="144">
        <v>114</v>
      </c>
      <c r="LK46" s="144">
        <v>119</v>
      </c>
      <c r="LL46" s="144">
        <v>124</v>
      </c>
      <c r="LM46" s="144">
        <v>125</v>
      </c>
      <c r="LN46" s="144">
        <v>143</v>
      </c>
      <c r="LO46" s="144">
        <v>148</v>
      </c>
      <c r="LP46" s="144">
        <v>152</v>
      </c>
      <c r="LQ46" s="144">
        <v>133</v>
      </c>
      <c r="LR46" s="144">
        <v>139</v>
      </c>
      <c r="LS46" s="144">
        <v>145</v>
      </c>
      <c r="LT46" s="144">
        <v>124</v>
      </c>
      <c r="LU46" s="144">
        <v>129</v>
      </c>
      <c r="LV46" s="144">
        <v>132</v>
      </c>
      <c r="LW46" s="144">
        <v>140</v>
      </c>
      <c r="LX46" s="144">
        <v>145</v>
      </c>
      <c r="LY46" s="144">
        <v>138</v>
      </c>
      <c r="LZ46" s="471">
        <v>137</v>
      </c>
      <c r="MA46" s="144">
        <v>143</v>
      </c>
      <c r="MB46" s="144">
        <v>140</v>
      </c>
      <c r="MC46" s="144">
        <v>141</v>
      </c>
      <c r="MD46" s="144">
        <v>138</v>
      </c>
      <c r="ME46" s="144">
        <v>131</v>
      </c>
      <c r="MF46" s="144">
        <v>137</v>
      </c>
      <c r="MG46" s="144">
        <v>140</v>
      </c>
      <c r="MH46" s="144">
        <v>126</v>
      </c>
      <c r="MI46" s="144">
        <v>116</v>
      </c>
      <c r="MJ46" s="144">
        <v>116</v>
      </c>
      <c r="MK46" s="144">
        <v>128</v>
      </c>
      <c r="ML46" s="144">
        <v>125</v>
      </c>
      <c r="MM46" s="144">
        <v>115</v>
      </c>
      <c r="MN46" s="144">
        <v>124</v>
      </c>
      <c r="MO46" s="144">
        <v>132</v>
      </c>
      <c r="MP46" s="144">
        <v>128</v>
      </c>
      <c r="MQ46" s="144">
        <v>112</v>
      </c>
      <c r="MR46" s="144">
        <v>114</v>
      </c>
      <c r="MS46" s="144">
        <v>108</v>
      </c>
      <c r="MT46" s="144">
        <v>115</v>
      </c>
      <c r="MU46" s="144">
        <v>112</v>
      </c>
      <c r="MV46" s="144">
        <v>96</v>
      </c>
      <c r="MW46" s="144">
        <v>100</v>
      </c>
      <c r="MX46" s="144">
        <v>104</v>
      </c>
      <c r="MY46" s="144">
        <v>109</v>
      </c>
      <c r="MZ46" s="144">
        <v>86</v>
      </c>
      <c r="NA46" s="144">
        <v>81</v>
      </c>
      <c r="NB46" s="144">
        <v>82</v>
      </c>
      <c r="NC46" s="144">
        <v>81</v>
      </c>
      <c r="ND46" s="144">
        <v>67</v>
      </c>
      <c r="NE46" s="144">
        <v>64</v>
      </c>
      <c r="NF46" s="144">
        <v>62</v>
      </c>
      <c r="NG46" s="144">
        <v>64</v>
      </c>
      <c r="NH46" s="144">
        <v>63</v>
      </c>
      <c r="NI46" s="144">
        <v>48</v>
      </c>
      <c r="NJ46" s="144">
        <v>47</v>
      </c>
      <c r="NK46" s="144">
        <v>49</v>
      </c>
      <c r="NL46" s="144">
        <v>52</v>
      </c>
      <c r="NM46" s="144">
        <v>43</v>
      </c>
      <c r="NN46" s="144">
        <v>44</v>
      </c>
      <c r="NO46" s="144">
        <v>50</v>
      </c>
      <c r="NP46" s="144">
        <v>54</v>
      </c>
      <c r="NQ46" s="144">
        <v>46</v>
      </c>
      <c r="NR46" s="144">
        <v>45</v>
      </c>
      <c r="NS46" s="144">
        <v>45</v>
      </c>
      <c r="NT46" s="144">
        <v>47</v>
      </c>
      <c r="NU46" s="144">
        <v>47</v>
      </c>
      <c r="NV46" s="144">
        <v>36</v>
      </c>
      <c r="NW46" s="144">
        <v>35</v>
      </c>
      <c r="NX46" s="144">
        <v>36</v>
      </c>
      <c r="NY46" s="144">
        <v>41</v>
      </c>
      <c r="NZ46" s="144">
        <v>33</v>
      </c>
      <c r="OA46" s="144">
        <v>31</v>
      </c>
      <c r="OB46" s="144">
        <v>33</v>
      </c>
      <c r="OC46" s="144">
        <v>39</v>
      </c>
      <c r="OD46" s="144">
        <v>31</v>
      </c>
      <c r="OE46" s="144">
        <v>33</v>
      </c>
      <c r="OF46" s="144">
        <v>35</v>
      </c>
      <c r="OG46" s="144">
        <v>37</v>
      </c>
      <c r="OH46" s="144">
        <v>37</v>
      </c>
      <c r="OI46" s="144">
        <v>31</v>
      </c>
      <c r="OJ46" s="144">
        <v>30</v>
      </c>
      <c r="OK46" s="144">
        <v>37</v>
      </c>
      <c r="OL46" s="144">
        <v>39</v>
      </c>
      <c r="OM46" s="144">
        <v>30</v>
      </c>
      <c r="ON46" s="144">
        <v>27</v>
      </c>
      <c r="OO46" s="144">
        <v>27</v>
      </c>
      <c r="OP46" s="144">
        <v>29</v>
      </c>
      <c r="OQ46" s="144">
        <v>28</v>
      </c>
      <c r="OR46" s="144">
        <v>27</v>
      </c>
      <c r="OS46" s="144">
        <v>33</v>
      </c>
      <c r="OT46" s="144">
        <v>38</v>
      </c>
      <c r="OU46" s="144">
        <v>39</v>
      </c>
      <c r="OV46" s="144">
        <v>31</v>
      </c>
      <c r="OW46" s="144">
        <v>30</v>
      </c>
      <c r="OX46" s="144">
        <v>34</v>
      </c>
      <c r="OY46" s="341">
        <f t="shared" si="21"/>
        <v>33.5</v>
      </c>
      <c r="OZ46" s="144">
        <v>33</v>
      </c>
      <c r="PA46" s="144">
        <v>33</v>
      </c>
      <c r="PB46" s="144">
        <v>33</v>
      </c>
      <c r="PC46" s="144">
        <v>36</v>
      </c>
      <c r="PD46" s="144">
        <v>26</v>
      </c>
    </row>
    <row r="47" spans="1:420" s="144" customFormat="1" x14ac:dyDescent="0.2">
      <c r="A47" s="318"/>
      <c r="B47" s="318">
        <v>14</v>
      </c>
      <c r="C47" s="319">
        <f t="shared" ca="1" si="19"/>
        <v>382</v>
      </c>
      <c r="D47" s="320">
        <f t="shared" ca="1" si="22"/>
        <v>0.79916317991631802</v>
      </c>
      <c r="E47" s="322">
        <f t="shared" ca="1" si="23"/>
        <v>1</v>
      </c>
      <c r="F47" s="321"/>
      <c r="G47" s="144">
        <v>671</v>
      </c>
      <c r="H47" s="144">
        <v>628</v>
      </c>
      <c r="I47" s="343">
        <v>635.5</v>
      </c>
      <c r="J47" s="144">
        <v>643</v>
      </c>
      <c r="K47" s="144">
        <v>648</v>
      </c>
      <c r="L47" s="144">
        <v>613</v>
      </c>
      <c r="M47" s="144">
        <v>617</v>
      </c>
      <c r="N47" s="144">
        <v>611</v>
      </c>
      <c r="O47" s="144">
        <v>600</v>
      </c>
      <c r="P47" s="144">
        <v>551</v>
      </c>
      <c r="Q47" s="144">
        <v>569</v>
      </c>
      <c r="R47" s="144">
        <v>551</v>
      </c>
      <c r="S47" s="144">
        <v>590</v>
      </c>
      <c r="T47" s="144">
        <v>600</v>
      </c>
      <c r="U47" s="144">
        <v>592</v>
      </c>
      <c r="V47" s="144">
        <v>604</v>
      </c>
      <c r="W47" s="144">
        <v>609</v>
      </c>
      <c r="X47" s="144">
        <v>617</v>
      </c>
      <c r="Y47" s="144">
        <v>605</v>
      </c>
      <c r="Z47" s="144">
        <v>605</v>
      </c>
      <c r="AA47" s="144">
        <v>632</v>
      </c>
      <c r="AB47" s="144">
        <v>641</v>
      </c>
      <c r="AC47" s="144">
        <v>585</v>
      </c>
      <c r="AD47" s="144">
        <v>586</v>
      </c>
      <c r="AE47" s="144">
        <v>629</v>
      </c>
      <c r="AF47" s="144">
        <v>655</v>
      </c>
      <c r="AG47" s="144">
        <v>623</v>
      </c>
      <c r="AH47" s="144">
        <v>612</v>
      </c>
      <c r="AI47" s="144">
        <v>630</v>
      </c>
      <c r="AJ47" s="144">
        <v>630</v>
      </c>
      <c r="AK47" s="144">
        <v>609</v>
      </c>
      <c r="AL47" s="144">
        <v>621</v>
      </c>
      <c r="AM47" s="144">
        <v>666</v>
      </c>
      <c r="AN47" s="144">
        <v>677</v>
      </c>
      <c r="AO47" s="144">
        <v>668</v>
      </c>
      <c r="AP47" s="363">
        <v>699.5</v>
      </c>
      <c r="AQ47" s="144">
        <v>731</v>
      </c>
      <c r="AR47" s="144">
        <v>741</v>
      </c>
      <c r="AS47" s="144">
        <v>771</v>
      </c>
      <c r="AT47" s="144">
        <v>779</v>
      </c>
      <c r="AU47" s="144">
        <v>776</v>
      </c>
      <c r="AV47" s="144">
        <v>810</v>
      </c>
      <c r="AW47" s="144">
        <v>842</v>
      </c>
      <c r="AX47" s="144">
        <v>864</v>
      </c>
      <c r="AY47" s="144">
        <v>831</v>
      </c>
      <c r="AZ47" s="144">
        <v>847</v>
      </c>
      <c r="BA47" s="144">
        <v>862</v>
      </c>
      <c r="BB47" s="144">
        <v>881</v>
      </c>
      <c r="BC47" s="144">
        <v>840</v>
      </c>
      <c r="BD47" s="144">
        <v>841</v>
      </c>
      <c r="BE47" s="144">
        <v>863</v>
      </c>
      <c r="BF47" s="144">
        <v>886</v>
      </c>
      <c r="BG47" s="144">
        <v>880</v>
      </c>
      <c r="BH47" s="144">
        <v>832</v>
      </c>
      <c r="BI47" s="144">
        <v>801</v>
      </c>
      <c r="BJ47" s="144">
        <v>802</v>
      </c>
      <c r="BK47" s="144">
        <v>811</v>
      </c>
      <c r="BL47" s="144">
        <v>747</v>
      </c>
      <c r="BM47" s="144">
        <v>748</v>
      </c>
      <c r="BN47" s="144">
        <v>763</v>
      </c>
      <c r="BO47" s="144">
        <v>774</v>
      </c>
      <c r="BP47" s="144">
        <v>712</v>
      </c>
      <c r="BQ47" s="144">
        <v>759</v>
      </c>
      <c r="BR47" s="144">
        <v>765</v>
      </c>
      <c r="BS47" s="144">
        <v>783</v>
      </c>
      <c r="BT47" s="144">
        <v>761</v>
      </c>
      <c r="BU47" s="144">
        <v>771</v>
      </c>
      <c r="BV47" s="144">
        <v>776</v>
      </c>
      <c r="BW47" s="144">
        <v>814</v>
      </c>
      <c r="BX47" s="144">
        <v>831</v>
      </c>
      <c r="BY47" s="144">
        <v>777</v>
      </c>
      <c r="BZ47" s="144">
        <v>788</v>
      </c>
      <c r="CA47" s="144">
        <v>795</v>
      </c>
      <c r="CB47" s="144">
        <v>818</v>
      </c>
      <c r="CC47" s="144">
        <v>749</v>
      </c>
      <c r="CD47" s="144">
        <v>781</v>
      </c>
      <c r="CE47" s="144">
        <v>798</v>
      </c>
      <c r="CF47" s="144">
        <v>804</v>
      </c>
      <c r="CG47" s="144">
        <v>769</v>
      </c>
      <c r="CH47" s="144">
        <v>788</v>
      </c>
      <c r="CI47" s="144">
        <v>797</v>
      </c>
      <c r="CJ47" s="144">
        <v>839</v>
      </c>
      <c r="CK47" s="144">
        <v>856</v>
      </c>
      <c r="CL47" s="144">
        <v>828</v>
      </c>
      <c r="CM47" s="144">
        <v>858</v>
      </c>
      <c r="CN47" s="144">
        <v>880</v>
      </c>
      <c r="CO47" s="144">
        <v>883</v>
      </c>
      <c r="CP47" s="144">
        <v>855</v>
      </c>
      <c r="CQ47" s="144">
        <v>881</v>
      </c>
      <c r="CR47" s="144">
        <v>907</v>
      </c>
      <c r="CS47" s="144">
        <v>948</v>
      </c>
      <c r="CT47" s="144">
        <v>930</v>
      </c>
      <c r="CU47" s="144">
        <v>932</v>
      </c>
      <c r="CV47" s="144">
        <v>947</v>
      </c>
      <c r="CW47" s="144">
        <v>960</v>
      </c>
      <c r="CX47" s="144">
        <v>991</v>
      </c>
      <c r="CY47" s="144">
        <v>915</v>
      </c>
      <c r="CZ47" s="144">
        <v>918</v>
      </c>
      <c r="DA47" s="144">
        <v>929</v>
      </c>
      <c r="DB47" s="144">
        <v>937</v>
      </c>
      <c r="DC47" s="144">
        <v>873</v>
      </c>
      <c r="DD47" s="144">
        <v>888</v>
      </c>
      <c r="DE47" s="144">
        <v>878</v>
      </c>
      <c r="DF47" s="144">
        <v>894</v>
      </c>
      <c r="DG47" s="144">
        <v>910</v>
      </c>
      <c r="DH47" s="144">
        <v>781</v>
      </c>
      <c r="DI47" s="144">
        <v>807</v>
      </c>
      <c r="DJ47" s="144">
        <v>795</v>
      </c>
      <c r="DK47" s="144">
        <v>793</v>
      </c>
      <c r="DL47" s="144">
        <v>774</v>
      </c>
      <c r="DM47" s="144">
        <v>767</v>
      </c>
      <c r="DN47" s="144">
        <v>771</v>
      </c>
      <c r="DO47" s="144">
        <v>777</v>
      </c>
      <c r="DP47" s="144">
        <v>713</v>
      </c>
      <c r="DQ47" s="144">
        <v>719</v>
      </c>
      <c r="DR47" s="341">
        <v>709</v>
      </c>
      <c r="DS47" s="144">
        <v>726</v>
      </c>
      <c r="DT47" s="397">
        <v>700</v>
      </c>
      <c r="DU47" s="397">
        <v>687</v>
      </c>
      <c r="DV47" s="380">
        <v>682</v>
      </c>
      <c r="DW47" s="380">
        <v>704</v>
      </c>
      <c r="DX47" s="397">
        <v>686</v>
      </c>
      <c r="DY47">
        <v>657</v>
      </c>
      <c r="DZ47">
        <v>683</v>
      </c>
      <c r="EA47">
        <v>701</v>
      </c>
      <c r="EB47">
        <v>744</v>
      </c>
      <c r="EC47">
        <v>697</v>
      </c>
      <c r="ED47">
        <v>717</v>
      </c>
      <c r="EE47">
        <v>727</v>
      </c>
      <c r="EF47">
        <v>746</v>
      </c>
      <c r="EG47">
        <v>716</v>
      </c>
      <c r="EH47">
        <v>711</v>
      </c>
      <c r="EI47">
        <v>698</v>
      </c>
      <c r="EJ47">
        <v>686</v>
      </c>
      <c r="EK47">
        <v>679</v>
      </c>
      <c r="EL47">
        <v>602</v>
      </c>
      <c r="EM47">
        <v>606</v>
      </c>
      <c r="EN47">
        <v>560</v>
      </c>
      <c r="EO47" s="144">
        <v>576</v>
      </c>
      <c r="EP47">
        <v>529</v>
      </c>
      <c r="EQ47">
        <v>520</v>
      </c>
      <c r="ER47">
        <v>523</v>
      </c>
      <c r="ES47">
        <v>521</v>
      </c>
      <c r="ET47">
        <v>517</v>
      </c>
      <c r="EU47" s="380">
        <v>519</v>
      </c>
      <c r="EV47">
        <v>526</v>
      </c>
      <c r="EW47">
        <v>534</v>
      </c>
      <c r="EX47">
        <v>595</v>
      </c>
      <c r="EY47">
        <v>620</v>
      </c>
      <c r="EZ47">
        <v>629</v>
      </c>
      <c r="FA47">
        <v>660</v>
      </c>
      <c r="FB47">
        <v>687</v>
      </c>
      <c r="FC47">
        <v>677</v>
      </c>
      <c r="FD47">
        <v>675</v>
      </c>
      <c r="FE47">
        <v>652</v>
      </c>
      <c r="FF47">
        <v>668</v>
      </c>
      <c r="FG47">
        <v>680</v>
      </c>
      <c r="FH47">
        <v>579</v>
      </c>
      <c r="FI47">
        <v>579</v>
      </c>
      <c r="FJ47">
        <v>570</v>
      </c>
      <c r="FK47" s="144">
        <v>588</v>
      </c>
      <c r="FL47">
        <v>523</v>
      </c>
      <c r="FM47">
        <v>540</v>
      </c>
      <c r="FN47" s="144">
        <v>527</v>
      </c>
      <c r="FO47" s="144">
        <v>545</v>
      </c>
      <c r="FP47" s="144">
        <v>498</v>
      </c>
      <c r="FQ47">
        <v>510</v>
      </c>
      <c r="FR47" s="144">
        <v>517</v>
      </c>
      <c r="FS47" s="341">
        <v>548</v>
      </c>
      <c r="FT47" s="144">
        <v>581</v>
      </c>
      <c r="FU47" s="397">
        <v>523</v>
      </c>
      <c r="FV47" s="397">
        <v>543</v>
      </c>
      <c r="FW47" s="380">
        <v>555</v>
      </c>
      <c r="FX47" s="380">
        <v>589</v>
      </c>
      <c r="FY47" s="397">
        <v>552</v>
      </c>
      <c r="FZ47">
        <v>587</v>
      </c>
      <c r="GA47">
        <v>609</v>
      </c>
      <c r="GB47">
        <v>619</v>
      </c>
      <c r="GC47">
        <v>597</v>
      </c>
      <c r="GD47">
        <v>572</v>
      </c>
      <c r="GE47">
        <v>587</v>
      </c>
      <c r="GF47">
        <v>626</v>
      </c>
      <c r="GG47">
        <v>645</v>
      </c>
      <c r="GH47">
        <v>597</v>
      </c>
      <c r="GI47">
        <v>596</v>
      </c>
      <c r="GJ47">
        <v>612</v>
      </c>
      <c r="GK47">
        <v>651</v>
      </c>
      <c r="GL47">
        <v>614</v>
      </c>
      <c r="GM47">
        <v>611</v>
      </c>
      <c r="GN47">
        <v>615</v>
      </c>
      <c r="GO47">
        <v>618</v>
      </c>
      <c r="GP47" s="144">
        <v>625</v>
      </c>
      <c r="GQ47">
        <v>589</v>
      </c>
      <c r="GR47">
        <v>607</v>
      </c>
      <c r="GS47">
        <v>627</v>
      </c>
      <c r="GT47">
        <v>620</v>
      </c>
      <c r="GU47">
        <v>628</v>
      </c>
      <c r="GV47" s="144">
        <v>629</v>
      </c>
      <c r="GW47" s="144">
        <v>620</v>
      </c>
      <c r="GX47" s="144">
        <v>641</v>
      </c>
      <c r="GY47" s="144">
        <v>625</v>
      </c>
      <c r="GZ47" s="144">
        <v>643</v>
      </c>
      <c r="HA47" s="144">
        <v>665</v>
      </c>
      <c r="HB47" s="144">
        <v>671</v>
      </c>
      <c r="HC47" s="144">
        <v>647</v>
      </c>
      <c r="HD47" s="144">
        <v>650</v>
      </c>
      <c r="HE47" s="144">
        <v>685</v>
      </c>
      <c r="HF47" s="144">
        <v>698</v>
      </c>
      <c r="HG47" s="144">
        <v>700</v>
      </c>
      <c r="HH47" s="144">
        <v>595</v>
      </c>
      <c r="HI47" s="144">
        <v>608</v>
      </c>
      <c r="HJ47" s="144">
        <v>623</v>
      </c>
      <c r="HK47" s="144">
        <v>639</v>
      </c>
      <c r="HL47" s="144">
        <v>610</v>
      </c>
      <c r="HM47" s="144">
        <v>593</v>
      </c>
      <c r="HN47" s="144">
        <v>590</v>
      </c>
      <c r="HO47" s="144">
        <v>558</v>
      </c>
      <c r="HP47" s="144">
        <v>519</v>
      </c>
      <c r="HQ47" s="144">
        <v>518</v>
      </c>
      <c r="HR47" s="144">
        <v>522</v>
      </c>
      <c r="HS47" s="144">
        <v>554</v>
      </c>
      <c r="HT47" s="144">
        <v>562</v>
      </c>
      <c r="HU47" s="144">
        <v>497</v>
      </c>
      <c r="HV47" s="144">
        <v>529</v>
      </c>
      <c r="HW47" s="144">
        <v>542</v>
      </c>
      <c r="HX47" s="144">
        <v>554</v>
      </c>
      <c r="HY47" s="144">
        <v>507</v>
      </c>
      <c r="HZ47" s="144">
        <v>516</v>
      </c>
      <c r="IA47" s="144">
        <v>539</v>
      </c>
      <c r="IB47" s="144">
        <v>583</v>
      </c>
      <c r="IC47" s="144">
        <v>609</v>
      </c>
      <c r="ID47" s="144">
        <v>564</v>
      </c>
      <c r="IE47" s="144">
        <v>575</v>
      </c>
      <c r="IF47" s="144">
        <v>593</v>
      </c>
      <c r="IG47" s="144">
        <v>605</v>
      </c>
      <c r="IH47" s="144">
        <v>566</v>
      </c>
      <c r="II47" s="144">
        <v>549</v>
      </c>
      <c r="IJ47" s="144">
        <v>543</v>
      </c>
      <c r="IK47" s="144">
        <v>556</v>
      </c>
      <c r="IL47" s="144">
        <v>574</v>
      </c>
      <c r="IM47" s="144">
        <v>545</v>
      </c>
      <c r="IN47" s="341">
        <f t="shared" si="20"/>
        <v>551</v>
      </c>
      <c r="IO47" s="144">
        <v>557</v>
      </c>
      <c r="IP47" s="144">
        <v>566</v>
      </c>
      <c r="IQ47" s="144">
        <v>553</v>
      </c>
      <c r="IR47" s="144">
        <v>554</v>
      </c>
      <c r="IS47" s="144">
        <v>568</v>
      </c>
      <c r="IT47" s="144">
        <v>588</v>
      </c>
      <c r="IU47" s="144">
        <v>573</v>
      </c>
      <c r="IV47" s="144">
        <v>559</v>
      </c>
      <c r="IW47" s="144">
        <v>569</v>
      </c>
      <c r="IX47" s="144">
        <v>578</v>
      </c>
      <c r="IY47" s="144">
        <v>560</v>
      </c>
      <c r="IZ47" s="144">
        <v>554</v>
      </c>
      <c r="JA47" s="144">
        <v>560</v>
      </c>
      <c r="JB47" s="144">
        <v>592</v>
      </c>
      <c r="JC47" s="144">
        <v>599</v>
      </c>
      <c r="JD47" s="144">
        <v>537</v>
      </c>
      <c r="JE47" s="144">
        <v>561</v>
      </c>
      <c r="JF47" s="362">
        <f t="shared" si="24"/>
        <v>563</v>
      </c>
      <c r="JG47" s="144">
        <v>565</v>
      </c>
      <c r="JH47" s="144">
        <v>492</v>
      </c>
      <c r="JI47" s="144">
        <v>488</v>
      </c>
      <c r="JJ47" s="144">
        <v>482</v>
      </c>
      <c r="JK47" s="144">
        <v>487</v>
      </c>
      <c r="JL47" s="144">
        <v>492</v>
      </c>
      <c r="JM47" s="144">
        <v>468</v>
      </c>
      <c r="JN47" s="341">
        <f t="shared" si="25"/>
        <v>468.5</v>
      </c>
      <c r="JO47" s="144">
        <v>469</v>
      </c>
      <c r="JP47" s="144">
        <v>473</v>
      </c>
      <c r="JQ47" s="144">
        <v>455</v>
      </c>
      <c r="JR47" s="144">
        <v>450</v>
      </c>
      <c r="JS47" s="144">
        <v>460</v>
      </c>
      <c r="JT47" s="144">
        <v>476</v>
      </c>
      <c r="JU47" s="144">
        <v>424</v>
      </c>
      <c r="JV47" s="341">
        <f t="shared" si="26"/>
        <v>436.5</v>
      </c>
      <c r="JW47" s="144">
        <v>449</v>
      </c>
      <c r="JX47" s="144">
        <v>466</v>
      </c>
      <c r="JY47" s="144">
        <v>406</v>
      </c>
      <c r="JZ47" s="144">
        <v>416</v>
      </c>
      <c r="KA47" s="144">
        <v>428</v>
      </c>
      <c r="KB47" s="144">
        <v>460</v>
      </c>
      <c r="KC47" s="144">
        <v>470</v>
      </c>
      <c r="KD47" s="144">
        <v>429</v>
      </c>
      <c r="KE47" s="144">
        <v>435</v>
      </c>
      <c r="KF47" s="144">
        <v>433</v>
      </c>
      <c r="KG47" s="144">
        <v>446</v>
      </c>
      <c r="KH47" s="144">
        <v>409</v>
      </c>
      <c r="KI47" s="144">
        <v>402</v>
      </c>
      <c r="KJ47" s="144">
        <v>395</v>
      </c>
      <c r="KK47" s="144">
        <v>442</v>
      </c>
      <c r="KL47" s="144">
        <v>454</v>
      </c>
      <c r="KM47" s="144">
        <v>429</v>
      </c>
      <c r="KN47" s="144">
        <v>428</v>
      </c>
      <c r="KO47" s="144">
        <v>457</v>
      </c>
      <c r="KP47" s="144">
        <v>451</v>
      </c>
      <c r="KQ47" s="144">
        <v>444</v>
      </c>
      <c r="KR47" s="144">
        <v>465</v>
      </c>
      <c r="KS47" s="144">
        <v>477</v>
      </c>
      <c r="KT47" s="144">
        <v>498</v>
      </c>
      <c r="KU47" s="144">
        <v>464</v>
      </c>
      <c r="KV47" s="144">
        <v>476</v>
      </c>
      <c r="KW47" s="144">
        <v>479</v>
      </c>
      <c r="KX47" s="144">
        <v>499</v>
      </c>
      <c r="KY47" s="144">
        <v>509</v>
      </c>
      <c r="KZ47" s="343">
        <v>469.5</v>
      </c>
      <c r="LA47" s="343">
        <v>471.91666666666669</v>
      </c>
      <c r="LB47" s="343">
        <v>473.90277777777777</v>
      </c>
      <c r="LC47" s="343">
        <v>467.71990740740739</v>
      </c>
      <c r="LD47" s="343">
        <v>464.50655864197535</v>
      </c>
      <c r="LE47" s="343">
        <v>455.92431841563786</v>
      </c>
      <c r="LF47" s="343">
        <v>454.16170481824412</v>
      </c>
      <c r="LG47" s="343">
        <v>445.86921117684045</v>
      </c>
      <c r="LH47" s="343">
        <v>444.3636167433508</v>
      </c>
      <c r="LI47" s="343">
        <v>452.96508195920978</v>
      </c>
      <c r="LJ47" s="144">
        <v>390</v>
      </c>
      <c r="LK47" s="144">
        <v>399</v>
      </c>
      <c r="LL47" s="144">
        <v>415</v>
      </c>
      <c r="LM47" s="144">
        <v>383</v>
      </c>
      <c r="LN47" s="144">
        <v>395</v>
      </c>
      <c r="LO47" s="144">
        <v>388</v>
      </c>
      <c r="LP47" s="144">
        <v>391</v>
      </c>
      <c r="LQ47" s="144">
        <v>359</v>
      </c>
      <c r="LR47" s="144">
        <v>378</v>
      </c>
      <c r="LS47" s="144">
        <v>393</v>
      </c>
      <c r="LT47" s="144">
        <v>415</v>
      </c>
      <c r="LU47" s="144">
        <v>378</v>
      </c>
      <c r="LV47" s="144">
        <v>389</v>
      </c>
      <c r="LW47" s="144">
        <v>390</v>
      </c>
      <c r="LX47" s="144">
        <v>411</v>
      </c>
      <c r="LY47" s="144">
        <v>398</v>
      </c>
      <c r="LZ47" s="471">
        <v>399</v>
      </c>
      <c r="MA47" s="144">
        <v>412</v>
      </c>
      <c r="MB47" s="144">
        <v>435</v>
      </c>
      <c r="MC47" s="144">
        <v>464</v>
      </c>
      <c r="MD47" s="144">
        <v>414</v>
      </c>
      <c r="ME47" s="144">
        <v>425</v>
      </c>
      <c r="MF47" s="144">
        <v>431</v>
      </c>
      <c r="MG47" s="144">
        <v>436</v>
      </c>
      <c r="MH47" s="144">
        <v>430</v>
      </c>
      <c r="MI47" s="144">
        <v>421</v>
      </c>
      <c r="MJ47" s="144">
        <v>419</v>
      </c>
      <c r="MK47" s="144">
        <v>440</v>
      </c>
      <c r="ML47" s="144">
        <v>445</v>
      </c>
      <c r="MM47" s="144">
        <v>396</v>
      </c>
      <c r="MN47" s="144">
        <v>393</v>
      </c>
      <c r="MO47" s="144">
        <v>419</v>
      </c>
      <c r="MP47" s="144">
        <v>422</v>
      </c>
      <c r="MQ47" s="144">
        <v>384</v>
      </c>
      <c r="MR47" s="144">
        <v>403</v>
      </c>
      <c r="MS47" s="144">
        <v>420</v>
      </c>
      <c r="MT47" s="144">
        <v>426</v>
      </c>
      <c r="MU47" s="144">
        <v>409</v>
      </c>
      <c r="MV47" s="144">
        <v>418</v>
      </c>
      <c r="MW47" s="144">
        <v>421</v>
      </c>
      <c r="MX47" s="144">
        <v>430</v>
      </c>
      <c r="MY47" s="144">
        <v>438</v>
      </c>
      <c r="MZ47" s="144">
        <v>409</v>
      </c>
      <c r="NA47" s="144">
        <v>429</v>
      </c>
      <c r="NB47" s="144">
        <v>434</v>
      </c>
      <c r="NC47" s="144">
        <v>439</v>
      </c>
      <c r="ND47" s="144">
        <v>407</v>
      </c>
      <c r="NE47" s="144">
        <v>381</v>
      </c>
      <c r="NF47" s="144">
        <v>433</v>
      </c>
      <c r="NG47" s="144">
        <v>432</v>
      </c>
      <c r="NH47" s="144">
        <v>425</v>
      </c>
      <c r="NI47" s="144">
        <v>359</v>
      </c>
      <c r="NJ47" s="144">
        <v>363</v>
      </c>
      <c r="NK47" s="144">
        <v>374</v>
      </c>
      <c r="NL47" s="144">
        <v>360</v>
      </c>
      <c r="NM47" s="144">
        <v>349</v>
      </c>
      <c r="NN47" s="144">
        <v>350</v>
      </c>
      <c r="NO47" s="144">
        <v>362</v>
      </c>
      <c r="NP47" s="144">
        <v>368</v>
      </c>
      <c r="NQ47" s="144">
        <v>370</v>
      </c>
      <c r="NR47" s="144">
        <v>380</v>
      </c>
      <c r="NS47" s="144">
        <v>385</v>
      </c>
      <c r="NT47" s="144">
        <v>407</v>
      </c>
      <c r="NU47" s="144">
        <v>400</v>
      </c>
      <c r="NV47" s="144">
        <v>369</v>
      </c>
      <c r="NW47" s="144">
        <v>372</v>
      </c>
      <c r="NX47" s="144">
        <v>384</v>
      </c>
      <c r="NY47" s="144">
        <v>404</v>
      </c>
      <c r="NZ47" s="144">
        <v>352</v>
      </c>
      <c r="OA47" s="144">
        <v>368</v>
      </c>
      <c r="OB47" s="144">
        <v>386</v>
      </c>
      <c r="OC47" s="144">
        <v>405</v>
      </c>
      <c r="OD47" s="144">
        <v>372</v>
      </c>
      <c r="OE47" s="144">
        <v>376</v>
      </c>
      <c r="OF47" s="144">
        <v>374</v>
      </c>
      <c r="OG47" s="144">
        <v>403</v>
      </c>
      <c r="OH47" s="144">
        <v>416</v>
      </c>
      <c r="OI47" s="144">
        <v>422</v>
      </c>
      <c r="OJ47" s="144">
        <v>430</v>
      </c>
      <c r="OK47" s="144">
        <v>445</v>
      </c>
      <c r="OL47" s="144">
        <v>469</v>
      </c>
      <c r="OM47" s="144">
        <v>419</v>
      </c>
      <c r="ON47" s="144">
        <v>395</v>
      </c>
      <c r="OO47" s="144">
        <v>404</v>
      </c>
      <c r="OP47" s="144">
        <v>426</v>
      </c>
      <c r="OQ47" s="144">
        <v>447</v>
      </c>
      <c r="OR47" s="144">
        <v>403</v>
      </c>
      <c r="OS47" s="144">
        <v>403</v>
      </c>
      <c r="OT47" s="144">
        <v>418</v>
      </c>
      <c r="OU47" s="144">
        <v>430</v>
      </c>
      <c r="OV47" s="144">
        <v>407</v>
      </c>
      <c r="OW47" s="144">
        <v>384</v>
      </c>
      <c r="OX47" s="144">
        <v>413</v>
      </c>
      <c r="OY47" s="341">
        <f t="shared" si="21"/>
        <v>398.5</v>
      </c>
      <c r="OZ47" s="144">
        <v>384</v>
      </c>
      <c r="PA47" s="144">
        <v>407</v>
      </c>
      <c r="PB47" s="144">
        <v>408</v>
      </c>
      <c r="PC47" s="144">
        <v>409</v>
      </c>
      <c r="PD47" s="144">
        <v>382</v>
      </c>
    </row>
    <row r="48" spans="1:420" s="144" customFormat="1" x14ac:dyDescent="0.2">
      <c r="A48" s="55"/>
      <c r="B48" s="318">
        <v>15</v>
      </c>
      <c r="C48" s="319">
        <f t="shared" ca="1" si="19"/>
        <v>417</v>
      </c>
      <c r="D48" s="320">
        <f t="shared" ca="1" si="22"/>
        <v>0.63761467889908252</v>
      </c>
      <c r="E48" s="322">
        <f t="shared" ca="1" si="23"/>
        <v>2</v>
      </c>
      <c r="F48" s="321"/>
      <c r="G48" s="144">
        <v>1610</v>
      </c>
      <c r="H48" s="144">
        <v>1671</v>
      </c>
      <c r="I48" s="343">
        <v>1687</v>
      </c>
      <c r="J48" s="144">
        <v>1703</v>
      </c>
      <c r="K48" s="144">
        <v>1742</v>
      </c>
      <c r="L48" s="144">
        <v>1795</v>
      </c>
      <c r="M48" s="144">
        <v>1790</v>
      </c>
      <c r="N48" s="144">
        <v>1801</v>
      </c>
      <c r="O48" s="144">
        <v>1852</v>
      </c>
      <c r="P48" s="144">
        <v>1816</v>
      </c>
      <c r="Q48" s="144">
        <v>1791</v>
      </c>
      <c r="R48" s="144">
        <v>1795</v>
      </c>
      <c r="S48" s="144">
        <v>1822</v>
      </c>
      <c r="T48" s="144">
        <v>1801</v>
      </c>
      <c r="U48" s="144">
        <v>1780</v>
      </c>
      <c r="V48" s="144">
        <v>1778</v>
      </c>
      <c r="W48" s="144">
        <v>1775</v>
      </c>
      <c r="X48" s="144">
        <v>1799</v>
      </c>
      <c r="Y48" s="144">
        <v>1847</v>
      </c>
      <c r="Z48" s="144">
        <v>1820</v>
      </c>
      <c r="AA48" s="144">
        <v>1839</v>
      </c>
      <c r="AB48" s="144">
        <v>1868</v>
      </c>
      <c r="AC48" s="144">
        <v>1901</v>
      </c>
      <c r="AD48" s="144">
        <v>1883</v>
      </c>
      <c r="AE48" s="144">
        <v>1891</v>
      </c>
      <c r="AF48" s="144">
        <v>1916</v>
      </c>
      <c r="AG48" s="144">
        <v>1944</v>
      </c>
      <c r="AH48" s="144">
        <v>1990</v>
      </c>
      <c r="AI48" s="144">
        <v>1985</v>
      </c>
      <c r="AJ48" s="144">
        <v>2013</v>
      </c>
      <c r="AK48" s="144">
        <v>2072</v>
      </c>
      <c r="AL48" s="144">
        <v>2104</v>
      </c>
      <c r="AM48" s="144">
        <v>2101</v>
      </c>
      <c r="AN48" s="144">
        <v>2141</v>
      </c>
      <c r="AO48" s="144">
        <v>2144</v>
      </c>
      <c r="AP48" s="363">
        <v>2189</v>
      </c>
      <c r="AQ48" s="144">
        <v>2234</v>
      </c>
      <c r="AR48" s="144">
        <v>2244</v>
      </c>
      <c r="AS48" s="144">
        <v>2266</v>
      </c>
      <c r="AT48" s="144">
        <v>2233</v>
      </c>
      <c r="AU48" s="144">
        <v>2335</v>
      </c>
      <c r="AV48" s="144">
        <v>2393</v>
      </c>
      <c r="AW48" s="144">
        <v>2391</v>
      </c>
      <c r="AX48" s="144">
        <v>2401</v>
      </c>
      <c r="AY48" s="144">
        <v>2419</v>
      </c>
      <c r="AZ48" s="144">
        <v>2388</v>
      </c>
      <c r="BA48" s="144">
        <v>2372</v>
      </c>
      <c r="BB48" s="144">
        <v>2381</v>
      </c>
      <c r="BC48" s="144">
        <v>2376</v>
      </c>
      <c r="BD48" s="144">
        <v>2403</v>
      </c>
      <c r="BE48" s="144">
        <v>2400</v>
      </c>
      <c r="BF48" s="144">
        <v>2441</v>
      </c>
      <c r="BG48" s="144">
        <v>2422</v>
      </c>
      <c r="BH48" s="144">
        <v>2401</v>
      </c>
      <c r="BI48" s="144">
        <v>2415</v>
      </c>
      <c r="BJ48" s="144">
        <v>2380</v>
      </c>
      <c r="BK48" s="144">
        <v>2434</v>
      </c>
      <c r="BL48" s="144">
        <v>2479</v>
      </c>
      <c r="BM48" s="144">
        <v>2482</v>
      </c>
      <c r="BN48" s="144">
        <v>2431</v>
      </c>
      <c r="BO48" s="144">
        <v>2413</v>
      </c>
      <c r="BP48" s="144">
        <v>2403</v>
      </c>
      <c r="BQ48" s="144">
        <v>2374</v>
      </c>
      <c r="BR48" s="144">
        <v>2402</v>
      </c>
      <c r="BS48" s="144">
        <v>2384</v>
      </c>
      <c r="BT48" s="144">
        <v>2364</v>
      </c>
      <c r="BU48" s="144">
        <v>2350</v>
      </c>
      <c r="BV48" s="144">
        <v>2331</v>
      </c>
      <c r="BW48" s="144">
        <v>2327</v>
      </c>
      <c r="BX48" s="144">
        <v>2298</v>
      </c>
      <c r="BY48" s="144">
        <v>2286</v>
      </c>
      <c r="BZ48" s="144">
        <v>2274</v>
      </c>
      <c r="CA48" s="144">
        <v>2263</v>
      </c>
      <c r="CB48" s="144">
        <v>2267</v>
      </c>
      <c r="CC48" s="144">
        <v>2262</v>
      </c>
      <c r="CD48" s="144">
        <v>2264</v>
      </c>
      <c r="CE48" s="144">
        <v>2265</v>
      </c>
      <c r="CF48" s="144">
        <v>2261</v>
      </c>
      <c r="CG48" s="144">
        <v>2224</v>
      </c>
      <c r="CH48" s="144">
        <v>2222</v>
      </c>
      <c r="CI48" s="144">
        <v>2186</v>
      </c>
      <c r="CJ48" s="144">
        <v>2217</v>
      </c>
      <c r="CK48" s="144">
        <v>2219</v>
      </c>
      <c r="CL48" s="144">
        <v>2168</v>
      </c>
      <c r="CM48" s="144">
        <v>2150</v>
      </c>
      <c r="CN48" s="144">
        <v>2160</v>
      </c>
      <c r="CO48" s="144">
        <v>2198</v>
      </c>
      <c r="CP48" s="144">
        <v>2124</v>
      </c>
      <c r="CQ48" s="144">
        <v>2107</v>
      </c>
      <c r="CR48" s="144">
        <v>2127</v>
      </c>
      <c r="CS48" s="144">
        <v>2168</v>
      </c>
      <c r="CT48" s="144">
        <v>1966</v>
      </c>
      <c r="CU48" s="144">
        <v>1929</v>
      </c>
      <c r="CV48" s="144">
        <v>1874</v>
      </c>
      <c r="CW48" s="144">
        <v>1889</v>
      </c>
      <c r="CX48" s="144">
        <v>1834</v>
      </c>
      <c r="CY48" s="144">
        <v>1608</v>
      </c>
      <c r="CZ48" s="144">
        <v>1614</v>
      </c>
      <c r="DA48" s="144">
        <v>1625</v>
      </c>
      <c r="DB48" s="144">
        <v>1619</v>
      </c>
      <c r="DC48" s="144">
        <v>1494</v>
      </c>
      <c r="DD48" s="144">
        <v>1470</v>
      </c>
      <c r="DE48" s="144">
        <v>1497</v>
      </c>
      <c r="DF48" s="144">
        <v>1506</v>
      </c>
      <c r="DG48" s="144">
        <v>1515</v>
      </c>
      <c r="DH48" s="144">
        <v>1402</v>
      </c>
      <c r="DI48" s="144">
        <v>1461</v>
      </c>
      <c r="DJ48" s="144">
        <v>1468</v>
      </c>
      <c r="DK48" s="144">
        <v>1463</v>
      </c>
      <c r="DL48" s="144">
        <v>1373</v>
      </c>
      <c r="DM48" s="144">
        <v>1381</v>
      </c>
      <c r="DN48" s="144">
        <v>1398</v>
      </c>
      <c r="DO48" s="144">
        <v>1429</v>
      </c>
      <c r="DP48" s="144">
        <v>1324</v>
      </c>
      <c r="DQ48" s="144">
        <v>1307</v>
      </c>
      <c r="DR48" s="341">
        <v>1317</v>
      </c>
      <c r="DS48" s="144">
        <v>1335</v>
      </c>
      <c r="DT48" s="397">
        <v>1261</v>
      </c>
      <c r="DU48" s="397">
        <v>1223</v>
      </c>
      <c r="DV48" s="380">
        <v>1233</v>
      </c>
      <c r="DW48" s="380">
        <v>1245</v>
      </c>
      <c r="DX48" s="397">
        <v>1170</v>
      </c>
      <c r="DY48">
        <v>1141</v>
      </c>
      <c r="DZ48">
        <v>1148</v>
      </c>
      <c r="EA48">
        <v>1168</v>
      </c>
      <c r="EB48">
        <v>1173</v>
      </c>
      <c r="EC48">
        <v>1106</v>
      </c>
      <c r="ED48">
        <v>1097</v>
      </c>
      <c r="EE48">
        <v>1104</v>
      </c>
      <c r="EF48">
        <v>1109</v>
      </c>
      <c r="EG48">
        <v>1052</v>
      </c>
      <c r="EH48">
        <v>1040</v>
      </c>
      <c r="EI48">
        <v>1049</v>
      </c>
      <c r="EJ48">
        <v>1086</v>
      </c>
      <c r="EK48">
        <v>1104</v>
      </c>
      <c r="EL48">
        <v>1031</v>
      </c>
      <c r="EM48">
        <v>998</v>
      </c>
      <c r="EN48">
        <v>970</v>
      </c>
      <c r="EO48" s="144">
        <v>977</v>
      </c>
      <c r="EP48">
        <v>850</v>
      </c>
      <c r="EQ48">
        <v>835</v>
      </c>
      <c r="ER48">
        <v>828</v>
      </c>
      <c r="ES48">
        <v>823</v>
      </c>
      <c r="ET48">
        <v>737</v>
      </c>
      <c r="EU48" s="380">
        <v>698</v>
      </c>
      <c r="EV48">
        <v>713</v>
      </c>
      <c r="EW48">
        <v>695</v>
      </c>
      <c r="EX48">
        <v>695</v>
      </c>
      <c r="EY48">
        <v>643</v>
      </c>
      <c r="EZ48">
        <v>654</v>
      </c>
      <c r="FA48">
        <v>691</v>
      </c>
      <c r="FB48">
        <v>714</v>
      </c>
      <c r="FC48">
        <v>700</v>
      </c>
      <c r="FD48">
        <v>719</v>
      </c>
      <c r="FE48">
        <v>722</v>
      </c>
      <c r="FF48">
        <v>759</v>
      </c>
      <c r="FG48">
        <v>777</v>
      </c>
      <c r="FH48">
        <v>730</v>
      </c>
      <c r="FI48">
        <v>745</v>
      </c>
      <c r="FJ48">
        <v>753</v>
      </c>
      <c r="FK48" s="144">
        <v>753</v>
      </c>
      <c r="FL48">
        <v>671</v>
      </c>
      <c r="FM48">
        <v>691</v>
      </c>
      <c r="FN48" s="144">
        <v>686</v>
      </c>
      <c r="FO48" s="144">
        <v>712</v>
      </c>
      <c r="FP48" s="144">
        <v>660</v>
      </c>
      <c r="FQ48">
        <v>665</v>
      </c>
      <c r="FR48" s="144">
        <v>685</v>
      </c>
      <c r="FS48" s="341">
        <v>701</v>
      </c>
      <c r="FT48" s="144">
        <v>712</v>
      </c>
      <c r="FU48" s="397">
        <v>655</v>
      </c>
      <c r="FV48" s="397">
        <v>662</v>
      </c>
      <c r="FW48" s="380">
        <v>689</v>
      </c>
      <c r="FX48" s="380">
        <v>712</v>
      </c>
      <c r="FY48" s="397">
        <v>689</v>
      </c>
      <c r="FZ48">
        <v>700</v>
      </c>
      <c r="GA48">
        <v>703</v>
      </c>
      <c r="GB48">
        <v>697</v>
      </c>
      <c r="GC48">
        <v>668</v>
      </c>
      <c r="GD48">
        <v>636</v>
      </c>
      <c r="GE48">
        <v>654</v>
      </c>
      <c r="GF48">
        <v>660</v>
      </c>
      <c r="GG48">
        <v>678</v>
      </c>
      <c r="GH48">
        <v>662</v>
      </c>
      <c r="GI48">
        <v>702</v>
      </c>
      <c r="GJ48">
        <v>716</v>
      </c>
      <c r="GK48">
        <v>712</v>
      </c>
      <c r="GL48">
        <v>680</v>
      </c>
      <c r="GM48">
        <v>681</v>
      </c>
      <c r="GN48">
        <v>685</v>
      </c>
      <c r="GO48">
        <v>743</v>
      </c>
      <c r="GP48" s="144">
        <v>721</v>
      </c>
      <c r="GQ48">
        <v>717</v>
      </c>
      <c r="GR48">
        <v>732</v>
      </c>
      <c r="GS48">
        <v>765</v>
      </c>
      <c r="GT48">
        <v>766</v>
      </c>
      <c r="GU48">
        <v>727</v>
      </c>
      <c r="GV48" s="144">
        <v>752</v>
      </c>
      <c r="GW48" s="144">
        <v>754</v>
      </c>
      <c r="GX48" s="144">
        <v>774</v>
      </c>
      <c r="GY48" s="144">
        <v>725</v>
      </c>
      <c r="GZ48" s="144">
        <v>744</v>
      </c>
      <c r="HA48" s="144">
        <v>748</v>
      </c>
      <c r="HB48" s="144">
        <v>785</v>
      </c>
      <c r="HC48" s="144">
        <v>747</v>
      </c>
      <c r="HD48" s="144">
        <v>713</v>
      </c>
      <c r="HE48" s="144">
        <v>745</v>
      </c>
      <c r="HF48" s="144">
        <v>759</v>
      </c>
      <c r="HG48" s="144">
        <v>782</v>
      </c>
      <c r="HH48" s="144">
        <v>705</v>
      </c>
      <c r="HI48" s="144">
        <v>713</v>
      </c>
      <c r="HJ48" s="144">
        <v>725</v>
      </c>
      <c r="HK48" s="144">
        <v>754</v>
      </c>
      <c r="HL48" s="144">
        <v>689</v>
      </c>
      <c r="HM48" s="144">
        <v>707</v>
      </c>
      <c r="HN48" s="144">
        <v>711</v>
      </c>
      <c r="HO48" s="144">
        <v>743</v>
      </c>
      <c r="HP48" s="144">
        <v>706</v>
      </c>
      <c r="HQ48" s="144">
        <v>689</v>
      </c>
      <c r="HR48" s="144">
        <v>709</v>
      </c>
      <c r="HS48" s="144">
        <v>733</v>
      </c>
      <c r="HT48" s="144">
        <v>744</v>
      </c>
      <c r="HU48" s="144">
        <v>673</v>
      </c>
      <c r="HV48" s="144">
        <v>675</v>
      </c>
      <c r="HW48" s="144">
        <v>690</v>
      </c>
      <c r="HX48" s="144">
        <v>735</v>
      </c>
      <c r="HY48" s="144">
        <v>664</v>
      </c>
      <c r="HZ48" s="144">
        <v>689</v>
      </c>
      <c r="IA48" s="144">
        <v>711</v>
      </c>
      <c r="IB48" s="144">
        <v>763</v>
      </c>
      <c r="IC48" s="144">
        <v>759</v>
      </c>
      <c r="ID48" s="144">
        <v>713</v>
      </c>
      <c r="IE48" s="144">
        <v>726</v>
      </c>
      <c r="IF48" s="144">
        <v>756</v>
      </c>
      <c r="IG48" s="144">
        <v>762</v>
      </c>
      <c r="IH48" s="144">
        <v>704</v>
      </c>
      <c r="II48" s="144">
        <v>693</v>
      </c>
      <c r="IJ48" s="144">
        <v>695</v>
      </c>
      <c r="IK48" s="144">
        <v>707</v>
      </c>
      <c r="IL48" s="144">
        <v>654</v>
      </c>
      <c r="IM48" s="144">
        <v>665</v>
      </c>
      <c r="IN48" s="341">
        <f t="shared" si="20"/>
        <v>693</v>
      </c>
      <c r="IO48" s="144">
        <v>721</v>
      </c>
      <c r="IP48" s="144">
        <v>721</v>
      </c>
      <c r="IQ48" s="144">
        <v>677</v>
      </c>
      <c r="IR48" s="144">
        <v>694</v>
      </c>
      <c r="IS48" s="144">
        <v>686</v>
      </c>
      <c r="IT48" s="144">
        <v>695</v>
      </c>
      <c r="IU48" s="144">
        <v>675</v>
      </c>
      <c r="IV48" s="144">
        <v>727</v>
      </c>
      <c r="IW48" s="144">
        <v>719</v>
      </c>
      <c r="IX48" s="144">
        <v>767</v>
      </c>
      <c r="IY48" s="144">
        <v>710</v>
      </c>
      <c r="IZ48" s="144">
        <v>695</v>
      </c>
      <c r="JA48" s="144">
        <v>720</v>
      </c>
      <c r="JB48" s="144">
        <v>758</v>
      </c>
      <c r="JC48" s="144">
        <v>760</v>
      </c>
      <c r="JD48" s="144">
        <v>683</v>
      </c>
      <c r="JE48" s="144">
        <v>712</v>
      </c>
      <c r="JF48" s="362">
        <f t="shared" si="24"/>
        <v>713</v>
      </c>
      <c r="JG48" s="144">
        <v>714</v>
      </c>
      <c r="JH48" s="144">
        <v>632</v>
      </c>
      <c r="JI48" s="144">
        <v>604</v>
      </c>
      <c r="JJ48" s="144">
        <v>591</v>
      </c>
      <c r="JK48" s="144">
        <v>609</v>
      </c>
      <c r="JL48" s="144">
        <v>587</v>
      </c>
      <c r="JM48" s="144">
        <v>521</v>
      </c>
      <c r="JN48" s="341">
        <f t="shared" si="25"/>
        <v>535.5</v>
      </c>
      <c r="JO48" s="144">
        <v>550</v>
      </c>
      <c r="JP48" s="144">
        <v>523</v>
      </c>
      <c r="JQ48" s="144">
        <v>489</v>
      </c>
      <c r="JR48" s="144">
        <v>499</v>
      </c>
      <c r="JS48" s="144">
        <v>496</v>
      </c>
      <c r="JT48" s="144">
        <v>525</v>
      </c>
      <c r="JU48" s="144">
        <v>461</v>
      </c>
      <c r="JV48" s="341">
        <f t="shared" si="26"/>
        <v>466</v>
      </c>
      <c r="JW48" s="144">
        <v>471</v>
      </c>
      <c r="JX48" s="144">
        <v>494</v>
      </c>
      <c r="JY48" s="144">
        <v>407</v>
      </c>
      <c r="JZ48" s="144">
        <v>417</v>
      </c>
      <c r="KA48" s="144">
        <v>437</v>
      </c>
      <c r="KB48" s="144">
        <v>476</v>
      </c>
      <c r="KC48" s="144">
        <v>458</v>
      </c>
      <c r="KD48" s="144">
        <v>397</v>
      </c>
      <c r="KE48" s="144">
        <v>398</v>
      </c>
      <c r="KF48" s="144">
        <v>414</v>
      </c>
      <c r="KG48" s="144">
        <v>444</v>
      </c>
      <c r="KH48" s="144">
        <v>401</v>
      </c>
      <c r="KI48" s="144">
        <v>402</v>
      </c>
      <c r="KJ48" s="144">
        <v>418</v>
      </c>
      <c r="KK48" s="144">
        <v>454</v>
      </c>
      <c r="KL48" s="144">
        <v>432</v>
      </c>
      <c r="KM48" s="144">
        <v>434</v>
      </c>
      <c r="KN48" s="144">
        <v>448</v>
      </c>
      <c r="KO48" s="144">
        <v>459</v>
      </c>
      <c r="KP48" s="144">
        <v>438</v>
      </c>
      <c r="KQ48" s="144">
        <v>421</v>
      </c>
      <c r="KR48" s="144">
        <v>476</v>
      </c>
      <c r="KS48" s="144">
        <v>478</v>
      </c>
      <c r="KT48" s="144">
        <v>527</v>
      </c>
      <c r="KU48" s="144">
        <v>459</v>
      </c>
      <c r="KV48" s="144">
        <v>498</v>
      </c>
      <c r="KW48" s="144">
        <v>504</v>
      </c>
      <c r="KX48" s="144">
        <v>514</v>
      </c>
      <c r="KY48" s="144">
        <v>540</v>
      </c>
      <c r="KZ48" s="343">
        <v>492.66666666666669</v>
      </c>
      <c r="LA48" s="343">
        <v>502.4444444444444</v>
      </c>
      <c r="LB48" s="343">
        <v>503.68518518518516</v>
      </c>
      <c r="LC48" s="343">
        <v>496.96604938271611</v>
      </c>
      <c r="LD48" s="343">
        <v>494.79372427983543</v>
      </c>
      <c r="LE48" s="343">
        <v>488.59267832647464</v>
      </c>
      <c r="LF48" s="343">
        <v>486.5803469364426</v>
      </c>
      <c r="LG48" s="343">
        <v>480.936330685109</v>
      </c>
      <c r="LH48" s="343">
        <v>476.47818826842962</v>
      </c>
      <c r="LI48" s="343">
        <v>485.47625369925828</v>
      </c>
      <c r="LJ48" s="144">
        <v>441</v>
      </c>
      <c r="LK48" s="144">
        <v>466</v>
      </c>
      <c r="LL48" s="144">
        <v>469</v>
      </c>
      <c r="LM48" s="144">
        <v>429</v>
      </c>
      <c r="LN48" s="144">
        <v>433</v>
      </c>
      <c r="LO48" s="144">
        <v>441</v>
      </c>
      <c r="LP48" s="144">
        <v>433</v>
      </c>
      <c r="LQ48" s="144">
        <v>415</v>
      </c>
      <c r="LR48" s="144">
        <v>411</v>
      </c>
      <c r="LS48" s="144">
        <v>414</v>
      </c>
      <c r="LT48" s="144">
        <v>469</v>
      </c>
      <c r="LU48" s="144">
        <v>382</v>
      </c>
      <c r="LV48" s="144">
        <v>368</v>
      </c>
      <c r="LW48" s="144">
        <v>408</v>
      </c>
      <c r="LX48" s="144">
        <v>426</v>
      </c>
      <c r="LY48" s="144">
        <v>385</v>
      </c>
      <c r="LZ48" s="471">
        <v>379</v>
      </c>
      <c r="MA48" s="144">
        <v>390</v>
      </c>
      <c r="MB48" s="144">
        <v>407</v>
      </c>
      <c r="MC48" s="144">
        <v>397</v>
      </c>
      <c r="MD48" s="144">
        <v>354</v>
      </c>
      <c r="ME48" s="144">
        <v>374</v>
      </c>
      <c r="MF48" s="144">
        <v>370</v>
      </c>
      <c r="MG48" s="144">
        <v>386</v>
      </c>
      <c r="MH48" s="144">
        <v>365</v>
      </c>
      <c r="MI48" s="144">
        <v>358</v>
      </c>
      <c r="MJ48" s="144">
        <v>367</v>
      </c>
      <c r="MK48" s="144">
        <v>391</v>
      </c>
      <c r="ML48" s="144">
        <v>399</v>
      </c>
      <c r="MM48" s="144">
        <v>399</v>
      </c>
      <c r="MN48" s="144">
        <v>390</v>
      </c>
      <c r="MO48" s="144">
        <v>419</v>
      </c>
      <c r="MP48" s="144">
        <v>434</v>
      </c>
      <c r="MQ48" s="144">
        <v>384</v>
      </c>
      <c r="MR48" s="144">
        <v>420</v>
      </c>
      <c r="MS48" s="144">
        <v>444</v>
      </c>
      <c r="MT48" s="144">
        <v>458</v>
      </c>
      <c r="MU48" s="144">
        <v>408</v>
      </c>
      <c r="MV48" s="144">
        <v>388</v>
      </c>
      <c r="MW48" s="144">
        <v>410</v>
      </c>
      <c r="MX48" s="144">
        <v>447</v>
      </c>
      <c r="MY48" s="144">
        <v>465</v>
      </c>
      <c r="MZ48" s="144">
        <v>444</v>
      </c>
      <c r="NA48" s="144">
        <v>468</v>
      </c>
      <c r="NB48" s="144">
        <v>477</v>
      </c>
      <c r="NC48" s="144">
        <v>498</v>
      </c>
      <c r="ND48" s="144">
        <v>480</v>
      </c>
      <c r="NE48" s="144">
        <v>451</v>
      </c>
      <c r="NF48" s="144">
        <v>483</v>
      </c>
      <c r="NG48" s="144">
        <v>503</v>
      </c>
      <c r="NH48" s="144">
        <v>490</v>
      </c>
      <c r="NI48" s="144">
        <v>449</v>
      </c>
      <c r="NJ48" s="144">
        <v>454</v>
      </c>
      <c r="NK48" s="144">
        <v>469</v>
      </c>
      <c r="NL48" s="144">
        <v>477</v>
      </c>
      <c r="NM48" s="144">
        <v>465</v>
      </c>
      <c r="NN48" s="144">
        <v>484</v>
      </c>
      <c r="NO48" s="144">
        <v>485</v>
      </c>
      <c r="NP48" s="144">
        <v>499</v>
      </c>
      <c r="NQ48" s="144">
        <v>431</v>
      </c>
      <c r="NR48" s="144">
        <v>434</v>
      </c>
      <c r="NS48" s="144">
        <v>457</v>
      </c>
      <c r="NT48" s="144">
        <v>486</v>
      </c>
      <c r="NU48" s="144">
        <v>493</v>
      </c>
      <c r="NV48" s="144">
        <v>453</v>
      </c>
      <c r="NW48" s="144">
        <v>462</v>
      </c>
      <c r="NX48" s="144">
        <v>483</v>
      </c>
      <c r="NY48" s="144">
        <v>495</v>
      </c>
      <c r="NZ48" s="144">
        <v>391</v>
      </c>
      <c r="OA48" s="144">
        <v>395</v>
      </c>
      <c r="OB48" s="144">
        <v>416</v>
      </c>
      <c r="OC48" s="144">
        <v>430</v>
      </c>
      <c r="OD48" s="144">
        <v>383</v>
      </c>
      <c r="OE48" s="144">
        <v>392</v>
      </c>
      <c r="OF48" s="144">
        <v>401</v>
      </c>
      <c r="OG48" s="144">
        <v>408</v>
      </c>
      <c r="OH48" s="144">
        <v>409</v>
      </c>
      <c r="OI48" s="144">
        <v>402</v>
      </c>
      <c r="OJ48" s="144">
        <v>408</v>
      </c>
      <c r="OK48" s="144">
        <v>440</v>
      </c>
      <c r="OL48" s="144">
        <v>443</v>
      </c>
      <c r="OM48" s="144">
        <v>359</v>
      </c>
      <c r="ON48" s="144">
        <v>379</v>
      </c>
      <c r="OO48" s="144">
        <v>414</v>
      </c>
      <c r="OP48" s="144">
        <v>464</v>
      </c>
      <c r="OQ48" s="144">
        <v>466</v>
      </c>
      <c r="OR48" s="144">
        <v>421</v>
      </c>
      <c r="OS48" s="144">
        <v>409</v>
      </c>
      <c r="OT48" s="144">
        <v>438</v>
      </c>
      <c r="OU48" s="144">
        <v>454</v>
      </c>
      <c r="OV48" s="144">
        <v>439</v>
      </c>
      <c r="OW48" s="144">
        <v>452</v>
      </c>
      <c r="OX48" s="144">
        <v>471</v>
      </c>
      <c r="OY48" s="341">
        <f t="shared" si="21"/>
        <v>452.5</v>
      </c>
      <c r="OZ48" s="144">
        <v>434</v>
      </c>
      <c r="PA48" s="144">
        <v>451</v>
      </c>
      <c r="PB48" s="144">
        <v>469</v>
      </c>
      <c r="PC48" s="144">
        <v>461</v>
      </c>
      <c r="PD48" s="144">
        <v>417</v>
      </c>
    </row>
    <row r="49" spans="1:436" s="144" customFormat="1" x14ac:dyDescent="0.2">
      <c r="A49" s="318"/>
      <c r="B49" s="318">
        <v>16</v>
      </c>
      <c r="C49" s="319">
        <f t="shared" ca="1" si="19"/>
        <v>152</v>
      </c>
      <c r="D49" s="320">
        <f t="shared" ca="1" si="22"/>
        <v>0.56505576208178443</v>
      </c>
      <c r="E49" s="322">
        <f t="shared" ca="1" si="23"/>
        <v>3</v>
      </c>
      <c r="F49" s="321"/>
      <c r="G49" s="144">
        <v>250</v>
      </c>
      <c r="H49" s="144">
        <v>249</v>
      </c>
      <c r="I49" s="343">
        <v>267</v>
      </c>
      <c r="J49" s="144">
        <v>285</v>
      </c>
      <c r="K49" s="144">
        <v>299</v>
      </c>
      <c r="L49" s="144">
        <v>266</v>
      </c>
      <c r="M49" s="144">
        <v>288</v>
      </c>
      <c r="N49" s="144">
        <v>293</v>
      </c>
      <c r="O49" s="144">
        <v>301</v>
      </c>
      <c r="P49" s="144">
        <v>247</v>
      </c>
      <c r="Q49" s="144">
        <v>270</v>
      </c>
      <c r="R49" s="144">
        <v>289</v>
      </c>
      <c r="S49" s="144">
        <v>312</v>
      </c>
      <c r="T49" s="144">
        <v>289</v>
      </c>
      <c r="U49" s="144">
        <v>316</v>
      </c>
      <c r="V49" s="144">
        <v>334</v>
      </c>
      <c r="W49" s="144">
        <v>356</v>
      </c>
      <c r="X49" s="144">
        <v>296</v>
      </c>
      <c r="Y49" s="144">
        <v>293</v>
      </c>
      <c r="Z49" s="144">
        <v>315</v>
      </c>
      <c r="AA49" s="144">
        <v>338</v>
      </c>
      <c r="AB49" s="144">
        <v>357</v>
      </c>
      <c r="AC49" s="144">
        <v>276</v>
      </c>
      <c r="AD49" s="144">
        <v>283</v>
      </c>
      <c r="AE49" s="144">
        <v>302</v>
      </c>
      <c r="AF49" s="144">
        <v>323</v>
      </c>
      <c r="AG49" s="144">
        <v>270</v>
      </c>
      <c r="AH49" s="144">
        <v>294</v>
      </c>
      <c r="AI49" s="144">
        <v>312</v>
      </c>
      <c r="AJ49" s="144">
        <v>322</v>
      </c>
      <c r="AK49" s="144">
        <v>269</v>
      </c>
      <c r="AL49" s="144">
        <v>281</v>
      </c>
      <c r="AM49" s="144">
        <v>290</v>
      </c>
      <c r="AN49" s="144">
        <v>307</v>
      </c>
      <c r="AO49" s="144">
        <v>282</v>
      </c>
      <c r="AP49" s="363">
        <v>292</v>
      </c>
      <c r="AQ49" s="144">
        <v>302</v>
      </c>
      <c r="AR49" s="144">
        <v>333</v>
      </c>
      <c r="AS49" s="144">
        <v>344</v>
      </c>
      <c r="AT49" s="144">
        <v>299</v>
      </c>
      <c r="AU49" s="144">
        <v>299</v>
      </c>
      <c r="AV49" s="144">
        <v>322</v>
      </c>
      <c r="AW49" s="144">
        <v>349</v>
      </c>
      <c r="AX49" s="144">
        <v>387</v>
      </c>
      <c r="AY49" s="144">
        <v>340</v>
      </c>
      <c r="AZ49" s="144">
        <v>367</v>
      </c>
      <c r="BA49" s="144">
        <v>399</v>
      </c>
      <c r="BB49" s="144">
        <v>408</v>
      </c>
      <c r="BC49" s="144">
        <v>360</v>
      </c>
      <c r="BD49" s="144">
        <v>376</v>
      </c>
      <c r="BE49" s="144">
        <v>397</v>
      </c>
      <c r="BF49" s="144">
        <v>415</v>
      </c>
      <c r="BG49" s="144">
        <v>402</v>
      </c>
      <c r="BH49" s="144">
        <v>391</v>
      </c>
      <c r="BI49" s="144">
        <v>403</v>
      </c>
      <c r="BJ49" s="144">
        <v>422</v>
      </c>
      <c r="BK49" s="144">
        <v>440</v>
      </c>
      <c r="BL49" s="144">
        <v>360</v>
      </c>
      <c r="BM49" s="144">
        <v>379</v>
      </c>
      <c r="BN49" s="144">
        <v>357</v>
      </c>
      <c r="BO49" s="144">
        <v>346</v>
      </c>
      <c r="BP49" s="144">
        <v>278</v>
      </c>
      <c r="BQ49" s="144">
        <v>274</v>
      </c>
      <c r="BR49" s="144">
        <v>269</v>
      </c>
      <c r="BS49" s="144">
        <v>276</v>
      </c>
      <c r="BT49" s="144">
        <v>273</v>
      </c>
      <c r="BU49" s="144">
        <v>278</v>
      </c>
      <c r="BV49" s="144">
        <v>295</v>
      </c>
      <c r="BW49" s="144">
        <v>314</v>
      </c>
      <c r="BX49" s="144">
        <v>336</v>
      </c>
      <c r="BY49" s="144">
        <v>346</v>
      </c>
      <c r="BZ49" s="144">
        <v>368</v>
      </c>
      <c r="CA49" s="144">
        <v>383</v>
      </c>
      <c r="CB49" s="144">
        <v>381</v>
      </c>
      <c r="CC49" s="144">
        <v>347</v>
      </c>
      <c r="CD49" s="144">
        <v>349</v>
      </c>
      <c r="CE49" s="144">
        <v>356</v>
      </c>
      <c r="CF49" s="144">
        <v>343</v>
      </c>
      <c r="CG49" s="144">
        <v>309</v>
      </c>
      <c r="CH49" s="144">
        <v>300</v>
      </c>
      <c r="CI49" s="144">
        <v>299</v>
      </c>
      <c r="CJ49" s="144">
        <v>304</v>
      </c>
      <c r="CK49" s="144">
        <v>304</v>
      </c>
      <c r="CL49" s="144">
        <v>276</v>
      </c>
      <c r="CM49" s="144">
        <v>295</v>
      </c>
      <c r="CN49" s="144">
        <v>308</v>
      </c>
      <c r="CO49" s="144">
        <v>335</v>
      </c>
      <c r="CP49" s="144">
        <v>325</v>
      </c>
      <c r="CQ49" s="144">
        <v>338</v>
      </c>
      <c r="CR49" s="144">
        <v>350</v>
      </c>
      <c r="CS49" s="144">
        <v>370</v>
      </c>
      <c r="CT49" s="144">
        <v>339</v>
      </c>
      <c r="CU49" s="144">
        <v>316</v>
      </c>
      <c r="CV49" s="144">
        <v>327</v>
      </c>
      <c r="CW49" s="144">
        <v>324</v>
      </c>
      <c r="CX49" s="144">
        <v>335</v>
      </c>
      <c r="CY49" s="144">
        <v>296</v>
      </c>
      <c r="CZ49" s="144">
        <v>320</v>
      </c>
      <c r="DA49" s="144">
        <v>328</v>
      </c>
      <c r="DB49" s="144">
        <v>349</v>
      </c>
      <c r="DC49" s="144">
        <v>320</v>
      </c>
      <c r="DD49" s="144">
        <v>326</v>
      </c>
      <c r="DE49" s="144">
        <v>327</v>
      </c>
      <c r="DF49" s="144">
        <v>335.5</v>
      </c>
      <c r="DG49" s="144">
        <v>344</v>
      </c>
      <c r="DH49" s="144">
        <v>294</v>
      </c>
      <c r="DI49" s="144">
        <v>321</v>
      </c>
      <c r="DJ49" s="144">
        <v>323</v>
      </c>
      <c r="DK49" s="144">
        <v>331</v>
      </c>
      <c r="DL49" s="144">
        <v>302</v>
      </c>
      <c r="DM49" s="144">
        <v>323</v>
      </c>
      <c r="DN49" s="144">
        <v>327</v>
      </c>
      <c r="DO49" s="144">
        <v>334</v>
      </c>
      <c r="DP49" s="144">
        <v>287</v>
      </c>
      <c r="DQ49" s="144">
        <v>287</v>
      </c>
      <c r="DR49" s="341">
        <v>289</v>
      </c>
      <c r="DS49" s="144">
        <v>291</v>
      </c>
      <c r="DT49" s="397">
        <v>279</v>
      </c>
      <c r="DU49" s="397">
        <v>267</v>
      </c>
      <c r="DV49" s="380">
        <v>282</v>
      </c>
      <c r="DW49" s="380">
        <v>294</v>
      </c>
      <c r="DX49" s="397">
        <v>300</v>
      </c>
      <c r="DY49">
        <v>283</v>
      </c>
      <c r="DZ49">
        <v>309</v>
      </c>
      <c r="EA49">
        <v>328</v>
      </c>
      <c r="EB49">
        <v>344</v>
      </c>
      <c r="EC49">
        <v>316</v>
      </c>
      <c r="ED49">
        <v>324</v>
      </c>
      <c r="EE49">
        <v>313</v>
      </c>
      <c r="EF49">
        <v>329</v>
      </c>
      <c r="EG49">
        <v>309</v>
      </c>
      <c r="EH49">
        <v>318</v>
      </c>
      <c r="EI49">
        <v>306</v>
      </c>
      <c r="EJ49">
        <v>301</v>
      </c>
      <c r="EK49">
        <v>313</v>
      </c>
      <c r="EL49">
        <v>287</v>
      </c>
      <c r="EM49">
        <v>284</v>
      </c>
      <c r="EN49">
        <v>283</v>
      </c>
      <c r="EO49" s="144">
        <v>278</v>
      </c>
      <c r="EP49">
        <v>243</v>
      </c>
      <c r="EQ49">
        <v>244</v>
      </c>
      <c r="ER49">
        <v>239</v>
      </c>
      <c r="ES49">
        <v>243</v>
      </c>
      <c r="ET49">
        <v>228</v>
      </c>
      <c r="EU49" s="380">
        <v>229</v>
      </c>
      <c r="EV49">
        <v>241</v>
      </c>
      <c r="EW49">
        <v>244</v>
      </c>
      <c r="EX49">
        <v>256</v>
      </c>
      <c r="EY49">
        <v>267</v>
      </c>
      <c r="EZ49">
        <v>275</v>
      </c>
      <c r="FA49">
        <v>299</v>
      </c>
      <c r="FB49">
        <v>316</v>
      </c>
      <c r="FC49">
        <v>301</v>
      </c>
      <c r="FD49">
        <v>314</v>
      </c>
      <c r="FE49">
        <v>316</v>
      </c>
      <c r="FF49">
        <v>322</v>
      </c>
      <c r="FG49">
        <v>335</v>
      </c>
      <c r="FH49">
        <v>282</v>
      </c>
      <c r="FI49">
        <v>284</v>
      </c>
      <c r="FJ49">
        <v>299</v>
      </c>
      <c r="FK49" s="144">
        <v>314</v>
      </c>
      <c r="FL49">
        <v>279</v>
      </c>
      <c r="FM49">
        <v>291</v>
      </c>
      <c r="FN49" s="144">
        <v>304</v>
      </c>
      <c r="FO49" s="144">
        <v>333</v>
      </c>
      <c r="FP49" s="144">
        <v>309</v>
      </c>
      <c r="FQ49">
        <v>311</v>
      </c>
      <c r="FR49" s="144">
        <v>315</v>
      </c>
      <c r="FS49" s="341">
        <v>324</v>
      </c>
      <c r="FT49" s="144">
        <v>335</v>
      </c>
      <c r="FU49" s="397">
        <v>284</v>
      </c>
      <c r="FV49" s="397">
        <v>284</v>
      </c>
      <c r="FW49" s="380">
        <v>304</v>
      </c>
      <c r="FX49" s="380">
        <v>298</v>
      </c>
      <c r="FY49" s="397">
        <v>254</v>
      </c>
      <c r="FZ49">
        <v>276</v>
      </c>
      <c r="GA49">
        <v>307</v>
      </c>
      <c r="GB49">
        <v>297</v>
      </c>
      <c r="GC49">
        <v>277</v>
      </c>
      <c r="GD49">
        <v>272</v>
      </c>
      <c r="GE49">
        <v>286</v>
      </c>
      <c r="GF49">
        <v>290</v>
      </c>
      <c r="GG49">
        <v>288</v>
      </c>
      <c r="GH49">
        <v>259</v>
      </c>
      <c r="GI49">
        <v>260</v>
      </c>
      <c r="GJ49">
        <v>292</v>
      </c>
      <c r="GK49">
        <v>304</v>
      </c>
      <c r="GL49">
        <v>284</v>
      </c>
      <c r="GM49">
        <v>285</v>
      </c>
      <c r="GN49">
        <v>296</v>
      </c>
      <c r="GO49">
        <v>309</v>
      </c>
      <c r="GP49" s="144">
        <v>302</v>
      </c>
      <c r="GQ49">
        <v>279</v>
      </c>
      <c r="GR49">
        <v>296</v>
      </c>
      <c r="GS49">
        <v>307</v>
      </c>
      <c r="GT49">
        <v>296</v>
      </c>
      <c r="GU49">
        <v>286</v>
      </c>
      <c r="GV49" s="144">
        <v>309</v>
      </c>
      <c r="GW49" s="144">
        <v>345</v>
      </c>
      <c r="GX49" s="144">
        <v>353</v>
      </c>
      <c r="GY49" s="144">
        <v>294</v>
      </c>
      <c r="GZ49" s="144">
        <v>313</v>
      </c>
      <c r="HA49" s="144">
        <v>323</v>
      </c>
      <c r="HB49" s="144">
        <v>344</v>
      </c>
      <c r="HC49" s="144">
        <v>317</v>
      </c>
      <c r="HD49" s="144">
        <v>324</v>
      </c>
      <c r="HE49" s="144">
        <v>337</v>
      </c>
      <c r="HF49" s="144">
        <v>350</v>
      </c>
      <c r="HG49" s="144">
        <v>357</v>
      </c>
      <c r="HH49" s="144">
        <v>301</v>
      </c>
      <c r="HI49" s="144">
        <v>318</v>
      </c>
      <c r="HJ49" s="144">
        <v>322</v>
      </c>
      <c r="HK49" s="144">
        <v>338</v>
      </c>
      <c r="HL49" s="144">
        <v>305</v>
      </c>
      <c r="HM49" s="144">
        <v>313</v>
      </c>
      <c r="HN49" s="144">
        <v>324</v>
      </c>
      <c r="HO49" s="144">
        <v>323</v>
      </c>
      <c r="HP49" s="144">
        <v>329</v>
      </c>
      <c r="HQ49" s="144">
        <v>325</v>
      </c>
      <c r="HR49" s="144">
        <v>332</v>
      </c>
      <c r="HS49" s="144">
        <v>322</v>
      </c>
      <c r="HT49" s="144">
        <v>327</v>
      </c>
      <c r="HU49" s="144">
        <v>268</v>
      </c>
      <c r="HV49" s="144">
        <v>295</v>
      </c>
      <c r="HW49" s="144">
        <v>308</v>
      </c>
      <c r="HX49" s="144">
        <v>304</v>
      </c>
      <c r="HY49" s="144">
        <v>252</v>
      </c>
      <c r="HZ49" s="144">
        <v>260</v>
      </c>
      <c r="IA49" s="144">
        <v>270</v>
      </c>
      <c r="IB49" s="144">
        <v>281</v>
      </c>
      <c r="IC49" s="144">
        <v>270</v>
      </c>
      <c r="ID49" s="144">
        <v>245</v>
      </c>
      <c r="IE49" s="144">
        <v>266</v>
      </c>
      <c r="IF49" s="144">
        <v>275</v>
      </c>
      <c r="IG49" s="144">
        <v>287</v>
      </c>
      <c r="IH49" s="144">
        <v>252</v>
      </c>
      <c r="II49" s="144">
        <v>263</v>
      </c>
      <c r="IJ49" s="144">
        <v>276</v>
      </c>
      <c r="IK49" s="144">
        <v>292</v>
      </c>
      <c r="IL49" s="144">
        <v>269</v>
      </c>
      <c r="IM49" s="144">
        <v>263</v>
      </c>
      <c r="IN49" s="341">
        <f t="shared" si="20"/>
        <v>275.5</v>
      </c>
      <c r="IO49" s="144">
        <v>288</v>
      </c>
      <c r="IP49" s="144">
        <v>296</v>
      </c>
      <c r="IQ49" s="144">
        <v>260</v>
      </c>
      <c r="IR49" s="144">
        <v>274</v>
      </c>
      <c r="IS49" s="144">
        <v>283</v>
      </c>
      <c r="IT49" s="144">
        <v>283</v>
      </c>
      <c r="IU49" s="144">
        <v>259</v>
      </c>
      <c r="IV49" s="144">
        <v>259</v>
      </c>
      <c r="IW49" s="144">
        <v>263</v>
      </c>
      <c r="IX49" s="144">
        <v>269</v>
      </c>
      <c r="IY49" s="144">
        <v>261</v>
      </c>
      <c r="IZ49" s="144">
        <v>265</v>
      </c>
      <c r="JA49" s="144">
        <v>267</v>
      </c>
      <c r="JB49" s="144">
        <v>276</v>
      </c>
      <c r="JC49" s="144">
        <v>284</v>
      </c>
      <c r="JD49" s="144">
        <v>236</v>
      </c>
      <c r="JE49" s="144">
        <v>251</v>
      </c>
      <c r="JF49" s="362">
        <f t="shared" si="24"/>
        <v>254</v>
      </c>
      <c r="JG49" s="144">
        <v>257</v>
      </c>
      <c r="JH49" s="144">
        <v>214</v>
      </c>
      <c r="JI49" s="144">
        <v>229</v>
      </c>
      <c r="JJ49" s="144">
        <v>227</v>
      </c>
      <c r="JK49" s="144">
        <v>247</v>
      </c>
      <c r="JL49" s="144">
        <v>246</v>
      </c>
      <c r="JM49" s="144">
        <v>238</v>
      </c>
      <c r="JN49" s="341">
        <f t="shared" si="25"/>
        <v>242</v>
      </c>
      <c r="JO49" s="144">
        <v>246</v>
      </c>
      <c r="JP49" s="144">
        <v>245</v>
      </c>
      <c r="JQ49" s="144">
        <v>228</v>
      </c>
      <c r="JR49" s="144">
        <v>217</v>
      </c>
      <c r="JS49" s="144">
        <v>225</v>
      </c>
      <c r="JT49" s="144">
        <v>229</v>
      </c>
      <c r="JU49" s="144">
        <v>195</v>
      </c>
      <c r="JV49" s="341">
        <f t="shared" si="26"/>
        <v>199.5</v>
      </c>
      <c r="JW49" s="144">
        <v>204</v>
      </c>
      <c r="JX49" s="144">
        <v>209</v>
      </c>
      <c r="JY49" s="144">
        <v>181</v>
      </c>
      <c r="JZ49" s="144">
        <v>180</v>
      </c>
      <c r="KA49" s="144">
        <v>201</v>
      </c>
      <c r="KB49" s="144">
        <v>212</v>
      </c>
      <c r="KC49" s="144">
        <v>215</v>
      </c>
      <c r="KD49" s="144">
        <v>200</v>
      </c>
      <c r="KE49" s="144">
        <v>200</v>
      </c>
      <c r="KF49" s="144">
        <v>216</v>
      </c>
      <c r="KG49" s="144">
        <v>212</v>
      </c>
      <c r="KH49" s="144">
        <v>199</v>
      </c>
      <c r="KI49" s="144">
        <v>199</v>
      </c>
      <c r="KJ49" s="144">
        <v>206</v>
      </c>
      <c r="KK49" s="144">
        <v>228</v>
      </c>
      <c r="KL49" s="144">
        <v>222</v>
      </c>
      <c r="KM49" s="144">
        <v>211</v>
      </c>
      <c r="KN49" s="144">
        <v>218</v>
      </c>
      <c r="KO49" s="144">
        <v>228</v>
      </c>
      <c r="KP49" s="144">
        <v>193</v>
      </c>
      <c r="KQ49" s="144">
        <v>186</v>
      </c>
      <c r="KR49" s="144">
        <v>212</v>
      </c>
      <c r="KS49" s="144">
        <v>214</v>
      </c>
      <c r="KT49" s="144">
        <v>222</v>
      </c>
      <c r="KU49" s="144">
        <v>200</v>
      </c>
      <c r="KV49" s="144">
        <v>207</v>
      </c>
      <c r="KW49" s="144">
        <v>229</v>
      </c>
      <c r="KX49" s="144">
        <v>253</v>
      </c>
      <c r="KY49" s="144">
        <v>236</v>
      </c>
      <c r="KZ49" s="343">
        <v>218.16666666666666</v>
      </c>
      <c r="LA49" s="343">
        <v>221.86111111111111</v>
      </c>
      <c r="LB49" s="343">
        <v>228.50462962962965</v>
      </c>
      <c r="LC49" s="343">
        <v>223.42206790123456</v>
      </c>
      <c r="LD49" s="343">
        <v>218.82574588477368</v>
      </c>
      <c r="LE49" s="343">
        <v>218.79670353223594</v>
      </c>
      <c r="LF49" s="343">
        <v>220.56837634316415</v>
      </c>
      <c r="LG49" s="343">
        <v>213.85292054850632</v>
      </c>
      <c r="LH49" s="343">
        <v>213.41096903498578</v>
      </c>
      <c r="LI49" s="343">
        <v>217.09094306873317</v>
      </c>
      <c r="LJ49" s="144">
        <v>184</v>
      </c>
      <c r="LK49" s="144">
        <v>188</v>
      </c>
      <c r="LL49" s="144">
        <v>213</v>
      </c>
      <c r="LM49" s="144">
        <v>183</v>
      </c>
      <c r="LN49" s="144">
        <v>185</v>
      </c>
      <c r="LO49" s="144">
        <v>202</v>
      </c>
      <c r="LP49" s="144">
        <v>212</v>
      </c>
      <c r="LQ49" s="144">
        <v>173</v>
      </c>
      <c r="LR49" s="144">
        <v>185</v>
      </c>
      <c r="LS49" s="144">
        <v>185</v>
      </c>
      <c r="LT49" s="144">
        <v>213</v>
      </c>
      <c r="LU49" s="144">
        <v>153</v>
      </c>
      <c r="LV49" s="144">
        <v>154</v>
      </c>
      <c r="LW49" s="144">
        <v>170</v>
      </c>
      <c r="LX49" s="144">
        <v>180</v>
      </c>
      <c r="LY49" s="144">
        <v>145</v>
      </c>
      <c r="LZ49" s="471">
        <v>162</v>
      </c>
      <c r="MA49" s="144">
        <v>180</v>
      </c>
      <c r="MB49" s="144">
        <v>179</v>
      </c>
      <c r="MC49" s="144">
        <v>184</v>
      </c>
      <c r="MD49" s="144">
        <v>155</v>
      </c>
      <c r="ME49" s="144">
        <v>163</v>
      </c>
      <c r="MF49" s="144">
        <v>172</v>
      </c>
      <c r="MG49" s="144">
        <v>187</v>
      </c>
      <c r="MH49" s="144">
        <v>165</v>
      </c>
      <c r="MI49" s="144">
        <v>177</v>
      </c>
      <c r="MJ49" s="144">
        <v>193</v>
      </c>
      <c r="MK49" s="144">
        <v>212</v>
      </c>
      <c r="ML49" s="144">
        <v>182</v>
      </c>
      <c r="MM49" s="144">
        <v>176</v>
      </c>
      <c r="MN49" s="144">
        <v>179</v>
      </c>
      <c r="MO49" s="144">
        <v>187</v>
      </c>
      <c r="MP49" s="144">
        <v>190</v>
      </c>
      <c r="MQ49" s="144">
        <v>135</v>
      </c>
      <c r="MR49" s="144">
        <v>147</v>
      </c>
      <c r="MS49" s="144">
        <v>156</v>
      </c>
      <c r="MT49" s="144">
        <v>179</v>
      </c>
      <c r="MU49" s="144">
        <v>143</v>
      </c>
      <c r="MV49" s="144">
        <v>165</v>
      </c>
      <c r="MW49" s="144">
        <v>172</v>
      </c>
      <c r="MX49" s="144">
        <v>191</v>
      </c>
      <c r="MY49" s="144">
        <v>202</v>
      </c>
      <c r="MZ49" s="144">
        <v>157</v>
      </c>
      <c r="NA49" s="144">
        <v>170</v>
      </c>
      <c r="NB49" s="144">
        <v>186</v>
      </c>
      <c r="NC49" s="144">
        <v>196</v>
      </c>
      <c r="ND49" s="144">
        <v>157</v>
      </c>
      <c r="NE49" s="144">
        <v>157</v>
      </c>
      <c r="NF49" s="144">
        <v>169</v>
      </c>
      <c r="NG49" s="144">
        <v>174</v>
      </c>
      <c r="NH49" s="144">
        <v>167</v>
      </c>
      <c r="NI49" s="144">
        <v>145</v>
      </c>
      <c r="NJ49" s="144">
        <v>156</v>
      </c>
      <c r="NK49" s="144">
        <v>168</v>
      </c>
      <c r="NL49" s="144">
        <v>172</v>
      </c>
      <c r="NM49" s="144">
        <v>143</v>
      </c>
      <c r="NN49" s="144">
        <v>150</v>
      </c>
      <c r="NO49" s="144">
        <v>161</v>
      </c>
      <c r="NP49" s="144">
        <v>165</v>
      </c>
      <c r="NQ49" s="144">
        <v>141</v>
      </c>
      <c r="NR49" s="144">
        <v>150</v>
      </c>
      <c r="NS49" s="144">
        <v>157</v>
      </c>
      <c r="NT49" s="144">
        <v>169</v>
      </c>
      <c r="NU49" s="144">
        <v>146</v>
      </c>
      <c r="NV49" s="144">
        <v>145</v>
      </c>
      <c r="NW49" s="144">
        <v>147</v>
      </c>
      <c r="NX49" s="144">
        <v>158</v>
      </c>
      <c r="NY49" s="144">
        <v>164</v>
      </c>
      <c r="NZ49" s="144">
        <v>138</v>
      </c>
      <c r="OA49" s="144">
        <v>142</v>
      </c>
      <c r="OB49" s="144">
        <v>150</v>
      </c>
      <c r="OC49" s="144">
        <v>162</v>
      </c>
      <c r="OD49" s="144">
        <v>128</v>
      </c>
      <c r="OE49" s="144">
        <v>138</v>
      </c>
      <c r="OF49" s="144">
        <v>153</v>
      </c>
      <c r="OG49" s="144">
        <v>157</v>
      </c>
      <c r="OH49" s="144">
        <v>149</v>
      </c>
      <c r="OI49" s="144">
        <v>150</v>
      </c>
      <c r="OJ49" s="144">
        <v>152</v>
      </c>
      <c r="OK49" s="144">
        <v>154</v>
      </c>
      <c r="OL49" s="144">
        <v>165</v>
      </c>
      <c r="OM49" s="144">
        <v>129</v>
      </c>
      <c r="ON49" s="144">
        <v>156</v>
      </c>
      <c r="OO49" s="144">
        <v>175</v>
      </c>
      <c r="OP49" s="144">
        <v>187</v>
      </c>
      <c r="OQ49" s="144">
        <v>177</v>
      </c>
      <c r="OR49" s="144">
        <v>176</v>
      </c>
      <c r="OS49" s="144">
        <v>185</v>
      </c>
      <c r="OT49" s="144">
        <v>195</v>
      </c>
      <c r="OU49" s="144">
        <v>194</v>
      </c>
      <c r="OV49" s="144">
        <v>160</v>
      </c>
      <c r="OW49" s="144">
        <v>175</v>
      </c>
      <c r="OX49" s="144">
        <v>184</v>
      </c>
      <c r="OY49" s="341">
        <f t="shared" si="21"/>
        <v>172</v>
      </c>
      <c r="OZ49" s="144">
        <v>160</v>
      </c>
      <c r="PA49" s="144">
        <v>171</v>
      </c>
      <c r="PB49" s="144">
        <v>178</v>
      </c>
      <c r="PC49" s="144">
        <v>189</v>
      </c>
      <c r="PD49" s="144">
        <v>152</v>
      </c>
    </row>
    <row r="50" spans="1:436" s="144" customFormat="1" x14ac:dyDescent="0.2">
      <c r="A50" s="55"/>
      <c r="B50" s="318">
        <v>17</v>
      </c>
      <c r="C50" s="319">
        <f t="shared" ca="1" si="19"/>
        <v>171</v>
      </c>
      <c r="D50" s="320">
        <f t="shared" ca="1" si="22"/>
        <v>0.51351351351351349</v>
      </c>
      <c r="E50" s="322">
        <f t="shared" ca="1" si="23"/>
        <v>6</v>
      </c>
      <c r="F50" s="321"/>
      <c r="G50" s="144">
        <v>399</v>
      </c>
      <c r="H50" s="144">
        <v>364</v>
      </c>
      <c r="I50" s="343">
        <v>373</v>
      </c>
      <c r="J50" s="144">
        <v>382</v>
      </c>
      <c r="K50" s="144">
        <v>384</v>
      </c>
      <c r="L50" s="144">
        <v>383</v>
      </c>
      <c r="M50" s="144">
        <v>388</v>
      </c>
      <c r="N50" s="144">
        <v>387</v>
      </c>
      <c r="O50" s="144">
        <v>378</v>
      </c>
      <c r="P50" s="144">
        <v>363</v>
      </c>
      <c r="Q50" s="144">
        <v>390</v>
      </c>
      <c r="R50" s="144">
        <v>403</v>
      </c>
      <c r="S50" s="144">
        <v>416</v>
      </c>
      <c r="T50" s="144">
        <v>410</v>
      </c>
      <c r="U50" s="144">
        <v>421</v>
      </c>
      <c r="V50" s="144">
        <v>415</v>
      </c>
      <c r="W50" s="144">
        <v>410</v>
      </c>
      <c r="X50" s="144">
        <v>374</v>
      </c>
      <c r="Y50" s="144">
        <v>364</v>
      </c>
      <c r="Z50" s="144">
        <v>394</v>
      </c>
      <c r="AA50" s="144">
        <v>374</v>
      </c>
      <c r="AB50" s="144">
        <v>394</v>
      </c>
      <c r="AC50" s="144">
        <v>388</v>
      </c>
      <c r="AD50" s="144">
        <v>385</v>
      </c>
      <c r="AE50" s="144">
        <v>439</v>
      </c>
      <c r="AF50" s="144">
        <v>448</v>
      </c>
      <c r="AG50" s="144">
        <v>430</v>
      </c>
      <c r="AH50" s="144">
        <v>409</v>
      </c>
      <c r="AI50" s="144">
        <v>395</v>
      </c>
      <c r="AJ50" s="144">
        <v>386</v>
      </c>
      <c r="AK50" s="144">
        <v>358</v>
      </c>
      <c r="AL50" s="144">
        <v>355</v>
      </c>
      <c r="AM50" s="144">
        <v>348</v>
      </c>
      <c r="AN50" s="144">
        <v>366</v>
      </c>
      <c r="AO50" s="144">
        <v>349</v>
      </c>
      <c r="AP50" s="363">
        <v>351.5</v>
      </c>
      <c r="AQ50" s="144">
        <v>354</v>
      </c>
      <c r="AR50" s="144">
        <v>338</v>
      </c>
      <c r="AS50" s="144">
        <v>349</v>
      </c>
      <c r="AT50" s="144">
        <v>374</v>
      </c>
      <c r="AU50" s="144">
        <v>379</v>
      </c>
      <c r="AV50" s="144">
        <v>394</v>
      </c>
      <c r="AW50" s="144">
        <v>419</v>
      </c>
      <c r="AX50" s="144">
        <v>425</v>
      </c>
      <c r="AY50" s="144">
        <v>401</v>
      </c>
      <c r="AZ50" s="144">
        <v>426</v>
      </c>
      <c r="BA50" s="144">
        <v>432</v>
      </c>
      <c r="BB50" s="144">
        <v>430</v>
      </c>
      <c r="BC50" s="144">
        <v>411</v>
      </c>
      <c r="BD50" s="144">
        <v>432</v>
      </c>
      <c r="BE50" s="144">
        <v>420</v>
      </c>
      <c r="BF50" s="144">
        <v>407</v>
      </c>
      <c r="BG50" s="144">
        <v>410</v>
      </c>
      <c r="BH50" s="144">
        <v>393</v>
      </c>
      <c r="BI50" s="144">
        <v>402</v>
      </c>
      <c r="BJ50" s="144">
        <v>409</v>
      </c>
      <c r="BK50" s="144">
        <v>397</v>
      </c>
      <c r="BL50" s="144">
        <v>371</v>
      </c>
      <c r="BM50" s="144">
        <v>390</v>
      </c>
      <c r="BN50" s="144">
        <v>376</v>
      </c>
      <c r="BO50" s="144">
        <v>374</v>
      </c>
      <c r="BP50" s="144">
        <v>346</v>
      </c>
      <c r="BQ50" s="144">
        <v>349</v>
      </c>
      <c r="BR50" s="144">
        <v>361</v>
      </c>
      <c r="BS50" s="144">
        <v>355</v>
      </c>
      <c r="BT50" s="144">
        <v>318</v>
      </c>
      <c r="BU50" s="144">
        <v>332</v>
      </c>
      <c r="BV50" s="144">
        <v>343</v>
      </c>
      <c r="BW50" s="144">
        <v>364</v>
      </c>
      <c r="BX50" s="144">
        <v>371</v>
      </c>
      <c r="BY50" s="144">
        <v>349</v>
      </c>
      <c r="BZ50" s="144">
        <v>371</v>
      </c>
      <c r="CA50" s="144">
        <v>383</v>
      </c>
      <c r="CB50" s="144">
        <v>394</v>
      </c>
      <c r="CC50" s="144">
        <v>396</v>
      </c>
      <c r="CD50" s="144">
        <v>393</v>
      </c>
      <c r="CE50" s="144">
        <v>409</v>
      </c>
      <c r="CF50" s="144">
        <v>416</v>
      </c>
      <c r="CG50" s="144">
        <v>403</v>
      </c>
      <c r="CH50" s="144">
        <v>410</v>
      </c>
      <c r="CI50" s="144">
        <v>410</v>
      </c>
      <c r="CJ50" s="144">
        <v>409</v>
      </c>
      <c r="CK50" s="144">
        <v>424</v>
      </c>
      <c r="CL50" s="144">
        <v>427</v>
      </c>
      <c r="CM50" s="144">
        <v>453</v>
      </c>
      <c r="CN50" s="144">
        <v>465</v>
      </c>
      <c r="CO50" s="144">
        <v>480</v>
      </c>
      <c r="CP50" s="144">
        <v>442</v>
      </c>
      <c r="CQ50" s="144">
        <v>453</v>
      </c>
      <c r="CR50" s="144">
        <v>469</v>
      </c>
      <c r="CS50" s="144">
        <v>500</v>
      </c>
      <c r="CT50" s="144">
        <v>466</v>
      </c>
      <c r="CU50" s="144">
        <v>478</v>
      </c>
      <c r="CV50" s="144">
        <v>490</v>
      </c>
      <c r="CW50" s="144">
        <v>490</v>
      </c>
      <c r="CX50" s="144">
        <v>527</v>
      </c>
      <c r="CY50" s="144">
        <v>482</v>
      </c>
      <c r="CZ50" s="144">
        <v>509</v>
      </c>
      <c r="DA50" s="144">
        <v>489</v>
      </c>
      <c r="DB50" s="144">
        <v>512</v>
      </c>
      <c r="DC50" s="144">
        <v>469</v>
      </c>
      <c r="DD50" s="144">
        <v>477</v>
      </c>
      <c r="DE50" s="144">
        <v>484</v>
      </c>
      <c r="DF50" s="144">
        <v>490.5</v>
      </c>
      <c r="DG50" s="144">
        <v>497</v>
      </c>
      <c r="DH50" s="144">
        <v>441</v>
      </c>
      <c r="DI50" s="144">
        <v>454</v>
      </c>
      <c r="DJ50" s="144">
        <v>449</v>
      </c>
      <c r="DK50" s="144">
        <v>456</v>
      </c>
      <c r="DL50" s="144">
        <v>396</v>
      </c>
      <c r="DM50" s="144">
        <v>400</v>
      </c>
      <c r="DN50" s="144">
        <v>391</v>
      </c>
      <c r="DO50" s="144">
        <v>407</v>
      </c>
      <c r="DP50" s="144">
        <v>371</v>
      </c>
      <c r="DQ50" s="144">
        <v>378</v>
      </c>
      <c r="DR50" s="341">
        <v>402</v>
      </c>
      <c r="DS50" s="144">
        <v>413</v>
      </c>
      <c r="DT50" s="397">
        <v>391</v>
      </c>
      <c r="DU50" s="397">
        <v>374</v>
      </c>
      <c r="DV50" s="380">
        <v>382</v>
      </c>
      <c r="DW50" s="380">
        <v>398</v>
      </c>
      <c r="DX50" s="397">
        <v>376</v>
      </c>
      <c r="DY50">
        <v>359</v>
      </c>
      <c r="DZ50">
        <v>373</v>
      </c>
      <c r="EA50">
        <v>383</v>
      </c>
      <c r="EB50">
        <v>385</v>
      </c>
      <c r="EC50">
        <v>361</v>
      </c>
      <c r="ED50">
        <v>359</v>
      </c>
      <c r="EE50">
        <v>371</v>
      </c>
      <c r="EF50">
        <v>389</v>
      </c>
      <c r="EG50">
        <v>387</v>
      </c>
      <c r="EH50">
        <v>398</v>
      </c>
      <c r="EI50">
        <v>398</v>
      </c>
      <c r="EJ50">
        <v>398</v>
      </c>
      <c r="EK50">
        <v>412</v>
      </c>
      <c r="EL50">
        <v>379</v>
      </c>
      <c r="EM50">
        <v>381</v>
      </c>
      <c r="EN50">
        <v>370</v>
      </c>
      <c r="EO50" s="144">
        <v>375</v>
      </c>
      <c r="EP50">
        <v>338</v>
      </c>
      <c r="EQ50">
        <v>330</v>
      </c>
      <c r="ER50">
        <v>325</v>
      </c>
      <c r="ES50">
        <v>324</v>
      </c>
      <c r="ET50">
        <v>318</v>
      </c>
      <c r="EU50" s="380">
        <v>316</v>
      </c>
      <c r="EV50">
        <v>326</v>
      </c>
      <c r="EW50">
        <v>326</v>
      </c>
      <c r="EX50">
        <v>333</v>
      </c>
      <c r="EY50">
        <v>361</v>
      </c>
      <c r="EZ50">
        <v>372</v>
      </c>
      <c r="FA50">
        <v>383</v>
      </c>
      <c r="FB50">
        <v>398</v>
      </c>
      <c r="FC50">
        <v>383</v>
      </c>
      <c r="FD50">
        <v>397</v>
      </c>
      <c r="FE50">
        <v>417</v>
      </c>
      <c r="FF50">
        <v>409</v>
      </c>
      <c r="FG50">
        <v>417</v>
      </c>
      <c r="FH50">
        <v>376</v>
      </c>
      <c r="FI50">
        <v>374</v>
      </c>
      <c r="FJ50">
        <v>380</v>
      </c>
      <c r="FK50" s="144">
        <v>396</v>
      </c>
      <c r="FL50">
        <v>382</v>
      </c>
      <c r="FM50">
        <v>387</v>
      </c>
      <c r="FN50" s="144">
        <v>392</v>
      </c>
      <c r="FO50" s="144">
        <v>405</v>
      </c>
      <c r="FP50" s="144">
        <v>382</v>
      </c>
      <c r="FQ50">
        <v>390</v>
      </c>
      <c r="FR50" s="144">
        <v>392</v>
      </c>
      <c r="FS50" s="341">
        <v>398</v>
      </c>
      <c r="FT50" s="144">
        <v>416</v>
      </c>
      <c r="FU50" s="397">
        <v>388</v>
      </c>
      <c r="FV50" s="397">
        <v>402</v>
      </c>
      <c r="FW50" s="380">
        <v>422</v>
      </c>
      <c r="FX50" s="380">
        <v>405</v>
      </c>
      <c r="FY50" s="397">
        <v>382</v>
      </c>
      <c r="FZ50">
        <v>378</v>
      </c>
      <c r="GA50">
        <v>391</v>
      </c>
      <c r="GB50">
        <v>404</v>
      </c>
      <c r="GC50">
        <v>409</v>
      </c>
      <c r="GD50">
        <v>371</v>
      </c>
      <c r="GE50">
        <v>385</v>
      </c>
      <c r="GF50">
        <v>401</v>
      </c>
      <c r="GG50">
        <v>408</v>
      </c>
      <c r="GH50">
        <v>353</v>
      </c>
      <c r="GI50">
        <v>374</v>
      </c>
      <c r="GJ50">
        <v>388</v>
      </c>
      <c r="GK50">
        <v>412</v>
      </c>
      <c r="GL50">
        <v>386</v>
      </c>
      <c r="GM50">
        <v>399</v>
      </c>
      <c r="GN50">
        <v>415</v>
      </c>
      <c r="GO50">
        <v>418</v>
      </c>
      <c r="GP50" s="144">
        <v>433</v>
      </c>
      <c r="GQ50">
        <v>404</v>
      </c>
      <c r="GR50">
        <v>431</v>
      </c>
      <c r="GS50">
        <v>431</v>
      </c>
      <c r="GT50">
        <v>439</v>
      </c>
      <c r="GU50">
        <v>430</v>
      </c>
      <c r="GV50" s="144">
        <v>435</v>
      </c>
      <c r="GW50" s="144">
        <v>450</v>
      </c>
      <c r="GX50" s="144">
        <v>475</v>
      </c>
      <c r="GY50" s="144">
        <v>442</v>
      </c>
      <c r="GZ50" s="144">
        <v>471</v>
      </c>
      <c r="HA50" s="144">
        <v>471</v>
      </c>
      <c r="HB50" s="144">
        <v>495</v>
      </c>
      <c r="HC50" s="144">
        <v>457</v>
      </c>
      <c r="HD50" s="144">
        <v>450</v>
      </c>
      <c r="HE50" s="144">
        <v>460</v>
      </c>
      <c r="HF50" s="144">
        <v>483</v>
      </c>
      <c r="HG50" s="144">
        <v>488</v>
      </c>
      <c r="HH50" s="144">
        <v>466</v>
      </c>
      <c r="HI50" s="144">
        <v>431</v>
      </c>
      <c r="HJ50" s="144">
        <v>446</v>
      </c>
      <c r="HK50" s="144">
        <v>459</v>
      </c>
      <c r="HL50" s="144">
        <v>437</v>
      </c>
      <c r="HM50" s="144">
        <v>429</v>
      </c>
      <c r="HN50" s="144">
        <v>443</v>
      </c>
      <c r="HO50" s="144">
        <v>454</v>
      </c>
      <c r="HP50" s="144">
        <v>406</v>
      </c>
      <c r="HQ50" s="144">
        <v>385</v>
      </c>
      <c r="HR50" s="144">
        <v>397</v>
      </c>
      <c r="HS50" s="144">
        <v>430</v>
      </c>
      <c r="HT50" s="144">
        <v>444</v>
      </c>
      <c r="HU50" s="144">
        <v>406</v>
      </c>
      <c r="HV50" s="144">
        <v>401</v>
      </c>
      <c r="HW50" s="144">
        <v>419</v>
      </c>
      <c r="HX50" s="144">
        <v>442</v>
      </c>
      <c r="HY50" s="144">
        <v>393</v>
      </c>
      <c r="HZ50" s="144">
        <v>412</v>
      </c>
      <c r="IA50" s="144">
        <v>417</v>
      </c>
      <c r="IB50" s="144">
        <v>430</v>
      </c>
      <c r="IC50" s="144">
        <v>422</v>
      </c>
      <c r="ID50" s="144">
        <v>394</v>
      </c>
      <c r="IE50" s="144">
        <v>417</v>
      </c>
      <c r="IF50" s="144">
        <v>417</v>
      </c>
      <c r="IG50" s="144">
        <v>432</v>
      </c>
      <c r="IH50" s="144">
        <v>404</v>
      </c>
      <c r="II50" s="144">
        <v>403</v>
      </c>
      <c r="IJ50" s="144">
        <v>423</v>
      </c>
      <c r="IK50" s="144">
        <v>435</v>
      </c>
      <c r="IL50" s="144">
        <v>386</v>
      </c>
      <c r="IM50" s="144">
        <v>386</v>
      </c>
      <c r="IN50" s="341">
        <f t="shared" si="20"/>
        <v>391</v>
      </c>
      <c r="IO50" s="144">
        <v>396</v>
      </c>
      <c r="IP50" s="144">
        <v>408</v>
      </c>
      <c r="IQ50" s="144">
        <v>381</v>
      </c>
      <c r="IR50" s="144">
        <v>392</v>
      </c>
      <c r="IS50" s="144">
        <v>423</v>
      </c>
      <c r="IT50" s="144">
        <v>444</v>
      </c>
      <c r="IU50" s="144">
        <v>396</v>
      </c>
      <c r="IV50" s="144">
        <v>417</v>
      </c>
      <c r="IW50" s="144">
        <v>438</v>
      </c>
      <c r="IX50" s="144">
        <v>460</v>
      </c>
      <c r="IY50" s="144">
        <v>417</v>
      </c>
      <c r="IZ50" s="144">
        <v>403</v>
      </c>
      <c r="JA50" s="144">
        <v>409</v>
      </c>
      <c r="JB50" s="144">
        <v>416</v>
      </c>
      <c r="JC50" s="144">
        <v>442</v>
      </c>
      <c r="JD50" s="144">
        <v>414</v>
      </c>
      <c r="JE50" s="144">
        <v>429</v>
      </c>
      <c r="JF50" s="362">
        <f t="shared" si="24"/>
        <v>428.5</v>
      </c>
      <c r="JG50" s="144">
        <v>428</v>
      </c>
      <c r="JH50" s="144">
        <v>378</v>
      </c>
      <c r="JI50" s="144">
        <v>384</v>
      </c>
      <c r="JJ50" s="144">
        <v>389</v>
      </c>
      <c r="JK50" s="144">
        <v>405</v>
      </c>
      <c r="JL50" s="144">
        <v>401</v>
      </c>
      <c r="JM50" s="144">
        <v>369</v>
      </c>
      <c r="JN50" s="341">
        <f t="shared" si="25"/>
        <v>375.5</v>
      </c>
      <c r="JO50" s="144">
        <v>382</v>
      </c>
      <c r="JP50" s="144">
        <v>391</v>
      </c>
      <c r="JQ50" s="144">
        <v>331</v>
      </c>
      <c r="JR50" s="144">
        <v>340</v>
      </c>
      <c r="JS50" s="144">
        <v>343</v>
      </c>
      <c r="JT50" s="144">
        <v>361</v>
      </c>
      <c r="JU50" s="144">
        <v>340</v>
      </c>
      <c r="JV50" s="341">
        <f t="shared" si="26"/>
        <v>339.5</v>
      </c>
      <c r="JW50" s="144">
        <v>339</v>
      </c>
      <c r="JX50" s="144">
        <v>343</v>
      </c>
      <c r="JY50" s="144">
        <v>318</v>
      </c>
      <c r="JZ50" s="144">
        <v>329</v>
      </c>
      <c r="KA50" s="144">
        <v>344</v>
      </c>
      <c r="KB50" s="144">
        <v>343</v>
      </c>
      <c r="KC50" s="144">
        <v>337</v>
      </c>
      <c r="KD50" s="144">
        <v>318</v>
      </c>
      <c r="KE50" s="144">
        <v>312</v>
      </c>
      <c r="KF50" s="144">
        <v>329</v>
      </c>
      <c r="KG50" s="144">
        <v>338</v>
      </c>
      <c r="KH50" s="144">
        <v>302</v>
      </c>
      <c r="KI50" s="144">
        <v>308</v>
      </c>
      <c r="KJ50" s="144">
        <v>324</v>
      </c>
      <c r="KK50" s="144">
        <v>335</v>
      </c>
      <c r="KL50" s="144">
        <v>307</v>
      </c>
      <c r="KM50" s="144">
        <v>298</v>
      </c>
      <c r="KN50" s="144">
        <v>307</v>
      </c>
      <c r="KO50" s="144">
        <v>332</v>
      </c>
      <c r="KP50" s="144">
        <v>286</v>
      </c>
      <c r="KQ50" s="144">
        <v>270</v>
      </c>
      <c r="KR50" s="144">
        <v>286</v>
      </c>
      <c r="KS50" s="144">
        <v>286</v>
      </c>
      <c r="KT50" s="144">
        <v>310</v>
      </c>
      <c r="KU50" s="144">
        <v>291</v>
      </c>
      <c r="KV50" s="144">
        <v>278</v>
      </c>
      <c r="KW50" s="144">
        <v>302</v>
      </c>
      <c r="KX50" s="144">
        <v>336</v>
      </c>
      <c r="KY50" s="144">
        <v>329</v>
      </c>
      <c r="KZ50" s="343">
        <v>300.83333333333331</v>
      </c>
      <c r="LA50" s="343">
        <v>304.13888888888886</v>
      </c>
      <c r="LB50" s="343">
        <v>308.49537037037038</v>
      </c>
      <c r="LC50" s="343">
        <v>303.07793209876542</v>
      </c>
      <c r="LD50" s="343">
        <v>298.75758744855966</v>
      </c>
      <c r="LE50" s="343">
        <v>294.55051868998629</v>
      </c>
      <c r="LF50" s="343">
        <v>295.17004958276181</v>
      </c>
      <c r="LG50" s="343">
        <v>286.34190969840728</v>
      </c>
      <c r="LH50" s="343">
        <v>284.81633291974674</v>
      </c>
      <c r="LI50" s="343">
        <v>291.92727966789232</v>
      </c>
      <c r="LJ50" s="144">
        <v>269</v>
      </c>
      <c r="LK50" s="144">
        <v>279</v>
      </c>
      <c r="LL50" s="144">
        <v>279</v>
      </c>
      <c r="LM50" s="144">
        <v>240</v>
      </c>
      <c r="LN50" s="144">
        <v>247</v>
      </c>
      <c r="LO50" s="144">
        <v>252</v>
      </c>
      <c r="LP50" s="144">
        <v>262</v>
      </c>
      <c r="LQ50" s="144">
        <v>218</v>
      </c>
      <c r="LR50" s="144">
        <v>231</v>
      </c>
      <c r="LS50" s="144">
        <v>241</v>
      </c>
      <c r="LT50" s="144">
        <v>279</v>
      </c>
      <c r="LU50" s="144">
        <v>209</v>
      </c>
      <c r="LV50" s="144">
        <v>209</v>
      </c>
      <c r="LW50" s="144">
        <v>217</v>
      </c>
      <c r="LX50" s="144">
        <v>226</v>
      </c>
      <c r="LY50" s="144">
        <v>214</v>
      </c>
      <c r="LZ50" s="471">
        <v>220</v>
      </c>
      <c r="MA50" s="144">
        <v>221</v>
      </c>
      <c r="MB50" s="144">
        <v>222</v>
      </c>
      <c r="MC50" s="144">
        <v>233</v>
      </c>
      <c r="MD50" s="144">
        <v>210</v>
      </c>
      <c r="ME50" s="144">
        <v>210</v>
      </c>
      <c r="MF50" s="144">
        <v>232</v>
      </c>
      <c r="MG50" s="144">
        <v>236</v>
      </c>
      <c r="MH50" s="144">
        <v>232</v>
      </c>
      <c r="MI50" s="144">
        <v>226</v>
      </c>
      <c r="MJ50" s="144">
        <v>217</v>
      </c>
      <c r="MK50" s="144">
        <v>238</v>
      </c>
      <c r="ML50" s="144">
        <v>242</v>
      </c>
      <c r="MM50" s="144">
        <v>233</v>
      </c>
      <c r="MN50" s="144">
        <v>243</v>
      </c>
      <c r="MO50" s="144">
        <v>247</v>
      </c>
      <c r="MP50" s="144">
        <v>254</v>
      </c>
      <c r="MQ50" s="144">
        <v>207</v>
      </c>
      <c r="MR50" s="144">
        <v>211</v>
      </c>
      <c r="MS50" s="144">
        <v>220</v>
      </c>
      <c r="MT50" s="144">
        <v>227</v>
      </c>
      <c r="MU50" s="144">
        <v>219</v>
      </c>
      <c r="MV50" s="144">
        <v>228</v>
      </c>
      <c r="MW50" s="144">
        <v>236</v>
      </c>
      <c r="MX50" s="144">
        <v>255</v>
      </c>
      <c r="MY50" s="144">
        <v>259</v>
      </c>
      <c r="MZ50" s="144">
        <v>231</v>
      </c>
      <c r="NA50" s="144">
        <v>234</v>
      </c>
      <c r="NB50" s="144">
        <v>227</v>
      </c>
      <c r="NC50" s="144">
        <v>229</v>
      </c>
      <c r="ND50" s="144">
        <v>186</v>
      </c>
      <c r="NE50" s="144">
        <v>202</v>
      </c>
      <c r="NF50" s="144">
        <v>204</v>
      </c>
      <c r="NG50" s="144">
        <v>215</v>
      </c>
      <c r="NH50" s="144">
        <v>211</v>
      </c>
      <c r="NI50" s="144">
        <v>180</v>
      </c>
      <c r="NJ50" s="144">
        <v>191</v>
      </c>
      <c r="NK50" s="144">
        <v>187</v>
      </c>
      <c r="NL50" s="144">
        <v>185</v>
      </c>
      <c r="NM50" s="144">
        <v>166</v>
      </c>
      <c r="NN50" s="144">
        <v>160</v>
      </c>
      <c r="NO50" s="144">
        <v>161</v>
      </c>
      <c r="NP50" s="144">
        <v>163</v>
      </c>
      <c r="NQ50" s="144">
        <v>153</v>
      </c>
      <c r="NR50" s="144">
        <v>161</v>
      </c>
      <c r="NS50" s="144">
        <v>161</v>
      </c>
      <c r="NT50" s="144">
        <v>171</v>
      </c>
      <c r="NU50" s="144">
        <v>162</v>
      </c>
      <c r="NV50" s="144">
        <v>152</v>
      </c>
      <c r="NW50" s="144">
        <v>150</v>
      </c>
      <c r="NX50" s="144">
        <v>154</v>
      </c>
      <c r="NY50" s="144">
        <v>159</v>
      </c>
      <c r="NZ50" s="144">
        <v>140</v>
      </c>
      <c r="OA50" s="144">
        <v>145</v>
      </c>
      <c r="OB50" s="144">
        <v>162</v>
      </c>
      <c r="OC50" s="144">
        <v>175</v>
      </c>
      <c r="OD50" s="144">
        <v>166</v>
      </c>
      <c r="OE50" s="144">
        <v>160</v>
      </c>
      <c r="OF50" s="144">
        <v>170</v>
      </c>
      <c r="OG50" s="144">
        <v>177</v>
      </c>
      <c r="OH50" s="144">
        <v>168</v>
      </c>
      <c r="OI50" s="144">
        <v>155</v>
      </c>
      <c r="OJ50" s="144">
        <v>156</v>
      </c>
      <c r="OK50" s="144">
        <v>155</v>
      </c>
      <c r="OL50" s="144">
        <v>167</v>
      </c>
      <c r="OM50" s="144">
        <v>156</v>
      </c>
      <c r="ON50" s="144">
        <v>161</v>
      </c>
      <c r="OO50" s="144">
        <v>159</v>
      </c>
      <c r="OP50" s="144">
        <v>177</v>
      </c>
      <c r="OQ50" s="144">
        <v>168</v>
      </c>
      <c r="OR50" s="144">
        <v>168</v>
      </c>
      <c r="OS50" s="144">
        <v>170</v>
      </c>
      <c r="OT50" s="144">
        <v>174</v>
      </c>
      <c r="OU50" s="144">
        <v>177</v>
      </c>
      <c r="OV50" s="144">
        <v>162</v>
      </c>
      <c r="OW50" s="144">
        <v>161</v>
      </c>
      <c r="OX50" s="144">
        <v>170</v>
      </c>
      <c r="OY50" s="341">
        <f t="shared" si="21"/>
        <v>164</v>
      </c>
      <c r="OZ50" s="144">
        <v>158</v>
      </c>
      <c r="PA50" s="144">
        <v>176</v>
      </c>
      <c r="PB50" s="144">
        <v>192</v>
      </c>
      <c r="PC50" s="144">
        <v>196</v>
      </c>
      <c r="PD50" s="144">
        <v>171</v>
      </c>
    </row>
    <row r="51" spans="1:436" s="144" customFormat="1" x14ac:dyDescent="0.2">
      <c r="A51" s="318"/>
      <c r="B51" s="318">
        <v>18</v>
      </c>
      <c r="C51" s="319">
        <f t="shared" ca="1" si="19"/>
        <v>82</v>
      </c>
      <c r="D51" s="320">
        <f t="shared" ca="1" si="22"/>
        <v>0.29602888086642598</v>
      </c>
      <c r="E51" s="322">
        <f t="shared" ca="1" si="23"/>
        <v>20</v>
      </c>
      <c r="F51" s="321"/>
      <c r="G51" s="144">
        <v>213</v>
      </c>
      <c r="H51" s="144">
        <v>194</v>
      </c>
      <c r="I51" s="343">
        <v>186.5</v>
      </c>
      <c r="J51" s="144">
        <v>179</v>
      </c>
      <c r="K51" s="144">
        <v>191</v>
      </c>
      <c r="L51" s="144">
        <v>190</v>
      </c>
      <c r="M51" s="144">
        <v>172</v>
      </c>
      <c r="N51" s="144">
        <v>169</v>
      </c>
      <c r="O51" s="144">
        <v>188</v>
      </c>
      <c r="P51" s="144">
        <v>187</v>
      </c>
      <c r="Q51" s="144">
        <v>193</v>
      </c>
      <c r="R51" s="144">
        <v>201</v>
      </c>
      <c r="S51" s="144">
        <v>193</v>
      </c>
      <c r="T51" s="144">
        <v>201</v>
      </c>
      <c r="U51" s="144">
        <v>198</v>
      </c>
      <c r="V51" s="144">
        <v>205</v>
      </c>
      <c r="W51" s="144">
        <v>203</v>
      </c>
      <c r="X51" s="144">
        <v>197</v>
      </c>
      <c r="Y51" s="144">
        <v>192</v>
      </c>
      <c r="Z51" s="144">
        <v>197</v>
      </c>
      <c r="AA51" s="144">
        <v>188</v>
      </c>
      <c r="AB51" s="144">
        <v>193</v>
      </c>
      <c r="AC51" s="144">
        <v>201</v>
      </c>
      <c r="AD51" s="144">
        <v>205</v>
      </c>
      <c r="AE51" s="144">
        <v>216</v>
      </c>
      <c r="AF51" s="144">
        <v>229</v>
      </c>
      <c r="AG51" s="144">
        <v>227</v>
      </c>
      <c r="AH51" s="144">
        <v>238</v>
      </c>
      <c r="AI51" s="144">
        <v>233</v>
      </c>
      <c r="AJ51" s="144">
        <v>235</v>
      </c>
      <c r="AK51" s="144">
        <v>257</v>
      </c>
      <c r="AL51" s="144">
        <v>255</v>
      </c>
      <c r="AM51" s="144">
        <v>255</v>
      </c>
      <c r="AN51" s="144">
        <v>265</v>
      </c>
      <c r="AO51" s="144">
        <v>279</v>
      </c>
      <c r="AP51" s="363">
        <v>285</v>
      </c>
      <c r="AQ51" s="144">
        <v>291</v>
      </c>
      <c r="AR51" s="144">
        <v>300</v>
      </c>
      <c r="AS51" s="144">
        <v>295</v>
      </c>
      <c r="AT51" s="144">
        <v>294</v>
      </c>
      <c r="AU51" s="144">
        <v>308</v>
      </c>
      <c r="AV51" s="144">
        <v>303</v>
      </c>
      <c r="AW51" s="144">
        <v>301</v>
      </c>
      <c r="AX51" s="144">
        <v>306</v>
      </c>
      <c r="AY51" s="144">
        <v>308</v>
      </c>
      <c r="AZ51" s="144">
        <v>298</v>
      </c>
      <c r="BA51" s="144">
        <v>307</v>
      </c>
      <c r="BB51" s="144">
        <v>317</v>
      </c>
      <c r="BC51" s="144">
        <v>307</v>
      </c>
      <c r="BD51" s="144">
        <v>322</v>
      </c>
      <c r="BE51" s="144">
        <v>313</v>
      </c>
      <c r="BF51" s="144">
        <v>310</v>
      </c>
      <c r="BG51" s="144">
        <v>321</v>
      </c>
      <c r="BH51" s="144">
        <v>304</v>
      </c>
      <c r="BI51" s="144">
        <v>302</v>
      </c>
      <c r="BJ51" s="144">
        <v>296</v>
      </c>
      <c r="BK51" s="144">
        <v>287</v>
      </c>
      <c r="BL51" s="144">
        <v>292</v>
      </c>
      <c r="BM51" s="144">
        <v>300</v>
      </c>
      <c r="BN51" s="144">
        <v>291</v>
      </c>
      <c r="BO51" s="144">
        <v>289</v>
      </c>
      <c r="BP51" s="144">
        <v>266</v>
      </c>
      <c r="BQ51" s="144">
        <v>263</v>
      </c>
      <c r="BR51" s="144">
        <v>254</v>
      </c>
      <c r="BS51" s="144">
        <v>253</v>
      </c>
      <c r="BT51" s="144">
        <v>253</v>
      </c>
      <c r="BU51" s="144">
        <v>251</v>
      </c>
      <c r="BV51" s="144">
        <v>247</v>
      </c>
      <c r="BW51" s="144">
        <v>253</v>
      </c>
      <c r="BX51" s="144">
        <v>258</v>
      </c>
      <c r="BY51" s="144">
        <v>241</v>
      </c>
      <c r="BZ51" s="144">
        <v>231</v>
      </c>
      <c r="CA51" s="144">
        <v>236</v>
      </c>
      <c r="CB51" s="144">
        <v>250</v>
      </c>
      <c r="CC51" s="144">
        <v>214</v>
      </c>
      <c r="CD51" s="144">
        <v>212</v>
      </c>
      <c r="CE51" s="144">
        <v>215</v>
      </c>
      <c r="CF51" s="144">
        <v>215</v>
      </c>
      <c r="CG51" s="144">
        <v>210</v>
      </c>
      <c r="CH51" s="144">
        <v>200</v>
      </c>
      <c r="CI51" s="144">
        <v>216</v>
      </c>
      <c r="CJ51" s="144">
        <v>216</v>
      </c>
      <c r="CK51" s="144">
        <v>219</v>
      </c>
      <c r="CL51" s="144">
        <v>215</v>
      </c>
      <c r="CM51" s="144">
        <v>206</v>
      </c>
      <c r="CN51" s="144">
        <v>210</v>
      </c>
      <c r="CO51" s="144">
        <v>210</v>
      </c>
      <c r="CP51" s="144">
        <v>213</v>
      </c>
      <c r="CQ51" s="144">
        <v>206</v>
      </c>
      <c r="CR51" s="144">
        <v>213</v>
      </c>
      <c r="CS51" s="144">
        <v>227</v>
      </c>
      <c r="CT51" s="144">
        <v>250</v>
      </c>
      <c r="CU51" s="144">
        <v>249</v>
      </c>
      <c r="CV51" s="144">
        <v>275</v>
      </c>
      <c r="CW51" s="144">
        <v>258</v>
      </c>
      <c r="CX51" s="144">
        <v>266</v>
      </c>
      <c r="CY51" s="144">
        <v>269</v>
      </c>
      <c r="CZ51" s="144">
        <v>283</v>
      </c>
      <c r="DA51" s="144">
        <v>277</v>
      </c>
      <c r="DB51" s="144">
        <v>290</v>
      </c>
      <c r="DC51" s="144">
        <v>281</v>
      </c>
      <c r="DD51" s="144">
        <v>270</v>
      </c>
      <c r="DE51" s="144">
        <v>258</v>
      </c>
      <c r="DF51" s="144">
        <v>265.5</v>
      </c>
      <c r="DG51" s="144">
        <v>273</v>
      </c>
      <c r="DH51" s="144">
        <v>249</v>
      </c>
      <c r="DI51" s="144">
        <v>241</v>
      </c>
      <c r="DJ51" s="144">
        <v>244</v>
      </c>
      <c r="DK51" s="144">
        <v>255</v>
      </c>
      <c r="DL51" s="144">
        <v>244</v>
      </c>
      <c r="DM51" s="144">
        <v>238</v>
      </c>
      <c r="DN51" s="144">
        <v>244</v>
      </c>
      <c r="DO51" s="144">
        <v>237</v>
      </c>
      <c r="DP51" s="144">
        <v>222</v>
      </c>
      <c r="DQ51" s="144">
        <v>223</v>
      </c>
      <c r="DR51" s="341">
        <v>219</v>
      </c>
      <c r="DS51" s="144">
        <v>225</v>
      </c>
      <c r="DT51" s="397">
        <v>207</v>
      </c>
      <c r="DU51" s="397">
        <v>200</v>
      </c>
      <c r="DV51" s="380">
        <v>198</v>
      </c>
      <c r="DW51" s="380">
        <v>200</v>
      </c>
      <c r="DX51" s="397">
        <v>215</v>
      </c>
      <c r="DY51">
        <v>199</v>
      </c>
      <c r="DZ51">
        <v>207</v>
      </c>
      <c r="EA51">
        <v>206</v>
      </c>
      <c r="EB51">
        <v>208</v>
      </c>
      <c r="EC51">
        <v>187</v>
      </c>
      <c r="ED51">
        <v>188</v>
      </c>
      <c r="EE51">
        <v>190</v>
      </c>
      <c r="EF51">
        <v>196</v>
      </c>
      <c r="EG51">
        <v>196</v>
      </c>
      <c r="EH51">
        <v>196</v>
      </c>
      <c r="EI51">
        <v>196</v>
      </c>
      <c r="EJ51">
        <v>189</v>
      </c>
      <c r="EK51">
        <v>190</v>
      </c>
      <c r="EL51">
        <v>189</v>
      </c>
      <c r="EM51">
        <v>199</v>
      </c>
      <c r="EN51">
        <v>211</v>
      </c>
      <c r="EO51" s="144">
        <v>213</v>
      </c>
      <c r="EP51">
        <v>201</v>
      </c>
      <c r="EQ51">
        <v>201</v>
      </c>
      <c r="ER51">
        <v>195</v>
      </c>
      <c r="ES51">
        <v>197</v>
      </c>
      <c r="ET51">
        <v>188</v>
      </c>
      <c r="EU51" s="380">
        <v>188</v>
      </c>
      <c r="EV51">
        <v>196</v>
      </c>
      <c r="EW51">
        <v>197</v>
      </c>
      <c r="EX51">
        <v>210</v>
      </c>
      <c r="EY51">
        <v>204</v>
      </c>
      <c r="EZ51">
        <v>202</v>
      </c>
      <c r="FA51">
        <v>213</v>
      </c>
      <c r="FB51">
        <v>221</v>
      </c>
      <c r="FC51">
        <v>244</v>
      </c>
      <c r="FD51">
        <v>269</v>
      </c>
      <c r="FE51">
        <v>263</v>
      </c>
      <c r="FF51">
        <v>275</v>
      </c>
      <c r="FG51">
        <v>284</v>
      </c>
      <c r="FH51">
        <v>264</v>
      </c>
      <c r="FI51">
        <v>280</v>
      </c>
      <c r="FJ51">
        <v>280</v>
      </c>
      <c r="FK51" s="144">
        <v>298</v>
      </c>
      <c r="FL51">
        <v>302</v>
      </c>
      <c r="FM51">
        <v>319</v>
      </c>
      <c r="FN51" s="144">
        <v>331</v>
      </c>
      <c r="FO51" s="144">
        <v>325</v>
      </c>
      <c r="FP51" s="144">
        <v>281</v>
      </c>
      <c r="FQ51">
        <v>291</v>
      </c>
      <c r="FR51" s="144">
        <v>293</v>
      </c>
      <c r="FS51" s="341">
        <v>298</v>
      </c>
      <c r="FT51" s="144">
        <v>304</v>
      </c>
      <c r="FU51" s="397">
        <v>273</v>
      </c>
      <c r="FV51" s="397">
        <v>289</v>
      </c>
      <c r="FW51" s="380">
        <v>299</v>
      </c>
      <c r="FX51" s="380">
        <v>292</v>
      </c>
      <c r="FY51" s="397">
        <v>270</v>
      </c>
      <c r="FZ51">
        <v>261</v>
      </c>
      <c r="GA51">
        <v>280</v>
      </c>
      <c r="GB51">
        <v>275</v>
      </c>
      <c r="GC51">
        <v>282</v>
      </c>
      <c r="GD51">
        <v>240</v>
      </c>
      <c r="GE51">
        <v>258</v>
      </c>
      <c r="GF51">
        <v>267</v>
      </c>
      <c r="GG51">
        <v>266</v>
      </c>
      <c r="GH51">
        <v>273</v>
      </c>
      <c r="GI51">
        <v>271</v>
      </c>
      <c r="GJ51">
        <v>291</v>
      </c>
      <c r="GK51">
        <v>307</v>
      </c>
      <c r="GL51">
        <v>284</v>
      </c>
      <c r="GM51">
        <v>303</v>
      </c>
      <c r="GN51">
        <v>336</v>
      </c>
      <c r="GO51">
        <v>351</v>
      </c>
      <c r="GP51" s="144">
        <v>353</v>
      </c>
      <c r="GQ51">
        <v>346</v>
      </c>
      <c r="GR51">
        <v>360</v>
      </c>
      <c r="GS51">
        <v>374</v>
      </c>
      <c r="GT51">
        <v>352</v>
      </c>
      <c r="GU51">
        <v>346</v>
      </c>
      <c r="GV51" s="144">
        <v>385</v>
      </c>
      <c r="GW51" s="144">
        <v>380</v>
      </c>
      <c r="GX51" s="144">
        <v>366</v>
      </c>
      <c r="GY51" s="144">
        <v>364</v>
      </c>
      <c r="GZ51" s="144">
        <v>391</v>
      </c>
      <c r="HA51" s="144">
        <v>388</v>
      </c>
      <c r="HB51" s="144">
        <v>381</v>
      </c>
      <c r="HC51" s="144">
        <v>362</v>
      </c>
      <c r="HD51" s="144">
        <v>340</v>
      </c>
      <c r="HE51" s="144">
        <v>346</v>
      </c>
      <c r="HF51" s="144">
        <v>343</v>
      </c>
      <c r="HG51" s="144">
        <v>337</v>
      </c>
      <c r="HH51" s="144">
        <v>289</v>
      </c>
      <c r="HI51" s="144">
        <v>285</v>
      </c>
      <c r="HJ51" s="144">
        <v>294</v>
      </c>
      <c r="HK51" s="144">
        <v>306</v>
      </c>
      <c r="HL51" s="144">
        <v>289</v>
      </c>
      <c r="HM51" s="144">
        <v>310</v>
      </c>
      <c r="HN51" s="144">
        <v>316</v>
      </c>
      <c r="HO51" s="144">
        <v>311</v>
      </c>
      <c r="HP51" s="144">
        <v>297</v>
      </c>
      <c r="HQ51" s="144">
        <v>290</v>
      </c>
      <c r="HR51" s="144">
        <v>295</v>
      </c>
      <c r="HS51" s="144">
        <v>307</v>
      </c>
      <c r="HT51" s="144">
        <v>299</v>
      </c>
      <c r="HU51" s="144">
        <v>282</v>
      </c>
      <c r="HV51" s="144">
        <v>310</v>
      </c>
      <c r="HW51" s="144">
        <v>314</v>
      </c>
      <c r="HX51" s="144">
        <v>312</v>
      </c>
      <c r="HY51" s="144">
        <v>300</v>
      </c>
      <c r="HZ51" s="144">
        <v>292</v>
      </c>
      <c r="IA51" s="144">
        <v>277</v>
      </c>
      <c r="IB51" s="144">
        <v>276</v>
      </c>
      <c r="IC51" s="144">
        <v>267</v>
      </c>
      <c r="ID51" s="144">
        <v>267</v>
      </c>
      <c r="IE51" s="144">
        <v>275</v>
      </c>
      <c r="IF51" s="144">
        <v>281</v>
      </c>
      <c r="IG51" s="144">
        <v>275</v>
      </c>
      <c r="IH51" s="144">
        <v>248</v>
      </c>
      <c r="II51" s="144">
        <v>246</v>
      </c>
      <c r="IJ51" s="144">
        <v>250</v>
      </c>
      <c r="IK51" s="144">
        <v>247</v>
      </c>
      <c r="IL51" s="144">
        <v>217</v>
      </c>
      <c r="IM51" s="144">
        <v>244</v>
      </c>
      <c r="IN51" s="341">
        <f t="shared" si="20"/>
        <v>259</v>
      </c>
      <c r="IO51" s="144">
        <v>274</v>
      </c>
      <c r="IP51" s="144">
        <v>272</v>
      </c>
      <c r="IQ51" s="144">
        <v>272</v>
      </c>
      <c r="IR51" s="144">
        <v>280</v>
      </c>
      <c r="IS51" s="144">
        <v>293</v>
      </c>
      <c r="IT51" s="144">
        <v>277</v>
      </c>
      <c r="IU51" s="144">
        <v>268</v>
      </c>
      <c r="IV51" s="144">
        <v>279</v>
      </c>
      <c r="IW51" s="144">
        <v>271</v>
      </c>
      <c r="IX51" s="144">
        <v>261</v>
      </c>
      <c r="IY51" s="144">
        <v>222</v>
      </c>
      <c r="IZ51" s="144">
        <v>241</v>
      </c>
      <c r="JA51" s="144">
        <v>251</v>
      </c>
      <c r="JB51" s="144">
        <v>259</v>
      </c>
      <c r="JC51" s="144">
        <v>266</v>
      </c>
      <c r="JD51" s="144">
        <v>244</v>
      </c>
      <c r="JE51" s="144">
        <v>247</v>
      </c>
      <c r="JF51" s="362">
        <f t="shared" si="24"/>
        <v>245.5</v>
      </c>
      <c r="JG51" s="144">
        <v>244</v>
      </c>
      <c r="JH51" s="144">
        <v>203</v>
      </c>
      <c r="JI51" s="144">
        <v>202</v>
      </c>
      <c r="JJ51" s="144">
        <v>210</v>
      </c>
      <c r="JK51" s="144">
        <v>210</v>
      </c>
      <c r="JL51" s="144">
        <v>193</v>
      </c>
      <c r="JM51" s="144">
        <v>185</v>
      </c>
      <c r="JN51" s="341">
        <f t="shared" si="25"/>
        <v>180.5</v>
      </c>
      <c r="JO51" s="144">
        <v>176</v>
      </c>
      <c r="JP51" s="144">
        <v>183</v>
      </c>
      <c r="JQ51" s="144">
        <v>160</v>
      </c>
      <c r="JR51" s="144">
        <v>157</v>
      </c>
      <c r="JS51" s="144">
        <v>161</v>
      </c>
      <c r="JT51" s="144">
        <v>156</v>
      </c>
      <c r="JU51" s="144">
        <v>148</v>
      </c>
      <c r="JV51" s="341">
        <f t="shared" si="26"/>
        <v>152</v>
      </c>
      <c r="JW51" s="144">
        <v>156</v>
      </c>
      <c r="JX51" s="144">
        <v>165</v>
      </c>
      <c r="JY51" s="144">
        <v>148</v>
      </c>
      <c r="JZ51" s="144">
        <v>148</v>
      </c>
      <c r="KA51" s="144">
        <v>163</v>
      </c>
      <c r="KB51" s="144">
        <v>175</v>
      </c>
      <c r="KC51" s="144">
        <v>168</v>
      </c>
      <c r="KD51" s="144">
        <v>158</v>
      </c>
      <c r="KE51" s="144">
        <v>154</v>
      </c>
      <c r="KF51" s="144">
        <v>149</v>
      </c>
      <c r="KG51" s="144">
        <v>145</v>
      </c>
      <c r="KH51" s="144">
        <v>128</v>
      </c>
      <c r="KI51" s="144">
        <v>143</v>
      </c>
      <c r="KJ51" s="144">
        <v>143</v>
      </c>
      <c r="KK51" s="144">
        <v>154</v>
      </c>
      <c r="KL51" s="144">
        <v>131</v>
      </c>
      <c r="KM51" s="144">
        <v>145</v>
      </c>
      <c r="KN51" s="144">
        <v>149</v>
      </c>
      <c r="KO51" s="144">
        <v>151</v>
      </c>
      <c r="KP51" s="144">
        <v>157</v>
      </c>
      <c r="KQ51" s="144">
        <v>153</v>
      </c>
      <c r="KR51" s="144">
        <v>177</v>
      </c>
      <c r="KS51" s="144">
        <v>175</v>
      </c>
      <c r="KT51" s="144">
        <v>175</v>
      </c>
      <c r="KU51" s="144">
        <v>142</v>
      </c>
      <c r="KV51" s="144">
        <v>167</v>
      </c>
      <c r="KW51" s="144">
        <v>165</v>
      </c>
      <c r="KX51" s="144">
        <v>161</v>
      </c>
      <c r="KY51" s="144">
        <v>144</v>
      </c>
      <c r="KZ51" s="343">
        <v>147.83333333333334</v>
      </c>
      <c r="LA51" s="343">
        <v>149.13888888888889</v>
      </c>
      <c r="LB51" s="343">
        <v>145.66203703703704</v>
      </c>
      <c r="LC51" s="343">
        <v>143.43904320987656</v>
      </c>
      <c r="LD51" s="343">
        <v>142.01221707818931</v>
      </c>
      <c r="LE51" s="343">
        <v>141.51425325788753</v>
      </c>
      <c r="LF51" s="343">
        <v>138.79440657864654</v>
      </c>
      <c r="LG51" s="343">
        <v>137.40365952693949</v>
      </c>
      <c r="LH51" s="343">
        <v>137.19392994192324</v>
      </c>
      <c r="LI51" s="343">
        <v>139.38369327671722</v>
      </c>
      <c r="LJ51" s="144">
        <v>108</v>
      </c>
      <c r="LK51" s="144">
        <v>110</v>
      </c>
      <c r="LL51" s="144">
        <v>107</v>
      </c>
      <c r="LM51" s="144">
        <v>113</v>
      </c>
      <c r="LN51" s="144">
        <v>122</v>
      </c>
      <c r="LO51" s="144">
        <v>121</v>
      </c>
      <c r="LP51" s="144">
        <v>111</v>
      </c>
      <c r="LQ51" s="144">
        <v>113</v>
      </c>
      <c r="LR51" s="144">
        <v>120</v>
      </c>
      <c r="LS51" s="144">
        <v>131</v>
      </c>
      <c r="LT51" s="144">
        <v>107</v>
      </c>
      <c r="LU51" s="144">
        <v>92</v>
      </c>
      <c r="LV51" s="144">
        <v>109</v>
      </c>
      <c r="LW51" s="144">
        <v>119</v>
      </c>
      <c r="LX51" s="144">
        <v>126</v>
      </c>
      <c r="LY51" s="144">
        <v>114</v>
      </c>
      <c r="LZ51" s="471">
        <v>108</v>
      </c>
      <c r="MA51" s="144">
        <v>123</v>
      </c>
      <c r="MB51" s="144">
        <v>137</v>
      </c>
      <c r="MC51" s="144">
        <v>141</v>
      </c>
      <c r="MD51" s="144">
        <v>127</v>
      </c>
      <c r="ME51" s="144">
        <v>138</v>
      </c>
      <c r="MF51" s="144">
        <v>150</v>
      </c>
      <c r="MG51" s="144">
        <v>154</v>
      </c>
      <c r="MH51" s="144">
        <v>125</v>
      </c>
      <c r="MI51" s="144">
        <v>138</v>
      </c>
      <c r="MJ51" s="144">
        <v>150</v>
      </c>
      <c r="MK51" s="144">
        <v>146</v>
      </c>
      <c r="ML51" s="144">
        <v>135</v>
      </c>
      <c r="MM51" s="144">
        <v>151</v>
      </c>
      <c r="MN51" s="144">
        <v>154</v>
      </c>
      <c r="MO51" s="144">
        <v>156</v>
      </c>
      <c r="MP51" s="144">
        <v>165</v>
      </c>
      <c r="MQ51" s="144">
        <v>155</v>
      </c>
      <c r="MR51" s="144">
        <v>162</v>
      </c>
      <c r="MS51" s="144">
        <v>151</v>
      </c>
      <c r="MT51" s="144">
        <v>143</v>
      </c>
      <c r="MU51" s="144">
        <v>132</v>
      </c>
      <c r="MV51" s="144">
        <v>131</v>
      </c>
      <c r="MW51" s="144">
        <v>142</v>
      </c>
      <c r="MX51" s="144">
        <v>140</v>
      </c>
      <c r="MY51" s="144">
        <v>135</v>
      </c>
      <c r="MZ51" s="144">
        <v>120</v>
      </c>
      <c r="NA51" s="144">
        <v>136</v>
      </c>
      <c r="NB51" s="144">
        <v>143</v>
      </c>
      <c r="NC51" s="144">
        <v>145</v>
      </c>
      <c r="ND51" s="144">
        <v>134</v>
      </c>
      <c r="NE51" s="144">
        <v>143</v>
      </c>
      <c r="NF51" s="144">
        <v>147</v>
      </c>
      <c r="NG51" s="144">
        <v>151</v>
      </c>
      <c r="NH51" s="144">
        <v>124</v>
      </c>
      <c r="NI51" s="144">
        <v>107</v>
      </c>
      <c r="NJ51" s="144">
        <v>116</v>
      </c>
      <c r="NK51" s="144">
        <v>121</v>
      </c>
      <c r="NL51" s="144">
        <v>117</v>
      </c>
      <c r="NM51" s="144">
        <v>84</v>
      </c>
      <c r="NN51" s="144">
        <v>104</v>
      </c>
      <c r="NO51" s="144">
        <v>111</v>
      </c>
      <c r="NP51" s="144">
        <v>112</v>
      </c>
      <c r="NQ51" s="144">
        <v>84</v>
      </c>
      <c r="NR51" s="144">
        <v>85</v>
      </c>
      <c r="NS51" s="144">
        <v>104</v>
      </c>
      <c r="NT51" s="144">
        <v>103</v>
      </c>
      <c r="NU51" s="144">
        <v>85</v>
      </c>
      <c r="NV51" s="144">
        <v>88</v>
      </c>
      <c r="NW51" s="144">
        <v>101</v>
      </c>
      <c r="NX51" s="144">
        <v>119</v>
      </c>
      <c r="NY51" s="144">
        <v>115</v>
      </c>
      <c r="NZ51" s="144">
        <v>105</v>
      </c>
      <c r="OA51" s="144">
        <v>119</v>
      </c>
      <c r="OB51" s="144">
        <v>131</v>
      </c>
      <c r="OC51" s="144">
        <v>106</v>
      </c>
      <c r="OD51" s="144">
        <v>99</v>
      </c>
      <c r="OE51" s="144">
        <v>113</v>
      </c>
      <c r="OF51" s="144">
        <v>113</v>
      </c>
      <c r="OG51" s="144">
        <v>117</v>
      </c>
      <c r="OH51" s="144">
        <v>127</v>
      </c>
      <c r="OI51" s="144">
        <v>134</v>
      </c>
      <c r="OJ51" s="144">
        <v>131</v>
      </c>
      <c r="OK51" s="144">
        <v>130</v>
      </c>
      <c r="OL51" s="144">
        <v>129</v>
      </c>
      <c r="OM51" s="144">
        <v>113</v>
      </c>
      <c r="ON51" s="144">
        <v>133</v>
      </c>
      <c r="OO51" s="144">
        <v>137</v>
      </c>
      <c r="OP51" s="144">
        <v>139</v>
      </c>
      <c r="OQ51" s="144">
        <v>137</v>
      </c>
      <c r="OR51" s="144">
        <v>119</v>
      </c>
      <c r="OS51" s="144">
        <v>111</v>
      </c>
      <c r="OT51" s="144">
        <v>102</v>
      </c>
      <c r="OU51" s="144">
        <v>96</v>
      </c>
      <c r="OV51" s="144">
        <v>82</v>
      </c>
      <c r="OW51" s="144">
        <v>80</v>
      </c>
      <c r="OX51" s="144">
        <v>79</v>
      </c>
      <c r="OY51" s="341">
        <f t="shared" si="21"/>
        <v>79</v>
      </c>
      <c r="OZ51" s="144">
        <v>79</v>
      </c>
      <c r="PA51" s="144">
        <v>77</v>
      </c>
      <c r="PB51" s="144">
        <v>77</v>
      </c>
      <c r="PC51" s="144">
        <v>75</v>
      </c>
      <c r="PD51" s="144">
        <v>82</v>
      </c>
    </row>
    <row r="52" spans="1:436" s="144" customFormat="1" x14ac:dyDescent="0.2">
      <c r="A52" s="55"/>
      <c r="B52" s="318">
        <v>19</v>
      </c>
      <c r="C52" s="319">
        <f t="shared" ca="1" si="19"/>
        <v>34</v>
      </c>
      <c r="D52" s="320">
        <f t="shared" ca="1" si="22"/>
        <v>0.53125</v>
      </c>
      <c r="E52" s="322">
        <f t="shared" ca="1" si="23"/>
        <v>5</v>
      </c>
      <c r="F52" s="321"/>
      <c r="G52" s="144">
        <v>38</v>
      </c>
      <c r="H52" s="144">
        <v>29</v>
      </c>
      <c r="I52" s="343">
        <v>32.5</v>
      </c>
      <c r="J52" s="144">
        <v>36</v>
      </c>
      <c r="K52" s="144">
        <v>40</v>
      </c>
      <c r="L52" s="144">
        <v>37</v>
      </c>
      <c r="M52" s="144">
        <v>39</v>
      </c>
      <c r="N52" s="144">
        <v>42</v>
      </c>
      <c r="O52" s="144">
        <v>44</v>
      </c>
      <c r="P52" s="144">
        <v>36</v>
      </c>
      <c r="Q52" s="144">
        <v>41</v>
      </c>
      <c r="R52" s="144">
        <v>45</v>
      </c>
      <c r="S52" s="144">
        <v>50</v>
      </c>
      <c r="T52" s="144">
        <v>40</v>
      </c>
      <c r="U52" s="144">
        <v>37</v>
      </c>
      <c r="V52" s="144">
        <v>39</v>
      </c>
      <c r="W52" s="144">
        <v>42</v>
      </c>
      <c r="X52" s="144">
        <v>36</v>
      </c>
      <c r="Y52" s="144">
        <v>33</v>
      </c>
      <c r="Z52" s="144">
        <v>33</v>
      </c>
      <c r="AA52" s="144">
        <v>32</v>
      </c>
      <c r="AB52" s="144">
        <v>35</v>
      </c>
      <c r="AC52" s="144">
        <v>30</v>
      </c>
      <c r="AD52" s="144">
        <v>32</v>
      </c>
      <c r="AE52" s="144">
        <v>34</v>
      </c>
      <c r="AF52" s="144">
        <v>34</v>
      </c>
      <c r="AG52" s="144">
        <v>27</v>
      </c>
      <c r="AH52" s="144">
        <v>33</v>
      </c>
      <c r="AI52" s="144">
        <v>34</v>
      </c>
      <c r="AJ52" s="144">
        <v>35</v>
      </c>
      <c r="AK52" s="144">
        <v>30</v>
      </c>
      <c r="AL52" s="144">
        <v>32</v>
      </c>
      <c r="AM52" s="144">
        <v>33</v>
      </c>
      <c r="AN52" s="144">
        <v>38</v>
      </c>
      <c r="AO52" s="144">
        <v>34</v>
      </c>
      <c r="AP52" s="363">
        <v>34</v>
      </c>
      <c r="AQ52" s="144">
        <v>34</v>
      </c>
      <c r="AR52" s="144">
        <v>36</v>
      </c>
      <c r="AS52" s="144">
        <v>39</v>
      </c>
      <c r="AT52" s="144">
        <v>33</v>
      </c>
      <c r="AU52" s="144">
        <v>31</v>
      </c>
      <c r="AV52" s="144">
        <v>36</v>
      </c>
      <c r="AW52" s="144">
        <v>38</v>
      </c>
      <c r="AX52" s="144">
        <v>40</v>
      </c>
      <c r="AY52" s="144">
        <v>38</v>
      </c>
      <c r="AZ52" s="144">
        <v>36</v>
      </c>
      <c r="BA52" s="144">
        <v>37</v>
      </c>
      <c r="BB52" s="144">
        <v>39</v>
      </c>
      <c r="BC52" s="144">
        <v>30</v>
      </c>
      <c r="BD52" s="144">
        <v>29</v>
      </c>
      <c r="BE52" s="144">
        <v>37</v>
      </c>
      <c r="BF52" s="144">
        <v>40</v>
      </c>
      <c r="BG52" s="144">
        <v>41</v>
      </c>
      <c r="BH52" s="144">
        <v>33</v>
      </c>
      <c r="BI52" s="144">
        <v>36</v>
      </c>
      <c r="BJ52" s="144">
        <v>37</v>
      </c>
      <c r="BK52" s="144">
        <v>36</v>
      </c>
      <c r="BL52" s="144">
        <v>28</v>
      </c>
      <c r="BM52" s="144">
        <v>28</v>
      </c>
      <c r="BN52" s="144">
        <v>29</v>
      </c>
      <c r="BO52" s="144">
        <v>30</v>
      </c>
      <c r="BP52" s="144">
        <v>21</v>
      </c>
      <c r="BQ52" s="144">
        <v>21</v>
      </c>
      <c r="BR52" s="144">
        <v>21</v>
      </c>
      <c r="BS52" s="144">
        <v>21</v>
      </c>
      <c r="BT52" s="144">
        <v>19</v>
      </c>
      <c r="BU52" s="144">
        <v>18</v>
      </c>
      <c r="BV52" s="144">
        <v>22</v>
      </c>
      <c r="BW52" s="144">
        <v>22</v>
      </c>
      <c r="BX52" s="144">
        <v>23</v>
      </c>
      <c r="BY52" s="144">
        <v>20</v>
      </c>
      <c r="BZ52" s="144">
        <v>20</v>
      </c>
      <c r="CA52" s="144">
        <v>24</v>
      </c>
      <c r="CB52" s="144">
        <v>28</v>
      </c>
      <c r="CC52" s="144">
        <v>25</v>
      </c>
      <c r="CD52" s="144">
        <v>27</v>
      </c>
      <c r="CE52" s="144">
        <v>31</v>
      </c>
      <c r="CF52" s="144">
        <v>33</v>
      </c>
      <c r="CG52" s="144">
        <v>32</v>
      </c>
      <c r="CH52" s="144">
        <v>29</v>
      </c>
      <c r="CI52" s="144">
        <v>34</v>
      </c>
      <c r="CJ52" s="144">
        <v>33</v>
      </c>
      <c r="CK52" s="144">
        <v>34</v>
      </c>
      <c r="CL52" s="144">
        <v>31</v>
      </c>
      <c r="CM52" s="144">
        <v>32</v>
      </c>
      <c r="CN52" s="144">
        <v>31</v>
      </c>
      <c r="CO52" s="144">
        <v>33</v>
      </c>
      <c r="CP52" s="144">
        <v>29</v>
      </c>
      <c r="CQ52" s="144">
        <v>28</v>
      </c>
      <c r="CR52" s="144">
        <v>30</v>
      </c>
      <c r="CS52" s="144">
        <v>32</v>
      </c>
      <c r="CT52" s="144">
        <v>30</v>
      </c>
      <c r="CU52" s="144">
        <v>31</v>
      </c>
      <c r="CV52" s="144">
        <v>32</v>
      </c>
      <c r="CW52" s="144">
        <v>33</v>
      </c>
      <c r="CX52" s="144">
        <v>33</v>
      </c>
      <c r="CY52" s="144">
        <v>27</v>
      </c>
      <c r="CZ52" s="144">
        <v>28</v>
      </c>
      <c r="DA52" s="144">
        <v>31</v>
      </c>
      <c r="DB52" s="144">
        <v>36</v>
      </c>
      <c r="DC52" s="144">
        <v>28</v>
      </c>
      <c r="DD52" s="144">
        <v>27</v>
      </c>
      <c r="DE52" s="144">
        <v>31</v>
      </c>
      <c r="DF52" s="144">
        <v>33</v>
      </c>
      <c r="DG52" s="144">
        <v>35</v>
      </c>
      <c r="DH52" s="144">
        <v>25</v>
      </c>
      <c r="DI52" s="144">
        <v>26</v>
      </c>
      <c r="DJ52" s="144">
        <v>26</v>
      </c>
      <c r="DK52" s="144">
        <v>29</v>
      </c>
      <c r="DL52" s="144">
        <v>29</v>
      </c>
      <c r="DM52" s="144">
        <v>28</v>
      </c>
      <c r="DN52" s="144">
        <v>28</v>
      </c>
      <c r="DO52" s="144">
        <v>29</v>
      </c>
      <c r="DP52" s="144">
        <v>27</v>
      </c>
      <c r="DQ52" s="144">
        <v>26</v>
      </c>
      <c r="DR52" s="341">
        <v>24</v>
      </c>
      <c r="DS52" s="144">
        <v>25</v>
      </c>
      <c r="DT52" s="397">
        <v>26</v>
      </c>
      <c r="DU52" s="397">
        <v>22</v>
      </c>
      <c r="DV52" s="380">
        <v>22</v>
      </c>
      <c r="DW52" s="380">
        <v>24</v>
      </c>
      <c r="DX52" s="397">
        <v>23</v>
      </c>
      <c r="DY52">
        <v>22</v>
      </c>
      <c r="DZ52">
        <v>20</v>
      </c>
      <c r="EA52">
        <v>20</v>
      </c>
      <c r="EB52">
        <v>19</v>
      </c>
      <c r="EC52">
        <v>16</v>
      </c>
      <c r="ED52">
        <v>17</v>
      </c>
      <c r="EE52">
        <v>19</v>
      </c>
      <c r="EF52">
        <v>22</v>
      </c>
      <c r="EG52">
        <v>22</v>
      </c>
      <c r="EH52">
        <v>21</v>
      </c>
      <c r="EI52">
        <v>23</v>
      </c>
      <c r="EJ52">
        <v>23</v>
      </c>
      <c r="EK52">
        <v>25</v>
      </c>
      <c r="EL52">
        <v>20</v>
      </c>
      <c r="EM52">
        <v>21</v>
      </c>
      <c r="EN52">
        <v>21</v>
      </c>
      <c r="EO52" s="144">
        <v>25</v>
      </c>
      <c r="EP52">
        <v>26</v>
      </c>
      <c r="EQ52">
        <v>26</v>
      </c>
      <c r="ER52">
        <v>26</v>
      </c>
      <c r="ES52">
        <v>26</v>
      </c>
      <c r="ET52">
        <v>22</v>
      </c>
      <c r="EU52" s="380">
        <v>21</v>
      </c>
      <c r="EV52">
        <v>26</v>
      </c>
      <c r="EW52">
        <v>29</v>
      </c>
      <c r="EX52">
        <v>30</v>
      </c>
      <c r="EY52">
        <v>31</v>
      </c>
      <c r="EZ52">
        <v>34</v>
      </c>
      <c r="FA52">
        <v>34</v>
      </c>
      <c r="FB52">
        <v>39</v>
      </c>
      <c r="FC52">
        <v>34</v>
      </c>
      <c r="FD52">
        <v>37</v>
      </c>
      <c r="FE52">
        <v>38</v>
      </c>
      <c r="FF52">
        <v>41</v>
      </c>
      <c r="FG52">
        <v>41</v>
      </c>
      <c r="FH52">
        <v>30</v>
      </c>
      <c r="FI52">
        <v>32</v>
      </c>
      <c r="FJ52">
        <v>36</v>
      </c>
      <c r="FK52" s="144">
        <v>36</v>
      </c>
      <c r="FL52">
        <v>26</v>
      </c>
      <c r="FM52">
        <v>23</v>
      </c>
      <c r="FN52" s="144">
        <v>25</v>
      </c>
      <c r="FO52" s="144">
        <v>26</v>
      </c>
      <c r="FP52" s="144">
        <v>23</v>
      </c>
      <c r="FQ52">
        <v>23</v>
      </c>
      <c r="FR52" s="144">
        <v>24</v>
      </c>
      <c r="FS52" s="341">
        <v>22</v>
      </c>
      <c r="FT52" s="144">
        <v>22</v>
      </c>
      <c r="FU52" s="397">
        <v>18</v>
      </c>
      <c r="FV52" s="397">
        <v>19</v>
      </c>
      <c r="FW52" s="380">
        <v>20</v>
      </c>
      <c r="FX52" s="380">
        <v>20</v>
      </c>
      <c r="FY52" s="397">
        <v>23</v>
      </c>
      <c r="FZ52">
        <v>25</v>
      </c>
      <c r="GA52">
        <v>28</v>
      </c>
      <c r="GB52">
        <v>29</v>
      </c>
      <c r="GC52">
        <v>28</v>
      </c>
      <c r="GD52">
        <v>22</v>
      </c>
      <c r="GE52">
        <v>23</v>
      </c>
      <c r="GF52">
        <v>23</v>
      </c>
      <c r="GG52">
        <v>25</v>
      </c>
      <c r="GH52">
        <v>22</v>
      </c>
      <c r="GI52">
        <v>24</v>
      </c>
      <c r="GJ52">
        <v>27</v>
      </c>
      <c r="GK52">
        <v>27</v>
      </c>
      <c r="GL52">
        <v>23</v>
      </c>
      <c r="GM52">
        <v>22</v>
      </c>
      <c r="GN52">
        <v>24</v>
      </c>
      <c r="GO52">
        <v>29</v>
      </c>
      <c r="GP52" s="144">
        <v>29</v>
      </c>
      <c r="GQ52">
        <v>29</v>
      </c>
      <c r="GR52">
        <v>31</v>
      </c>
      <c r="GS52">
        <v>31</v>
      </c>
      <c r="GT52">
        <v>27</v>
      </c>
      <c r="GU52">
        <v>28</v>
      </c>
      <c r="GV52" s="144">
        <v>30</v>
      </c>
      <c r="GW52" s="144">
        <v>30</v>
      </c>
      <c r="GX52" s="144">
        <v>31</v>
      </c>
      <c r="GY52" s="144">
        <v>30</v>
      </c>
      <c r="GZ52" s="144">
        <v>32</v>
      </c>
      <c r="HA52" s="144">
        <v>33</v>
      </c>
      <c r="HB52" s="144">
        <v>35</v>
      </c>
      <c r="HC52" s="144">
        <v>28</v>
      </c>
      <c r="HD52" s="144">
        <v>26</v>
      </c>
      <c r="HE52" s="144">
        <v>28</v>
      </c>
      <c r="HF52" s="144">
        <v>32</v>
      </c>
      <c r="HG52" s="144">
        <v>32</v>
      </c>
      <c r="HH52" s="144">
        <v>30</v>
      </c>
      <c r="HI52" s="144">
        <v>27</v>
      </c>
      <c r="HJ52" s="144">
        <v>30</v>
      </c>
      <c r="HK52" s="144">
        <v>32</v>
      </c>
      <c r="HL52" s="144">
        <v>32</v>
      </c>
      <c r="HM52" s="144">
        <v>31</v>
      </c>
      <c r="HN52" s="144">
        <v>33</v>
      </c>
      <c r="HO52" s="144">
        <v>34</v>
      </c>
      <c r="HP52" s="144">
        <v>21</v>
      </c>
      <c r="HQ52" s="144">
        <v>22</v>
      </c>
      <c r="HR52" s="144">
        <v>23</v>
      </c>
      <c r="HS52" s="144">
        <v>26</v>
      </c>
      <c r="HT52" s="144">
        <v>26</v>
      </c>
      <c r="HU52" s="144">
        <v>26</v>
      </c>
      <c r="HV52" s="144">
        <v>27</v>
      </c>
      <c r="HW52" s="144">
        <v>26</v>
      </c>
      <c r="HX52" s="144">
        <v>27</v>
      </c>
      <c r="HY52" s="144">
        <v>18</v>
      </c>
      <c r="HZ52" s="144">
        <v>20</v>
      </c>
      <c r="IA52" s="144">
        <v>21</v>
      </c>
      <c r="IB52" s="144">
        <v>21</v>
      </c>
      <c r="IC52" s="144">
        <v>19</v>
      </c>
      <c r="ID52" s="144">
        <v>20</v>
      </c>
      <c r="IE52" s="144">
        <v>19</v>
      </c>
      <c r="IF52" s="144">
        <v>19</v>
      </c>
      <c r="IG52" s="144">
        <v>19</v>
      </c>
      <c r="IH52" s="144">
        <v>17</v>
      </c>
      <c r="II52" s="144">
        <v>18</v>
      </c>
      <c r="IJ52" s="144">
        <v>17</v>
      </c>
      <c r="IK52" s="144">
        <v>19</v>
      </c>
      <c r="IL52" s="144">
        <v>19</v>
      </c>
      <c r="IM52" s="144">
        <v>22</v>
      </c>
      <c r="IN52" s="341">
        <f t="shared" si="20"/>
        <v>24</v>
      </c>
      <c r="IO52" s="144">
        <v>26</v>
      </c>
      <c r="IP52" s="144">
        <v>28</v>
      </c>
      <c r="IQ52" s="144">
        <v>25</v>
      </c>
      <c r="IR52" s="144">
        <v>27</v>
      </c>
      <c r="IS52" s="144">
        <v>32</v>
      </c>
      <c r="IT52" s="144">
        <v>31</v>
      </c>
      <c r="IU52" s="144">
        <v>27</v>
      </c>
      <c r="IV52" s="144">
        <v>28</v>
      </c>
      <c r="IW52" s="144">
        <v>29</v>
      </c>
      <c r="IX52" s="144">
        <v>30</v>
      </c>
      <c r="IY52" s="144">
        <v>31</v>
      </c>
      <c r="IZ52" s="144">
        <v>29</v>
      </c>
      <c r="JA52" s="144">
        <v>30</v>
      </c>
      <c r="JB52" s="144">
        <v>34</v>
      </c>
      <c r="JC52" s="144">
        <v>35</v>
      </c>
      <c r="JD52" s="144">
        <v>36</v>
      </c>
      <c r="JE52" s="144">
        <v>36</v>
      </c>
      <c r="JF52" s="362">
        <f t="shared" si="24"/>
        <v>36</v>
      </c>
      <c r="JG52" s="144">
        <v>36</v>
      </c>
      <c r="JH52" s="144">
        <v>31</v>
      </c>
      <c r="JI52" s="144">
        <v>23</v>
      </c>
      <c r="JJ52" s="144">
        <v>23</v>
      </c>
      <c r="JK52" s="144">
        <v>24</v>
      </c>
      <c r="JL52" s="144">
        <v>25</v>
      </c>
      <c r="JM52" s="144">
        <v>24</v>
      </c>
      <c r="JN52" s="341">
        <f t="shared" si="25"/>
        <v>24</v>
      </c>
      <c r="JO52" s="144">
        <v>24</v>
      </c>
      <c r="JP52" s="144">
        <v>22</v>
      </c>
      <c r="JQ52" s="144">
        <v>14</v>
      </c>
      <c r="JR52" s="144">
        <v>13</v>
      </c>
      <c r="JS52" s="144">
        <v>17</v>
      </c>
      <c r="JT52" s="144">
        <v>18</v>
      </c>
      <c r="JU52" s="144">
        <v>17</v>
      </c>
      <c r="JV52" s="341">
        <f t="shared" si="26"/>
        <v>18.5</v>
      </c>
      <c r="JW52" s="144">
        <v>20</v>
      </c>
      <c r="JX52" s="144">
        <v>22</v>
      </c>
      <c r="JY52" s="144">
        <v>20</v>
      </c>
      <c r="JZ52" s="144">
        <v>22</v>
      </c>
      <c r="KA52" s="144">
        <v>23</v>
      </c>
      <c r="KB52" s="144">
        <v>26</v>
      </c>
      <c r="KC52" s="144">
        <v>25</v>
      </c>
      <c r="KD52" s="144">
        <v>21</v>
      </c>
      <c r="KE52" s="144">
        <v>23</v>
      </c>
      <c r="KF52" s="144">
        <v>24</v>
      </c>
      <c r="KG52" s="144">
        <v>26</v>
      </c>
      <c r="KH52" s="144">
        <v>28</v>
      </c>
      <c r="KI52" s="144">
        <v>31</v>
      </c>
      <c r="KJ52" s="144">
        <v>35</v>
      </c>
      <c r="KK52" s="144">
        <v>37</v>
      </c>
      <c r="KL52" s="144">
        <v>35</v>
      </c>
      <c r="KM52" s="144">
        <v>34</v>
      </c>
      <c r="KN52" s="144">
        <v>33</v>
      </c>
      <c r="KO52" s="144">
        <v>36</v>
      </c>
      <c r="KP52" s="144">
        <v>38</v>
      </c>
      <c r="KQ52" s="144">
        <v>38</v>
      </c>
      <c r="KR52" s="144">
        <v>43</v>
      </c>
      <c r="KS52" s="144">
        <v>45</v>
      </c>
      <c r="KT52" s="144">
        <v>47</v>
      </c>
      <c r="KU52" s="144">
        <v>43</v>
      </c>
      <c r="KV52" s="144">
        <v>42</v>
      </c>
      <c r="KW52" s="144">
        <v>43</v>
      </c>
      <c r="KX52" s="144">
        <v>49</v>
      </c>
      <c r="KY52" s="144">
        <v>52</v>
      </c>
      <c r="KZ52" s="343">
        <v>43</v>
      </c>
      <c r="LA52" s="343">
        <v>43.333333333333336</v>
      </c>
      <c r="LB52" s="343">
        <v>43.888888888888893</v>
      </c>
      <c r="LC52" s="343">
        <v>43.370370370370374</v>
      </c>
      <c r="LD52" s="343">
        <v>42.265432098765437</v>
      </c>
      <c r="LE52" s="343">
        <v>40.64300411522634</v>
      </c>
      <c r="LF52" s="343">
        <v>40.583504801097398</v>
      </c>
      <c r="LG52" s="343">
        <v>39.79186671239141</v>
      </c>
      <c r="LH52" s="343">
        <v>39.442363016308491</v>
      </c>
      <c r="LI52" s="343">
        <v>40.545234148757814</v>
      </c>
      <c r="LJ52" s="144">
        <v>29</v>
      </c>
      <c r="LK52" s="144">
        <v>31</v>
      </c>
      <c r="LL52" s="144">
        <v>33</v>
      </c>
      <c r="LM52" s="144">
        <v>29</v>
      </c>
      <c r="LN52" s="144">
        <v>28</v>
      </c>
      <c r="LO52" s="144">
        <v>28</v>
      </c>
      <c r="LP52" s="144">
        <v>30</v>
      </c>
      <c r="LQ52" s="144">
        <v>28</v>
      </c>
      <c r="LR52" s="144">
        <v>30</v>
      </c>
      <c r="LS52" s="144">
        <v>32</v>
      </c>
      <c r="LT52" s="144">
        <v>33</v>
      </c>
      <c r="LU52" s="144">
        <v>33</v>
      </c>
      <c r="LV52" s="144">
        <v>35</v>
      </c>
      <c r="LW52" s="144">
        <v>33</v>
      </c>
      <c r="LX52" s="144">
        <v>34</v>
      </c>
      <c r="LY52" s="144">
        <v>34</v>
      </c>
      <c r="LZ52" s="471">
        <v>31</v>
      </c>
      <c r="MA52" s="144">
        <v>37</v>
      </c>
      <c r="MB52" s="144">
        <v>39</v>
      </c>
      <c r="MC52" s="144">
        <v>41</v>
      </c>
      <c r="MD52" s="144">
        <v>35</v>
      </c>
      <c r="ME52" s="144">
        <v>36</v>
      </c>
      <c r="MF52" s="144">
        <v>37</v>
      </c>
      <c r="MG52" s="144">
        <v>39</v>
      </c>
      <c r="MH52" s="144">
        <v>37</v>
      </c>
      <c r="MI52" s="144">
        <v>38</v>
      </c>
      <c r="MJ52" s="144">
        <v>36</v>
      </c>
      <c r="MK52" s="144">
        <v>36</v>
      </c>
      <c r="ML52" s="144">
        <v>40</v>
      </c>
      <c r="MM52" s="144">
        <v>45</v>
      </c>
      <c r="MN52" s="144">
        <v>46</v>
      </c>
      <c r="MO52" s="144">
        <v>43</v>
      </c>
      <c r="MP52" s="144">
        <v>45</v>
      </c>
      <c r="MQ52" s="144">
        <v>47</v>
      </c>
      <c r="MR52" s="144">
        <v>47</v>
      </c>
      <c r="MS52" s="144">
        <v>47</v>
      </c>
      <c r="MT52" s="144">
        <v>45</v>
      </c>
      <c r="MU52" s="144">
        <v>45</v>
      </c>
      <c r="MV52" s="144">
        <v>50</v>
      </c>
      <c r="MW52" s="144">
        <v>45</v>
      </c>
      <c r="MX52" s="144">
        <v>42</v>
      </c>
      <c r="MY52" s="144">
        <v>38</v>
      </c>
      <c r="MZ52" s="144">
        <v>36</v>
      </c>
      <c r="NA52" s="144">
        <v>36</v>
      </c>
      <c r="NB52" s="144">
        <v>32</v>
      </c>
      <c r="NC52" s="144">
        <v>32</v>
      </c>
      <c r="ND52" s="144">
        <v>20</v>
      </c>
      <c r="NE52" s="144">
        <v>21</v>
      </c>
      <c r="NF52" s="144">
        <v>22</v>
      </c>
      <c r="NG52" s="144">
        <v>25</v>
      </c>
      <c r="NH52" s="144">
        <v>28</v>
      </c>
      <c r="NI52" s="144">
        <v>20</v>
      </c>
      <c r="NJ52" s="144">
        <v>20</v>
      </c>
      <c r="NK52" s="144">
        <v>23</v>
      </c>
      <c r="NL52" s="144">
        <v>25</v>
      </c>
      <c r="NM52" s="144">
        <v>20</v>
      </c>
      <c r="NN52" s="144">
        <v>22</v>
      </c>
      <c r="NO52" s="144">
        <v>23</v>
      </c>
      <c r="NP52" s="144">
        <v>24</v>
      </c>
      <c r="NQ52" s="144">
        <v>17</v>
      </c>
      <c r="NR52" s="144">
        <v>16</v>
      </c>
      <c r="NS52" s="144">
        <v>17</v>
      </c>
      <c r="NT52" s="144">
        <v>17</v>
      </c>
      <c r="NU52" s="144">
        <v>17</v>
      </c>
      <c r="NV52" s="144">
        <v>18</v>
      </c>
      <c r="NW52" s="144">
        <v>14</v>
      </c>
      <c r="NX52" s="144">
        <v>16</v>
      </c>
      <c r="NY52" s="144">
        <v>18</v>
      </c>
      <c r="NZ52" s="144">
        <v>13</v>
      </c>
      <c r="OA52" s="144">
        <v>16</v>
      </c>
      <c r="OB52" s="144">
        <v>19</v>
      </c>
      <c r="OC52" s="144">
        <v>20</v>
      </c>
      <c r="OD52" s="144">
        <v>21</v>
      </c>
      <c r="OE52" s="144">
        <v>24</v>
      </c>
      <c r="OF52" s="144">
        <v>26</v>
      </c>
      <c r="OG52" s="144">
        <v>28</v>
      </c>
      <c r="OH52" s="144">
        <v>32</v>
      </c>
      <c r="OI52" s="144">
        <v>35</v>
      </c>
      <c r="OJ52" s="144">
        <v>36</v>
      </c>
      <c r="OK52" s="144">
        <v>38</v>
      </c>
      <c r="OL52" s="144">
        <v>39</v>
      </c>
      <c r="OM52" s="144">
        <v>37</v>
      </c>
      <c r="ON52" s="144">
        <v>38</v>
      </c>
      <c r="OO52" s="144">
        <v>42</v>
      </c>
      <c r="OP52" s="144">
        <v>40</v>
      </c>
      <c r="OQ52" s="144">
        <v>29</v>
      </c>
      <c r="OR52" s="144">
        <v>31</v>
      </c>
      <c r="OS52" s="144">
        <v>30</v>
      </c>
      <c r="OT52" s="144">
        <v>30</v>
      </c>
      <c r="OU52" s="144">
        <v>33</v>
      </c>
      <c r="OV52" s="144">
        <v>21</v>
      </c>
      <c r="OW52" s="144">
        <v>24</v>
      </c>
      <c r="OX52" s="144">
        <v>24</v>
      </c>
      <c r="OY52" s="341">
        <f t="shared" si="21"/>
        <v>25.5</v>
      </c>
      <c r="OZ52" s="144">
        <v>27</v>
      </c>
      <c r="PA52" s="144">
        <v>28</v>
      </c>
      <c r="PB52" s="144">
        <v>29</v>
      </c>
      <c r="PC52" s="144">
        <v>33</v>
      </c>
      <c r="PD52" s="144">
        <v>34</v>
      </c>
    </row>
    <row r="53" spans="1:436" s="144" customFormat="1" x14ac:dyDescent="0.2">
      <c r="A53" s="318"/>
      <c r="B53" s="318">
        <v>20</v>
      </c>
      <c r="C53" s="319">
        <f t="shared" ca="1" si="19"/>
        <v>40</v>
      </c>
      <c r="D53" s="320">
        <f t="shared" ca="1" si="22"/>
        <v>0.35398230088495575</v>
      </c>
      <c r="E53" s="322">
        <f t="shared" ca="1" si="23"/>
        <v>17</v>
      </c>
      <c r="F53" s="321"/>
      <c r="G53" s="144">
        <v>311</v>
      </c>
      <c r="H53" s="144">
        <v>303</v>
      </c>
      <c r="I53" s="343">
        <v>317.5</v>
      </c>
      <c r="J53" s="144">
        <v>332</v>
      </c>
      <c r="K53" s="144">
        <v>342</v>
      </c>
      <c r="L53" s="144">
        <v>317</v>
      </c>
      <c r="M53" s="144">
        <v>305</v>
      </c>
      <c r="N53" s="144">
        <v>322</v>
      </c>
      <c r="O53" s="144">
        <v>328</v>
      </c>
      <c r="P53" s="144">
        <v>326</v>
      </c>
      <c r="Q53" s="144">
        <v>331</v>
      </c>
      <c r="R53" s="144">
        <v>327</v>
      </c>
      <c r="S53" s="144">
        <v>345</v>
      </c>
      <c r="T53" s="144">
        <v>328</v>
      </c>
      <c r="U53" s="144">
        <v>350</v>
      </c>
      <c r="V53" s="144">
        <v>361</v>
      </c>
      <c r="W53" s="144">
        <v>373</v>
      </c>
      <c r="X53" s="144">
        <v>376</v>
      </c>
      <c r="Y53" s="144">
        <v>376</v>
      </c>
      <c r="Z53" s="144">
        <v>383</v>
      </c>
      <c r="AA53" s="144">
        <v>400</v>
      </c>
      <c r="AB53" s="144">
        <v>415</v>
      </c>
      <c r="AC53" s="144">
        <v>394</v>
      </c>
      <c r="AD53" s="144">
        <v>388</v>
      </c>
      <c r="AE53" s="144">
        <v>411</v>
      </c>
      <c r="AF53" s="144">
        <v>394</v>
      </c>
      <c r="AG53" s="144">
        <v>382</v>
      </c>
      <c r="AH53" s="144">
        <v>393</v>
      </c>
      <c r="AI53" s="144">
        <v>398</v>
      </c>
      <c r="AJ53" s="144">
        <v>397</v>
      </c>
      <c r="AK53" s="144">
        <v>402</v>
      </c>
      <c r="AL53" s="144">
        <v>398</v>
      </c>
      <c r="AM53" s="144">
        <v>398</v>
      </c>
      <c r="AN53" s="144">
        <v>402</v>
      </c>
      <c r="AO53" s="144">
        <v>427</v>
      </c>
      <c r="AP53" s="363">
        <v>435.5</v>
      </c>
      <c r="AQ53" s="144">
        <v>444</v>
      </c>
      <c r="AR53" s="144">
        <v>455</v>
      </c>
      <c r="AS53" s="144">
        <v>459</v>
      </c>
      <c r="AT53" s="144">
        <v>464</v>
      </c>
      <c r="AU53" s="144">
        <v>463</v>
      </c>
      <c r="AV53" s="144">
        <v>476</v>
      </c>
      <c r="AW53" s="144">
        <v>470</v>
      </c>
      <c r="AX53" s="144">
        <v>474</v>
      </c>
      <c r="AY53" s="144">
        <v>464</v>
      </c>
      <c r="AZ53" s="144">
        <v>467</v>
      </c>
      <c r="BA53" s="144">
        <v>485</v>
      </c>
      <c r="BB53" s="144">
        <v>491</v>
      </c>
      <c r="BC53" s="144">
        <v>471</v>
      </c>
      <c r="BD53" s="144">
        <v>478</v>
      </c>
      <c r="BE53" s="144">
        <v>473</v>
      </c>
      <c r="BF53" s="144">
        <v>464</v>
      </c>
      <c r="BG53" s="144">
        <v>457</v>
      </c>
      <c r="BH53" s="144">
        <v>435</v>
      </c>
      <c r="BI53" s="144">
        <v>438</v>
      </c>
      <c r="BJ53" s="144">
        <v>446</v>
      </c>
      <c r="BK53" s="144">
        <v>455</v>
      </c>
      <c r="BL53" s="144">
        <v>436</v>
      </c>
      <c r="BM53" s="144">
        <v>429</v>
      </c>
      <c r="BN53" s="144">
        <v>410</v>
      </c>
      <c r="BO53" s="144">
        <v>407</v>
      </c>
      <c r="BP53" s="144">
        <v>392</v>
      </c>
      <c r="BQ53" s="144">
        <v>387</v>
      </c>
      <c r="BR53" s="144">
        <v>381</v>
      </c>
      <c r="BS53" s="144">
        <v>384</v>
      </c>
      <c r="BT53" s="144">
        <v>369</v>
      </c>
      <c r="BU53" s="144">
        <v>365</v>
      </c>
      <c r="BV53" s="144">
        <v>351</v>
      </c>
      <c r="BW53" s="144">
        <v>355</v>
      </c>
      <c r="BX53" s="144">
        <v>344</v>
      </c>
      <c r="BY53" s="144">
        <v>334</v>
      </c>
      <c r="BZ53" s="144">
        <v>335</v>
      </c>
      <c r="CA53" s="144">
        <v>331</v>
      </c>
      <c r="CB53" s="144">
        <v>328</v>
      </c>
      <c r="CC53" s="144">
        <v>298</v>
      </c>
      <c r="CD53" s="144">
        <v>291</v>
      </c>
      <c r="CE53" s="144">
        <v>301</v>
      </c>
      <c r="CF53" s="144">
        <v>305</v>
      </c>
      <c r="CG53" s="144">
        <v>292</v>
      </c>
      <c r="CH53" s="144">
        <v>301</v>
      </c>
      <c r="CI53" s="144">
        <v>303</v>
      </c>
      <c r="CJ53" s="144">
        <v>309</v>
      </c>
      <c r="CK53" s="144">
        <v>312</v>
      </c>
      <c r="CL53" s="144">
        <v>311</v>
      </c>
      <c r="CM53" s="144">
        <v>319</v>
      </c>
      <c r="CN53" s="144">
        <v>327</v>
      </c>
      <c r="CO53" s="144">
        <v>321</v>
      </c>
      <c r="CP53" s="144">
        <v>323</v>
      </c>
      <c r="CQ53" s="144">
        <v>334</v>
      </c>
      <c r="CR53" s="144">
        <v>360</v>
      </c>
      <c r="CS53" s="144">
        <v>372</v>
      </c>
      <c r="CT53" s="144">
        <v>366</v>
      </c>
      <c r="CU53" s="144">
        <v>366</v>
      </c>
      <c r="CV53" s="144">
        <v>356</v>
      </c>
      <c r="CW53" s="144">
        <v>361</v>
      </c>
      <c r="CX53" s="144">
        <v>359</v>
      </c>
      <c r="CY53" s="144">
        <v>339</v>
      </c>
      <c r="CZ53" s="144">
        <v>335</v>
      </c>
      <c r="DA53" s="144">
        <v>342</v>
      </c>
      <c r="DB53" s="144">
        <v>342</v>
      </c>
      <c r="DC53" s="144">
        <v>343</v>
      </c>
      <c r="DD53" s="144">
        <v>344</v>
      </c>
      <c r="DE53" s="144">
        <v>346</v>
      </c>
      <c r="DF53" s="144">
        <v>342</v>
      </c>
      <c r="DG53" s="144">
        <v>338</v>
      </c>
      <c r="DH53" s="144">
        <v>336</v>
      </c>
      <c r="DI53" s="144">
        <v>342</v>
      </c>
      <c r="DJ53" s="144">
        <v>342</v>
      </c>
      <c r="DK53" s="144">
        <v>329</v>
      </c>
      <c r="DL53" s="144">
        <v>329</v>
      </c>
      <c r="DM53" s="144">
        <v>344</v>
      </c>
      <c r="DN53" s="144">
        <v>320</v>
      </c>
      <c r="DO53" s="144">
        <v>311</v>
      </c>
      <c r="DP53" s="144">
        <v>302</v>
      </c>
      <c r="DQ53" s="144">
        <v>287</v>
      </c>
      <c r="DR53" s="341">
        <v>288</v>
      </c>
      <c r="DS53" s="144">
        <v>288</v>
      </c>
      <c r="DT53" s="397">
        <v>296</v>
      </c>
      <c r="DU53" s="397">
        <v>302</v>
      </c>
      <c r="DV53" s="380">
        <v>288</v>
      </c>
      <c r="DW53" s="380">
        <v>286</v>
      </c>
      <c r="DX53" s="397">
        <v>283</v>
      </c>
      <c r="DY53">
        <v>290</v>
      </c>
      <c r="DZ53">
        <v>283</v>
      </c>
      <c r="EA53">
        <v>287</v>
      </c>
      <c r="EB53">
        <v>286</v>
      </c>
      <c r="EC53">
        <v>280</v>
      </c>
      <c r="ED53">
        <v>282</v>
      </c>
      <c r="EE53">
        <v>267</v>
      </c>
      <c r="EF53">
        <v>266</v>
      </c>
      <c r="EG53">
        <v>254</v>
      </c>
      <c r="EH53">
        <v>246</v>
      </c>
      <c r="EI53">
        <v>250</v>
      </c>
      <c r="EJ53">
        <v>263</v>
      </c>
      <c r="EK53">
        <v>263</v>
      </c>
      <c r="EL53">
        <v>255</v>
      </c>
      <c r="EM53">
        <v>256</v>
      </c>
      <c r="EN53">
        <v>257</v>
      </c>
      <c r="EO53" s="144">
        <v>264</v>
      </c>
      <c r="EP53">
        <v>267</v>
      </c>
      <c r="EQ53">
        <v>261</v>
      </c>
      <c r="ER53">
        <v>260</v>
      </c>
      <c r="ES53">
        <v>257</v>
      </c>
      <c r="ET53">
        <v>247</v>
      </c>
      <c r="EU53" s="380">
        <v>244</v>
      </c>
      <c r="EV53">
        <v>248</v>
      </c>
      <c r="EW53">
        <v>240</v>
      </c>
      <c r="EX53">
        <v>251</v>
      </c>
      <c r="EY53">
        <v>224</v>
      </c>
      <c r="EZ53">
        <v>224</v>
      </c>
      <c r="FA53">
        <v>229</v>
      </c>
      <c r="FB53">
        <v>232</v>
      </c>
      <c r="FC53">
        <v>232</v>
      </c>
      <c r="FD53">
        <v>247</v>
      </c>
      <c r="FE53">
        <v>238</v>
      </c>
      <c r="FF53">
        <v>233</v>
      </c>
      <c r="FG53">
        <v>227</v>
      </c>
      <c r="FH53">
        <v>209</v>
      </c>
      <c r="FI53">
        <v>203</v>
      </c>
      <c r="FJ53">
        <v>217</v>
      </c>
      <c r="FK53" s="144">
        <v>204</v>
      </c>
      <c r="FL53">
        <v>200</v>
      </c>
      <c r="FM53">
        <v>198</v>
      </c>
      <c r="FN53" s="144">
        <v>198</v>
      </c>
      <c r="FO53" s="144">
        <v>193</v>
      </c>
      <c r="FP53" s="144">
        <v>180</v>
      </c>
      <c r="FQ53">
        <v>189</v>
      </c>
      <c r="FR53" s="144">
        <v>190</v>
      </c>
      <c r="FS53" s="341">
        <v>194</v>
      </c>
      <c r="FT53" s="144">
        <v>192</v>
      </c>
      <c r="FU53" s="397">
        <v>166</v>
      </c>
      <c r="FV53" s="397">
        <v>176</v>
      </c>
      <c r="FW53" s="380">
        <v>189</v>
      </c>
      <c r="FX53" s="380">
        <v>200</v>
      </c>
      <c r="FY53" s="397">
        <v>188</v>
      </c>
      <c r="FZ53">
        <v>197</v>
      </c>
      <c r="GA53">
        <v>206</v>
      </c>
      <c r="GB53">
        <v>208</v>
      </c>
      <c r="GC53">
        <v>193</v>
      </c>
      <c r="GD53">
        <v>188</v>
      </c>
      <c r="GE53">
        <v>206</v>
      </c>
      <c r="GF53">
        <v>219</v>
      </c>
      <c r="GG53">
        <v>222</v>
      </c>
      <c r="GH53">
        <v>207</v>
      </c>
      <c r="GI53">
        <v>207</v>
      </c>
      <c r="GJ53">
        <v>207</v>
      </c>
      <c r="GK53">
        <v>216</v>
      </c>
      <c r="GL53">
        <v>204</v>
      </c>
      <c r="GM53">
        <v>205</v>
      </c>
      <c r="GN53">
        <v>219</v>
      </c>
      <c r="GO53">
        <v>229</v>
      </c>
      <c r="GP53" s="144">
        <v>224</v>
      </c>
      <c r="GQ53">
        <v>217</v>
      </c>
      <c r="GR53">
        <v>206</v>
      </c>
      <c r="GS53">
        <v>223</v>
      </c>
      <c r="GT53">
        <v>205</v>
      </c>
      <c r="GU53">
        <v>189</v>
      </c>
      <c r="GV53" s="144">
        <v>193</v>
      </c>
      <c r="GW53" s="144">
        <v>208</v>
      </c>
      <c r="GX53" s="144">
        <v>219</v>
      </c>
      <c r="GY53" s="144">
        <v>210</v>
      </c>
      <c r="GZ53" s="144">
        <v>237</v>
      </c>
      <c r="HA53" s="144">
        <v>242</v>
      </c>
      <c r="HB53" s="144">
        <v>255</v>
      </c>
      <c r="HC53" s="144">
        <v>224</v>
      </c>
      <c r="HD53" s="144">
        <v>234</v>
      </c>
      <c r="HE53" s="144">
        <v>257</v>
      </c>
      <c r="HF53" s="144">
        <v>253</v>
      </c>
      <c r="HG53" s="144">
        <v>248</v>
      </c>
      <c r="HH53" s="144">
        <v>211</v>
      </c>
      <c r="HI53" s="144">
        <v>207</v>
      </c>
      <c r="HJ53" s="144">
        <v>208</v>
      </c>
      <c r="HK53" s="144">
        <v>224</v>
      </c>
      <c r="HL53" s="144">
        <v>225</v>
      </c>
      <c r="HM53" s="144">
        <v>228</v>
      </c>
      <c r="HN53" s="144">
        <v>233</v>
      </c>
      <c r="HO53" s="144">
        <v>221</v>
      </c>
      <c r="HP53" s="144">
        <v>202</v>
      </c>
      <c r="HQ53" s="144">
        <v>205</v>
      </c>
      <c r="HR53" s="144">
        <v>212</v>
      </c>
      <c r="HS53" s="144">
        <v>221</v>
      </c>
      <c r="HT53" s="144">
        <v>228</v>
      </c>
      <c r="HU53" s="144">
        <v>197</v>
      </c>
      <c r="HV53" s="144">
        <v>203</v>
      </c>
      <c r="HW53" s="144">
        <v>218</v>
      </c>
      <c r="HX53" s="144">
        <v>229</v>
      </c>
      <c r="HY53" s="144">
        <v>209</v>
      </c>
      <c r="HZ53" s="144">
        <v>196</v>
      </c>
      <c r="IA53" s="144">
        <v>209</v>
      </c>
      <c r="IB53" s="144">
        <v>219</v>
      </c>
      <c r="IC53" s="144">
        <v>205</v>
      </c>
      <c r="ID53" s="144">
        <v>176</v>
      </c>
      <c r="IE53" s="144">
        <v>162</v>
      </c>
      <c r="IF53" s="144">
        <v>173</v>
      </c>
      <c r="IG53" s="144">
        <v>164</v>
      </c>
      <c r="IH53" s="144">
        <v>146</v>
      </c>
      <c r="II53" s="144">
        <v>147</v>
      </c>
      <c r="IJ53" s="144">
        <v>136</v>
      </c>
      <c r="IK53" s="144">
        <v>142</v>
      </c>
      <c r="IL53" s="144">
        <v>125</v>
      </c>
      <c r="IM53" s="144">
        <v>126</v>
      </c>
      <c r="IN53" s="341">
        <f t="shared" si="20"/>
        <v>126.5</v>
      </c>
      <c r="IO53" s="144">
        <v>127</v>
      </c>
      <c r="IP53" s="144">
        <v>126</v>
      </c>
      <c r="IQ53" s="144">
        <v>121</v>
      </c>
      <c r="IR53" s="144">
        <v>123</v>
      </c>
      <c r="IS53" s="144">
        <v>126</v>
      </c>
      <c r="IT53" s="144">
        <v>111</v>
      </c>
      <c r="IU53" s="144">
        <v>97</v>
      </c>
      <c r="IV53" s="144">
        <v>111</v>
      </c>
      <c r="IW53" s="144">
        <v>109</v>
      </c>
      <c r="IX53" s="144">
        <v>117</v>
      </c>
      <c r="IY53" s="144">
        <v>105</v>
      </c>
      <c r="IZ53" s="144">
        <v>118</v>
      </c>
      <c r="JA53" s="144">
        <v>122</v>
      </c>
      <c r="JB53" s="144">
        <v>132</v>
      </c>
      <c r="JC53" s="144">
        <v>120</v>
      </c>
      <c r="JD53" s="144">
        <v>111</v>
      </c>
      <c r="JE53" s="144">
        <v>116</v>
      </c>
      <c r="JF53" s="362">
        <f t="shared" si="24"/>
        <v>113.5</v>
      </c>
      <c r="JG53" s="144">
        <v>111</v>
      </c>
      <c r="JH53" s="144">
        <v>96</v>
      </c>
      <c r="JI53" s="144">
        <v>85</v>
      </c>
      <c r="JJ53" s="144">
        <v>99</v>
      </c>
      <c r="JK53" s="144">
        <v>95</v>
      </c>
      <c r="JL53" s="144">
        <v>88</v>
      </c>
      <c r="JM53" s="144">
        <v>91</v>
      </c>
      <c r="JN53" s="341">
        <f t="shared" si="25"/>
        <v>96</v>
      </c>
      <c r="JO53" s="144">
        <v>101</v>
      </c>
      <c r="JP53" s="144">
        <v>86</v>
      </c>
      <c r="JQ53" s="144">
        <v>83</v>
      </c>
      <c r="JR53" s="144">
        <v>87</v>
      </c>
      <c r="JS53" s="144">
        <v>90</v>
      </c>
      <c r="JT53" s="144">
        <v>94</v>
      </c>
      <c r="JU53" s="144">
        <v>63</v>
      </c>
      <c r="JV53" s="341">
        <f t="shared" si="26"/>
        <v>66</v>
      </c>
      <c r="JW53" s="144">
        <v>69</v>
      </c>
      <c r="JX53" s="144">
        <v>60</v>
      </c>
      <c r="JY53" s="144">
        <v>52</v>
      </c>
      <c r="JZ53" s="144">
        <v>52</v>
      </c>
      <c r="KA53" s="144">
        <v>62</v>
      </c>
      <c r="KB53" s="144">
        <v>78</v>
      </c>
      <c r="KC53" s="144">
        <v>71</v>
      </c>
      <c r="KD53" s="144">
        <v>70</v>
      </c>
      <c r="KE53" s="144">
        <v>68</v>
      </c>
      <c r="KF53" s="144">
        <v>76</v>
      </c>
      <c r="KG53" s="144">
        <v>78</v>
      </c>
      <c r="KH53" s="144">
        <v>64</v>
      </c>
      <c r="KI53" s="144">
        <v>65</v>
      </c>
      <c r="KJ53" s="144">
        <v>67</v>
      </c>
      <c r="KK53" s="144">
        <v>74</v>
      </c>
      <c r="KL53" s="144">
        <v>67</v>
      </c>
      <c r="KM53" s="144">
        <v>63</v>
      </c>
      <c r="KN53" s="144">
        <v>67</v>
      </c>
      <c r="KO53" s="144">
        <v>73</v>
      </c>
      <c r="KP53" s="144">
        <v>66</v>
      </c>
      <c r="KQ53" s="144">
        <v>66</v>
      </c>
      <c r="KR53" s="144">
        <v>97</v>
      </c>
      <c r="KS53" s="144">
        <v>90</v>
      </c>
      <c r="KT53" s="144">
        <v>96</v>
      </c>
      <c r="KU53" s="144">
        <v>80</v>
      </c>
      <c r="KV53" s="144">
        <v>78</v>
      </c>
      <c r="KW53" s="144">
        <v>82</v>
      </c>
      <c r="KX53" s="144">
        <v>84</v>
      </c>
      <c r="KY53" s="144">
        <v>87</v>
      </c>
      <c r="KZ53" s="343">
        <v>78.833333333333329</v>
      </c>
      <c r="LA53" s="343">
        <v>79.472222222222214</v>
      </c>
      <c r="LB53" s="343">
        <v>80.050925925925924</v>
      </c>
      <c r="LC53" s="343">
        <v>78.89274691358024</v>
      </c>
      <c r="LD53" s="343">
        <v>78.708204732510282</v>
      </c>
      <c r="LE53" s="343">
        <v>76.659572187928674</v>
      </c>
      <c r="LF53" s="343">
        <v>75.630611997027898</v>
      </c>
      <c r="LG53" s="343">
        <v>73.823676959495515</v>
      </c>
      <c r="LH53" s="343">
        <v>71.619135465090437</v>
      </c>
      <c r="LI53" s="343">
        <v>75.288240268410561</v>
      </c>
      <c r="LJ53" s="144">
        <v>62</v>
      </c>
      <c r="LK53" s="144">
        <v>67</v>
      </c>
      <c r="LL53" s="144">
        <v>69</v>
      </c>
      <c r="LM53" s="144">
        <v>64</v>
      </c>
      <c r="LN53" s="144">
        <v>68</v>
      </c>
      <c r="LO53" s="144">
        <v>64</v>
      </c>
      <c r="LP53" s="144">
        <v>60</v>
      </c>
      <c r="LQ53" s="144">
        <v>53</v>
      </c>
      <c r="LR53" s="144">
        <v>46</v>
      </c>
      <c r="LS53" s="144">
        <v>47</v>
      </c>
      <c r="LT53" s="144">
        <v>69</v>
      </c>
      <c r="LU53" s="144">
        <v>45</v>
      </c>
      <c r="LV53" s="144">
        <v>48</v>
      </c>
      <c r="LW53" s="144">
        <v>55</v>
      </c>
      <c r="LX53" s="144">
        <v>62</v>
      </c>
      <c r="LY53" s="144">
        <v>59</v>
      </c>
      <c r="LZ53" s="471">
        <v>57</v>
      </c>
      <c r="MA53" s="144">
        <v>60</v>
      </c>
      <c r="MB53" s="144">
        <v>64</v>
      </c>
      <c r="MC53" s="144">
        <v>63</v>
      </c>
      <c r="MD53" s="144">
        <v>55</v>
      </c>
      <c r="ME53" s="144">
        <v>58</v>
      </c>
      <c r="MF53" s="144">
        <v>51</v>
      </c>
      <c r="MG53" s="144">
        <v>53</v>
      </c>
      <c r="MH53" s="144">
        <v>49</v>
      </c>
      <c r="MI53" s="144">
        <v>44</v>
      </c>
      <c r="MJ53" s="144">
        <v>39</v>
      </c>
      <c r="MK53" s="144">
        <v>45</v>
      </c>
      <c r="ML53" s="144">
        <v>45</v>
      </c>
      <c r="MM53" s="144">
        <v>40</v>
      </c>
      <c r="MN53" s="144">
        <v>45</v>
      </c>
      <c r="MO53" s="144">
        <v>50</v>
      </c>
      <c r="MP53" s="144">
        <v>56</v>
      </c>
      <c r="MQ53" s="144">
        <v>51</v>
      </c>
      <c r="MR53" s="144">
        <v>51</v>
      </c>
      <c r="MS53" s="144">
        <v>60</v>
      </c>
      <c r="MT53" s="144">
        <v>58</v>
      </c>
      <c r="MU53" s="144">
        <v>52</v>
      </c>
      <c r="MV53" s="144">
        <v>47</v>
      </c>
      <c r="MW53" s="144">
        <v>47</v>
      </c>
      <c r="MX53" s="144">
        <v>51</v>
      </c>
      <c r="MY53" s="144">
        <v>54</v>
      </c>
      <c r="MZ53" s="144">
        <v>46</v>
      </c>
      <c r="NA53" s="144">
        <v>44</v>
      </c>
      <c r="NB53" s="144">
        <v>49</v>
      </c>
      <c r="NC53" s="144">
        <v>51</v>
      </c>
      <c r="ND53" s="144">
        <v>41</v>
      </c>
      <c r="NE53" s="144">
        <v>36</v>
      </c>
      <c r="NF53" s="144">
        <v>33</v>
      </c>
      <c r="NG53" s="144">
        <v>35</v>
      </c>
      <c r="NH53" s="144">
        <v>37</v>
      </c>
      <c r="NI53" s="144">
        <v>30</v>
      </c>
      <c r="NJ53" s="144">
        <v>36</v>
      </c>
      <c r="NK53" s="144">
        <v>40</v>
      </c>
      <c r="NL53" s="144">
        <v>44</v>
      </c>
      <c r="NM53" s="144">
        <v>40</v>
      </c>
      <c r="NN53" s="144">
        <v>42</v>
      </c>
      <c r="NO53" s="144">
        <v>41</v>
      </c>
      <c r="NP53" s="144">
        <v>38</v>
      </c>
      <c r="NQ53" s="144">
        <v>36</v>
      </c>
      <c r="NR53" s="144">
        <v>42</v>
      </c>
      <c r="NS53" s="144">
        <v>40</v>
      </c>
      <c r="NT53" s="144">
        <v>43</v>
      </c>
      <c r="NU53" s="144">
        <v>46</v>
      </c>
      <c r="NV53" s="144">
        <v>36</v>
      </c>
      <c r="NW53" s="144">
        <v>41</v>
      </c>
      <c r="NX53" s="144">
        <v>38</v>
      </c>
      <c r="NY53" s="144">
        <v>39</v>
      </c>
      <c r="NZ53" s="144">
        <v>38</v>
      </c>
      <c r="OA53" s="144">
        <v>39</v>
      </c>
      <c r="OB53" s="144">
        <v>36</v>
      </c>
      <c r="OC53" s="144">
        <v>35</v>
      </c>
      <c r="OD53" s="144">
        <v>38</v>
      </c>
      <c r="OE53" s="144">
        <v>41</v>
      </c>
      <c r="OF53" s="144">
        <v>49</v>
      </c>
      <c r="OG53" s="144">
        <v>51</v>
      </c>
      <c r="OH53" s="144">
        <v>50</v>
      </c>
      <c r="OI53" s="144">
        <v>44</v>
      </c>
      <c r="OJ53" s="144">
        <v>44</v>
      </c>
      <c r="OK53" s="144">
        <v>46</v>
      </c>
      <c r="OL53" s="144">
        <v>46</v>
      </c>
      <c r="OM53" s="144">
        <v>38</v>
      </c>
      <c r="ON53" s="144">
        <v>35</v>
      </c>
      <c r="OO53" s="144">
        <v>40</v>
      </c>
      <c r="OP53" s="144">
        <v>45</v>
      </c>
      <c r="OQ53" s="144">
        <v>41</v>
      </c>
      <c r="OR53" s="144">
        <v>42</v>
      </c>
      <c r="OS53" s="144">
        <v>45</v>
      </c>
      <c r="OT53" s="144">
        <v>51</v>
      </c>
      <c r="OU53" s="144">
        <v>54</v>
      </c>
      <c r="OV53" s="144">
        <v>50</v>
      </c>
      <c r="OW53" s="144">
        <v>54</v>
      </c>
      <c r="OX53" s="144">
        <v>54</v>
      </c>
      <c r="OY53" s="341">
        <f t="shared" si="21"/>
        <v>50.5</v>
      </c>
      <c r="OZ53" s="144">
        <v>47</v>
      </c>
      <c r="PA53" s="144">
        <v>43</v>
      </c>
      <c r="PB53" s="144">
        <v>44</v>
      </c>
      <c r="PC53" s="144">
        <v>46</v>
      </c>
      <c r="PD53" s="144">
        <v>40</v>
      </c>
    </row>
    <row r="54" spans="1:436" s="144" customFormat="1" x14ac:dyDescent="0.2">
      <c r="A54" s="55"/>
      <c r="B54" s="318">
        <v>21</v>
      </c>
      <c r="C54" s="319">
        <f t="shared" ca="1" si="19"/>
        <v>148</v>
      </c>
      <c r="D54" s="320">
        <f t="shared" ca="1" si="22"/>
        <v>0.4277456647398844</v>
      </c>
      <c r="E54" s="322">
        <f t="shared" ca="1" si="23"/>
        <v>12</v>
      </c>
      <c r="F54" s="321"/>
      <c r="G54" s="144">
        <v>393</v>
      </c>
      <c r="H54" s="144">
        <v>390</v>
      </c>
      <c r="I54" s="343">
        <v>409</v>
      </c>
      <c r="J54" s="144">
        <v>428</v>
      </c>
      <c r="K54" s="144">
        <v>417</v>
      </c>
      <c r="L54" s="144">
        <v>409</v>
      </c>
      <c r="M54" s="144">
        <v>410</v>
      </c>
      <c r="N54" s="144">
        <v>413</v>
      </c>
      <c r="O54" s="144">
        <v>382</v>
      </c>
      <c r="P54" s="144">
        <v>383</v>
      </c>
      <c r="Q54" s="144">
        <v>387</v>
      </c>
      <c r="R54" s="144">
        <v>409</v>
      </c>
      <c r="S54" s="144">
        <v>426</v>
      </c>
      <c r="T54" s="144">
        <v>412</v>
      </c>
      <c r="U54" s="144">
        <v>408</v>
      </c>
      <c r="V54" s="144">
        <v>419</v>
      </c>
      <c r="W54" s="144">
        <v>437</v>
      </c>
      <c r="X54" s="144">
        <v>402</v>
      </c>
      <c r="Y54" s="144">
        <v>435</v>
      </c>
      <c r="Z54" s="144">
        <v>448</v>
      </c>
      <c r="AA54" s="144">
        <v>457</v>
      </c>
      <c r="AB54" s="144">
        <v>446</v>
      </c>
      <c r="AC54" s="144">
        <v>451</v>
      </c>
      <c r="AD54" s="144">
        <v>456</v>
      </c>
      <c r="AE54" s="144">
        <v>450</v>
      </c>
      <c r="AF54" s="144">
        <v>454</v>
      </c>
      <c r="AG54" s="144">
        <v>412</v>
      </c>
      <c r="AH54" s="144">
        <v>441</v>
      </c>
      <c r="AI54" s="144">
        <v>453</v>
      </c>
      <c r="AJ54" s="144">
        <v>465</v>
      </c>
      <c r="AK54" s="144">
        <v>443</v>
      </c>
      <c r="AL54" s="144">
        <v>445</v>
      </c>
      <c r="AM54" s="144">
        <v>448</v>
      </c>
      <c r="AN54" s="144">
        <v>472</v>
      </c>
      <c r="AO54" s="144">
        <v>456</v>
      </c>
      <c r="AP54" s="363">
        <v>456.5</v>
      </c>
      <c r="AQ54" s="144">
        <v>457</v>
      </c>
      <c r="AR54" s="144">
        <v>464</v>
      </c>
      <c r="AS54" s="144">
        <v>486</v>
      </c>
      <c r="AT54" s="144">
        <v>484</v>
      </c>
      <c r="AU54" s="144">
        <v>466</v>
      </c>
      <c r="AV54" s="144">
        <v>495</v>
      </c>
      <c r="AW54" s="144">
        <v>512</v>
      </c>
      <c r="AX54" s="144">
        <v>510</v>
      </c>
      <c r="AY54" s="144">
        <v>505</v>
      </c>
      <c r="AZ54" s="144">
        <v>520</v>
      </c>
      <c r="BA54" s="144">
        <v>535</v>
      </c>
      <c r="BB54" s="144">
        <v>555</v>
      </c>
      <c r="BC54" s="144">
        <v>495</v>
      </c>
      <c r="BD54" s="144">
        <v>498</v>
      </c>
      <c r="BE54" s="144">
        <v>504</v>
      </c>
      <c r="BF54" s="144">
        <v>518</v>
      </c>
      <c r="BG54" s="144">
        <v>521</v>
      </c>
      <c r="BH54" s="144">
        <v>503</v>
      </c>
      <c r="BI54" s="144">
        <v>508</v>
      </c>
      <c r="BJ54" s="144">
        <v>522</v>
      </c>
      <c r="BK54" s="144">
        <v>527</v>
      </c>
      <c r="BL54" s="144">
        <v>526</v>
      </c>
      <c r="BM54" s="144">
        <v>516</v>
      </c>
      <c r="BN54" s="144">
        <v>529</v>
      </c>
      <c r="BO54" s="144">
        <v>485</v>
      </c>
      <c r="BP54" s="144">
        <v>473</v>
      </c>
      <c r="BQ54" s="144">
        <v>450</v>
      </c>
      <c r="BR54" s="144">
        <v>465</v>
      </c>
      <c r="BS54" s="144">
        <v>474</v>
      </c>
      <c r="BT54" s="144">
        <v>435</v>
      </c>
      <c r="BU54" s="144">
        <v>449</v>
      </c>
      <c r="BV54" s="144">
        <v>450</v>
      </c>
      <c r="BW54" s="144">
        <v>458</v>
      </c>
      <c r="BX54" s="144">
        <v>459</v>
      </c>
      <c r="BY54" s="144">
        <v>469</v>
      </c>
      <c r="BZ54" s="144">
        <v>457</v>
      </c>
      <c r="CA54" s="144">
        <v>468</v>
      </c>
      <c r="CB54" s="144">
        <v>480</v>
      </c>
      <c r="CC54" s="144">
        <v>446</v>
      </c>
      <c r="CD54" s="144">
        <v>468</v>
      </c>
      <c r="CE54" s="144">
        <v>463</v>
      </c>
      <c r="CF54" s="144">
        <v>479</v>
      </c>
      <c r="CG54" s="144">
        <v>450</v>
      </c>
      <c r="CH54" s="144">
        <v>454</v>
      </c>
      <c r="CI54" s="144">
        <v>458</v>
      </c>
      <c r="CJ54" s="144">
        <v>476</v>
      </c>
      <c r="CK54" s="144">
        <v>460</v>
      </c>
      <c r="CL54" s="144">
        <v>427</v>
      </c>
      <c r="CM54" s="144">
        <v>445</v>
      </c>
      <c r="CN54" s="144">
        <v>471</v>
      </c>
      <c r="CO54" s="144">
        <v>477</v>
      </c>
      <c r="CP54" s="144">
        <v>455</v>
      </c>
      <c r="CQ54" s="144">
        <v>467</v>
      </c>
      <c r="CR54" s="144">
        <v>477</v>
      </c>
      <c r="CS54" s="144">
        <v>484</v>
      </c>
      <c r="CT54" s="144">
        <v>471</v>
      </c>
      <c r="CU54" s="144">
        <v>487</v>
      </c>
      <c r="CV54" s="144">
        <v>484</v>
      </c>
      <c r="CW54" s="144">
        <v>472</v>
      </c>
      <c r="CX54" s="144">
        <v>515</v>
      </c>
      <c r="CY54" s="144">
        <v>507</v>
      </c>
      <c r="CZ54" s="144">
        <v>528</v>
      </c>
      <c r="DA54" s="144">
        <v>530</v>
      </c>
      <c r="DB54" s="144">
        <v>553</v>
      </c>
      <c r="DC54" s="144">
        <v>516</v>
      </c>
      <c r="DD54" s="144">
        <v>526</v>
      </c>
      <c r="DE54" s="144">
        <v>527</v>
      </c>
      <c r="DF54" s="144">
        <v>520</v>
      </c>
      <c r="DG54" s="144">
        <v>513</v>
      </c>
      <c r="DH54" s="144">
        <v>487</v>
      </c>
      <c r="DI54" s="144">
        <v>494</v>
      </c>
      <c r="DJ54" s="144">
        <v>498</v>
      </c>
      <c r="DK54" s="144">
        <v>510</v>
      </c>
      <c r="DL54" s="144">
        <v>461</v>
      </c>
      <c r="DM54" s="144">
        <v>454</v>
      </c>
      <c r="DN54" s="144">
        <v>453</v>
      </c>
      <c r="DO54" s="144">
        <v>476</v>
      </c>
      <c r="DP54" s="144">
        <v>446</v>
      </c>
      <c r="DQ54" s="144">
        <v>443</v>
      </c>
      <c r="DR54" s="341">
        <v>452</v>
      </c>
      <c r="DS54" s="144">
        <v>458</v>
      </c>
      <c r="DT54" s="397">
        <v>431</v>
      </c>
      <c r="DU54" s="397">
        <v>426</v>
      </c>
      <c r="DV54" s="380">
        <v>410</v>
      </c>
      <c r="DW54" s="380">
        <v>423</v>
      </c>
      <c r="DX54" s="397">
        <v>391</v>
      </c>
      <c r="DY54">
        <v>389</v>
      </c>
      <c r="DZ54">
        <v>368</v>
      </c>
      <c r="EA54">
        <v>385</v>
      </c>
      <c r="EB54">
        <v>382</v>
      </c>
      <c r="EC54">
        <v>356</v>
      </c>
      <c r="ED54">
        <v>371</v>
      </c>
      <c r="EE54">
        <v>370</v>
      </c>
      <c r="EF54">
        <v>380</v>
      </c>
      <c r="EG54">
        <v>353</v>
      </c>
      <c r="EH54">
        <v>354</v>
      </c>
      <c r="EI54">
        <v>357</v>
      </c>
      <c r="EJ54">
        <v>372</v>
      </c>
      <c r="EK54">
        <v>382</v>
      </c>
      <c r="EL54">
        <v>357</v>
      </c>
      <c r="EM54">
        <v>338</v>
      </c>
      <c r="EN54">
        <v>334</v>
      </c>
      <c r="EO54" s="144">
        <v>346</v>
      </c>
      <c r="EP54">
        <v>303</v>
      </c>
      <c r="EQ54">
        <v>298</v>
      </c>
      <c r="ER54">
        <v>278</v>
      </c>
      <c r="ES54">
        <v>279</v>
      </c>
      <c r="ET54">
        <v>227</v>
      </c>
      <c r="EU54" s="380">
        <v>220</v>
      </c>
      <c r="EV54">
        <v>243</v>
      </c>
      <c r="EW54">
        <v>240</v>
      </c>
      <c r="EX54">
        <v>253</v>
      </c>
      <c r="EY54">
        <v>227</v>
      </c>
      <c r="EZ54">
        <v>229</v>
      </c>
      <c r="FA54">
        <v>249</v>
      </c>
      <c r="FB54">
        <v>261</v>
      </c>
      <c r="FC54">
        <v>243</v>
      </c>
      <c r="FD54">
        <v>267</v>
      </c>
      <c r="FE54">
        <v>255</v>
      </c>
      <c r="FF54">
        <v>245</v>
      </c>
      <c r="FG54">
        <v>245</v>
      </c>
      <c r="FH54">
        <v>211</v>
      </c>
      <c r="FI54">
        <v>232</v>
      </c>
      <c r="FJ54">
        <v>245</v>
      </c>
      <c r="FK54" s="144">
        <v>264</v>
      </c>
      <c r="FL54">
        <v>239</v>
      </c>
      <c r="FM54">
        <v>240</v>
      </c>
      <c r="FN54" s="144">
        <v>245</v>
      </c>
      <c r="FO54" s="144">
        <v>254</v>
      </c>
      <c r="FP54" s="144">
        <v>217</v>
      </c>
      <c r="FQ54">
        <v>208</v>
      </c>
      <c r="FR54" s="144">
        <v>209</v>
      </c>
      <c r="FS54" s="341">
        <v>217</v>
      </c>
      <c r="FT54" s="144">
        <v>211</v>
      </c>
      <c r="FU54" s="397">
        <v>195</v>
      </c>
      <c r="FV54" s="397">
        <v>192</v>
      </c>
      <c r="FW54" s="380">
        <v>215</v>
      </c>
      <c r="FX54" s="380">
        <v>233</v>
      </c>
      <c r="FY54" s="397">
        <v>240</v>
      </c>
      <c r="FZ54">
        <v>245</v>
      </c>
      <c r="GA54">
        <v>262</v>
      </c>
      <c r="GB54">
        <v>261</v>
      </c>
      <c r="GC54">
        <v>231</v>
      </c>
      <c r="GD54">
        <v>164</v>
      </c>
      <c r="GE54">
        <v>178</v>
      </c>
      <c r="GF54">
        <v>184</v>
      </c>
      <c r="GG54">
        <v>201</v>
      </c>
      <c r="GH54">
        <v>182</v>
      </c>
      <c r="GI54">
        <v>157</v>
      </c>
      <c r="GJ54">
        <v>167</v>
      </c>
      <c r="GK54">
        <v>176</v>
      </c>
      <c r="GL54">
        <v>162</v>
      </c>
      <c r="GM54">
        <v>191</v>
      </c>
      <c r="GN54">
        <v>199</v>
      </c>
      <c r="GO54">
        <v>215</v>
      </c>
      <c r="GP54" s="144">
        <v>215</v>
      </c>
      <c r="GQ54">
        <v>220</v>
      </c>
      <c r="GR54">
        <v>252</v>
      </c>
      <c r="GS54">
        <v>265</v>
      </c>
      <c r="GT54">
        <v>248</v>
      </c>
      <c r="GU54">
        <v>250</v>
      </c>
      <c r="GV54" s="144">
        <v>263</v>
      </c>
      <c r="GW54" s="144">
        <v>283</v>
      </c>
      <c r="GX54" s="144">
        <v>286</v>
      </c>
      <c r="GY54" s="144">
        <v>264</v>
      </c>
      <c r="GZ54" s="144">
        <v>294</v>
      </c>
      <c r="HA54" s="144">
        <v>292</v>
      </c>
      <c r="HB54" s="144">
        <v>300</v>
      </c>
      <c r="HC54" s="144">
        <v>284</v>
      </c>
      <c r="HD54" s="144">
        <v>267</v>
      </c>
      <c r="HE54" s="144">
        <v>274</v>
      </c>
      <c r="HF54" s="144">
        <v>290</v>
      </c>
      <c r="HG54" s="144">
        <v>297</v>
      </c>
      <c r="HH54" s="144">
        <v>253</v>
      </c>
      <c r="HI54" s="144">
        <v>274</v>
      </c>
      <c r="HJ54" s="144">
        <v>287</v>
      </c>
      <c r="HK54" s="144">
        <v>301</v>
      </c>
      <c r="HL54" s="144">
        <v>277</v>
      </c>
      <c r="HM54" s="144">
        <v>280</v>
      </c>
      <c r="HN54" s="144">
        <v>290</v>
      </c>
      <c r="HO54" s="144">
        <v>322</v>
      </c>
      <c r="HP54" s="144">
        <v>266</v>
      </c>
      <c r="HQ54" s="144">
        <v>270</v>
      </c>
      <c r="HR54" s="144">
        <v>275</v>
      </c>
      <c r="HS54" s="144">
        <v>281</v>
      </c>
      <c r="HT54" s="144">
        <v>271</v>
      </c>
      <c r="HU54" s="144">
        <v>234</v>
      </c>
      <c r="HV54" s="144">
        <v>244</v>
      </c>
      <c r="HW54" s="144">
        <v>254</v>
      </c>
      <c r="HX54" s="144">
        <v>266</v>
      </c>
      <c r="HY54" s="144">
        <v>227</v>
      </c>
      <c r="HZ54" s="144">
        <v>215</v>
      </c>
      <c r="IA54" s="144">
        <v>219</v>
      </c>
      <c r="IB54" s="144">
        <v>235</v>
      </c>
      <c r="IC54" s="144">
        <v>232</v>
      </c>
      <c r="ID54" s="144">
        <v>221</v>
      </c>
      <c r="IE54" s="144">
        <v>238</v>
      </c>
      <c r="IF54" s="144">
        <v>250</v>
      </c>
      <c r="IG54" s="144">
        <v>255</v>
      </c>
      <c r="IH54" s="144">
        <v>218</v>
      </c>
      <c r="II54" s="144">
        <v>221</v>
      </c>
      <c r="IJ54" s="144">
        <v>227</v>
      </c>
      <c r="IK54" s="144">
        <v>242</v>
      </c>
      <c r="IL54" s="144">
        <v>224</v>
      </c>
      <c r="IM54" s="144">
        <v>218</v>
      </c>
      <c r="IN54" s="341">
        <f t="shared" si="20"/>
        <v>226</v>
      </c>
      <c r="IO54" s="144">
        <v>234</v>
      </c>
      <c r="IP54" s="144">
        <v>241</v>
      </c>
      <c r="IQ54" s="144">
        <v>239</v>
      </c>
      <c r="IR54" s="144">
        <v>253</v>
      </c>
      <c r="IS54" s="144">
        <v>255</v>
      </c>
      <c r="IT54" s="144">
        <v>259</v>
      </c>
      <c r="IU54" s="144">
        <v>221</v>
      </c>
      <c r="IV54" s="144">
        <v>234</v>
      </c>
      <c r="IW54" s="144">
        <v>234</v>
      </c>
      <c r="IX54" s="144">
        <v>242</v>
      </c>
      <c r="IY54" s="144">
        <v>221</v>
      </c>
      <c r="IZ54" s="144">
        <v>223</v>
      </c>
      <c r="JA54" s="144">
        <v>227</v>
      </c>
      <c r="JB54" s="144">
        <v>230</v>
      </c>
      <c r="JC54" s="144">
        <v>242</v>
      </c>
      <c r="JD54" s="144">
        <v>220</v>
      </c>
      <c r="JE54" s="144">
        <v>215</v>
      </c>
      <c r="JF54" s="362">
        <f t="shared" si="24"/>
        <v>212.5</v>
      </c>
      <c r="JG54" s="144">
        <v>210</v>
      </c>
      <c r="JH54" s="144">
        <v>175</v>
      </c>
      <c r="JI54" s="144">
        <v>175</v>
      </c>
      <c r="JJ54" s="144">
        <v>194</v>
      </c>
      <c r="JK54" s="144">
        <v>201</v>
      </c>
      <c r="JL54" s="144">
        <v>200</v>
      </c>
      <c r="JM54" s="144">
        <v>230</v>
      </c>
      <c r="JN54" s="341">
        <f t="shared" si="25"/>
        <v>232</v>
      </c>
      <c r="JO54" s="144">
        <v>234</v>
      </c>
      <c r="JP54" s="144">
        <v>236</v>
      </c>
      <c r="JQ54" s="144">
        <v>202</v>
      </c>
      <c r="JR54" s="144">
        <v>202</v>
      </c>
      <c r="JS54" s="144">
        <v>208</v>
      </c>
      <c r="JT54" s="144">
        <v>201</v>
      </c>
      <c r="JU54" s="144">
        <v>143</v>
      </c>
      <c r="JV54" s="341">
        <f t="shared" si="26"/>
        <v>146.5</v>
      </c>
      <c r="JW54" s="144">
        <v>150</v>
      </c>
      <c r="JX54" s="144">
        <v>150</v>
      </c>
      <c r="JY54" s="144">
        <v>137</v>
      </c>
      <c r="JZ54" s="144">
        <v>135</v>
      </c>
      <c r="KA54" s="144">
        <v>150</v>
      </c>
      <c r="KB54" s="144">
        <v>152</v>
      </c>
      <c r="KC54" s="144">
        <v>143</v>
      </c>
      <c r="KD54" s="144">
        <v>153</v>
      </c>
      <c r="KE54" s="144">
        <v>156</v>
      </c>
      <c r="KF54" s="144">
        <v>182</v>
      </c>
      <c r="KG54" s="144">
        <v>188</v>
      </c>
      <c r="KH54" s="144">
        <v>174</v>
      </c>
      <c r="KI54" s="144">
        <v>192</v>
      </c>
      <c r="KJ54" s="144">
        <v>204</v>
      </c>
      <c r="KK54" s="144">
        <v>221</v>
      </c>
      <c r="KL54" s="144">
        <v>217</v>
      </c>
      <c r="KM54" s="144">
        <v>236</v>
      </c>
      <c r="KN54" s="144">
        <v>254</v>
      </c>
      <c r="KO54" s="144">
        <v>246</v>
      </c>
      <c r="KP54" s="144">
        <v>247</v>
      </c>
      <c r="KQ54" s="144">
        <v>239</v>
      </c>
      <c r="KR54" s="144">
        <v>273</v>
      </c>
      <c r="KS54" s="144">
        <v>275</v>
      </c>
      <c r="KT54" s="144">
        <v>290</v>
      </c>
      <c r="KU54" s="144">
        <v>268</v>
      </c>
      <c r="KV54" s="144">
        <v>298</v>
      </c>
      <c r="KW54" s="144">
        <v>331</v>
      </c>
      <c r="KX54" s="144">
        <v>336</v>
      </c>
      <c r="KY54" s="144">
        <v>343</v>
      </c>
      <c r="KZ54" s="343">
        <v>308.16666666666669</v>
      </c>
      <c r="LA54" s="343">
        <v>315.86111111111114</v>
      </c>
      <c r="LB54" s="343">
        <v>318.83796296296299</v>
      </c>
      <c r="LC54" s="343">
        <v>312.97762345679013</v>
      </c>
      <c r="LD54" s="343">
        <v>311.97389403292181</v>
      </c>
      <c r="LE54" s="343">
        <v>305.4695430384088</v>
      </c>
      <c r="LF54" s="343">
        <v>304.8533557670325</v>
      </c>
      <c r="LG54" s="343">
        <v>297.35206320968604</v>
      </c>
      <c r="LH54" s="343">
        <v>296.77107991747323</v>
      </c>
      <c r="LI54" s="343">
        <v>303.28398719310451</v>
      </c>
      <c r="LJ54" s="144">
        <v>273</v>
      </c>
      <c r="LK54" s="144">
        <v>279</v>
      </c>
      <c r="LL54" s="144">
        <v>279</v>
      </c>
      <c r="LM54" s="144">
        <v>256</v>
      </c>
      <c r="LN54" s="144">
        <v>273</v>
      </c>
      <c r="LO54" s="144">
        <v>265</v>
      </c>
      <c r="LP54" s="144">
        <v>264</v>
      </c>
      <c r="LQ54" s="144">
        <v>230</v>
      </c>
      <c r="LR54" s="144">
        <v>248</v>
      </c>
      <c r="LS54" s="144">
        <v>255</v>
      </c>
      <c r="LT54" s="144">
        <v>279</v>
      </c>
      <c r="LU54" s="144">
        <v>217</v>
      </c>
      <c r="LV54" s="144">
        <v>216</v>
      </c>
      <c r="LW54" s="144">
        <v>223</v>
      </c>
      <c r="LX54" s="144">
        <v>234</v>
      </c>
      <c r="LY54" s="144">
        <v>222</v>
      </c>
      <c r="LZ54" s="471">
        <v>225</v>
      </c>
      <c r="MA54" s="144">
        <v>233</v>
      </c>
      <c r="MB54" s="144">
        <v>250</v>
      </c>
      <c r="MC54" s="144">
        <v>240</v>
      </c>
      <c r="MD54" s="144">
        <v>221</v>
      </c>
      <c r="ME54" s="144">
        <v>228</v>
      </c>
      <c r="MF54" s="144">
        <v>237</v>
      </c>
      <c r="MG54" s="144">
        <v>244</v>
      </c>
      <c r="MH54" s="144">
        <v>203</v>
      </c>
      <c r="MI54" s="144">
        <v>204</v>
      </c>
      <c r="MJ54" s="144">
        <v>224</v>
      </c>
      <c r="MK54" s="144">
        <v>236</v>
      </c>
      <c r="ML54" s="144">
        <v>224</v>
      </c>
      <c r="MM54" s="144">
        <v>213</v>
      </c>
      <c r="MN54" s="144">
        <v>236</v>
      </c>
      <c r="MO54" s="144">
        <v>234</v>
      </c>
      <c r="MP54" s="144">
        <v>236</v>
      </c>
      <c r="MQ54" s="144">
        <v>193</v>
      </c>
      <c r="MR54" s="144">
        <v>216</v>
      </c>
      <c r="MS54" s="144">
        <v>225</v>
      </c>
      <c r="MT54" s="144">
        <v>239</v>
      </c>
      <c r="MU54" s="144">
        <v>220</v>
      </c>
      <c r="MV54" s="144">
        <v>211</v>
      </c>
      <c r="MW54" s="144">
        <v>221</v>
      </c>
      <c r="MX54" s="144">
        <v>242</v>
      </c>
      <c r="MY54" s="144">
        <v>230</v>
      </c>
      <c r="MZ54" s="144">
        <v>196</v>
      </c>
      <c r="NA54" s="144">
        <v>201</v>
      </c>
      <c r="NB54" s="144">
        <v>222</v>
      </c>
      <c r="NC54" s="144">
        <v>224</v>
      </c>
      <c r="ND54" s="144">
        <v>182</v>
      </c>
      <c r="NE54" s="144">
        <v>189</v>
      </c>
      <c r="NF54" s="144">
        <v>195</v>
      </c>
      <c r="NG54" s="144">
        <v>198</v>
      </c>
      <c r="NH54" s="144">
        <v>204</v>
      </c>
      <c r="NI54" s="144">
        <v>195</v>
      </c>
      <c r="NJ54" s="144">
        <v>211</v>
      </c>
      <c r="NK54" s="144">
        <v>215</v>
      </c>
      <c r="NL54" s="144">
        <v>212</v>
      </c>
      <c r="NM54" s="144">
        <v>209</v>
      </c>
      <c r="NN54" s="144">
        <v>205</v>
      </c>
      <c r="NO54" s="144">
        <v>204</v>
      </c>
      <c r="NP54" s="144">
        <v>204</v>
      </c>
      <c r="NQ54" s="144">
        <v>167</v>
      </c>
      <c r="NR54" s="144">
        <v>168</v>
      </c>
      <c r="NS54" s="144">
        <v>177</v>
      </c>
      <c r="NT54" s="144">
        <v>180</v>
      </c>
      <c r="NU54" s="144">
        <v>158</v>
      </c>
      <c r="NV54" s="144">
        <v>165</v>
      </c>
      <c r="NW54" s="144">
        <v>172</v>
      </c>
      <c r="NX54" s="144">
        <v>182</v>
      </c>
      <c r="NY54" s="144">
        <v>176</v>
      </c>
      <c r="NZ54" s="144">
        <v>166</v>
      </c>
      <c r="OA54" s="144">
        <v>154</v>
      </c>
      <c r="OB54" s="144">
        <v>162</v>
      </c>
      <c r="OC54" s="144">
        <v>158</v>
      </c>
      <c r="OD54" s="144">
        <v>117</v>
      </c>
      <c r="OE54" s="144">
        <v>123</v>
      </c>
      <c r="OF54" s="144">
        <v>140</v>
      </c>
      <c r="OG54" s="144">
        <v>146</v>
      </c>
      <c r="OH54" s="144">
        <v>125</v>
      </c>
      <c r="OI54" s="144">
        <v>126</v>
      </c>
      <c r="OJ54" s="144">
        <v>131</v>
      </c>
      <c r="OK54" s="144">
        <v>137</v>
      </c>
      <c r="OL54" s="144">
        <v>133</v>
      </c>
      <c r="OM54" s="144">
        <v>134</v>
      </c>
      <c r="ON54" s="144">
        <v>141</v>
      </c>
      <c r="OO54" s="144">
        <v>151</v>
      </c>
      <c r="OP54" s="144">
        <v>159</v>
      </c>
      <c r="OQ54" s="144">
        <v>136</v>
      </c>
      <c r="OR54" s="144">
        <v>136</v>
      </c>
      <c r="OS54" s="144">
        <v>152</v>
      </c>
      <c r="OT54" s="144">
        <v>171</v>
      </c>
      <c r="OU54" s="144">
        <v>166</v>
      </c>
      <c r="OV54" s="144">
        <v>163</v>
      </c>
      <c r="OW54" s="144">
        <v>146</v>
      </c>
      <c r="OX54" s="144">
        <v>164</v>
      </c>
      <c r="OY54" s="341">
        <f t="shared" si="21"/>
        <v>157.5</v>
      </c>
      <c r="OZ54" s="144">
        <v>151</v>
      </c>
      <c r="PA54" s="144">
        <v>166</v>
      </c>
      <c r="PB54" s="144">
        <v>191</v>
      </c>
      <c r="PC54" s="144">
        <v>196</v>
      </c>
      <c r="PD54" s="144">
        <v>148</v>
      </c>
    </row>
    <row r="55" spans="1:436" s="144" customFormat="1" x14ac:dyDescent="0.2">
      <c r="A55" s="318"/>
      <c r="B55" s="318">
        <v>22</v>
      </c>
      <c r="C55" s="319">
        <f t="shared" ca="1" si="19"/>
        <v>417</v>
      </c>
      <c r="D55" s="320">
        <f t="shared" ca="1" si="22"/>
        <v>0.50729927007299269</v>
      </c>
      <c r="E55" s="322">
        <f t="shared" ca="1" si="23"/>
        <v>7</v>
      </c>
      <c r="F55" s="321"/>
      <c r="G55" s="144">
        <v>488</v>
      </c>
      <c r="H55" s="144">
        <v>470</v>
      </c>
      <c r="I55" s="343">
        <v>485</v>
      </c>
      <c r="J55" s="144">
        <v>500</v>
      </c>
      <c r="K55" s="144">
        <v>489</v>
      </c>
      <c r="L55" s="144">
        <v>481</v>
      </c>
      <c r="M55" s="144">
        <v>507</v>
      </c>
      <c r="N55" s="144">
        <v>536</v>
      </c>
      <c r="O55" s="144">
        <v>547</v>
      </c>
      <c r="P55" s="144">
        <v>525</v>
      </c>
      <c r="Q55" s="144">
        <v>544</v>
      </c>
      <c r="R55" s="144">
        <v>542</v>
      </c>
      <c r="S55" s="144">
        <v>564</v>
      </c>
      <c r="T55" s="144">
        <v>518</v>
      </c>
      <c r="U55" s="144">
        <v>556</v>
      </c>
      <c r="V55" s="144">
        <v>576</v>
      </c>
      <c r="W55" s="144">
        <v>622</v>
      </c>
      <c r="X55" s="144">
        <v>639</v>
      </c>
      <c r="Y55" s="144">
        <v>648</v>
      </c>
      <c r="Z55" s="144">
        <v>677</v>
      </c>
      <c r="AA55" s="144">
        <v>702</v>
      </c>
      <c r="AB55" s="144">
        <v>725</v>
      </c>
      <c r="AC55" s="144">
        <v>710</v>
      </c>
      <c r="AD55" s="144">
        <v>733</v>
      </c>
      <c r="AE55" s="144">
        <v>733</v>
      </c>
      <c r="AF55" s="144">
        <v>765</v>
      </c>
      <c r="AG55" s="144">
        <v>753</v>
      </c>
      <c r="AH55" s="144">
        <v>746</v>
      </c>
      <c r="AI55" s="144">
        <v>748</v>
      </c>
      <c r="AJ55" s="144">
        <v>791</v>
      </c>
      <c r="AK55" s="144">
        <v>812</v>
      </c>
      <c r="AL55" s="144">
        <v>792</v>
      </c>
      <c r="AM55" s="144">
        <v>829</v>
      </c>
      <c r="AN55" s="144">
        <v>824</v>
      </c>
      <c r="AO55" s="144">
        <v>849</v>
      </c>
      <c r="AP55" s="363">
        <v>846.5</v>
      </c>
      <c r="AQ55" s="144">
        <v>844</v>
      </c>
      <c r="AR55" s="144">
        <v>858</v>
      </c>
      <c r="AS55" s="144">
        <v>901</v>
      </c>
      <c r="AT55" s="144">
        <v>881</v>
      </c>
      <c r="AU55" s="144">
        <v>893</v>
      </c>
      <c r="AV55" s="144">
        <v>907</v>
      </c>
      <c r="AW55" s="144">
        <v>940</v>
      </c>
      <c r="AX55" s="144">
        <v>926</v>
      </c>
      <c r="AY55" s="144">
        <v>880</v>
      </c>
      <c r="AZ55" s="144">
        <v>901</v>
      </c>
      <c r="BA55" s="144">
        <v>874</v>
      </c>
      <c r="BB55" s="144">
        <v>875</v>
      </c>
      <c r="BC55" s="144">
        <v>855</v>
      </c>
      <c r="BD55" s="144">
        <v>836</v>
      </c>
      <c r="BE55" s="144">
        <v>842</v>
      </c>
      <c r="BF55" s="144">
        <v>855</v>
      </c>
      <c r="BG55" s="144">
        <v>862</v>
      </c>
      <c r="BH55" s="144">
        <v>796</v>
      </c>
      <c r="BI55" s="144">
        <v>793</v>
      </c>
      <c r="BJ55" s="144">
        <v>768</v>
      </c>
      <c r="BK55" s="144">
        <v>781</v>
      </c>
      <c r="BL55" s="144">
        <v>737</v>
      </c>
      <c r="BM55" s="144">
        <v>765</v>
      </c>
      <c r="BN55" s="144">
        <v>752</v>
      </c>
      <c r="BO55" s="144">
        <v>733</v>
      </c>
      <c r="BP55" s="144">
        <v>699</v>
      </c>
      <c r="BQ55" s="144">
        <v>661</v>
      </c>
      <c r="BR55" s="144">
        <v>682</v>
      </c>
      <c r="BS55" s="144">
        <v>695</v>
      </c>
      <c r="BT55" s="144">
        <v>696</v>
      </c>
      <c r="BU55" s="144">
        <v>690</v>
      </c>
      <c r="BV55" s="144">
        <v>696</v>
      </c>
      <c r="BW55" s="144">
        <v>686</v>
      </c>
      <c r="BX55" s="144">
        <v>706</v>
      </c>
      <c r="BY55" s="144">
        <v>694</v>
      </c>
      <c r="BZ55" s="144">
        <v>727</v>
      </c>
      <c r="CA55" s="144">
        <v>728</v>
      </c>
      <c r="CB55" s="144">
        <v>748</v>
      </c>
      <c r="CC55" s="144">
        <v>723</v>
      </c>
      <c r="CD55" s="144">
        <v>707</v>
      </c>
      <c r="CE55" s="144">
        <v>735</v>
      </c>
      <c r="CF55" s="144">
        <v>789</v>
      </c>
      <c r="CG55" s="144">
        <v>751</v>
      </c>
      <c r="CH55" s="144">
        <v>770</v>
      </c>
      <c r="CI55" s="144">
        <v>781</v>
      </c>
      <c r="CJ55" s="144">
        <v>786</v>
      </c>
      <c r="CK55" s="144">
        <v>823</v>
      </c>
      <c r="CL55" s="144">
        <v>805</v>
      </c>
      <c r="CM55" s="144">
        <v>823</v>
      </c>
      <c r="CN55" s="144">
        <v>837</v>
      </c>
      <c r="CO55" s="144">
        <v>880</v>
      </c>
      <c r="CP55" s="144">
        <v>862</v>
      </c>
      <c r="CQ55" s="144">
        <v>870</v>
      </c>
      <c r="CR55" s="144">
        <v>904</v>
      </c>
      <c r="CS55" s="144">
        <v>932</v>
      </c>
      <c r="CT55" s="144">
        <v>926</v>
      </c>
      <c r="CU55" s="144">
        <v>938</v>
      </c>
      <c r="CV55" s="144">
        <v>932</v>
      </c>
      <c r="CW55" s="144">
        <v>921</v>
      </c>
      <c r="CX55" s="144">
        <v>933</v>
      </c>
      <c r="CY55" s="144">
        <v>885</v>
      </c>
      <c r="CZ55" s="144">
        <v>887</v>
      </c>
      <c r="DA55" s="144">
        <v>890</v>
      </c>
      <c r="DB55" s="144">
        <v>908</v>
      </c>
      <c r="DC55" s="144">
        <v>876</v>
      </c>
      <c r="DD55" s="144">
        <v>888</v>
      </c>
      <c r="DE55" s="144">
        <v>882</v>
      </c>
      <c r="DF55" s="144">
        <v>885</v>
      </c>
      <c r="DG55" s="144">
        <v>888</v>
      </c>
      <c r="DH55" s="144">
        <v>855</v>
      </c>
      <c r="DI55" s="144">
        <v>877</v>
      </c>
      <c r="DJ55" s="144">
        <v>874</v>
      </c>
      <c r="DK55" s="144">
        <v>884</v>
      </c>
      <c r="DL55" s="144">
        <v>798</v>
      </c>
      <c r="DM55" s="144">
        <v>806</v>
      </c>
      <c r="DN55" s="144">
        <v>808</v>
      </c>
      <c r="DO55" s="144">
        <v>804</v>
      </c>
      <c r="DP55" s="144">
        <v>762</v>
      </c>
      <c r="DQ55" s="144">
        <v>734</v>
      </c>
      <c r="DR55" s="341">
        <v>722</v>
      </c>
      <c r="DS55" s="144">
        <v>728</v>
      </c>
      <c r="DT55" s="397">
        <v>694</v>
      </c>
      <c r="DU55" s="397">
        <v>697</v>
      </c>
      <c r="DV55" s="380">
        <v>689</v>
      </c>
      <c r="DW55" s="380">
        <v>707</v>
      </c>
      <c r="DX55" s="397">
        <v>694</v>
      </c>
      <c r="DY55">
        <v>680</v>
      </c>
      <c r="DZ55">
        <v>694</v>
      </c>
      <c r="EA55">
        <v>718</v>
      </c>
      <c r="EB55">
        <v>720</v>
      </c>
      <c r="EC55">
        <v>706</v>
      </c>
      <c r="ED55">
        <v>717</v>
      </c>
      <c r="EE55">
        <v>722</v>
      </c>
      <c r="EF55">
        <v>742</v>
      </c>
      <c r="EG55">
        <v>704</v>
      </c>
      <c r="EH55">
        <v>702</v>
      </c>
      <c r="EI55">
        <v>697</v>
      </c>
      <c r="EJ55">
        <v>713</v>
      </c>
      <c r="EK55">
        <v>671</v>
      </c>
      <c r="EL55">
        <v>673</v>
      </c>
      <c r="EM55">
        <v>695</v>
      </c>
      <c r="EN55">
        <v>674</v>
      </c>
      <c r="EO55" s="144">
        <v>681</v>
      </c>
      <c r="EP55">
        <v>614</v>
      </c>
      <c r="EQ55">
        <v>622</v>
      </c>
      <c r="ER55">
        <v>617</v>
      </c>
      <c r="ES55">
        <v>623</v>
      </c>
      <c r="ET55">
        <v>569</v>
      </c>
      <c r="EU55" s="380">
        <v>570</v>
      </c>
      <c r="EV55">
        <v>573</v>
      </c>
      <c r="EW55">
        <v>560</v>
      </c>
      <c r="EX55">
        <v>571</v>
      </c>
      <c r="EY55">
        <v>538</v>
      </c>
      <c r="EZ55">
        <v>538</v>
      </c>
      <c r="FA55">
        <v>598</v>
      </c>
      <c r="FB55">
        <v>649</v>
      </c>
      <c r="FC55">
        <v>668</v>
      </c>
      <c r="FD55">
        <v>685</v>
      </c>
      <c r="FE55">
        <v>679</v>
      </c>
      <c r="FF55">
        <v>698</v>
      </c>
      <c r="FG55">
        <v>661</v>
      </c>
      <c r="FH55">
        <v>629</v>
      </c>
      <c r="FI55">
        <v>648</v>
      </c>
      <c r="FJ55">
        <v>625</v>
      </c>
      <c r="FK55" s="144">
        <v>627</v>
      </c>
      <c r="FL55">
        <v>588</v>
      </c>
      <c r="FM55">
        <v>577</v>
      </c>
      <c r="FN55" s="144">
        <v>617</v>
      </c>
      <c r="FO55" s="144">
        <v>629</v>
      </c>
      <c r="FP55" s="144">
        <v>562</v>
      </c>
      <c r="FQ55">
        <v>596</v>
      </c>
      <c r="FR55" s="144">
        <v>614</v>
      </c>
      <c r="FS55" s="341">
        <v>621</v>
      </c>
      <c r="FT55" s="144">
        <v>607</v>
      </c>
      <c r="FU55" s="397">
        <v>610</v>
      </c>
      <c r="FV55" s="397">
        <v>611</v>
      </c>
      <c r="FW55" s="380">
        <v>647</v>
      </c>
      <c r="FX55" s="380">
        <v>652</v>
      </c>
      <c r="FY55" s="397">
        <v>598</v>
      </c>
      <c r="FZ55">
        <v>633</v>
      </c>
      <c r="GA55">
        <v>662</v>
      </c>
      <c r="GB55">
        <v>670</v>
      </c>
      <c r="GC55">
        <v>624</v>
      </c>
      <c r="GD55">
        <v>641</v>
      </c>
      <c r="GE55">
        <v>680</v>
      </c>
      <c r="GF55">
        <v>699</v>
      </c>
      <c r="GG55">
        <v>713</v>
      </c>
      <c r="GH55">
        <v>677</v>
      </c>
      <c r="GI55">
        <v>674</v>
      </c>
      <c r="GJ55">
        <v>707</v>
      </c>
      <c r="GK55">
        <v>715</v>
      </c>
      <c r="GL55">
        <v>675</v>
      </c>
      <c r="GM55">
        <v>717</v>
      </c>
      <c r="GN55">
        <v>760</v>
      </c>
      <c r="GO55">
        <v>785</v>
      </c>
      <c r="GP55" s="144">
        <v>767</v>
      </c>
      <c r="GQ55">
        <v>758</v>
      </c>
      <c r="GR55">
        <v>809</v>
      </c>
      <c r="GS55">
        <v>805</v>
      </c>
      <c r="GT55">
        <v>776</v>
      </c>
      <c r="GU55">
        <v>751</v>
      </c>
      <c r="GV55" s="144">
        <v>784</v>
      </c>
      <c r="GW55" s="144">
        <v>830</v>
      </c>
      <c r="GX55" s="144">
        <v>842</v>
      </c>
      <c r="GY55" s="144">
        <v>759</v>
      </c>
      <c r="GZ55" s="144">
        <v>785</v>
      </c>
      <c r="HA55" s="144">
        <v>788</v>
      </c>
      <c r="HB55" s="144">
        <v>818</v>
      </c>
      <c r="HC55" s="144">
        <v>781</v>
      </c>
      <c r="HD55" s="144">
        <v>776</v>
      </c>
      <c r="HE55" s="144">
        <v>822</v>
      </c>
      <c r="HF55" s="144">
        <v>849</v>
      </c>
      <c r="HG55" s="144">
        <v>842</v>
      </c>
      <c r="HH55" s="144">
        <v>755</v>
      </c>
      <c r="HI55" s="144">
        <v>824</v>
      </c>
      <c r="HJ55" s="144">
        <v>813</v>
      </c>
      <c r="HK55" s="144">
        <v>821</v>
      </c>
      <c r="HL55" s="144">
        <v>801</v>
      </c>
      <c r="HM55" s="144">
        <v>770</v>
      </c>
      <c r="HN55" s="144">
        <v>782</v>
      </c>
      <c r="HO55" s="144">
        <v>787</v>
      </c>
      <c r="HP55" s="144">
        <v>709</v>
      </c>
      <c r="HQ55" s="144">
        <v>697</v>
      </c>
      <c r="HR55" s="144">
        <v>729</v>
      </c>
      <c r="HS55" s="144">
        <v>776</v>
      </c>
      <c r="HT55" s="144">
        <v>762</v>
      </c>
      <c r="HU55" s="144">
        <v>700</v>
      </c>
      <c r="HV55" s="144">
        <v>729</v>
      </c>
      <c r="HW55" s="144">
        <v>723</v>
      </c>
      <c r="HX55" s="144">
        <v>732</v>
      </c>
      <c r="HY55" s="144">
        <v>613</v>
      </c>
      <c r="HZ55" s="144">
        <v>655</v>
      </c>
      <c r="IA55" s="144">
        <v>690</v>
      </c>
      <c r="IB55" s="144">
        <v>709</v>
      </c>
      <c r="IC55" s="144">
        <v>669</v>
      </c>
      <c r="ID55" s="144">
        <v>641</v>
      </c>
      <c r="IE55" s="144">
        <v>654</v>
      </c>
      <c r="IF55" s="144">
        <v>673</v>
      </c>
      <c r="IG55" s="144">
        <v>656</v>
      </c>
      <c r="IH55" s="144">
        <v>620</v>
      </c>
      <c r="II55" s="144">
        <v>616</v>
      </c>
      <c r="IJ55" s="144">
        <v>631</v>
      </c>
      <c r="IK55" s="144">
        <v>599</v>
      </c>
      <c r="IL55" s="144">
        <v>547</v>
      </c>
      <c r="IM55" s="144">
        <v>580</v>
      </c>
      <c r="IN55" s="341">
        <f t="shared" si="20"/>
        <v>621</v>
      </c>
      <c r="IO55" s="144">
        <v>662</v>
      </c>
      <c r="IP55" s="144">
        <v>631</v>
      </c>
      <c r="IQ55" s="144">
        <v>610</v>
      </c>
      <c r="IR55" s="144">
        <v>622</v>
      </c>
      <c r="IS55" s="144">
        <v>642</v>
      </c>
      <c r="IT55" s="144">
        <v>641</v>
      </c>
      <c r="IU55" s="144">
        <v>644</v>
      </c>
      <c r="IV55" s="144">
        <v>707</v>
      </c>
      <c r="IW55" s="144">
        <v>696</v>
      </c>
      <c r="IX55" s="144">
        <v>672</v>
      </c>
      <c r="IY55" s="144">
        <v>638</v>
      </c>
      <c r="IZ55" s="144">
        <v>634</v>
      </c>
      <c r="JA55" s="144">
        <v>672</v>
      </c>
      <c r="JB55" s="144">
        <v>687</v>
      </c>
      <c r="JC55" s="144">
        <v>699</v>
      </c>
      <c r="JD55" s="144">
        <v>645</v>
      </c>
      <c r="JE55" s="144">
        <v>673</v>
      </c>
      <c r="JF55" s="362">
        <f t="shared" si="24"/>
        <v>666.5</v>
      </c>
      <c r="JG55" s="144">
        <v>660</v>
      </c>
      <c r="JH55" s="144">
        <v>579</v>
      </c>
      <c r="JI55" s="144">
        <v>582</v>
      </c>
      <c r="JJ55" s="144">
        <v>616</v>
      </c>
      <c r="JK55" s="144">
        <v>633</v>
      </c>
      <c r="JL55" s="144">
        <v>564</v>
      </c>
      <c r="JM55" s="144">
        <v>639</v>
      </c>
      <c r="JN55" s="341">
        <f t="shared" si="25"/>
        <v>649</v>
      </c>
      <c r="JO55" s="144">
        <v>659</v>
      </c>
      <c r="JP55" s="144">
        <v>626</v>
      </c>
      <c r="JQ55" s="144">
        <v>601</v>
      </c>
      <c r="JR55" s="144">
        <v>601</v>
      </c>
      <c r="JS55" s="144">
        <v>613</v>
      </c>
      <c r="JT55" s="144">
        <v>608</v>
      </c>
      <c r="JU55" s="144">
        <v>542</v>
      </c>
      <c r="JV55" s="341">
        <f t="shared" si="26"/>
        <v>568.5</v>
      </c>
      <c r="JW55" s="144">
        <v>595</v>
      </c>
      <c r="JX55" s="144">
        <v>598</v>
      </c>
      <c r="JY55" s="144">
        <v>561</v>
      </c>
      <c r="JZ55" s="144">
        <v>557</v>
      </c>
      <c r="KA55" s="144">
        <v>584</v>
      </c>
      <c r="KB55" s="144">
        <v>616</v>
      </c>
      <c r="KC55" s="144">
        <v>568</v>
      </c>
      <c r="KD55" s="144">
        <v>601</v>
      </c>
      <c r="KE55" s="144">
        <v>594</v>
      </c>
      <c r="KF55" s="144">
        <v>612</v>
      </c>
      <c r="KG55" s="144">
        <v>583</v>
      </c>
      <c r="KH55" s="144">
        <v>559</v>
      </c>
      <c r="KI55" s="144">
        <v>566</v>
      </c>
      <c r="KJ55" s="144">
        <v>584</v>
      </c>
      <c r="KK55" s="144">
        <v>583</v>
      </c>
      <c r="KL55" s="144">
        <v>537</v>
      </c>
      <c r="KM55" s="144">
        <v>569</v>
      </c>
      <c r="KN55" s="144">
        <v>610</v>
      </c>
      <c r="KO55" s="144">
        <v>640</v>
      </c>
      <c r="KP55" s="144">
        <v>587</v>
      </c>
      <c r="KQ55" s="144">
        <v>581</v>
      </c>
      <c r="KR55" s="144">
        <v>660</v>
      </c>
      <c r="KS55" s="144">
        <v>670</v>
      </c>
      <c r="KT55" s="144">
        <v>667</v>
      </c>
      <c r="KU55" s="144">
        <v>589</v>
      </c>
      <c r="KV55" s="144">
        <v>637</v>
      </c>
      <c r="KW55" s="144">
        <v>695</v>
      </c>
      <c r="KX55" s="144">
        <v>730</v>
      </c>
      <c r="KY55" s="144">
        <v>720</v>
      </c>
      <c r="KZ55" s="343">
        <v>660.66666666666663</v>
      </c>
      <c r="LA55" s="343">
        <v>676.61111111111109</v>
      </c>
      <c r="LB55" s="343">
        <v>683.87962962962956</v>
      </c>
      <c r="LC55" s="343">
        <v>671.85956790123453</v>
      </c>
      <c r="LD55" s="343">
        <v>671.6694958847736</v>
      </c>
      <c r="LE55" s="343">
        <v>664.28107853223594</v>
      </c>
      <c r="LF55" s="343">
        <v>666.71681384316412</v>
      </c>
      <c r="LG55" s="343">
        <v>650.23443096517303</v>
      </c>
      <c r="LH55" s="343">
        <v>649.62689785443013</v>
      </c>
      <c r="LI55" s="343">
        <v>660.50574341595552</v>
      </c>
      <c r="LJ55" s="144">
        <v>593</v>
      </c>
      <c r="LK55" s="144">
        <v>617</v>
      </c>
      <c r="LL55" s="144">
        <v>621</v>
      </c>
      <c r="LM55" s="144">
        <v>560</v>
      </c>
      <c r="LN55" s="144">
        <v>617</v>
      </c>
      <c r="LO55" s="144">
        <v>621</v>
      </c>
      <c r="LP55" s="144">
        <v>632</v>
      </c>
      <c r="LQ55" s="144">
        <v>543</v>
      </c>
      <c r="LR55" s="144">
        <v>573</v>
      </c>
      <c r="LS55" s="144">
        <v>583</v>
      </c>
      <c r="LT55" s="144">
        <v>621</v>
      </c>
      <c r="LU55" s="144">
        <v>480</v>
      </c>
      <c r="LV55" s="144">
        <v>505</v>
      </c>
      <c r="LW55" s="144">
        <v>542</v>
      </c>
      <c r="LX55" s="144">
        <v>572</v>
      </c>
      <c r="LY55" s="144">
        <v>519</v>
      </c>
      <c r="LZ55" s="471">
        <v>521</v>
      </c>
      <c r="MA55" s="144">
        <v>562</v>
      </c>
      <c r="MB55" s="144">
        <v>567</v>
      </c>
      <c r="MC55" s="144">
        <v>552</v>
      </c>
      <c r="MD55" s="144">
        <v>464</v>
      </c>
      <c r="ME55" s="144">
        <v>508</v>
      </c>
      <c r="MF55" s="144">
        <v>548</v>
      </c>
      <c r="MG55" s="144">
        <v>538</v>
      </c>
      <c r="MH55" s="144">
        <v>445</v>
      </c>
      <c r="MI55" s="144">
        <v>466</v>
      </c>
      <c r="MJ55" s="144">
        <v>476</v>
      </c>
      <c r="MK55" s="144">
        <v>492</v>
      </c>
      <c r="ML55" s="144">
        <v>500</v>
      </c>
      <c r="MM55" s="144">
        <v>481</v>
      </c>
      <c r="MN55" s="144">
        <v>494</v>
      </c>
      <c r="MO55" s="144">
        <v>509</v>
      </c>
      <c r="MP55" s="144">
        <v>530</v>
      </c>
      <c r="MQ55" s="144">
        <v>462</v>
      </c>
      <c r="MR55" s="144">
        <v>444</v>
      </c>
      <c r="MS55" s="144">
        <v>479</v>
      </c>
      <c r="MT55" s="144">
        <v>483</v>
      </c>
      <c r="MU55" s="144">
        <v>422</v>
      </c>
      <c r="MV55" s="144">
        <v>461</v>
      </c>
      <c r="MW55" s="144">
        <v>497</v>
      </c>
      <c r="MX55" s="144">
        <v>522</v>
      </c>
      <c r="MY55" s="144">
        <v>558</v>
      </c>
      <c r="MZ55" s="144">
        <v>519</v>
      </c>
      <c r="NA55" s="144">
        <v>549</v>
      </c>
      <c r="NB55" s="144">
        <v>561</v>
      </c>
      <c r="NC55" s="144">
        <v>570</v>
      </c>
      <c r="ND55" s="144">
        <v>488</v>
      </c>
      <c r="NE55" s="144">
        <v>476</v>
      </c>
      <c r="NF55" s="144">
        <v>485</v>
      </c>
      <c r="NG55" s="144">
        <v>499</v>
      </c>
      <c r="NH55" s="144">
        <v>485</v>
      </c>
      <c r="NI55" s="144">
        <v>451</v>
      </c>
      <c r="NJ55" s="144">
        <v>463</v>
      </c>
      <c r="NK55" s="144">
        <v>475</v>
      </c>
      <c r="NL55" s="144">
        <v>455</v>
      </c>
      <c r="NM55" s="144">
        <v>439</v>
      </c>
      <c r="NN55" s="144">
        <v>439</v>
      </c>
      <c r="NO55" s="144">
        <v>446</v>
      </c>
      <c r="NP55" s="144">
        <v>466</v>
      </c>
      <c r="NQ55" s="144">
        <v>448</v>
      </c>
      <c r="NR55" s="144">
        <v>447</v>
      </c>
      <c r="NS55" s="144">
        <v>450</v>
      </c>
      <c r="NT55" s="144">
        <v>460</v>
      </c>
      <c r="NU55" s="144">
        <v>409</v>
      </c>
      <c r="NV55" s="144">
        <v>430</v>
      </c>
      <c r="NW55" s="144">
        <v>437</v>
      </c>
      <c r="NX55" s="144">
        <v>437</v>
      </c>
      <c r="NY55" s="144">
        <v>432</v>
      </c>
      <c r="NZ55" s="144">
        <v>391</v>
      </c>
      <c r="OA55" s="144">
        <v>393</v>
      </c>
      <c r="OB55" s="144">
        <v>404</v>
      </c>
      <c r="OC55" s="144">
        <v>432</v>
      </c>
      <c r="OD55" s="144">
        <v>338</v>
      </c>
      <c r="OE55" s="144">
        <v>380</v>
      </c>
      <c r="OF55" s="144">
        <v>402</v>
      </c>
      <c r="OG55" s="144">
        <v>414</v>
      </c>
      <c r="OH55" s="144">
        <v>388</v>
      </c>
      <c r="OI55" s="144">
        <v>406</v>
      </c>
      <c r="OJ55" s="144">
        <v>443</v>
      </c>
      <c r="OK55" s="144">
        <v>466</v>
      </c>
      <c r="OL55" s="144">
        <v>464</v>
      </c>
      <c r="OM55" s="144">
        <v>435</v>
      </c>
      <c r="ON55" s="144">
        <v>460</v>
      </c>
      <c r="OO55" s="144">
        <v>453</v>
      </c>
      <c r="OP55" s="144">
        <v>467</v>
      </c>
      <c r="OQ55" s="144">
        <v>427</v>
      </c>
      <c r="OR55" s="144">
        <v>436</v>
      </c>
      <c r="OS55" s="144">
        <v>478</v>
      </c>
      <c r="OT55" s="144">
        <v>492</v>
      </c>
      <c r="OU55" s="144">
        <v>485</v>
      </c>
      <c r="OV55" s="144">
        <v>459</v>
      </c>
      <c r="OW55" s="144">
        <v>473</v>
      </c>
      <c r="OX55" s="144">
        <v>503</v>
      </c>
      <c r="OY55" s="341">
        <f t="shared" si="21"/>
        <v>469</v>
      </c>
      <c r="OZ55" s="144">
        <v>435</v>
      </c>
      <c r="PA55" s="144">
        <v>452</v>
      </c>
      <c r="PB55" s="144">
        <v>452</v>
      </c>
      <c r="PC55" s="144">
        <v>465</v>
      </c>
      <c r="PD55" s="144">
        <v>417</v>
      </c>
    </row>
    <row r="56" spans="1:436" s="144" customFormat="1" x14ac:dyDescent="0.2">
      <c r="A56" s="55"/>
      <c r="B56" s="318">
        <v>23</v>
      </c>
      <c r="C56" s="319">
        <f t="shared" ca="1" si="19"/>
        <v>831</v>
      </c>
      <c r="D56" s="320">
        <f t="shared" ca="1" si="22"/>
        <v>0.44438502673796793</v>
      </c>
      <c r="E56" s="322">
        <f t="shared" ca="1" si="23"/>
        <v>10</v>
      </c>
      <c r="F56" s="321"/>
      <c r="G56" s="144">
        <v>3301</v>
      </c>
      <c r="H56" s="144">
        <v>3215</v>
      </c>
      <c r="I56" s="343">
        <v>3339</v>
      </c>
      <c r="J56" s="144">
        <v>3463</v>
      </c>
      <c r="K56" s="144">
        <v>3596</v>
      </c>
      <c r="L56" s="144">
        <v>3430</v>
      </c>
      <c r="M56" s="144">
        <v>3549</v>
      </c>
      <c r="N56" s="144">
        <v>3629</v>
      </c>
      <c r="O56" s="144">
        <v>3719</v>
      </c>
      <c r="P56" s="144">
        <v>3572</v>
      </c>
      <c r="Q56" s="144">
        <v>3693</v>
      </c>
      <c r="R56" s="144">
        <v>3886</v>
      </c>
      <c r="S56" s="144">
        <v>4106</v>
      </c>
      <c r="T56" s="144">
        <v>3899</v>
      </c>
      <c r="U56" s="144">
        <v>3970</v>
      </c>
      <c r="V56" s="144">
        <v>4009</v>
      </c>
      <c r="W56" s="144">
        <v>4214</v>
      </c>
      <c r="X56" s="144">
        <v>4106</v>
      </c>
      <c r="Y56" s="144">
        <v>4122</v>
      </c>
      <c r="Z56" s="144">
        <v>4190</v>
      </c>
      <c r="AA56" s="144">
        <v>4342</v>
      </c>
      <c r="AB56" s="144">
        <v>4450</v>
      </c>
      <c r="AC56" s="144">
        <v>4210</v>
      </c>
      <c r="AD56" s="144">
        <v>4315</v>
      </c>
      <c r="AE56" s="144">
        <v>4439</v>
      </c>
      <c r="AF56" s="144">
        <v>4570</v>
      </c>
      <c r="AG56" s="144">
        <v>4299</v>
      </c>
      <c r="AH56" s="144">
        <v>4245</v>
      </c>
      <c r="AI56" s="144">
        <v>4398</v>
      </c>
      <c r="AJ56" s="144">
        <v>4594</v>
      </c>
      <c r="AK56" s="144">
        <v>4588</v>
      </c>
      <c r="AL56" s="144">
        <v>4623</v>
      </c>
      <c r="AM56" s="144">
        <v>4732</v>
      </c>
      <c r="AN56" s="144">
        <v>4859</v>
      </c>
      <c r="AO56" s="144">
        <v>4921</v>
      </c>
      <c r="AP56" s="363">
        <v>4862</v>
      </c>
      <c r="AQ56" s="144">
        <v>4803</v>
      </c>
      <c r="AR56" s="144">
        <v>4886</v>
      </c>
      <c r="AS56" s="144">
        <v>5024</v>
      </c>
      <c r="AT56" s="144">
        <v>4853</v>
      </c>
      <c r="AU56" s="144">
        <v>4857</v>
      </c>
      <c r="AV56" s="144">
        <v>4963</v>
      </c>
      <c r="AW56" s="144">
        <v>5054</v>
      </c>
      <c r="AX56" s="144">
        <v>5103</v>
      </c>
      <c r="AY56" s="144">
        <v>4855</v>
      </c>
      <c r="AZ56" s="144">
        <v>4923</v>
      </c>
      <c r="BA56" s="144">
        <v>5013</v>
      </c>
      <c r="BB56" s="144">
        <v>5094</v>
      </c>
      <c r="BC56" s="144">
        <v>4651</v>
      </c>
      <c r="BD56" s="144">
        <v>4612</v>
      </c>
      <c r="BE56" s="144">
        <v>4696</v>
      </c>
      <c r="BF56" s="144">
        <v>4749</v>
      </c>
      <c r="BG56" s="144">
        <v>4700</v>
      </c>
      <c r="BH56" s="144">
        <v>4283</v>
      </c>
      <c r="BI56" s="144">
        <v>4328</v>
      </c>
      <c r="BJ56" s="144">
        <v>4380</v>
      </c>
      <c r="BK56" s="144">
        <v>4395</v>
      </c>
      <c r="BL56" s="144">
        <v>3901</v>
      </c>
      <c r="BM56" s="144">
        <v>3905</v>
      </c>
      <c r="BN56" s="144">
        <v>4008</v>
      </c>
      <c r="BO56" s="144">
        <v>4048</v>
      </c>
      <c r="BP56" s="144">
        <v>3620</v>
      </c>
      <c r="BQ56" s="144">
        <v>3639</v>
      </c>
      <c r="BR56" s="144">
        <v>3794</v>
      </c>
      <c r="BS56" s="144">
        <v>3878</v>
      </c>
      <c r="BT56" s="144">
        <v>3528</v>
      </c>
      <c r="BU56" s="144">
        <v>3415</v>
      </c>
      <c r="BV56" s="144">
        <v>3473</v>
      </c>
      <c r="BW56" s="144">
        <v>3607</v>
      </c>
      <c r="BX56" s="144">
        <v>3636</v>
      </c>
      <c r="BY56" s="144">
        <v>3432</v>
      </c>
      <c r="BZ56" s="144">
        <v>3503</v>
      </c>
      <c r="CA56" s="144">
        <v>3602</v>
      </c>
      <c r="CB56" s="144">
        <v>3692</v>
      </c>
      <c r="CC56" s="144">
        <v>3344</v>
      </c>
      <c r="CD56" s="144">
        <v>3383</v>
      </c>
      <c r="CE56" s="144">
        <v>3477</v>
      </c>
      <c r="CF56" s="144">
        <v>3592</v>
      </c>
      <c r="CG56" s="144">
        <v>3311</v>
      </c>
      <c r="CH56" s="144">
        <v>3288</v>
      </c>
      <c r="CI56" s="144">
        <v>3401</v>
      </c>
      <c r="CJ56" s="144">
        <v>3535</v>
      </c>
      <c r="CK56" s="144">
        <v>3604</v>
      </c>
      <c r="CL56" s="144">
        <v>3398</v>
      </c>
      <c r="CM56" s="144">
        <v>3482</v>
      </c>
      <c r="CN56" s="144">
        <v>3553</v>
      </c>
      <c r="CO56" s="144">
        <v>3667</v>
      </c>
      <c r="CP56" s="144">
        <v>3549</v>
      </c>
      <c r="CQ56" s="144">
        <v>3510</v>
      </c>
      <c r="CR56" s="144">
        <v>3569</v>
      </c>
      <c r="CS56" s="144">
        <v>3793</v>
      </c>
      <c r="CT56" s="144">
        <v>3560</v>
      </c>
      <c r="CU56" s="144">
        <v>3460</v>
      </c>
      <c r="CV56" s="144">
        <v>3610</v>
      </c>
      <c r="CW56" s="144">
        <v>3514</v>
      </c>
      <c r="CX56" s="144">
        <v>3775</v>
      </c>
      <c r="CY56" s="144">
        <v>3517</v>
      </c>
      <c r="CZ56" s="144">
        <v>3590</v>
      </c>
      <c r="DA56" s="144">
        <v>3635</v>
      </c>
      <c r="DB56" s="144">
        <v>3712</v>
      </c>
      <c r="DC56" s="144">
        <v>3476</v>
      </c>
      <c r="DD56" s="144">
        <v>3504</v>
      </c>
      <c r="DE56" s="144">
        <v>3605</v>
      </c>
      <c r="DF56" s="144">
        <v>3659.5</v>
      </c>
      <c r="DG56" s="144">
        <v>3714</v>
      </c>
      <c r="DH56" s="144">
        <v>3473</v>
      </c>
      <c r="DI56" s="144">
        <v>3573</v>
      </c>
      <c r="DJ56" s="144">
        <v>3537</v>
      </c>
      <c r="DK56" s="144">
        <v>3650</v>
      </c>
      <c r="DL56" s="144">
        <v>3321</v>
      </c>
      <c r="DM56" s="144">
        <v>3332</v>
      </c>
      <c r="DN56" s="144">
        <v>3393</v>
      </c>
      <c r="DO56" s="144">
        <v>3451</v>
      </c>
      <c r="DP56" s="144">
        <v>3211</v>
      </c>
      <c r="DQ56" s="144">
        <v>3251</v>
      </c>
      <c r="DR56" s="341">
        <v>3303</v>
      </c>
      <c r="DS56" s="144">
        <v>3359</v>
      </c>
      <c r="DT56" s="397">
        <v>3175</v>
      </c>
      <c r="DU56" s="397">
        <v>3090</v>
      </c>
      <c r="DV56" s="380">
        <v>3112</v>
      </c>
      <c r="DW56" s="380">
        <v>3196</v>
      </c>
      <c r="DX56" s="397">
        <v>3075</v>
      </c>
      <c r="DY56">
        <v>2969</v>
      </c>
      <c r="DZ56">
        <v>2930</v>
      </c>
      <c r="EA56">
        <v>2991</v>
      </c>
      <c r="EB56">
        <v>3060</v>
      </c>
      <c r="EC56">
        <v>2790</v>
      </c>
      <c r="ED56">
        <v>2819</v>
      </c>
      <c r="EE56">
        <v>2867</v>
      </c>
      <c r="EF56">
        <v>2933</v>
      </c>
      <c r="EG56">
        <v>2767</v>
      </c>
      <c r="EH56">
        <v>2747</v>
      </c>
      <c r="EI56">
        <v>2745</v>
      </c>
      <c r="EJ56">
        <v>2804</v>
      </c>
      <c r="EK56">
        <v>2838</v>
      </c>
      <c r="EL56">
        <v>2592</v>
      </c>
      <c r="EM56">
        <v>2645</v>
      </c>
      <c r="EN56">
        <v>2699</v>
      </c>
      <c r="EO56" s="144">
        <v>2743</v>
      </c>
      <c r="EP56">
        <v>2503</v>
      </c>
      <c r="EQ56">
        <v>2455</v>
      </c>
      <c r="ER56">
        <v>2458</v>
      </c>
      <c r="ES56">
        <v>2499</v>
      </c>
      <c r="ET56">
        <v>2352</v>
      </c>
      <c r="EU56" s="380">
        <v>2216</v>
      </c>
      <c r="EV56">
        <v>2262</v>
      </c>
      <c r="EW56">
        <v>2286</v>
      </c>
      <c r="EX56">
        <v>2353</v>
      </c>
      <c r="EY56">
        <v>2191</v>
      </c>
      <c r="EZ56">
        <v>2236</v>
      </c>
      <c r="FA56">
        <v>2351</v>
      </c>
      <c r="FB56">
        <v>2458</v>
      </c>
      <c r="FC56">
        <v>2326</v>
      </c>
      <c r="FD56">
        <v>2341</v>
      </c>
      <c r="FE56">
        <v>2378</v>
      </c>
      <c r="FF56">
        <v>2464</v>
      </c>
      <c r="FG56">
        <v>2396</v>
      </c>
      <c r="FH56">
        <v>2304</v>
      </c>
      <c r="FI56">
        <v>2308</v>
      </c>
      <c r="FJ56">
        <v>2358</v>
      </c>
      <c r="FK56" s="144">
        <v>2429</v>
      </c>
      <c r="FL56">
        <v>2198</v>
      </c>
      <c r="FM56">
        <v>2173</v>
      </c>
      <c r="FN56" s="144">
        <v>2252</v>
      </c>
      <c r="FO56" s="144">
        <v>2358</v>
      </c>
      <c r="FP56" s="144">
        <v>2204</v>
      </c>
      <c r="FQ56">
        <v>2203</v>
      </c>
      <c r="FR56" s="144">
        <v>2254</v>
      </c>
      <c r="FS56" s="341">
        <v>2331</v>
      </c>
      <c r="FT56" s="144">
        <v>2345</v>
      </c>
      <c r="FU56" s="397">
        <v>2121</v>
      </c>
      <c r="FV56" s="397">
        <v>2150</v>
      </c>
      <c r="FW56" s="380">
        <v>2206</v>
      </c>
      <c r="FX56" s="380">
        <v>2267</v>
      </c>
      <c r="FY56" s="397">
        <v>2058</v>
      </c>
      <c r="FZ56">
        <v>2100</v>
      </c>
      <c r="GA56">
        <v>2127</v>
      </c>
      <c r="GB56">
        <v>2135</v>
      </c>
      <c r="GC56">
        <v>1968</v>
      </c>
      <c r="GD56">
        <v>1903</v>
      </c>
      <c r="GE56">
        <v>1968</v>
      </c>
      <c r="GF56">
        <v>2037</v>
      </c>
      <c r="GG56">
        <v>2044</v>
      </c>
      <c r="GH56">
        <v>1819</v>
      </c>
      <c r="GI56">
        <v>1825</v>
      </c>
      <c r="GJ56">
        <v>1918</v>
      </c>
      <c r="GK56">
        <v>1927</v>
      </c>
      <c r="GL56">
        <v>1641</v>
      </c>
      <c r="GM56">
        <v>1645</v>
      </c>
      <c r="GN56">
        <v>1684</v>
      </c>
      <c r="GO56">
        <v>1737</v>
      </c>
      <c r="GP56" s="144">
        <v>1771</v>
      </c>
      <c r="GQ56">
        <v>1546</v>
      </c>
      <c r="GR56">
        <v>1604</v>
      </c>
      <c r="GS56">
        <v>1655</v>
      </c>
      <c r="GT56">
        <v>1632</v>
      </c>
      <c r="GU56">
        <v>1565</v>
      </c>
      <c r="GV56" s="144">
        <v>1639</v>
      </c>
      <c r="GW56" s="144">
        <v>1755</v>
      </c>
      <c r="GX56" s="144">
        <v>1784</v>
      </c>
      <c r="GY56" s="144">
        <v>1605</v>
      </c>
      <c r="GZ56" s="144">
        <v>1696</v>
      </c>
      <c r="HA56" s="144">
        <v>1704</v>
      </c>
      <c r="HB56" s="144">
        <v>1758</v>
      </c>
      <c r="HC56" s="144">
        <v>1676</v>
      </c>
      <c r="HD56" s="144">
        <v>1599</v>
      </c>
      <c r="HE56" s="144">
        <v>1656</v>
      </c>
      <c r="HF56" s="144">
        <v>1698</v>
      </c>
      <c r="HG56" s="144">
        <v>1679</v>
      </c>
      <c r="HH56" s="144">
        <v>1381</v>
      </c>
      <c r="HI56" s="144">
        <v>1433</v>
      </c>
      <c r="HJ56" s="144">
        <v>1497</v>
      </c>
      <c r="HK56" s="144">
        <v>1564</v>
      </c>
      <c r="HL56" s="144">
        <v>1476</v>
      </c>
      <c r="HM56" s="144">
        <v>1529</v>
      </c>
      <c r="HN56" s="144">
        <v>1570</v>
      </c>
      <c r="HO56" s="144">
        <v>1607</v>
      </c>
      <c r="HP56" s="144">
        <v>1436</v>
      </c>
      <c r="HQ56" s="144">
        <v>1397</v>
      </c>
      <c r="HR56" s="144">
        <v>1468</v>
      </c>
      <c r="HS56" s="144">
        <v>1560</v>
      </c>
      <c r="HT56" s="144">
        <v>1535</v>
      </c>
      <c r="HU56" s="144">
        <v>1374</v>
      </c>
      <c r="HV56" s="144">
        <v>1463</v>
      </c>
      <c r="HW56" s="144">
        <v>1548</v>
      </c>
      <c r="HX56" s="144">
        <v>1630</v>
      </c>
      <c r="HY56" s="144">
        <v>1404</v>
      </c>
      <c r="HZ56" s="144">
        <v>1494</v>
      </c>
      <c r="IA56" s="144">
        <v>1595</v>
      </c>
      <c r="IB56" s="144">
        <v>1652</v>
      </c>
      <c r="IC56" s="144">
        <v>1611</v>
      </c>
      <c r="ID56" s="144">
        <v>1475</v>
      </c>
      <c r="IE56" s="144">
        <v>1528</v>
      </c>
      <c r="IF56" s="144">
        <v>1568</v>
      </c>
      <c r="IG56" s="144">
        <v>1567</v>
      </c>
      <c r="IH56" s="144">
        <v>1413</v>
      </c>
      <c r="II56" s="144">
        <v>1434</v>
      </c>
      <c r="IJ56" s="144">
        <v>1460</v>
      </c>
      <c r="IK56" s="144">
        <v>1486</v>
      </c>
      <c r="IL56" s="144">
        <v>1363</v>
      </c>
      <c r="IM56" s="144">
        <v>1390</v>
      </c>
      <c r="IN56" s="341">
        <f t="shared" si="20"/>
        <v>1414</v>
      </c>
      <c r="IO56" s="144">
        <v>1438</v>
      </c>
      <c r="IP56" s="144">
        <v>1451</v>
      </c>
      <c r="IQ56" s="144">
        <v>1299</v>
      </c>
      <c r="IR56" s="144">
        <v>1345</v>
      </c>
      <c r="IS56" s="144">
        <v>1358</v>
      </c>
      <c r="IT56" s="144">
        <v>1468</v>
      </c>
      <c r="IU56" s="144">
        <v>1351</v>
      </c>
      <c r="IV56" s="144">
        <v>1383</v>
      </c>
      <c r="IW56" s="144">
        <v>1395</v>
      </c>
      <c r="IX56" s="144">
        <v>1433</v>
      </c>
      <c r="IY56" s="144">
        <v>1318</v>
      </c>
      <c r="IZ56" s="144">
        <v>1314</v>
      </c>
      <c r="JA56" s="144">
        <v>1337</v>
      </c>
      <c r="JB56" s="144">
        <v>1360</v>
      </c>
      <c r="JC56" s="144">
        <v>1386</v>
      </c>
      <c r="JD56" s="144">
        <v>1239</v>
      </c>
      <c r="JE56" s="144">
        <v>1347</v>
      </c>
      <c r="JF56" s="362">
        <f t="shared" si="24"/>
        <v>1339.5</v>
      </c>
      <c r="JG56" s="144">
        <v>1332</v>
      </c>
      <c r="JH56" s="144">
        <v>1122</v>
      </c>
      <c r="JI56" s="144">
        <v>1138</v>
      </c>
      <c r="JJ56" s="144">
        <v>1201</v>
      </c>
      <c r="JK56" s="144">
        <v>1261</v>
      </c>
      <c r="JL56" s="144">
        <v>1240</v>
      </c>
      <c r="JM56" s="144">
        <v>1226</v>
      </c>
      <c r="JN56" s="341">
        <f t="shared" si="25"/>
        <v>1243</v>
      </c>
      <c r="JO56" s="144">
        <v>1260</v>
      </c>
      <c r="JP56" s="144">
        <v>1260</v>
      </c>
      <c r="JQ56" s="144">
        <v>1114</v>
      </c>
      <c r="JR56" s="144">
        <v>1169</v>
      </c>
      <c r="JS56" s="144">
        <v>1210</v>
      </c>
      <c r="JT56" s="144">
        <v>1230</v>
      </c>
      <c r="JU56" s="144">
        <v>1078</v>
      </c>
      <c r="JV56" s="341">
        <f t="shared" si="26"/>
        <v>1113</v>
      </c>
      <c r="JW56" s="144">
        <v>1148</v>
      </c>
      <c r="JX56" s="144">
        <v>1168</v>
      </c>
      <c r="JY56" s="144">
        <v>1081</v>
      </c>
      <c r="JZ56" s="144">
        <v>1079</v>
      </c>
      <c r="KA56" s="144">
        <v>1109</v>
      </c>
      <c r="KB56" s="144">
        <v>1122</v>
      </c>
      <c r="KC56" s="144">
        <v>1096</v>
      </c>
      <c r="KD56" s="144">
        <v>1042</v>
      </c>
      <c r="KE56" s="144">
        <v>1044</v>
      </c>
      <c r="KF56" s="144">
        <v>1111</v>
      </c>
      <c r="KG56" s="144">
        <v>1169</v>
      </c>
      <c r="KH56" s="144">
        <v>1008</v>
      </c>
      <c r="KI56" s="144">
        <v>1042</v>
      </c>
      <c r="KJ56" s="144">
        <v>1137</v>
      </c>
      <c r="KK56" s="144">
        <v>1208</v>
      </c>
      <c r="KL56" s="144">
        <v>1156</v>
      </c>
      <c r="KM56" s="144">
        <v>1111</v>
      </c>
      <c r="KN56" s="144">
        <v>1150</v>
      </c>
      <c r="KO56" s="144">
        <v>1201</v>
      </c>
      <c r="KP56" s="144">
        <v>1151</v>
      </c>
      <c r="KQ56" s="144">
        <v>1132</v>
      </c>
      <c r="KR56" s="144">
        <v>1192</v>
      </c>
      <c r="KS56" s="144">
        <v>1196</v>
      </c>
      <c r="KT56" s="144">
        <v>1247</v>
      </c>
      <c r="KU56" s="144">
        <v>1010</v>
      </c>
      <c r="KV56" s="144">
        <v>1043</v>
      </c>
      <c r="KW56" s="144">
        <v>1102</v>
      </c>
      <c r="KX56" s="144">
        <v>1191</v>
      </c>
      <c r="KY56" s="144">
        <v>1223</v>
      </c>
      <c r="KZ56" s="343">
        <v>1101.1666666666667</v>
      </c>
      <c r="LA56" s="343">
        <v>1120.8611111111111</v>
      </c>
      <c r="LB56" s="343">
        <v>1137.5046296296298</v>
      </c>
      <c r="LC56" s="343">
        <v>1122.5887345679014</v>
      </c>
      <c r="LD56" s="343">
        <v>1118.6868569958849</v>
      </c>
      <c r="LE56" s="343">
        <v>1106.9679998285324</v>
      </c>
      <c r="LF56" s="343">
        <v>1107.1015553555098</v>
      </c>
      <c r="LG56" s="343">
        <v>1091.1416293962429</v>
      </c>
      <c r="LH56" s="343">
        <v>1091.5811293573452</v>
      </c>
      <c r="LI56" s="343">
        <v>1103.0958341867031</v>
      </c>
      <c r="LJ56" s="144">
        <v>1038</v>
      </c>
      <c r="LK56" s="144">
        <v>1065</v>
      </c>
      <c r="LL56" s="144">
        <v>1087</v>
      </c>
      <c r="LM56" s="144">
        <v>962</v>
      </c>
      <c r="LN56" s="144">
        <v>1007</v>
      </c>
      <c r="LO56" s="144">
        <v>1041</v>
      </c>
      <c r="LP56" s="144">
        <v>1036</v>
      </c>
      <c r="LQ56" s="144">
        <v>954</v>
      </c>
      <c r="LR56" s="144">
        <v>1003</v>
      </c>
      <c r="LS56" s="144">
        <v>1033</v>
      </c>
      <c r="LT56" s="144">
        <v>1087</v>
      </c>
      <c r="LU56" s="144">
        <v>853</v>
      </c>
      <c r="LV56" s="144">
        <v>903</v>
      </c>
      <c r="LW56" s="144">
        <v>1019</v>
      </c>
      <c r="LX56" s="144">
        <v>1072</v>
      </c>
      <c r="LY56" s="144">
        <v>952</v>
      </c>
      <c r="LZ56" s="471">
        <v>927</v>
      </c>
      <c r="MA56" s="144">
        <v>1010</v>
      </c>
      <c r="MB56" s="144">
        <v>1019</v>
      </c>
      <c r="MC56" s="144">
        <v>1024</v>
      </c>
      <c r="MD56" s="144">
        <v>857</v>
      </c>
      <c r="ME56" s="144">
        <v>879</v>
      </c>
      <c r="MF56" s="144">
        <v>925</v>
      </c>
      <c r="MG56" s="144">
        <v>931</v>
      </c>
      <c r="MH56" s="144">
        <v>795</v>
      </c>
      <c r="MI56" s="144">
        <v>894</v>
      </c>
      <c r="MJ56" s="144">
        <v>977</v>
      </c>
      <c r="MK56" s="144">
        <v>1022</v>
      </c>
      <c r="ML56" s="144">
        <v>976</v>
      </c>
      <c r="MM56" s="144">
        <v>914</v>
      </c>
      <c r="MN56" s="144">
        <v>992</v>
      </c>
      <c r="MO56" s="144">
        <v>1025</v>
      </c>
      <c r="MP56" s="144">
        <v>1013</v>
      </c>
      <c r="MQ56" s="144">
        <v>930</v>
      </c>
      <c r="MR56" s="144">
        <v>978</v>
      </c>
      <c r="MS56" s="144">
        <v>1036</v>
      </c>
      <c r="MT56" s="144">
        <v>1048</v>
      </c>
      <c r="MU56" s="144">
        <v>919</v>
      </c>
      <c r="MV56" s="144">
        <v>1024</v>
      </c>
      <c r="MW56" s="144">
        <v>1081</v>
      </c>
      <c r="MX56" s="144">
        <v>1126</v>
      </c>
      <c r="MY56" s="144">
        <v>1116</v>
      </c>
      <c r="MZ56" s="144">
        <v>1048</v>
      </c>
      <c r="NA56" s="144">
        <v>1039</v>
      </c>
      <c r="NB56" s="144">
        <v>1064</v>
      </c>
      <c r="NC56" s="144">
        <v>1069</v>
      </c>
      <c r="ND56" s="144">
        <v>946</v>
      </c>
      <c r="NE56" s="144">
        <v>1001</v>
      </c>
      <c r="NF56" s="144">
        <v>1025</v>
      </c>
      <c r="NG56" s="144">
        <v>1052</v>
      </c>
      <c r="NH56" s="144">
        <v>979</v>
      </c>
      <c r="NI56" s="144">
        <v>860</v>
      </c>
      <c r="NJ56" s="144">
        <v>934</v>
      </c>
      <c r="NK56" s="144">
        <v>941</v>
      </c>
      <c r="NL56" s="144">
        <v>916</v>
      </c>
      <c r="NM56" s="144">
        <v>837</v>
      </c>
      <c r="NN56" s="144">
        <v>874</v>
      </c>
      <c r="NO56" s="144">
        <v>861</v>
      </c>
      <c r="NP56" s="144">
        <v>893</v>
      </c>
      <c r="NQ56" s="144">
        <v>789</v>
      </c>
      <c r="NR56" s="144">
        <v>878</v>
      </c>
      <c r="NS56" s="144">
        <v>922</v>
      </c>
      <c r="NT56" s="144">
        <v>943</v>
      </c>
      <c r="NU56" s="144">
        <v>810</v>
      </c>
      <c r="NV56" s="144">
        <v>820</v>
      </c>
      <c r="NW56" s="144">
        <v>858</v>
      </c>
      <c r="NX56" s="144">
        <v>888</v>
      </c>
      <c r="NY56" s="144">
        <v>888</v>
      </c>
      <c r="NZ56" s="144">
        <v>788</v>
      </c>
      <c r="OA56" s="144">
        <v>818</v>
      </c>
      <c r="OB56" s="144">
        <v>845</v>
      </c>
      <c r="OC56" s="144">
        <v>846</v>
      </c>
      <c r="OD56" s="144">
        <v>705</v>
      </c>
      <c r="OE56" s="144">
        <v>797</v>
      </c>
      <c r="OF56" s="144">
        <v>819</v>
      </c>
      <c r="OG56" s="144">
        <v>844</v>
      </c>
      <c r="OH56" s="144">
        <v>701</v>
      </c>
      <c r="OI56" s="144">
        <v>738</v>
      </c>
      <c r="OJ56" s="144">
        <v>832</v>
      </c>
      <c r="OK56" s="144">
        <v>886</v>
      </c>
      <c r="OL56" s="144">
        <v>856</v>
      </c>
      <c r="OM56" s="144">
        <v>821</v>
      </c>
      <c r="ON56" s="144">
        <v>886</v>
      </c>
      <c r="OO56" s="144">
        <v>925</v>
      </c>
      <c r="OP56" s="144">
        <v>939</v>
      </c>
      <c r="OQ56" s="144">
        <v>767</v>
      </c>
      <c r="OR56" s="144">
        <v>837</v>
      </c>
      <c r="OS56" s="144">
        <v>919</v>
      </c>
      <c r="OT56" s="144">
        <v>987</v>
      </c>
      <c r="OU56" s="144">
        <v>977</v>
      </c>
      <c r="OV56" s="144">
        <v>941</v>
      </c>
      <c r="OW56" s="144">
        <v>936</v>
      </c>
      <c r="OX56" s="144">
        <v>947</v>
      </c>
      <c r="OY56" s="341">
        <f t="shared" si="21"/>
        <v>903</v>
      </c>
      <c r="OZ56" s="144">
        <v>859</v>
      </c>
      <c r="PA56" s="144">
        <v>919</v>
      </c>
      <c r="PB56" s="144">
        <v>951</v>
      </c>
      <c r="PC56" s="144">
        <v>965</v>
      </c>
      <c r="PD56" s="144">
        <v>831</v>
      </c>
    </row>
    <row r="57" spans="1:436" s="144" customFormat="1" x14ac:dyDescent="0.2">
      <c r="A57" s="318"/>
      <c r="B57" s="318">
        <v>24</v>
      </c>
      <c r="C57" s="319">
        <f t="shared" ca="1" si="19"/>
        <v>97</v>
      </c>
      <c r="D57" s="320">
        <f t="shared" ca="1" si="22"/>
        <v>0.46859903381642515</v>
      </c>
      <c r="E57" s="322">
        <f t="shared" ca="1" si="23"/>
        <v>9</v>
      </c>
      <c r="F57" s="321"/>
      <c r="G57" s="144">
        <v>145</v>
      </c>
      <c r="H57" s="144">
        <v>137</v>
      </c>
      <c r="I57" s="343">
        <v>142</v>
      </c>
      <c r="J57" s="144">
        <v>147</v>
      </c>
      <c r="K57" s="144">
        <v>151</v>
      </c>
      <c r="L57" s="144">
        <v>125</v>
      </c>
      <c r="M57" s="144">
        <v>138</v>
      </c>
      <c r="N57" s="144">
        <v>153</v>
      </c>
      <c r="O57" s="144">
        <v>162</v>
      </c>
      <c r="P57" s="144">
        <v>140</v>
      </c>
      <c r="Q57" s="144">
        <v>135</v>
      </c>
      <c r="R57" s="144">
        <v>148</v>
      </c>
      <c r="S57" s="144">
        <v>153</v>
      </c>
      <c r="T57" s="144">
        <v>138</v>
      </c>
      <c r="U57" s="144">
        <v>145</v>
      </c>
      <c r="V57" s="144">
        <v>151</v>
      </c>
      <c r="W57" s="144">
        <v>154</v>
      </c>
      <c r="X57" s="144">
        <v>155</v>
      </c>
      <c r="Y57" s="144">
        <v>157</v>
      </c>
      <c r="Z57" s="144">
        <v>160</v>
      </c>
      <c r="AA57" s="144">
        <v>171</v>
      </c>
      <c r="AB57" s="144">
        <v>173</v>
      </c>
      <c r="AC57" s="144">
        <v>163</v>
      </c>
      <c r="AD57" s="144">
        <v>161</v>
      </c>
      <c r="AE57" s="144">
        <v>169</v>
      </c>
      <c r="AF57" s="144">
        <v>188</v>
      </c>
      <c r="AG57" s="144">
        <v>178</v>
      </c>
      <c r="AH57" s="144">
        <v>179</v>
      </c>
      <c r="AI57" s="144">
        <v>187</v>
      </c>
      <c r="AJ57" s="144">
        <v>198</v>
      </c>
      <c r="AK57" s="144">
        <v>190</v>
      </c>
      <c r="AL57" s="144">
        <v>194</v>
      </c>
      <c r="AM57" s="144">
        <v>199</v>
      </c>
      <c r="AN57" s="144">
        <v>210</v>
      </c>
      <c r="AO57" s="144">
        <v>217</v>
      </c>
      <c r="AP57" s="363">
        <v>221</v>
      </c>
      <c r="AQ57" s="144">
        <v>225</v>
      </c>
      <c r="AR57" s="144">
        <v>237</v>
      </c>
      <c r="AS57" s="144">
        <v>254</v>
      </c>
      <c r="AT57" s="144">
        <v>244</v>
      </c>
      <c r="AU57" s="144">
        <v>256</v>
      </c>
      <c r="AV57" s="144">
        <v>256</v>
      </c>
      <c r="AW57" s="144">
        <v>276</v>
      </c>
      <c r="AX57" s="144">
        <v>285</v>
      </c>
      <c r="AY57" s="144">
        <v>277</v>
      </c>
      <c r="AZ57" s="144">
        <v>296</v>
      </c>
      <c r="BA57" s="144">
        <v>312</v>
      </c>
      <c r="BB57" s="144">
        <v>315</v>
      </c>
      <c r="BC57" s="144">
        <v>278</v>
      </c>
      <c r="BD57" s="144">
        <v>283</v>
      </c>
      <c r="BE57" s="144">
        <v>280</v>
      </c>
      <c r="BF57" s="144">
        <v>289</v>
      </c>
      <c r="BG57" s="144">
        <v>295</v>
      </c>
      <c r="BH57" s="144">
        <v>270</v>
      </c>
      <c r="BI57" s="144">
        <v>276</v>
      </c>
      <c r="BJ57" s="144">
        <v>280</v>
      </c>
      <c r="BK57" s="144">
        <v>269</v>
      </c>
      <c r="BL57" s="144">
        <v>246</v>
      </c>
      <c r="BM57" s="144">
        <v>252</v>
      </c>
      <c r="BN57" s="144">
        <v>243</v>
      </c>
      <c r="BO57" s="144">
        <v>239</v>
      </c>
      <c r="BP57" s="144">
        <v>225</v>
      </c>
      <c r="BQ57" s="144">
        <v>219</v>
      </c>
      <c r="BR57" s="144">
        <v>225</v>
      </c>
      <c r="BS57" s="144">
        <v>228</v>
      </c>
      <c r="BT57" s="144">
        <v>200</v>
      </c>
      <c r="BU57" s="144">
        <v>208</v>
      </c>
      <c r="BV57" s="144">
        <v>206</v>
      </c>
      <c r="BW57" s="144">
        <v>214</v>
      </c>
      <c r="BX57" s="144">
        <v>221</v>
      </c>
      <c r="BY57" s="144">
        <v>198</v>
      </c>
      <c r="BZ57" s="144">
        <v>208</v>
      </c>
      <c r="CA57" s="144">
        <v>221</v>
      </c>
      <c r="CB57" s="144">
        <v>234</v>
      </c>
      <c r="CC57" s="144">
        <v>214</v>
      </c>
      <c r="CD57" s="144">
        <v>219</v>
      </c>
      <c r="CE57" s="144">
        <v>228</v>
      </c>
      <c r="CF57" s="144">
        <v>239</v>
      </c>
      <c r="CG57" s="144">
        <v>226</v>
      </c>
      <c r="CH57" s="144">
        <v>240</v>
      </c>
      <c r="CI57" s="144">
        <v>236</v>
      </c>
      <c r="CJ57" s="144">
        <v>256</v>
      </c>
      <c r="CK57" s="144">
        <v>246</v>
      </c>
      <c r="CL57" s="144">
        <v>234</v>
      </c>
      <c r="CM57" s="144">
        <v>261</v>
      </c>
      <c r="CN57" s="144">
        <v>275</v>
      </c>
      <c r="CO57" s="144">
        <v>292</v>
      </c>
      <c r="CP57" s="144">
        <v>263</v>
      </c>
      <c r="CQ57" s="144">
        <v>270</v>
      </c>
      <c r="CR57" s="144">
        <v>277</v>
      </c>
      <c r="CS57" s="144">
        <v>292</v>
      </c>
      <c r="CT57" s="144">
        <v>283</v>
      </c>
      <c r="CU57" s="144">
        <v>279</v>
      </c>
      <c r="CV57" s="144">
        <v>294</v>
      </c>
      <c r="CW57" s="144">
        <v>290</v>
      </c>
      <c r="CX57" s="144">
        <v>297</v>
      </c>
      <c r="CY57" s="144">
        <v>269</v>
      </c>
      <c r="CZ57" s="144">
        <v>271</v>
      </c>
      <c r="DA57" s="144">
        <v>274</v>
      </c>
      <c r="DB57" s="144">
        <v>284</v>
      </c>
      <c r="DC57" s="144">
        <v>253</v>
      </c>
      <c r="DD57" s="144">
        <v>258</v>
      </c>
      <c r="DE57" s="144">
        <v>264</v>
      </c>
      <c r="DG57" s="144">
        <v>262</v>
      </c>
      <c r="DH57" s="144">
        <v>230</v>
      </c>
      <c r="DI57" s="144">
        <v>235</v>
      </c>
      <c r="DJ57" s="144">
        <v>234</v>
      </c>
      <c r="DK57" s="144">
        <v>232</v>
      </c>
      <c r="DL57" s="144">
        <v>212</v>
      </c>
      <c r="DM57" s="144">
        <v>214</v>
      </c>
      <c r="DN57" s="144">
        <v>215</v>
      </c>
      <c r="DO57" s="144">
        <v>220</v>
      </c>
      <c r="DP57" s="144">
        <v>192</v>
      </c>
      <c r="DQ57" s="144">
        <v>198</v>
      </c>
      <c r="DR57" s="341">
        <v>195</v>
      </c>
      <c r="DS57" s="144">
        <v>196</v>
      </c>
      <c r="DT57" s="397">
        <v>197</v>
      </c>
      <c r="DU57" s="397">
        <v>195</v>
      </c>
      <c r="DV57" s="380">
        <v>199</v>
      </c>
      <c r="DW57" s="380">
        <v>192</v>
      </c>
      <c r="DX57" s="397">
        <v>196</v>
      </c>
      <c r="DY57">
        <v>197</v>
      </c>
      <c r="DZ57">
        <v>201</v>
      </c>
      <c r="EA57">
        <v>202</v>
      </c>
      <c r="EB57">
        <v>200</v>
      </c>
      <c r="EC57">
        <v>187</v>
      </c>
      <c r="ED57">
        <v>179</v>
      </c>
      <c r="EE57">
        <v>194</v>
      </c>
      <c r="EF57">
        <v>197</v>
      </c>
      <c r="EG57">
        <v>203</v>
      </c>
      <c r="EH57">
        <v>210</v>
      </c>
      <c r="EI57">
        <v>207</v>
      </c>
      <c r="EJ57">
        <v>222</v>
      </c>
      <c r="EK57">
        <v>226</v>
      </c>
      <c r="EL57">
        <v>207</v>
      </c>
      <c r="EM57">
        <v>199</v>
      </c>
      <c r="EN57">
        <v>199</v>
      </c>
      <c r="EO57" s="144">
        <v>203</v>
      </c>
      <c r="EP57">
        <v>193</v>
      </c>
      <c r="EQ57">
        <v>184</v>
      </c>
      <c r="ER57">
        <v>183</v>
      </c>
      <c r="ES57">
        <v>183</v>
      </c>
      <c r="ET57">
        <v>179</v>
      </c>
      <c r="EU57" s="380">
        <v>169</v>
      </c>
      <c r="EV57">
        <v>176</v>
      </c>
      <c r="EW57">
        <v>183</v>
      </c>
      <c r="EX57">
        <v>199</v>
      </c>
      <c r="EY57">
        <v>189</v>
      </c>
      <c r="EZ57">
        <v>194</v>
      </c>
      <c r="FA57">
        <v>213</v>
      </c>
      <c r="FB57">
        <v>222</v>
      </c>
      <c r="FC57">
        <v>204</v>
      </c>
      <c r="FD57">
        <v>200</v>
      </c>
      <c r="FE57">
        <v>196</v>
      </c>
      <c r="FF57">
        <v>204</v>
      </c>
      <c r="FG57">
        <v>208</v>
      </c>
      <c r="FH57">
        <v>190</v>
      </c>
      <c r="FI57">
        <v>194</v>
      </c>
      <c r="FJ57">
        <v>191</v>
      </c>
      <c r="FK57" s="144">
        <v>203</v>
      </c>
      <c r="FL57">
        <v>183</v>
      </c>
      <c r="FM57">
        <v>178</v>
      </c>
      <c r="FN57" s="144">
        <v>188</v>
      </c>
      <c r="FO57" s="144">
        <v>194</v>
      </c>
      <c r="FP57" s="144">
        <v>187</v>
      </c>
      <c r="FQ57">
        <v>180</v>
      </c>
      <c r="FR57" s="144">
        <v>188</v>
      </c>
      <c r="FS57" s="341">
        <v>189</v>
      </c>
      <c r="FT57" s="144">
        <v>191</v>
      </c>
      <c r="FU57" s="397">
        <v>160</v>
      </c>
      <c r="FV57" s="397">
        <v>161</v>
      </c>
      <c r="FW57" s="380">
        <v>171</v>
      </c>
      <c r="FX57" s="380">
        <v>184</v>
      </c>
      <c r="FY57" s="397">
        <v>176</v>
      </c>
      <c r="FZ57">
        <v>180</v>
      </c>
      <c r="GA57">
        <v>192</v>
      </c>
      <c r="GB57">
        <v>199</v>
      </c>
      <c r="GC57">
        <v>192</v>
      </c>
      <c r="GD57">
        <v>192</v>
      </c>
      <c r="GE57">
        <v>217</v>
      </c>
      <c r="GF57">
        <v>225</v>
      </c>
      <c r="GG57">
        <v>217</v>
      </c>
      <c r="GH57">
        <v>194</v>
      </c>
      <c r="GI57">
        <v>208</v>
      </c>
      <c r="GJ57">
        <v>213</v>
      </c>
      <c r="GK57">
        <v>237</v>
      </c>
      <c r="GL57">
        <v>229</v>
      </c>
      <c r="GM57">
        <v>240</v>
      </c>
      <c r="GN57">
        <v>250</v>
      </c>
      <c r="GO57">
        <v>258</v>
      </c>
      <c r="GP57" s="144">
        <v>251</v>
      </c>
      <c r="GQ57">
        <v>237</v>
      </c>
      <c r="GR57">
        <v>247</v>
      </c>
      <c r="GS57">
        <v>270</v>
      </c>
      <c r="GT57">
        <v>273</v>
      </c>
      <c r="GU57">
        <v>260</v>
      </c>
      <c r="GV57" s="144">
        <v>269</v>
      </c>
      <c r="GW57" s="144">
        <v>277</v>
      </c>
      <c r="GX57" s="144">
        <v>295</v>
      </c>
      <c r="GY57" s="144">
        <v>282</v>
      </c>
      <c r="GZ57" s="144">
        <v>274</v>
      </c>
      <c r="HA57" s="144">
        <v>275</v>
      </c>
      <c r="HB57" s="144">
        <v>272</v>
      </c>
      <c r="HC57" s="144">
        <v>267</v>
      </c>
      <c r="HD57" s="144">
        <v>244</v>
      </c>
      <c r="HE57" s="144">
        <v>241</v>
      </c>
      <c r="HF57" s="144">
        <v>233</v>
      </c>
      <c r="HG57" s="144">
        <v>233</v>
      </c>
      <c r="HH57" s="144">
        <v>229</v>
      </c>
      <c r="HI57" s="144">
        <v>224</v>
      </c>
      <c r="HJ57" s="144">
        <v>234</v>
      </c>
      <c r="HK57" s="144">
        <v>230</v>
      </c>
      <c r="HL57" s="144">
        <v>203</v>
      </c>
      <c r="HM57" s="144">
        <v>195</v>
      </c>
      <c r="HN57" s="144">
        <v>203</v>
      </c>
      <c r="HO57" s="144">
        <v>214</v>
      </c>
      <c r="HP57" s="144">
        <v>203</v>
      </c>
      <c r="HQ57" s="144">
        <v>182</v>
      </c>
      <c r="HR57" s="144">
        <v>190</v>
      </c>
      <c r="HS57" s="144">
        <v>201</v>
      </c>
      <c r="HT57" s="144">
        <v>202</v>
      </c>
      <c r="HU57" s="144">
        <v>166</v>
      </c>
      <c r="HV57" s="144">
        <v>157</v>
      </c>
      <c r="HW57" s="144">
        <v>163</v>
      </c>
      <c r="HX57" s="144">
        <v>179</v>
      </c>
      <c r="HY57" s="144">
        <v>164</v>
      </c>
      <c r="HZ57" s="144">
        <v>170</v>
      </c>
      <c r="IA57" s="144">
        <v>172</v>
      </c>
      <c r="IB57" s="144">
        <v>184</v>
      </c>
      <c r="IC57" s="144">
        <v>187</v>
      </c>
      <c r="ID57" s="144">
        <v>171</v>
      </c>
      <c r="IE57" s="144">
        <v>177</v>
      </c>
      <c r="IF57" s="144">
        <v>180</v>
      </c>
      <c r="IG57" s="144">
        <v>181</v>
      </c>
      <c r="IH57" s="144">
        <v>159</v>
      </c>
      <c r="II57" s="144">
        <v>163</v>
      </c>
      <c r="IJ57" s="144">
        <v>173</v>
      </c>
      <c r="IK57" s="144">
        <v>173</v>
      </c>
      <c r="IL57" s="144">
        <v>168</v>
      </c>
      <c r="IM57" s="144">
        <v>159</v>
      </c>
      <c r="IN57" s="341">
        <f t="shared" si="20"/>
        <v>168.5</v>
      </c>
      <c r="IO57" s="144">
        <v>178</v>
      </c>
      <c r="IP57" s="144">
        <v>176</v>
      </c>
      <c r="IQ57" s="144">
        <v>172</v>
      </c>
      <c r="IR57" s="144">
        <v>171</v>
      </c>
      <c r="IS57" s="144">
        <v>177</v>
      </c>
      <c r="IT57" s="144">
        <v>183</v>
      </c>
      <c r="IU57" s="144">
        <v>165</v>
      </c>
      <c r="IV57" s="144">
        <v>173</v>
      </c>
      <c r="IW57" s="144">
        <v>177</v>
      </c>
      <c r="IX57" s="144">
        <v>185</v>
      </c>
      <c r="IY57" s="144">
        <v>174</v>
      </c>
      <c r="IZ57" s="144">
        <v>156</v>
      </c>
      <c r="JA57" s="144">
        <v>174</v>
      </c>
      <c r="JB57" s="144">
        <v>184</v>
      </c>
      <c r="JC57" s="144">
        <v>187</v>
      </c>
      <c r="JD57" s="144">
        <v>172</v>
      </c>
      <c r="JE57" s="144">
        <v>179</v>
      </c>
      <c r="JF57" s="362">
        <f t="shared" si="24"/>
        <v>180</v>
      </c>
      <c r="JG57" s="144">
        <v>181</v>
      </c>
      <c r="JH57" s="144">
        <v>164</v>
      </c>
      <c r="JI57" s="144">
        <v>158</v>
      </c>
      <c r="JJ57" s="144">
        <v>164</v>
      </c>
      <c r="JK57" s="144">
        <v>172</v>
      </c>
      <c r="JL57" s="144">
        <v>173</v>
      </c>
      <c r="JM57" s="144">
        <v>160</v>
      </c>
      <c r="JN57" s="341">
        <f t="shared" si="25"/>
        <v>159</v>
      </c>
      <c r="JO57" s="144">
        <v>158</v>
      </c>
      <c r="JP57" s="144">
        <v>164</v>
      </c>
      <c r="JQ57" s="144">
        <v>151</v>
      </c>
      <c r="JR57" s="144">
        <v>143</v>
      </c>
      <c r="JS57" s="144">
        <v>151</v>
      </c>
      <c r="JT57" s="144">
        <v>157</v>
      </c>
      <c r="JU57" s="144">
        <v>130</v>
      </c>
      <c r="JV57" s="341">
        <f t="shared" si="26"/>
        <v>128</v>
      </c>
      <c r="JW57" s="144">
        <v>126</v>
      </c>
      <c r="JX57" s="144">
        <v>142</v>
      </c>
      <c r="JY57" s="144">
        <v>127</v>
      </c>
      <c r="JZ57" s="144">
        <v>140</v>
      </c>
      <c r="KA57" s="144">
        <v>144</v>
      </c>
      <c r="KB57" s="144">
        <v>159</v>
      </c>
      <c r="KC57" s="144">
        <v>153</v>
      </c>
      <c r="KD57" s="144">
        <v>141</v>
      </c>
      <c r="KE57" s="144">
        <v>146</v>
      </c>
      <c r="KF57" s="144">
        <v>150</v>
      </c>
      <c r="KG57" s="144">
        <v>162</v>
      </c>
      <c r="KH57" s="144">
        <v>141</v>
      </c>
      <c r="KI57" s="144">
        <v>147</v>
      </c>
      <c r="KJ57" s="144">
        <v>143</v>
      </c>
      <c r="KK57" s="144">
        <v>161</v>
      </c>
      <c r="KL57" s="144">
        <v>150</v>
      </c>
      <c r="KM57" s="144">
        <v>143</v>
      </c>
      <c r="KN57" s="144">
        <v>153</v>
      </c>
      <c r="KO57" s="144">
        <v>161</v>
      </c>
      <c r="KP57" s="144">
        <v>129</v>
      </c>
      <c r="KQ57" s="144">
        <v>134</v>
      </c>
      <c r="KR57" s="144">
        <v>139</v>
      </c>
      <c r="KS57" s="144">
        <v>144</v>
      </c>
      <c r="KT57" s="144">
        <v>164</v>
      </c>
      <c r="KU57" s="144">
        <v>151</v>
      </c>
      <c r="KV57" s="144">
        <v>146</v>
      </c>
      <c r="KW57" s="144">
        <v>157</v>
      </c>
      <c r="KX57" s="144">
        <v>167</v>
      </c>
      <c r="KY57" s="144">
        <v>176</v>
      </c>
      <c r="KZ57" s="343">
        <v>151.5</v>
      </c>
      <c r="LA57" s="343">
        <v>153.08333333333334</v>
      </c>
      <c r="LB57" s="343">
        <v>154.26388888888889</v>
      </c>
      <c r="LC57" s="343">
        <v>150.30787037037038</v>
      </c>
      <c r="LD57" s="343">
        <v>147.85918209876544</v>
      </c>
      <c r="LE57" s="343">
        <v>144.169045781893</v>
      </c>
      <c r="LF57" s="343">
        <v>143.61388674554186</v>
      </c>
      <c r="LG57" s="343">
        <v>138.86897898090993</v>
      </c>
      <c r="LH57" s="343">
        <v>135.80316066291343</v>
      </c>
      <c r="LI57" s="343">
        <v>142.06285085400472</v>
      </c>
      <c r="LJ57" s="144">
        <v>112</v>
      </c>
      <c r="LK57" s="144">
        <v>121</v>
      </c>
      <c r="LL57" s="144">
        <v>121</v>
      </c>
      <c r="LM57" s="144">
        <v>100</v>
      </c>
      <c r="LN57" s="144">
        <v>102</v>
      </c>
      <c r="LO57" s="144">
        <v>108</v>
      </c>
      <c r="LP57" s="144">
        <v>112</v>
      </c>
      <c r="LQ57" s="144">
        <v>93</v>
      </c>
      <c r="LR57" s="144">
        <v>90</v>
      </c>
      <c r="LS57" s="144">
        <v>96</v>
      </c>
      <c r="LT57" s="144">
        <v>121</v>
      </c>
      <c r="LU57" s="144">
        <v>93</v>
      </c>
      <c r="LV57" s="144">
        <v>93</v>
      </c>
      <c r="LW57" s="144">
        <v>101</v>
      </c>
      <c r="LX57" s="144">
        <v>107</v>
      </c>
      <c r="LY57" s="144">
        <v>92</v>
      </c>
      <c r="LZ57" s="471">
        <v>87</v>
      </c>
      <c r="MA57" s="144">
        <v>89</v>
      </c>
      <c r="MB57" s="144">
        <v>96</v>
      </c>
      <c r="MC57" s="144">
        <v>105</v>
      </c>
      <c r="MD57" s="144">
        <v>94</v>
      </c>
      <c r="ME57" s="144">
        <v>100</v>
      </c>
      <c r="MF57" s="144">
        <v>100</v>
      </c>
      <c r="MG57" s="144">
        <v>98</v>
      </c>
      <c r="MH57" s="144">
        <v>94</v>
      </c>
      <c r="MI57" s="144">
        <v>92</v>
      </c>
      <c r="MJ57" s="144">
        <v>101</v>
      </c>
      <c r="MK57" s="144">
        <v>103</v>
      </c>
      <c r="ML57" s="144">
        <v>107</v>
      </c>
      <c r="MM57" s="144">
        <v>94</v>
      </c>
      <c r="MN57" s="144">
        <v>103</v>
      </c>
      <c r="MO57" s="144">
        <v>102</v>
      </c>
      <c r="MP57" s="144">
        <v>116</v>
      </c>
      <c r="MQ57" s="144">
        <v>102</v>
      </c>
      <c r="MR57" s="144">
        <v>105</v>
      </c>
      <c r="MS57" s="144">
        <v>106</v>
      </c>
      <c r="MT57" s="144">
        <v>111</v>
      </c>
      <c r="MU57" s="144">
        <v>103</v>
      </c>
      <c r="MV57" s="144">
        <v>109</v>
      </c>
      <c r="MW57" s="144">
        <v>121</v>
      </c>
      <c r="MX57" s="144">
        <v>126</v>
      </c>
      <c r="MY57" s="144">
        <v>118</v>
      </c>
      <c r="MZ57" s="144">
        <v>101</v>
      </c>
      <c r="NA57" s="144">
        <v>107</v>
      </c>
      <c r="NB57" s="144">
        <v>118</v>
      </c>
      <c r="NC57" s="144">
        <v>125</v>
      </c>
      <c r="ND57" s="144">
        <v>109</v>
      </c>
      <c r="NE57" s="144">
        <v>109</v>
      </c>
      <c r="NF57" s="144">
        <v>114</v>
      </c>
      <c r="NG57" s="144">
        <v>109</v>
      </c>
      <c r="NH57" s="144">
        <v>109</v>
      </c>
      <c r="NI57" s="144">
        <v>87</v>
      </c>
      <c r="NJ57" s="144">
        <v>90</v>
      </c>
      <c r="NK57" s="144">
        <v>90</v>
      </c>
      <c r="NL57" s="144">
        <v>92</v>
      </c>
      <c r="NM57" s="144">
        <v>75</v>
      </c>
      <c r="NN57" s="144">
        <v>75</v>
      </c>
      <c r="NO57" s="144">
        <v>78</v>
      </c>
      <c r="NP57" s="144">
        <v>85</v>
      </c>
      <c r="NQ57" s="144">
        <v>79</v>
      </c>
      <c r="NR57" s="144">
        <v>80</v>
      </c>
      <c r="NS57" s="144">
        <v>85</v>
      </c>
      <c r="NT57" s="144">
        <v>91</v>
      </c>
      <c r="NU57" s="144">
        <v>90</v>
      </c>
      <c r="NV57" s="144">
        <v>85</v>
      </c>
      <c r="NW57" s="144">
        <v>91</v>
      </c>
      <c r="NX57" s="144">
        <v>96</v>
      </c>
      <c r="NY57" s="144">
        <v>108</v>
      </c>
      <c r="NZ57" s="144">
        <v>94</v>
      </c>
      <c r="OA57" s="144">
        <v>86</v>
      </c>
      <c r="OB57" s="144">
        <v>98</v>
      </c>
      <c r="OC57" s="144">
        <v>106</v>
      </c>
      <c r="OD57" s="144">
        <v>93</v>
      </c>
      <c r="OE57" s="144">
        <v>94</v>
      </c>
      <c r="OF57" s="144">
        <v>97</v>
      </c>
      <c r="OG57" s="144">
        <v>99</v>
      </c>
      <c r="OH57" s="144">
        <v>95</v>
      </c>
      <c r="OI57" s="144">
        <v>91</v>
      </c>
      <c r="OJ57" s="144">
        <v>94</v>
      </c>
      <c r="OK57" s="144">
        <v>95</v>
      </c>
      <c r="OL57" s="144">
        <v>100</v>
      </c>
      <c r="OM57" s="144">
        <v>95</v>
      </c>
      <c r="ON57" s="144">
        <v>105</v>
      </c>
      <c r="OO57" s="144">
        <v>109</v>
      </c>
      <c r="OP57" s="144">
        <v>117</v>
      </c>
      <c r="OQ57" s="144">
        <v>92</v>
      </c>
      <c r="OR57" s="144">
        <v>96</v>
      </c>
      <c r="OS57" s="144">
        <v>97</v>
      </c>
      <c r="OT57" s="144">
        <v>100</v>
      </c>
      <c r="OU57" s="144">
        <v>106</v>
      </c>
      <c r="OV57" s="144">
        <v>89</v>
      </c>
      <c r="OW57" s="144">
        <v>92</v>
      </c>
      <c r="OX57" s="144">
        <v>93</v>
      </c>
      <c r="OY57" s="341">
        <f t="shared" si="21"/>
        <v>96</v>
      </c>
      <c r="OZ57" s="144">
        <v>99</v>
      </c>
      <c r="PA57" s="144">
        <v>100</v>
      </c>
      <c r="PB57" s="144">
        <v>104</v>
      </c>
      <c r="PC57" s="144">
        <v>112</v>
      </c>
      <c r="PD57" s="144">
        <v>97</v>
      </c>
    </row>
    <row r="58" spans="1:436" x14ac:dyDescent="0.2">
      <c r="A58" s="55"/>
      <c r="B58" s="27" t="s">
        <v>45</v>
      </c>
      <c r="C58" s="174">
        <f ca="1">SUM(C34:C57)</f>
        <v>4533</v>
      </c>
      <c r="D58" s="171">
        <f t="shared" ca="1" si="22"/>
        <v>0.45275669196963642</v>
      </c>
      <c r="E58" s="174"/>
      <c r="F58" s="172"/>
      <c r="G58" s="325">
        <f t="shared" ref="G58:R58" si="27">SUM(G34:G57)</f>
        <v>10848</v>
      </c>
      <c r="H58" s="325">
        <f t="shared" si="27"/>
        <v>10597</v>
      </c>
      <c r="I58" s="325">
        <f t="shared" si="27"/>
        <v>10963.5</v>
      </c>
      <c r="J58" s="325">
        <f t="shared" si="27"/>
        <v>11330</v>
      </c>
      <c r="K58" s="325">
        <f t="shared" si="27"/>
        <v>11561</v>
      </c>
      <c r="L58" s="325">
        <f t="shared" si="27"/>
        <v>11235</v>
      </c>
      <c r="M58" s="325">
        <f t="shared" si="27"/>
        <v>11407</v>
      </c>
      <c r="N58" s="325">
        <f t="shared" si="27"/>
        <v>11578</v>
      </c>
      <c r="O58" s="325">
        <f t="shared" si="27"/>
        <v>11729</v>
      </c>
      <c r="P58" s="325">
        <f t="shared" si="27"/>
        <v>11269</v>
      </c>
      <c r="Q58" s="325">
        <f t="shared" si="27"/>
        <v>11533</v>
      </c>
      <c r="R58" s="325">
        <f t="shared" si="27"/>
        <v>11877</v>
      </c>
      <c r="S58" s="325">
        <f t="shared" ref="S58:CD58" si="28">SUM(S34:S57)</f>
        <v>12323</v>
      </c>
      <c r="T58" s="325">
        <f t="shared" si="28"/>
        <v>11807</v>
      </c>
      <c r="U58" s="325">
        <f t="shared" si="28"/>
        <v>11961</v>
      </c>
      <c r="V58" s="325">
        <f t="shared" si="28"/>
        <v>12157</v>
      </c>
      <c r="W58" s="325">
        <f t="shared" si="28"/>
        <v>12571</v>
      </c>
      <c r="X58" s="325">
        <f t="shared" si="28"/>
        <v>12344</v>
      </c>
      <c r="Y58" s="325">
        <f t="shared" si="28"/>
        <v>12382</v>
      </c>
      <c r="Z58" s="325">
        <f t="shared" si="28"/>
        <v>12641</v>
      </c>
      <c r="AA58" s="325">
        <f t="shared" si="28"/>
        <v>13031</v>
      </c>
      <c r="AB58" s="325">
        <f t="shared" si="28"/>
        <v>13273</v>
      </c>
      <c r="AC58" s="325">
        <f t="shared" si="28"/>
        <v>12729</v>
      </c>
      <c r="AD58" s="325">
        <f t="shared" si="28"/>
        <v>12905</v>
      </c>
      <c r="AE58" s="325">
        <f t="shared" si="28"/>
        <v>13266</v>
      </c>
      <c r="AF58" s="325">
        <f t="shared" si="28"/>
        <v>13619</v>
      </c>
      <c r="AG58" s="325">
        <f t="shared" si="28"/>
        <v>13062</v>
      </c>
      <c r="AH58" s="325">
        <f t="shared" si="28"/>
        <v>13089</v>
      </c>
      <c r="AI58" s="325">
        <f t="shared" si="28"/>
        <v>13391</v>
      </c>
      <c r="AJ58" s="325">
        <f t="shared" si="28"/>
        <v>13835</v>
      </c>
      <c r="AK58" s="325">
        <f t="shared" si="28"/>
        <v>13793</v>
      </c>
      <c r="AL58" s="325">
        <f t="shared" si="28"/>
        <v>13887</v>
      </c>
      <c r="AM58" s="325">
        <f t="shared" si="28"/>
        <v>14145</v>
      </c>
      <c r="AN58" s="325">
        <f t="shared" si="28"/>
        <v>14514</v>
      </c>
      <c r="AO58" s="325">
        <f t="shared" si="28"/>
        <v>14564</v>
      </c>
      <c r="AP58" s="325">
        <f t="shared" si="28"/>
        <v>14663.5</v>
      </c>
      <c r="AQ58" s="325">
        <f t="shared" si="28"/>
        <v>14763</v>
      </c>
      <c r="AR58" s="325">
        <f t="shared" si="28"/>
        <v>15033</v>
      </c>
      <c r="AS58" s="325">
        <f t="shared" si="28"/>
        <v>15459</v>
      </c>
      <c r="AT58" s="325">
        <f t="shared" si="28"/>
        <v>15025</v>
      </c>
      <c r="AU58" s="325">
        <f t="shared" si="28"/>
        <v>15289</v>
      </c>
      <c r="AV58" s="325">
        <f t="shared" si="28"/>
        <v>15767</v>
      </c>
      <c r="AW58" s="420">
        <f t="shared" si="28"/>
        <v>16141</v>
      </c>
      <c r="AX58" s="420">
        <f t="shared" si="28"/>
        <v>16306</v>
      </c>
      <c r="AY58" s="420">
        <f t="shared" si="28"/>
        <v>15798</v>
      </c>
      <c r="AZ58" s="420">
        <f t="shared" si="28"/>
        <v>16041</v>
      </c>
      <c r="BA58" s="420">
        <f t="shared" si="28"/>
        <v>16275</v>
      </c>
      <c r="BB58" s="420">
        <f t="shared" si="28"/>
        <v>16508</v>
      </c>
      <c r="BC58" s="420">
        <f t="shared" si="28"/>
        <v>15453</v>
      </c>
      <c r="BD58" s="420">
        <f t="shared" si="28"/>
        <v>15496</v>
      </c>
      <c r="BE58" s="420">
        <f t="shared" si="28"/>
        <v>15640</v>
      </c>
      <c r="BF58" s="420">
        <f t="shared" si="28"/>
        <v>15845</v>
      </c>
      <c r="BG58" s="325">
        <f t="shared" si="28"/>
        <v>15672</v>
      </c>
      <c r="BH58" s="325">
        <f t="shared" si="28"/>
        <v>14813</v>
      </c>
      <c r="BI58" s="325">
        <f t="shared" si="28"/>
        <v>14949</v>
      </c>
      <c r="BJ58" s="325">
        <f t="shared" si="28"/>
        <v>14998</v>
      </c>
      <c r="BK58" s="325">
        <f t="shared" si="28"/>
        <v>15153</v>
      </c>
      <c r="BL58" s="325">
        <f t="shared" si="28"/>
        <v>14289</v>
      </c>
      <c r="BM58" s="325">
        <f t="shared" si="28"/>
        <v>14359</v>
      </c>
      <c r="BN58" s="325">
        <f t="shared" si="28"/>
        <v>14346</v>
      </c>
      <c r="BO58" s="325">
        <f t="shared" si="28"/>
        <v>14282</v>
      </c>
      <c r="BP58" s="325">
        <f t="shared" si="28"/>
        <v>13346</v>
      </c>
      <c r="BQ58" s="325">
        <f t="shared" si="28"/>
        <v>13357</v>
      </c>
      <c r="BR58" s="325">
        <f t="shared" si="28"/>
        <v>13662</v>
      </c>
      <c r="BS58" s="325">
        <f t="shared" si="28"/>
        <v>13837</v>
      </c>
      <c r="BT58" s="325">
        <f t="shared" si="28"/>
        <v>13023</v>
      </c>
      <c r="BU58" s="325">
        <f t="shared" si="28"/>
        <v>12929</v>
      </c>
      <c r="BV58" s="325">
        <f t="shared" si="28"/>
        <v>13027</v>
      </c>
      <c r="BW58" s="325">
        <f t="shared" si="28"/>
        <v>13382</v>
      </c>
      <c r="BX58" s="325">
        <f t="shared" si="28"/>
        <v>13409</v>
      </c>
      <c r="BY58" s="325">
        <f t="shared" si="28"/>
        <v>12860</v>
      </c>
      <c r="BZ58" s="325">
        <f t="shared" si="28"/>
        <v>12975</v>
      </c>
      <c r="CA58" s="325">
        <f t="shared" si="28"/>
        <v>13209</v>
      </c>
      <c r="CB58" s="325">
        <f t="shared" si="28"/>
        <v>13472</v>
      </c>
      <c r="CC58" s="325">
        <f t="shared" si="28"/>
        <v>12621</v>
      </c>
      <c r="CD58" s="325">
        <f t="shared" si="28"/>
        <v>12733</v>
      </c>
      <c r="CE58" s="325">
        <f t="shared" ref="CE58:EL58" si="29">SUM(CE34:CE57)</f>
        <v>12952</v>
      </c>
      <c r="CF58" s="325">
        <f t="shared" si="29"/>
        <v>13205</v>
      </c>
      <c r="CG58" s="325">
        <f t="shared" si="29"/>
        <v>12561</v>
      </c>
      <c r="CH58" s="325">
        <f t="shared" si="29"/>
        <v>12564</v>
      </c>
      <c r="CI58" s="325">
        <f t="shared" si="29"/>
        <v>12631</v>
      </c>
      <c r="CJ58" s="325">
        <f t="shared" si="29"/>
        <v>12920</v>
      </c>
      <c r="CK58" s="325">
        <f t="shared" si="29"/>
        <v>12994</v>
      </c>
      <c r="CL58" s="325">
        <f t="shared" si="29"/>
        <v>12526</v>
      </c>
      <c r="CM58" s="325">
        <f t="shared" si="29"/>
        <v>12769</v>
      </c>
      <c r="CN58" s="325">
        <f t="shared" si="29"/>
        <v>13080</v>
      </c>
      <c r="CO58" s="325">
        <f t="shared" si="29"/>
        <v>13457</v>
      </c>
      <c r="CP58" s="325">
        <f t="shared" si="29"/>
        <v>12972</v>
      </c>
      <c r="CQ58" s="325">
        <f t="shared" si="29"/>
        <v>13024</v>
      </c>
      <c r="CR58" s="325">
        <f t="shared" si="29"/>
        <v>13331</v>
      </c>
      <c r="CS58" s="325">
        <f t="shared" si="29"/>
        <v>13917</v>
      </c>
      <c r="CT58" s="325">
        <f t="shared" si="29"/>
        <v>13351</v>
      </c>
      <c r="CU58" s="325">
        <f t="shared" si="29"/>
        <v>13152</v>
      </c>
      <c r="CV58" s="325">
        <f t="shared" si="29"/>
        <v>13468</v>
      </c>
      <c r="CW58" s="325">
        <f t="shared" si="29"/>
        <v>13292</v>
      </c>
      <c r="CX58" s="325">
        <f t="shared" si="29"/>
        <v>13776</v>
      </c>
      <c r="CY58" s="325">
        <f t="shared" si="29"/>
        <v>12820</v>
      </c>
      <c r="CZ58" s="325">
        <f t="shared" si="29"/>
        <v>13138</v>
      </c>
      <c r="DA58" s="325">
        <f t="shared" si="29"/>
        <v>13294</v>
      </c>
      <c r="DB58" s="325">
        <f t="shared" si="29"/>
        <v>13537</v>
      </c>
      <c r="DC58" s="325">
        <f t="shared" si="29"/>
        <v>12620</v>
      </c>
      <c r="DD58" s="325">
        <f t="shared" si="29"/>
        <v>12670</v>
      </c>
      <c r="DE58" s="325">
        <f t="shared" si="29"/>
        <v>12820</v>
      </c>
      <c r="DF58" s="325">
        <f t="shared" si="29"/>
        <v>12683.5</v>
      </c>
      <c r="DG58" s="325">
        <f t="shared" si="29"/>
        <v>13073</v>
      </c>
      <c r="DH58" s="325">
        <f t="shared" si="29"/>
        <v>12189</v>
      </c>
      <c r="DI58" s="325">
        <f t="shared" si="29"/>
        <v>12586</v>
      </c>
      <c r="DJ58" s="325">
        <f t="shared" si="29"/>
        <v>12539</v>
      </c>
      <c r="DK58" s="325">
        <f t="shared" si="29"/>
        <v>12705</v>
      </c>
      <c r="DL58" s="325">
        <f t="shared" si="29"/>
        <v>11766</v>
      </c>
      <c r="DM58" s="325">
        <f t="shared" si="29"/>
        <v>11757</v>
      </c>
      <c r="DN58" s="325">
        <f t="shared" si="29"/>
        <v>11836</v>
      </c>
      <c r="DO58" s="325">
        <f t="shared" si="29"/>
        <v>11942</v>
      </c>
      <c r="DP58" s="325">
        <f t="shared" si="29"/>
        <v>10990</v>
      </c>
      <c r="DQ58" s="325">
        <f t="shared" si="29"/>
        <v>11009</v>
      </c>
      <c r="DR58" s="396">
        <f t="shared" si="29"/>
        <v>11184</v>
      </c>
      <c r="DS58" s="325">
        <f t="shared" si="29"/>
        <v>11352</v>
      </c>
      <c r="DT58" s="396">
        <f t="shared" si="29"/>
        <v>10738</v>
      </c>
      <c r="DU58" s="396">
        <f t="shared" si="29"/>
        <v>10594</v>
      </c>
      <c r="DV58" s="396">
        <f t="shared" si="29"/>
        <v>10693</v>
      </c>
      <c r="DW58" s="396">
        <f t="shared" si="29"/>
        <v>10913</v>
      </c>
      <c r="DX58" s="396">
        <f t="shared" si="29"/>
        <v>10494</v>
      </c>
      <c r="DY58" s="396">
        <f t="shared" si="29"/>
        <v>10173</v>
      </c>
      <c r="DZ58" s="396">
        <f t="shared" si="29"/>
        <v>10208</v>
      </c>
      <c r="EA58" s="396">
        <f t="shared" si="29"/>
        <v>10444</v>
      </c>
      <c r="EB58" s="396">
        <f t="shared" si="29"/>
        <v>10554</v>
      </c>
      <c r="EC58" s="396">
        <f t="shared" si="29"/>
        <v>9854</v>
      </c>
      <c r="ED58" s="396">
        <f t="shared" si="29"/>
        <v>9902</v>
      </c>
      <c r="EE58" s="396">
        <f t="shared" si="29"/>
        <v>9997</v>
      </c>
      <c r="EF58" s="396">
        <f t="shared" si="29"/>
        <v>10203</v>
      </c>
      <c r="EG58" s="396">
        <f t="shared" si="29"/>
        <v>9782</v>
      </c>
      <c r="EH58" s="396">
        <f t="shared" si="29"/>
        <v>9752</v>
      </c>
      <c r="EI58" s="396">
        <f t="shared" si="29"/>
        <v>9755</v>
      </c>
      <c r="EJ58" s="396">
        <f t="shared" si="29"/>
        <v>9965</v>
      </c>
      <c r="EK58" s="396">
        <f t="shared" si="29"/>
        <v>9996</v>
      </c>
      <c r="EL58" s="396">
        <f t="shared" si="29"/>
        <v>9307</v>
      </c>
      <c r="EM58" s="396">
        <f t="shared" ref="EM58:ET58" si="30">SUM(EM34:EM57)</f>
        <v>9326</v>
      </c>
      <c r="EN58" s="396">
        <f t="shared" si="30"/>
        <v>9321</v>
      </c>
      <c r="EO58" s="396">
        <f t="shared" si="30"/>
        <v>9448</v>
      </c>
      <c r="EP58" s="396">
        <f t="shared" si="30"/>
        <v>8665</v>
      </c>
      <c r="EQ58" s="396">
        <f t="shared" si="30"/>
        <v>8562</v>
      </c>
      <c r="ER58" s="396">
        <f t="shared" si="30"/>
        <v>8533</v>
      </c>
      <c r="ES58" s="396">
        <f t="shared" si="30"/>
        <v>8563</v>
      </c>
      <c r="ET58" s="396">
        <f t="shared" si="30"/>
        <v>8045</v>
      </c>
      <c r="EU58" s="396">
        <f t="shared" ref="EU58:EZ58" si="31">SUM(EU34:EU57)</f>
        <v>7790</v>
      </c>
      <c r="EV58" s="396">
        <f t="shared" si="31"/>
        <v>7936</v>
      </c>
      <c r="EW58" s="396">
        <f t="shared" si="31"/>
        <v>7926</v>
      </c>
      <c r="EX58" s="396">
        <f t="shared" si="31"/>
        <v>8194</v>
      </c>
      <c r="EY58" s="396">
        <f t="shared" si="31"/>
        <v>7880</v>
      </c>
      <c r="EZ58" s="396">
        <f t="shared" si="31"/>
        <v>8013</v>
      </c>
      <c r="FA58" s="396">
        <f t="shared" ref="FA58:FF58" si="32">SUM(FA34:FA57)</f>
        <v>8480</v>
      </c>
      <c r="FB58" s="396">
        <f t="shared" si="32"/>
        <v>8810</v>
      </c>
      <c r="FC58" s="396">
        <f t="shared" si="32"/>
        <v>8575</v>
      </c>
      <c r="FD58" s="396">
        <f t="shared" si="32"/>
        <v>8750</v>
      </c>
      <c r="FE58" s="418">
        <f t="shared" si="32"/>
        <v>8788</v>
      </c>
      <c r="FF58" s="418">
        <f t="shared" si="32"/>
        <v>9045</v>
      </c>
      <c r="FG58" s="396">
        <f t="shared" ref="FG58:FN58" si="33">SUM(FG34:FG57)</f>
        <v>9009</v>
      </c>
      <c r="FH58" s="396">
        <f t="shared" si="33"/>
        <v>8396</v>
      </c>
      <c r="FI58" s="396">
        <f t="shared" si="33"/>
        <v>8536</v>
      </c>
      <c r="FJ58" s="396">
        <f t="shared" si="33"/>
        <v>8593</v>
      </c>
      <c r="FK58" s="396">
        <f t="shared" si="33"/>
        <v>8850</v>
      </c>
      <c r="FL58" s="396">
        <f t="shared" si="33"/>
        <v>8241</v>
      </c>
      <c r="FM58" s="396">
        <f t="shared" si="33"/>
        <v>8297</v>
      </c>
      <c r="FN58" s="396">
        <f t="shared" si="33"/>
        <v>8477</v>
      </c>
      <c r="FO58" s="396">
        <f t="shared" ref="FO58:HZ58" si="34">SUM(FO34:FO57)</f>
        <v>8739</v>
      </c>
      <c r="FP58" s="396">
        <f t="shared" si="34"/>
        <v>8188</v>
      </c>
      <c r="FQ58" s="396">
        <f t="shared" si="34"/>
        <v>8269</v>
      </c>
      <c r="FR58" s="396">
        <f t="shared" si="34"/>
        <v>8425</v>
      </c>
      <c r="FS58" s="396">
        <f t="shared" si="34"/>
        <v>8703</v>
      </c>
      <c r="FT58" s="396">
        <f t="shared" si="34"/>
        <v>8795</v>
      </c>
      <c r="FU58" s="396">
        <f t="shared" si="34"/>
        <v>8084</v>
      </c>
      <c r="FV58" s="396">
        <f t="shared" si="34"/>
        <v>8255</v>
      </c>
      <c r="FW58" s="396">
        <f t="shared" si="34"/>
        <v>8568</v>
      </c>
      <c r="FX58" s="396">
        <f t="shared" si="34"/>
        <v>8692</v>
      </c>
      <c r="FY58" s="396">
        <f t="shared" si="34"/>
        <v>8126</v>
      </c>
      <c r="FZ58" s="396">
        <f t="shared" si="34"/>
        <v>8342</v>
      </c>
      <c r="GA58" s="396">
        <f t="shared" si="34"/>
        <v>8664</v>
      </c>
      <c r="GB58" s="396">
        <f t="shared" si="34"/>
        <v>8792</v>
      </c>
      <c r="GC58" s="396">
        <f t="shared" si="34"/>
        <v>8380</v>
      </c>
      <c r="GD58" s="396">
        <f t="shared" si="34"/>
        <v>8008</v>
      </c>
      <c r="GE58" s="396">
        <f t="shared" si="34"/>
        <v>8262</v>
      </c>
      <c r="GF58" s="396">
        <f t="shared" si="34"/>
        <v>8540</v>
      </c>
      <c r="GG58" s="396">
        <f t="shared" si="34"/>
        <v>8637</v>
      </c>
      <c r="GH58" s="396">
        <f t="shared" si="34"/>
        <v>8010</v>
      </c>
      <c r="GI58" s="396">
        <f t="shared" si="34"/>
        <v>8065</v>
      </c>
      <c r="GJ58" s="396">
        <f t="shared" si="34"/>
        <v>8409</v>
      </c>
      <c r="GK58" s="396">
        <f t="shared" si="34"/>
        <v>8715</v>
      </c>
      <c r="GL58" s="396">
        <f t="shared" si="34"/>
        <v>8009</v>
      </c>
      <c r="GM58" s="396">
        <f t="shared" si="34"/>
        <v>8234</v>
      </c>
      <c r="GN58" s="396">
        <f t="shared" si="34"/>
        <v>8577</v>
      </c>
      <c r="GO58" s="396">
        <f t="shared" si="34"/>
        <v>8915</v>
      </c>
      <c r="GP58" s="396">
        <f t="shared" si="34"/>
        <v>8876</v>
      </c>
      <c r="GQ58" s="396">
        <f t="shared" si="34"/>
        <v>8405</v>
      </c>
      <c r="GR58" s="396">
        <f t="shared" si="34"/>
        <v>8639</v>
      </c>
      <c r="GS58" s="396">
        <f t="shared" si="34"/>
        <v>8875</v>
      </c>
      <c r="GT58" s="396">
        <f t="shared" si="34"/>
        <v>8788</v>
      </c>
      <c r="GU58" s="396">
        <f t="shared" si="34"/>
        <v>8529</v>
      </c>
      <c r="GV58" s="396">
        <f t="shared" si="34"/>
        <v>8828</v>
      </c>
      <c r="GW58" s="396">
        <f t="shared" si="34"/>
        <v>9162</v>
      </c>
      <c r="GX58" s="396">
        <f t="shared" si="34"/>
        <v>9362</v>
      </c>
      <c r="GY58" s="396">
        <f t="shared" si="34"/>
        <v>8867</v>
      </c>
      <c r="GZ58" s="396">
        <f t="shared" si="34"/>
        <v>9382</v>
      </c>
      <c r="HA58" s="396">
        <f t="shared" si="34"/>
        <v>9454</v>
      </c>
      <c r="HB58" s="396">
        <f t="shared" si="34"/>
        <v>9789</v>
      </c>
      <c r="HC58" s="396">
        <f t="shared" si="34"/>
        <v>9410</v>
      </c>
      <c r="HD58" s="396">
        <f t="shared" si="34"/>
        <v>9184</v>
      </c>
      <c r="HE58" s="396">
        <f t="shared" si="34"/>
        <v>9423</v>
      </c>
      <c r="HF58" s="396">
        <f t="shared" si="34"/>
        <v>9704</v>
      </c>
      <c r="HG58" s="396">
        <f t="shared" si="34"/>
        <v>9760</v>
      </c>
      <c r="HH58" s="396">
        <f t="shared" si="34"/>
        <v>8691</v>
      </c>
      <c r="HI58" s="396">
        <f t="shared" si="34"/>
        <v>8914</v>
      </c>
      <c r="HJ58" s="396">
        <f t="shared" si="34"/>
        <v>9087</v>
      </c>
      <c r="HK58" s="396">
        <f t="shared" si="34"/>
        <v>9446</v>
      </c>
      <c r="HL58" s="396">
        <f t="shared" si="34"/>
        <v>9088</v>
      </c>
      <c r="HM58" s="396">
        <f t="shared" si="34"/>
        <v>9284</v>
      </c>
      <c r="HN58" s="396">
        <f t="shared" si="34"/>
        <v>9424</v>
      </c>
      <c r="HO58" s="396">
        <f t="shared" si="34"/>
        <v>9537</v>
      </c>
      <c r="HP58" s="396">
        <f t="shared" si="34"/>
        <v>8807</v>
      </c>
      <c r="HQ58" s="396">
        <f t="shared" si="34"/>
        <v>8599</v>
      </c>
      <c r="HR58" s="396">
        <f t="shared" si="34"/>
        <v>8762</v>
      </c>
      <c r="HS58" s="396">
        <f t="shared" si="34"/>
        <v>9164</v>
      </c>
      <c r="HT58" s="396">
        <f t="shared" si="34"/>
        <v>9114</v>
      </c>
      <c r="HU58" s="396">
        <f t="shared" si="34"/>
        <v>8226</v>
      </c>
      <c r="HV58" s="396">
        <f t="shared" si="34"/>
        <v>8432</v>
      </c>
      <c r="HW58" s="396">
        <f t="shared" si="34"/>
        <v>8699</v>
      </c>
      <c r="HX58" s="396">
        <f t="shared" si="34"/>
        <v>8982</v>
      </c>
      <c r="HY58" s="396">
        <f t="shared" si="34"/>
        <v>8008</v>
      </c>
      <c r="HZ58" s="396">
        <f t="shared" si="34"/>
        <v>8174</v>
      </c>
      <c r="IA58" s="396">
        <f t="shared" ref="IA58:KL58" si="35">SUM(IA34:IA57)</f>
        <v>8449</v>
      </c>
      <c r="IB58" s="396">
        <f t="shared" si="35"/>
        <v>8789</v>
      </c>
      <c r="IC58" s="396">
        <f t="shared" si="35"/>
        <v>8673</v>
      </c>
      <c r="ID58" s="396">
        <f t="shared" si="35"/>
        <v>8103</v>
      </c>
      <c r="IE58" s="396">
        <f t="shared" si="35"/>
        <v>8248</v>
      </c>
      <c r="IF58" s="396">
        <f t="shared" si="35"/>
        <v>8503</v>
      </c>
      <c r="IG58" s="396">
        <f t="shared" si="35"/>
        <v>8506</v>
      </c>
      <c r="IH58" s="396">
        <f t="shared" si="35"/>
        <v>7846</v>
      </c>
      <c r="II58" s="396">
        <f t="shared" si="35"/>
        <v>7815</v>
      </c>
      <c r="IJ58" s="396">
        <f t="shared" si="35"/>
        <v>7927</v>
      </c>
      <c r="IK58" s="396">
        <f t="shared" si="35"/>
        <v>8060</v>
      </c>
      <c r="IL58" s="396">
        <f t="shared" si="35"/>
        <v>7482</v>
      </c>
      <c r="IM58" s="396">
        <f t="shared" si="35"/>
        <v>7416</v>
      </c>
      <c r="IN58" s="442">
        <f t="shared" si="35"/>
        <v>7692</v>
      </c>
      <c r="IO58" s="396">
        <f t="shared" si="35"/>
        <v>7968</v>
      </c>
      <c r="IP58" s="396">
        <f t="shared" si="35"/>
        <v>8035</v>
      </c>
      <c r="IQ58" s="396">
        <f t="shared" si="35"/>
        <v>7568</v>
      </c>
      <c r="IR58" s="396">
        <f t="shared" si="35"/>
        <v>7707</v>
      </c>
      <c r="IS58" s="396">
        <f t="shared" si="35"/>
        <v>7868</v>
      </c>
      <c r="IT58" s="396">
        <f t="shared" si="35"/>
        <v>8088</v>
      </c>
      <c r="IU58" s="396">
        <f t="shared" si="35"/>
        <v>7621</v>
      </c>
      <c r="IV58" s="396">
        <f t="shared" si="35"/>
        <v>7901</v>
      </c>
      <c r="IW58" s="396">
        <f t="shared" si="35"/>
        <v>7992</v>
      </c>
      <c r="IX58" s="396">
        <f t="shared" si="35"/>
        <v>8220</v>
      </c>
      <c r="IY58" s="396">
        <f t="shared" si="35"/>
        <v>7703</v>
      </c>
      <c r="IZ58" s="396">
        <f t="shared" si="35"/>
        <v>7664</v>
      </c>
      <c r="JA58" s="396">
        <f t="shared" si="35"/>
        <v>7859</v>
      </c>
      <c r="JB58" s="396">
        <f t="shared" si="35"/>
        <v>8143</v>
      </c>
      <c r="JC58" s="396">
        <f t="shared" si="35"/>
        <v>8247</v>
      </c>
      <c r="JD58" s="396">
        <f t="shared" si="35"/>
        <v>7529</v>
      </c>
      <c r="JE58" s="396">
        <f t="shared" si="35"/>
        <v>7888</v>
      </c>
      <c r="JF58" s="454">
        <f t="shared" si="35"/>
        <v>7884.5</v>
      </c>
      <c r="JG58" s="396">
        <f t="shared" si="35"/>
        <v>7881</v>
      </c>
      <c r="JH58" s="396">
        <f t="shared" si="35"/>
        <v>6880</v>
      </c>
      <c r="JI58" s="396">
        <f t="shared" si="35"/>
        <v>6754</v>
      </c>
      <c r="JJ58" s="396">
        <f t="shared" si="35"/>
        <v>6986</v>
      </c>
      <c r="JK58" s="396">
        <f t="shared" si="35"/>
        <v>7344</v>
      </c>
      <c r="JL58" s="396">
        <f t="shared" si="35"/>
        <v>7120</v>
      </c>
      <c r="JM58" s="396">
        <f t="shared" si="35"/>
        <v>7082</v>
      </c>
      <c r="JN58" s="442">
        <f t="shared" si="35"/>
        <v>7188.5</v>
      </c>
      <c r="JO58" s="396">
        <f t="shared" si="35"/>
        <v>7295</v>
      </c>
      <c r="JP58" s="396">
        <f t="shared" si="35"/>
        <v>7316</v>
      </c>
      <c r="JQ58" s="396">
        <f t="shared" si="35"/>
        <v>6710</v>
      </c>
      <c r="JR58" s="396">
        <f t="shared" si="35"/>
        <v>6788</v>
      </c>
      <c r="JS58" s="396">
        <f t="shared" si="35"/>
        <v>6984</v>
      </c>
      <c r="JT58" s="396">
        <f t="shared" si="35"/>
        <v>7119</v>
      </c>
      <c r="JU58" s="396">
        <f t="shared" si="35"/>
        <v>6261</v>
      </c>
      <c r="JV58" s="442">
        <f t="shared" si="35"/>
        <v>6421.5</v>
      </c>
      <c r="JW58" s="396">
        <f t="shared" si="35"/>
        <v>6582</v>
      </c>
      <c r="JX58" s="396">
        <f t="shared" si="35"/>
        <v>6778</v>
      </c>
      <c r="JY58" s="396">
        <f t="shared" si="35"/>
        <v>6192</v>
      </c>
      <c r="JZ58" s="396">
        <f t="shared" si="35"/>
        <v>6239</v>
      </c>
      <c r="KA58" s="396">
        <f t="shared" si="35"/>
        <v>6455</v>
      </c>
      <c r="KB58" s="396">
        <f t="shared" si="35"/>
        <v>6768</v>
      </c>
      <c r="KC58" s="396">
        <f t="shared" si="35"/>
        <v>6606</v>
      </c>
      <c r="KD58" s="396">
        <f t="shared" si="35"/>
        <v>6301</v>
      </c>
      <c r="KE58" s="396">
        <f t="shared" si="35"/>
        <v>6291</v>
      </c>
      <c r="KF58" s="396">
        <f t="shared" si="35"/>
        <v>6564</v>
      </c>
      <c r="KG58" s="396">
        <f t="shared" si="35"/>
        <v>6719</v>
      </c>
      <c r="KH58" s="396">
        <f t="shared" si="35"/>
        <v>6109</v>
      </c>
      <c r="KI58" s="396">
        <f t="shared" si="35"/>
        <v>6187</v>
      </c>
      <c r="KJ58" s="396">
        <f t="shared" si="35"/>
        <v>6465</v>
      </c>
      <c r="KK58" s="396">
        <f t="shared" si="35"/>
        <v>6856</v>
      </c>
      <c r="KL58" s="396">
        <f t="shared" si="35"/>
        <v>6549</v>
      </c>
      <c r="KM58" s="396">
        <f t="shared" ref="KM58:MX58" si="36">SUM(KM34:KM57)</f>
        <v>6463</v>
      </c>
      <c r="KN58" s="396">
        <f t="shared" si="36"/>
        <v>6720</v>
      </c>
      <c r="KO58" s="396">
        <f t="shared" si="36"/>
        <v>6977</v>
      </c>
      <c r="KP58" s="396">
        <f t="shared" si="36"/>
        <v>6657</v>
      </c>
      <c r="KQ58" s="396">
        <f t="shared" si="36"/>
        <v>6556</v>
      </c>
      <c r="KR58" s="396">
        <f t="shared" si="36"/>
        <v>7055</v>
      </c>
      <c r="KS58" s="396">
        <f t="shared" si="36"/>
        <v>7103</v>
      </c>
      <c r="KT58" s="396">
        <f t="shared" si="36"/>
        <v>7464</v>
      </c>
      <c r="KU58" s="396">
        <f t="shared" si="36"/>
        <v>6607</v>
      </c>
      <c r="KV58" s="396">
        <f t="shared" si="36"/>
        <v>6893</v>
      </c>
      <c r="KW58" s="396">
        <f t="shared" si="36"/>
        <v>7184</v>
      </c>
      <c r="KX58" s="396">
        <f t="shared" si="36"/>
        <v>7531</v>
      </c>
      <c r="KY58" s="396">
        <f t="shared" si="36"/>
        <v>7607</v>
      </c>
      <c r="KZ58" s="396">
        <f t="shared" si="36"/>
        <v>7031</v>
      </c>
      <c r="LA58" s="396">
        <f t="shared" si="36"/>
        <v>7134.333333333333</v>
      </c>
      <c r="LB58" s="396">
        <f t="shared" si="36"/>
        <v>7206.8888888888887</v>
      </c>
      <c r="LC58" s="396">
        <f t="shared" si="36"/>
        <v>7112.8703703703695</v>
      </c>
      <c r="LD58" s="396">
        <f t="shared" si="36"/>
        <v>7084.8487654321007</v>
      </c>
      <c r="LE58" s="396">
        <f t="shared" si="36"/>
        <v>7023.8235596707818</v>
      </c>
      <c r="LF58" s="396">
        <f t="shared" si="36"/>
        <v>7008.4608196159134</v>
      </c>
      <c r="LG58" s="396">
        <f t="shared" si="36"/>
        <v>6879.4820673296754</v>
      </c>
      <c r="LH58" s="396">
        <f t="shared" si="36"/>
        <v>6859.08093040314</v>
      </c>
      <c r="LI58" s="396">
        <f t="shared" si="36"/>
        <v>6971.1392284903231</v>
      </c>
      <c r="LJ58" s="396">
        <f t="shared" si="36"/>
        <v>6364</v>
      </c>
      <c r="LK58" s="396">
        <f t="shared" si="36"/>
        <v>6560</v>
      </c>
      <c r="LL58" s="396">
        <f t="shared" si="36"/>
        <v>6754</v>
      </c>
      <c r="LM58" s="396">
        <f t="shared" si="36"/>
        <v>6167</v>
      </c>
      <c r="LN58" s="396">
        <f t="shared" si="36"/>
        <v>6417</v>
      </c>
      <c r="LO58" s="396">
        <f t="shared" si="36"/>
        <v>6573</v>
      </c>
      <c r="LP58" s="396">
        <f t="shared" si="36"/>
        <v>6488</v>
      </c>
      <c r="LQ58" s="396">
        <f t="shared" si="36"/>
        <v>5840</v>
      </c>
      <c r="LR58" s="396">
        <f t="shared" si="36"/>
        <v>6045</v>
      </c>
      <c r="LS58" s="396">
        <f t="shared" si="36"/>
        <v>6289</v>
      </c>
      <c r="LT58" s="396">
        <f t="shared" si="36"/>
        <v>6754</v>
      </c>
      <c r="LU58" s="396">
        <f t="shared" si="36"/>
        <v>5598</v>
      </c>
      <c r="LV58" s="396">
        <f t="shared" si="36"/>
        <v>5734</v>
      </c>
      <c r="LW58" s="396">
        <f t="shared" si="36"/>
        <v>6087</v>
      </c>
      <c r="LX58" s="396">
        <f t="shared" si="36"/>
        <v>6345</v>
      </c>
      <c r="LY58" s="396">
        <f t="shared" si="36"/>
        <v>5858</v>
      </c>
      <c r="LZ58" s="396">
        <f t="shared" si="36"/>
        <v>5852</v>
      </c>
      <c r="MA58" s="396">
        <f t="shared" si="36"/>
        <v>6120</v>
      </c>
      <c r="MB58" s="396">
        <f t="shared" si="36"/>
        <v>6308</v>
      </c>
      <c r="MC58" s="396">
        <f t="shared" si="36"/>
        <v>6339</v>
      </c>
      <c r="MD58" s="396">
        <f t="shared" si="36"/>
        <v>5539</v>
      </c>
      <c r="ME58" s="396">
        <f t="shared" si="36"/>
        <v>5738</v>
      </c>
      <c r="MF58" s="396">
        <f t="shared" si="36"/>
        <v>5871</v>
      </c>
      <c r="MG58" s="396">
        <f t="shared" si="36"/>
        <v>5973</v>
      </c>
      <c r="MH58" s="396">
        <f t="shared" si="36"/>
        <v>5403</v>
      </c>
      <c r="MI58" s="396">
        <f t="shared" si="36"/>
        <v>5500</v>
      </c>
      <c r="MJ58" s="396">
        <f t="shared" si="36"/>
        <v>5702</v>
      </c>
      <c r="MK58" s="396">
        <f t="shared" si="36"/>
        <v>5951</v>
      </c>
      <c r="ML58" s="396">
        <f t="shared" si="36"/>
        <v>5802</v>
      </c>
      <c r="MM58" s="396">
        <f t="shared" si="36"/>
        <v>5461</v>
      </c>
      <c r="MN58" s="396">
        <f t="shared" si="36"/>
        <v>5670</v>
      </c>
      <c r="MO58" s="396">
        <f t="shared" si="36"/>
        <v>5811</v>
      </c>
      <c r="MP58" s="396">
        <f t="shared" ref="MP58" si="37">SUM(MP34:MP57)</f>
        <v>5909</v>
      </c>
      <c r="MQ58" s="396">
        <f t="shared" si="36"/>
        <v>5248</v>
      </c>
      <c r="MR58" s="396">
        <f t="shared" si="36"/>
        <v>5429</v>
      </c>
      <c r="MS58" s="396">
        <f t="shared" si="36"/>
        <v>5658</v>
      </c>
      <c r="MT58" s="396">
        <f t="shared" si="36"/>
        <v>5815</v>
      </c>
      <c r="MU58" s="396">
        <f t="shared" si="36"/>
        <v>5297</v>
      </c>
      <c r="MV58" s="396">
        <f t="shared" si="36"/>
        <v>5493</v>
      </c>
      <c r="MW58" s="396">
        <f t="shared" si="36"/>
        <v>5810</v>
      </c>
      <c r="MX58" s="396">
        <f t="shared" si="36"/>
        <v>6102</v>
      </c>
      <c r="MY58" s="396">
        <f t="shared" ref="MY58:PJ58" si="38">SUM(MY34:MY57)</f>
        <v>6188</v>
      </c>
      <c r="MZ58" s="396">
        <f t="shared" si="38"/>
        <v>5671</v>
      </c>
      <c r="NA58" s="396">
        <f t="shared" si="38"/>
        <v>5869</v>
      </c>
      <c r="NB58" s="396">
        <f t="shared" si="38"/>
        <v>6086</v>
      </c>
      <c r="NC58" s="396">
        <f t="shared" si="38"/>
        <v>6199</v>
      </c>
      <c r="ND58" s="396">
        <f t="shared" si="38"/>
        <v>5515</v>
      </c>
      <c r="NE58" s="396">
        <f t="shared" si="38"/>
        <v>5537</v>
      </c>
      <c r="NF58" s="396">
        <f t="shared" si="38"/>
        <v>5774</v>
      </c>
      <c r="NG58" s="396">
        <f t="shared" si="38"/>
        <v>5898</v>
      </c>
      <c r="NH58" s="396">
        <f t="shared" si="38"/>
        <v>5660</v>
      </c>
      <c r="NI58" s="396">
        <f t="shared" si="38"/>
        <v>5111</v>
      </c>
      <c r="NJ58" s="396">
        <f t="shared" si="38"/>
        <v>5289</v>
      </c>
      <c r="NK58" s="396">
        <f t="shared" si="38"/>
        <v>5380</v>
      </c>
      <c r="NL58" s="396">
        <f t="shared" si="38"/>
        <v>5350</v>
      </c>
      <c r="NM58" s="396">
        <f t="shared" si="38"/>
        <v>4859</v>
      </c>
      <c r="NN58" s="396">
        <f t="shared" si="38"/>
        <v>5027</v>
      </c>
      <c r="NO58" s="396">
        <f t="shared" si="38"/>
        <v>5076</v>
      </c>
      <c r="NP58" s="396">
        <f t="shared" si="38"/>
        <v>5202</v>
      </c>
      <c r="NQ58" s="396">
        <f t="shared" si="38"/>
        <v>4681</v>
      </c>
      <c r="NR58" s="396">
        <f t="shared" si="38"/>
        <v>4859</v>
      </c>
      <c r="NS58" s="396">
        <f t="shared" si="38"/>
        <v>5000</v>
      </c>
      <c r="NT58" s="396">
        <f t="shared" si="38"/>
        <v>5138</v>
      </c>
      <c r="NU58" s="396">
        <f t="shared" si="38"/>
        <v>4730</v>
      </c>
      <c r="NV58" s="396">
        <f t="shared" si="38"/>
        <v>4596</v>
      </c>
      <c r="NW58" s="396">
        <f t="shared" si="38"/>
        <v>4727</v>
      </c>
      <c r="NX58" s="396">
        <f t="shared" si="38"/>
        <v>4909</v>
      </c>
      <c r="NY58" s="396">
        <f t="shared" si="38"/>
        <v>4982</v>
      </c>
      <c r="NZ58" s="396">
        <f t="shared" si="38"/>
        <v>4376</v>
      </c>
      <c r="OA58" s="396">
        <f t="shared" si="38"/>
        <v>4404</v>
      </c>
      <c r="OB58" s="396">
        <f t="shared" si="38"/>
        <v>4594</v>
      </c>
      <c r="OC58" s="396">
        <f t="shared" si="38"/>
        <v>4706</v>
      </c>
      <c r="OD58" s="396">
        <f t="shared" si="38"/>
        <v>4102</v>
      </c>
      <c r="OE58" s="396">
        <f t="shared" si="38"/>
        <v>4277</v>
      </c>
      <c r="OF58" s="396">
        <f t="shared" si="38"/>
        <v>4478</v>
      </c>
      <c r="OG58" s="396">
        <f t="shared" si="38"/>
        <v>4675</v>
      </c>
      <c r="OH58" s="396">
        <f t="shared" si="38"/>
        <v>4360</v>
      </c>
      <c r="OI58" s="396">
        <f t="shared" si="38"/>
        <v>4401</v>
      </c>
      <c r="OJ58" s="396">
        <f t="shared" si="38"/>
        <v>4662</v>
      </c>
      <c r="OK58" s="396">
        <f t="shared" si="38"/>
        <v>4860</v>
      </c>
      <c r="OL58" s="396">
        <f t="shared" si="38"/>
        <v>4878</v>
      </c>
      <c r="OM58" s="396">
        <f t="shared" si="38"/>
        <v>4415</v>
      </c>
      <c r="ON58" s="396">
        <f t="shared" si="38"/>
        <v>4548</v>
      </c>
      <c r="OO58" s="396">
        <f t="shared" si="38"/>
        <v>4758</v>
      </c>
      <c r="OP58" s="396">
        <f t="shared" si="38"/>
        <v>5007</v>
      </c>
      <c r="OQ58" s="396">
        <f t="shared" si="38"/>
        <v>4650</v>
      </c>
      <c r="OR58" s="396">
        <f t="shared" si="38"/>
        <v>4629</v>
      </c>
      <c r="OS58" s="396">
        <f t="shared" si="38"/>
        <v>4802</v>
      </c>
      <c r="OT58" s="396">
        <f t="shared" si="38"/>
        <v>4996</v>
      </c>
      <c r="OU58" s="396">
        <f t="shared" si="38"/>
        <v>4998</v>
      </c>
      <c r="OV58" s="396">
        <f t="shared" si="38"/>
        <v>4708</v>
      </c>
      <c r="OW58" s="396">
        <f t="shared" si="38"/>
        <v>4777</v>
      </c>
      <c r="OX58" s="396">
        <f t="shared" si="38"/>
        <v>4928</v>
      </c>
      <c r="OY58" s="396">
        <f t="shared" si="38"/>
        <v>4713.5</v>
      </c>
      <c r="OZ58" s="396">
        <f t="shared" si="38"/>
        <v>4499</v>
      </c>
      <c r="PA58" s="396">
        <f t="shared" si="38"/>
        <v>4752</v>
      </c>
      <c r="PB58" s="396">
        <f t="shared" si="38"/>
        <v>4952</v>
      </c>
      <c r="PC58" s="396">
        <f t="shared" si="38"/>
        <v>5076</v>
      </c>
      <c r="PD58" s="396">
        <f t="shared" si="38"/>
        <v>4533</v>
      </c>
      <c r="PE58" s="396">
        <f t="shared" si="38"/>
        <v>0</v>
      </c>
      <c r="PF58" s="396">
        <f t="shared" si="38"/>
        <v>0</v>
      </c>
      <c r="PG58" s="396">
        <f t="shared" si="38"/>
        <v>0</v>
      </c>
      <c r="PH58" s="396">
        <f t="shared" si="38"/>
        <v>0</v>
      </c>
      <c r="PI58" s="396">
        <f t="shared" si="38"/>
        <v>0</v>
      </c>
      <c r="PJ58" s="396">
        <f t="shared" si="38"/>
        <v>0</v>
      </c>
      <c r="PK58" s="396">
        <f t="shared" ref="PK58:PT58" si="39">SUM(PK34:PK57)</f>
        <v>0</v>
      </c>
      <c r="PL58" s="396">
        <f t="shared" si="39"/>
        <v>0</v>
      </c>
      <c r="PM58" s="396">
        <f t="shared" si="39"/>
        <v>0</v>
      </c>
      <c r="PN58" s="396">
        <f t="shared" si="39"/>
        <v>0</v>
      </c>
      <c r="PO58" s="396">
        <f t="shared" si="39"/>
        <v>0</v>
      </c>
      <c r="PP58" s="396">
        <f t="shared" si="39"/>
        <v>0</v>
      </c>
      <c r="PQ58" s="396">
        <f t="shared" si="39"/>
        <v>0</v>
      </c>
      <c r="PR58" s="396">
        <f t="shared" si="39"/>
        <v>0</v>
      </c>
      <c r="PS58" s="396">
        <f t="shared" si="39"/>
        <v>0</v>
      </c>
      <c r="PT58" s="396">
        <f t="shared" si="39"/>
        <v>0</v>
      </c>
    </row>
    <row r="59" spans="1:436" s="144" customFormat="1" x14ac:dyDescent="0.2">
      <c r="A59" s="1"/>
      <c r="B59" s="1"/>
      <c r="C59" s="173"/>
      <c r="D59" s="154"/>
      <c r="E59" s="154"/>
      <c r="F59" s="154"/>
      <c r="G59" s="333"/>
      <c r="H59" s="333"/>
      <c r="I59" s="333"/>
      <c r="J59" s="333"/>
      <c r="K59" s="333"/>
      <c r="L59" s="333"/>
      <c r="M59" s="333"/>
      <c r="N59" s="333"/>
      <c r="O59" s="333"/>
      <c r="P59" s="333"/>
      <c r="Q59" s="333"/>
      <c r="R59" s="333"/>
      <c r="S59" s="333"/>
      <c r="T59" s="333"/>
      <c r="U59" s="333"/>
      <c r="V59" s="333"/>
      <c r="W59" s="333"/>
      <c r="X59" s="333"/>
      <c r="Y59" s="333"/>
      <c r="Z59" s="333"/>
      <c r="AA59" s="333"/>
      <c r="AB59" s="333"/>
      <c r="AC59" s="333"/>
      <c r="AD59" s="333"/>
      <c r="AE59" s="333"/>
      <c r="AF59" s="333"/>
      <c r="AG59" s="333"/>
      <c r="AH59" s="333"/>
      <c r="AI59" s="333"/>
      <c r="AJ59" s="333"/>
      <c r="AK59" s="333"/>
      <c r="AL59" s="333"/>
      <c r="AM59" s="333"/>
      <c r="AN59" s="333"/>
      <c r="AO59" s="333"/>
      <c r="AP59" s="333"/>
      <c r="AQ59" s="333"/>
      <c r="AR59" s="333"/>
      <c r="AS59" s="333"/>
      <c r="AT59" s="333"/>
      <c r="AU59" s="333"/>
      <c r="AV59" s="333"/>
      <c r="AW59" s="333"/>
      <c r="AX59" s="333"/>
      <c r="AY59" s="333"/>
      <c r="AZ59" s="333"/>
      <c r="BA59" s="333"/>
      <c r="BB59" s="333"/>
      <c r="BC59" s="333"/>
      <c r="BD59" s="333"/>
      <c r="BE59" s="333"/>
      <c r="BF59" s="333"/>
      <c r="BG59" s="333"/>
      <c r="BH59" s="333"/>
      <c r="BI59" s="333"/>
      <c r="BJ59" s="333"/>
      <c r="BK59" s="333"/>
      <c r="BL59" s="333"/>
      <c r="BM59" s="333"/>
      <c r="BN59" s="333"/>
      <c r="BO59" s="333"/>
      <c r="BP59" s="333"/>
      <c r="BQ59" s="333"/>
      <c r="BR59" s="333"/>
      <c r="BS59" s="333"/>
      <c r="BT59" s="333"/>
      <c r="BU59" s="333"/>
      <c r="BV59" s="333"/>
      <c r="BW59" s="333"/>
      <c r="BX59" s="333"/>
      <c r="BY59" s="333"/>
      <c r="BZ59" s="333"/>
      <c r="CA59" s="333"/>
      <c r="CB59" s="333"/>
      <c r="CC59" s="333"/>
      <c r="CD59" s="333"/>
      <c r="CE59" s="333"/>
      <c r="CF59" s="333"/>
      <c r="CG59" s="333"/>
      <c r="CH59" s="333"/>
      <c r="CI59" s="333"/>
      <c r="CJ59" s="333"/>
      <c r="CK59" s="333"/>
      <c r="CL59" s="333"/>
      <c r="CM59" s="333"/>
      <c r="CN59" s="333"/>
      <c r="CO59" s="333"/>
      <c r="CP59" s="333"/>
      <c r="CQ59" s="333"/>
      <c r="CR59" s="333"/>
      <c r="CS59" s="333"/>
      <c r="CT59" s="333"/>
      <c r="CU59" s="333"/>
      <c r="CV59" s="345"/>
      <c r="CW59" s="345"/>
      <c r="CX59" s="345"/>
      <c r="CY59" s="345"/>
      <c r="CZ59" s="345"/>
      <c r="DA59" s="345"/>
      <c r="DB59" s="345"/>
      <c r="DC59" s="345"/>
      <c r="DD59" s="345"/>
      <c r="DE59" s="345"/>
      <c r="DF59" s="345"/>
      <c r="DG59" s="333"/>
      <c r="DH59" s="333"/>
      <c r="DI59" s="333"/>
      <c r="DJ59" s="333"/>
      <c r="DK59" s="333"/>
      <c r="DL59" s="333"/>
      <c r="DM59" s="333"/>
      <c r="DN59" s="333"/>
      <c r="DO59" s="333"/>
      <c r="DP59" s="333"/>
      <c r="DQ59" s="333"/>
      <c r="DR59" s="333"/>
      <c r="DS59" s="333"/>
      <c r="DT59" s="333"/>
      <c r="DU59" s="333"/>
      <c r="DV59" s="333"/>
      <c r="DW59" s="333"/>
      <c r="DX59" s="333"/>
      <c r="DY59" s="333"/>
      <c r="DZ59" s="333"/>
      <c r="EA59" s="333"/>
      <c r="EB59" s="333"/>
      <c r="EC59" s="333"/>
      <c r="ED59" s="333"/>
      <c r="EE59" s="333"/>
      <c r="EF59" s="333"/>
      <c r="EG59" s="333"/>
      <c r="EH59" s="333"/>
      <c r="EI59" s="333"/>
      <c r="EJ59" s="333"/>
      <c r="EK59" s="333"/>
      <c r="EL59" s="333"/>
      <c r="EM59" s="333"/>
      <c r="EN59" s="333"/>
      <c r="EO59" s="333"/>
      <c r="EP59" s="333"/>
      <c r="EQ59" s="333"/>
      <c r="ER59" s="333"/>
      <c r="ES59" s="333"/>
      <c r="ET59" s="333"/>
      <c r="EU59" s="333"/>
      <c r="EV59" s="333"/>
      <c r="EW59" s="333"/>
      <c r="EX59" s="333"/>
      <c r="EY59" s="333"/>
      <c r="EZ59" s="333"/>
      <c r="FA59" s="333"/>
      <c r="FB59" s="333"/>
      <c r="FC59" s="333"/>
      <c r="FD59" s="333"/>
      <c r="FE59" s="333"/>
      <c r="FF59" s="333"/>
      <c r="FI59" s="343"/>
      <c r="GJ59" s="408"/>
      <c r="GL59" s="408"/>
      <c r="GP59" s="363"/>
      <c r="GV59" s="333"/>
      <c r="GW59" s="333"/>
      <c r="GX59" s="333"/>
      <c r="GY59" s="333"/>
      <c r="GZ59" s="333"/>
      <c r="HA59" s="333"/>
      <c r="HB59" s="333"/>
      <c r="HC59" s="333"/>
      <c r="HD59" s="333"/>
      <c r="HE59" s="380"/>
      <c r="HF59" s="333"/>
      <c r="HG59" s="333"/>
      <c r="HJ59" s="343"/>
      <c r="IK59" s="408"/>
      <c r="IM59" s="408"/>
      <c r="IN59" s="343"/>
      <c r="IQ59" s="363"/>
      <c r="JF59" s="363"/>
      <c r="JN59" s="343"/>
      <c r="JV59" s="343"/>
    </row>
    <row r="60" spans="1:436" s="144" customFormat="1" x14ac:dyDescent="0.2">
      <c r="A60" s="55"/>
      <c r="B60" s="49" t="s">
        <v>392</v>
      </c>
      <c r="C60" s="173"/>
      <c r="D60" s="154"/>
      <c r="E60" s="154"/>
      <c r="F60" s="154"/>
      <c r="G60" s="333"/>
      <c r="H60" s="333"/>
      <c r="I60" s="333"/>
      <c r="J60" s="333"/>
      <c r="K60" s="333"/>
      <c r="L60" s="333"/>
      <c r="M60" s="333"/>
      <c r="N60" s="333"/>
      <c r="O60" s="333"/>
      <c r="P60" s="333"/>
      <c r="Q60" s="333"/>
      <c r="R60" s="333"/>
      <c r="S60" s="333"/>
      <c r="T60" s="333"/>
      <c r="U60" s="333"/>
      <c r="V60" s="333"/>
      <c r="W60" s="333"/>
      <c r="X60" s="333"/>
      <c r="Y60" s="333"/>
      <c r="Z60" s="333"/>
      <c r="AA60" s="333"/>
      <c r="AB60" s="333"/>
      <c r="AC60" s="333"/>
      <c r="AD60" s="333"/>
      <c r="AE60" s="333"/>
      <c r="AF60" s="333"/>
      <c r="AG60" s="333"/>
      <c r="AH60" s="333"/>
      <c r="AI60" s="333"/>
      <c r="AJ60" s="333"/>
      <c r="AK60" s="333"/>
      <c r="AL60" s="333"/>
      <c r="AM60" s="333"/>
      <c r="AN60" s="333"/>
      <c r="AO60" s="333"/>
      <c r="AP60" s="333"/>
      <c r="AQ60" s="333"/>
      <c r="AR60" s="333"/>
      <c r="AS60" s="333"/>
      <c r="AT60" s="333"/>
      <c r="AU60" s="333"/>
      <c r="AV60" s="333"/>
      <c r="AW60" s="333"/>
      <c r="AX60" s="333"/>
      <c r="AY60" s="333"/>
      <c r="AZ60" s="333"/>
      <c r="BA60" s="333"/>
      <c r="BB60" s="333"/>
      <c r="BC60" s="333"/>
      <c r="BD60" s="333"/>
      <c r="BE60" s="333"/>
      <c r="BF60" s="333"/>
      <c r="BG60" s="333"/>
      <c r="BH60" s="333"/>
      <c r="BI60" s="333"/>
      <c r="BJ60" s="333"/>
      <c r="BK60" s="333"/>
      <c r="BL60" s="333"/>
      <c r="BM60" s="333"/>
      <c r="BN60" s="333"/>
      <c r="BO60" s="333"/>
      <c r="BP60" s="333"/>
      <c r="BQ60" s="333"/>
      <c r="BR60" s="333"/>
      <c r="BS60" s="333"/>
      <c r="BT60" s="333"/>
      <c r="BU60" s="333"/>
      <c r="BV60" s="333"/>
      <c r="BW60" s="333"/>
      <c r="BX60" s="333"/>
      <c r="BY60" s="333"/>
      <c r="BZ60" s="333"/>
      <c r="CA60" s="333"/>
      <c r="CB60" s="333"/>
      <c r="CC60" s="333"/>
      <c r="CD60" s="333"/>
      <c r="CE60" s="333"/>
      <c r="CF60" s="333"/>
      <c r="CG60" s="333"/>
      <c r="CH60" s="333"/>
      <c r="CI60" s="333"/>
      <c r="CJ60" s="333"/>
      <c r="CK60" s="333"/>
      <c r="CL60" s="333"/>
      <c r="CM60" s="333"/>
      <c r="CN60" s="333"/>
      <c r="CO60" s="333"/>
      <c r="CP60" s="333"/>
      <c r="CQ60" s="333"/>
      <c r="CR60" s="333"/>
      <c r="CS60" s="333"/>
      <c r="CT60" s="333"/>
      <c r="CU60" s="333"/>
      <c r="CV60" s="345"/>
      <c r="CW60" s="345"/>
      <c r="CX60" s="345"/>
      <c r="CY60" s="345"/>
      <c r="CZ60" s="345"/>
      <c r="DA60" s="345"/>
      <c r="DB60" s="345"/>
      <c r="DC60" s="345"/>
      <c r="DD60" s="345"/>
      <c r="DE60" s="345"/>
      <c r="DF60" s="345"/>
      <c r="DG60" s="333"/>
      <c r="DH60" s="333"/>
      <c r="DI60" s="333"/>
      <c r="DJ60" s="333"/>
      <c r="DK60" s="333"/>
      <c r="DL60" s="333"/>
      <c r="DM60" s="333"/>
      <c r="DN60" s="333"/>
      <c r="DO60" s="333"/>
      <c r="DP60" s="333"/>
      <c r="DQ60" s="333"/>
      <c r="DR60" s="333"/>
      <c r="DS60" s="333"/>
      <c r="DT60" s="333"/>
      <c r="DU60" s="333"/>
      <c r="DV60" s="333"/>
      <c r="DW60" s="333"/>
      <c r="DX60" s="333"/>
      <c r="DY60" s="333"/>
      <c r="DZ60" s="333"/>
      <c r="EA60" s="333"/>
      <c r="EB60" s="333"/>
      <c r="EC60" s="333"/>
      <c r="ED60" s="333"/>
      <c r="EE60" s="333"/>
      <c r="EF60" s="333"/>
      <c r="EG60" s="333"/>
      <c r="EH60" s="333"/>
      <c r="EI60" s="333"/>
      <c r="EJ60" s="333"/>
      <c r="EK60" s="333"/>
      <c r="EL60" s="333"/>
      <c r="EM60" s="333"/>
      <c r="EN60" s="333"/>
      <c r="EO60" s="333"/>
      <c r="EP60" s="333"/>
      <c r="EQ60" s="333"/>
      <c r="ER60" s="333"/>
      <c r="ES60" s="333"/>
      <c r="ET60" s="333"/>
      <c r="EU60" s="333"/>
      <c r="EV60" s="333"/>
      <c r="EW60" s="333"/>
      <c r="EX60" s="333"/>
      <c r="EY60" s="333"/>
      <c r="EZ60" s="333"/>
      <c r="FA60" s="333"/>
      <c r="FB60" s="333"/>
      <c r="FC60" s="333"/>
      <c r="FD60" s="333"/>
      <c r="FE60" s="333"/>
      <c r="FF60" s="333"/>
      <c r="FI60" s="343"/>
      <c r="GJ60" s="408"/>
      <c r="GL60" s="408"/>
      <c r="GP60" s="363"/>
      <c r="GV60" s="333"/>
      <c r="GW60" s="333"/>
      <c r="GX60" s="333"/>
      <c r="GY60" s="333"/>
      <c r="GZ60" s="333"/>
      <c r="HA60" s="333"/>
      <c r="HB60" s="333"/>
      <c r="HC60" s="333"/>
      <c r="HD60" s="333"/>
      <c r="HE60" s="380"/>
      <c r="HF60" s="333"/>
      <c r="HG60" s="333"/>
      <c r="HJ60" s="343"/>
      <c r="IK60" s="408"/>
      <c r="IM60" s="408"/>
      <c r="IN60" s="343"/>
      <c r="IQ60" s="363"/>
      <c r="JF60" s="363"/>
      <c r="JN60" s="343"/>
      <c r="JV60" s="343"/>
    </row>
    <row r="61" spans="1:436" x14ac:dyDescent="0.2">
      <c r="B61" s="1">
        <v>1</v>
      </c>
      <c r="C61" s="166">
        <f t="shared" ref="C61:C84" ca="1" si="40">OFFSET($F$60,$B61,$E$4)</f>
        <v>2</v>
      </c>
      <c r="D61" s="167">
        <f ca="1">IF(C7&gt;0,C61/C7,0)</f>
        <v>7.1174377224199285E-3</v>
      </c>
      <c r="E61" s="187">
        <f ca="1">RANK(D61,$D$61:$D$84)</f>
        <v>8</v>
      </c>
      <c r="F61" s="168"/>
      <c r="G61">
        <v>0</v>
      </c>
      <c r="H61">
        <v>0</v>
      </c>
      <c r="I61" s="341">
        <v>0</v>
      </c>
      <c r="J61">
        <v>0</v>
      </c>
      <c r="K61">
        <v>1</v>
      </c>
      <c r="L61">
        <v>1</v>
      </c>
      <c r="M61">
        <v>1</v>
      </c>
      <c r="N61">
        <v>1</v>
      </c>
      <c r="O61">
        <v>5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1</v>
      </c>
      <c r="AK61">
        <v>0</v>
      </c>
      <c r="AL61">
        <v>0</v>
      </c>
      <c r="AM61">
        <v>0</v>
      </c>
      <c r="AN61">
        <v>0</v>
      </c>
      <c r="AO61">
        <v>0</v>
      </c>
      <c r="AP61" s="362">
        <v>0.5</v>
      </c>
      <c r="AQ61">
        <v>1</v>
      </c>
      <c r="AR61">
        <v>0</v>
      </c>
      <c r="AS61">
        <v>0</v>
      </c>
      <c r="AT61">
        <v>0</v>
      </c>
      <c r="AU61">
        <v>0</v>
      </c>
      <c r="AV61">
        <v>0</v>
      </c>
      <c r="AW61" s="144">
        <v>0</v>
      </c>
      <c r="AX61" s="144">
        <v>0</v>
      </c>
      <c r="AY61" s="144">
        <v>0</v>
      </c>
      <c r="AZ61" s="144">
        <v>0</v>
      </c>
      <c r="BA61" s="144">
        <v>0</v>
      </c>
      <c r="BB61" s="144">
        <v>1</v>
      </c>
      <c r="BC61" s="144">
        <v>0</v>
      </c>
      <c r="BD61" s="144">
        <v>0</v>
      </c>
      <c r="BE61" s="144">
        <v>0</v>
      </c>
      <c r="BF61" s="144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1</v>
      </c>
      <c r="BS61">
        <v>1</v>
      </c>
      <c r="BT61">
        <v>1</v>
      </c>
      <c r="BU61">
        <v>2</v>
      </c>
      <c r="BV61">
        <v>2</v>
      </c>
      <c r="BW61">
        <v>2</v>
      </c>
      <c r="BX61">
        <v>2</v>
      </c>
      <c r="BY61">
        <v>3</v>
      </c>
      <c r="BZ61">
        <v>3</v>
      </c>
      <c r="CA61">
        <v>3</v>
      </c>
      <c r="CB61" s="380">
        <v>3</v>
      </c>
      <c r="CC61" s="142">
        <v>3</v>
      </c>
      <c r="CD61" s="380">
        <v>3</v>
      </c>
      <c r="CE61">
        <v>3</v>
      </c>
      <c r="CF61">
        <v>1</v>
      </c>
      <c r="CG61">
        <v>1</v>
      </c>
      <c r="CH61">
        <v>1</v>
      </c>
      <c r="CI61">
        <v>1</v>
      </c>
      <c r="CJ61">
        <v>1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 s="341">
        <v>0</v>
      </c>
      <c r="DS61">
        <v>0</v>
      </c>
      <c r="DT61" s="397">
        <v>0</v>
      </c>
      <c r="DU61" s="397">
        <v>0</v>
      </c>
      <c r="DV61" s="380">
        <v>0</v>
      </c>
      <c r="DW61" s="380">
        <v>0</v>
      </c>
      <c r="DX61" s="397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 s="380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1</v>
      </c>
      <c r="FQ61">
        <v>0</v>
      </c>
      <c r="FR61">
        <v>0</v>
      </c>
      <c r="FS61" s="341">
        <v>0</v>
      </c>
      <c r="FT61">
        <v>0</v>
      </c>
      <c r="FU61" s="397">
        <v>0</v>
      </c>
      <c r="FV61" s="397">
        <v>0</v>
      </c>
      <c r="FW61" s="380">
        <v>0</v>
      </c>
      <c r="FX61" s="380">
        <v>0</v>
      </c>
      <c r="FY61" s="397">
        <v>0</v>
      </c>
      <c r="FZ61">
        <v>1</v>
      </c>
      <c r="GA61">
        <v>1</v>
      </c>
      <c r="GB61">
        <v>1</v>
      </c>
      <c r="GC61">
        <v>1</v>
      </c>
      <c r="GD61">
        <v>1</v>
      </c>
      <c r="GE61">
        <v>1</v>
      </c>
      <c r="GF61">
        <v>0</v>
      </c>
      <c r="GG61">
        <v>0</v>
      </c>
      <c r="GH61">
        <v>0</v>
      </c>
      <c r="GI61">
        <v>1</v>
      </c>
      <c r="GJ61">
        <v>1</v>
      </c>
      <c r="GK61">
        <v>1</v>
      </c>
      <c r="GL61">
        <v>1</v>
      </c>
      <c r="GM61">
        <v>0</v>
      </c>
      <c r="GN61">
        <v>0</v>
      </c>
      <c r="GO61">
        <v>0</v>
      </c>
      <c r="GP61">
        <v>1</v>
      </c>
      <c r="GQ61">
        <v>1</v>
      </c>
      <c r="GR61">
        <v>1</v>
      </c>
      <c r="GS61">
        <v>1</v>
      </c>
      <c r="GT61">
        <v>2</v>
      </c>
      <c r="GU61">
        <v>2</v>
      </c>
      <c r="GV61">
        <v>2</v>
      </c>
      <c r="GW61">
        <v>2</v>
      </c>
      <c r="GX61">
        <v>3</v>
      </c>
      <c r="GY61">
        <v>3</v>
      </c>
      <c r="GZ61">
        <v>4</v>
      </c>
      <c r="HA61">
        <v>4</v>
      </c>
      <c r="HB61">
        <v>4</v>
      </c>
      <c r="HC61">
        <v>4</v>
      </c>
      <c r="HD61">
        <v>4</v>
      </c>
      <c r="HE61">
        <v>3</v>
      </c>
      <c r="HF61">
        <v>4</v>
      </c>
      <c r="HG61">
        <v>3</v>
      </c>
      <c r="HH61">
        <v>3</v>
      </c>
      <c r="HI61">
        <v>3</v>
      </c>
      <c r="HJ61">
        <v>3</v>
      </c>
      <c r="HK61">
        <v>3</v>
      </c>
      <c r="HL61">
        <v>3</v>
      </c>
      <c r="HM61">
        <v>4</v>
      </c>
      <c r="HN61">
        <v>4</v>
      </c>
      <c r="HO61">
        <v>4</v>
      </c>
      <c r="HP61">
        <v>6</v>
      </c>
      <c r="HQ61">
        <v>6</v>
      </c>
      <c r="HR61">
        <v>6</v>
      </c>
      <c r="HS61">
        <v>5</v>
      </c>
      <c r="HT61">
        <v>5</v>
      </c>
      <c r="HU61">
        <v>6</v>
      </c>
      <c r="HV61">
        <v>6</v>
      </c>
      <c r="HW61">
        <v>7</v>
      </c>
      <c r="HX61">
        <v>7</v>
      </c>
      <c r="HY61">
        <v>7</v>
      </c>
      <c r="HZ61">
        <v>5</v>
      </c>
      <c r="IA61">
        <v>5</v>
      </c>
      <c r="IB61">
        <v>5</v>
      </c>
      <c r="IC61">
        <v>5</v>
      </c>
      <c r="ID61">
        <v>5</v>
      </c>
      <c r="IE61">
        <v>4</v>
      </c>
      <c r="IF61">
        <v>4</v>
      </c>
      <c r="IG61">
        <v>3</v>
      </c>
      <c r="IH61">
        <v>3</v>
      </c>
      <c r="II61">
        <v>2</v>
      </c>
      <c r="IJ61">
        <v>1</v>
      </c>
      <c r="IK61">
        <v>1</v>
      </c>
      <c r="IL61">
        <v>1</v>
      </c>
      <c r="IM61">
        <v>2</v>
      </c>
      <c r="IN61" s="341">
        <f t="shared" ref="IN61:IN84" si="41">(IM61+IO61)/2</f>
        <v>1.5</v>
      </c>
      <c r="IO61">
        <v>1</v>
      </c>
      <c r="IP61">
        <v>1</v>
      </c>
      <c r="IQ61">
        <v>1</v>
      </c>
      <c r="IR61">
        <v>1</v>
      </c>
      <c r="IS61">
        <v>1</v>
      </c>
      <c r="IT61">
        <v>1</v>
      </c>
      <c r="IU61">
        <v>1</v>
      </c>
      <c r="IV61">
        <v>0</v>
      </c>
      <c r="IW61">
        <v>0</v>
      </c>
      <c r="IX61">
        <v>0</v>
      </c>
      <c r="IY61">
        <v>1</v>
      </c>
      <c r="IZ61">
        <v>2</v>
      </c>
      <c r="JA61">
        <v>2</v>
      </c>
      <c r="JB61">
        <v>1</v>
      </c>
      <c r="JC61">
        <v>1</v>
      </c>
      <c r="JD61">
        <v>0</v>
      </c>
      <c r="JE61">
        <v>0</v>
      </c>
      <c r="JF61" s="362">
        <f>(JG61+JE61)/2</f>
        <v>0</v>
      </c>
      <c r="JG61">
        <v>0</v>
      </c>
      <c r="JH61">
        <v>0</v>
      </c>
      <c r="JI61">
        <v>0</v>
      </c>
      <c r="JJ61">
        <v>0</v>
      </c>
      <c r="JK61">
        <v>1</v>
      </c>
      <c r="JL61">
        <v>1</v>
      </c>
      <c r="JM61">
        <v>1</v>
      </c>
      <c r="JN61" s="341">
        <f>(JM61+JO61)/2</f>
        <v>1</v>
      </c>
      <c r="JO61">
        <v>1</v>
      </c>
      <c r="JP61">
        <v>0</v>
      </c>
      <c r="JQ61">
        <v>0</v>
      </c>
      <c r="JR61">
        <v>0</v>
      </c>
      <c r="JS61">
        <v>0</v>
      </c>
      <c r="JT61">
        <v>1</v>
      </c>
      <c r="JU61">
        <v>1</v>
      </c>
      <c r="JV61" s="341">
        <f>(JU61+JW61)/2</f>
        <v>1</v>
      </c>
      <c r="JW61">
        <v>1</v>
      </c>
      <c r="JX61">
        <v>1</v>
      </c>
      <c r="JY61">
        <v>1</v>
      </c>
      <c r="JZ61">
        <v>1</v>
      </c>
      <c r="KA61">
        <v>0</v>
      </c>
      <c r="KB61">
        <v>1</v>
      </c>
      <c r="KC61">
        <v>1</v>
      </c>
      <c r="KD61">
        <v>4</v>
      </c>
      <c r="KE61">
        <v>4</v>
      </c>
      <c r="KF61">
        <v>2</v>
      </c>
      <c r="KG61">
        <v>2</v>
      </c>
      <c r="KH61">
        <v>2</v>
      </c>
      <c r="KI61">
        <v>2</v>
      </c>
      <c r="KJ61">
        <v>2</v>
      </c>
      <c r="KK61">
        <v>1</v>
      </c>
      <c r="KL61">
        <v>1</v>
      </c>
      <c r="KM61">
        <v>1</v>
      </c>
      <c r="KN61">
        <v>0</v>
      </c>
      <c r="KO61">
        <v>0</v>
      </c>
      <c r="KP61">
        <v>0</v>
      </c>
      <c r="KQ61">
        <v>0</v>
      </c>
      <c r="KR61">
        <v>0</v>
      </c>
      <c r="KS61">
        <v>0</v>
      </c>
      <c r="KT61">
        <v>0</v>
      </c>
      <c r="KU61">
        <v>0</v>
      </c>
      <c r="KV61">
        <v>0</v>
      </c>
      <c r="KW61">
        <v>0</v>
      </c>
      <c r="KX61">
        <v>0</v>
      </c>
      <c r="KY61">
        <v>0</v>
      </c>
      <c r="KZ61" s="476">
        <v>0</v>
      </c>
      <c r="LA61" s="476">
        <v>0</v>
      </c>
      <c r="LB61" s="476">
        <v>0</v>
      </c>
      <c r="LC61" s="476">
        <v>0</v>
      </c>
      <c r="LD61" s="476">
        <v>0</v>
      </c>
      <c r="LE61" s="476">
        <v>0</v>
      </c>
      <c r="LF61" s="476">
        <v>0</v>
      </c>
      <c r="LG61" s="476">
        <v>0</v>
      </c>
      <c r="LH61" s="476">
        <v>0</v>
      </c>
      <c r="LI61" s="476">
        <v>0</v>
      </c>
      <c r="LJ61">
        <v>0</v>
      </c>
      <c r="LK61">
        <v>1</v>
      </c>
      <c r="LL61">
        <v>1</v>
      </c>
      <c r="LM61">
        <v>0</v>
      </c>
      <c r="LN61">
        <v>0</v>
      </c>
      <c r="LO61">
        <v>0</v>
      </c>
      <c r="LP61">
        <v>0</v>
      </c>
      <c r="LQ61">
        <v>0</v>
      </c>
      <c r="LR61">
        <v>0</v>
      </c>
      <c r="LS61">
        <v>0</v>
      </c>
      <c r="LT61">
        <v>1</v>
      </c>
      <c r="LU61">
        <v>0</v>
      </c>
      <c r="LV61">
        <v>0</v>
      </c>
      <c r="LW61">
        <v>0</v>
      </c>
      <c r="LX61">
        <v>0</v>
      </c>
      <c r="LY61">
        <v>0</v>
      </c>
      <c r="LZ61">
        <v>0</v>
      </c>
      <c r="MA61">
        <v>0</v>
      </c>
      <c r="MB61">
        <v>0</v>
      </c>
      <c r="MC61">
        <v>0</v>
      </c>
      <c r="MD61">
        <v>0</v>
      </c>
      <c r="ME61">
        <v>0</v>
      </c>
      <c r="MF61">
        <v>0</v>
      </c>
      <c r="MG61">
        <v>0</v>
      </c>
      <c r="MH61">
        <v>0</v>
      </c>
      <c r="MI61">
        <v>0</v>
      </c>
      <c r="MJ61">
        <v>0</v>
      </c>
      <c r="MK61">
        <v>0</v>
      </c>
      <c r="ML61">
        <v>0</v>
      </c>
      <c r="MM61">
        <v>0</v>
      </c>
      <c r="MN61">
        <v>0</v>
      </c>
      <c r="MO61" s="471">
        <v>0</v>
      </c>
      <c r="MP61" s="471">
        <v>0</v>
      </c>
      <c r="MQ61">
        <v>0</v>
      </c>
      <c r="MR61">
        <v>0</v>
      </c>
      <c r="MS61">
        <v>0</v>
      </c>
      <c r="MT61">
        <v>0</v>
      </c>
      <c r="MU61">
        <v>0</v>
      </c>
      <c r="MV61">
        <v>0</v>
      </c>
      <c r="MW61">
        <v>0</v>
      </c>
      <c r="MX61">
        <v>0</v>
      </c>
      <c r="MY61">
        <v>0</v>
      </c>
      <c r="MZ61">
        <v>0</v>
      </c>
      <c r="NA61">
        <v>0</v>
      </c>
      <c r="NB61">
        <v>0</v>
      </c>
      <c r="NC61">
        <v>1</v>
      </c>
      <c r="ND61">
        <v>1</v>
      </c>
      <c r="NE61">
        <v>1</v>
      </c>
      <c r="NF61">
        <v>1</v>
      </c>
      <c r="NG61">
        <v>1</v>
      </c>
      <c r="NH61">
        <v>1</v>
      </c>
      <c r="NI61">
        <v>1</v>
      </c>
      <c r="NJ61">
        <v>1</v>
      </c>
      <c r="NK61">
        <v>1</v>
      </c>
      <c r="NL61">
        <v>3</v>
      </c>
      <c r="NM61">
        <v>3</v>
      </c>
      <c r="NN61">
        <v>3</v>
      </c>
      <c r="NO61">
        <v>3</v>
      </c>
      <c r="NP61">
        <v>3</v>
      </c>
      <c r="NQ61">
        <v>3</v>
      </c>
      <c r="NR61">
        <v>2</v>
      </c>
      <c r="NS61">
        <v>2</v>
      </c>
      <c r="NT61">
        <v>1</v>
      </c>
      <c r="NU61">
        <v>1</v>
      </c>
      <c r="NV61">
        <v>1</v>
      </c>
      <c r="NW61">
        <v>1</v>
      </c>
      <c r="NX61">
        <v>1</v>
      </c>
      <c r="NY61">
        <v>1</v>
      </c>
      <c r="NZ61">
        <v>1</v>
      </c>
      <c r="OA61">
        <v>0</v>
      </c>
      <c r="OB61">
        <v>0</v>
      </c>
      <c r="OC61">
        <v>0</v>
      </c>
      <c r="OD61">
        <v>0</v>
      </c>
      <c r="OE61">
        <v>0</v>
      </c>
      <c r="OF61">
        <v>0</v>
      </c>
      <c r="OG61">
        <v>0</v>
      </c>
      <c r="OH61">
        <v>0</v>
      </c>
      <c r="OI61">
        <v>0</v>
      </c>
      <c r="OJ61">
        <v>0</v>
      </c>
      <c r="OK61">
        <v>0</v>
      </c>
      <c r="OL61">
        <v>0</v>
      </c>
      <c r="OM61">
        <v>0</v>
      </c>
      <c r="ON61">
        <v>0</v>
      </c>
      <c r="OO61">
        <v>0</v>
      </c>
      <c r="OP61">
        <v>2</v>
      </c>
      <c r="OQ61">
        <v>2</v>
      </c>
      <c r="OR61">
        <v>2</v>
      </c>
      <c r="OS61">
        <v>2</v>
      </c>
      <c r="OT61">
        <v>2</v>
      </c>
      <c r="OU61">
        <v>2</v>
      </c>
      <c r="OV61">
        <v>2</v>
      </c>
      <c r="OW61">
        <v>2</v>
      </c>
      <c r="OX61">
        <v>2</v>
      </c>
      <c r="OY61" s="341">
        <f t="shared" ref="OY61:OY84" si="42">SUM(OX61+OZ61)/2</f>
        <v>2.5</v>
      </c>
      <c r="OZ61">
        <v>3</v>
      </c>
      <c r="PA61">
        <v>2</v>
      </c>
      <c r="PB61">
        <v>2</v>
      </c>
      <c r="PC61">
        <v>2</v>
      </c>
      <c r="PD61">
        <v>2</v>
      </c>
    </row>
    <row r="62" spans="1:436" x14ac:dyDescent="0.2">
      <c r="A62" s="55"/>
      <c r="B62" s="1">
        <v>2</v>
      </c>
      <c r="C62" s="166">
        <f t="shared" ca="1" si="40"/>
        <v>0</v>
      </c>
      <c r="D62" s="167">
        <f t="shared" ref="D62:D85" ca="1" si="43">IF(C8&gt;0,C62/C8,0)</f>
        <v>0</v>
      </c>
      <c r="E62" s="187">
        <f t="shared" ref="E62:E84" ca="1" si="44">RANK(D62,$D$61:$D$84)</f>
        <v>15</v>
      </c>
      <c r="F62" s="168"/>
      <c r="G62">
        <v>1</v>
      </c>
      <c r="H62">
        <v>1</v>
      </c>
      <c r="I62" s="341">
        <v>1</v>
      </c>
      <c r="J62">
        <v>1</v>
      </c>
      <c r="K62">
        <v>1</v>
      </c>
      <c r="L62">
        <v>3</v>
      </c>
      <c r="M62">
        <v>4</v>
      </c>
      <c r="N62">
        <v>5</v>
      </c>
      <c r="O62">
        <v>0</v>
      </c>
      <c r="P62">
        <v>5</v>
      </c>
      <c r="Q62">
        <v>5</v>
      </c>
      <c r="R62">
        <v>5</v>
      </c>
      <c r="S62">
        <v>6</v>
      </c>
      <c r="T62">
        <v>6</v>
      </c>
      <c r="U62">
        <v>3</v>
      </c>
      <c r="V62">
        <v>3</v>
      </c>
      <c r="W62">
        <v>3</v>
      </c>
      <c r="X62">
        <v>4</v>
      </c>
      <c r="Y62">
        <v>4</v>
      </c>
      <c r="Z62">
        <v>4</v>
      </c>
      <c r="AA62">
        <v>3</v>
      </c>
      <c r="AB62">
        <v>3</v>
      </c>
      <c r="AC62">
        <v>3</v>
      </c>
      <c r="AD62">
        <v>3</v>
      </c>
      <c r="AE62">
        <v>3</v>
      </c>
      <c r="AF62">
        <v>3</v>
      </c>
      <c r="AG62">
        <v>3</v>
      </c>
      <c r="AH62">
        <v>2</v>
      </c>
      <c r="AI62">
        <v>2</v>
      </c>
      <c r="AJ62">
        <v>2</v>
      </c>
      <c r="AK62">
        <v>2</v>
      </c>
      <c r="AL62">
        <v>2</v>
      </c>
      <c r="AM62">
        <v>1</v>
      </c>
      <c r="AN62">
        <v>1</v>
      </c>
      <c r="AO62">
        <v>1</v>
      </c>
      <c r="AP62" s="362">
        <v>0.5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 s="144">
        <v>0</v>
      </c>
      <c r="AX62" s="144">
        <v>0</v>
      </c>
      <c r="AY62" s="144">
        <v>0</v>
      </c>
      <c r="AZ62" s="144">
        <v>0</v>
      </c>
      <c r="BA62" s="144">
        <v>0</v>
      </c>
      <c r="BB62" s="144">
        <v>0</v>
      </c>
      <c r="BC62" s="144">
        <v>0</v>
      </c>
      <c r="BD62" s="144">
        <v>0</v>
      </c>
      <c r="BE62" s="144">
        <v>0</v>
      </c>
      <c r="BF62" s="144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 s="380">
        <v>0</v>
      </c>
      <c r="CC62" s="142">
        <v>0</v>
      </c>
      <c r="CD62" s="380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1</v>
      </c>
      <c r="CR62">
        <v>0</v>
      </c>
      <c r="CS62">
        <v>0</v>
      </c>
      <c r="CT62">
        <v>1</v>
      </c>
      <c r="CU62">
        <v>1</v>
      </c>
      <c r="CV62">
        <v>1</v>
      </c>
      <c r="CW62">
        <v>1</v>
      </c>
      <c r="CX62">
        <v>1</v>
      </c>
      <c r="CY62">
        <v>1</v>
      </c>
      <c r="CZ62">
        <v>1</v>
      </c>
      <c r="DA62">
        <v>1</v>
      </c>
      <c r="DB62">
        <v>1</v>
      </c>
      <c r="DC62">
        <v>2</v>
      </c>
      <c r="DD62">
        <v>2</v>
      </c>
      <c r="DE62">
        <v>2</v>
      </c>
      <c r="DF62">
        <v>1.5</v>
      </c>
      <c r="DG62">
        <v>1</v>
      </c>
      <c r="DH62">
        <v>1</v>
      </c>
      <c r="DI62">
        <v>1</v>
      </c>
      <c r="DJ62">
        <v>1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 s="341">
        <v>0</v>
      </c>
      <c r="DS62">
        <v>0</v>
      </c>
      <c r="DT62" s="397">
        <v>0</v>
      </c>
      <c r="DU62" s="397">
        <v>0</v>
      </c>
      <c r="DV62" s="380">
        <v>0</v>
      </c>
      <c r="DW62" s="380">
        <v>0</v>
      </c>
      <c r="DX62" s="397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 s="380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1</v>
      </c>
      <c r="FF62">
        <v>1</v>
      </c>
      <c r="FG62">
        <v>1</v>
      </c>
      <c r="FH62">
        <v>1</v>
      </c>
      <c r="FI62">
        <v>1</v>
      </c>
      <c r="FJ62">
        <v>1</v>
      </c>
      <c r="FK62">
        <v>1</v>
      </c>
      <c r="FL62">
        <v>1</v>
      </c>
      <c r="FM62">
        <v>1</v>
      </c>
      <c r="FN62">
        <v>1</v>
      </c>
      <c r="FO62">
        <v>1</v>
      </c>
      <c r="FP62">
        <v>1</v>
      </c>
      <c r="FQ62">
        <v>1</v>
      </c>
      <c r="FR62">
        <v>1</v>
      </c>
      <c r="FS62" s="341">
        <v>1</v>
      </c>
      <c r="FT62">
        <v>1</v>
      </c>
      <c r="FU62" s="397">
        <v>1</v>
      </c>
      <c r="FV62" s="397">
        <v>1</v>
      </c>
      <c r="FW62" s="380">
        <v>1</v>
      </c>
      <c r="FX62" s="380">
        <v>1</v>
      </c>
      <c r="FY62" s="397">
        <v>1</v>
      </c>
      <c r="FZ62">
        <v>1</v>
      </c>
      <c r="GA62">
        <v>1</v>
      </c>
      <c r="GB62">
        <v>1</v>
      </c>
      <c r="GC62">
        <v>1</v>
      </c>
      <c r="GD62">
        <v>1</v>
      </c>
      <c r="GE62">
        <v>1</v>
      </c>
      <c r="GF62">
        <v>1</v>
      </c>
      <c r="GG62">
        <v>1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0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0</v>
      </c>
      <c r="HF62">
        <v>0</v>
      </c>
      <c r="HG62">
        <v>0</v>
      </c>
      <c r="HH62">
        <v>0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0</v>
      </c>
      <c r="HO62">
        <v>0</v>
      </c>
      <c r="HP62">
        <v>0</v>
      </c>
      <c r="HQ62">
        <v>0</v>
      </c>
      <c r="HR62">
        <v>0</v>
      </c>
      <c r="HS62">
        <v>0</v>
      </c>
      <c r="HT62">
        <v>0</v>
      </c>
      <c r="HU62">
        <v>0</v>
      </c>
      <c r="HV62">
        <v>0</v>
      </c>
      <c r="HW62">
        <v>0</v>
      </c>
      <c r="HX62">
        <v>0</v>
      </c>
      <c r="HY62">
        <v>0</v>
      </c>
      <c r="HZ62">
        <v>0</v>
      </c>
      <c r="IA62">
        <v>0</v>
      </c>
      <c r="IB62">
        <v>0</v>
      </c>
      <c r="IC62">
        <v>0</v>
      </c>
      <c r="ID62">
        <v>0</v>
      </c>
      <c r="IE62">
        <v>0</v>
      </c>
      <c r="IF62">
        <v>0</v>
      </c>
      <c r="IG62">
        <v>0</v>
      </c>
      <c r="IH62">
        <v>0</v>
      </c>
      <c r="II62">
        <v>0</v>
      </c>
      <c r="IJ62">
        <v>0</v>
      </c>
      <c r="IK62">
        <v>0</v>
      </c>
      <c r="IL62">
        <v>0</v>
      </c>
      <c r="IM62">
        <v>0</v>
      </c>
      <c r="IN62" s="341">
        <f t="shared" si="41"/>
        <v>0</v>
      </c>
      <c r="IO62">
        <v>0</v>
      </c>
      <c r="IP62">
        <v>0</v>
      </c>
      <c r="IQ62">
        <v>0</v>
      </c>
      <c r="IR62">
        <v>0</v>
      </c>
      <c r="IS62">
        <v>0</v>
      </c>
      <c r="IT62">
        <v>0</v>
      </c>
      <c r="IU62">
        <v>0</v>
      </c>
      <c r="IV62">
        <v>0</v>
      </c>
      <c r="IW62">
        <v>0</v>
      </c>
      <c r="IX62">
        <v>0</v>
      </c>
      <c r="IY62">
        <v>0</v>
      </c>
      <c r="IZ62">
        <v>0</v>
      </c>
      <c r="JA62">
        <v>0</v>
      </c>
      <c r="JB62">
        <v>0</v>
      </c>
      <c r="JC62">
        <v>0</v>
      </c>
      <c r="JD62">
        <v>0</v>
      </c>
      <c r="JE62">
        <v>0</v>
      </c>
      <c r="JF62" s="362">
        <f t="shared" ref="JF62:JF84" si="45">(JG62+JE62)/2</f>
        <v>0</v>
      </c>
      <c r="JG62">
        <v>0</v>
      </c>
      <c r="JH62">
        <v>0</v>
      </c>
      <c r="JI62">
        <v>0</v>
      </c>
      <c r="JJ62">
        <v>0</v>
      </c>
      <c r="JK62">
        <v>0</v>
      </c>
      <c r="JL62">
        <v>0</v>
      </c>
      <c r="JM62">
        <v>0</v>
      </c>
      <c r="JN62" s="341">
        <f t="shared" ref="JN62:JN84" si="46">(JM62+JO62)/2</f>
        <v>0</v>
      </c>
      <c r="JO62">
        <v>0</v>
      </c>
      <c r="JP62">
        <v>0</v>
      </c>
      <c r="JQ62">
        <v>0</v>
      </c>
      <c r="JR62">
        <v>0</v>
      </c>
      <c r="JS62">
        <v>0</v>
      </c>
      <c r="JT62">
        <v>0</v>
      </c>
      <c r="JU62">
        <v>0</v>
      </c>
      <c r="JV62" s="341">
        <f t="shared" ref="JV62:JV84" si="47">(JU62+JW62)/2</f>
        <v>0</v>
      </c>
      <c r="JW62">
        <v>0</v>
      </c>
      <c r="JX62">
        <v>0</v>
      </c>
      <c r="JY62">
        <v>0</v>
      </c>
      <c r="JZ62">
        <v>0</v>
      </c>
      <c r="KA62">
        <v>0</v>
      </c>
      <c r="KB62">
        <v>0</v>
      </c>
      <c r="KC62">
        <v>0</v>
      </c>
      <c r="KD62">
        <v>0</v>
      </c>
      <c r="KE62">
        <v>0</v>
      </c>
      <c r="KF62">
        <v>0</v>
      </c>
      <c r="KG62">
        <v>0</v>
      </c>
      <c r="KH62">
        <v>0</v>
      </c>
      <c r="KI62">
        <v>0</v>
      </c>
      <c r="KJ62">
        <v>0</v>
      </c>
      <c r="KK62">
        <v>0</v>
      </c>
      <c r="KL62">
        <v>0</v>
      </c>
      <c r="KM62">
        <v>0</v>
      </c>
      <c r="KN62">
        <v>0</v>
      </c>
      <c r="KO62">
        <v>0</v>
      </c>
      <c r="KP62">
        <v>0</v>
      </c>
      <c r="KQ62">
        <v>0</v>
      </c>
      <c r="KR62">
        <v>0</v>
      </c>
      <c r="KS62">
        <v>0</v>
      </c>
      <c r="KT62">
        <v>0</v>
      </c>
      <c r="KU62">
        <v>0</v>
      </c>
      <c r="KV62">
        <v>1</v>
      </c>
      <c r="KW62">
        <v>1</v>
      </c>
      <c r="KX62">
        <v>1</v>
      </c>
      <c r="KY62">
        <v>1</v>
      </c>
      <c r="KZ62" s="476">
        <v>1</v>
      </c>
      <c r="LA62" s="476">
        <v>1</v>
      </c>
      <c r="LB62" s="476">
        <v>1</v>
      </c>
      <c r="LC62" s="476">
        <v>1</v>
      </c>
      <c r="LD62" s="476">
        <v>1</v>
      </c>
      <c r="LE62" s="476">
        <v>0</v>
      </c>
      <c r="LF62" s="476">
        <v>0</v>
      </c>
      <c r="LG62" s="476">
        <v>0</v>
      </c>
      <c r="LH62" s="476">
        <v>0</v>
      </c>
      <c r="LI62" s="476">
        <v>0</v>
      </c>
      <c r="LJ62">
        <v>0</v>
      </c>
      <c r="LK62">
        <v>0</v>
      </c>
      <c r="LL62">
        <v>0</v>
      </c>
      <c r="LM62">
        <v>0</v>
      </c>
      <c r="LN62">
        <v>0</v>
      </c>
      <c r="LO62">
        <v>0</v>
      </c>
      <c r="LP62">
        <v>0</v>
      </c>
      <c r="LQ62">
        <v>0</v>
      </c>
      <c r="LR62">
        <v>0</v>
      </c>
      <c r="LS62">
        <v>0</v>
      </c>
      <c r="LT62">
        <v>0</v>
      </c>
      <c r="LU62">
        <v>0</v>
      </c>
      <c r="LV62">
        <v>0</v>
      </c>
      <c r="LW62">
        <v>0</v>
      </c>
      <c r="LX62">
        <v>0</v>
      </c>
      <c r="LY62">
        <v>0</v>
      </c>
      <c r="LZ62">
        <v>0</v>
      </c>
      <c r="MA62">
        <v>0</v>
      </c>
      <c r="MB62">
        <v>0</v>
      </c>
      <c r="MC62">
        <v>0</v>
      </c>
      <c r="MD62">
        <v>0</v>
      </c>
      <c r="ME62">
        <v>0</v>
      </c>
      <c r="MF62">
        <v>1</v>
      </c>
      <c r="MG62">
        <v>1</v>
      </c>
      <c r="MH62">
        <v>1</v>
      </c>
      <c r="MI62">
        <v>1</v>
      </c>
      <c r="MJ62">
        <v>1</v>
      </c>
      <c r="MK62">
        <v>1</v>
      </c>
      <c r="ML62">
        <v>1</v>
      </c>
      <c r="MM62">
        <v>1</v>
      </c>
      <c r="MN62">
        <v>1</v>
      </c>
      <c r="MO62" s="471">
        <v>1</v>
      </c>
      <c r="MP62" s="471">
        <v>1</v>
      </c>
      <c r="MQ62">
        <v>0</v>
      </c>
      <c r="MR62">
        <v>0</v>
      </c>
      <c r="MS62">
        <v>0</v>
      </c>
      <c r="MT62">
        <v>0</v>
      </c>
      <c r="MU62">
        <v>0</v>
      </c>
      <c r="MV62">
        <v>0</v>
      </c>
      <c r="MW62">
        <v>0</v>
      </c>
      <c r="MX62">
        <v>0</v>
      </c>
      <c r="MY62">
        <v>0</v>
      </c>
      <c r="MZ62">
        <v>0</v>
      </c>
      <c r="NA62">
        <v>0</v>
      </c>
      <c r="NB62">
        <v>0</v>
      </c>
      <c r="NC62">
        <v>0</v>
      </c>
      <c r="ND62">
        <v>0</v>
      </c>
      <c r="NE62">
        <v>0</v>
      </c>
      <c r="NF62">
        <v>0</v>
      </c>
      <c r="NG62">
        <v>0</v>
      </c>
      <c r="NH62">
        <v>0</v>
      </c>
      <c r="NI62">
        <v>0</v>
      </c>
      <c r="NJ62">
        <v>0</v>
      </c>
      <c r="NK62">
        <v>0</v>
      </c>
      <c r="NL62">
        <v>0</v>
      </c>
      <c r="NM62">
        <v>0</v>
      </c>
      <c r="NN62">
        <v>0</v>
      </c>
      <c r="NO62">
        <v>0</v>
      </c>
      <c r="NP62">
        <v>0</v>
      </c>
      <c r="NQ62">
        <v>0</v>
      </c>
      <c r="NR62">
        <v>0</v>
      </c>
      <c r="NS62">
        <v>0</v>
      </c>
      <c r="NT62">
        <v>0</v>
      </c>
      <c r="NU62">
        <v>0</v>
      </c>
      <c r="NV62">
        <v>0</v>
      </c>
      <c r="NW62">
        <v>0</v>
      </c>
      <c r="NX62">
        <v>0</v>
      </c>
      <c r="NY62">
        <v>0</v>
      </c>
      <c r="NZ62">
        <v>0</v>
      </c>
      <c r="OA62">
        <v>0</v>
      </c>
      <c r="OB62">
        <v>0</v>
      </c>
      <c r="OC62">
        <v>0</v>
      </c>
      <c r="OD62">
        <v>0</v>
      </c>
      <c r="OE62">
        <v>0</v>
      </c>
      <c r="OF62">
        <v>0</v>
      </c>
      <c r="OG62">
        <v>0</v>
      </c>
      <c r="OH62">
        <v>0</v>
      </c>
      <c r="OI62">
        <v>0</v>
      </c>
      <c r="OJ62">
        <v>0</v>
      </c>
      <c r="OK62">
        <v>0</v>
      </c>
      <c r="OL62">
        <v>0</v>
      </c>
      <c r="OM62">
        <v>0</v>
      </c>
      <c r="ON62">
        <v>0</v>
      </c>
      <c r="OO62">
        <v>0</v>
      </c>
      <c r="OP62">
        <v>0</v>
      </c>
      <c r="OQ62">
        <v>0</v>
      </c>
      <c r="OR62">
        <v>0</v>
      </c>
      <c r="OS62">
        <v>0</v>
      </c>
      <c r="OT62">
        <v>0</v>
      </c>
      <c r="OU62">
        <v>0</v>
      </c>
      <c r="OV62">
        <v>0</v>
      </c>
      <c r="OW62">
        <v>0</v>
      </c>
      <c r="OX62">
        <v>0</v>
      </c>
      <c r="OY62" s="341">
        <f t="shared" si="42"/>
        <v>0</v>
      </c>
      <c r="OZ62">
        <v>0</v>
      </c>
      <c r="PA62">
        <v>0</v>
      </c>
      <c r="PB62">
        <v>0</v>
      </c>
      <c r="PC62">
        <v>0</v>
      </c>
      <c r="PD62">
        <v>0</v>
      </c>
    </row>
    <row r="63" spans="1:436" x14ac:dyDescent="0.2">
      <c r="B63" s="1">
        <v>3</v>
      </c>
      <c r="C63" s="166">
        <f t="shared" ca="1" si="40"/>
        <v>2</v>
      </c>
      <c r="D63" s="167">
        <f t="shared" ca="1" si="43"/>
        <v>2.6315789473684209E-2</v>
      </c>
      <c r="E63" s="187">
        <f t="shared" ca="1" si="44"/>
        <v>1</v>
      </c>
      <c r="F63" s="168"/>
      <c r="G63">
        <v>1</v>
      </c>
      <c r="H63">
        <v>1</v>
      </c>
      <c r="I63" s="341">
        <v>1</v>
      </c>
      <c r="J63">
        <v>1</v>
      </c>
      <c r="K63">
        <v>0</v>
      </c>
      <c r="L63">
        <v>0</v>
      </c>
      <c r="M63">
        <v>0</v>
      </c>
      <c r="N63">
        <v>0</v>
      </c>
      <c r="O63">
        <v>1</v>
      </c>
      <c r="P63">
        <v>0</v>
      </c>
      <c r="Q63">
        <v>0</v>
      </c>
      <c r="R63">
        <v>0</v>
      </c>
      <c r="S63">
        <v>0</v>
      </c>
      <c r="T63">
        <v>1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2</v>
      </c>
      <c r="AB63">
        <v>0</v>
      </c>
      <c r="AC63">
        <v>0</v>
      </c>
      <c r="AD63">
        <v>0</v>
      </c>
      <c r="AE63">
        <v>0</v>
      </c>
      <c r="AF63">
        <v>1</v>
      </c>
      <c r="AG63">
        <v>0</v>
      </c>
      <c r="AH63">
        <v>1</v>
      </c>
      <c r="AI63">
        <v>1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 s="362">
        <v>0.5</v>
      </c>
      <c r="AQ63">
        <v>1</v>
      </c>
      <c r="AR63">
        <v>1</v>
      </c>
      <c r="AS63">
        <v>1</v>
      </c>
      <c r="AT63">
        <v>2</v>
      </c>
      <c r="AU63">
        <v>2</v>
      </c>
      <c r="AV63">
        <v>2</v>
      </c>
      <c r="AW63" s="144">
        <v>2</v>
      </c>
      <c r="AX63" s="144">
        <v>2</v>
      </c>
      <c r="AY63" s="144">
        <v>2</v>
      </c>
      <c r="AZ63" s="144">
        <v>2</v>
      </c>
      <c r="BA63" s="144">
        <v>1</v>
      </c>
      <c r="BB63" s="144">
        <v>1</v>
      </c>
      <c r="BC63" s="144">
        <v>1</v>
      </c>
      <c r="BD63" s="144">
        <v>1</v>
      </c>
      <c r="BE63" s="144">
        <v>1</v>
      </c>
      <c r="BF63" s="144">
        <v>0</v>
      </c>
      <c r="BG63">
        <v>0</v>
      </c>
      <c r="BH63">
        <v>1</v>
      </c>
      <c r="BI63">
        <v>1</v>
      </c>
      <c r="BJ63">
        <v>1</v>
      </c>
      <c r="BK63">
        <v>1</v>
      </c>
      <c r="BL63">
        <v>1</v>
      </c>
      <c r="BM63">
        <v>1</v>
      </c>
      <c r="BN63">
        <v>1</v>
      </c>
      <c r="BO63">
        <v>2</v>
      </c>
      <c r="BP63">
        <v>2</v>
      </c>
      <c r="BQ63">
        <v>2</v>
      </c>
      <c r="BR63">
        <v>2</v>
      </c>
      <c r="BS63">
        <v>2</v>
      </c>
      <c r="BT63">
        <v>1</v>
      </c>
      <c r="BU63">
        <v>0</v>
      </c>
      <c r="BV63">
        <v>1</v>
      </c>
      <c r="BW63">
        <v>1</v>
      </c>
      <c r="BX63">
        <v>1</v>
      </c>
      <c r="BY63">
        <v>1</v>
      </c>
      <c r="BZ63">
        <v>1</v>
      </c>
      <c r="CA63">
        <v>1</v>
      </c>
      <c r="CB63" s="380">
        <v>1</v>
      </c>
      <c r="CC63" s="142">
        <v>1</v>
      </c>
      <c r="CD63" s="380">
        <v>1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1</v>
      </c>
      <c r="CW63">
        <v>0</v>
      </c>
      <c r="CX63">
        <v>1</v>
      </c>
      <c r="CY63">
        <v>2</v>
      </c>
      <c r="CZ63">
        <v>2</v>
      </c>
      <c r="DA63">
        <v>2</v>
      </c>
      <c r="DB63">
        <v>2</v>
      </c>
      <c r="DC63">
        <v>2</v>
      </c>
      <c r="DD63">
        <v>2</v>
      </c>
      <c r="DE63">
        <v>2</v>
      </c>
      <c r="DF63">
        <v>1.5</v>
      </c>
      <c r="DG63">
        <v>1</v>
      </c>
      <c r="DH63">
        <v>2</v>
      </c>
      <c r="DI63">
        <v>2</v>
      </c>
      <c r="DJ63">
        <v>2</v>
      </c>
      <c r="DK63">
        <v>3</v>
      </c>
      <c r="DL63">
        <v>2</v>
      </c>
      <c r="DM63">
        <v>2</v>
      </c>
      <c r="DN63">
        <v>2</v>
      </c>
      <c r="DO63">
        <v>2</v>
      </c>
      <c r="DP63">
        <v>2</v>
      </c>
      <c r="DQ63">
        <v>2</v>
      </c>
      <c r="DR63" s="341">
        <v>2</v>
      </c>
      <c r="DS63">
        <v>2</v>
      </c>
      <c r="DT63" s="397">
        <v>2</v>
      </c>
      <c r="DU63" s="397">
        <v>2</v>
      </c>
      <c r="DV63" s="380">
        <v>2</v>
      </c>
      <c r="DW63" s="380">
        <v>1</v>
      </c>
      <c r="DX63" s="397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0</v>
      </c>
      <c r="EU63" s="380"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0</v>
      </c>
      <c r="FQ63">
        <v>0</v>
      </c>
      <c r="FR63">
        <v>0</v>
      </c>
      <c r="FS63" s="341">
        <v>0</v>
      </c>
      <c r="FT63">
        <v>0</v>
      </c>
      <c r="FU63" s="397">
        <v>0</v>
      </c>
      <c r="FV63" s="397">
        <v>0</v>
      </c>
      <c r="FW63" s="380">
        <v>0</v>
      </c>
      <c r="FX63" s="380">
        <v>0</v>
      </c>
      <c r="FY63" s="397">
        <v>0</v>
      </c>
      <c r="FZ63">
        <v>0</v>
      </c>
      <c r="GA63">
        <v>2</v>
      </c>
      <c r="GB63">
        <v>2</v>
      </c>
      <c r="GC63">
        <v>2</v>
      </c>
      <c r="GD63">
        <v>2</v>
      </c>
      <c r="GE63">
        <v>2</v>
      </c>
      <c r="GF63">
        <v>2</v>
      </c>
      <c r="GG63">
        <v>2</v>
      </c>
      <c r="GH63">
        <v>2</v>
      </c>
      <c r="GI63">
        <v>0</v>
      </c>
      <c r="GJ63">
        <v>0</v>
      </c>
      <c r="GK63">
        <v>0</v>
      </c>
      <c r="GL63">
        <v>0</v>
      </c>
      <c r="GM63">
        <v>1</v>
      </c>
      <c r="GN63">
        <v>1</v>
      </c>
      <c r="GO63">
        <v>2</v>
      </c>
      <c r="GP63">
        <v>1</v>
      </c>
      <c r="GQ63">
        <v>2</v>
      </c>
      <c r="GR63">
        <v>3</v>
      </c>
      <c r="GS63">
        <v>2</v>
      </c>
      <c r="GT63">
        <v>3</v>
      </c>
      <c r="GU63">
        <v>2</v>
      </c>
      <c r="GV63">
        <v>2</v>
      </c>
      <c r="GW63">
        <v>3</v>
      </c>
      <c r="GX63">
        <v>2</v>
      </c>
      <c r="GY63">
        <v>2</v>
      </c>
      <c r="GZ63">
        <v>2</v>
      </c>
      <c r="HA63">
        <v>2</v>
      </c>
      <c r="HB63">
        <v>3</v>
      </c>
      <c r="HC63">
        <v>2</v>
      </c>
      <c r="HD63">
        <v>2</v>
      </c>
      <c r="HE63">
        <v>3</v>
      </c>
      <c r="HF63">
        <v>3</v>
      </c>
      <c r="HG63">
        <v>3</v>
      </c>
      <c r="HH63">
        <v>1</v>
      </c>
      <c r="HI63">
        <v>2</v>
      </c>
      <c r="HJ63">
        <v>2</v>
      </c>
      <c r="HK63">
        <v>2</v>
      </c>
      <c r="HL63">
        <v>1</v>
      </c>
      <c r="HM63">
        <v>1</v>
      </c>
      <c r="HN63">
        <v>1</v>
      </c>
      <c r="HO63">
        <v>1</v>
      </c>
      <c r="HP63">
        <v>1</v>
      </c>
      <c r="HQ63">
        <v>1</v>
      </c>
      <c r="HR63">
        <v>1</v>
      </c>
      <c r="HS63">
        <v>1</v>
      </c>
      <c r="HT63">
        <v>1</v>
      </c>
      <c r="HU63">
        <v>1</v>
      </c>
      <c r="HV63">
        <v>1</v>
      </c>
      <c r="HW63">
        <v>1</v>
      </c>
      <c r="HX63">
        <v>1</v>
      </c>
      <c r="HY63">
        <v>1</v>
      </c>
      <c r="HZ63">
        <v>2</v>
      </c>
      <c r="IA63">
        <v>2</v>
      </c>
      <c r="IB63">
        <v>2</v>
      </c>
      <c r="IC63">
        <v>1</v>
      </c>
      <c r="ID63">
        <v>1</v>
      </c>
      <c r="IE63">
        <v>0</v>
      </c>
      <c r="IF63">
        <v>1</v>
      </c>
      <c r="IG63">
        <v>1</v>
      </c>
      <c r="IH63">
        <v>0</v>
      </c>
      <c r="II63">
        <v>0</v>
      </c>
      <c r="IJ63">
        <v>0</v>
      </c>
      <c r="IK63">
        <v>0</v>
      </c>
      <c r="IL63">
        <v>0</v>
      </c>
      <c r="IM63">
        <v>0</v>
      </c>
      <c r="IN63" s="341">
        <f t="shared" si="41"/>
        <v>0</v>
      </c>
      <c r="IO63">
        <v>0</v>
      </c>
      <c r="IP63">
        <v>0</v>
      </c>
      <c r="IQ63">
        <v>0</v>
      </c>
      <c r="IR63">
        <v>0</v>
      </c>
      <c r="IS63">
        <v>0</v>
      </c>
      <c r="IT63">
        <v>0</v>
      </c>
      <c r="IU63">
        <v>0</v>
      </c>
      <c r="IV63">
        <v>0</v>
      </c>
      <c r="IW63">
        <v>0</v>
      </c>
      <c r="IX63">
        <v>0</v>
      </c>
      <c r="IY63">
        <v>0</v>
      </c>
      <c r="IZ63">
        <v>0</v>
      </c>
      <c r="JA63">
        <v>0</v>
      </c>
      <c r="JB63">
        <v>0</v>
      </c>
      <c r="JC63">
        <v>0</v>
      </c>
      <c r="JD63">
        <v>0</v>
      </c>
      <c r="JE63">
        <v>0</v>
      </c>
      <c r="JF63" s="362">
        <f t="shared" si="45"/>
        <v>0</v>
      </c>
      <c r="JG63">
        <v>0</v>
      </c>
      <c r="JH63">
        <v>0</v>
      </c>
      <c r="JI63">
        <v>0</v>
      </c>
      <c r="JJ63">
        <v>0</v>
      </c>
      <c r="JK63">
        <v>0</v>
      </c>
      <c r="JL63">
        <v>0</v>
      </c>
      <c r="JM63">
        <v>0</v>
      </c>
      <c r="JN63" s="341">
        <f t="shared" si="46"/>
        <v>0</v>
      </c>
      <c r="JO63">
        <v>0</v>
      </c>
      <c r="JP63">
        <v>0</v>
      </c>
      <c r="JQ63">
        <v>0</v>
      </c>
      <c r="JR63">
        <v>0</v>
      </c>
      <c r="JS63">
        <v>0</v>
      </c>
      <c r="JT63">
        <v>0</v>
      </c>
      <c r="JU63">
        <v>1</v>
      </c>
      <c r="JV63" s="341">
        <f t="shared" si="47"/>
        <v>1</v>
      </c>
      <c r="JW63">
        <v>1</v>
      </c>
      <c r="JX63">
        <v>1</v>
      </c>
      <c r="JY63">
        <v>1</v>
      </c>
      <c r="JZ63">
        <v>1</v>
      </c>
      <c r="KA63">
        <v>1</v>
      </c>
      <c r="KB63">
        <v>2</v>
      </c>
      <c r="KC63">
        <v>2</v>
      </c>
      <c r="KD63">
        <v>2</v>
      </c>
      <c r="KE63">
        <v>2</v>
      </c>
      <c r="KF63">
        <v>2</v>
      </c>
      <c r="KG63">
        <v>2</v>
      </c>
      <c r="KH63">
        <v>2</v>
      </c>
      <c r="KI63">
        <v>2</v>
      </c>
      <c r="KJ63">
        <v>1</v>
      </c>
      <c r="KK63">
        <v>1</v>
      </c>
      <c r="KL63">
        <v>1</v>
      </c>
      <c r="KM63">
        <v>1</v>
      </c>
      <c r="KN63">
        <v>1</v>
      </c>
      <c r="KO63">
        <v>3</v>
      </c>
      <c r="KP63">
        <v>5</v>
      </c>
      <c r="KQ63">
        <v>5</v>
      </c>
      <c r="KR63">
        <v>8</v>
      </c>
      <c r="KS63">
        <v>8</v>
      </c>
      <c r="KT63">
        <v>9</v>
      </c>
      <c r="KU63">
        <v>7</v>
      </c>
      <c r="KV63">
        <v>8</v>
      </c>
      <c r="KW63">
        <v>8</v>
      </c>
      <c r="KX63">
        <v>8</v>
      </c>
      <c r="KY63">
        <v>8</v>
      </c>
      <c r="KZ63" s="476">
        <v>7</v>
      </c>
      <c r="LA63" s="476">
        <v>7</v>
      </c>
      <c r="LB63" s="476">
        <v>7</v>
      </c>
      <c r="LC63" s="476">
        <v>7</v>
      </c>
      <c r="LD63" s="476">
        <v>7</v>
      </c>
      <c r="LE63" s="476">
        <v>6</v>
      </c>
      <c r="LF63" s="476">
        <v>6</v>
      </c>
      <c r="LG63" s="476">
        <v>6</v>
      </c>
      <c r="LH63" s="476">
        <v>6</v>
      </c>
      <c r="LI63" s="476">
        <v>6</v>
      </c>
      <c r="LJ63">
        <v>6</v>
      </c>
      <c r="LK63">
        <v>6</v>
      </c>
      <c r="LL63">
        <v>7</v>
      </c>
      <c r="LM63">
        <v>8</v>
      </c>
      <c r="LN63">
        <v>9</v>
      </c>
      <c r="LO63">
        <v>9</v>
      </c>
      <c r="LP63">
        <v>8</v>
      </c>
      <c r="LQ63">
        <v>10</v>
      </c>
      <c r="LR63">
        <v>10</v>
      </c>
      <c r="LS63">
        <v>8</v>
      </c>
      <c r="LT63">
        <v>7</v>
      </c>
      <c r="LU63">
        <v>7</v>
      </c>
      <c r="LV63">
        <v>6</v>
      </c>
      <c r="LW63">
        <v>6</v>
      </c>
      <c r="LX63">
        <v>5</v>
      </c>
      <c r="LY63">
        <v>4</v>
      </c>
      <c r="LZ63">
        <v>4</v>
      </c>
      <c r="MA63">
        <v>5</v>
      </c>
      <c r="MB63">
        <v>5</v>
      </c>
      <c r="MC63">
        <v>4</v>
      </c>
      <c r="MD63">
        <v>3</v>
      </c>
      <c r="ME63">
        <v>2</v>
      </c>
      <c r="MF63">
        <v>1</v>
      </c>
      <c r="MG63">
        <v>1</v>
      </c>
      <c r="MH63">
        <v>1</v>
      </c>
      <c r="MI63">
        <v>1</v>
      </c>
      <c r="MJ63">
        <v>0</v>
      </c>
      <c r="MK63">
        <v>0</v>
      </c>
      <c r="ML63">
        <v>0</v>
      </c>
      <c r="MM63">
        <v>0</v>
      </c>
      <c r="MN63">
        <v>2</v>
      </c>
      <c r="MO63" s="471">
        <v>2</v>
      </c>
      <c r="MP63" s="471">
        <v>2</v>
      </c>
      <c r="MQ63">
        <v>2</v>
      </c>
      <c r="MR63">
        <v>2</v>
      </c>
      <c r="MS63">
        <v>2</v>
      </c>
      <c r="MT63">
        <v>2</v>
      </c>
      <c r="MU63">
        <v>2</v>
      </c>
      <c r="MV63">
        <v>2</v>
      </c>
      <c r="MW63">
        <v>2</v>
      </c>
      <c r="MX63">
        <v>3</v>
      </c>
      <c r="MY63">
        <v>2</v>
      </c>
      <c r="MZ63">
        <v>2</v>
      </c>
      <c r="NA63">
        <v>2</v>
      </c>
      <c r="NB63">
        <v>2</v>
      </c>
      <c r="NC63">
        <v>2</v>
      </c>
      <c r="ND63">
        <v>3</v>
      </c>
      <c r="NE63">
        <v>3</v>
      </c>
      <c r="NF63">
        <v>4</v>
      </c>
      <c r="NG63">
        <v>3</v>
      </c>
      <c r="NH63">
        <v>1</v>
      </c>
      <c r="NI63">
        <v>3</v>
      </c>
      <c r="NJ63">
        <v>5</v>
      </c>
      <c r="NK63">
        <v>6</v>
      </c>
      <c r="NL63">
        <v>5</v>
      </c>
      <c r="NM63">
        <v>5</v>
      </c>
      <c r="NN63">
        <v>5</v>
      </c>
      <c r="NO63">
        <v>5</v>
      </c>
      <c r="NP63">
        <v>4</v>
      </c>
      <c r="NQ63">
        <v>3</v>
      </c>
      <c r="NR63">
        <v>3</v>
      </c>
      <c r="NS63">
        <v>4</v>
      </c>
      <c r="NT63">
        <v>4</v>
      </c>
      <c r="NU63">
        <v>1</v>
      </c>
      <c r="NV63">
        <v>3</v>
      </c>
      <c r="NW63">
        <v>3</v>
      </c>
      <c r="NX63">
        <v>4</v>
      </c>
      <c r="NY63">
        <v>4</v>
      </c>
      <c r="NZ63">
        <v>4</v>
      </c>
      <c r="OA63">
        <v>4</v>
      </c>
      <c r="OB63">
        <v>3</v>
      </c>
      <c r="OC63">
        <v>3</v>
      </c>
      <c r="OD63">
        <v>0</v>
      </c>
      <c r="OE63">
        <v>2</v>
      </c>
      <c r="OF63">
        <v>2</v>
      </c>
      <c r="OG63">
        <v>1</v>
      </c>
      <c r="OH63">
        <v>1</v>
      </c>
      <c r="OI63">
        <v>1</v>
      </c>
      <c r="OJ63">
        <v>1</v>
      </c>
      <c r="OK63">
        <v>0</v>
      </c>
      <c r="OL63">
        <v>0</v>
      </c>
      <c r="OM63">
        <v>0</v>
      </c>
      <c r="ON63">
        <v>0</v>
      </c>
      <c r="OO63">
        <v>2</v>
      </c>
      <c r="OP63">
        <v>2</v>
      </c>
      <c r="OQ63">
        <v>2</v>
      </c>
      <c r="OR63">
        <v>2</v>
      </c>
      <c r="OS63">
        <v>2</v>
      </c>
      <c r="OT63">
        <v>2</v>
      </c>
      <c r="OU63">
        <v>3</v>
      </c>
      <c r="OV63">
        <v>3</v>
      </c>
      <c r="OW63">
        <v>3</v>
      </c>
      <c r="OX63">
        <v>3</v>
      </c>
      <c r="OY63" s="341">
        <f t="shared" si="42"/>
        <v>3</v>
      </c>
      <c r="OZ63">
        <v>3</v>
      </c>
      <c r="PA63">
        <v>3</v>
      </c>
      <c r="PB63">
        <v>2</v>
      </c>
      <c r="PC63">
        <v>2</v>
      </c>
      <c r="PD63">
        <v>2</v>
      </c>
    </row>
    <row r="64" spans="1:436" x14ac:dyDescent="0.2">
      <c r="A64" s="55"/>
      <c r="B64" s="1">
        <v>4</v>
      </c>
      <c r="C64" s="166">
        <f t="shared" ca="1" si="40"/>
        <v>2</v>
      </c>
      <c r="D64" s="167">
        <f t="shared" ca="1" si="43"/>
        <v>1.5503875968992248E-2</v>
      </c>
      <c r="E64" s="187">
        <f t="shared" ca="1" si="44"/>
        <v>3</v>
      </c>
      <c r="F64" s="168"/>
      <c r="G64">
        <v>1</v>
      </c>
      <c r="H64">
        <v>1</v>
      </c>
      <c r="I64" s="341">
        <v>1</v>
      </c>
      <c r="J64">
        <v>1</v>
      </c>
      <c r="K64">
        <v>2</v>
      </c>
      <c r="L64">
        <v>1</v>
      </c>
      <c r="M64">
        <v>1</v>
      </c>
      <c r="N64">
        <v>0</v>
      </c>
      <c r="O64">
        <v>0</v>
      </c>
      <c r="P64">
        <v>1</v>
      </c>
      <c r="Q64">
        <v>0</v>
      </c>
      <c r="R64">
        <v>1</v>
      </c>
      <c r="S64">
        <v>2</v>
      </c>
      <c r="T64">
        <v>2</v>
      </c>
      <c r="U64">
        <v>2</v>
      </c>
      <c r="V64">
        <v>1</v>
      </c>
      <c r="W64">
        <v>1</v>
      </c>
      <c r="X64">
        <v>1</v>
      </c>
      <c r="Y64">
        <v>1</v>
      </c>
      <c r="Z64">
        <v>1</v>
      </c>
      <c r="AA64">
        <v>1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 s="362">
        <v>0</v>
      </c>
      <c r="AQ64">
        <v>0</v>
      </c>
      <c r="AR64">
        <v>1</v>
      </c>
      <c r="AS64">
        <v>1</v>
      </c>
      <c r="AT64">
        <v>1</v>
      </c>
      <c r="AU64">
        <v>2</v>
      </c>
      <c r="AV64">
        <v>3</v>
      </c>
      <c r="AW64" s="144">
        <v>3</v>
      </c>
      <c r="AX64" s="144">
        <v>4</v>
      </c>
      <c r="AY64" s="144">
        <v>4</v>
      </c>
      <c r="AZ64" s="144">
        <v>3</v>
      </c>
      <c r="BA64" s="144">
        <v>2</v>
      </c>
      <c r="BB64" s="144">
        <v>2</v>
      </c>
      <c r="BC64" s="144">
        <v>1</v>
      </c>
      <c r="BD64" s="144">
        <v>1</v>
      </c>
      <c r="BE64" s="144">
        <v>1</v>
      </c>
      <c r="BF64" s="144">
        <v>1</v>
      </c>
      <c r="BG64">
        <v>1</v>
      </c>
      <c r="BH64">
        <v>2</v>
      </c>
      <c r="BI64">
        <v>2</v>
      </c>
      <c r="BJ64">
        <v>2</v>
      </c>
      <c r="BK64">
        <v>2</v>
      </c>
      <c r="BL64">
        <v>3</v>
      </c>
      <c r="BM64">
        <v>3</v>
      </c>
      <c r="BN64">
        <v>3</v>
      </c>
      <c r="BO64">
        <v>3</v>
      </c>
      <c r="BP64">
        <v>3</v>
      </c>
      <c r="BQ64">
        <v>3</v>
      </c>
      <c r="BR64">
        <v>4</v>
      </c>
      <c r="BS64">
        <v>4</v>
      </c>
      <c r="BT64">
        <v>2</v>
      </c>
      <c r="BU64">
        <v>2</v>
      </c>
      <c r="BV64">
        <v>2</v>
      </c>
      <c r="BW64">
        <v>2</v>
      </c>
      <c r="BX64">
        <v>1</v>
      </c>
      <c r="BY64">
        <v>1</v>
      </c>
      <c r="BZ64">
        <v>1</v>
      </c>
      <c r="CA64">
        <v>1</v>
      </c>
      <c r="CB64" s="380">
        <v>1</v>
      </c>
      <c r="CC64" s="142">
        <v>1</v>
      </c>
      <c r="CD64" s="380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1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1</v>
      </c>
      <c r="DM64">
        <v>1</v>
      </c>
      <c r="DN64">
        <v>1</v>
      </c>
      <c r="DO64">
        <v>1</v>
      </c>
      <c r="DP64">
        <v>1</v>
      </c>
      <c r="DQ64">
        <v>1</v>
      </c>
      <c r="DR64" s="341">
        <v>0</v>
      </c>
      <c r="DS64">
        <v>1</v>
      </c>
      <c r="DT64" s="397">
        <v>1</v>
      </c>
      <c r="DU64" s="397">
        <v>1</v>
      </c>
      <c r="DV64" s="380">
        <v>1</v>
      </c>
      <c r="DW64" s="380">
        <v>1</v>
      </c>
      <c r="DX64" s="397">
        <v>1</v>
      </c>
      <c r="DY64">
        <v>1</v>
      </c>
      <c r="DZ64">
        <v>1</v>
      </c>
      <c r="EA64">
        <v>1</v>
      </c>
      <c r="EB64">
        <v>1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 s="380">
        <v>1</v>
      </c>
      <c r="EV64">
        <v>1</v>
      </c>
      <c r="EW64">
        <v>1</v>
      </c>
      <c r="EX64">
        <v>1</v>
      </c>
      <c r="EY64">
        <v>1</v>
      </c>
      <c r="EZ64">
        <v>1</v>
      </c>
      <c r="FA64">
        <v>1</v>
      </c>
      <c r="FB64">
        <v>1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2</v>
      </c>
      <c r="FN64">
        <v>2</v>
      </c>
      <c r="FO64">
        <v>2</v>
      </c>
      <c r="FP64">
        <v>2</v>
      </c>
      <c r="FQ64">
        <v>2</v>
      </c>
      <c r="FR64">
        <v>1</v>
      </c>
      <c r="FS64" s="341">
        <v>1</v>
      </c>
      <c r="FT64">
        <v>1</v>
      </c>
      <c r="FU64" s="397">
        <v>2</v>
      </c>
      <c r="FV64" s="397">
        <v>1</v>
      </c>
      <c r="FW64" s="380">
        <v>1</v>
      </c>
      <c r="FX64" s="380">
        <v>1</v>
      </c>
      <c r="FY64" s="397">
        <v>1</v>
      </c>
      <c r="FZ64">
        <v>1</v>
      </c>
      <c r="GA64">
        <v>1</v>
      </c>
      <c r="GB64">
        <v>1</v>
      </c>
      <c r="GC64">
        <v>1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1</v>
      </c>
      <c r="HO64">
        <v>1</v>
      </c>
      <c r="HP64">
        <v>1</v>
      </c>
      <c r="HQ64">
        <v>1</v>
      </c>
      <c r="HR64">
        <v>3</v>
      </c>
      <c r="HS64">
        <v>3</v>
      </c>
      <c r="HT64">
        <v>3</v>
      </c>
      <c r="HU64">
        <v>3</v>
      </c>
      <c r="HV64">
        <v>3</v>
      </c>
      <c r="HW64">
        <v>2</v>
      </c>
      <c r="HX64">
        <v>2</v>
      </c>
      <c r="HY64">
        <v>2</v>
      </c>
      <c r="HZ64">
        <v>2</v>
      </c>
      <c r="IA64">
        <v>2</v>
      </c>
      <c r="IB64">
        <v>2</v>
      </c>
      <c r="IC64">
        <v>2</v>
      </c>
      <c r="ID64">
        <v>2</v>
      </c>
      <c r="IE64">
        <v>2</v>
      </c>
      <c r="IF64">
        <v>2</v>
      </c>
      <c r="IG64">
        <v>2</v>
      </c>
      <c r="IH64">
        <v>1</v>
      </c>
      <c r="II64">
        <v>1</v>
      </c>
      <c r="IJ64">
        <v>1</v>
      </c>
      <c r="IK64">
        <v>1</v>
      </c>
      <c r="IL64">
        <v>1</v>
      </c>
      <c r="IM64">
        <v>1</v>
      </c>
      <c r="IN64" s="341">
        <f t="shared" si="41"/>
        <v>1</v>
      </c>
      <c r="IO64">
        <v>1</v>
      </c>
      <c r="IP64">
        <v>0</v>
      </c>
      <c r="IQ64">
        <v>0</v>
      </c>
      <c r="IR64">
        <v>0</v>
      </c>
      <c r="IS64">
        <v>0</v>
      </c>
      <c r="IT64">
        <v>0</v>
      </c>
      <c r="IU64">
        <v>0</v>
      </c>
      <c r="IV64">
        <v>0</v>
      </c>
      <c r="IW64">
        <v>0</v>
      </c>
      <c r="IX64">
        <v>0</v>
      </c>
      <c r="IY64">
        <v>0</v>
      </c>
      <c r="IZ64">
        <v>1</v>
      </c>
      <c r="JA64">
        <v>1</v>
      </c>
      <c r="JB64">
        <v>1</v>
      </c>
      <c r="JC64">
        <v>1</v>
      </c>
      <c r="JD64">
        <v>1</v>
      </c>
      <c r="JE64">
        <v>1</v>
      </c>
      <c r="JF64" s="362">
        <f t="shared" si="45"/>
        <v>1</v>
      </c>
      <c r="JG64">
        <v>1</v>
      </c>
      <c r="JH64">
        <v>1</v>
      </c>
      <c r="JI64">
        <v>2</v>
      </c>
      <c r="JJ64">
        <v>2</v>
      </c>
      <c r="JK64">
        <v>1</v>
      </c>
      <c r="JL64">
        <v>1</v>
      </c>
      <c r="JM64">
        <v>1</v>
      </c>
      <c r="JN64" s="341">
        <f t="shared" si="46"/>
        <v>1</v>
      </c>
      <c r="JO64">
        <v>1</v>
      </c>
      <c r="JP64">
        <v>1</v>
      </c>
      <c r="JQ64">
        <v>1</v>
      </c>
      <c r="JR64">
        <v>2</v>
      </c>
      <c r="JS64">
        <v>2</v>
      </c>
      <c r="JT64">
        <v>1</v>
      </c>
      <c r="JU64">
        <v>3</v>
      </c>
      <c r="JV64" s="341">
        <f t="shared" si="47"/>
        <v>3</v>
      </c>
      <c r="JW64">
        <v>3</v>
      </c>
      <c r="JX64">
        <v>3</v>
      </c>
      <c r="JY64">
        <v>4</v>
      </c>
      <c r="JZ64">
        <v>4</v>
      </c>
      <c r="KA64">
        <v>3</v>
      </c>
      <c r="KB64">
        <v>2</v>
      </c>
      <c r="KC64">
        <v>2</v>
      </c>
      <c r="KD64">
        <v>2</v>
      </c>
      <c r="KE64">
        <v>2</v>
      </c>
      <c r="KF64">
        <v>0</v>
      </c>
      <c r="KG64">
        <v>1</v>
      </c>
      <c r="KH64">
        <v>0</v>
      </c>
      <c r="KI64">
        <v>0</v>
      </c>
      <c r="KJ64">
        <v>0</v>
      </c>
      <c r="KK64">
        <v>0</v>
      </c>
      <c r="KL64">
        <v>0</v>
      </c>
      <c r="KM64">
        <v>0</v>
      </c>
      <c r="KN64">
        <v>0</v>
      </c>
      <c r="KO64">
        <v>0</v>
      </c>
      <c r="KP64">
        <v>0</v>
      </c>
      <c r="KQ64">
        <v>0</v>
      </c>
      <c r="KR64">
        <v>0</v>
      </c>
      <c r="KS64">
        <v>0</v>
      </c>
      <c r="KT64">
        <v>0</v>
      </c>
      <c r="KU64">
        <v>0</v>
      </c>
      <c r="KV64">
        <v>0</v>
      </c>
      <c r="KW64">
        <v>0</v>
      </c>
      <c r="KX64">
        <v>0</v>
      </c>
      <c r="KY64">
        <v>0</v>
      </c>
      <c r="KZ64" s="476">
        <v>0</v>
      </c>
      <c r="LA64" s="476">
        <v>0</v>
      </c>
      <c r="LB64" s="476">
        <v>0</v>
      </c>
      <c r="LC64" s="476">
        <v>0</v>
      </c>
      <c r="LD64" s="476">
        <v>0</v>
      </c>
      <c r="LE64" s="476">
        <v>0</v>
      </c>
      <c r="LF64" s="476">
        <v>0</v>
      </c>
      <c r="LG64" s="476">
        <v>0</v>
      </c>
      <c r="LH64" s="476">
        <v>0</v>
      </c>
      <c r="LI64" s="476">
        <v>0</v>
      </c>
      <c r="LJ64">
        <v>0</v>
      </c>
      <c r="LK64">
        <v>0</v>
      </c>
      <c r="LL64">
        <v>0</v>
      </c>
      <c r="LM64">
        <v>0</v>
      </c>
      <c r="LN64">
        <v>0</v>
      </c>
      <c r="LO64">
        <v>0</v>
      </c>
      <c r="LP64">
        <v>0</v>
      </c>
      <c r="LQ64">
        <v>0</v>
      </c>
      <c r="LR64">
        <v>0</v>
      </c>
      <c r="LS64">
        <v>0</v>
      </c>
      <c r="LT64">
        <v>0</v>
      </c>
      <c r="LU64">
        <v>0</v>
      </c>
      <c r="LV64">
        <v>0</v>
      </c>
      <c r="LW64">
        <v>0</v>
      </c>
      <c r="LX64">
        <v>0</v>
      </c>
      <c r="LY64">
        <v>0</v>
      </c>
      <c r="LZ64">
        <v>0</v>
      </c>
      <c r="MA64">
        <v>0</v>
      </c>
      <c r="MB64">
        <v>0</v>
      </c>
      <c r="MC64">
        <v>0</v>
      </c>
      <c r="MD64">
        <v>0</v>
      </c>
      <c r="ME64">
        <v>0</v>
      </c>
      <c r="MF64">
        <v>0</v>
      </c>
      <c r="MG64">
        <v>0</v>
      </c>
      <c r="MH64">
        <v>0</v>
      </c>
      <c r="MI64">
        <v>0</v>
      </c>
      <c r="MJ64">
        <v>0</v>
      </c>
      <c r="MK64">
        <v>0</v>
      </c>
      <c r="ML64">
        <v>0</v>
      </c>
      <c r="MM64">
        <v>0</v>
      </c>
      <c r="MN64">
        <v>0</v>
      </c>
      <c r="MO64" s="471">
        <v>0</v>
      </c>
      <c r="MP64" s="471">
        <v>1</v>
      </c>
      <c r="MQ64">
        <v>1</v>
      </c>
      <c r="MR64">
        <v>1</v>
      </c>
      <c r="MS64">
        <v>1</v>
      </c>
      <c r="MT64">
        <v>1</v>
      </c>
      <c r="MU64">
        <v>1</v>
      </c>
      <c r="MV64">
        <v>1</v>
      </c>
      <c r="MW64">
        <v>1</v>
      </c>
      <c r="MX64">
        <v>1</v>
      </c>
      <c r="MY64">
        <v>1</v>
      </c>
      <c r="MZ64">
        <v>1</v>
      </c>
      <c r="NA64">
        <v>1</v>
      </c>
      <c r="NB64">
        <v>1</v>
      </c>
      <c r="NC64">
        <v>1</v>
      </c>
      <c r="ND64">
        <v>1</v>
      </c>
      <c r="NE64">
        <v>1</v>
      </c>
      <c r="NF64">
        <v>1</v>
      </c>
      <c r="NG64">
        <v>1</v>
      </c>
      <c r="NH64">
        <v>1</v>
      </c>
      <c r="NI64">
        <v>1</v>
      </c>
      <c r="NJ64">
        <v>1</v>
      </c>
      <c r="NK64">
        <v>1</v>
      </c>
      <c r="NL64">
        <v>1</v>
      </c>
      <c r="NM64">
        <v>1</v>
      </c>
      <c r="NN64">
        <v>2</v>
      </c>
      <c r="NO64">
        <v>2</v>
      </c>
      <c r="NP64">
        <v>2</v>
      </c>
      <c r="NQ64">
        <v>2</v>
      </c>
      <c r="NR64">
        <v>2</v>
      </c>
      <c r="NS64">
        <v>2</v>
      </c>
      <c r="NT64">
        <v>2</v>
      </c>
      <c r="NU64">
        <v>2</v>
      </c>
      <c r="NV64">
        <v>2</v>
      </c>
      <c r="NW64">
        <v>2</v>
      </c>
      <c r="NX64">
        <v>1</v>
      </c>
      <c r="NY64">
        <v>1</v>
      </c>
      <c r="NZ64">
        <v>3</v>
      </c>
      <c r="OA64">
        <v>3</v>
      </c>
      <c r="OB64">
        <v>3</v>
      </c>
      <c r="OC64">
        <v>3</v>
      </c>
      <c r="OD64">
        <v>3</v>
      </c>
      <c r="OE64">
        <v>2</v>
      </c>
      <c r="OF64">
        <v>2</v>
      </c>
      <c r="OG64">
        <v>2</v>
      </c>
      <c r="OH64">
        <v>2</v>
      </c>
      <c r="OI64">
        <v>2</v>
      </c>
      <c r="OJ64">
        <v>2</v>
      </c>
      <c r="OK64">
        <v>2</v>
      </c>
      <c r="OL64">
        <v>3</v>
      </c>
      <c r="OM64">
        <v>3</v>
      </c>
      <c r="ON64">
        <v>2</v>
      </c>
      <c r="OO64">
        <v>2</v>
      </c>
      <c r="OP64">
        <v>0</v>
      </c>
      <c r="OQ64">
        <v>0</v>
      </c>
      <c r="OR64">
        <v>0</v>
      </c>
      <c r="OS64">
        <v>0</v>
      </c>
      <c r="OT64">
        <v>0</v>
      </c>
      <c r="OU64">
        <v>0</v>
      </c>
      <c r="OV64">
        <v>0</v>
      </c>
      <c r="OW64">
        <v>0</v>
      </c>
      <c r="OX64">
        <v>0</v>
      </c>
      <c r="OY64" s="341">
        <f t="shared" si="42"/>
        <v>1</v>
      </c>
      <c r="OZ64">
        <v>2</v>
      </c>
      <c r="PA64">
        <v>2</v>
      </c>
      <c r="PB64">
        <v>2</v>
      </c>
      <c r="PC64">
        <v>2</v>
      </c>
      <c r="PD64">
        <v>2</v>
      </c>
    </row>
    <row r="65" spans="1:420" s="144" customFormat="1" x14ac:dyDescent="0.2">
      <c r="A65" s="318"/>
      <c r="B65" s="318">
        <v>5</v>
      </c>
      <c r="C65" s="319">
        <f t="shared" ca="1" si="40"/>
        <v>1</v>
      </c>
      <c r="D65" s="320">
        <f t="shared" ca="1" si="43"/>
        <v>1.9723865877712033E-3</v>
      </c>
      <c r="E65" s="323">
        <f t="shared" ca="1" si="44"/>
        <v>13</v>
      </c>
      <c r="F65" s="321"/>
      <c r="G65" s="144">
        <v>1</v>
      </c>
      <c r="H65" s="144">
        <v>1</v>
      </c>
      <c r="I65" s="343">
        <v>1.5</v>
      </c>
      <c r="J65" s="144">
        <v>2</v>
      </c>
      <c r="K65" s="144">
        <v>2</v>
      </c>
      <c r="L65" s="144">
        <v>3</v>
      </c>
      <c r="M65" s="144">
        <v>2</v>
      </c>
      <c r="N65" s="144">
        <v>2</v>
      </c>
      <c r="O65" s="144">
        <v>5</v>
      </c>
      <c r="P65" s="144">
        <v>0</v>
      </c>
      <c r="Q65" s="144">
        <v>0</v>
      </c>
      <c r="R65" s="144">
        <v>0</v>
      </c>
      <c r="S65" s="144">
        <v>0</v>
      </c>
      <c r="T65" s="144">
        <v>0</v>
      </c>
      <c r="U65" s="144">
        <v>0</v>
      </c>
      <c r="V65" s="144">
        <v>0</v>
      </c>
      <c r="W65" s="144">
        <v>0</v>
      </c>
      <c r="X65" s="144">
        <v>1</v>
      </c>
      <c r="Y65" s="144">
        <v>0</v>
      </c>
      <c r="Z65" s="144">
        <v>0</v>
      </c>
      <c r="AA65" s="144">
        <v>0</v>
      </c>
      <c r="AB65" s="144">
        <v>0</v>
      </c>
      <c r="AC65" s="144">
        <v>0</v>
      </c>
      <c r="AD65" s="144">
        <v>0</v>
      </c>
      <c r="AE65" s="144">
        <v>0</v>
      </c>
      <c r="AF65" s="144">
        <v>0</v>
      </c>
      <c r="AG65" s="144">
        <v>0</v>
      </c>
      <c r="AH65" s="144">
        <v>0</v>
      </c>
      <c r="AI65" s="144">
        <v>1</v>
      </c>
      <c r="AJ65" s="144">
        <v>0</v>
      </c>
      <c r="AK65" s="144">
        <v>0</v>
      </c>
      <c r="AL65" s="144">
        <v>0</v>
      </c>
      <c r="AM65" s="144">
        <v>0</v>
      </c>
      <c r="AN65" s="144">
        <v>1</v>
      </c>
      <c r="AO65" s="144">
        <v>1</v>
      </c>
      <c r="AP65" s="363">
        <v>1.5</v>
      </c>
      <c r="AQ65" s="144">
        <v>2</v>
      </c>
      <c r="AR65" s="144">
        <v>3</v>
      </c>
      <c r="AS65" s="144">
        <v>2</v>
      </c>
      <c r="AT65" s="144">
        <v>2</v>
      </c>
      <c r="AU65" s="144">
        <v>2</v>
      </c>
      <c r="AV65" s="144">
        <v>3</v>
      </c>
      <c r="AW65" s="144">
        <v>5</v>
      </c>
      <c r="AX65" s="144">
        <v>4</v>
      </c>
      <c r="AY65" s="144">
        <v>5</v>
      </c>
      <c r="AZ65" s="144">
        <v>5</v>
      </c>
      <c r="BA65" s="144">
        <v>6</v>
      </c>
      <c r="BB65" s="144">
        <v>6</v>
      </c>
      <c r="BC65" s="144">
        <v>7</v>
      </c>
      <c r="BD65" s="144">
        <v>8</v>
      </c>
      <c r="BE65" s="144">
        <v>8</v>
      </c>
      <c r="BF65" s="144">
        <v>8</v>
      </c>
      <c r="BG65" s="144">
        <v>7</v>
      </c>
      <c r="BH65" s="144">
        <v>6</v>
      </c>
      <c r="BI65" s="144">
        <v>5</v>
      </c>
      <c r="BJ65" s="144">
        <v>5</v>
      </c>
      <c r="BK65" s="144">
        <v>6</v>
      </c>
      <c r="BL65" s="144">
        <v>5</v>
      </c>
      <c r="BM65" s="144">
        <v>5</v>
      </c>
      <c r="BN65" s="144">
        <v>4</v>
      </c>
      <c r="BO65" s="144">
        <v>3</v>
      </c>
      <c r="BP65" s="144">
        <v>4</v>
      </c>
      <c r="BQ65" s="144">
        <v>5</v>
      </c>
      <c r="BR65" s="144">
        <v>4</v>
      </c>
      <c r="BS65" s="144">
        <v>4</v>
      </c>
      <c r="BT65" s="144">
        <v>5</v>
      </c>
      <c r="BU65" s="144">
        <v>6</v>
      </c>
      <c r="BV65" s="144">
        <v>6</v>
      </c>
      <c r="BW65" s="144">
        <v>7</v>
      </c>
      <c r="BX65" s="144">
        <v>6</v>
      </c>
      <c r="BY65" s="144">
        <v>6</v>
      </c>
      <c r="BZ65" s="144">
        <v>5</v>
      </c>
      <c r="CA65" s="144">
        <v>3</v>
      </c>
      <c r="CB65" s="380">
        <v>2</v>
      </c>
      <c r="CC65" s="142">
        <v>2</v>
      </c>
      <c r="CD65" s="380">
        <v>1</v>
      </c>
      <c r="CE65" s="144">
        <v>0</v>
      </c>
      <c r="CF65" s="144">
        <v>0</v>
      </c>
      <c r="CG65" s="144">
        <v>0</v>
      </c>
      <c r="CH65" s="144">
        <v>0</v>
      </c>
      <c r="CI65" s="144">
        <v>0</v>
      </c>
      <c r="CJ65" s="144">
        <v>0</v>
      </c>
      <c r="CK65" s="144">
        <v>0</v>
      </c>
      <c r="CL65" s="144">
        <v>0</v>
      </c>
      <c r="CM65" s="144">
        <v>0</v>
      </c>
      <c r="CN65" s="144">
        <v>0</v>
      </c>
      <c r="CO65" s="144">
        <v>0</v>
      </c>
      <c r="CP65" s="144">
        <v>2</v>
      </c>
      <c r="CQ65" s="144">
        <v>2</v>
      </c>
      <c r="CR65" s="144">
        <v>2</v>
      </c>
      <c r="CS65" s="144">
        <v>2</v>
      </c>
      <c r="CT65" s="144">
        <v>2</v>
      </c>
      <c r="CU65" s="144">
        <v>2</v>
      </c>
      <c r="CV65" s="144">
        <v>4</v>
      </c>
      <c r="CW65" s="144">
        <v>4</v>
      </c>
      <c r="CX65" s="144">
        <v>4</v>
      </c>
      <c r="CY65" s="144">
        <v>5</v>
      </c>
      <c r="CZ65" s="144">
        <v>6</v>
      </c>
      <c r="DA65" s="144">
        <v>7</v>
      </c>
      <c r="DB65" s="144">
        <v>7</v>
      </c>
      <c r="DC65" s="144">
        <v>6</v>
      </c>
      <c r="DD65" s="144">
        <v>6</v>
      </c>
      <c r="DE65" s="144">
        <v>5</v>
      </c>
      <c r="DF65" s="144">
        <v>4.5</v>
      </c>
      <c r="DG65" s="144">
        <v>4</v>
      </c>
      <c r="DH65" s="144">
        <v>3</v>
      </c>
      <c r="DI65" s="144">
        <v>2</v>
      </c>
      <c r="DJ65" s="144">
        <v>2</v>
      </c>
      <c r="DK65" s="144">
        <v>2</v>
      </c>
      <c r="DL65" s="144">
        <v>2</v>
      </c>
      <c r="DM65" s="144">
        <v>3</v>
      </c>
      <c r="DN65" s="144">
        <v>4</v>
      </c>
      <c r="DO65" s="144">
        <v>3</v>
      </c>
      <c r="DP65" s="144">
        <v>2</v>
      </c>
      <c r="DQ65" s="144">
        <v>2</v>
      </c>
      <c r="DR65" s="341">
        <v>2</v>
      </c>
      <c r="DS65" s="144">
        <v>2</v>
      </c>
      <c r="DT65" s="397">
        <v>1</v>
      </c>
      <c r="DU65" s="397">
        <v>2</v>
      </c>
      <c r="DV65" s="380">
        <v>2</v>
      </c>
      <c r="DW65" s="380">
        <v>1</v>
      </c>
      <c r="DX65" s="397">
        <v>0</v>
      </c>
      <c r="DY65">
        <v>1</v>
      </c>
      <c r="DZ65">
        <v>1</v>
      </c>
      <c r="EA65">
        <v>0</v>
      </c>
      <c r="EB65">
        <v>0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 s="144">
        <v>0</v>
      </c>
      <c r="EP65">
        <v>0</v>
      </c>
      <c r="EQ65">
        <v>0</v>
      </c>
      <c r="ER65">
        <v>0</v>
      </c>
      <c r="ES65">
        <v>0</v>
      </c>
      <c r="ET65">
        <v>1</v>
      </c>
      <c r="EU65" s="380">
        <v>1</v>
      </c>
      <c r="EV65">
        <v>1</v>
      </c>
      <c r="EW65">
        <v>1</v>
      </c>
      <c r="EX65">
        <v>1</v>
      </c>
      <c r="EY65">
        <v>1</v>
      </c>
      <c r="EZ65">
        <v>1</v>
      </c>
      <c r="FA65">
        <v>1</v>
      </c>
      <c r="FB65">
        <v>1</v>
      </c>
      <c r="FC65">
        <v>1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1</v>
      </c>
      <c r="FJ65">
        <v>1</v>
      </c>
      <c r="FK65" s="144">
        <v>1</v>
      </c>
      <c r="FL65">
        <v>1</v>
      </c>
      <c r="FM65">
        <v>1</v>
      </c>
      <c r="FN65" s="144">
        <v>1</v>
      </c>
      <c r="FO65" s="144">
        <v>1</v>
      </c>
      <c r="FP65" s="144">
        <v>1</v>
      </c>
      <c r="FQ65">
        <v>0</v>
      </c>
      <c r="FR65" s="144">
        <v>0</v>
      </c>
      <c r="FS65" s="341">
        <v>0</v>
      </c>
      <c r="FT65" s="144">
        <v>0</v>
      </c>
      <c r="FU65" s="397">
        <v>0</v>
      </c>
      <c r="FV65" s="397">
        <v>0</v>
      </c>
      <c r="FW65" s="380">
        <v>0</v>
      </c>
      <c r="FX65" s="380">
        <v>0</v>
      </c>
      <c r="FY65" s="397">
        <v>0</v>
      </c>
      <c r="FZ65">
        <v>0</v>
      </c>
      <c r="GA65">
        <v>0</v>
      </c>
      <c r="GB65">
        <v>0</v>
      </c>
      <c r="GC65">
        <v>0</v>
      </c>
      <c r="GD65">
        <v>0</v>
      </c>
      <c r="GE65">
        <v>0</v>
      </c>
      <c r="GF65">
        <v>0</v>
      </c>
      <c r="GG65">
        <v>0</v>
      </c>
      <c r="GH65">
        <v>0</v>
      </c>
      <c r="GI65">
        <v>0</v>
      </c>
      <c r="GJ65">
        <v>0</v>
      </c>
      <c r="GK65">
        <v>0</v>
      </c>
      <c r="GL65">
        <v>0</v>
      </c>
      <c r="GM65">
        <v>0</v>
      </c>
      <c r="GN65">
        <v>1</v>
      </c>
      <c r="GO65">
        <v>1</v>
      </c>
      <c r="GP65" s="144">
        <v>1</v>
      </c>
      <c r="GQ65">
        <v>1</v>
      </c>
      <c r="GR65">
        <v>1</v>
      </c>
      <c r="GS65">
        <v>1</v>
      </c>
      <c r="GT65">
        <v>1</v>
      </c>
      <c r="GU65">
        <v>1</v>
      </c>
      <c r="GV65" s="144">
        <v>1</v>
      </c>
      <c r="GW65" s="144">
        <v>1</v>
      </c>
      <c r="GX65" s="144">
        <v>1</v>
      </c>
      <c r="GY65" s="144">
        <v>1</v>
      </c>
      <c r="GZ65" s="144">
        <v>0</v>
      </c>
      <c r="HA65" s="144">
        <v>0</v>
      </c>
      <c r="HB65" s="144">
        <v>0</v>
      </c>
      <c r="HC65" s="144">
        <v>0</v>
      </c>
      <c r="HD65" s="144">
        <v>1</v>
      </c>
      <c r="HE65" s="144">
        <v>1</v>
      </c>
      <c r="HF65" s="144">
        <v>1</v>
      </c>
      <c r="HG65" s="144">
        <v>1</v>
      </c>
      <c r="HH65" s="144">
        <v>1</v>
      </c>
      <c r="HI65" s="144">
        <v>1</v>
      </c>
      <c r="HJ65" s="144">
        <v>1</v>
      </c>
      <c r="HK65" s="144">
        <v>0</v>
      </c>
      <c r="HL65" s="144">
        <v>0</v>
      </c>
      <c r="HM65" s="144">
        <v>0</v>
      </c>
      <c r="HN65" s="144">
        <v>0</v>
      </c>
      <c r="HO65" s="144">
        <v>0</v>
      </c>
      <c r="HP65" s="144">
        <v>0</v>
      </c>
      <c r="HQ65" s="144">
        <v>0</v>
      </c>
      <c r="HR65" s="144">
        <v>1</v>
      </c>
      <c r="HS65" s="144">
        <v>1</v>
      </c>
      <c r="HT65" s="144">
        <v>0</v>
      </c>
      <c r="HU65" s="144">
        <v>0</v>
      </c>
      <c r="HV65" s="144">
        <v>0</v>
      </c>
      <c r="HW65" s="144">
        <v>0</v>
      </c>
      <c r="HX65" s="144">
        <v>0</v>
      </c>
      <c r="HY65" s="144">
        <v>0</v>
      </c>
      <c r="HZ65" s="144">
        <v>0</v>
      </c>
      <c r="IA65" s="144">
        <v>0</v>
      </c>
      <c r="IB65" s="144">
        <v>0</v>
      </c>
      <c r="IC65" s="144">
        <v>0</v>
      </c>
      <c r="ID65" s="144">
        <v>0</v>
      </c>
      <c r="IE65" s="144">
        <v>0</v>
      </c>
      <c r="IF65" s="144">
        <v>0</v>
      </c>
      <c r="IG65" s="144">
        <v>0</v>
      </c>
      <c r="IH65" s="144">
        <v>0</v>
      </c>
      <c r="II65" s="144">
        <v>0</v>
      </c>
      <c r="IJ65" s="144">
        <v>0</v>
      </c>
      <c r="IK65" s="144">
        <v>0</v>
      </c>
      <c r="IL65" s="144">
        <v>0</v>
      </c>
      <c r="IM65" s="144">
        <v>0</v>
      </c>
      <c r="IN65" s="341">
        <f t="shared" si="41"/>
        <v>0</v>
      </c>
      <c r="IO65" s="144">
        <v>0</v>
      </c>
      <c r="IP65" s="144">
        <v>0</v>
      </c>
      <c r="IQ65" s="144">
        <v>0</v>
      </c>
      <c r="IR65" s="144">
        <v>0</v>
      </c>
      <c r="IS65" s="144">
        <v>0</v>
      </c>
      <c r="IT65" s="144">
        <v>1</v>
      </c>
      <c r="IU65" s="144">
        <v>1</v>
      </c>
      <c r="IV65" s="144">
        <v>1</v>
      </c>
      <c r="IW65" s="144">
        <v>1</v>
      </c>
      <c r="IX65" s="144">
        <v>1</v>
      </c>
      <c r="IY65" s="144">
        <v>1</v>
      </c>
      <c r="IZ65" s="144">
        <v>1</v>
      </c>
      <c r="JA65" s="144">
        <v>1</v>
      </c>
      <c r="JB65" s="144">
        <v>0</v>
      </c>
      <c r="JC65" s="144">
        <v>0</v>
      </c>
      <c r="JD65" s="144">
        <v>0</v>
      </c>
      <c r="JE65" s="144">
        <v>0</v>
      </c>
      <c r="JF65" s="362">
        <f t="shared" si="45"/>
        <v>0</v>
      </c>
      <c r="JG65" s="144">
        <v>0</v>
      </c>
      <c r="JH65" s="144">
        <v>0</v>
      </c>
      <c r="JI65" s="144">
        <v>0</v>
      </c>
      <c r="JJ65" s="144">
        <v>0</v>
      </c>
      <c r="JK65" s="144">
        <v>0</v>
      </c>
      <c r="JL65" s="144">
        <v>0</v>
      </c>
      <c r="JM65" s="144">
        <v>0</v>
      </c>
      <c r="JN65" s="341">
        <f t="shared" si="46"/>
        <v>0</v>
      </c>
      <c r="JO65" s="144">
        <v>0</v>
      </c>
      <c r="JP65" s="144">
        <v>0</v>
      </c>
      <c r="JQ65" s="144">
        <v>0</v>
      </c>
      <c r="JR65" s="144">
        <v>0</v>
      </c>
      <c r="JS65" s="144">
        <v>0</v>
      </c>
      <c r="JT65" s="144">
        <v>0</v>
      </c>
      <c r="JU65" s="144">
        <v>0</v>
      </c>
      <c r="JV65" s="341">
        <f t="shared" si="47"/>
        <v>0</v>
      </c>
      <c r="JW65" s="144">
        <v>0</v>
      </c>
      <c r="JX65" s="144">
        <v>0</v>
      </c>
      <c r="JY65" s="144">
        <v>0</v>
      </c>
      <c r="JZ65" s="144">
        <v>0</v>
      </c>
      <c r="KA65" s="144">
        <v>0</v>
      </c>
      <c r="KB65" s="144">
        <v>0</v>
      </c>
      <c r="KC65" s="144">
        <v>0</v>
      </c>
      <c r="KD65" s="144">
        <v>0</v>
      </c>
      <c r="KE65" s="144">
        <v>0</v>
      </c>
      <c r="KF65" s="144">
        <v>0</v>
      </c>
      <c r="KG65" s="144">
        <v>0</v>
      </c>
      <c r="KH65" s="144">
        <v>0</v>
      </c>
      <c r="KI65" s="144">
        <v>0</v>
      </c>
      <c r="KJ65" s="144">
        <v>0</v>
      </c>
      <c r="KK65" s="144">
        <v>0</v>
      </c>
      <c r="KL65" s="144">
        <v>0</v>
      </c>
      <c r="KM65" s="144">
        <v>0</v>
      </c>
      <c r="KN65" s="144">
        <v>0</v>
      </c>
      <c r="KO65" s="144">
        <v>0</v>
      </c>
      <c r="KP65" s="144">
        <v>0</v>
      </c>
      <c r="KQ65" s="144">
        <v>0</v>
      </c>
      <c r="KR65" s="144">
        <v>0</v>
      </c>
      <c r="KS65" s="144">
        <v>0</v>
      </c>
      <c r="KT65" s="144">
        <v>0</v>
      </c>
      <c r="KU65" s="144">
        <v>1</v>
      </c>
      <c r="KV65" s="144">
        <v>1</v>
      </c>
      <c r="KW65" s="144">
        <v>0</v>
      </c>
      <c r="KX65" s="144">
        <v>0</v>
      </c>
      <c r="KY65" s="144">
        <v>0</v>
      </c>
      <c r="KZ65" s="476">
        <v>0</v>
      </c>
      <c r="LA65" s="476">
        <v>0</v>
      </c>
      <c r="LB65" s="476">
        <v>0</v>
      </c>
      <c r="LC65" s="476">
        <v>0</v>
      </c>
      <c r="LD65" s="476">
        <v>0</v>
      </c>
      <c r="LE65" s="476">
        <v>0</v>
      </c>
      <c r="LF65" s="476">
        <v>0</v>
      </c>
      <c r="LG65" s="476">
        <v>0</v>
      </c>
      <c r="LH65" s="476">
        <v>0</v>
      </c>
      <c r="LI65" s="476">
        <v>0</v>
      </c>
      <c r="LJ65" s="144">
        <v>0</v>
      </c>
      <c r="LK65" s="144">
        <v>0</v>
      </c>
      <c r="LL65" s="144">
        <v>0</v>
      </c>
      <c r="LM65" s="144">
        <v>0</v>
      </c>
      <c r="LN65" s="144">
        <v>0</v>
      </c>
      <c r="LO65" s="144">
        <v>0</v>
      </c>
      <c r="LP65" s="144">
        <v>0</v>
      </c>
      <c r="LQ65" s="144">
        <v>0</v>
      </c>
      <c r="LR65" s="144">
        <v>0</v>
      </c>
      <c r="LS65" s="144">
        <v>0</v>
      </c>
      <c r="LT65" s="144">
        <v>0</v>
      </c>
      <c r="LU65" s="144">
        <v>0</v>
      </c>
      <c r="LV65" s="144">
        <v>0</v>
      </c>
      <c r="LW65" s="144">
        <v>0</v>
      </c>
      <c r="LX65" s="144">
        <v>0</v>
      </c>
      <c r="LY65" s="144">
        <v>0</v>
      </c>
      <c r="LZ65" s="144">
        <v>0</v>
      </c>
      <c r="MA65" s="144">
        <v>0</v>
      </c>
      <c r="MB65" s="144">
        <v>0</v>
      </c>
      <c r="MC65" s="144">
        <v>0</v>
      </c>
      <c r="MD65" s="144">
        <v>0</v>
      </c>
      <c r="ME65" s="144">
        <v>0</v>
      </c>
      <c r="MF65" s="144">
        <v>0</v>
      </c>
      <c r="MG65" s="144">
        <v>0</v>
      </c>
      <c r="MH65" s="144">
        <v>0</v>
      </c>
      <c r="MI65" s="144">
        <v>0</v>
      </c>
      <c r="MJ65" s="144">
        <v>0</v>
      </c>
      <c r="MK65" s="144">
        <v>0</v>
      </c>
      <c r="ML65" s="144">
        <v>0</v>
      </c>
      <c r="MM65" s="144">
        <v>0</v>
      </c>
      <c r="MN65" s="144">
        <v>0</v>
      </c>
      <c r="MO65" s="144">
        <v>0</v>
      </c>
      <c r="MP65" s="144">
        <v>0</v>
      </c>
      <c r="MQ65" s="144">
        <v>0</v>
      </c>
      <c r="MR65" s="144">
        <v>1</v>
      </c>
      <c r="MS65" s="144">
        <v>1</v>
      </c>
      <c r="MT65" s="144">
        <v>1</v>
      </c>
      <c r="MU65" s="144">
        <v>1</v>
      </c>
      <c r="MV65" s="144">
        <v>1</v>
      </c>
      <c r="MW65" s="144">
        <v>2</v>
      </c>
      <c r="MX65" s="144">
        <v>2</v>
      </c>
      <c r="MY65" s="144">
        <v>1</v>
      </c>
      <c r="MZ65" s="144">
        <v>0</v>
      </c>
      <c r="NA65" s="144">
        <v>0</v>
      </c>
      <c r="NB65" s="144">
        <v>0</v>
      </c>
      <c r="NC65" s="144">
        <v>0</v>
      </c>
      <c r="ND65" s="144">
        <v>0</v>
      </c>
      <c r="NE65" s="144">
        <v>0</v>
      </c>
      <c r="NF65" s="144">
        <v>0</v>
      </c>
      <c r="NG65" s="144">
        <v>0</v>
      </c>
      <c r="NH65" s="144">
        <v>0</v>
      </c>
      <c r="NI65" s="144">
        <v>0</v>
      </c>
      <c r="NJ65" s="144">
        <v>1</v>
      </c>
      <c r="NK65" s="144">
        <v>1</v>
      </c>
      <c r="NL65" s="144">
        <v>1</v>
      </c>
      <c r="NM65" s="144">
        <v>1</v>
      </c>
      <c r="NN65" s="144">
        <v>1</v>
      </c>
      <c r="NO65" s="144">
        <v>1</v>
      </c>
      <c r="NP65" s="144">
        <v>1</v>
      </c>
      <c r="NQ65" s="144">
        <v>1</v>
      </c>
      <c r="NR65" s="144">
        <v>1</v>
      </c>
      <c r="NS65" s="144">
        <v>1</v>
      </c>
      <c r="NT65" s="144">
        <v>1</v>
      </c>
      <c r="NU65" s="144">
        <v>1</v>
      </c>
      <c r="NV65" s="144">
        <v>1</v>
      </c>
      <c r="NW65" s="144">
        <v>1</v>
      </c>
      <c r="NX65" s="144">
        <v>2</v>
      </c>
      <c r="NY65" s="144">
        <v>1</v>
      </c>
      <c r="NZ65" s="144">
        <v>1</v>
      </c>
      <c r="OA65" s="144">
        <v>1</v>
      </c>
      <c r="OB65" s="144">
        <v>1</v>
      </c>
      <c r="OC65" s="144">
        <v>1</v>
      </c>
      <c r="OD65" s="144">
        <v>1</v>
      </c>
      <c r="OE65" s="144">
        <v>1</v>
      </c>
      <c r="OF65" s="144">
        <v>1</v>
      </c>
      <c r="OG65" s="144">
        <v>1</v>
      </c>
      <c r="OH65" s="144">
        <v>1</v>
      </c>
      <c r="OI65" s="144">
        <v>1</v>
      </c>
      <c r="OJ65" s="144">
        <v>1</v>
      </c>
      <c r="OK65" s="144">
        <v>1</v>
      </c>
      <c r="OL65" s="144">
        <v>1</v>
      </c>
      <c r="OM65" s="144">
        <v>1</v>
      </c>
      <c r="ON65" s="144">
        <v>1</v>
      </c>
      <c r="OO65" s="144">
        <v>1</v>
      </c>
      <c r="OP65" s="144">
        <v>1</v>
      </c>
      <c r="OQ65" s="144">
        <v>1</v>
      </c>
      <c r="OR65" s="144">
        <v>1</v>
      </c>
      <c r="OS65" s="144">
        <v>1</v>
      </c>
      <c r="OT65" s="144">
        <v>1</v>
      </c>
      <c r="OU65" s="144">
        <v>1</v>
      </c>
      <c r="OV65" s="144">
        <v>1</v>
      </c>
      <c r="OW65" s="144">
        <v>1</v>
      </c>
      <c r="OX65" s="144">
        <v>1</v>
      </c>
      <c r="OY65" s="341">
        <f t="shared" si="42"/>
        <v>1</v>
      </c>
      <c r="OZ65" s="144">
        <v>1</v>
      </c>
      <c r="PA65" s="144">
        <v>1</v>
      </c>
      <c r="PB65" s="144">
        <v>1</v>
      </c>
      <c r="PC65" s="144">
        <v>1</v>
      </c>
      <c r="PD65" s="144">
        <v>1</v>
      </c>
    </row>
    <row r="66" spans="1:420" s="144" customFormat="1" x14ac:dyDescent="0.2">
      <c r="A66" s="55"/>
      <c r="B66" s="318">
        <v>6</v>
      </c>
      <c r="C66" s="319">
        <f t="shared" ca="1" si="40"/>
        <v>0</v>
      </c>
      <c r="D66" s="320">
        <f t="shared" ca="1" si="43"/>
        <v>0</v>
      </c>
      <c r="E66" s="323">
        <f t="shared" ca="1" si="44"/>
        <v>15</v>
      </c>
      <c r="F66" s="321"/>
      <c r="G66" s="144">
        <v>4</v>
      </c>
      <c r="H66" s="144">
        <v>4</v>
      </c>
      <c r="I66" s="343">
        <v>4.5</v>
      </c>
      <c r="J66" s="144">
        <v>5</v>
      </c>
      <c r="K66" s="144">
        <v>5</v>
      </c>
      <c r="L66" s="144">
        <v>5</v>
      </c>
      <c r="M66" s="144">
        <v>5</v>
      </c>
      <c r="N66" s="144">
        <v>5</v>
      </c>
      <c r="O66" s="144">
        <v>3</v>
      </c>
      <c r="P66" s="144">
        <v>5</v>
      </c>
      <c r="Q66" s="144">
        <v>4</v>
      </c>
      <c r="R66" s="144">
        <v>4</v>
      </c>
      <c r="S66" s="144">
        <v>4</v>
      </c>
      <c r="T66" s="144">
        <v>5</v>
      </c>
      <c r="U66" s="144">
        <v>5</v>
      </c>
      <c r="V66" s="144">
        <v>5</v>
      </c>
      <c r="W66" s="144">
        <v>5</v>
      </c>
      <c r="X66" s="144">
        <v>6</v>
      </c>
      <c r="Y66" s="144">
        <v>5</v>
      </c>
      <c r="Z66" s="144">
        <v>4</v>
      </c>
      <c r="AA66" s="144">
        <v>4</v>
      </c>
      <c r="AB66" s="144">
        <v>3</v>
      </c>
      <c r="AC66" s="144">
        <v>3</v>
      </c>
      <c r="AD66" s="144">
        <v>2</v>
      </c>
      <c r="AE66" s="144">
        <v>2</v>
      </c>
      <c r="AF66" s="144">
        <v>2</v>
      </c>
      <c r="AG66" s="144">
        <v>2</v>
      </c>
      <c r="AH66" s="144">
        <v>2</v>
      </c>
      <c r="AI66" s="144">
        <v>2</v>
      </c>
      <c r="AJ66" s="144">
        <v>2</v>
      </c>
      <c r="AK66" s="144">
        <v>1</v>
      </c>
      <c r="AL66" s="144">
        <v>1</v>
      </c>
      <c r="AM66" s="144">
        <v>0</v>
      </c>
      <c r="AN66" s="144">
        <v>0</v>
      </c>
      <c r="AO66" s="144">
        <v>3</v>
      </c>
      <c r="AP66" s="363">
        <v>4.5</v>
      </c>
      <c r="AQ66" s="144">
        <v>6</v>
      </c>
      <c r="AR66" s="144">
        <v>6</v>
      </c>
      <c r="AS66" s="144">
        <v>6</v>
      </c>
      <c r="AT66" s="144">
        <v>6</v>
      </c>
      <c r="AU66" s="144">
        <v>6</v>
      </c>
      <c r="AV66" s="144">
        <v>4</v>
      </c>
      <c r="AW66" s="144">
        <v>5</v>
      </c>
      <c r="AX66" s="144">
        <v>6</v>
      </c>
      <c r="AY66" s="144">
        <v>6</v>
      </c>
      <c r="AZ66" s="144">
        <v>4</v>
      </c>
      <c r="BA66" s="144">
        <v>4</v>
      </c>
      <c r="BB66" s="144">
        <v>5</v>
      </c>
      <c r="BC66" s="144">
        <v>5</v>
      </c>
      <c r="BD66" s="144">
        <v>4</v>
      </c>
      <c r="BE66" s="144">
        <v>3</v>
      </c>
      <c r="BF66" s="144">
        <v>3</v>
      </c>
      <c r="BG66" s="144">
        <v>3</v>
      </c>
      <c r="BH66" s="144">
        <v>4</v>
      </c>
      <c r="BI66" s="144">
        <v>3</v>
      </c>
      <c r="BJ66" s="144">
        <v>2</v>
      </c>
      <c r="BK66" s="144">
        <v>2</v>
      </c>
      <c r="BL66" s="144">
        <v>2</v>
      </c>
      <c r="BM66" s="144">
        <v>4</v>
      </c>
      <c r="BN66" s="144">
        <v>4</v>
      </c>
      <c r="BO66" s="144">
        <v>7</v>
      </c>
      <c r="BP66" s="144">
        <v>8</v>
      </c>
      <c r="BQ66" s="144">
        <v>9</v>
      </c>
      <c r="BR66" s="144">
        <v>9</v>
      </c>
      <c r="BS66" s="144">
        <v>9</v>
      </c>
      <c r="BT66" s="144">
        <v>10</v>
      </c>
      <c r="BU66" s="144">
        <v>12</v>
      </c>
      <c r="BV66" s="144">
        <v>12</v>
      </c>
      <c r="BW66" s="144">
        <v>12</v>
      </c>
      <c r="BX66" s="144">
        <v>12</v>
      </c>
      <c r="BY66" s="144">
        <v>11</v>
      </c>
      <c r="BZ66" s="144">
        <v>10</v>
      </c>
      <c r="CA66" s="144">
        <v>9</v>
      </c>
      <c r="CB66" s="380">
        <v>9</v>
      </c>
      <c r="CC66" s="142">
        <v>9</v>
      </c>
      <c r="CD66" s="380">
        <v>8</v>
      </c>
      <c r="CE66" s="144">
        <v>8</v>
      </c>
      <c r="CF66" s="144">
        <v>6</v>
      </c>
      <c r="CG66" s="144">
        <v>6</v>
      </c>
      <c r="CH66" s="144">
        <v>4</v>
      </c>
      <c r="CI66" s="144">
        <v>4</v>
      </c>
      <c r="CJ66" s="144">
        <v>1</v>
      </c>
      <c r="CK66" s="144">
        <v>0</v>
      </c>
      <c r="CL66" s="144">
        <v>0</v>
      </c>
      <c r="CM66" s="144">
        <v>0</v>
      </c>
      <c r="CN66" s="144">
        <v>0</v>
      </c>
      <c r="CO66" s="144">
        <v>0</v>
      </c>
      <c r="CP66" s="144">
        <v>1</v>
      </c>
      <c r="CQ66" s="144">
        <v>1</v>
      </c>
      <c r="CR66" s="144">
        <v>1</v>
      </c>
      <c r="CS66" s="144">
        <v>1</v>
      </c>
      <c r="CT66" s="144">
        <v>2</v>
      </c>
      <c r="CU66" s="144">
        <v>3</v>
      </c>
      <c r="CV66" s="144">
        <v>3</v>
      </c>
      <c r="CW66" s="144">
        <v>3</v>
      </c>
      <c r="CX66" s="144">
        <v>4</v>
      </c>
      <c r="CY66" s="144">
        <v>4</v>
      </c>
      <c r="CZ66" s="144">
        <v>4</v>
      </c>
      <c r="DA66" s="144">
        <v>3</v>
      </c>
      <c r="DB66" s="144">
        <v>3</v>
      </c>
      <c r="DC66" s="144">
        <v>3</v>
      </c>
      <c r="DD66" s="144">
        <v>3</v>
      </c>
      <c r="DE66" s="144">
        <v>3</v>
      </c>
      <c r="DF66" s="144">
        <v>2.5</v>
      </c>
      <c r="DG66" s="144">
        <v>2</v>
      </c>
      <c r="DH66" s="144">
        <v>3</v>
      </c>
      <c r="DI66" s="144">
        <v>8</v>
      </c>
      <c r="DJ66" s="144">
        <v>8</v>
      </c>
      <c r="DK66" s="144">
        <v>6</v>
      </c>
      <c r="DL66" s="144">
        <v>5</v>
      </c>
      <c r="DM66" s="144">
        <v>6</v>
      </c>
      <c r="DN66" s="144">
        <v>4</v>
      </c>
      <c r="DO66" s="144">
        <v>3</v>
      </c>
      <c r="DP66" s="144">
        <v>3</v>
      </c>
      <c r="DQ66" s="144">
        <v>3</v>
      </c>
      <c r="DR66" s="341">
        <v>4</v>
      </c>
      <c r="DS66" s="144">
        <v>5</v>
      </c>
      <c r="DT66" s="397">
        <v>4</v>
      </c>
      <c r="DU66" s="397">
        <v>3</v>
      </c>
      <c r="DV66" s="380">
        <v>4</v>
      </c>
      <c r="DW66" s="380">
        <v>5</v>
      </c>
      <c r="DX66" s="397">
        <v>6</v>
      </c>
      <c r="DY66">
        <v>5</v>
      </c>
      <c r="DZ66">
        <v>4</v>
      </c>
      <c r="EA66">
        <v>4</v>
      </c>
      <c r="EB66">
        <v>4</v>
      </c>
      <c r="EC66">
        <v>5</v>
      </c>
      <c r="ED66">
        <v>4</v>
      </c>
      <c r="EE66">
        <v>4</v>
      </c>
      <c r="EF66">
        <v>4</v>
      </c>
      <c r="EG66">
        <v>4</v>
      </c>
      <c r="EH66">
        <v>3</v>
      </c>
      <c r="EI66">
        <v>2</v>
      </c>
      <c r="EJ66">
        <v>1</v>
      </c>
      <c r="EK66">
        <v>0</v>
      </c>
      <c r="EL66">
        <v>0</v>
      </c>
      <c r="EM66">
        <v>0</v>
      </c>
      <c r="EN66">
        <v>1</v>
      </c>
      <c r="EO66" s="144">
        <v>1</v>
      </c>
      <c r="EP66">
        <v>3</v>
      </c>
      <c r="EQ66">
        <v>3</v>
      </c>
      <c r="ER66">
        <v>2</v>
      </c>
      <c r="ES66">
        <v>2</v>
      </c>
      <c r="ET66">
        <v>1</v>
      </c>
      <c r="EU66" s="380">
        <v>1</v>
      </c>
      <c r="EV66">
        <v>2</v>
      </c>
      <c r="EW66">
        <v>3</v>
      </c>
      <c r="EX66">
        <v>3</v>
      </c>
      <c r="EY66">
        <v>4</v>
      </c>
      <c r="EZ66">
        <v>3</v>
      </c>
      <c r="FA66">
        <v>2</v>
      </c>
      <c r="FB66">
        <v>2</v>
      </c>
      <c r="FC66">
        <v>1</v>
      </c>
      <c r="FD66">
        <v>0</v>
      </c>
      <c r="FE66">
        <v>1</v>
      </c>
      <c r="FF66">
        <v>1</v>
      </c>
      <c r="FG66">
        <v>2</v>
      </c>
      <c r="FH66">
        <v>2</v>
      </c>
      <c r="FI66">
        <v>2</v>
      </c>
      <c r="FJ66">
        <v>4</v>
      </c>
      <c r="FK66" s="144">
        <v>3</v>
      </c>
      <c r="FL66">
        <v>3</v>
      </c>
      <c r="FM66">
        <v>2</v>
      </c>
      <c r="FN66" s="144">
        <v>2</v>
      </c>
      <c r="FO66" s="144">
        <v>2</v>
      </c>
      <c r="FP66" s="144">
        <v>3</v>
      </c>
      <c r="FQ66">
        <v>3</v>
      </c>
      <c r="FR66" s="144">
        <v>3</v>
      </c>
      <c r="FS66" s="341">
        <v>3</v>
      </c>
      <c r="FT66" s="144">
        <v>2</v>
      </c>
      <c r="FU66" s="397">
        <v>2</v>
      </c>
      <c r="FV66" s="397">
        <v>2</v>
      </c>
      <c r="FW66" s="380">
        <v>2</v>
      </c>
      <c r="FX66" s="380">
        <v>3</v>
      </c>
      <c r="FY66" s="397">
        <v>5</v>
      </c>
      <c r="FZ66">
        <v>7</v>
      </c>
      <c r="GA66">
        <v>5</v>
      </c>
      <c r="GB66">
        <v>5</v>
      </c>
      <c r="GC66">
        <v>5</v>
      </c>
      <c r="GD66">
        <v>3</v>
      </c>
      <c r="GE66">
        <v>3</v>
      </c>
      <c r="GF66">
        <v>2</v>
      </c>
      <c r="GG66">
        <v>1</v>
      </c>
      <c r="GH66">
        <v>1</v>
      </c>
      <c r="GI66">
        <v>1</v>
      </c>
      <c r="GJ66">
        <v>1</v>
      </c>
      <c r="GK66">
        <v>1</v>
      </c>
      <c r="GL66">
        <v>1</v>
      </c>
      <c r="GM66">
        <v>0</v>
      </c>
      <c r="GN66">
        <v>0</v>
      </c>
      <c r="GO66">
        <v>0</v>
      </c>
      <c r="GP66" s="144">
        <v>0</v>
      </c>
      <c r="GQ66">
        <v>1</v>
      </c>
      <c r="GR66">
        <v>3</v>
      </c>
      <c r="GS66">
        <v>4</v>
      </c>
      <c r="GT66">
        <v>3</v>
      </c>
      <c r="GU66">
        <v>1</v>
      </c>
      <c r="GV66" s="144">
        <v>2</v>
      </c>
      <c r="GW66" s="144">
        <v>2</v>
      </c>
      <c r="GX66" s="144">
        <v>3</v>
      </c>
      <c r="GY66" s="144">
        <v>3</v>
      </c>
      <c r="GZ66" s="144">
        <v>5</v>
      </c>
      <c r="HA66" s="144">
        <v>6</v>
      </c>
      <c r="HB66" s="144">
        <v>5</v>
      </c>
      <c r="HC66" s="144">
        <v>6</v>
      </c>
      <c r="HD66" s="144">
        <v>6</v>
      </c>
      <c r="HE66" s="144">
        <v>7</v>
      </c>
      <c r="HF66" s="144">
        <v>7</v>
      </c>
      <c r="HG66" s="144">
        <v>7</v>
      </c>
      <c r="HH66" s="144">
        <v>6</v>
      </c>
      <c r="HI66" s="144">
        <v>7</v>
      </c>
      <c r="HJ66" s="144">
        <v>6</v>
      </c>
      <c r="HK66" s="144">
        <v>5</v>
      </c>
      <c r="HL66" s="144">
        <v>4</v>
      </c>
      <c r="HM66" s="144">
        <v>5</v>
      </c>
      <c r="HN66" s="144">
        <v>6</v>
      </c>
      <c r="HO66" s="144">
        <v>6</v>
      </c>
      <c r="HP66" s="144">
        <v>6</v>
      </c>
      <c r="HQ66" s="144">
        <v>6</v>
      </c>
      <c r="HR66" s="144">
        <v>6</v>
      </c>
      <c r="HS66" s="144">
        <v>5</v>
      </c>
      <c r="HT66" s="144">
        <v>5</v>
      </c>
      <c r="HU66" s="144">
        <v>5</v>
      </c>
      <c r="HV66" s="144">
        <v>5</v>
      </c>
      <c r="HW66" s="144">
        <v>4</v>
      </c>
      <c r="HX66" s="144">
        <v>5</v>
      </c>
      <c r="HY66" s="144">
        <v>4</v>
      </c>
      <c r="HZ66" s="144">
        <v>5</v>
      </c>
      <c r="IA66" s="144">
        <v>5</v>
      </c>
      <c r="IB66" s="144">
        <v>4</v>
      </c>
      <c r="IC66" s="144">
        <v>3</v>
      </c>
      <c r="ID66" s="144">
        <v>3</v>
      </c>
      <c r="IE66" s="144">
        <v>3</v>
      </c>
      <c r="IF66" s="144">
        <v>3</v>
      </c>
      <c r="IG66" s="144">
        <v>3</v>
      </c>
      <c r="IH66" s="144">
        <v>3</v>
      </c>
      <c r="II66" s="144">
        <v>3</v>
      </c>
      <c r="IJ66" s="144">
        <v>3</v>
      </c>
      <c r="IK66" s="144">
        <v>3</v>
      </c>
      <c r="IL66" s="144">
        <v>3</v>
      </c>
      <c r="IM66" s="144">
        <v>1</v>
      </c>
      <c r="IN66" s="341">
        <f t="shared" si="41"/>
        <v>1</v>
      </c>
      <c r="IO66" s="144">
        <v>1</v>
      </c>
      <c r="IP66" s="144">
        <v>0</v>
      </c>
      <c r="IQ66" s="144">
        <v>0</v>
      </c>
      <c r="IR66" s="144">
        <v>0</v>
      </c>
      <c r="IS66" s="144">
        <v>0</v>
      </c>
      <c r="IT66" s="144">
        <v>0</v>
      </c>
      <c r="IU66" s="144">
        <v>0</v>
      </c>
      <c r="IV66" s="144">
        <v>0</v>
      </c>
      <c r="IW66" s="144">
        <v>0</v>
      </c>
      <c r="IX66" s="144">
        <v>0</v>
      </c>
      <c r="IY66" s="144">
        <v>0</v>
      </c>
      <c r="IZ66" s="144">
        <v>0</v>
      </c>
      <c r="JA66" s="144">
        <v>0</v>
      </c>
      <c r="JB66" s="144">
        <v>0</v>
      </c>
      <c r="JC66" s="144">
        <v>0</v>
      </c>
      <c r="JD66" s="144">
        <v>0</v>
      </c>
      <c r="JE66" s="144">
        <v>0</v>
      </c>
      <c r="JF66" s="362">
        <f t="shared" si="45"/>
        <v>0</v>
      </c>
      <c r="JG66" s="144">
        <v>0</v>
      </c>
      <c r="JH66" s="144">
        <v>0</v>
      </c>
      <c r="JI66" s="144">
        <v>0</v>
      </c>
      <c r="JJ66" s="144">
        <v>0</v>
      </c>
      <c r="JK66" s="144">
        <v>0</v>
      </c>
      <c r="JL66" s="144">
        <v>0</v>
      </c>
      <c r="JM66" s="144">
        <v>0</v>
      </c>
      <c r="JN66" s="341">
        <f t="shared" si="46"/>
        <v>0</v>
      </c>
      <c r="JO66" s="144">
        <v>0</v>
      </c>
      <c r="JP66" s="144">
        <v>0</v>
      </c>
      <c r="JQ66" s="144">
        <v>0</v>
      </c>
      <c r="JR66" s="144">
        <v>0</v>
      </c>
      <c r="JS66" s="144">
        <v>0</v>
      </c>
      <c r="JT66" s="144">
        <v>0</v>
      </c>
      <c r="JU66" s="144">
        <v>1</v>
      </c>
      <c r="JV66" s="341">
        <f t="shared" si="47"/>
        <v>1</v>
      </c>
      <c r="JW66" s="144">
        <v>1</v>
      </c>
      <c r="JX66" s="144">
        <v>1</v>
      </c>
      <c r="JY66" s="144">
        <v>0</v>
      </c>
      <c r="JZ66" s="144">
        <v>0</v>
      </c>
      <c r="KA66" s="144">
        <v>0</v>
      </c>
      <c r="KB66" s="144">
        <v>0</v>
      </c>
      <c r="KC66" s="144">
        <v>0</v>
      </c>
      <c r="KD66" s="144">
        <v>0</v>
      </c>
      <c r="KE66" s="144">
        <v>0</v>
      </c>
      <c r="KF66" s="144">
        <v>0</v>
      </c>
      <c r="KG66" s="144">
        <v>0</v>
      </c>
      <c r="KH66" s="144">
        <v>0</v>
      </c>
      <c r="KI66" s="144">
        <v>1</v>
      </c>
      <c r="KJ66" s="144">
        <v>1</v>
      </c>
      <c r="KK66" s="144">
        <v>1</v>
      </c>
      <c r="KL66" s="144">
        <v>1</v>
      </c>
      <c r="KM66" s="144">
        <v>1</v>
      </c>
      <c r="KN66" s="144">
        <v>1</v>
      </c>
      <c r="KO66" s="144">
        <v>1</v>
      </c>
      <c r="KP66" s="144">
        <v>0</v>
      </c>
      <c r="KQ66" s="144">
        <v>0</v>
      </c>
      <c r="KR66" s="144">
        <v>2</v>
      </c>
      <c r="KS66" s="144">
        <v>2</v>
      </c>
      <c r="KT66" s="144">
        <v>3</v>
      </c>
      <c r="KU66" s="144">
        <v>2</v>
      </c>
      <c r="KV66" s="144">
        <v>2</v>
      </c>
      <c r="KW66" s="144">
        <v>2</v>
      </c>
      <c r="KX66" s="144">
        <v>2</v>
      </c>
      <c r="KY66" s="144">
        <v>2</v>
      </c>
      <c r="KZ66" s="476">
        <v>2</v>
      </c>
      <c r="LA66" s="476">
        <v>2</v>
      </c>
      <c r="LB66" s="476">
        <v>2</v>
      </c>
      <c r="LC66" s="476">
        <v>2</v>
      </c>
      <c r="LD66" s="476">
        <v>2</v>
      </c>
      <c r="LE66" s="476">
        <v>1</v>
      </c>
      <c r="LF66" s="476">
        <v>1</v>
      </c>
      <c r="LG66" s="476">
        <v>1</v>
      </c>
      <c r="LH66" s="476">
        <v>1</v>
      </c>
      <c r="LI66" s="476">
        <v>1</v>
      </c>
      <c r="LJ66" s="144">
        <v>1</v>
      </c>
      <c r="LK66" s="144">
        <v>1</v>
      </c>
      <c r="LL66" s="144">
        <v>1</v>
      </c>
      <c r="LM66" s="144">
        <v>0</v>
      </c>
      <c r="LN66" s="144">
        <v>0</v>
      </c>
      <c r="LO66" s="144">
        <v>0</v>
      </c>
      <c r="LP66" s="144">
        <v>0</v>
      </c>
      <c r="LQ66" s="144">
        <v>1</v>
      </c>
      <c r="LR66" s="144">
        <v>1</v>
      </c>
      <c r="LS66" s="144">
        <v>1</v>
      </c>
      <c r="LT66" s="144">
        <v>1</v>
      </c>
      <c r="LU66" s="144">
        <v>1</v>
      </c>
      <c r="LV66" s="144">
        <v>1</v>
      </c>
      <c r="LW66" s="144">
        <v>1</v>
      </c>
      <c r="LX66" s="144">
        <v>1</v>
      </c>
      <c r="LY66" s="144">
        <v>1</v>
      </c>
      <c r="LZ66" s="144">
        <v>1</v>
      </c>
      <c r="MA66" s="144">
        <v>0</v>
      </c>
      <c r="MB66" s="144">
        <v>0</v>
      </c>
      <c r="MC66" s="144">
        <v>0</v>
      </c>
      <c r="MD66" s="144">
        <v>0</v>
      </c>
      <c r="ME66" s="144">
        <v>0</v>
      </c>
      <c r="MF66" s="144">
        <v>0</v>
      </c>
      <c r="MG66" s="144">
        <v>0</v>
      </c>
      <c r="MH66" s="144">
        <v>0</v>
      </c>
      <c r="MI66" s="144">
        <v>0</v>
      </c>
      <c r="MJ66" s="144">
        <v>0</v>
      </c>
      <c r="MK66" s="144">
        <v>0</v>
      </c>
      <c r="ML66" s="144">
        <v>0</v>
      </c>
      <c r="MM66" s="144">
        <v>0</v>
      </c>
      <c r="MN66" s="144">
        <v>0</v>
      </c>
      <c r="MO66" s="144">
        <v>0</v>
      </c>
      <c r="MP66" s="144">
        <v>0</v>
      </c>
      <c r="MQ66" s="144">
        <v>0</v>
      </c>
      <c r="MR66" s="144">
        <v>0</v>
      </c>
      <c r="MS66" s="144">
        <v>0</v>
      </c>
      <c r="MT66" s="144">
        <v>0</v>
      </c>
      <c r="MU66" s="144">
        <v>0</v>
      </c>
      <c r="MV66" s="144">
        <v>0</v>
      </c>
      <c r="MW66" s="144">
        <v>0</v>
      </c>
      <c r="MX66" s="144">
        <v>0</v>
      </c>
      <c r="MY66" s="144">
        <v>0</v>
      </c>
      <c r="MZ66" s="144">
        <v>0</v>
      </c>
      <c r="NA66" s="144">
        <v>0</v>
      </c>
      <c r="NB66" s="144">
        <v>0</v>
      </c>
      <c r="NC66" s="144">
        <v>0</v>
      </c>
      <c r="ND66" s="144">
        <v>0</v>
      </c>
      <c r="NE66" s="144">
        <v>0</v>
      </c>
      <c r="NF66" s="144">
        <v>0</v>
      </c>
      <c r="NG66" s="144">
        <v>0</v>
      </c>
      <c r="NH66" s="144">
        <v>0</v>
      </c>
      <c r="NI66" s="144">
        <v>0</v>
      </c>
      <c r="NJ66" s="144">
        <v>1</v>
      </c>
      <c r="NK66" s="144">
        <v>2</v>
      </c>
      <c r="NL66" s="144">
        <v>2</v>
      </c>
      <c r="NM66" s="144">
        <v>2</v>
      </c>
      <c r="NN66" s="144">
        <v>2</v>
      </c>
      <c r="NO66" s="144">
        <v>2</v>
      </c>
      <c r="NP66" s="144">
        <v>2</v>
      </c>
      <c r="NQ66" s="144">
        <v>1</v>
      </c>
      <c r="NR66" s="144">
        <v>1</v>
      </c>
      <c r="NS66" s="144">
        <v>0</v>
      </c>
      <c r="NT66" s="144">
        <v>0</v>
      </c>
      <c r="NU66" s="144">
        <v>0</v>
      </c>
      <c r="NV66" s="144">
        <v>0</v>
      </c>
      <c r="NW66" s="144">
        <v>0</v>
      </c>
      <c r="NX66" s="144">
        <v>0</v>
      </c>
      <c r="NY66" s="144">
        <v>0</v>
      </c>
      <c r="NZ66" s="144">
        <v>0</v>
      </c>
      <c r="OA66" s="144">
        <v>0</v>
      </c>
      <c r="OB66" s="144">
        <v>0</v>
      </c>
      <c r="OC66" s="144">
        <v>0</v>
      </c>
      <c r="OD66" s="144">
        <v>0</v>
      </c>
      <c r="OE66" s="144">
        <v>0</v>
      </c>
      <c r="OF66" s="144">
        <v>0</v>
      </c>
      <c r="OG66" s="144">
        <v>0</v>
      </c>
      <c r="OH66" s="144">
        <v>0</v>
      </c>
      <c r="OI66" s="144">
        <v>0</v>
      </c>
      <c r="OJ66" s="144">
        <v>0</v>
      </c>
      <c r="OK66" s="144">
        <v>0</v>
      </c>
      <c r="OL66" s="144">
        <v>0</v>
      </c>
      <c r="OM66" s="144">
        <v>0</v>
      </c>
      <c r="ON66" s="144">
        <v>0</v>
      </c>
      <c r="OO66" s="144">
        <v>0</v>
      </c>
      <c r="OP66" s="144">
        <v>0</v>
      </c>
      <c r="OQ66" s="144">
        <v>0</v>
      </c>
      <c r="OR66" s="144">
        <v>0</v>
      </c>
      <c r="OS66" s="144">
        <v>0</v>
      </c>
      <c r="OT66" s="144">
        <v>0</v>
      </c>
      <c r="OU66" s="144">
        <v>0</v>
      </c>
      <c r="OV66" s="144">
        <v>0</v>
      </c>
      <c r="OW66" s="144">
        <v>0</v>
      </c>
      <c r="OX66" s="144">
        <v>0</v>
      </c>
      <c r="OY66" s="341">
        <f t="shared" si="42"/>
        <v>0</v>
      </c>
      <c r="OZ66" s="144">
        <v>0</v>
      </c>
      <c r="PA66" s="144">
        <v>0</v>
      </c>
      <c r="PB66" s="144">
        <v>0</v>
      </c>
      <c r="PC66" s="144">
        <v>0</v>
      </c>
      <c r="PD66" s="144">
        <v>0</v>
      </c>
    </row>
    <row r="67" spans="1:420" s="144" customFormat="1" x14ac:dyDescent="0.2">
      <c r="A67" s="318"/>
      <c r="B67" s="318">
        <v>7</v>
      </c>
      <c r="C67" s="319">
        <f t="shared" ca="1" si="40"/>
        <v>0</v>
      </c>
      <c r="D67" s="320">
        <f t="shared" ca="1" si="43"/>
        <v>0</v>
      </c>
      <c r="E67" s="323">
        <f t="shared" ca="1" si="44"/>
        <v>15</v>
      </c>
      <c r="F67" s="321"/>
      <c r="G67" s="144">
        <v>2</v>
      </c>
      <c r="H67" s="144">
        <v>2</v>
      </c>
      <c r="I67" s="343">
        <v>2</v>
      </c>
      <c r="J67" s="144">
        <v>2</v>
      </c>
      <c r="K67" s="144">
        <v>2</v>
      </c>
      <c r="L67" s="144">
        <v>4</v>
      </c>
      <c r="M67" s="144">
        <v>4</v>
      </c>
      <c r="N67" s="144">
        <v>4</v>
      </c>
      <c r="O67" s="144">
        <v>11</v>
      </c>
      <c r="P67" s="144">
        <v>4</v>
      </c>
      <c r="Q67" s="144">
        <v>4</v>
      </c>
      <c r="R67" s="144">
        <v>3</v>
      </c>
      <c r="S67" s="144">
        <v>5</v>
      </c>
      <c r="T67" s="144">
        <v>3</v>
      </c>
      <c r="U67" s="144">
        <v>5</v>
      </c>
      <c r="V67" s="144">
        <v>6</v>
      </c>
      <c r="W67" s="144">
        <v>6</v>
      </c>
      <c r="X67" s="144">
        <v>6</v>
      </c>
      <c r="Y67" s="144">
        <v>8</v>
      </c>
      <c r="Z67" s="144">
        <v>6</v>
      </c>
      <c r="AA67" s="144">
        <v>5</v>
      </c>
      <c r="AB67" s="144">
        <v>5</v>
      </c>
      <c r="AC67" s="144">
        <v>4</v>
      </c>
      <c r="AD67" s="144">
        <v>4</v>
      </c>
      <c r="AE67" s="144">
        <v>4</v>
      </c>
      <c r="AF67" s="144">
        <v>4</v>
      </c>
      <c r="AG67" s="144">
        <v>3</v>
      </c>
      <c r="AH67" s="144">
        <v>3</v>
      </c>
      <c r="AI67" s="144">
        <v>3</v>
      </c>
      <c r="AJ67" s="144">
        <v>3</v>
      </c>
      <c r="AK67" s="144">
        <v>4</v>
      </c>
      <c r="AL67" s="144">
        <v>4</v>
      </c>
      <c r="AM67" s="144">
        <v>2</v>
      </c>
      <c r="AN67" s="144">
        <v>2</v>
      </c>
      <c r="AO67" s="144">
        <v>4</v>
      </c>
      <c r="AP67" s="363">
        <v>4.5</v>
      </c>
      <c r="AQ67" s="144">
        <v>5</v>
      </c>
      <c r="AR67" s="144">
        <v>4</v>
      </c>
      <c r="AS67" s="144">
        <v>6</v>
      </c>
      <c r="AT67" s="144">
        <v>5</v>
      </c>
      <c r="AU67" s="144">
        <v>6</v>
      </c>
      <c r="AV67" s="144">
        <v>6</v>
      </c>
      <c r="AW67" s="144">
        <v>6</v>
      </c>
      <c r="AX67" s="144">
        <v>6</v>
      </c>
      <c r="AY67" s="144">
        <v>7</v>
      </c>
      <c r="AZ67" s="144">
        <v>6</v>
      </c>
      <c r="BA67" s="144">
        <v>5</v>
      </c>
      <c r="BB67" s="144">
        <v>5</v>
      </c>
      <c r="BC67" s="144">
        <v>6</v>
      </c>
      <c r="BD67" s="144">
        <v>6</v>
      </c>
      <c r="BE67" s="144">
        <v>7</v>
      </c>
      <c r="BF67" s="144">
        <v>8</v>
      </c>
      <c r="BG67" s="144">
        <v>5</v>
      </c>
      <c r="BH67" s="144">
        <v>4</v>
      </c>
      <c r="BI67" s="144">
        <v>6</v>
      </c>
      <c r="BJ67" s="144">
        <v>6</v>
      </c>
      <c r="BK67" s="144">
        <v>7</v>
      </c>
      <c r="BL67" s="144">
        <v>8</v>
      </c>
      <c r="BM67" s="144">
        <v>6</v>
      </c>
      <c r="BN67" s="144">
        <v>6</v>
      </c>
      <c r="BO67" s="144">
        <v>6</v>
      </c>
      <c r="BP67" s="144">
        <v>3</v>
      </c>
      <c r="BQ67" s="144">
        <v>6</v>
      </c>
      <c r="BR67" s="144">
        <v>9</v>
      </c>
      <c r="BS67" s="144">
        <v>7</v>
      </c>
      <c r="BT67" s="144">
        <v>5</v>
      </c>
      <c r="BU67" s="144">
        <v>3</v>
      </c>
      <c r="BV67" s="144">
        <v>3</v>
      </c>
      <c r="BW67" s="144">
        <v>1</v>
      </c>
      <c r="BX67" s="144">
        <v>1</v>
      </c>
      <c r="BY67" s="144">
        <v>1</v>
      </c>
      <c r="BZ67" s="144">
        <v>1</v>
      </c>
      <c r="CA67" s="144">
        <v>1</v>
      </c>
      <c r="CB67" s="380">
        <v>1</v>
      </c>
      <c r="CC67" s="142">
        <v>1</v>
      </c>
      <c r="CD67" s="380">
        <v>1</v>
      </c>
      <c r="CE67" s="144">
        <v>1</v>
      </c>
      <c r="CF67" s="144">
        <v>2</v>
      </c>
      <c r="CG67" s="144">
        <v>3</v>
      </c>
      <c r="CH67" s="144">
        <v>3</v>
      </c>
      <c r="CI67" s="144">
        <v>3</v>
      </c>
      <c r="CJ67" s="144">
        <v>4</v>
      </c>
      <c r="CK67" s="144">
        <v>5</v>
      </c>
      <c r="CL67" s="144">
        <v>3</v>
      </c>
      <c r="CM67" s="144">
        <v>3</v>
      </c>
      <c r="CN67" s="144">
        <v>3</v>
      </c>
      <c r="CO67" s="144">
        <v>2</v>
      </c>
      <c r="CP67" s="144">
        <v>2</v>
      </c>
      <c r="CQ67" s="144">
        <v>4</v>
      </c>
      <c r="CR67" s="144">
        <v>3</v>
      </c>
      <c r="CS67" s="144">
        <v>3</v>
      </c>
      <c r="CT67" s="144">
        <v>3</v>
      </c>
      <c r="CU67" s="144">
        <v>3</v>
      </c>
      <c r="CV67" s="144">
        <v>3</v>
      </c>
      <c r="CW67" s="144">
        <v>3</v>
      </c>
      <c r="CX67" s="144">
        <v>2</v>
      </c>
      <c r="CY67" s="144">
        <v>1</v>
      </c>
      <c r="CZ67" s="144">
        <v>2</v>
      </c>
      <c r="DA67" s="144">
        <v>2</v>
      </c>
      <c r="DB67" s="144">
        <v>2</v>
      </c>
      <c r="DC67" s="144">
        <v>2</v>
      </c>
      <c r="DD67" s="144">
        <v>1</v>
      </c>
      <c r="DE67" s="144">
        <v>1</v>
      </c>
      <c r="DF67" s="144">
        <v>1</v>
      </c>
      <c r="DG67" s="144">
        <v>1</v>
      </c>
      <c r="DH67" s="144">
        <v>2</v>
      </c>
      <c r="DI67" s="144">
        <v>1</v>
      </c>
      <c r="DJ67" s="144">
        <v>1</v>
      </c>
      <c r="DK67" s="144">
        <v>1</v>
      </c>
      <c r="DL67" s="144">
        <v>1</v>
      </c>
      <c r="DM67" s="144">
        <v>2</v>
      </c>
      <c r="DN67" s="144">
        <v>1</v>
      </c>
      <c r="DO67" s="144">
        <v>1</v>
      </c>
      <c r="DP67" s="144">
        <v>1</v>
      </c>
      <c r="DQ67" s="144">
        <v>1</v>
      </c>
      <c r="DR67" s="341">
        <v>1</v>
      </c>
      <c r="DS67" s="144">
        <v>1</v>
      </c>
      <c r="DT67" s="397">
        <v>1</v>
      </c>
      <c r="DU67" s="397">
        <v>0</v>
      </c>
      <c r="DV67" s="380">
        <v>1</v>
      </c>
      <c r="DW67" s="380">
        <v>1</v>
      </c>
      <c r="DX67" s="397">
        <v>1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 s="144">
        <v>1</v>
      </c>
      <c r="EP67">
        <v>0</v>
      </c>
      <c r="EQ67">
        <v>0</v>
      </c>
      <c r="ER67">
        <v>1</v>
      </c>
      <c r="ES67">
        <v>0</v>
      </c>
      <c r="ET67">
        <v>0</v>
      </c>
      <c r="EU67" s="380">
        <v>0</v>
      </c>
      <c r="EV67">
        <v>0</v>
      </c>
      <c r="EW67">
        <v>0</v>
      </c>
      <c r="EX67">
        <v>1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 s="144">
        <v>1</v>
      </c>
      <c r="FL67">
        <v>2</v>
      </c>
      <c r="FM67">
        <v>1</v>
      </c>
      <c r="FN67" s="144">
        <v>1</v>
      </c>
      <c r="FO67" s="144">
        <v>1</v>
      </c>
      <c r="FP67" s="144">
        <v>0</v>
      </c>
      <c r="FQ67">
        <v>0</v>
      </c>
      <c r="FR67" s="144">
        <v>0</v>
      </c>
      <c r="FS67" s="341">
        <v>0</v>
      </c>
      <c r="FT67" s="144">
        <v>0</v>
      </c>
      <c r="FU67" s="397">
        <v>0</v>
      </c>
      <c r="FV67" s="397">
        <v>0</v>
      </c>
      <c r="FW67" s="380">
        <v>0</v>
      </c>
      <c r="FX67" s="380">
        <v>0</v>
      </c>
      <c r="FY67" s="39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1</v>
      </c>
      <c r="GK67">
        <v>0</v>
      </c>
      <c r="GL67">
        <v>0</v>
      </c>
      <c r="GM67">
        <v>0</v>
      </c>
      <c r="GN67">
        <v>0</v>
      </c>
      <c r="GO67">
        <v>0</v>
      </c>
      <c r="GP67" s="144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 s="144">
        <v>0</v>
      </c>
      <c r="GW67" s="144">
        <v>0</v>
      </c>
      <c r="GX67" s="144">
        <v>0</v>
      </c>
      <c r="GY67" s="144">
        <v>0</v>
      </c>
      <c r="GZ67" s="144">
        <v>0</v>
      </c>
      <c r="HA67" s="144">
        <v>0</v>
      </c>
      <c r="HB67" s="144">
        <v>0</v>
      </c>
      <c r="HC67" s="144">
        <v>0</v>
      </c>
      <c r="HD67" s="144">
        <v>0</v>
      </c>
      <c r="HE67" s="144">
        <v>0</v>
      </c>
      <c r="HF67" s="144">
        <v>0</v>
      </c>
      <c r="HG67" s="144">
        <v>0</v>
      </c>
      <c r="HH67" s="144">
        <v>0</v>
      </c>
      <c r="HI67" s="144">
        <v>0</v>
      </c>
      <c r="HJ67" s="144">
        <v>0</v>
      </c>
      <c r="HK67" s="144">
        <v>0</v>
      </c>
      <c r="HL67" s="144">
        <v>0</v>
      </c>
      <c r="HM67" s="144">
        <v>0</v>
      </c>
      <c r="HN67" s="144">
        <v>0</v>
      </c>
      <c r="HO67" s="144">
        <v>0</v>
      </c>
      <c r="HP67" s="144">
        <v>0</v>
      </c>
      <c r="HQ67" s="144">
        <v>0</v>
      </c>
      <c r="HR67" s="144">
        <v>0</v>
      </c>
      <c r="HS67" s="144">
        <v>0</v>
      </c>
      <c r="HT67" s="144">
        <v>0</v>
      </c>
      <c r="HU67" s="144">
        <v>0</v>
      </c>
      <c r="HV67" s="144">
        <v>0</v>
      </c>
      <c r="HW67" s="144">
        <v>0</v>
      </c>
      <c r="HX67" s="144">
        <v>0</v>
      </c>
      <c r="HY67" s="144">
        <v>0</v>
      </c>
      <c r="HZ67" s="144">
        <v>0</v>
      </c>
      <c r="IA67" s="144">
        <v>0</v>
      </c>
      <c r="IB67" s="144">
        <v>0</v>
      </c>
      <c r="IC67" s="144">
        <v>0</v>
      </c>
      <c r="ID67" s="144">
        <v>0</v>
      </c>
      <c r="IE67" s="144">
        <v>0</v>
      </c>
      <c r="IF67" s="144">
        <v>0</v>
      </c>
      <c r="IG67" s="144">
        <v>0</v>
      </c>
      <c r="IH67" s="144">
        <v>0</v>
      </c>
      <c r="II67" s="144">
        <v>0</v>
      </c>
      <c r="IJ67" s="144">
        <v>0</v>
      </c>
      <c r="IK67" s="144">
        <v>0</v>
      </c>
      <c r="IL67" s="144">
        <v>0</v>
      </c>
      <c r="IM67" s="144">
        <v>0</v>
      </c>
      <c r="IN67" s="341">
        <f t="shared" si="41"/>
        <v>0</v>
      </c>
      <c r="IO67" s="144">
        <v>0</v>
      </c>
      <c r="IP67" s="144">
        <v>0</v>
      </c>
      <c r="IQ67" s="144">
        <v>0</v>
      </c>
      <c r="IR67" s="144">
        <v>0</v>
      </c>
      <c r="IS67" s="144">
        <v>0</v>
      </c>
      <c r="IT67" s="144">
        <v>0</v>
      </c>
      <c r="IU67" s="144">
        <v>0</v>
      </c>
      <c r="IV67" s="144">
        <v>0</v>
      </c>
      <c r="IW67" s="144">
        <v>0</v>
      </c>
      <c r="IX67" s="144">
        <v>0</v>
      </c>
      <c r="IY67" s="144">
        <v>0</v>
      </c>
      <c r="IZ67" s="144">
        <v>0</v>
      </c>
      <c r="JA67" s="144">
        <v>0</v>
      </c>
      <c r="JB67" s="144">
        <v>0</v>
      </c>
      <c r="JC67" s="144">
        <v>0</v>
      </c>
      <c r="JD67" s="144">
        <v>0</v>
      </c>
      <c r="JE67" s="144">
        <v>0</v>
      </c>
      <c r="JF67" s="362">
        <f t="shared" si="45"/>
        <v>0</v>
      </c>
      <c r="JG67" s="144">
        <v>0</v>
      </c>
      <c r="JH67" s="144">
        <v>0</v>
      </c>
      <c r="JI67" s="144">
        <v>0</v>
      </c>
      <c r="JJ67" s="144">
        <v>0</v>
      </c>
      <c r="JK67" s="144">
        <v>0</v>
      </c>
      <c r="JL67" s="144">
        <v>0</v>
      </c>
      <c r="JM67" s="144">
        <v>0</v>
      </c>
      <c r="JN67" s="341">
        <f t="shared" si="46"/>
        <v>0</v>
      </c>
      <c r="JO67" s="144">
        <v>0</v>
      </c>
      <c r="JP67" s="144">
        <v>0</v>
      </c>
      <c r="JQ67" s="144">
        <v>0</v>
      </c>
      <c r="JR67" s="144">
        <v>0</v>
      </c>
      <c r="JS67" s="144">
        <v>0</v>
      </c>
      <c r="JT67" s="144">
        <v>0</v>
      </c>
      <c r="JU67" s="144">
        <v>0</v>
      </c>
      <c r="JV67" s="341">
        <f t="shared" si="47"/>
        <v>0</v>
      </c>
      <c r="JW67" s="144">
        <v>0</v>
      </c>
      <c r="JX67" s="144">
        <v>0</v>
      </c>
      <c r="JY67" s="144">
        <v>0</v>
      </c>
      <c r="JZ67" s="144">
        <v>0</v>
      </c>
      <c r="KA67" s="144">
        <v>0</v>
      </c>
      <c r="KB67" s="144">
        <v>0</v>
      </c>
      <c r="KC67" s="144">
        <v>0</v>
      </c>
      <c r="KD67" s="144">
        <v>0</v>
      </c>
      <c r="KE67" s="144">
        <v>0</v>
      </c>
      <c r="KF67" s="144">
        <v>0</v>
      </c>
      <c r="KG67" s="144">
        <v>0</v>
      </c>
      <c r="KH67" s="144">
        <v>0</v>
      </c>
      <c r="KI67" s="144">
        <v>0</v>
      </c>
      <c r="KJ67" s="144">
        <v>0</v>
      </c>
      <c r="KK67" s="144">
        <v>0</v>
      </c>
      <c r="KL67" s="144">
        <v>0</v>
      </c>
      <c r="KM67" s="144">
        <v>0</v>
      </c>
      <c r="KN67" s="144">
        <v>0</v>
      </c>
      <c r="KO67" s="144">
        <v>0</v>
      </c>
      <c r="KP67" s="144">
        <v>0</v>
      </c>
      <c r="KQ67" s="144">
        <v>0</v>
      </c>
      <c r="KR67" s="144">
        <v>0</v>
      </c>
      <c r="KS67" s="144">
        <v>0</v>
      </c>
      <c r="KT67" s="144">
        <v>0</v>
      </c>
      <c r="KU67" s="144">
        <v>0</v>
      </c>
      <c r="KV67" s="144">
        <v>0</v>
      </c>
      <c r="KW67" s="144">
        <v>0</v>
      </c>
      <c r="KX67" s="144">
        <v>0</v>
      </c>
      <c r="KY67" s="144">
        <v>0</v>
      </c>
      <c r="KZ67" s="476">
        <v>0</v>
      </c>
      <c r="LA67" s="476">
        <v>0</v>
      </c>
      <c r="LB67" s="476">
        <v>0</v>
      </c>
      <c r="LC67" s="476">
        <v>0</v>
      </c>
      <c r="LD67" s="476">
        <v>0</v>
      </c>
      <c r="LE67" s="476">
        <v>0</v>
      </c>
      <c r="LF67" s="476">
        <v>0</v>
      </c>
      <c r="LG67" s="476">
        <v>0</v>
      </c>
      <c r="LH67" s="476">
        <v>0</v>
      </c>
      <c r="LI67" s="476">
        <v>0</v>
      </c>
      <c r="LJ67" s="144">
        <v>0</v>
      </c>
      <c r="LK67" s="144">
        <v>0</v>
      </c>
      <c r="LL67" s="144">
        <v>0</v>
      </c>
      <c r="LM67" s="144">
        <v>0</v>
      </c>
      <c r="LN67" s="144">
        <v>0</v>
      </c>
      <c r="LO67" s="144">
        <v>0</v>
      </c>
      <c r="LP67" s="144">
        <v>1</v>
      </c>
      <c r="LQ67" s="144">
        <v>0</v>
      </c>
      <c r="LR67" s="144">
        <v>0</v>
      </c>
      <c r="LS67" s="144">
        <v>0</v>
      </c>
      <c r="LT67" s="144">
        <v>0</v>
      </c>
      <c r="LU67" s="144">
        <v>0</v>
      </c>
      <c r="LV67" s="144">
        <v>0</v>
      </c>
      <c r="LW67" s="144">
        <v>1</v>
      </c>
      <c r="LX67" s="144">
        <v>1</v>
      </c>
      <c r="LY67" s="144">
        <v>1</v>
      </c>
      <c r="LZ67" s="144">
        <v>1</v>
      </c>
      <c r="MA67" s="144">
        <v>1</v>
      </c>
      <c r="MB67" s="144">
        <v>1</v>
      </c>
      <c r="MC67" s="144">
        <v>1</v>
      </c>
      <c r="MD67" s="144">
        <v>0</v>
      </c>
      <c r="ME67" s="144">
        <v>0</v>
      </c>
      <c r="MF67" s="144">
        <v>0</v>
      </c>
      <c r="MG67" s="144">
        <v>0</v>
      </c>
      <c r="MH67" s="144">
        <v>0</v>
      </c>
      <c r="MI67" s="144">
        <v>0</v>
      </c>
      <c r="MJ67" s="144">
        <v>0</v>
      </c>
      <c r="MK67" s="144">
        <v>0</v>
      </c>
      <c r="ML67" s="144">
        <v>0</v>
      </c>
      <c r="MM67" s="144">
        <v>0</v>
      </c>
      <c r="MN67" s="144">
        <v>0</v>
      </c>
      <c r="MO67" s="144">
        <v>0</v>
      </c>
      <c r="MP67" s="144">
        <v>0</v>
      </c>
      <c r="MQ67" s="144">
        <v>0</v>
      </c>
      <c r="MR67" s="144">
        <v>0</v>
      </c>
      <c r="MS67" s="144">
        <v>0</v>
      </c>
      <c r="MT67" s="144">
        <v>0</v>
      </c>
      <c r="MU67" s="144">
        <v>0</v>
      </c>
      <c r="MV67" s="144">
        <v>0</v>
      </c>
      <c r="MW67" s="144">
        <v>0</v>
      </c>
      <c r="MX67" s="144">
        <v>0</v>
      </c>
      <c r="MY67" s="144">
        <v>0</v>
      </c>
      <c r="MZ67" s="144">
        <v>0</v>
      </c>
      <c r="NA67" s="144">
        <v>0</v>
      </c>
      <c r="NB67" s="144">
        <v>0</v>
      </c>
      <c r="NC67" s="144">
        <v>0</v>
      </c>
      <c r="ND67" s="144">
        <v>0</v>
      </c>
      <c r="NE67" s="144">
        <v>0</v>
      </c>
      <c r="NF67" s="144">
        <v>0</v>
      </c>
      <c r="NG67" s="144">
        <v>0</v>
      </c>
      <c r="NH67" s="144">
        <v>0</v>
      </c>
      <c r="NI67" s="144">
        <v>0</v>
      </c>
      <c r="NJ67" s="144">
        <v>0</v>
      </c>
      <c r="NK67" s="144">
        <v>0</v>
      </c>
      <c r="NL67" s="144">
        <v>0</v>
      </c>
      <c r="NM67" s="144">
        <v>0</v>
      </c>
      <c r="NN67" s="144">
        <v>0</v>
      </c>
      <c r="NO67" s="144">
        <v>0</v>
      </c>
      <c r="NP67" s="144">
        <v>0</v>
      </c>
      <c r="NQ67" s="144">
        <v>0</v>
      </c>
      <c r="NR67" s="144">
        <v>0</v>
      </c>
      <c r="NS67" s="144">
        <v>0</v>
      </c>
      <c r="NT67" s="144">
        <v>0</v>
      </c>
      <c r="NU67" s="144">
        <v>0</v>
      </c>
      <c r="NV67" s="144">
        <v>0</v>
      </c>
      <c r="NW67" s="144">
        <v>0</v>
      </c>
      <c r="NX67" s="144">
        <v>0</v>
      </c>
      <c r="NY67" s="144">
        <v>0</v>
      </c>
      <c r="NZ67" s="144">
        <v>0</v>
      </c>
      <c r="OA67" s="144">
        <v>0</v>
      </c>
      <c r="OB67" s="144">
        <v>0</v>
      </c>
      <c r="OC67" s="144">
        <v>0</v>
      </c>
      <c r="OD67" s="144">
        <v>0</v>
      </c>
      <c r="OE67" s="144">
        <v>0</v>
      </c>
      <c r="OF67" s="144">
        <v>0</v>
      </c>
      <c r="OG67" s="144">
        <v>0</v>
      </c>
      <c r="OH67" s="144">
        <v>0</v>
      </c>
      <c r="OI67" s="144">
        <v>0</v>
      </c>
      <c r="OJ67" s="144">
        <v>0</v>
      </c>
      <c r="OK67" s="144">
        <v>0</v>
      </c>
      <c r="OL67" s="144">
        <v>0</v>
      </c>
      <c r="OM67" s="144">
        <v>0</v>
      </c>
      <c r="ON67" s="144">
        <v>0</v>
      </c>
      <c r="OO67" s="144">
        <v>0</v>
      </c>
      <c r="OP67" s="144">
        <v>0</v>
      </c>
      <c r="OQ67" s="144">
        <v>0</v>
      </c>
      <c r="OR67" s="144">
        <v>0</v>
      </c>
      <c r="OS67" s="144">
        <v>0</v>
      </c>
      <c r="OT67" s="144">
        <v>0</v>
      </c>
      <c r="OU67" s="144">
        <v>0</v>
      </c>
      <c r="OV67" s="144">
        <v>0</v>
      </c>
      <c r="OW67" s="144">
        <v>0</v>
      </c>
      <c r="OX67" s="144">
        <v>0</v>
      </c>
      <c r="OY67" s="341">
        <f t="shared" si="42"/>
        <v>0</v>
      </c>
      <c r="OZ67" s="144">
        <v>0</v>
      </c>
      <c r="PA67" s="144">
        <v>0</v>
      </c>
      <c r="PB67" s="144">
        <v>0</v>
      </c>
      <c r="PC67" s="144">
        <v>0</v>
      </c>
      <c r="PD67" s="144">
        <v>0</v>
      </c>
    </row>
    <row r="68" spans="1:420" s="144" customFormat="1" x14ac:dyDescent="0.2">
      <c r="A68" s="55"/>
      <c r="B68" s="318">
        <v>8</v>
      </c>
      <c r="C68" s="319">
        <f t="shared" ca="1" si="40"/>
        <v>4</v>
      </c>
      <c r="D68" s="320">
        <f t="shared" ca="1" si="43"/>
        <v>3.5492457852706301E-3</v>
      </c>
      <c r="E68" s="323">
        <f t="shared" ca="1" si="44"/>
        <v>12</v>
      </c>
      <c r="F68" s="321"/>
      <c r="G68" s="144">
        <v>8</v>
      </c>
      <c r="H68" s="144">
        <v>6</v>
      </c>
      <c r="I68" s="343">
        <v>6.5</v>
      </c>
      <c r="J68" s="144">
        <v>7</v>
      </c>
      <c r="K68" s="144">
        <v>8</v>
      </c>
      <c r="L68" s="144">
        <v>11</v>
      </c>
      <c r="M68" s="144">
        <v>11</v>
      </c>
      <c r="N68" s="144">
        <v>13</v>
      </c>
      <c r="O68" s="144">
        <v>0</v>
      </c>
      <c r="P68" s="144">
        <v>11</v>
      </c>
      <c r="Q68" s="144">
        <v>11</v>
      </c>
      <c r="R68" s="144">
        <v>12</v>
      </c>
      <c r="S68" s="144">
        <v>16</v>
      </c>
      <c r="T68" s="144">
        <v>10</v>
      </c>
      <c r="U68" s="144">
        <v>11</v>
      </c>
      <c r="V68" s="144">
        <v>13</v>
      </c>
      <c r="W68" s="144">
        <v>20</v>
      </c>
      <c r="X68" s="144">
        <v>15</v>
      </c>
      <c r="Y68" s="144">
        <v>13</v>
      </c>
      <c r="Z68" s="144">
        <v>13</v>
      </c>
      <c r="AA68" s="144">
        <v>21</v>
      </c>
      <c r="AB68" s="144">
        <v>21</v>
      </c>
      <c r="AC68" s="144">
        <v>14</v>
      </c>
      <c r="AD68" s="144">
        <v>12</v>
      </c>
      <c r="AE68" s="144">
        <v>13</v>
      </c>
      <c r="AF68" s="144">
        <v>15</v>
      </c>
      <c r="AG68" s="144">
        <v>10</v>
      </c>
      <c r="AH68" s="144">
        <v>10</v>
      </c>
      <c r="AI68" s="144">
        <v>6</v>
      </c>
      <c r="AJ68" s="144">
        <v>6</v>
      </c>
      <c r="AK68" s="144">
        <v>4</v>
      </c>
      <c r="AL68" s="144">
        <v>4</v>
      </c>
      <c r="AM68" s="144">
        <v>6</v>
      </c>
      <c r="AN68" s="144">
        <v>7</v>
      </c>
      <c r="AO68" s="144">
        <v>6</v>
      </c>
      <c r="AP68" s="363">
        <v>9</v>
      </c>
      <c r="AQ68" s="144">
        <v>12</v>
      </c>
      <c r="AR68" s="144">
        <v>10</v>
      </c>
      <c r="AS68" s="144">
        <v>10</v>
      </c>
      <c r="AT68" s="144">
        <v>8</v>
      </c>
      <c r="AU68" s="144">
        <v>7</v>
      </c>
      <c r="AV68" s="144">
        <v>8</v>
      </c>
      <c r="AW68" s="144">
        <v>11</v>
      </c>
      <c r="AX68" s="144">
        <v>9</v>
      </c>
      <c r="AY68" s="144">
        <v>8</v>
      </c>
      <c r="AZ68" s="144">
        <v>7</v>
      </c>
      <c r="BA68" s="144">
        <v>10</v>
      </c>
      <c r="BB68" s="144">
        <v>9</v>
      </c>
      <c r="BC68" s="144">
        <v>8</v>
      </c>
      <c r="BD68" s="144">
        <v>7</v>
      </c>
      <c r="BE68" s="144">
        <v>7</v>
      </c>
      <c r="BF68" s="144">
        <v>8</v>
      </c>
      <c r="BG68" s="144">
        <v>6</v>
      </c>
      <c r="BH68" s="144">
        <v>8</v>
      </c>
      <c r="BI68" s="144">
        <v>10</v>
      </c>
      <c r="BJ68" s="144">
        <v>8</v>
      </c>
      <c r="BK68" s="144">
        <v>7</v>
      </c>
      <c r="BL68" s="144">
        <v>11</v>
      </c>
      <c r="BM68" s="144">
        <v>13</v>
      </c>
      <c r="BN68" s="144">
        <v>14</v>
      </c>
      <c r="BO68" s="144">
        <v>14</v>
      </c>
      <c r="BP68" s="144">
        <v>8</v>
      </c>
      <c r="BQ68" s="144">
        <v>11</v>
      </c>
      <c r="BR68" s="144">
        <v>12</v>
      </c>
      <c r="BS68" s="144">
        <v>11</v>
      </c>
      <c r="BT68" s="144">
        <v>9</v>
      </c>
      <c r="BU68" s="144">
        <v>8</v>
      </c>
      <c r="BV68" s="144">
        <v>7</v>
      </c>
      <c r="BW68" s="144">
        <v>8</v>
      </c>
      <c r="BX68" s="144">
        <v>13</v>
      </c>
      <c r="BY68" s="144">
        <v>11</v>
      </c>
      <c r="BZ68" s="144">
        <v>14</v>
      </c>
      <c r="CA68" s="144">
        <v>12</v>
      </c>
      <c r="CB68" s="380">
        <v>23</v>
      </c>
      <c r="CC68" s="142">
        <v>26</v>
      </c>
      <c r="CD68" s="380">
        <v>21</v>
      </c>
      <c r="CE68" s="144">
        <v>18</v>
      </c>
      <c r="CF68" s="144">
        <v>23</v>
      </c>
      <c r="CG68" s="144">
        <v>21</v>
      </c>
      <c r="CH68" s="144">
        <v>25</v>
      </c>
      <c r="CI68" s="144">
        <v>28</v>
      </c>
      <c r="CJ68" s="144">
        <v>14</v>
      </c>
      <c r="CK68" s="144">
        <v>17</v>
      </c>
      <c r="CL68" s="144">
        <v>11</v>
      </c>
      <c r="CM68" s="144">
        <v>15</v>
      </c>
      <c r="CN68" s="144">
        <v>15</v>
      </c>
      <c r="CO68" s="144">
        <v>17</v>
      </c>
      <c r="CP68" s="144">
        <v>11</v>
      </c>
      <c r="CQ68" s="144">
        <v>13</v>
      </c>
      <c r="CR68" s="144">
        <v>11</v>
      </c>
      <c r="CS68" s="144">
        <v>13</v>
      </c>
      <c r="CT68" s="144">
        <v>13</v>
      </c>
      <c r="CU68" s="144">
        <v>15</v>
      </c>
      <c r="CV68" s="144">
        <v>12</v>
      </c>
      <c r="CW68" s="144">
        <v>14</v>
      </c>
      <c r="CX68" s="144">
        <v>19</v>
      </c>
      <c r="CY68" s="144">
        <v>14</v>
      </c>
      <c r="CZ68" s="144">
        <v>16</v>
      </c>
      <c r="DA68" s="144">
        <v>15</v>
      </c>
      <c r="DB68" s="144">
        <v>14</v>
      </c>
      <c r="DC68" s="144">
        <v>15</v>
      </c>
      <c r="DD68" s="144">
        <v>23</v>
      </c>
      <c r="DE68" s="144">
        <v>24</v>
      </c>
      <c r="DF68" s="144">
        <v>23</v>
      </c>
      <c r="DG68" s="144">
        <v>22</v>
      </c>
      <c r="DH68" s="144">
        <v>16</v>
      </c>
      <c r="DI68" s="144">
        <v>26</v>
      </c>
      <c r="DJ68" s="144">
        <v>27</v>
      </c>
      <c r="DK68" s="144">
        <v>25</v>
      </c>
      <c r="DL68" s="144">
        <v>28</v>
      </c>
      <c r="DM68" s="144">
        <v>27</v>
      </c>
      <c r="DN68" s="144">
        <v>20</v>
      </c>
      <c r="DO68" s="144">
        <v>23</v>
      </c>
      <c r="DP68" s="144">
        <v>19</v>
      </c>
      <c r="DQ68" s="144">
        <v>17</v>
      </c>
      <c r="DR68" s="341">
        <v>17</v>
      </c>
      <c r="DS68" s="144">
        <v>19</v>
      </c>
      <c r="DT68" s="397">
        <v>20</v>
      </c>
      <c r="DU68" s="397">
        <v>19</v>
      </c>
      <c r="DV68" s="380">
        <v>17</v>
      </c>
      <c r="DW68" s="380">
        <v>19</v>
      </c>
      <c r="DX68" s="397">
        <v>18</v>
      </c>
      <c r="DY68">
        <v>20</v>
      </c>
      <c r="DZ68">
        <v>23</v>
      </c>
      <c r="EA68">
        <v>21</v>
      </c>
      <c r="EB68">
        <v>20</v>
      </c>
      <c r="EC68">
        <v>20</v>
      </c>
      <c r="ED68">
        <v>19</v>
      </c>
      <c r="EE68">
        <v>16</v>
      </c>
      <c r="EF68">
        <v>18</v>
      </c>
      <c r="EG68">
        <v>17</v>
      </c>
      <c r="EH68">
        <v>15</v>
      </c>
      <c r="EI68">
        <v>14</v>
      </c>
      <c r="EJ68">
        <v>13</v>
      </c>
      <c r="EK68">
        <v>12</v>
      </c>
      <c r="EL68">
        <v>13</v>
      </c>
      <c r="EM68">
        <v>12</v>
      </c>
      <c r="EN68">
        <v>12</v>
      </c>
      <c r="EO68" s="144">
        <v>12</v>
      </c>
      <c r="EP68">
        <v>16</v>
      </c>
      <c r="EQ68">
        <v>15</v>
      </c>
      <c r="ER68">
        <v>15</v>
      </c>
      <c r="ES68">
        <v>16</v>
      </c>
      <c r="ET68">
        <v>13</v>
      </c>
      <c r="EU68" s="380">
        <v>10</v>
      </c>
      <c r="EV68">
        <v>8</v>
      </c>
      <c r="EW68">
        <v>8</v>
      </c>
      <c r="EX68">
        <v>8</v>
      </c>
      <c r="EY68">
        <v>8</v>
      </c>
      <c r="EZ68">
        <v>8</v>
      </c>
      <c r="FA68">
        <v>7</v>
      </c>
      <c r="FB68">
        <v>8</v>
      </c>
      <c r="FC68">
        <v>7</v>
      </c>
      <c r="FD68">
        <v>7</v>
      </c>
      <c r="FE68">
        <v>8</v>
      </c>
      <c r="FF68">
        <v>6</v>
      </c>
      <c r="FG68">
        <v>4</v>
      </c>
      <c r="FH68">
        <v>4</v>
      </c>
      <c r="FI68">
        <v>7</v>
      </c>
      <c r="FJ68">
        <v>9</v>
      </c>
      <c r="FK68" s="144">
        <v>12</v>
      </c>
      <c r="FL68">
        <v>15</v>
      </c>
      <c r="FM68">
        <v>15</v>
      </c>
      <c r="FN68" s="144">
        <v>16</v>
      </c>
      <c r="FO68" s="144">
        <v>16</v>
      </c>
      <c r="FP68" s="144">
        <v>12</v>
      </c>
      <c r="FQ68">
        <v>11</v>
      </c>
      <c r="FR68" s="144">
        <v>10</v>
      </c>
      <c r="FS68" s="341">
        <v>11</v>
      </c>
      <c r="FT68" s="144">
        <v>12</v>
      </c>
      <c r="FU68" s="397">
        <v>11</v>
      </c>
      <c r="FV68" s="397">
        <v>13</v>
      </c>
      <c r="FW68" s="380">
        <v>17</v>
      </c>
      <c r="FX68" s="380">
        <v>17</v>
      </c>
      <c r="FY68" s="397">
        <v>15</v>
      </c>
      <c r="FZ68">
        <v>16</v>
      </c>
      <c r="GA68">
        <v>17</v>
      </c>
      <c r="GB68">
        <v>18</v>
      </c>
      <c r="GC68">
        <v>17</v>
      </c>
      <c r="GD68">
        <v>17</v>
      </c>
      <c r="GE68">
        <v>13</v>
      </c>
      <c r="GF68">
        <v>10</v>
      </c>
      <c r="GG68">
        <v>12</v>
      </c>
      <c r="GH68">
        <v>12</v>
      </c>
      <c r="GI68">
        <v>13</v>
      </c>
      <c r="GJ68">
        <v>14</v>
      </c>
      <c r="GK68">
        <v>15</v>
      </c>
      <c r="GL68">
        <v>12</v>
      </c>
      <c r="GM68">
        <v>10</v>
      </c>
      <c r="GN68">
        <v>9</v>
      </c>
      <c r="GO68">
        <v>9</v>
      </c>
      <c r="GP68" s="144">
        <v>8</v>
      </c>
      <c r="GQ68">
        <v>6</v>
      </c>
      <c r="GR68">
        <v>7</v>
      </c>
      <c r="GS68">
        <v>8</v>
      </c>
      <c r="GT68">
        <v>8</v>
      </c>
      <c r="GU68">
        <v>8</v>
      </c>
      <c r="GV68" s="144">
        <v>7</v>
      </c>
      <c r="GW68" s="144">
        <v>10</v>
      </c>
      <c r="GX68" s="144">
        <v>10</v>
      </c>
      <c r="GY68" s="144">
        <v>12</v>
      </c>
      <c r="GZ68" s="144">
        <v>12</v>
      </c>
      <c r="HA68" s="144">
        <v>13</v>
      </c>
      <c r="HB68" s="144">
        <v>13</v>
      </c>
      <c r="HC68" s="144">
        <v>17</v>
      </c>
      <c r="HD68" s="144">
        <v>16</v>
      </c>
      <c r="HE68" s="144">
        <v>14</v>
      </c>
      <c r="HF68" s="144">
        <v>14</v>
      </c>
      <c r="HG68" s="144">
        <v>14</v>
      </c>
      <c r="HH68" s="144">
        <v>16</v>
      </c>
      <c r="HI68" s="144">
        <v>15</v>
      </c>
      <c r="HJ68" s="144">
        <v>16</v>
      </c>
      <c r="HK68" s="144">
        <v>15</v>
      </c>
      <c r="HL68" s="144">
        <v>13</v>
      </c>
      <c r="HM68" s="144">
        <v>17</v>
      </c>
      <c r="HN68" s="144">
        <v>17</v>
      </c>
      <c r="HO68" s="144">
        <v>16</v>
      </c>
      <c r="HP68" s="144">
        <v>17</v>
      </c>
      <c r="HQ68" s="144">
        <v>16</v>
      </c>
      <c r="HR68" s="144">
        <v>15</v>
      </c>
      <c r="HS68" s="144">
        <v>14</v>
      </c>
      <c r="HT68" s="144">
        <v>16</v>
      </c>
      <c r="HU68" s="144">
        <v>14</v>
      </c>
      <c r="HV68" s="144">
        <v>14</v>
      </c>
      <c r="HW68" s="144">
        <v>13</v>
      </c>
      <c r="HX68" s="144">
        <v>11</v>
      </c>
      <c r="HY68" s="144">
        <v>12</v>
      </c>
      <c r="HZ68" s="144">
        <v>12</v>
      </c>
      <c r="IA68" s="144">
        <v>13</v>
      </c>
      <c r="IB68" s="144">
        <v>11</v>
      </c>
      <c r="IC68" s="144">
        <v>11</v>
      </c>
      <c r="ID68" s="144">
        <v>11</v>
      </c>
      <c r="IE68" s="144">
        <v>10</v>
      </c>
      <c r="IF68" s="144">
        <v>9</v>
      </c>
      <c r="IG68" s="144">
        <v>9</v>
      </c>
      <c r="IH68" s="144">
        <v>8</v>
      </c>
      <c r="II68" s="144">
        <v>8</v>
      </c>
      <c r="IJ68" s="144">
        <v>9</v>
      </c>
      <c r="IK68" s="144">
        <v>8</v>
      </c>
      <c r="IL68" s="144">
        <v>10</v>
      </c>
      <c r="IM68" s="144">
        <v>9</v>
      </c>
      <c r="IN68" s="341">
        <f t="shared" si="41"/>
        <v>8.5</v>
      </c>
      <c r="IO68" s="144">
        <v>8</v>
      </c>
      <c r="IP68" s="144">
        <v>7</v>
      </c>
      <c r="IQ68" s="144">
        <v>5</v>
      </c>
      <c r="IR68" s="144">
        <v>5</v>
      </c>
      <c r="IS68" s="144">
        <v>5</v>
      </c>
      <c r="IT68" s="144">
        <v>4</v>
      </c>
      <c r="IU68" s="144">
        <v>5</v>
      </c>
      <c r="IV68" s="144">
        <v>4</v>
      </c>
      <c r="IW68" s="144">
        <v>4</v>
      </c>
      <c r="IX68" s="144">
        <v>4</v>
      </c>
      <c r="IY68" s="144">
        <v>7</v>
      </c>
      <c r="IZ68" s="144">
        <v>5</v>
      </c>
      <c r="JA68" s="144">
        <v>4</v>
      </c>
      <c r="JB68" s="144">
        <v>4</v>
      </c>
      <c r="JC68" s="144">
        <v>4</v>
      </c>
      <c r="JD68" s="144">
        <v>6</v>
      </c>
      <c r="JE68" s="144">
        <v>7</v>
      </c>
      <c r="JF68" s="362">
        <f t="shared" si="45"/>
        <v>7</v>
      </c>
      <c r="JG68" s="144">
        <v>7</v>
      </c>
      <c r="JH68" s="144">
        <v>8</v>
      </c>
      <c r="JI68" s="144">
        <v>8</v>
      </c>
      <c r="JJ68" s="144">
        <v>8</v>
      </c>
      <c r="JK68" s="144">
        <v>8</v>
      </c>
      <c r="JL68" s="144">
        <v>7</v>
      </c>
      <c r="JM68" s="144">
        <v>7</v>
      </c>
      <c r="JN68" s="341">
        <f t="shared" si="46"/>
        <v>6.5</v>
      </c>
      <c r="JO68" s="144">
        <v>6</v>
      </c>
      <c r="JP68" s="144">
        <v>6</v>
      </c>
      <c r="JQ68" s="144">
        <v>7</v>
      </c>
      <c r="JR68" s="144">
        <v>10</v>
      </c>
      <c r="JS68" s="144">
        <v>9</v>
      </c>
      <c r="JT68" s="144">
        <v>7</v>
      </c>
      <c r="JU68" s="144">
        <v>7</v>
      </c>
      <c r="JV68" s="341">
        <f t="shared" si="47"/>
        <v>7.5</v>
      </c>
      <c r="JW68" s="144">
        <v>8</v>
      </c>
      <c r="JX68" s="144">
        <v>8</v>
      </c>
      <c r="JY68" s="144">
        <v>7</v>
      </c>
      <c r="JZ68" s="144">
        <v>8</v>
      </c>
      <c r="KA68" s="144">
        <v>8</v>
      </c>
      <c r="KB68" s="144">
        <v>10</v>
      </c>
      <c r="KC68" s="144">
        <v>10</v>
      </c>
      <c r="KD68" s="144">
        <v>8</v>
      </c>
      <c r="KE68" s="144">
        <v>8</v>
      </c>
      <c r="KF68" s="144">
        <v>7</v>
      </c>
      <c r="KG68" s="144">
        <v>7</v>
      </c>
      <c r="KH68" s="144">
        <v>8</v>
      </c>
      <c r="KI68" s="144">
        <v>4</v>
      </c>
      <c r="KJ68" s="144">
        <v>3</v>
      </c>
      <c r="KK68" s="144">
        <v>5</v>
      </c>
      <c r="KL68" s="144">
        <v>4</v>
      </c>
      <c r="KM68" s="144">
        <v>5</v>
      </c>
      <c r="KN68" s="144">
        <v>5</v>
      </c>
      <c r="KO68" s="144">
        <v>4</v>
      </c>
      <c r="KP68" s="144">
        <v>6</v>
      </c>
      <c r="KQ68" s="144">
        <v>6</v>
      </c>
      <c r="KR68" s="144">
        <v>5</v>
      </c>
      <c r="KS68" s="144">
        <v>5</v>
      </c>
      <c r="KT68" s="144">
        <v>6</v>
      </c>
      <c r="KU68" s="144">
        <v>5</v>
      </c>
      <c r="KV68" s="144">
        <v>7</v>
      </c>
      <c r="KW68" s="144">
        <v>7</v>
      </c>
      <c r="KX68" s="144">
        <v>8</v>
      </c>
      <c r="KY68" s="144">
        <v>8</v>
      </c>
      <c r="KZ68" s="476">
        <v>8</v>
      </c>
      <c r="LA68" s="476">
        <v>8</v>
      </c>
      <c r="LB68" s="476">
        <v>8</v>
      </c>
      <c r="LC68" s="476">
        <v>8</v>
      </c>
      <c r="LD68" s="476">
        <v>8</v>
      </c>
      <c r="LE68" s="476">
        <v>8</v>
      </c>
      <c r="LF68" s="476">
        <v>8</v>
      </c>
      <c r="LG68" s="476">
        <v>8</v>
      </c>
      <c r="LH68" s="476">
        <v>8</v>
      </c>
      <c r="LI68" s="476">
        <v>8</v>
      </c>
      <c r="LJ68" s="144">
        <v>8</v>
      </c>
      <c r="LK68" s="144">
        <v>9</v>
      </c>
      <c r="LL68" s="144">
        <v>8</v>
      </c>
      <c r="LM68" s="144">
        <v>13</v>
      </c>
      <c r="LN68" s="144">
        <v>12</v>
      </c>
      <c r="LO68" s="144">
        <v>13</v>
      </c>
      <c r="LP68" s="144">
        <v>12</v>
      </c>
      <c r="LQ68" s="144">
        <v>9</v>
      </c>
      <c r="LR68" s="144">
        <v>9</v>
      </c>
      <c r="LS68" s="144">
        <v>9</v>
      </c>
      <c r="LT68" s="144">
        <v>8</v>
      </c>
      <c r="LU68" s="144">
        <v>9</v>
      </c>
      <c r="LV68" s="144">
        <v>8</v>
      </c>
      <c r="LW68" s="144">
        <v>9</v>
      </c>
      <c r="LX68" s="144">
        <v>11</v>
      </c>
      <c r="LY68" s="144">
        <v>9</v>
      </c>
      <c r="LZ68" s="144">
        <v>8</v>
      </c>
      <c r="MA68" s="144">
        <v>9</v>
      </c>
      <c r="MB68" s="144">
        <v>9</v>
      </c>
      <c r="MC68" s="144">
        <v>10</v>
      </c>
      <c r="MD68" s="144">
        <v>9</v>
      </c>
      <c r="ME68" s="144">
        <v>10</v>
      </c>
      <c r="MF68" s="144">
        <v>8</v>
      </c>
      <c r="MG68" s="144">
        <v>7</v>
      </c>
      <c r="MH68" s="144">
        <v>7</v>
      </c>
      <c r="MI68" s="144">
        <v>7</v>
      </c>
      <c r="MJ68" s="144">
        <v>5</v>
      </c>
      <c r="MK68" s="144">
        <v>6</v>
      </c>
      <c r="ML68" s="144">
        <v>6</v>
      </c>
      <c r="MM68" s="144">
        <v>6</v>
      </c>
      <c r="MN68" s="144">
        <v>5</v>
      </c>
      <c r="MO68" s="144">
        <v>4</v>
      </c>
      <c r="MP68" s="144">
        <v>3</v>
      </c>
      <c r="MQ68" s="144">
        <v>3</v>
      </c>
      <c r="MR68" s="144">
        <v>2</v>
      </c>
      <c r="MS68" s="144">
        <v>2</v>
      </c>
      <c r="MT68" s="144">
        <v>4</v>
      </c>
      <c r="MU68" s="144">
        <v>4</v>
      </c>
      <c r="MV68" s="144">
        <v>4</v>
      </c>
      <c r="MW68" s="144">
        <v>4</v>
      </c>
      <c r="MX68" s="144">
        <v>4</v>
      </c>
      <c r="MY68" s="144">
        <v>5</v>
      </c>
      <c r="MZ68" s="144">
        <v>5</v>
      </c>
      <c r="NA68" s="144">
        <v>8</v>
      </c>
      <c r="NB68" s="144">
        <v>6</v>
      </c>
      <c r="NC68" s="144">
        <v>6</v>
      </c>
      <c r="ND68" s="144">
        <v>6</v>
      </c>
      <c r="NE68" s="144">
        <v>6</v>
      </c>
      <c r="NF68" s="144">
        <v>4</v>
      </c>
      <c r="NG68" s="144">
        <v>3</v>
      </c>
      <c r="NH68" s="144">
        <v>3</v>
      </c>
      <c r="NI68" s="144">
        <v>3</v>
      </c>
      <c r="NJ68" s="144">
        <v>3</v>
      </c>
      <c r="NK68" s="144">
        <v>2</v>
      </c>
      <c r="NL68" s="144">
        <v>3</v>
      </c>
      <c r="NM68" s="144">
        <v>3</v>
      </c>
      <c r="NN68" s="144">
        <v>3</v>
      </c>
      <c r="NO68" s="144">
        <v>4</v>
      </c>
      <c r="NP68" s="144">
        <v>4</v>
      </c>
      <c r="NQ68" s="144">
        <v>4</v>
      </c>
      <c r="NR68" s="144">
        <v>3</v>
      </c>
      <c r="NS68" s="144">
        <v>3</v>
      </c>
      <c r="NT68" s="144">
        <v>4</v>
      </c>
      <c r="NU68" s="144">
        <v>3</v>
      </c>
      <c r="NV68" s="144">
        <v>4</v>
      </c>
      <c r="NW68" s="144">
        <v>3</v>
      </c>
      <c r="NX68" s="144">
        <v>2</v>
      </c>
      <c r="NY68" s="144">
        <v>2</v>
      </c>
      <c r="NZ68" s="144">
        <v>1</v>
      </c>
      <c r="OA68" s="144">
        <v>1</v>
      </c>
      <c r="OB68" s="144">
        <v>1</v>
      </c>
      <c r="OC68" s="144">
        <v>1</v>
      </c>
      <c r="OD68" s="144">
        <v>2</v>
      </c>
      <c r="OE68" s="144">
        <v>1</v>
      </c>
      <c r="OF68" s="144">
        <v>0</v>
      </c>
      <c r="OG68" s="144">
        <v>0</v>
      </c>
      <c r="OH68" s="144">
        <v>0</v>
      </c>
      <c r="OI68" s="144">
        <v>0</v>
      </c>
      <c r="OJ68" s="144">
        <v>0</v>
      </c>
      <c r="OK68" s="144">
        <v>0</v>
      </c>
      <c r="OL68" s="144">
        <v>1</v>
      </c>
      <c r="OM68" s="144">
        <v>1</v>
      </c>
      <c r="ON68" s="144">
        <v>1</v>
      </c>
      <c r="OO68" s="144">
        <v>2</v>
      </c>
      <c r="OP68" s="144">
        <v>4</v>
      </c>
      <c r="OQ68" s="144">
        <v>5</v>
      </c>
      <c r="OR68" s="144">
        <v>4</v>
      </c>
      <c r="OS68" s="144">
        <v>2</v>
      </c>
      <c r="OT68" s="144">
        <v>1</v>
      </c>
      <c r="OU68" s="144">
        <v>1</v>
      </c>
      <c r="OV68" s="144">
        <v>1</v>
      </c>
      <c r="OW68" s="144">
        <v>1</v>
      </c>
      <c r="OX68" s="144">
        <v>2</v>
      </c>
      <c r="OY68" s="341">
        <f t="shared" si="42"/>
        <v>2.5</v>
      </c>
      <c r="OZ68" s="144">
        <v>3</v>
      </c>
      <c r="PA68" s="144">
        <v>3</v>
      </c>
      <c r="PB68" s="144">
        <v>4</v>
      </c>
      <c r="PC68" s="144">
        <v>4</v>
      </c>
      <c r="PD68" s="144">
        <v>4</v>
      </c>
    </row>
    <row r="69" spans="1:420" s="144" customFormat="1" x14ac:dyDescent="0.2">
      <c r="A69" s="318"/>
      <c r="B69" s="318">
        <v>9</v>
      </c>
      <c r="C69" s="319">
        <f t="shared" ca="1" si="40"/>
        <v>2</v>
      </c>
      <c r="D69" s="320">
        <f t="shared" ca="1" si="43"/>
        <v>1.0362694300518135E-2</v>
      </c>
      <c r="E69" s="323">
        <f t="shared" ca="1" si="44"/>
        <v>6</v>
      </c>
      <c r="F69" s="321"/>
      <c r="G69" s="144">
        <v>0</v>
      </c>
      <c r="H69" s="144">
        <v>0</v>
      </c>
      <c r="I69" s="343">
        <v>0</v>
      </c>
      <c r="J69" s="144">
        <v>0</v>
      </c>
      <c r="K69" s="144">
        <v>0</v>
      </c>
      <c r="L69" s="144">
        <v>0</v>
      </c>
      <c r="M69" s="144">
        <v>0</v>
      </c>
      <c r="N69" s="144">
        <v>1</v>
      </c>
      <c r="O69" s="144">
        <v>2</v>
      </c>
      <c r="P69" s="144">
        <v>0</v>
      </c>
      <c r="Q69" s="144">
        <v>0</v>
      </c>
      <c r="R69" s="144">
        <v>0</v>
      </c>
      <c r="S69" s="144">
        <v>0</v>
      </c>
      <c r="T69" s="144">
        <v>0</v>
      </c>
      <c r="U69" s="144">
        <v>0</v>
      </c>
      <c r="V69" s="144">
        <v>0</v>
      </c>
      <c r="W69" s="144">
        <v>0</v>
      </c>
      <c r="X69" s="144">
        <v>0</v>
      </c>
      <c r="Y69" s="144">
        <v>0</v>
      </c>
      <c r="Z69" s="144">
        <v>0</v>
      </c>
      <c r="AA69" s="144">
        <v>0</v>
      </c>
      <c r="AB69" s="144">
        <v>0</v>
      </c>
      <c r="AC69" s="144">
        <v>0</v>
      </c>
      <c r="AD69" s="144">
        <v>0</v>
      </c>
      <c r="AE69" s="144">
        <v>0</v>
      </c>
      <c r="AF69" s="144">
        <v>0</v>
      </c>
      <c r="AG69" s="144">
        <v>0</v>
      </c>
      <c r="AH69" s="144">
        <v>0</v>
      </c>
      <c r="AI69" s="144">
        <v>0</v>
      </c>
      <c r="AJ69" s="144">
        <v>0</v>
      </c>
      <c r="AK69" s="144">
        <v>0</v>
      </c>
      <c r="AL69" s="144">
        <v>0</v>
      </c>
      <c r="AM69" s="144">
        <v>0</v>
      </c>
      <c r="AN69" s="144">
        <v>0</v>
      </c>
      <c r="AO69" s="144">
        <v>0</v>
      </c>
      <c r="AP69" s="363">
        <v>0</v>
      </c>
      <c r="AQ69" s="144">
        <v>0</v>
      </c>
      <c r="AR69" s="144">
        <v>0</v>
      </c>
      <c r="AS69" s="144">
        <v>0</v>
      </c>
      <c r="AT69" s="144">
        <v>0</v>
      </c>
      <c r="AU69" s="144">
        <v>0</v>
      </c>
      <c r="AV69" s="144">
        <v>0</v>
      </c>
      <c r="AW69" s="144">
        <v>0</v>
      </c>
      <c r="AX69" s="144">
        <v>0</v>
      </c>
      <c r="AY69" s="144">
        <v>0</v>
      </c>
      <c r="AZ69" s="144">
        <v>0</v>
      </c>
      <c r="BA69" s="144">
        <v>1</v>
      </c>
      <c r="BB69" s="144">
        <v>0</v>
      </c>
      <c r="BC69" s="144">
        <v>0</v>
      </c>
      <c r="BD69" s="144">
        <v>1</v>
      </c>
      <c r="BE69" s="144">
        <v>1</v>
      </c>
      <c r="BF69" s="144">
        <v>1</v>
      </c>
      <c r="BG69" s="144">
        <v>2</v>
      </c>
      <c r="BH69" s="144">
        <v>0</v>
      </c>
      <c r="BI69" s="144">
        <v>1</v>
      </c>
      <c r="BJ69" s="144">
        <v>2</v>
      </c>
      <c r="BK69" s="144">
        <v>1</v>
      </c>
      <c r="BL69" s="144">
        <v>0</v>
      </c>
      <c r="BM69" s="144">
        <v>0</v>
      </c>
      <c r="BN69" s="144">
        <v>0</v>
      </c>
      <c r="BO69" s="144">
        <v>0</v>
      </c>
      <c r="BP69" s="144">
        <v>1</v>
      </c>
      <c r="BQ69" s="144">
        <v>2</v>
      </c>
      <c r="BR69" s="144">
        <v>2</v>
      </c>
      <c r="BS69" s="144">
        <v>2</v>
      </c>
      <c r="BT69" s="144">
        <v>0</v>
      </c>
      <c r="BU69" s="144">
        <v>1</v>
      </c>
      <c r="BV69" s="144">
        <v>1</v>
      </c>
      <c r="BW69" s="144">
        <v>1</v>
      </c>
      <c r="BX69" s="144">
        <v>1</v>
      </c>
      <c r="BY69" s="144">
        <v>1</v>
      </c>
      <c r="BZ69" s="144">
        <v>0</v>
      </c>
      <c r="CA69" s="144">
        <v>0</v>
      </c>
      <c r="CB69" s="380">
        <v>0</v>
      </c>
      <c r="CC69" s="142">
        <v>0</v>
      </c>
      <c r="CD69" s="380">
        <v>0</v>
      </c>
      <c r="CE69" s="144">
        <v>0</v>
      </c>
      <c r="CF69" s="144">
        <v>0</v>
      </c>
      <c r="CG69" s="144">
        <v>0</v>
      </c>
      <c r="CH69" s="144">
        <v>0</v>
      </c>
      <c r="CI69" s="144">
        <v>1</v>
      </c>
      <c r="CJ69" s="144">
        <v>1</v>
      </c>
      <c r="CK69" s="144">
        <v>1</v>
      </c>
      <c r="CL69" s="144">
        <v>1</v>
      </c>
      <c r="CM69" s="144">
        <v>1</v>
      </c>
      <c r="CN69" s="144">
        <v>1</v>
      </c>
      <c r="CO69" s="144">
        <v>1</v>
      </c>
      <c r="CP69" s="144">
        <v>1</v>
      </c>
      <c r="CQ69" s="144">
        <v>2</v>
      </c>
      <c r="CR69" s="144">
        <v>2</v>
      </c>
      <c r="CS69" s="144">
        <v>2</v>
      </c>
      <c r="CT69" s="144">
        <v>2</v>
      </c>
      <c r="CU69" s="144">
        <v>2</v>
      </c>
      <c r="CV69" s="144">
        <v>1</v>
      </c>
      <c r="CW69" s="144">
        <v>1</v>
      </c>
      <c r="CX69" s="144">
        <v>1</v>
      </c>
      <c r="CY69" s="144">
        <v>1</v>
      </c>
      <c r="CZ69" s="144">
        <v>1</v>
      </c>
      <c r="DA69" s="144">
        <v>1</v>
      </c>
      <c r="DB69" s="144">
        <v>1</v>
      </c>
      <c r="DC69" s="144">
        <v>1</v>
      </c>
      <c r="DD69" s="144">
        <v>1</v>
      </c>
      <c r="DE69" s="144">
        <v>1</v>
      </c>
      <c r="DF69" s="144">
        <v>1</v>
      </c>
      <c r="DG69" s="144">
        <v>1</v>
      </c>
      <c r="DH69" s="144">
        <v>1</v>
      </c>
      <c r="DI69" s="144">
        <v>0</v>
      </c>
      <c r="DJ69" s="144">
        <v>0</v>
      </c>
      <c r="DK69" s="144">
        <v>0</v>
      </c>
      <c r="DL69" s="144">
        <v>0</v>
      </c>
      <c r="DM69" s="144">
        <v>0</v>
      </c>
      <c r="DN69" s="144">
        <v>0</v>
      </c>
      <c r="DO69" s="144">
        <v>0</v>
      </c>
      <c r="DP69" s="144">
        <v>0</v>
      </c>
      <c r="DQ69" s="144">
        <v>0</v>
      </c>
      <c r="DR69" s="341">
        <v>0</v>
      </c>
      <c r="DS69" s="144">
        <v>0</v>
      </c>
      <c r="DT69" s="397">
        <v>0</v>
      </c>
      <c r="DU69" s="397">
        <v>0</v>
      </c>
      <c r="DV69" s="380">
        <v>0</v>
      </c>
      <c r="DW69" s="380">
        <v>0</v>
      </c>
      <c r="DX69" s="397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 s="144">
        <v>0</v>
      </c>
      <c r="EP69">
        <v>2</v>
      </c>
      <c r="EQ69">
        <v>1</v>
      </c>
      <c r="ER69">
        <v>1</v>
      </c>
      <c r="ES69">
        <v>2</v>
      </c>
      <c r="ET69">
        <v>1</v>
      </c>
      <c r="EU69" s="380">
        <v>1</v>
      </c>
      <c r="EV69">
        <v>1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 s="144">
        <v>0</v>
      </c>
      <c r="FL69">
        <v>0</v>
      </c>
      <c r="FM69">
        <v>0</v>
      </c>
      <c r="FN69" s="144">
        <v>1</v>
      </c>
      <c r="FO69" s="144">
        <v>1</v>
      </c>
      <c r="FP69" s="144">
        <v>1</v>
      </c>
      <c r="FQ69">
        <v>1</v>
      </c>
      <c r="FR69" s="144">
        <v>1</v>
      </c>
      <c r="FS69" s="341">
        <v>1</v>
      </c>
      <c r="FT69" s="144">
        <v>1</v>
      </c>
      <c r="FU69" s="397">
        <v>1</v>
      </c>
      <c r="FV69" s="397">
        <v>1</v>
      </c>
      <c r="FW69" s="380">
        <v>1</v>
      </c>
      <c r="FX69" s="380">
        <v>1</v>
      </c>
      <c r="FY69" s="397">
        <v>1</v>
      </c>
      <c r="FZ69">
        <v>1</v>
      </c>
      <c r="GA69">
        <v>1</v>
      </c>
      <c r="GB69">
        <v>1</v>
      </c>
      <c r="GC69">
        <v>1</v>
      </c>
      <c r="GD69">
        <v>1</v>
      </c>
      <c r="GE69">
        <v>1</v>
      </c>
      <c r="GF69">
        <v>0</v>
      </c>
      <c r="GG69">
        <v>0</v>
      </c>
      <c r="GH69">
        <v>1</v>
      </c>
      <c r="GI69">
        <v>1</v>
      </c>
      <c r="GJ69">
        <v>2</v>
      </c>
      <c r="GK69">
        <v>2</v>
      </c>
      <c r="GL69">
        <v>2</v>
      </c>
      <c r="GM69">
        <v>2</v>
      </c>
      <c r="GN69">
        <v>2</v>
      </c>
      <c r="GO69">
        <v>2</v>
      </c>
      <c r="GP69" s="144">
        <v>2</v>
      </c>
      <c r="GQ69">
        <v>2</v>
      </c>
      <c r="GR69">
        <v>4</v>
      </c>
      <c r="GS69">
        <v>4</v>
      </c>
      <c r="GT69">
        <v>4</v>
      </c>
      <c r="GU69">
        <v>3</v>
      </c>
      <c r="GV69" s="144">
        <v>2</v>
      </c>
      <c r="GW69" s="144">
        <v>2</v>
      </c>
      <c r="GX69" s="144">
        <v>2</v>
      </c>
      <c r="GY69" s="144">
        <v>2</v>
      </c>
      <c r="GZ69" s="144">
        <v>3</v>
      </c>
      <c r="HA69" s="144">
        <v>3</v>
      </c>
      <c r="HB69" s="144">
        <v>3</v>
      </c>
      <c r="HC69" s="144">
        <v>3</v>
      </c>
      <c r="HD69" s="144">
        <v>3</v>
      </c>
      <c r="HE69" s="144">
        <v>3</v>
      </c>
      <c r="HF69" s="144">
        <v>2</v>
      </c>
      <c r="HG69" s="144">
        <v>2</v>
      </c>
      <c r="HH69" s="144">
        <v>2</v>
      </c>
      <c r="HI69" s="144">
        <v>3</v>
      </c>
      <c r="HJ69" s="144">
        <v>3</v>
      </c>
      <c r="HK69" s="144">
        <v>3</v>
      </c>
      <c r="HL69" s="144">
        <v>3</v>
      </c>
      <c r="HM69" s="144">
        <v>3</v>
      </c>
      <c r="HN69" s="144">
        <v>3</v>
      </c>
      <c r="HO69" s="144">
        <v>3</v>
      </c>
      <c r="HP69" s="144">
        <v>3</v>
      </c>
      <c r="HQ69" s="144">
        <v>3</v>
      </c>
      <c r="HR69" s="144">
        <v>4</v>
      </c>
      <c r="HS69" s="144">
        <v>3</v>
      </c>
      <c r="HT69" s="144">
        <v>3</v>
      </c>
      <c r="HU69" s="144">
        <v>2</v>
      </c>
      <c r="HV69" s="144">
        <v>2</v>
      </c>
      <c r="HW69" s="144">
        <v>2</v>
      </c>
      <c r="HX69" s="144">
        <v>2</v>
      </c>
      <c r="HY69" s="144">
        <v>2</v>
      </c>
      <c r="HZ69" s="144">
        <v>2</v>
      </c>
      <c r="IA69" s="144">
        <v>2</v>
      </c>
      <c r="IB69" s="144">
        <v>2</v>
      </c>
      <c r="IC69" s="144">
        <v>2</v>
      </c>
      <c r="ID69" s="144">
        <v>2</v>
      </c>
      <c r="IE69" s="144">
        <v>2</v>
      </c>
      <c r="IF69" s="144">
        <v>2</v>
      </c>
      <c r="IG69" s="144">
        <v>2</v>
      </c>
      <c r="IH69" s="144">
        <v>2</v>
      </c>
      <c r="II69" s="144">
        <v>2</v>
      </c>
      <c r="IJ69" s="144">
        <v>2</v>
      </c>
      <c r="IK69" s="144">
        <v>1</v>
      </c>
      <c r="IL69" s="144">
        <v>1</v>
      </c>
      <c r="IM69" s="144">
        <v>1</v>
      </c>
      <c r="IN69" s="341">
        <f t="shared" si="41"/>
        <v>0.5</v>
      </c>
      <c r="IO69" s="144">
        <v>0</v>
      </c>
      <c r="IP69" s="144">
        <v>0</v>
      </c>
      <c r="IQ69" s="144">
        <v>0</v>
      </c>
      <c r="IR69" s="144">
        <v>0</v>
      </c>
      <c r="IS69" s="144">
        <v>0</v>
      </c>
      <c r="IT69" s="144">
        <v>0</v>
      </c>
      <c r="IU69" s="144">
        <v>0</v>
      </c>
      <c r="IV69" s="144">
        <v>0</v>
      </c>
      <c r="IW69" s="144">
        <v>0</v>
      </c>
      <c r="IX69" s="144">
        <v>0</v>
      </c>
      <c r="IY69" s="144">
        <v>0</v>
      </c>
      <c r="IZ69" s="144">
        <v>0</v>
      </c>
      <c r="JA69" s="144">
        <v>0</v>
      </c>
      <c r="JB69" s="144">
        <v>0</v>
      </c>
      <c r="JC69" s="144">
        <v>0</v>
      </c>
      <c r="JD69" s="144">
        <v>0</v>
      </c>
      <c r="JE69" s="144">
        <v>0</v>
      </c>
      <c r="JF69" s="362">
        <f t="shared" si="45"/>
        <v>0</v>
      </c>
      <c r="JG69" s="144">
        <v>0</v>
      </c>
      <c r="JH69" s="144">
        <v>0</v>
      </c>
      <c r="JI69" s="144">
        <v>1</v>
      </c>
      <c r="JJ69" s="144">
        <v>1</v>
      </c>
      <c r="JK69" s="144">
        <v>1</v>
      </c>
      <c r="JL69" s="144">
        <v>1</v>
      </c>
      <c r="JM69" s="144">
        <v>0</v>
      </c>
      <c r="JN69" s="341">
        <f t="shared" si="46"/>
        <v>0</v>
      </c>
      <c r="JO69" s="144">
        <v>0</v>
      </c>
      <c r="JP69" s="144">
        <v>0</v>
      </c>
      <c r="JQ69" s="144">
        <v>0</v>
      </c>
      <c r="JR69" s="144">
        <v>0</v>
      </c>
      <c r="JS69" s="144">
        <v>0</v>
      </c>
      <c r="JT69" s="144">
        <v>0</v>
      </c>
      <c r="JU69" s="144">
        <v>0</v>
      </c>
      <c r="JV69" s="341">
        <f t="shared" si="47"/>
        <v>0</v>
      </c>
      <c r="JW69" s="144">
        <v>0</v>
      </c>
      <c r="JX69" s="144">
        <v>0</v>
      </c>
      <c r="JY69" s="144">
        <v>0</v>
      </c>
      <c r="JZ69" s="144">
        <v>0</v>
      </c>
      <c r="KA69" s="144">
        <v>0</v>
      </c>
      <c r="KB69" s="144">
        <v>1</v>
      </c>
      <c r="KC69" s="144">
        <v>1</v>
      </c>
      <c r="KD69" s="144">
        <v>1</v>
      </c>
      <c r="KE69" s="144">
        <v>1</v>
      </c>
      <c r="KF69" s="144">
        <v>1</v>
      </c>
      <c r="KG69" s="144">
        <v>1</v>
      </c>
      <c r="KH69" s="144">
        <v>0</v>
      </c>
      <c r="KI69" s="144">
        <v>0</v>
      </c>
      <c r="KJ69" s="144">
        <v>0</v>
      </c>
      <c r="KK69" s="144">
        <v>0</v>
      </c>
      <c r="KL69" s="144">
        <v>0</v>
      </c>
      <c r="KM69" s="144">
        <v>0</v>
      </c>
      <c r="KN69" s="144">
        <v>0</v>
      </c>
      <c r="KO69" s="144">
        <v>0</v>
      </c>
      <c r="KP69" s="144">
        <v>0</v>
      </c>
      <c r="KQ69" s="144">
        <v>1</v>
      </c>
      <c r="KR69" s="144">
        <v>1</v>
      </c>
      <c r="KS69" s="144">
        <v>0</v>
      </c>
      <c r="KT69" s="144">
        <v>0</v>
      </c>
      <c r="KU69" s="144">
        <v>0</v>
      </c>
      <c r="KV69" s="144">
        <v>0</v>
      </c>
      <c r="KW69" s="144">
        <v>0</v>
      </c>
      <c r="KX69" s="144">
        <v>0</v>
      </c>
      <c r="KY69" s="144">
        <v>0</v>
      </c>
      <c r="KZ69" s="476">
        <v>0</v>
      </c>
      <c r="LA69" s="476">
        <v>0</v>
      </c>
      <c r="LB69" s="476">
        <v>0</v>
      </c>
      <c r="LC69" s="476">
        <v>0</v>
      </c>
      <c r="LD69" s="476">
        <v>0</v>
      </c>
      <c r="LE69" s="476">
        <v>0</v>
      </c>
      <c r="LF69" s="476">
        <v>0</v>
      </c>
      <c r="LG69" s="476">
        <v>0</v>
      </c>
      <c r="LH69" s="476">
        <v>0</v>
      </c>
      <c r="LI69" s="476">
        <v>0</v>
      </c>
      <c r="LJ69" s="144">
        <v>0</v>
      </c>
      <c r="LK69" s="144">
        <v>0</v>
      </c>
      <c r="LL69" s="144">
        <v>0</v>
      </c>
      <c r="LM69" s="144">
        <v>0</v>
      </c>
      <c r="LN69" s="144">
        <v>0</v>
      </c>
      <c r="LO69" s="144">
        <v>0</v>
      </c>
      <c r="LP69" s="144">
        <v>0</v>
      </c>
      <c r="LQ69" s="144">
        <v>1</v>
      </c>
      <c r="LR69" s="144">
        <v>1</v>
      </c>
      <c r="LS69" s="144">
        <v>1</v>
      </c>
      <c r="LT69" s="144">
        <v>0</v>
      </c>
      <c r="LU69" s="144">
        <v>1</v>
      </c>
      <c r="LV69" s="144">
        <v>1</v>
      </c>
      <c r="LW69" s="144">
        <v>1</v>
      </c>
      <c r="LX69" s="144">
        <v>0</v>
      </c>
      <c r="LY69" s="144">
        <v>1</v>
      </c>
      <c r="LZ69" s="144">
        <v>1</v>
      </c>
      <c r="MA69" s="144">
        <v>0</v>
      </c>
      <c r="MB69" s="144">
        <v>1</v>
      </c>
      <c r="MC69" s="144">
        <v>0</v>
      </c>
      <c r="MD69" s="144">
        <v>0</v>
      </c>
      <c r="ME69" s="144">
        <v>0</v>
      </c>
      <c r="MF69" s="144">
        <v>0</v>
      </c>
      <c r="MG69" s="144">
        <v>0</v>
      </c>
      <c r="MH69" s="144">
        <v>0</v>
      </c>
      <c r="MI69" s="144">
        <v>0</v>
      </c>
      <c r="MJ69" s="144">
        <v>0</v>
      </c>
      <c r="MK69" s="144">
        <v>0</v>
      </c>
      <c r="ML69" s="144">
        <v>0</v>
      </c>
      <c r="MM69" s="144">
        <v>0</v>
      </c>
      <c r="MN69" s="144">
        <v>0</v>
      </c>
      <c r="MO69" s="144">
        <v>0</v>
      </c>
      <c r="MP69" s="144">
        <v>0</v>
      </c>
      <c r="MQ69" s="144">
        <v>0</v>
      </c>
      <c r="MR69" s="144">
        <v>0</v>
      </c>
      <c r="MS69" s="144">
        <v>0</v>
      </c>
      <c r="MT69" s="144">
        <v>0</v>
      </c>
      <c r="MU69" s="144">
        <v>0</v>
      </c>
      <c r="MV69" s="144">
        <v>0</v>
      </c>
      <c r="MW69" s="144">
        <v>0</v>
      </c>
      <c r="MX69" s="144">
        <v>0</v>
      </c>
      <c r="MY69" s="144">
        <v>0</v>
      </c>
      <c r="MZ69" s="144">
        <v>0</v>
      </c>
      <c r="NA69" s="144">
        <v>0</v>
      </c>
      <c r="NB69" s="144">
        <v>0</v>
      </c>
      <c r="NC69" s="144">
        <v>0</v>
      </c>
      <c r="ND69" s="144">
        <v>0</v>
      </c>
      <c r="NE69" s="144">
        <v>0</v>
      </c>
      <c r="NF69" s="144">
        <v>0</v>
      </c>
      <c r="NG69" s="144">
        <v>0</v>
      </c>
      <c r="NH69" s="144">
        <v>0</v>
      </c>
      <c r="NI69" s="144">
        <v>0</v>
      </c>
      <c r="NJ69" s="144">
        <v>0</v>
      </c>
      <c r="NK69" s="144">
        <v>0</v>
      </c>
      <c r="NL69" s="144">
        <v>1</v>
      </c>
      <c r="NM69" s="144">
        <v>0</v>
      </c>
      <c r="NN69" s="144">
        <v>0</v>
      </c>
      <c r="NO69" s="144">
        <v>0</v>
      </c>
      <c r="NP69" s="144">
        <v>0</v>
      </c>
      <c r="NQ69" s="144">
        <v>0</v>
      </c>
      <c r="NR69" s="144">
        <v>0</v>
      </c>
      <c r="NS69" s="144">
        <v>0</v>
      </c>
      <c r="NT69" s="144">
        <v>0</v>
      </c>
      <c r="NU69" s="144">
        <v>0</v>
      </c>
      <c r="NV69" s="144">
        <v>0</v>
      </c>
      <c r="NW69" s="144">
        <v>0</v>
      </c>
      <c r="NX69" s="144">
        <v>0</v>
      </c>
      <c r="NY69" s="144">
        <v>0</v>
      </c>
      <c r="NZ69" s="144">
        <v>0</v>
      </c>
      <c r="OA69" s="144">
        <v>0</v>
      </c>
      <c r="OB69" s="144">
        <v>0</v>
      </c>
      <c r="OC69" s="144">
        <v>0</v>
      </c>
      <c r="OD69" s="144">
        <v>0</v>
      </c>
      <c r="OE69" s="144">
        <v>0</v>
      </c>
      <c r="OF69" s="144">
        <v>0</v>
      </c>
      <c r="OG69" s="144">
        <v>1</v>
      </c>
      <c r="OH69" s="144">
        <v>1</v>
      </c>
      <c r="OI69" s="144">
        <v>1</v>
      </c>
      <c r="OJ69" s="144">
        <v>1</v>
      </c>
      <c r="OK69" s="144">
        <v>1</v>
      </c>
      <c r="OL69" s="144">
        <v>1</v>
      </c>
      <c r="OM69" s="144">
        <v>0</v>
      </c>
      <c r="ON69" s="144">
        <v>0</v>
      </c>
      <c r="OO69" s="144">
        <v>0</v>
      </c>
      <c r="OP69" s="144">
        <v>1</v>
      </c>
      <c r="OQ69" s="144">
        <v>1</v>
      </c>
      <c r="OR69" s="144">
        <v>1</v>
      </c>
      <c r="OS69" s="144">
        <v>1</v>
      </c>
      <c r="OT69" s="144">
        <v>1</v>
      </c>
      <c r="OU69" s="144">
        <v>1</v>
      </c>
      <c r="OV69" s="144">
        <v>1</v>
      </c>
      <c r="OW69" s="144">
        <v>0</v>
      </c>
      <c r="OX69" s="144">
        <v>0</v>
      </c>
      <c r="OY69" s="341">
        <f t="shared" si="42"/>
        <v>0.5</v>
      </c>
      <c r="OZ69" s="144">
        <v>1</v>
      </c>
      <c r="PA69" s="144">
        <v>1</v>
      </c>
      <c r="PB69" s="144">
        <v>1</v>
      </c>
      <c r="PC69" s="144">
        <v>1</v>
      </c>
      <c r="PD69" s="144">
        <v>2</v>
      </c>
    </row>
    <row r="70" spans="1:420" s="144" customFormat="1" x14ac:dyDescent="0.2">
      <c r="A70" s="55"/>
      <c r="B70" s="318">
        <v>10</v>
      </c>
      <c r="C70" s="319">
        <f t="shared" ca="1" si="40"/>
        <v>0</v>
      </c>
      <c r="D70" s="320">
        <f t="shared" ca="1" si="43"/>
        <v>0</v>
      </c>
      <c r="E70" s="323">
        <f t="shared" ca="1" si="44"/>
        <v>15</v>
      </c>
      <c r="F70" s="321"/>
      <c r="G70" s="144">
        <v>4</v>
      </c>
      <c r="H70" s="144">
        <v>4</v>
      </c>
      <c r="I70" s="343">
        <v>4.5</v>
      </c>
      <c r="J70" s="144">
        <v>5</v>
      </c>
      <c r="K70" s="144">
        <v>5</v>
      </c>
      <c r="L70" s="144">
        <v>5</v>
      </c>
      <c r="M70" s="144">
        <v>3</v>
      </c>
      <c r="N70" s="144">
        <v>3</v>
      </c>
      <c r="O70" s="144">
        <v>3</v>
      </c>
      <c r="P70" s="144">
        <v>3</v>
      </c>
      <c r="Q70" s="144">
        <v>4</v>
      </c>
      <c r="R70" s="144">
        <v>5</v>
      </c>
      <c r="S70" s="144">
        <v>4</v>
      </c>
      <c r="T70" s="144">
        <v>2</v>
      </c>
      <c r="U70" s="144">
        <v>3</v>
      </c>
      <c r="V70" s="144">
        <v>3</v>
      </c>
      <c r="W70" s="144">
        <v>4</v>
      </c>
      <c r="X70" s="144">
        <v>3</v>
      </c>
      <c r="Y70" s="144">
        <v>4</v>
      </c>
      <c r="Z70" s="144">
        <v>3</v>
      </c>
      <c r="AA70" s="144">
        <v>3</v>
      </c>
      <c r="AB70" s="144">
        <v>3</v>
      </c>
      <c r="AC70" s="144">
        <v>2</v>
      </c>
      <c r="AD70" s="144">
        <v>1</v>
      </c>
      <c r="AE70" s="144">
        <v>2</v>
      </c>
      <c r="AF70" s="144">
        <v>2</v>
      </c>
      <c r="AG70" s="144">
        <v>2</v>
      </c>
      <c r="AH70" s="144">
        <v>1</v>
      </c>
      <c r="AI70" s="144">
        <v>1</v>
      </c>
      <c r="AJ70" s="144">
        <v>3</v>
      </c>
      <c r="AK70" s="144">
        <v>3</v>
      </c>
      <c r="AL70" s="144">
        <v>3</v>
      </c>
      <c r="AM70" s="144">
        <v>3</v>
      </c>
      <c r="AN70" s="144">
        <v>2</v>
      </c>
      <c r="AO70" s="144">
        <v>1</v>
      </c>
      <c r="AP70" s="363">
        <v>1</v>
      </c>
      <c r="AQ70" s="144">
        <v>1</v>
      </c>
      <c r="AR70" s="144">
        <v>1</v>
      </c>
      <c r="AS70" s="144">
        <v>1</v>
      </c>
      <c r="AT70" s="144">
        <v>1</v>
      </c>
      <c r="AU70" s="144">
        <v>1</v>
      </c>
      <c r="AV70" s="144">
        <v>2</v>
      </c>
      <c r="AW70" s="144">
        <v>3</v>
      </c>
      <c r="AX70" s="144">
        <v>2</v>
      </c>
      <c r="AY70" s="144">
        <v>2</v>
      </c>
      <c r="AZ70" s="144">
        <v>4</v>
      </c>
      <c r="BA70" s="144">
        <v>5</v>
      </c>
      <c r="BB70" s="144">
        <v>4</v>
      </c>
      <c r="BC70" s="144">
        <v>3</v>
      </c>
      <c r="BD70" s="144">
        <v>5</v>
      </c>
      <c r="BE70" s="144">
        <v>4</v>
      </c>
      <c r="BF70" s="144">
        <v>4</v>
      </c>
      <c r="BG70" s="144">
        <v>4</v>
      </c>
      <c r="BH70" s="144">
        <v>4</v>
      </c>
      <c r="BI70" s="144">
        <v>5</v>
      </c>
      <c r="BJ70" s="144">
        <v>5</v>
      </c>
      <c r="BK70" s="144">
        <v>5</v>
      </c>
      <c r="BL70" s="144">
        <v>6</v>
      </c>
      <c r="BM70" s="144">
        <v>6</v>
      </c>
      <c r="BN70" s="144">
        <v>7</v>
      </c>
      <c r="BO70" s="144">
        <v>8</v>
      </c>
      <c r="BP70" s="144">
        <v>8</v>
      </c>
      <c r="BQ70" s="144">
        <v>7</v>
      </c>
      <c r="BR70" s="144">
        <v>5</v>
      </c>
      <c r="BS70" s="144">
        <v>5</v>
      </c>
      <c r="BT70" s="144">
        <v>6</v>
      </c>
      <c r="BU70" s="144">
        <v>5</v>
      </c>
      <c r="BV70" s="144">
        <v>5</v>
      </c>
      <c r="BW70" s="144">
        <v>3</v>
      </c>
      <c r="BX70" s="144">
        <v>3</v>
      </c>
      <c r="BY70" s="144">
        <v>4</v>
      </c>
      <c r="BZ70" s="144">
        <v>2</v>
      </c>
      <c r="CA70" s="144">
        <v>3</v>
      </c>
      <c r="CB70" s="380">
        <v>3</v>
      </c>
      <c r="CC70" s="142">
        <v>3</v>
      </c>
      <c r="CD70" s="380">
        <v>1</v>
      </c>
      <c r="CE70" s="144">
        <v>1</v>
      </c>
      <c r="CF70" s="144">
        <v>0</v>
      </c>
      <c r="CG70" s="144">
        <v>0</v>
      </c>
      <c r="CH70" s="144">
        <v>0</v>
      </c>
      <c r="CI70" s="144">
        <v>0</v>
      </c>
      <c r="CJ70" s="144">
        <v>0</v>
      </c>
      <c r="CK70" s="144">
        <v>0</v>
      </c>
      <c r="CL70" s="144">
        <v>0</v>
      </c>
      <c r="CM70" s="144">
        <v>1</v>
      </c>
      <c r="CN70" s="144">
        <v>1</v>
      </c>
      <c r="CO70" s="144">
        <v>1</v>
      </c>
      <c r="CP70" s="144">
        <v>1</v>
      </c>
      <c r="CQ70" s="144">
        <v>1</v>
      </c>
      <c r="CR70" s="144">
        <v>3</v>
      </c>
      <c r="CS70" s="144">
        <v>2</v>
      </c>
      <c r="CT70" s="144">
        <v>2</v>
      </c>
      <c r="CU70" s="144">
        <v>2</v>
      </c>
      <c r="CV70" s="144">
        <v>1</v>
      </c>
      <c r="CW70" s="144">
        <v>1</v>
      </c>
      <c r="CX70" s="144">
        <v>2</v>
      </c>
      <c r="CY70" s="144">
        <v>2</v>
      </c>
      <c r="CZ70" s="144">
        <v>4</v>
      </c>
      <c r="DA70" s="144">
        <v>4</v>
      </c>
      <c r="DB70" s="144">
        <v>5</v>
      </c>
      <c r="DC70" s="144">
        <v>4</v>
      </c>
      <c r="DD70" s="144">
        <v>5</v>
      </c>
      <c r="DE70" s="144">
        <v>4</v>
      </c>
      <c r="DF70" s="144">
        <v>3.5</v>
      </c>
      <c r="DG70" s="144">
        <v>3</v>
      </c>
      <c r="DH70" s="144">
        <v>2</v>
      </c>
      <c r="DI70" s="144">
        <v>2</v>
      </c>
      <c r="DJ70" s="144">
        <v>3</v>
      </c>
      <c r="DK70" s="144">
        <v>2</v>
      </c>
      <c r="DL70" s="144">
        <v>3</v>
      </c>
      <c r="DM70" s="144">
        <v>2</v>
      </c>
      <c r="DN70" s="144">
        <v>1</v>
      </c>
      <c r="DO70" s="144">
        <v>1</v>
      </c>
      <c r="DP70" s="144">
        <v>1</v>
      </c>
      <c r="DQ70" s="144">
        <v>1</v>
      </c>
      <c r="DR70" s="341">
        <v>1</v>
      </c>
      <c r="DS70" s="144">
        <v>1</v>
      </c>
      <c r="DT70" s="397">
        <v>1</v>
      </c>
      <c r="DU70" s="397">
        <v>0</v>
      </c>
      <c r="DV70" s="380">
        <v>1</v>
      </c>
      <c r="DW70" s="380">
        <v>1</v>
      </c>
      <c r="DX70" s="397">
        <v>0</v>
      </c>
      <c r="DY70">
        <v>1</v>
      </c>
      <c r="DZ70">
        <v>1</v>
      </c>
      <c r="EA70">
        <v>1</v>
      </c>
      <c r="EB70">
        <v>1</v>
      </c>
      <c r="EC70">
        <v>1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 s="144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 s="38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 s="144">
        <v>1</v>
      </c>
      <c r="FL70">
        <v>2</v>
      </c>
      <c r="FM70">
        <v>3</v>
      </c>
      <c r="FN70" s="144">
        <v>3</v>
      </c>
      <c r="FO70" s="144">
        <v>3</v>
      </c>
      <c r="FP70" s="144">
        <v>4</v>
      </c>
      <c r="FQ70">
        <v>3</v>
      </c>
      <c r="FR70" s="144">
        <v>3</v>
      </c>
      <c r="FS70" s="341">
        <v>2</v>
      </c>
      <c r="FT70" s="144">
        <v>2</v>
      </c>
      <c r="FU70" s="397">
        <v>3</v>
      </c>
      <c r="FV70" s="397">
        <v>3</v>
      </c>
      <c r="FW70" s="380">
        <v>3</v>
      </c>
      <c r="FX70" s="380">
        <v>3</v>
      </c>
      <c r="FY70" s="397">
        <v>3</v>
      </c>
      <c r="FZ70">
        <v>3</v>
      </c>
      <c r="GA70">
        <v>3</v>
      </c>
      <c r="GB70">
        <v>2</v>
      </c>
      <c r="GC70">
        <v>2</v>
      </c>
      <c r="GD70">
        <v>4</v>
      </c>
      <c r="GE70">
        <v>4</v>
      </c>
      <c r="GF70">
        <v>4</v>
      </c>
      <c r="GG70">
        <v>2</v>
      </c>
      <c r="GH70">
        <v>1</v>
      </c>
      <c r="GI70">
        <v>0</v>
      </c>
      <c r="GJ70">
        <v>1</v>
      </c>
      <c r="GK70">
        <v>0</v>
      </c>
      <c r="GL70">
        <v>0</v>
      </c>
      <c r="GM70">
        <v>0</v>
      </c>
      <c r="GN70">
        <v>0</v>
      </c>
      <c r="GO70">
        <v>0</v>
      </c>
      <c r="GP70" s="144">
        <v>0</v>
      </c>
      <c r="GQ70">
        <v>0</v>
      </c>
      <c r="GR70">
        <v>1</v>
      </c>
      <c r="GS70">
        <v>0</v>
      </c>
      <c r="GT70">
        <v>0</v>
      </c>
      <c r="GU70">
        <v>0</v>
      </c>
      <c r="GV70" s="144">
        <v>0</v>
      </c>
      <c r="GW70" s="144">
        <v>1</v>
      </c>
      <c r="GX70" s="144">
        <v>1</v>
      </c>
      <c r="GY70" s="144">
        <v>0</v>
      </c>
      <c r="GZ70" s="144">
        <v>1</v>
      </c>
      <c r="HA70" s="144">
        <v>1</v>
      </c>
      <c r="HB70" s="144">
        <v>1</v>
      </c>
      <c r="HC70" s="144">
        <v>1</v>
      </c>
      <c r="HD70" s="144">
        <v>1</v>
      </c>
      <c r="HE70" s="144">
        <v>3</v>
      </c>
      <c r="HF70" s="144">
        <v>1</v>
      </c>
      <c r="HG70" s="144">
        <v>1</v>
      </c>
      <c r="HH70" s="144">
        <v>0</v>
      </c>
      <c r="HI70" s="144">
        <v>1</v>
      </c>
      <c r="HJ70" s="144">
        <v>2</v>
      </c>
      <c r="HK70" s="144">
        <v>3</v>
      </c>
      <c r="HL70" s="144">
        <v>4</v>
      </c>
      <c r="HM70" s="144">
        <v>4</v>
      </c>
      <c r="HN70" s="144">
        <v>4</v>
      </c>
      <c r="HO70" s="144">
        <v>4</v>
      </c>
      <c r="HP70" s="144">
        <v>4</v>
      </c>
      <c r="HQ70" s="144">
        <v>4</v>
      </c>
      <c r="HR70" s="144">
        <v>3</v>
      </c>
      <c r="HS70" s="144">
        <v>4</v>
      </c>
      <c r="HT70" s="144">
        <v>5</v>
      </c>
      <c r="HU70" s="144">
        <v>5</v>
      </c>
      <c r="HV70" s="144">
        <v>3</v>
      </c>
      <c r="HW70" s="144">
        <v>3</v>
      </c>
      <c r="HX70" s="144">
        <v>5</v>
      </c>
      <c r="HY70" s="144">
        <v>5</v>
      </c>
      <c r="HZ70" s="144">
        <v>5</v>
      </c>
      <c r="IA70" s="144">
        <v>6</v>
      </c>
      <c r="IB70" s="144">
        <v>5</v>
      </c>
      <c r="IC70" s="144">
        <v>7</v>
      </c>
      <c r="ID70" s="144">
        <v>5</v>
      </c>
      <c r="IE70" s="144">
        <v>6</v>
      </c>
      <c r="IF70" s="144">
        <v>4</v>
      </c>
      <c r="IG70" s="144">
        <v>3</v>
      </c>
      <c r="IH70" s="144">
        <v>2</v>
      </c>
      <c r="II70" s="144">
        <v>2</v>
      </c>
      <c r="IJ70" s="144">
        <v>3</v>
      </c>
      <c r="IK70" s="144">
        <v>3</v>
      </c>
      <c r="IL70" s="144">
        <v>2</v>
      </c>
      <c r="IM70" s="144">
        <v>2</v>
      </c>
      <c r="IN70" s="341">
        <f t="shared" si="41"/>
        <v>1.5</v>
      </c>
      <c r="IO70" s="144">
        <v>1</v>
      </c>
      <c r="IP70" s="144">
        <v>2</v>
      </c>
      <c r="IQ70" s="144">
        <v>1</v>
      </c>
      <c r="IR70" s="144">
        <v>1</v>
      </c>
      <c r="IS70" s="144">
        <v>1</v>
      </c>
      <c r="IT70" s="144">
        <v>1</v>
      </c>
      <c r="IU70" s="144">
        <v>2</v>
      </c>
      <c r="IV70" s="144">
        <v>2</v>
      </c>
      <c r="IW70" s="144">
        <v>2</v>
      </c>
      <c r="IX70" s="144">
        <v>2</v>
      </c>
      <c r="IY70" s="144">
        <v>2</v>
      </c>
      <c r="IZ70" s="144">
        <v>2</v>
      </c>
      <c r="JA70" s="144">
        <v>2</v>
      </c>
      <c r="JB70" s="144">
        <v>2</v>
      </c>
      <c r="JC70" s="144">
        <v>1</v>
      </c>
      <c r="JD70" s="144">
        <v>2</v>
      </c>
      <c r="JE70" s="144">
        <v>1</v>
      </c>
      <c r="JF70" s="362">
        <f t="shared" si="45"/>
        <v>1</v>
      </c>
      <c r="JG70" s="144">
        <v>1</v>
      </c>
      <c r="JH70" s="144">
        <v>1</v>
      </c>
      <c r="JI70" s="144">
        <v>2</v>
      </c>
      <c r="JJ70" s="144">
        <v>1</v>
      </c>
      <c r="JK70" s="144">
        <v>0</v>
      </c>
      <c r="JL70" s="144">
        <v>0</v>
      </c>
      <c r="JM70" s="144">
        <v>1</v>
      </c>
      <c r="JN70" s="341">
        <f t="shared" si="46"/>
        <v>0.5</v>
      </c>
      <c r="JO70" s="144">
        <v>0</v>
      </c>
      <c r="JP70" s="144">
        <v>0</v>
      </c>
      <c r="JQ70" s="144">
        <v>0</v>
      </c>
      <c r="JR70" s="144">
        <v>0</v>
      </c>
      <c r="JS70" s="144">
        <v>0</v>
      </c>
      <c r="JT70" s="144">
        <v>0</v>
      </c>
      <c r="JU70" s="144">
        <v>1</v>
      </c>
      <c r="JV70" s="341">
        <f t="shared" si="47"/>
        <v>1</v>
      </c>
      <c r="JW70" s="144">
        <v>1</v>
      </c>
      <c r="JX70" s="144">
        <v>1</v>
      </c>
      <c r="JY70" s="144">
        <v>1</v>
      </c>
      <c r="JZ70" s="144">
        <v>1</v>
      </c>
      <c r="KA70" s="144">
        <v>0</v>
      </c>
      <c r="KB70" s="144">
        <v>0</v>
      </c>
      <c r="KC70" s="144">
        <v>0</v>
      </c>
      <c r="KD70" s="144">
        <v>0</v>
      </c>
      <c r="KE70" s="144">
        <v>0</v>
      </c>
      <c r="KF70" s="144">
        <v>0</v>
      </c>
      <c r="KG70" s="144">
        <v>0</v>
      </c>
      <c r="KH70" s="144">
        <v>0</v>
      </c>
      <c r="KI70" s="144">
        <v>0</v>
      </c>
      <c r="KJ70" s="144">
        <v>0</v>
      </c>
      <c r="KK70" s="144">
        <v>1</v>
      </c>
      <c r="KL70" s="144">
        <v>1</v>
      </c>
      <c r="KM70" s="144">
        <v>1</v>
      </c>
      <c r="KN70" s="144">
        <v>0</v>
      </c>
      <c r="KO70" s="144">
        <v>0</v>
      </c>
      <c r="KP70" s="144">
        <v>2</v>
      </c>
      <c r="KQ70" s="144">
        <v>2</v>
      </c>
      <c r="KR70" s="144">
        <v>2</v>
      </c>
      <c r="KS70" s="144">
        <v>2</v>
      </c>
      <c r="KT70" s="144">
        <v>3</v>
      </c>
      <c r="KU70" s="144">
        <v>3</v>
      </c>
      <c r="KV70" s="144">
        <v>3</v>
      </c>
      <c r="KW70" s="144">
        <v>2</v>
      </c>
      <c r="KX70" s="144">
        <v>2</v>
      </c>
      <c r="KY70" s="144">
        <v>2</v>
      </c>
      <c r="KZ70" s="476">
        <v>2</v>
      </c>
      <c r="LA70" s="476">
        <v>2</v>
      </c>
      <c r="LB70" s="476">
        <v>2</v>
      </c>
      <c r="LC70" s="476">
        <v>2</v>
      </c>
      <c r="LD70" s="476">
        <v>2</v>
      </c>
      <c r="LE70" s="476">
        <v>3</v>
      </c>
      <c r="LF70" s="476">
        <v>3</v>
      </c>
      <c r="LG70" s="476">
        <v>3</v>
      </c>
      <c r="LH70" s="476">
        <v>3</v>
      </c>
      <c r="LI70" s="476">
        <v>3</v>
      </c>
      <c r="LJ70" s="144">
        <v>3</v>
      </c>
      <c r="LK70" s="144">
        <v>4</v>
      </c>
      <c r="LL70" s="144">
        <v>4</v>
      </c>
      <c r="LM70" s="144">
        <v>3</v>
      </c>
      <c r="LN70" s="144">
        <v>3</v>
      </c>
      <c r="LO70" s="144">
        <v>3</v>
      </c>
      <c r="LP70" s="144">
        <v>3</v>
      </c>
      <c r="LQ70" s="144">
        <v>3</v>
      </c>
      <c r="LR70" s="144">
        <v>3</v>
      </c>
      <c r="LS70" s="144">
        <v>3</v>
      </c>
      <c r="LT70" s="144">
        <v>4</v>
      </c>
      <c r="LU70" s="144">
        <v>2</v>
      </c>
      <c r="LV70" s="144">
        <v>2</v>
      </c>
      <c r="LW70" s="144">
        <v>2</v>
      </c>
      <c r="LX70" s="144">
        <v>1</v>
      </c>
      <c r="LY70" s="144">
        <v>1</v>
      </c>
      <c r="LZ70" s="144">
        <v>1</v>
      </c>
      <c r="MA70" s="144">
        <v>1</v>
      </c>
      <c r="MB70" s="144">
        <v>1</v>
      </c>
      <c r="MC70" s="144">
        <v>1</v>
      </c>
      <c r="MD70" s="144">
        <v>1</v>
      </c>
      <c r="ME70" s="144">
        <v>0</v>
      </c>
      <c r="MF70" s="144">
        <v>0</v>
      </c>
      <c r="MG70" s="144">
        <v>0</v>
      </c>
      <c r="MH70" s="144">
        <v>0</v>
      </c>
      <c r="MI70" s="144">
        <v>0</v>
      </c>
      <c r="MJ70" s="144">
        <v>0</v>
      </c>
      <c r="MK70" s="144">
        <v>0</v>
      </c>
      <c r="ML70" s="144">
        <v>0</v>
      </c>
      <c r="MM70" s="144">
        <v>1</v>
      </c>
      <c r="MN70" s="144">
        <v>1</v>
      </c>
      <c r="MO70" s="144">
        <v>1</v>
      </c>
      <c r="MP70" s="144">
        <v>1</v>
      </c>
      <c r="MQ70" s="144">
        <v>1</v>
      </c>
      <c r="MR70" s="144">
        <v>1</v>
      </c>
      <c r="MS70" s="144">
        <v>1</v>
      </c>
      <c r="MT70" s="144">
        <v>1</v>
      </c>
      <c r="MU70" s="144">
        <v>0</v>
      </c>
      <c r="MV70" s="144">
        <v>0</v>
      </c>
      <c r="MW70" s="144">
        <v>0</v>
      </c>
      <c r="MX70" s="144">
        <v>0</v>
      </c>
      <c r="MY70" s="144">
        <v>0</v>
      </c>
      <c r="MZ70" s="144">
        <v>0</v>
      </c>
      <c r="NA70" s="144">
        <v>0</v>
      </c>
      <c r="NB70" s="144">
        <v>0</v>
      </c>
      <c r="NC70" s="144">
        <v>0</v>
      </c>
      <c r="ND70" s="144">
        <v>0</v>
      </c>
      <c r="NE70" s="144">
        <v>0</v>
      </c>
      <c r="NF70" s="144">
        <v>0</v>
      </c>
      <c r="NG70" s="144">
        <v>0</v>
      </c>
      <c r="NH70" s="144">
        <v>0</v>
      </c>
      <c r="NI70" s="144">
        <v>0</v>
      </c>
      <c r="NJ70" s="144">
        <v>0</v>
      </c>
      <c r="NK70" s="144">
        <v>0</v>
      </c>
      <c r="NL70" s="144">
        <v>0</v>
      </c>
      <c r="NM70" s="144">
        <v>2</v>
      </c>
      <c r="NN70" s="144">
        <v>2</v>
      </c>
      <c r="NO70" s="144">
        <v>2</v>
      </c>
      <c r="NP70" s="144">
        <v>2</v>
      </c>
      <c r="NQ70" s="144">
        <v>2</v>
      </c>
      <c r="NR70" s="144">
        <v>2</v>
      </c>
      <c r="NS70" s="144">
        <v>2</v>
      </c>
      <c r="NT70" s="144">
        <v>2</v>
      </c>
      <c r="NU70" s="144">
        <v>2</v>
      </c>
      <c r="NV70" s="144">
        <v>1</v>
      </c>
      <c r="NW70" s="144">
        <v>1</v>
      </c>
      <c r="NX70" s="144">
        <v>1</v>
      </c>
      <c r="NY70" s="144">
        <v>1</v>
      </c>
      <c r="NZ70" s="144">
        <v>0</v>
      </c>
      <c r="OA70" s="144">
        <v>0</v>
      </c>
      <c r="OB70" s="144">
        <v>0</v>
      </c>
      <c r="OC70" s="144">
        <v>0</v>
      </c>
      <c r="OD70" s="144">
        <v>0</v>
      </c>
      <c r="OE70" s="144">
        <v>0</v>
      </c>
      <c r="OF70" s="144">
        <v>0</v>
      </c>
      <c r="OG70" s="144">
        <v>0</v>
      </c>
      <c r="OH70" s="144">
        <v>0</v>
      </c>
      <c r="OI70" s="144">
        <v>0</v>
      </c>
      <c r="OJ70" s="144">
        <v>0</v>
      </c>
      <c r="OK70" s="144">
        <v>0</v>
      </c>
      <c r="OL70" s="144">
        <v>0</v>
      </c>
      <c r="OM70" s="144">
        <v>0</v>
      </c>
      <c r="ON70" s="144">
        <v>0</v>
      </c>
      <c r="OO70" s="144">
        <v>0</v>
      </c>
      <c r="OP70" s="144">
        <v>0</v>
      </c>
      <c r="OQ70" s="144">
        <v>0</v>
      </c>
      <c r="OR70" s="144">
        <v>0</v>
      </c>
      <c r="OS70" s="144">
        <v>0</v>
      </c>
      <c r="OT70" s="144">
        <v>0</v>
      </c>
      <c r="OU70" s="144">
        <v>0</v>
      </c>
      <c r="OV70" s="144">
        <v>0</v>
      </c>
      <c r="OW70" s="144">
        <v>0</v>
      </c>
      <c r="OX70" s="144">
        <v>0</v>
      </c>
      <c r="OY70" s="341">
        <f t="shared" si="42"/>
        <v>0</v>
      </c>
      <c r="OZ70" s="144">
        <v>0</v>
      </c>
      <c r="PA70" s="144">
        <v>0</v>
      </c>
      <c r="PB70" s="144">
        <v>0</v>
      </c>
      <c r="PC70" s="144">
        <v>0</v>
      </c>
      <c r="PD70" s="144">
        <v>0</v>
      </c>
    </row>
    <row r="71" spans="1:420" s="144" customFormat="1" x14ac:dyDescent="0.2">
      <c r="A71" s="318"/>
      <c r="B71" s="318">
        <v>11</v>
      </c>
      <c r="C71" s="319">
        <f t="shared" ca="1" si="40"/>
        <v>0</v>
      </c>
      <c r="D71" s="320">
        <f t="shared" ca="1" si="43"/>
        <v>0</v>
      </c>
      <c r="E71" s="323">
        <f t="shared" ca="1" si="44"/>
        <v>15</v>
      </c>
      <c r="F71" s="321"/>
      <c r="G71" s="144">
        <v>3</v>
      </c>
      <c r="H71" s="144">
        <v>0</v>
      </c>
      <c r="I71" s="343">
        <v>1.5</v>
      </c>
      <c r="J71" s="144">
        <v>3</v>
      </c>
      <c r="K71" s="144">
        <v>4</v>
      </c>
      <c r="L71" s="144">
        <v>5</v>
      </c>
      <c r="M71" s="144">
        <v>6</v>
      </c>
      <c r="N71" s="144">
        <v>3</v>
      </c>
      <c r="O71" s="144">
        <v>4</v>
      </c>
      <c r="P71" s="144">
        <v>3</v>
      </c>
      <c r="Q71" s="144">
        <v>2</v>
      </c>
      <c r="R71" s="144">
        <v>2</v>
      </c>
      <c r="S71" s="144">
        <v>2</v>
      </c>
      <c r="T71" s="144">
        <v>3</v>
      </c>
      <c r="U71" s="144">
        <v>2</v>
      </c>
      <c r="V71" s="144">
        <v>3</v>
      </c>
      <c r="W71" s="144">
        <v>3</v>
      </c>
      <c r="X71" s="144">
        <v>3</v>
      </c>
      <c r="Y71" s="144">
        <v>5</v>
      </c>
      <c r="Z71" s="144">
        <v>5</v>
      </c>
      <c r="AA71" s="144">
        <v>5</v>
      </c>
      <c r="AB71" s="144">
        <v>4</v>
      </c>
      <c r="AC71" s="144">
        <v>3</v>
      </c>
      <c r="AD71" s="144">
        <v>3</v>
      </c>
      <c r="AE71" s="144">
        <v>3</v>
      </c>
      <c r="AF71" s="144">
        <v>4</v>
      </c>
      <c r="AG71" s="144">
        <v>3</v>
      </c>
      <c r="AH71" s="144">
        <v>4</v>
      </c>
      <c r="AI71" s="144">
        <v>5</v>
      </c>
      <c r="AJ71" s="144">
        <v>3</v>
      </c>
      <c r="AK71" s="144">
        <v>2</v>
      </c>
      <c r="AL71" s="144">
        <v>2</v>
      </c>
      <c r="AM71" s="144">
        <v>3</v>
      </c>
      <c r="AN71" s="144">
        <v>7</v>
      </c>
      <c r="AO71" s="144">
        <v>7</v>
      </c>
      <c r="AP71" s="363">
        <v>7.5</v>
      </c>
      <c r="AQ71" s="144">
        <v>8</v>
      </c>
      <c r="AR71" s="144">
        <v>10</v>
      </c>
      <c r="AS71" s="144">
        <v>9</v>
      </c>
      <c r="AT71" s="144">
        <v>9</v>
      </c>
      <c r="AU71" s="144">
        <v>10</v>
      </c>
      <c r="AV71" s="144">
        <v>11</v>
      </c>
      <c r="AW71" s="144">
        <v>11</v>
      </c>
      <c r="AX71" s="144">
        <v>7</v>
      </c>
      <c r="AY71" s="144">
        <v>6</v>
      </c>
      <c r="AZ71" s="144">
        <v>7</v>
      </c>
      <c r="BA71" s="144">
        <v>7</v>
      </c>
      <c r="BB71" s="144">
        <v>7</v>
      </c>
      <c r="BC71" s="144">
        <v>5</v>
      </c>
      <c r="BD71" s="144">
        <v>6</v>
      </c>
      <c r="BE71" s="144">
        <v>4</v>
      </c>
      <c r="BF71" s="144">
        <v>5</v>
      </c>
      <c r="BG71" s="144">
        <v>4</v>
      </c>
      <c r="BH71" s="144">
        <v>6</v>
      </c>
      <c r="BI71" s="144">
        <v>6</v>
      </c>
      <c r="BJ71" s="144">
        <v>6</v>
      </c>
      <c r="BK71" s="144">
        <v>6</v>
      </c>
      <c r="BL71" s="144">
        <v>6</v>
      </c>
      <c r="BM71" s="144">
        <v>6</v>
      </c>
      <c r="BN71" s="144">
        <v>5</v>
      </c>
      <c r="BO71" s="144">
        <v>6</v>
      </c>
      <c r="BP71" s="144">
        <v>6</v>
      </c>
      <c r="BQ71" s="144">
        <v>4</v>
      </c>
      <c r="BR71" s="144">
        <v>4</v>
      </c>
      <c r="BS71" s="144">
        <v>5</v>
      </c>
      <c r="BT71" s="144">
        <v>7</v>
      </c>
      <c r="BU71" s="144">
        <v>8</v>
      </c>
      <c r="BV71" s="144">
        <v>7</v>
      </c>
      <c r="BW71" s="144">
        <v>7</v>
      </c>
      <c r="BX71" s="144">
        <v>7</v>
      </c>
      <c r="BY71" s="144">
        <v>8</v>
      </c>
      <c r="BZ71" s="144">
        <v>9</v>
      </c>
      <c r="CA71" s="144">
        <v>8</v>
      </c>
      <c r="CB71" s="380">
        <v>8</v>
      </c>
      <c r="CC71" s="142">
        <v>8</v>
      </c>
      <c r="CD71" s="380">
        <v>8</v>
      </c>
      <c r="CE71" s="144">
        <v>8</v>
      </c>
      <c r="CF71" s="144">
        <v>8</v>
      </c>
      <c r="CG71" s="144">
        <v>7</v>
      </c>
      <c r="CH71" s="144">
        <v>6</v>
      </c>
      <c r="CI71" s="144">
        <v>3</v>
      </c>
      <c r="CJ71" s="144">
        <v>3</v>
      </c>
      <c r="CK71" s="144">
        <v>2</v>
      </c>
      <c r="CL71" s="144">
        <v>5</v>
      </c>
      <c r="CM71" s="144">
        <v>5</v>
      </c>
      <c r="CN71" s="144">
        <v>6</v>
      </c>
      <c r="CO71" s="144">
        <v>5</v>
      </c>
      <c r="CP71" s="144">
        <v>3</v>
      </c>
      <c r="CQ71" s="144">
        <v>3</v>
      </c>
      <c r="CR71" s="144">
        <v>5</v>
      </c>
      <c r="CS71" s="144">
        <v>4</v>
      </c>
      <c r="CT71" s="144">
        <v>3</v>
      </c>
      <c r="CU71" s="144">
        <v>2</v>
      </c>
      <c r="CV71" s="144">
        <v>3</v>
      </c>
      <c r="CW71" s="144">
        <v>3</v>
      </c>
      <c r="CX71" s="144">
        <v>4</v>
      </c>
      <c r="CY71" s="144">
        <v>4</v>
      </c>
      <c r="CZ71" s="144">
        <v>3</v>
      </c>
      <c r="DA71" s="144">
        <v>2</v>
      </c>
      <c r="DB71" s="144">
        <v>2</v>
      </c>
      <c r="DC71" s="144">
        <v>2</v>
      </c>
      <c r="DD71" s="144">
        <v>3</v>
      </c>
      <c r="DE71" s="144">
        <v>3</v>
      </c>
      <c r="DF71" s="144">
        <v>2.5</v>
      </c>
      <c r="DG71" s="144">
        <v>2</v>
      </c>
      <c r="DH71" s="144">
        <v>3</v>
      </c>
      <c r="DI71" s="144">
        <v>4</v>
      </c>
      <c r="DJ71" s="144">
        <v>4</v>
      </c>
      <c r="DK71" s="144">
        <v>4</v>
      </c>
      <c r="DL71" s="144">
        <v>3</v>
      </c>
      <c r="DM71" s="144">
        <v>3</v>
      </c>
      <c r="DN71" s="144">
        <v>4</v>
      </c>
      <c r="DO71" s="144">
        <v>4</v>
      </c>
      <c r="DP71" s="144">
        <v>5</v>
      </c>
      <c r="DQ71" s="144">
        <v>4</v>
      </c>
      <c r="DR71" s="341">
        <v>5</v>
      </c>
      <c r="DS71" s="144">
        <v>4</v>
      </c>
      <c r="DT71" s="397">
        <v>4</v>
      </c>
      <c r="DU71" s="397">
        <v>5</v>
      </c>
      <c r="DV71" s="380">
        <v>5</v>
      </c>
      <c r="DW71" s="380">
        <v>4</v>
      </c>
      <c r="DX71" s="397">
        <v>5</v>
      </c>
      <c r="DY71">
        <v>6</v>
      </c>
      <c r="DZ71">
        <v>7</v>
      </c>
      <c r="EA71">
        <v>7</v>
      </c>
      <c r="EB71">
        <v>8</v>
      </c>
      <c r="EC71">
        <v>6</v>
      </c>
      <c r="ED71">
        <v>4</v>
      </c>
      <c r="EE71">
        <v>4</v>
      </c>
      <c r="EF71">
        <v>4</v>
      </c>
      <c r="EG71">
        <v>6</v>
      </c>
      <c r="EH71">
        <v>6</v>
      </c>
      <c r="EI71">
        <v>6</v>
      </c>
      <c r="EJ71">
        <v>6</v>
      </c>
      <c r="EK71">
        <v>5</v>
      </c>
      <c r="EL71">
        <v>5</v>
      </c>
      <c r="EM71">
        <v>4</v>
      </c>
      <c r="EN71">
        <v>5</v>
      </c>
      <c r="EO71" s="144">
        <v>4</v>
      </c>
      <c r="EP71">
        <v>4</v>
      </c>
      <c r="EQ71">
        <v>3</v>
      </c>
      <c r="ER71">
        <v>3</v>
      </c>
      <c r="ES71">
        <v>2</v>
      </c>
      <c r="ET71">
        <v>2</v>
      </c>
      <c r="EU71" s="380">
        <v>5</v>
      </c>
      <c r="EV71">
        <v>5</v>
      </c>
      <c r="EW71">
        <v>5</v>
      </c>
      <c r="EX71">
        <v>5</v>
      </c>
      <c r="EY71">
        <v>3</v>
      </c>
      <c r="EZ71">
        <v>2</v>
      </c>
      <c r="FA71">
        <v>2</v>
      </c>
      <c r="FB71">
        <v>2</v>
      </c>
      <c r="FC71">
        <v>2</v>
      </c>
      <c r="FD71">
        <v>2</v>
      </c>
      <c r="FE71">
        <v>2</v>
      </c>
      <c r="FF71">
        <v>2</v>
      </c>
      <c r="FG71">
        <v>1</v>
      </c>
      <c r="FH71">
        <v>2</v>
      </c>
      <c r="FI71">
        <v>3</v>
      </c>
      <c r="FJ71">
        <v>5</v>
      </c>
      <c r="FK71" s="144">
        <v>5</v>
      </c>
      <c r="FL71">
        <v>4</v>
      </c>
      <c r="FM71">
        <v>4</v>
      </c>
      <c r="FN71" s="144">
        <v>3</v>
      </c>
      <c r="FO71" s="144">
        <v>5</v>
      </c>
      <c r="FP71" s="144">
        <v>5</v>
      </c>
      <c r="FQ71">
        <v>6</v>
      </c>
      <c r="FR71" s="144">
        <v>6</v>
      </c>
      <c r="FS71" s="341">
        <v>6</v>
      </c>
      <c r="FT71" s="144">
        <v>4</v>
      </c>
      <c r="FU71" s="397">
        <v>4</v>
      </c>
      <c r="FV71" s="397">
        <v>4</v>
      </c>
      <c r="FW71" s="380">
        <v>4</v>
      </c>
      <c r="FX71" s="380">
        <v>5</v>
      </c>
      <c r="FY71" s="397">
        <v>7</v>
      </c>
      <c r="FZ71">
        <v>7</v>
      </c>
      <c r="GA71">
        <v>7</v>
      </c>
      <c r="GB71">
        <v>7</v>
      </c>
      <c r="GC71">
        <v>4</v>
      </c>
      <c r="GD71">
        <v>5</v>
      </c>
      <c r="GE71">
        <v>3</v>
      </c>
      <c r="GF71">
        <v>3</v>
      </c>
      <c r="GG71">
        <v>4</v>
      </c>
      <c r="GH71">
        <v>5</v>
      </c>
      <c r="GI71">
        <v>5</v>
      </c>
      <c r="GJ71">
        <v>5</v>
      </c>
      <c r="GK71">
        <v>5</v>
      </c>
      <c r="GL71">
        <v>4</v>
      </c>
      <c r="GM71">
        <v>3</v>
      </c>
      <c r="GN71">
        <v>3</v>
      </c>
      <c r="GO71">
        <v>3</v>
      </c>
      <c r="GP71" s="144">
        <v>3</v>
      </c>
      <c r="GQ71">
        <v>4</v>
      </c>
      <c r="GR71">
        <v>6</v>
      </c>
      <c r="GS71">
        <v>7</v>
      </c>
      <c r="GT71">
        <v>6</v>
      </c>
      <c r="GU71">
        <v>6</v>
      </c>
      <c r="GV71" s="144">
        <v>6</v>
      </c>
      <c r="GW71" s="144">
        <v>7</v>
      </c>
      <c r="GX71" s="144">
        <v>8</v>
      </c>
      <c r="GY71" s="144">
        <v>6</v>
      </c>
      <c r="GZ71" s="144">
        <v>5</v>
      </c>
      <c r="HA71" s="144">
        <v>4</v>
      </c>
      <c r="HB71" s="144">
        <v>4</v>
      </c>
      <c r="HC71" s="144">
        <v>4</v>
      </c>
      <c r="HD71" s="144">
        <v>5</v>
      </c>
      <c r="HE71" s="144">
        <v>5</v>
      </c>
      <c r="HF71" s="144">
        <v>6</v>
      </c>
      <c r="HG71" s="144">
        <v>6</v>
      </c>
      <c r="HH71" s="144">
        <v>6</v>
      </c>
      <c r="HI71" s="144">
        <v>7</v>
      </c>
      <c r="HJ71" s="144">
        <v>7</v>
      </c>
      <c r="HK71" s="144">
        <v>7</v>
      </c>
      <c r="HL71" s="144">
        <v>7</v>
      </c>
      <c r="HM71" s="144">
        <v>8</v>
      </c>
      <c r="HN71" s="144">
        <v>9</v>
      </c>
      <c r="HO71" s="144">
        <v>9</v>
      </c>
      <c r="HP71" s="144">
        <v>7</v>
      </c>
      <c r="HQ71" s="144">
        <v>7</v>
      </c>
      <c r="HR71" s="144">
        <v>7</v>
      </c>
      <c r="HS71" s="144">
        <v>7</v>
      </c>
      <c r="HT71" s="144">
        <v>7</v>
      </c>
      <c r="HU71" s="144">
        <v>7</v>
      </c>
      <c r="HV71" s="144">
        <v>7</v>
      </c>
      <c r="HW71" s="144">
        <v>7</v>
      </c>
      <c r="HX71" s="144">
        <v>8</v>
      </c>
      <c r="HY71" s="144">
        <v>8</v>
      </c>
      <c r="HZ71" s="144">
        <v>8</v>
      </c>
      <c r="IA71" s="144">
        <v>11</v>
      </c>
      <c r="IB71" s="144">
        <v>13</v>
      </c>
      <c r="IC71" s="144">
        <v>10</v>
      </c>
      <c r="ID71" s="144">
        <v>8</v>
      </c>
      <c r="IE71" s="144">
        <v>9</v>
      </c>
      <c r="IF71" s="144">
        <v>8</v>
      </c>
      <c r="IG71" s="144">
        <v>8</v>
      </c>
      <c r="IH71" s="144">
        <v>8</v>
      </c>
      <c r="II71" s="144">
        <v>8</v>
      </c>
      <c r="IJ71" s="144">
        <v>8</v>
      </c>
      <c r="IK71" s="144">
        <v>8</v>
      </c>
      <c r="IL71" s="144">
        <v>7</v>
      </c>
      <c r="IM71" s="144">
        <v>7</v>
      </c>
      <c r="IN71" s="341">
        <f t="shared" si="41"/>
        <v>7</v>
      </c>
      <c r="IO71" s="144">
        <v>7</v>
      </c>
      <c r="IP71" s="144">
        <v>7</v>
      </c>
      <c r="IQ71" s="144">
        <v>7</v>
      </c>
      <c r="IR71" s="144">
        <v>7</v>
      </c>
      <c r="IS71" s="144">
        <v>6</v>
      </c>
      <c r="IT71" s="144">
        <v>5</v>
      </c>
      <c r="IU71" s="144">
        <v>5</v>
      </c>
      <c r="IV71" s="144">
        <v>6</v>
      </c>
      <c r="IW71" s="144">
        <v>6</v>
      </c>
      <c r="IX71" s="144">
        <v>6</v>
      </c>
      <c r="IY71" s="144">
        <v>6</v>
      </c>
      <c r="IZ71" s="144">
        <v>6</v>
      </c>
      <c r="JA71" s="144">
        <v>5</v>
      </c>
      <c r="JB71" s="144">
        <v>5</v>
      </c>
      <c r="JC71" s="144">
        <v>5</v>
      </c>
      <c r="JD71" s="144">
        <v>4</v>
      </c>
      <c r="JE71" s="144">
        <v>3</v>
      </c>
      <c r="JF71" s="362">
        <f t="shared" si="45"/>
        <v>3</v>
      </c>
      <c r="JG71" s="144">
        <v>3</v>
      </c>
      <c r="JH71" s="144">
        <v>3</v>
      </c>
      <c r="JI71" s="144">
        <v>1</v>
      </c>
      <c r="JJ71" s="144">
        <v>1</v>
      </c>
      <c r="JK71" s="144">
        <v>2</v>
      </c>
      <c r="JL71" s="144">
        <v>1</v>
      </c>
      <c r="JM71" s="144">
        <v>2</v>
      </c>
      <c r="JN71" s="341">
        <f t="shared" si="46"/>
        <v>3</v>
      </c>
      <c r="JO71" s="144">
        <v>4</v>
      </c>
      <c r="JP71" s="144">
        <v>4</v>
      </c>
      <c r="JQ71" s="144">
        <v>4</v>
      </c>
      <c r="JR71" s="144">
        <v>4</v>
      </c>
      <c r="JS71" s="144">
        <v>4</v>
      </c>
      <c r="JT71" s="144">
        <v>4</v>
      </c>
      <c r="JU71" s="144">
        <v>3</v>
      </c>
      <c r="JV71" s="341">
        <f t="shared" si="47"/>
        <v>3</v>
      </c>
      <c r="JW71" s="144">
        <v>3</v>
      </c>
      <c r="JX71" s="144">
        <v>3</v>
      </c>
      <c r="JY71" s="144">
        <v>3</v>
      </c>
      <c r="JZ71" s="144">
        <v>3</v>
      </c>
      <c r="KA71" s="144">
        <v>3</v>
      </c>
      <c r="KB71" s="144">
        <v>4</v>
      </c>
      <c r="KC71" s="144">
        <v>3</v>
      </c>
      <c r="KD71" s="144">
        <v>2</v>
      </c>
      <c r="KE71" s="144">
        <v>2</v>
      </c>
      <c r="KF71" s="144">
        <v>3</v>
      </c>
      <c r="KG71" s="144">
        <v>2</v>
      </c>
      <c r="KH71" s="144">
        <v>2</v>
      </c>
      <c r="KI71" s="144">
        <v>2</v>
      </c>
      <c r="KJ71" s="144">
        <v>2</v>
      </c>
      <c r="KK71" s="144">
        <v>3</v>
      </c>
      <c r="KL71" s="144">
        <v>2</v>
      </c>
      <c r="KM71" s="144">
        <v>3</v>
      </c>
      <c r="KN71" s="144">
        <v>3</v>
      </c>
      <c r="KO71" s="144">
        <v>3</v>
      </c>
      <c r="KP71" s="144">
        <v>1</v>
      </c>
      <c r="KQ71" s="144">
        <v>1</v>
      </c>
      <c r="KR71" s="144">
        <v>1</v>
      </c>
      <c r="KS71" s="144">
        <v>1</v>
      </c>
      <c r="KT71" s="144">
        <v>2</v>
      </c>
      <c r="KU71" s="144">
        <v>4</v>
      </c>
      <c r="KV71" s="144">
        <v>5</v>
      </c>
      <c r="KW71" s="144">
        <v>5</v>
      </c>
      <c r="KX71" s="144">
        <v>5</v>
      </c>
      <c r="KY71" s="144">
        <v>4</v>
      </c>
      <c r="KZ71" s="476">
        <v>4</v>
      </c>
      <c r="LA71" s="476">
        <v>4</v>
      </c>
      <c r="LB71" s="476">
        <v>4</v>
      </c>
      <c r="LC71" s="476">
        <v>4</v>
      </c>
      <c r="LD71" s="476">
        <v>4</v>
      </c>
      <c r="LE71" s="476">
        <v>3</v>
      </c>
      <c r="LF71" s="476">
        <v>3</v>
      </c>
      <c r="LG71" s="476">
        <v>3</v>
      </c>
      <c r="LH71" s="476">
        <v>3</v>
      </c>
      <c r="LI71" s="476">
        <v>3</v>
      </c>
      <c r="LJ71" s="144">
        <v>3</v>
      </c>
      <c r="LK71" s="144">
        <v>4</v>
      </c>
      <c r="LL71" s="144">
        <v>5</v>
      </c>
      <c r="LM71" s="144">
        <v>5</v>
      </c>
      <c r="LN71" s="144">
        <v>5</v>
      </c>
      <c r="LO71" s="144">
        <v>5</v>
      </c>
      <c r="LP71" s="144">
        <v>3</v>
      </c>
      <c r="LQ71" s="144">
        <v>3</v>
      </c>
      <c r="LR71" s="144">
        <v>4</v>
      </c>
      <c r="LS71" s="144">
        <v>4</v>
      </c>
      <c r="LT71" s="144">
        <v>5</v>
      </c>
      <c r="LU71" s="144">
        <v>5</v>
      </c>
      <c r="LV71" s="144">
        <v>5</v>
      </c>
      <c r="LW71" s="144">
        <v>4</v>
      </c>
      <c r="LX71" s="144">
        <v>4</v>
      </c>
      <c r="LY71" s="144">
        <v>2</v>
      </c>
      <c r="LZ71" s="144">
        <v>2</v>
      </c>
      <c r="MA71" s="144">
        <v>3</v>
      </c>
      <c r="MB71" s="144">
        <v>3</v>
      </c>
      <c r="MC71" s="144">
        <v>3</v>
      </c>
      <c r="MD71" s="144">
        <v>3</v>
      </c>
      <c r="ME71" s="144">
        <v>4</v>
      </c>
      <c r="MF71" s="144">
        <v>4</v>
      </c>
      <c r="MG71" s="144">
        <v>3</v>
      </c>
      <c r="MH71" s="144">
        <v>4</v>
      </c>
      <c r="MI71" s="144">
        <v>4</v>
      </c>
      <c r="MJ71" s="144">
        <v>4</v>
      </c>
      <c r="MK71" s="144">
        <v>4</v>
      </c>
      <c r="ML71" s="144">
        <v>4</v>
      </c>
      <c r="MM71" s="144">
        <v>4</v>
      </c>
      <c r="MN71" s="144">
        <v>3</v>
      </c>
      <c r="MO71" s="144">
        <v>3</v>
      </c>
      <c r="MP71" s="144">
        <v>3</v>
      </c>
      <c r="MQ71" s="144">
        <v>3</v>
      </c>
      <c r="MR71" s="144">
        <v>3</v>
      </c>
      <c r="MS71" s="144">
        <v>3</v>
      </c>
      <c r="MT71" s="144">
        <v>3</v>
      </c>
      <c r="MU71" s="144">
        <v>4</v>
      </c>
      <c r="MV71" s="144">
        <v>4</v>
      </c>
      <c r="MW71" s="144">
        <v>5</v>
      </c>
      <c r="MX71" s="144">
        <v>3</v>
      </c>
      <c r="MY71" s="144">
        <v>2</v>
      </c>
      <c r="MZ71" s="144">
        <v>2</v>
      </c>
      <c r="NA71" s="144">
        <v>1</v>
      </c>
      <c r="NB71" s="144">
        <v>4</v>
      </c>
      <c r="NC71" s="144">
        <v>4</v>
      </c>
      <c r="ND71" s="144">
        <v>5</v>
      </c>
      <c r="NE71" s="144">
        <v>5</v>
      </c>
      <c r="NF71" s="144">
        <v>6</v>
      </c>
      <c r="NG71" s="144">
        <v>6</v>
      </c>
      <c r="NH71" s="144">
        <v>7</v>
      </c>
      <c r="NI71" s="144">
        <v>3</v>
      </c>
      <c r="NJ71" s="144">
        <v>3</v>
      </c>
      <c r="NK71" s="144">
        <v>3</v>
      </c>
      <c r="NL71" s="144">
        <v>4</v>
      </c>
      <c r="NM71" s="144">
        <v>5</v>
      </c>
      <c r="NN71" s="144">
        <v>3</v>
      </c>
      <c r="NO71" s="144">
        <v>4</v>
      </c>
      <c r="NP71" s="144">
        <v>5</v>
      </c>
      <c r="NQ71" s="144">
        <v>6</v>
      </c>
      <c r="NR71" s="144">
        <v>6</v>
      </c>
      <c r="NS71" s="144">
        <v>6</v>
      </c>
      <c r="NT71" s="144">
        <v>6</v>
      </c>
      <c r="NU71" s="144">
        <v>3</v>
      </c>
      <c r="NV71" s="144">
        <v>2</v>
      </c>
      <c r="NW71" s="144">
        <v>2</v>
      </c>
      <c r="NX71" s="144">
        <v>2</v>
      </c>
      <c r="NY71" s="144">
        <v>1</v>
      </c>
      <c r="NZ71" s="144">
        <v>1</v>
      </c>
      <c r="OA71" s="144">
        <v>1</v>
      </c>
      <c r="OB71" s="144">
        <v>2</v>
      </c>
      <c r="OC71" s="144">
        <v>3</v>
      </c>
      <c r="OD71" s="144">
        <v>2</v>
      </c>
      <c r="OE71" s="144">
        <v>2</v>
      </c>
      <c r="OF71" s="144">
        <v>2</v>
      </c>
      <c r="OG71" s="144">
        <v>1</v>
      </c>
      <c r="OH71" s="144">
        <v>1</v>
      </c>
      <c r="OI71" s="144">
        <v>1</v>
      </c>
      <c r="OJ71" s="144">
        <v>1</v>
      </c>
      <c r="OK71" s="144">
        <v>2</v>
      </c>
      <c r="OL71" s="144">
        <v>2</v>
      </c>
      <c r="OM71" s="144">
        <v>1</v>
      </c>
      <c r="ON71" s="144">
        <v>1</v>
      </c>
      <c r="OO71" s="144">
        <v>1</v>
      </c>
      <c r="OP71" s="144">
        <v>1</v>
      </c>
      <c r="OQ71" s="144">
        <v>2</v>
      </c>
      <c r="OR71" s="144">
        <v>2</v>
      </c>
      <c r="OS71" s="144">
        <v>3</v>
      </c>
      <c r="OT71" s="144">
        <v>3</v>
      </c>
      <c r="OU71" s="144">
        <v>2</v>
      </c>
      <c r="OV71" s="144">
        <v>2</v>
      </c>
      <c r="OW71" s="144">
        <v>2</v>
      </c>
      <c r="OX71" s="144">
        <v>2</v>
      </c>
      <c r="OY71" s="341">
        <f t="shared" si="42"/>
        <v>1.5</v>
      </c>
      <c r="OZ71" s="144">
        <v>1</v>
      </c>
      <c r="PA71" s="144">
        <v>1</v>
      </c>
      <c r="PB71" s="144">
        <v>0</v>
      </c>
      <c r="PC71" s="144">
        <v>0</v>
      </c>
      <c r="PD71" s="144">
        <v>0</v>
      </c>
    </row>
    <row r="72" spans="1:420" s="144" customFormat="1" x14ac:dyDescent="0.2">
      <c r="A72" s="55"/>
      <c r="B72" s="318">
        <v>12</v>
      </c>
      <c r="C72" s="319">
        <f t="shared" ca="1" si="40"/>
        <v>5</v>
      </c>
      <c r="D72" s="320">
        <f t="shared" ca="1" si="43"/>
        <v>4.4208664898320073E-3</v>
      </c>
      <c r="E72" s="323">
        <f t="shared" ca="1" si="44"/>
        <v>11</v>
      </c>
      <c r="F72" s="321"/>
      <c r="G72" s="144">
        <v>4</v>
      </c>
      <c r="H72" s="144">
        <v>4</v>
      </c>
      <c r="I72" s="343">
        <v>3.5</v>
      </c>
      <c r="J72" s="144">
        <v>3</v>
      </c>
      <c r="K72" s="144">
        <v>3</v>
      </c>
      <c r="L72" s="144">
        <v>4</v>
      </c>
      <c r="M72" s="144">
        <v>3</v>
      </c>
      <c r="N72" s="144">
        <v>3</v>
      </c>
      <c r="O72" s="144">
        <v>7</v>
      </c>
      <c r="P72" s="144">
        <v>4</v>
      </c>
      <c r="Q72" s="144">
        <v>7</v>
      </c>
      <c r="R72" s="144">
        <v>7</v>
      </c>
      <c r="S72" s="144">
        <v>9</v>
      </c>
      <c r="T72" s="144">
        <v>12</v>
      </c>
      <c r="U72" s="144">
        <v>12</v>
      </c>
      <c r="V72" s="144">
        <v>11</v>
      </c>
      <c r="W72" s="144">
        <v>13</v>
      </c>
      <c r="X72" s="144">
        <v>13</v>
      </c>
      <c r="Y72" s="144">
        <v>11</v>
      </c>
      <c r="Z72" s="144">
        <v>10</v>
      </c>
      <c r="AA72" s="144">
        <v>10</v>
      </c>
      <c r="AB72" s="144">
        <v>10</v>
      </c>
      <c r="AC72" s="144">
        <v>10</v>
      </c>
      <c r="AD72" s="144">
        <v>10</v>
      </c>
      <c r="AE72" s="144">
        <v>8</v>
      </c>
      <c r="AF72" s="144">
        <v>7</v>
      </c>
      <c r="AG72" s="144">
        <v>7</v>
      </c>
      <c r="AH72" s="144">
        <v>6</v>
      </c>
      <c r="AI72" s="144">
        <v>6</v>
      </c>
      <c r="AJ72" s="144">
        <v>4</v>
      </c>
      <c r="AK72" s="144">
        <v>4</v>
      </c>
      <c r="AL72" s="144">
        <v>4</v>
      </c>
      <c r="AM72" s="144">
        <v>3</v>
      </c>
      <c r="AN72" s="144">
        <v>3</v>
      </c>
      <c r="AO72" s="144">
        <v>4</v>
      </c>
      <c r="AP72" s="363">
        <v>4</v>
      </c>
      <c r="AQ72" s="144">
        <v>4</v>
      </c>
      <c r="AR72" s="144">
        <v>5</v>
      </c>
      <c r="AS72" s="144">
        <v>5</v>
      </c>
      <c r="AT72" s="144">
        <v>6</v>
      </c>
      <c r="AU72" s="144">
        <v>6</v>
      </c>
      <c r="AV72" s="144">
        <v>6</v>
      </c>
      <c r="AW72" s="144">
        <v>5</v>
      </c>
      <c r="AX72" s="144">
        <v>6</v>
      </c>
      <c r="AY72" s="144">
        <v>5</v>
      </c>
      <c r="AZ72" s="144">
        <v>7</v>
      </c>
      <c r="BA72" s="144">
        <v>6</v>
      </c>
      <c r="BB72" s="144">
        <v>6</v>
      </c>
      <c r="BC72" s="144">
        <v>5</v>
      </c>
      <c r="BD72" s="144">
        <v>5</v>
      </c>
      <c r="BE72" s="144">
        <v>5</v>
      </c>
      <c r="BF72" s="144">
        <v>6</v>
      </c>
      <c r="BG72" s="144">
        <v>5</v>
      </c>
      <c r="BH72" s="144">
        <v>3</v>
      </c>
      <c r="BI72" s="144">
        <v>4</v>
      </c>
      <c r="BJ72" s="144">
        <v>4</v>
      </c>
      <c r="BK72" s="144">
        <v>4</v>
      </c>
      <c r="BL72" s="144">
        <v>3</v>
      </c>
      <c r="BM72" s="144">
        <v>3</v>
      </c>
      <c r="BN72" s="144">
        <v>3</v>
      </c>
      <c r="BO72" s="144">
        <v>3</v>
      </c>
      <c r="BP72" s="144">
        <v>4</v>
      </c>
      <c r="BQ72" s="144">
        <v>4</v>
      </c>
      <c r="BR72" s="144">
        <v>5</v>
      </c>
      <c r="BS72" s="144">
        <v>7</v>
      </c>
      <c r="BT72" s="144">
        <v>7</v>
      </c>
      <c r="BU72" s="144">
        <v>7</v>
      </c>
      <c r="BV72" s="144">
        <v>7</v>
      </c>
      <c r="BW72" s="144">
        <v>7</v>
      </c>
      <c r="BX72" s="144">
        <v>7</v>
      </c>
      <c r="BY72" s="144">
        <v>6</v>
      </c>
      <c r="BZ72" s="144">
        <v>6</v>
      </c>
      <c r="CA72" s="144">
        <v>5</v>
      </c>
      <c r="CB72" s="380">
        <v>6</v>
      </c>
      <c r="CC72" s="142">
        <v>6</v>
      </c>
      <c r="CD72" s="380">
        <v>5</v>
      </c>
      <c r="CE72" s="144">
        <v>6</v>
      </c>
      <c r="CF72" s="144">
        <v>6</v>
      </c>
      <c r="CG72" s="144">
        <v>6</v>
      </c>
      <c r="CH72" s="144">
        <v>5</v>
      </c>
      <c r="CI72" s="144">
        <v>3</v>
      </c>
      <c r="CJ72" s="144">
        <v>3</v>
      </c>
      <c r="CK72" s="144">
        <v>2</v>
      </c>
      <c r="CL72" s="144">
        <v>1</v>
      </c>
      <c r="CM72" s="144">
        <v>1</v>
      </c>
      <c r="CN72" s="144">
        <v>1</v>
      </c>
      <c r="CO72" s="144">
        <v>1</v>
      </c>
      <c r="CP72" s="144">
        <v>1</v>
      </c>
      <c r="CQ72" s="144">
        <v>4</v>
      </c>
      <c r="CR72" s="144">
        <v>6</v>
      </c>
      <c r="CS72" s="144">
        <v>5</v>
      </c>
      <c r="CT72" s="144">
        <v>5</v>
      </c>
      <c r="CU72" s="144">
        <v>4</v>
      </c>
      <c r="CV72" s="144">
        <v>6</v>
      </c>
      <c r="CW72" s="144">
        <v>5</v>
      </c>
      <c r="CX72" s="144">
        <v>5</v>
      </c>
      <c r="CY72" s="144">
        <v>5</v>
      </c>
      <c r="CZ72" s="144">
        <v>6</v>
      </c>
      <c r="DA72" s="144">
        <v>6</v>
      </c>
      <c r="DB72" s="144">
        <v>7</v>
      </c>
      <c r="DC72" s="144">
        <v>10</v>
      </c>
      <c r="DD72" s="144">
        <v>10</v>
      </c>
      <c r="DE72" s="144">
        <v>10</v>
      </c>
      <c r="DF72" s="144">
        <v>9</v>
      </c>
      <c r="DG72" s="144">
        <v>8</v>
      </c>
      <c r="DH72" s="144">
        <v>8</v>
      </c>
      <c r="DI72" s="144">
        <v>7</v>
      </c>
      <c r="DJ72" s="144">
        <v>7</v>
      </c>
      <c r="DK72" s="144">
        <v>7</v>
      </c>
      <c r="DL72" s="144">
        <v>8</v>
      </c>
      <c r="DM72" s="144">
        <v>6</v>
      </c>
      <c r="DN72" s="144">
        <v>7</v>
      </c>
      <c r="DO72" s="144">
        <v>13</v>
      </c>
      <c r="DP72" s="144">
        <v>11</v>
      </c>
      <c r="DQ72" s="144">
        <v>11</v>
      </c>
      <c r="DR72" s="341">
        <v>11</v>
      </c>
      <c r="DS72" s="144">
        <v>11</v>
      </c>
      <c r="DT72" s="397">
        <v>13</v>
      </c>
      <c r="DU72" s="397">
        <v>11</v>
      </c>
      <c r="DV72" s="380">
        <v>13</v>
      </c>
      <c r="DW72" s="380">
        <v>12</v>
      </c>
      <c r="DX72" s="397">
        <v>11</v>
      </c>
      <c r="DY72">
        <v>11</v>
      </c>
      <c r="DZ72">
        <v>11</v>
      </c>
      <c r="EA72">
        <v>9</v>
      </c>
      <c r="EB72">
        <v>6</v>
      </c>
      <c r="EC72">
        <v>6</v>
      </c>
      <c r="ED72">
        <v>6</v>
      </c>
      <c r="EE72">
        <v>5</v>
      </c>
      <c r="EF72">
        <v>6</v>
      </c>
      <c r="EG72">
        <v>6</v>
      </c>
      <c r="EH72">
        <v>7</v>
      </c>
      <c r="EI72">
        <v>7</v>
      </c>
      <c r="EJ72">
        <v>6</v>
      </c>
      <c r="EK72">
        <v>7</v>
      </c>
      <c r="EL72">
        <v>3</v>
      </c>
      <c r="EM72">
        <v>2</v>
      </c>
      <c r="EN72">
        <v>1</v>
      </c>
      <c r="EO72" s="144">
        <v>1</v>
      </c>
      <c r="EP72">
        <v>1</v>
      </c>
      <c r="EQ72">
        <v>1</v>
      </c>
      <c r="ER72">
        <v>1</v>
      </c>
      <c r="ES72">
        <v>1</v>
      </c>
      <c r="ET72">
        <v>2</v>
      </c>
      <c r="EU72" s="380">
        <v>2</v>
      </c>
      <c r="EV72">
        <v>3</v>
      </c>
      <c r="EW72">
        <v>3</v>
      </c>
      <c r="EX72">
        <v>2</v>
      </c>
      <c r="EY72">
        <v>2</v>
      </c>
      <c r="EZ72">
        <v>2</v>
      </c>
      <c r="FA72">
        <v>2</v>
      </c>
      <c r="FB72">
        <v>2</v>
      </c>
      <c r="FC72">
        <v>3</v>
      </c>
      <c r="FD72">
        <v>3</v>
      </c>
      <c r="FE72">
        <v>3</v>
      </c>
      <c r="FF72">
        <v>3</v>
      </c>
      <c r="FG72">
        <v>3</v>
      </c>
      <c r="FH72">
        <v>4</v>
      </c>
      <c r="FI72">
        <v>4</v>
      </c>
      <c r="FJ72">
        <v>4</v>
      </c>
      <c r="FK72" s="144">
        <v>5</v>
      </c>
      <c r="FL72">
        <v>5</v>
      </c>
      <c r="FM72">
        <v>6</v>
      </c>
      <c r="FN72" s="144">
        <v>6</v>
      </c>
      <c r="FO72" s="144">
        <v>6</v>
      </c>
      <c r="FP72" s="144">
        <v>6</v>
      </c>
      <c r="FQ72">
        <v>6</v>
      </c>
      <c r="FR72" s="144">
        <v>5</v>
      </c>
      <c r="FS72" s="341">
        <v>4</v>
      </c>
      <c r="FT72" s="144">
        <v>3</v>
      </c>
      <c r="FU72" s="397">
        <v>4</v>
      </c>
      <c r="FV72" s="397">
        <v>3</v>
      </c>
      <c r="FW72" s="380">
        <v>3</v>
      </c>
      <c r="FX72" s="380">
        <v>3</v>
      </c>
      <c r="FY72" s="397">
        <v>4</v>
      </c>
      <c r="FZ72">
        <v>4</v>
      </c>
      <c r="GA72">
        <v>4</v>
      </c>
      <c r="GB72">
        <v>4</v>
      </c>
      <c r="GC72">
        <v>3</v>
      </c>
      <c r="GD72">
        <v>4</v>
      </c>
      <c r="GE72">
        <v>5</v>
      </c>
      <c r="GF72">
        <v>5</v>
      </c>
      <c r="GG72">
        <v>3</v>
      </c>
      <c r="GH72">
        <v>3</v>
      </c>
      <c r="GI72">
        <v>2</v>
      </c>
      <c r="GJ72">
        <v>2</v>
      </c>
      <c r="GK72">
        <v>2</v>
      </c>
      <c r="GL72">
        <v>3</v>
      </c>
      <c r="GM72">
        <v>2</v>
      </c>
      <c r="GN72">
        <v>0</v>
      </c>
      <c r="GO72">
        <v>1</v>
      </c>
      <c r="GP72" s="144">
        <v>1</v>
      </c>
      <c r="GQ72">
        <v>2</v>
      </c>
      <c r="GR72">
        <v>3</v>
      </c>
      <c r="GS72">
        <v>3</v>
      </c>
      <c r="GT72">
        <v>4</v>
      </c>
      <c r="GU72">
        <v>4</v>
      </c>
      <c r="GV72" s="144">
        <v>4</v>
      </c>
      <c r="GW72" s="144">
        <v>4</v>
      </c>
      <c r="GX72" s="144">
        <v>5</v>
      </c>
      <c r="GY72" s="144">
        <v>6</v>
      </c>
      <c r="GZ72" s="144">
        <v>5</v>
      </c>
      <c r="HA72" s="144">
        <v>5</v>
      </c>
      <c r="HB72" s="144">
        <v>4</v>
      </c>
      <c r="HC72" s="144">
        <v>4</v>
      </c>
      <c r="HD72" s="144">
        <v>5</v>
      </c>
      <c r="HE72" s="144">
        <v>7</v>
      </c>
      <c r="HF72" s="144">
        <v>7</v>
      </c>
      <c r="HG72" s="144">
        <v>7</v>
      </c>
      <c r="HH72" s="144">
        <v>7</v>
      </c>
      <c r="HI72" s="144">
        <v>5</v>
      </c>
      <c r="HJ72" s="144">
        <v>5</v>
      </c>
      <c r="HK72" s="144">
        <v>4</v>
      </c>
      <c r="HL72" s="144">
        <v>4</v>
      </c>
      <c r="HM72" s="144">
        <v>3</v>
      </c>
      <c r="HN72" s="144">
        <v>2</v>
      </c>
      <c r="HO72" s="144">
        <v>4</v>
      </c>
      <c r="HP72" s="144">
        <v>4</v>
      </c>
      <c r="HQ72" s="144">
        <v>4</v>
      </c>
      <c r="HR72" s="144">
        <v>4</v>
      </c>
      <c r="HS72" s="144">
        <v>6</v>
      </c>
      <c r="HT72" s="144">
        <v>5</v>
      </c>
      <c r="HU72" s="144">
        <v>5</v>
      </c>
      <c r="HV72" s="144">
        <v>8</v>
      </c>
      <c r="HW72" s="144">
        <v>9</v>
      </c>
      <c r="HX72" s="144">
        <v>11</v>
      </c>
      <c r="HY72" s="144">
        <v>9</v>
      </c>
      <c r="HZ72" s="144">
        <v>8</v>
      </c>
      <c r="IA72" s="144">
        <v>7</v>
      </c>
      <c r="IB72" s="144">
        <v>9</v>
      </c>
      <c r="IC72" s="144">
        <v>9</v>
      </c>
      <c r="ID72" s="144">
        <v>7</v>
      </c>
      <c r="IE72" s="144">
        <v>6</v>
      </c>
      <c r="IF72" s="144">
        <v>6</v>
      </c>
      <c r="IG72" s="144">
        <v>7</v>
      </c>
      <c r="IH72" s="144">
        <v>6</v>
      </c>
      <c r="II72" s="144">
        <v>7</v>
      </c>
      <c r="IJ72" s="144">
        <v>7</v>
      </c>
      <c r="IK72" s="144">
        <v>6</v>
      </c>
      <c r="IL72" s="144">
        <v>6</v>
      </c>
      <c r="IM72" s="144">
        <v>5</v>
      </c>
      <c r="IN72" s="341">
        <f t="shared" si="41"/>
        <v>4.5</v>
      </c>
      <c r="IO72" s="144">
        <v>4</v>
      </c>
      <c r="IP72" s="144">
        <v>5</v>
      </c>
      <c r="IQ72" s="144">
        <v>8</v>
      </c>
      <c r="IR72" s="144">
        <v>8</v>
      </c>
      <c r="IS72" s="144">
        <v>9</v>
      </c>
      <c r="IT72" s="144">
        <v>8</v>
      </c>
      <c r="IU72" s="144">
        <v>7</v>
      </c>
      <c r="IV72" s="144">
        <v>6</v>
      </c>
      <c r="IW72" s="144">
        <v>6</v>
      </c>
      <c r="IX72" s="144">
        <v>5</v>
      </c>
      <c r="IY72" s="144">
        <v>6</v>
      </c>
      <c r="IZ72" s="144">
        <v>7</v>
      </c>
      <c r="JA72" s="144">
        <v>7</v>
      </c>
      <c r="JB72" s="144">
        <v>7</v>
      </c>
      <c r="JC72" s="144">
        <v>7</v>
      </c>
      <c r="JD72" s="144">
        <v>4</v>
      </c>
      <c r="JE72" s="144">
        <v>3</v>
      </c>
      <c r="JF72" s="362">
        <f t="shared" si="45"/>
        <v>3</v>
      </c>
      <c r="JG72" s="144">
        <v>3</v>
      </c>
      <c r="JH72" s="144">
        <v>3</v>
      </c>
      <c r="JI72" s="144">
        <v>2</v>
      </c>
      <c r="JJ72" s="144">
        <v>2</v>
      </c>
      <c r="JK72" s="144">
        <v>2</v>
      </c>
      <c r="JL72" s="144">
        <v>2</v>
      </c>
      <c r="JM72" s="144">
        <v>2</v>
      </c>
      <c r="JN72" s="341">
        <f t="shared" si="46"/>
        <v>2</v>
      </c>
      <c r="JO72" s="144">
        <v>2</v>
      </c>
      <c r="JP72" s="144">
        <v>3</v>
      </c>
      <c r="JQ72" s="144">
        <v>5</v>
      </c>
      <c r="JR72" s="144">
        <v>4</v>
      </c>
      <c r="JS72" s="144">
        <v>5</v>
      </c>
      <c r="JT72" s="144">
        <v>5</v>
      </c>
      <c r="JU72" s="144">
        <v>5</v>
      </c>
      <c r="JV72" s="341">
        <f t="shared" si="47"/>
        <v>5.5</v>
      </c>
      <c r="JW72" s="144">
        <v>6</v>
      </c>
      <c r="JX72" s="144">
        <v>7</v>
      </c>
      <c r="JY72" s="144">
        <v>7</v>
      </c>
      <c r="JZ72" s="144">
        <v>8</v>
      </c>
      <c r="KA72" s="144">
        <v>8</v>
      </c>
      <c r="KB72" s="144">
        <v>6</v>
      </c>
      <c r="KC72" s="144">
        <v>6</v>
      </c>
      <c r="KD72" s="144">
        <v>5</v>
      </c>
      <c r="KE72" s="144">
        <v>4</v>
      </c>
      <c r="KF72" s="144">
        <v>5</v>
      </c>
      <c r="KG72" s="144">
        <v>3</v>
      </c>
      <c r="KH72" s="144">
        <v>3</v>
      </c>
      <c r="KI72" s="144">
        <v>3</v>
      </c>
      <c r="KJ72" s="144">
        <v>3</v>
      </c>
      <c r="KK72" s="144">
        <v>3</v>
      </c>
      <c r="KL72" s="144">
        <v>3</v>
      </c>
      <c r="KM72" s="144">
        <v>2</v>
      </c>
      <c r="KN72" s="144">
        <v>2</v>
      </c>
      <c r="KO72" s="144">
        <v>1</v>
      </c>
      <c r="KP72" s="144">
        <v>1</v>
      </c>
      <c r="KQ72" s="144">
        <v>3</v>
      </c>
      <c r="KR72" s="144">
        <v>3</v>
      </c>
      <c r="KS72" s="144">
        <v>3</v>
      </c>
      <c r="KT72" s="144">
        <v>4</v>
      </c>
      <c r="KU72" s="144">
        <v>5</v>
      </c>
      <c r="KV72" s="144">
        <v>8</v>
      </c>
      <c r="KW72" s="144">
        <v>8</v>
      </c>
      <c r="KX72" s="144">
        <v>8</v>
      </c>
      <c r="KY72" s="144">
        <v>7</v>
      </c>
      <c r="KZ72" s="476">
        <v>6</v>
      </c>
      <c r="LA72" s="476">
        <v>6</v>
      </c>
      <c r="LB72" s="476">
        <v>6</v>
      </c>
      <c r="LC72" s="476">
        <v>5</v>
      </c>
      <c r="LD72" s="476">
        <v>5</v>
      </c>
      <c r="LE72" s="476">
        <v>5</v>
      </c>
      <c r="LF72" s="476">
        <v>5</v>
      </c>
      <c r="LG72" s="476">
        <v>4</v>
      </c>
      <c r="LH72" s="476">
        <v>4</v>
      </c>
      <c r="LI72" s="476">
        <v>4</v>
      </c>
      <c r="LJ72" s="144">
        <v>4</v>
      </c>
      <c r="LK72" s="144">
        <v>5</v>
      </c>
      <c r="LL72" s="144">
        <v>6</v>
      </c>
      <c r="LM72" s="144">
        <v>6</v>
      </c>
      <c r="LN72" s="144">
        <v>5</v>
      </c>
      <c r="LO72" s="144">
        <v>6</v>
      </c>
      <c r="LP72" s="144">
        <v>5</v>
      </c>
      <c r="LQ72" s="144">
        <v>6</v>
      </c>
      <c r="LR72" s="144">
        <v>5</v>
      </c>
      <c r="LS72" s="144">
        <v>7</v>
      </c>
      <c r="LT72" s="144">
        <v>6</v>
      </c>
      <c r="LU72" s="144">
        <v>6</v>
      </c>
      <c r="LV72" s="144">
        <v>6</v>
      </c>
      <c r="LW72" s="144">
        <v>4</v>
      </c>
      <c r="LX72" s="144">
        <v>5</v>
      </c>
      <c r="LY72" s="144">
        <v>4</v>
      </c>
      <c r="LZ72" s="144">
        <v>3</v>
      </c>
      <c r="MA72" s="144">
        <v>5</v>
      </c>
      <c r="MB72" s="144">
        <v>5</v>
      </c>
      <c r="MC72" s="144">
        <v>6</v>
      </c>
      <c r="MD72" s="144">
        <v>5</v>
      </c>
      <c r="ME72" s="144">
        <v>4</v>
      </c>
      <c r="MF72" s="144">
        <v>3</v>
      </c>
      <c r="MG72" s="144">
        <v>3</v>
      </c>
      <c r="MH72" s="144">
        <v>3</v>
      </c>
      <c r="MI72" s="144">
        <v>3</v>
      </c>
      <c r="MJ72" s="144">
        <v>2</v>
      </c>
      <c r="MK72" s="144">
        <v>2</v>
      </c>
      <c r="ML72" s="144">
        <v>1</v>
      </c>
      <c r="MM72" s="144">
        <v>1</v>
      </c>
      <c r="MN72" s="144">
        <v>1</v>
      </c>
      <c r="MO72" s="144">
        <v>0</v>
      </c>
      <c r="MP72" s="144">
        <v>1</v>
      </c>
      <c r="MQ72" s="144">
        <v>1</v>
      </c>
      <c r="MR72" s="144">
        <v>1</v>
      </c>
      <c r="MS72" s="144">
        <v>4</v>
      </c>
      <c r="MT72" s="144">
        <v>2</v>
      </c>
      <c r="MU72" s="144">
        <v>1</v>
      </c>
      <c r="MV72" s="144">
        <v>2</v>
      </c>
      <c r="MW72" s="144">
        <v>3</v>
      </c>
      <c r="MX72" s="144">
        <v>2</v>
      </c>
      <c r="MY72" s="144">
        <v>3</v>
      </c>
      <c r="MZ72" s="144">
        <v>4</v>
      </c>
      <c r="NA72" s="144">
        <v>5</v>
      </c>
      <c r="NB72" s="144">
        <v>4</v>
      </c>
      <c r="NC72" s="144">
        <v>5</v>
      </c>
      <c r="ND72" s="144">
        <v>8</v>
      </c>
      <c r="NE72" s="144">
        <v>8</v>
      </c>
      <c r="NF72" s="144">
        <v>9</v>
      </c>
      <c r="NG72" s="144">
        <v>8</v>
      </c>
      <c r="NH72" s="144">
        <v>8</v>
      </c>
      <c r="NI72" s="144">
        <v>6</v>
      </c>
      <c r="NJ72" s="144">
        <v>7</v>
      </c>
      <c r="NK72" s="144">
        <v>7</v>
      </c>
      <c r="NL72" s="144">
        <v>7</v>
      </c>
      <c r="NM72" s="144">
        <v>7</v>
      </c>
      <c r="NN72" s="144">
        <v>5</v>
      </c>
      <c r="NO72" s="144">
        <v>5</v>
      </c>
      <c r="NP72" s="144">
        <v>4</v>
      </c>
      <c r="NQ72" s="144">
        <v>5</v>
      </c>
      <c r="NR72" s="144">
        <v>4</v>
      </c>
      <c r="NS72" s="144">
        <v>4</v>
      </c>
      <c r="NT72" s="144">
        <v>5</v>
      </c>
      <c r="NU72" s="144">
        <v>12</v>
      </c>
      <c r="NV72" s="144">
        <v>12</v>
      </c>
      <c r="NW72" s="144">
        <v>7</v>
      </c>
      <c r="NX72" s="144">
        <v>8</v>
      </c>
      <c r="NY72" s="144">
        <v>13</v>
      </c>
      <c r="NZ72" s="144">
        <v>11</v>
      </c>
      <c r="OA72" s="144">
        <v>10</v>
      </c>
      <c r="OB72" s="144">
        <v>12</v>
      </c>
      <c r="OC72" s="144">
        <v>11</v>
      </c>
      <c r="OD72" s="144">
        <v>13</v>
      </c>
      <c r="OE72" s="144">
        <v>12</v>
      </c>
      <c r="OF72" s="144">
        <v>12</v>
      </c>
      <c r="OG72" s="144">
        <v>10</v>
      </c>
      <c r="OH72" s="144">
        <v>12</v>
      </c>
      <c r="OI72" s="144">
        <v>13</v>
      </c>
      <c r="OJ72" s="144">
        <v>13</v>
      </c>
      <c r="OK72" s="144">
        <v>11</v>
      </c>
      <c r="OL72" s="144">
        <v>11</v>
      </c>
      <c r="OM72" s="144">
        <v>12</v>
      </c>
      <c r="ON72" s="144">
        <v>12</v>
      </c>
      <c r="OO72" s="144">
        <v>10</v>
      </c>
      <c r="OP72" s="144">
        <v>14</v>
      </c>
      <c r="OQ72" s="144">
        <v>13</v>
      </c>
      <c r="OR72" s="144">
        <v>9</v>
      </c>
      <c r="OS72" s="144">
        <v>7</v>
      </c>
      <c r="OT72" s="144">
        <v>8</v>
      </c>
      <c r="OU72" s="144">
        <v>7</v>
      </c>
      <c r="OV72" s="144">
        <v>5</v>
      </c>
      <c r="OW72" s="144">
        <v>6</v>
      </c>
      <c r="OX72" s="144">
        <v>5</v>
      </c>
      <c r="OY72" s="341">
        <f t="shared" si="42"/>
        <v>5.5</v>
      </c>
      <c r="OZ72" s="144">
        <v>6</v>
      </c>
      <c r="PA72" s="144">
        <v>7</v>
      </c>
      <c r="PB72" s="144">
        <v>5</v>
      </c>
      <c r="PC72" s="144">
        <v>5</v>
      </c>
      <c r="PD72" s="144">
        <v>5</v>
      </c>
    </row>
    <row r="73" spans="1:420" s="144" customFormat="1" x14ac:dyDescent="0.2">
      <c r="A73" s="318"/>
      <c r="B73" s="318">
        <v>13</v>
      </c>
      <c r="C73" s="319">
        <f t="shared" ca="1" si="40"/>
        <v>1</v>
      </c>
      <c r="D73" s="320">
        <f t="shared" ca="1" si="43"/>
        <v>1.2500000000000001E-2</v>
      </c>
      <c r="E73" s="323">
        <f t="shared" ca="1" si="44"/>
        <v>5</v>
      </c>
      <c r="F73" s="321"/>
      <c r="G73" s="144">
        <v>2</v>
      </c>
      <c r="H73" s="144">
        <v>3</v>
      </c>
      <c r="I73" s="343">
        <v>3</v>
      </c>
      <c r="J73" s="144">
        <v>3</v>
      </c>
      <c r="K73" s="144">
        <v>3</v>
      </c>
      <c r="L73" s="144">
        <v>3</v>
      </c>
      <c r="M73" s="144">
        <v>4</v>
      </c>
      <c r="N73" s="144">
        <v>6</v>
      </c>
      <c r="O73" s="144">
        <v>14</v>
      </c>
      <c r="P73" s="144">
        <v>7</v>
      </c>
      <c r="Q73" s="144">
        <v>7</v>
      </c>
      <c r="R73" s="144">
        <v>5</v>
      </c>
      <c r="S73" s="144">
        <v>6</v>
      </c>
      <c r="T73" s="144">
        <v>4</v>
      </c>
      <c r="U73" s="144">
        <v>3</v>
      </c>
      <c r="V73" s="144">
        <v>3</v>
      </c>
      <c r="W73" s="144">
        <v>3</v>
      </c>
      <c r="X73" s="144">
        <v>3</v>
      </c>
      <c r="Y73" s="144">
        <v>3</v>
      </c>
      <c r="Z73" s="144">
        <v>3</v>
      </c>
      <c r="AA73" s="144">
        <v>3</v>
      </c>
      <c r="AB73" s="144">
        <v>2</v>
      </c>
      <c r="AC73" s="144">
        <v>2</v>
      </c>
      <c r="AD73" s="144">
        <v>3</v>
      </c>
      <c r="AE73" s="144">
        <v>3</v>
      </c>
      <c r="AF73" s="144">
        <v>3</v>
      </c>
      <c r="AG73" s="144">
        <v>2</v>
      </c>
      <c r="AH73" s="144">
        <v>1</v>
      </c>
      <c r="AI73" s="144">
        <v>0</v>
      </c>
      <c r="AJ73" s="144">
        <v>1</v>
      </c>
      <c r="AK73" s="144">
        <v>1</v>
      </c>
      <c r="AL73" s="144">
        <v>1</v>
      </c>
      <c r="AM73" s="144">
        <v>1</v>
      </c>
      <c r="AN73" s="144">
        <v>2</v>
      </c>
      <c r="AO73" s="144">
        <v>3</v>
      </c>
      <c r="AP73" s="363">
        <v>3</v>
      </c>
      <c r="AQ73" s="144">
        <v>3</v>
      </c>
      <c r="AR73" s="144">
        <v>5</v>
      </c>
      <c r="AS73" s="144">
        <v>7</v>
      </c>
      <c r="AT73" s="144">
        <v>7</v>
      </c>
      <c r="AU73" s="144">
        <v>7</v>
      </c>
      <c r="AV73" s="144">
        <v>7</v>
      </c>
      <c r="AW73" s="144">
        <v>7</v>
      </c>
      <c r="AX73" s="144">
        <v>6</v>
      </c>
      <c r="AY73" s="144">
        <v>5</v>
      </c>
      <c r="AZ73" s="144">
        <v>5</v>
      </c>
      <c r="BA73" s="144">
        <v>4</v>
      </c>
      <c r="BB73" s="144">
        <v>4</v>
      </c>
      <c r="BC73" s="144">
        <v>4</v>
      </c>
      <c r="BD73" s="144">
        <v>3</v>
      </c>
      <c r="BE73" s="144">
        <v>2</v>
      </c>
      <c r="BF73" s="144">
        <v>2</v>
      </c>
      <c r="BG73" s="144">
        <v>2</v>
      </c>
      <c r="BH73" s="144">
        <v>2</v>
      </c>
      <c r="BI73" s="144">
        <v>3</v>
      </c>
      <c r="BJ73" s="144">
        <v>4</v>
      </c>
      <c r="BK73" s="144">
        <v>5</v>
      </c>
      <c r="BL73" s="144">
        <v>5</v>
      </c>
      <c r="BM73" s="144">
        <v>5</v>
      </c>
      <c r="BN73" s="144">
        <v>4</v>
      </c>
      <c r="BO73" s="144">
        <v>4</v>
      </c>
      <c r="BP73" s="144">
        <v>5</v>
      </c>
      <c r="BQ73" s="144">
        <v>4</v>
      </c>
      <c r="BR73" s="144">
        <v>4</v>
      </c>
      <c r="BS73" s="144">
        <v>5</v>
      </c>
      <c r="BT73" s="144">
        <v>3</v>
      </c>
      <c r="BU73" s="144">
        <v>3</v>
      </c>
      <c r="BV73" s="144">
        <v>4</v>
      </c>
      <c r="BW73" s="144">
        <v>5</v>
      </c>
      <c r="BX73" s="144">
        <v>7</v>
      </c>
      <c r="BY73" s="144">
        <v>7</v>
      </c>
      <c r="BZ73" s="144">
        <v>7</v>
      </c>
      <c r="CA73" s="144">
        <v>7</v>
      </c>
      <c r="CB73" s="380">
        <v>5</v>
      </c>
      <c r="CC73" s="142">
        <v>5</v>
      </c>
      <c r="CD73" s="380">
        <v>6</v>
      </c>
      <c r="CE73" s="144">
        <v>4</v>
      </c>
      <c r="CF73" s="144">
        <v>3</v>
      </c>
      <c r="CG73" s="144">
        <v>2</v>
      </c>
      <c r="CH73" s="144">
        <v>2</v>
      </c>
      <c r="CI73" s="144">
        <v>2</v>
      </c>
      <c r="CJ73" s="144">
        <v>2</v>
      </c>
      <c r="CK73" s="144">
        <v>2</v>
      </c>
      <c r="CL73" s="144">
        <v>2</v>
      </c>
      <c r="CM73" s="144">
        <v>2</v>
      </c>
      <c r="CN73" s="144">
        <v>2</v>
      </c>
      <c r="CO73" s="144">
        <v>1</v>
      </c>
      <c r="CP73" s="144">
        <v>1</v>
      </c>
      <c r="CQ73" s="144">
        <v>1</v>
      </c>
      <c r="CR73" s="144">
        <v>2</v>
      </c>
      <c r="CS73" s="144">
        <v>3</v>
      </c>
      <c r="CT73" s="144">
        <v>5</v>
      </c>
      <c r="CU73" s="144">
        <v>6</v>
      </c>
      <c r="CV73" s="144">
        <v>1</v>
      </c>
      <c r="CW73" s="144">
        <v>0</v>
      </c>
      <c r="CX73" s="144">
        <v>1</v>
      </c>
      <c r="CY73" s="144">
        <v>1</v>
      </c>
      <c r="CZ73" s="144">
        <v>2</v>
      </c>
      <c r="DA73" s="144">
        <v>2</v>
      </c>
      <c r="DB73" s="144">
        <v>2</v>
      </c>
      <c r="DC73" s="144">
        <v>2</v>
      </c>
      <c r="DD73" s="144">
        <v>2</v>
      </c>
      <c r="DE73" s="144">
        <v>2</v>
      </c>
      <c r="DF73" s="144">
        <v>1.5</v>
      </c>
      <c r="DG73" s="144">
        <v>1</v>
      </c>
      <c r="DH73" s="144">
        <v>1</v>
      </c>
      <c r="DI73" s="144">
        <v>1</v>
      </c>
      <c r="DJ73" s="144">
        <v>2</v>
      </c>
      <c r="DK73" s="144">
        <v>3</v>
      </c>
      <c r="DL73" s="144">
        <v>5</v>
      </c>
      <c r="DM73" s="144">
        <v>5</v>
      </c>
      <c r="DN73" s="144">
        <v>6</v>
      </c>
      <c r="DO73" s="144">
        <v>6</v>
      </c>
      <c r="DP73" s="144">
        <v>5</v>
      </c>
      <c r="DQ73" s="144">
        <v>6</v>
      </c>
      <c r="DR73" s="341">
        <v>6</v>
      </c>
      <c r="DS73" s="144">
        <v>5</v>
      </c>
      <c r="DT73" s="397">
        <v>5</v>
      </c>
      <c r="DU73" s="397">
        <v>5</v>
      </c>
      <c r="DV73" s="380">
        <v>5</v>
      </c>
      <c r="DW73" s="380">
        <v>4</v>
      </c>
      <c r="DX73" s="397">
        <v>3</v>
      </c>
      <c r="DY73">
        <v>3</v>
      </c>
      <c r="DZ73">
        <v>3</v>
      </c>
      <c r="EA73">
        <v>3</v>
      </c>
      <c r="EB73">
        <v>3</v>
      </c>
      <c r="EC73">
        <v>2</v>
      </c>
      <c r="ED73">
        <v>2</v>
      </c>
      <c r="EE73">
        <v>3</v>
      </c>
      <c r="EF73">
        <v>3</v>
      </c>
      <c r="EG73">
        <v>4</v>
      </c>
      <c r="EH73">
        <v>3</v>
      </c>
      <c r="EI73">
        <v>4</v>
      </c>
      <c r="EJ73">
        <v>4</v>
      </c>
      <c r="EK73">
        <v>3</v>
      </c>
      <c r="EL73">
        <v>3</v>
      </c>
      <c r="EM73">
        <v>3</v>
      </c>
      <c r="EN73">
        <v>3</v>
      </c>
      <c r="EO73" s="144">
        <v>3</v>
      </c>
      <c r="EP73">
        <v>3</v>
      </c>
      <c r="EQ73">
        <v>3</v>
      </c>
      <c r="ER73">
        <v>1</v>
      </c>
      <c r="ES73">
        <v>1</v>
      </c>
      <c r="ET73">
        <v>1</v>
      </c>
      <c r="EU73" s="380">
        <v>2</v>
      </c>
      <c r="EV73">
        <v>2</v>
      </c>
      <c r="EW73">
        <v>2</v>
      </c>
      <c r="EX73">
        <v>3</v>
      </c>
      <c r="EY73">
        <v>2</v>
      </c>
      <c r="EZ73">
        <v>3</v>
      </c>
      <c r="FA73">
        <v>3</v>
      </c>
      <c r="FB73">
        <v>3</v>
      </c>
      <c r="FC73">
        <v>3</v>
      </c>
      <c r="FD73">
        <v>5</v>
      </c>
      <c r="FE73">
        <v>6</v>
      </c>
      <c r="FF73">
        <v>6</v>
      </c>
      <c r="FG73">
        <v>5</v>
      </c>
      <c r="FH73">
        <v>5</v>
      </c>
      <c r="FI73">
        <v>4</v>
      </c>
      <c r="FJ73">
        <v>3</v>
      </c>
      <c r="FK73" s="144">
        <v>3</v>
      </c>
      <c r="FL73">
        <v>3</v>
      </c>
      <c r="FM73">
        <v>4</v>
      </c>
      <c r="FN73" s="144">
        <v>5</v>
      </c>
      <c r="FO73" s="144">
        <v>5</v>
      </c>
      <c r="FP73" s="144">
        <v>5</v>
      </c>
      <c r="FQ73">
        <v>5</v>
      </c>
      <c r="FR73" s="144">
        <v>4</v>
      </c>
      <c r="FS73" s="341">
        <v>4</v>
      </c>
      <c r="FT73" s="144">
        <v>4</v>
      </c>
      <c r="FU73" s="397">
        <v>4</v>
      </c>
      <c r="FV73" s="397">
        <v>5</v>
      </c>
      <c r="FW73" s="380">
        <v>4</v>
      </c>
      <c r="FX73" s="380">
        <v>4</v>
      </c>
      <c r="FY73" s="397">
        <v>3</v>
      </c>
      <c r="FZ73">
        <v>3</v>
      </c>
      <c r="GA73">
        <v>1</v>
      </c>
      <c r="GB73">
        <v>1</v>
      </c>
      <c r="GC73">
        <v>2</v>
      </c>
      <c r="GD73">
        <v>2</v>
      </c>
      <c r="GE73">
        <v>2</v>
      </c>
      <c r="GF73">
        <v>2</v>
      </c>
      <c r="GG73">
        <v>1</v>
      </c>
      <c r="GH73">
        <v>0</v>
      </c>
      <c r="GI73">
        <v>0</v>
      </c>
      <c r="GJ73">
        <v>0</v>
      </c>
      <c r="GK73">
        <v>0</v>
      </c>
      <c r="GL73">
        <v>0</v>
      </c>
      <c r="GM73">
        <v>0</v>
      </c>
      <c r="GN73">
        <v>1</v>
      </c>
      <c r="GO73">
        <v>2</v>
      </c>
      <c r="GP73" s="144">
        <v>2</v>
      </c>
      <c r="GQ73">
        <v>2</v>
      </c>
      <c r="GR73">
        <v>2</v>
      </c>
      <c r="GS73">
        <v>2</v>
      </c>
      <c r="GT73">
        <v>1</v>
      </c>
      <c r="GU73">
        <v>1</v>
      </c>
      <c r="GV73" s="144">
        <v>1</v>
      </c>
      <c r="GW73" s="144">
        <v>1</v>
      </c>
      <c r="GX73" s="144">
        <v>1</v>
      </c>
      <c r="GY73" s="144">
        <v>2</v>
      </c>
      <c r="GZ73" s="144">
        <v>1</v>
      </c>
      <c r="HA73" s="144">
        <v>2</v>
      </c>
      <c r="HB73" s="144">
        <v>2</v>
      </c>
      <c r="HC73" s="144">
        <v>2</v>
      </c>
      <c r="HD73" s="144">
        <v>2</v>
      </c>
      <c r="HE73" s="144">
        <v>2</v>
      </c>
      <c r="HF73" s="144">
        <v>1</v>
      </c>
      <c r="HG73" s="144">
        <v>1</v>
      </c>
      <c r="HH73" s="144">
        <v>1</v>
      </c>
      <c r="HI73" s="144">
        <v>1</v>
      </c>
      <c r="HJ73" s="144">
        <v>1</v>
      </c>
      <c r="HK73" s="144">
        <v>0</v>
      </c>
      <c r="HL73" s="144">
        <v>0</v>
      </c>
      <c r="HM73" s="144">
        <v>0</v>
      </c>
      <c r="HN73" s="144">
        <v>0</v>
      </c>
      <c r="HO73" s="144">
        <v>1</v>
      </c>
      <c r="HP73" s="144">
        <v>1</v>
      </c>
      <c r="HQ73" s="144">
        <v>1</v>
      </c>
      <c r="HR73" s="144">
        <v>2</v>
      </c>
      <c r="HS73" s="144">
        <v>2</v>
      </c>
      <c r="HT73" s="144">
        <v>3</v>
      </c>
      <c r="HU73" s="144">
        <v>3</v>
      </c>
      <c r="HV73" s="144">
        <v>4</v>
      </c>
      <c r="HW73" s="144">
        <v>4</v>
      </c>
      <c r="HX73" s="144">
        <v>4</v>
      </c>
      <c r="HY73" s="144">
        <v>3</v>
      </c>
      <c r="HZ73" s="144">
        <v>3</v>
      </c>
      <c r="IA73" s="144">
        <v>3</v>
      </c>
      <c r="IB73" s="144">
        <v>3</v>
      </c>
      <c r="IC73" s="144">
        <v>2</v>
      </c>
      <c r="ID73" s="144">
        <v>3</v>
      </c>
      <c r="IE73" s="144">
        <v>2</v>
      </c>
      <c r="IF73" s="144">
        <v>2</v>
      </c>
      <c r="IG73" s="144">
        <v>2</v>
      </c>
      <c r="IH73" s="144">
        <v>3</v>
      </c>
      <c r="II73" s="144">
        <v>2</v>
      </c>
      <c r="IJ73" s="144">
        <v>0</v>
      </c>
      <c r="IK73" s="144">
        <v>0</v>
      </c>
      <c r="IL73" s="144">
        <v>0</v>
      </c>
      <c r="IM73" s="144">
        <v>0</v>
      </c>
      <c r="IN73" s="341">
        <f t="shared" si="41"/>
        <v>0</v>
      </c>
      <c r="IO73" s="144">
        <v>0</v>
      </c>
      <c r="IP73" s="144">
        <v>0</v>
      </c>
      <c r="IQ73" s="144">
        <v>0</v>
      </c>
      <c r="IR73" s="144">
        <v>0</v>
      </c>
      <c r="IS73" s="144">
        <v>0</v>
      </c>
      <c r="IT73" s="144">
        <v>0</v>
      </c>
      <c r="IU73" s="144">
        <v>0</v>
      </c>
      <c r="IV73" s="144">
        <v>0</v>
      </c>
      <c r="IW73" s="144">
        <v>0</v>
      </c>
      <c r="IX73" s="144">
        <v>0</v>
      </c>
      <c r="IY73" s="144">
        <v>0</v>
      </c>
      <c r="IZ73" s="144">
        <v>0</v>
      </c>
      <c r="JA73" s="144">
        <v>0</v>
      </c>
      <c r="JB73" s="144">
        <v>0</v>
      </c>
      <c r="JC73" s="144">
        <v>0</v>
      </c>
      <c r="JD73" s="144">
        <v>0</v>
      </c>
      <c r="JE73" s="144">
        <v>0</v>
      </c>
      <c r="JF73" s="362">
        <f t="shared" si="45"/>
        <v>0</v>
      </c>
      <c r="JG73" s="144">
        <v>0</v>
      </c>
      <c r="JH73" s="144">
        <v>0</v>
      </c>
      <c r="JI73" s="144">
        <v>0</v>
      </c>
      <c r="JJ73" s="144">
        <v>0</v>
      </c>
      <c r="JK73" s="144">
        <v>0</v>
      </c>
      <c r="JL73" s="144">
        <v>0</v>
      </c>
      <c r="JM73" s="144">
        <v>0</v>
      </c>
      <c r="JN73" s="341">
        <f t="shared" si="46"/>
        <v>0</v>
      </c>
      <c r="JO73" s="144">
        <v>0</v>
      </c>
      <c r="JP73" s="144">
        <v>0</v>
      </c>
      <c r="JQ73" s="144">
        <v>0</v>
      </c>
      <c r="JR73" s="144">
        <v>0</v>
      </c>
      <c r="JS73" s="144">
        <v>0</v>
      </c>
      <c r="JT73" s="144">
        <v>0</v>
      </c>
      <c r="JU73" s="144">
        <v>0</v>
      </c>
      <c r="JV73" s="341">
        <f t="shared" si="47"/>
        <v>0</v>
      </c>
      <c r="JW73" s="144">
        <v>0</v>
      </c>
      <c r="JX73" s="144">
        <v>0</v>
      </c>
      <c r="JY73" s="144">
        <v>0</v>
      </c>
      <c r="JZ73" s="144">
        <v>0</v>
      </c>
      <c r="KA73" s="144">
        <v>0</v>
      </c>
      <c r="KB73" s="144">
        <v>0</v>
      </c>
      <c r="KC73" s="144">
        <v>0</v>
      </c>
      <c r="KD73" s="144">
        <v>0</v>
      </c>
      <c r="KE73" s="144">
        <v>0</v>
      </c>
      <c r="KF73" s="144">
        <v>0</v>
      </c>
      <c r="KG73" s="144">
        <v>0</v>
      </c>
      <c r="KH73" s="144">
        <v>0</v>
      </c>
      <c r="KI73" s="144">
        <v>0</v>
      </c>
      <c r="KJ73" s="144">
        <v>0</v>
      </c>
      <c r="KK73" s="144">
        <v>0</v>
      </c>
      <c r="KL73" s="144">
        <v>0</v>
      </c>
      <c r="KM73" s="144">
        <v>0</v>
      </c>
      <c r="KN73" s="144">
        <v>0</v>
      </c>
      <c r="KO73" s="144">
        <v>1</v>
      </c>
      <c r="KP73" s="144">
        <v>0</v>
      </c>
      <c r="KQ73" s="144">
        <v>0</v>
      </c>
      <c r="KR73" s="144">
        <v>0</v>
      </c>
      <c r="KS73" s="144">
        <v>0</v>
      </c>
      <c r="KT73" s="144">
        <v>0</v>
      </c>
      <c r="KU73" s="144">
        <v>0</v>
      </c>
      <c r="KV73" s="144">
        <v>0</v>
      </c>
      <c r="KW73" s="144">
        <v>0</v>
      </c>
      <c r="KX73" s="144">
        <v>0</v>
      </c>
      <c r="KY73" s="144">
        <v>0</v>
      </c>
      <c r="KZ73" s="476">
        <v>0</v>
      </c>
      <c r="LA73" s="476">
        <v>0</v>
      </c>
      <c r="LB73" s="476">
        <v>0</v>
      </c>
      <c r="LC73" s="476">
        <v>0</v>
      </c>
      <c r="LD73" s="476">
        <v>1</v>
      </c>
      <c r="LE73" s="476">
        <v>1</v>
      </c>
      <c r="LF73" s="476">
        <v>1</v>
      </c>
      <c r="LG73" s="476">
        <v>1</v>
      </c>
      <c r="LH73" s="476">
        <v>1</v>
      </c>
      <c r="LI73" s="476">
        <v>1</v>
      </c>
      <c r="LJ73" s="144">
        <v>1</v>
      </c>
      <c r="LK73" s="144">
        <v>1</v>
      </c>
      <c r="LL73" s="144">
        <v>0</v>
      </c>
      <c r="LM73" s="144">
        <v>1</v>
      </c>
      <c r="LN73" s="144">
        <v>2</v>
      </c>
      <c r="LO73" s="144">
        <v>2</v>
      </c>
      <c r="LP73" s="144">
        <v>2</v>
      </c>
      <c r="LQ73" s="144">
        <v>2</v>
      </c>
      <c r="LR73" s="144">
        <v>3</v>
      </c>
      <c r="LS73" s="144">
        <v>3</v>
      </c>
      <c r="LT73" s="144">
        <v>0</v>
      </c>
      <c r="LU73" s="144">
        <v>2</v>
      </c>
      <c r="LV73" s="144">
        <v>2</v>
      </c>
      <c r="LW73" s="144">
        <v>2</v>
      </c>
      <c r="LX73" s="144">
        <v>2</v>
      </c>
      <c r="LY73" s="144">
        <v>2</v>
      </c>
      <c r="LZ73" s="144">
        <v>3</v>
      </c>
      <c r="MA73" s="144">
        <v>1</v>
      </c>
      <c r="MB73" s="144">
        <v>1</v>
      </c>
      <c r="MC73" s="144">
        <v>1</v>
      </c>
      <c r="MD73" s="144">
        <v>0</v>
      </c>
      <c r="ME73" s="144">
        <v>0</v>
      </c>
      <c r="MF73" s="144">
        <v>0</v>
      </c>
      <c r="MG73" s="144">
        <v>0</v>
      </c>
      <c r="MH73" s="144">
        <v>0</v>
      </c>
      <c r="MI73" s="144">
        <v>0</v>
      </c>
      <c r="MJ73" s="144">
        <v>0</v>
      </c>
      <c r="MK73" s="144">
        <v>0</v>
      </c>
      <c r="ML73" s="144">
        <v>0</v>
      </c>
      <c r="MM73" s="144">
        <v>0</v>
      </c>
      <c r="MN73" s="144">
        <v>0</v>
      </c>
      <c r="MO73" s="144">
        <v>0</v>
      </c>
      <c r="MP73" s="144">
        <v>0</v>
      </c>
      <c r="MQ73" s="144">
        <v>0</v>
      </c>
      <c r="MR73" s="144">
        <v>0</v>
      </c>
      <c r="MS73" s="144">
        <v>0</v>
      </c>
      <c r="MT73" s="144">
        <v>0</v>
      </c>
      <c r="MU73" s="144">
        <v>0</v>
      </c>
      <c r="MV73" s="144">
        <v>0</v>
      </c>
      <c r="MW73" s="144">
        <v>0</v>
      </c>
      <c r="MX73" s="144">
        <v>0</v>
      </c>
      <c r="MY73" s="144">
        <v>0</v>
      </c>
      <c r="MZ73" s="144">
        <v>0</v>
      </c>
      <c r="NA73" s="144">
        <v>0</v>
      </c>
      <c r="NB73" s="144">
        <v>0</v>
      </c>
      <c r="NC73" s="144">
        <v>0</v>
      </c>
      <c r="ND73" s="144">
        <v>0</v>
      </c>
      <c r="NE73" s="144">
        <v>0</v>
      </c>
      <c r="NF73" s="144">
        <v>0</v>
      </c>
      <c r="NG73" s="144">
        <v>0</v>
      </c>
      <c r="NH73" s="144">
        <v>0</v>
      </c>
      <c r="NI73" s="144">
        <v>0</v>
      </c>
      <c r="NJ73" s="144">
        <v>0</v>
      </c>
      <c r="NK73" s="144">
        <v>0</v>
      </c>
      <c r="NL73" s="144">
        <v>0</v>
      </c>
      <c r="NM73" s="144">
        <v>0</v>
      </c>
      <c r="NN73" s="144">
        <v>0</v>
      </c>
      <c r="NO73" s="144">
        <v>0</v>
      </c>
      <c r="NP73" s="144">
        <v>0</v>
      </c>
      <c r="NQ73" s="144">
        <v>0</v>
      </c>
      <c r="NR73" s="144">
        <v>0</v>
      </c>
      <c r="NS73" s="144">
        <v>0</v>
      </c>
      <c r="NT73" s="144">
        <v>0</v>
      </c>
      <c r="NU73" s="144">
        <v>0</v>
      </c>
      <c r="NV73" s="144">
        <v>0</v>
      </c>
      <c r="NW73" s="144">
        <v>0</v>
      </c>
      <c r="NX73" s="144">
        <v>1</v>
      </c>
      <c r="NY73" s="144">
        <v>1</v>
      </c>
      <c r="NZ73" s="144">
        <v>1</v>
      </c>
      <c r="OA73" s="144">
        <v>1</v>
      </c>
      <c r="OB73" s="144">
        <v>1</v>
      </c>
      <c r="OC73" s="144">
        <v>1</v>
      </c>
      <c r="OD73" s="144">
        <v>1</v>
      </c>
      <c r="OE73" s="144">
        <v>0</v>
      </c>
      <c r="OF73" s="144">
        <v>0</v>
      </c>
      <c r="OG73" s="144">
        <v>0</v>
      </c>
      <c r="OH73" s="144">
        <v>0</v>
      </c>
      <c r="OI73" s="144">
        <v>0</v>
      </c>
      <c r="OJ73" s="144">
        <v>0</v>
      </c>
      <c r="OK73" s="144">
        <v>0</v>
      </c>
      <c r="OL73" s="144">
        <v>0</v>
      </c>
      <c r="OM73" s="144">
        <v>0</v>
      </c>
      <c r="ON73" s="144">
        <v>0</v>
      </c>
      <c r="OO73" s="144">
        <v>0</v>
      </c>
      <c r="OP73" s="144">
        <v>0</v>
      </c>
      <c r="OQ73" s="144">
        <v>0</v>
      </c>
      <c r="OR73" s="144">
        <v>0</v>
      </c>
      <c r="OS73" s="144">
        <v>0</v>
      </c>
      <c r="OT73" s="144">
        <v>0</v>
      </c>
      <c r="OU73" s="144">
        <v>0</v>
      </c>
      <c r="OV73" s="144">
        <v>0</v>
      </c>
      <c r="OW73" s="144">
        <v>1</v>
      </c>
      <c r="OX73" s="144">
        <v>1</v>
      </c>
      <c r="OY73" s="341">
        <f t="shared" si="42"/>
        <v>1</v>
      </c>
      <c r="OZ73" s="144">
        <v>1</v>
      </c>
      <c r="PA73" s="144">
        <v>1</v>
      </c>
      <c r="PB73" s="144">
        <v>1</v>
      </c>
      <c r="PC73" s="144">
        <v>1</v>
      </c>
      <c r="PD73" s="144">
        <v>1</v>
      </c>
    </row>
    <row r="74" spans="1:420" s="144" customFormat="1" x14ac:dyDescent="0.2">
      <c r="A74" s="55"/>
      <c r="B74" s="318">
        <v>14</v>
      </c>
      <c r="C74" s="319">
        <f t="shared" ca="1" si="40"/>
        <v>0</v>
      </c>
      <c r="D74" s="320">
        <f t="shared" ca="1" si="43"/>
        <v>0</v>
      </c>
      <c r="E74" s="323">
        <f t="shared" ca="1" si="44"/>
        <v>15</v>
      </c>
      <c r="F74" s="321"/>
      <c r="G74" s="144">
        <v>14</v>
      </c>
      <c r="H74" s="144">
        <v>17</v>
      </c>
      <c r="I74" s="343">
        <v>18</v>
      </c>
      <c r="J74" s="144">
        <v>19</v>
      </c>
      <c r="K74" s="144">
        <v>18</v>
      </c>
      <c r="L74" s="144">
        <v>20</v>
      </c>
      <c r="M74" s="144">
        <v>16</v>
      </c>
      <c r="N74" s="144">
        <v>15</v>
      </c>
      <c r="O74" s="144">
        <v>37</v>
      </c>
      <c r="P74" s="144">
        <v>15</v>
      </c>
      <c r="Q74" s="144">
        <v>11</v>
      </c>
      <c r="R74" s="144">
        <v>11</v>
      </c>
      <c r="S74" s="144">
        <v>11</v>
      </c>
      <c r="T74" s="144">
        <v>12</v>
      </c>
      <c r="U74" s="144">
        <v>12</v>
      </c>
      <c r="V74" s="144">
        <v>15</v>
      </c>
      <c r="W74" s="144">
        <v>17</v>
      </c>
      <c r="X74" s="144">
        <v>18</v>
      </c>
      <c r="Y74" s="144">
        <v>19</v>
      </c>
      <c r="Z74" s="144">
        <v>19</v>
      </c>
      <c r="AA74" s="144">
        <v>14</v>
      </c>
      <c r="AB74" s="144">
        <v>16</v>
      </c>
      <c r="AC74" s="144">
        <v>14</v>
      </c>
      <c r="AD74" s="144">
        <v>17</v>
      </c>
      <c r="AE74" s="144">
        <v>17</v>
      </c>
      <c r="AF74" s="144">
        <v>16</v>
      </c>
      <c r="AG74" s="144">
        <v>17</v>
      </c>
      <c r="AH74" s="144">
        <v>18</v>
      </c>
      <c r="AI74" s="144">
        <v>19</v>
      </c>
      <c r="AJ74" s="144">
        <v>19</v>
      </c>
      <c r="AK74" s="144">
        <v>10</v>
      </c>
      <c r="AL74" s="144">
        <v>9</v>
      </c>
      <c r="AM74" s="144">
        <v>7</v>
      </c>
      <c r="AN74" s="144">
        <v>5</v>
      </c>
      <c r="AO74" s="144">
        <v>13</v>
      </c>
      <c r="AP74" s="363">
        <v>14.5</v>
      </c>
      <c r="AQ74" s="144">
        <v>16</v>
      </c>
      <c r="AR74" s="144">
        <v>16</v>
      </c>
      <c r="AS74" s="144">
        <v>15</v>
      </c>
      <c r="AT74" s="144">
        <v>19</v>
      </c>
      <c r="AU74" s="144">
        <v>20</v>
      </c>
      <c r="AV74" s="144">
        <v>20</v>
      </c>
      <c r="AW74" s="144">
        <v>25</v>
      </c>
      <c r="AX74" s="144">
        <v>22</v>
      </c>
      <c r="AY74" s="144">
        <v>24</v>
      </c>
      <c r="AZ74" s="144">
        <v>24</v>
      </c>
      <c r="BA74" s="144">
        <v>25</v>
      </c>
      <c r="BB74" s="144">
        <v>24</v>
      </c>
      <c r="BC74" s="144">
        <v>23</v>
      </c>
      <c r="BD74" s="144">
        <v>22</v>
      </c>
      <c r="BE74" s="144">
        <v>23</v>
      </c>
      <c r="BF74" s="144">
        <v>20</v>
      </c>
      <c r="BG74" s="144">
        <v>16</v>
      </c>
      <c r="BH74" s="144">
        <v>18</v>
      </c>
      <c r="BI74" s="144">
        <v>18</v>
      </c>
      <c r="BJ74" s="144">
        <v>23</v>
      </c>
      <c r="BK74" s="144">
        <v>25</v>
      </c>
      <c r="BL74" s="144">
        <v>23</v>
      </c>
      <c r="BM74" s="144">
        <v>23</v>
      </c>
      <c r="BN74" s="144">
        <v>21</v>
      </c>
      <c r="BO74" s="144">
        <v>18</v>
      </c>
      <c r="BP74" s="144">
        <v>20</v>
      </c>
      <c r="BQ74" s="144">
        <v>19</v>
      </c>
      <c r="BR74" s="144">
        <v>22</v>
      </c>
      <c r="BS74" s="144">
        <v>21</v>
      </c>
      <c r="BT74" s="144">
        <v>18</v>
      </c>
      <c r="BU74" s="144">
        <v>18</v>
      </c>
      <c r="BV74" s="144">
        <v>22</v>
      </c>
      <c r="BW74" s="144">
        <v>24</v>
      </c>
      <c r="BX74" s="144">
        <v>20</v>
      </c>
      <c r="BY74" s="144">
        <v>22</v>
      </c>
      <c r="BZ74" s="144">
        <v>25</v>
      </c>
      <c r="CA74" s="144">
        <v>27</v>
      </c>
      <c r="CB74" s="380">
        <v>28</v>
      </c>
      <c r="CC74" s="142">
        <v>25</v>
      </c>
      <c r="CD74" s="380">
        <v>23</v>
      </c>
      <c r="CE74" s="144">
        <v>22</v>
      </c>
      <c r="CF74" s="144">
        <v>23</v>
      </c>
      <c r="CG74" s="144">
        <v>24</v>
      </c>
      <c r="CH74" s="144">
        <v>24</v>
      </c>
      <c r="CI74" s="144">
        <v>21</v>
      </c>
      <c r="CJ74" s="144">
        <v>17</v>
      </c>
      <c r="CK74" s="144">
        <v>12</v>
      </c>
      <c r="CL74" s="144">
        <v>10</v>
      </c>
      <c r="CM74" s="144">
        <v>8</v>
      </c>
      <c r="CN74" s="144">
        <v>6</v>
      </c>
      <c r="CO74" s="144">
        <v>11</v>
      </c>
      <c r="CP74" s="144">
        <v>12</v>
      </c>
      <c r="CQ74" s="144">
        <v>15</v>
      </c>
      <c r="CR74" s="144">
        <v>17</v>
      </c>
      <c r="CS74" s="144">
        <v>19</v>
      </c>
      <c r="CT74" s="144">
        <v>21</v>
      </c>
      <c r="CU74" s="144">
        <v>21</v>
      </c>
      <c r="CV74" s="144">
        <v>19</v>
      </c>
      <c r="CW74" s="144">
        <v>21</v>
      </c>
      <c r="CX74" s="144">
        <v>20</v>
      </c>
      <c r="CY74" s="144">
        <v>22</v>
      </c>
      <c r="CZ74" s="144">
        <v>21</v>
      </c>
      <c r="DA74" s="144">
        <v>18</v>
      </c>
      <c r="DB74" s="144">
        <v>15</v>
      </c>
      <c r="DC74" s="144">
        <v>18</v>
      </c>
      <c r="DD74" s="144">
        <v>18</v>
      </c>
      <c r="DE74" s="144">
        <v>22</v>
      </c>
      <c r="DF74" s="144">
        <v>17.5</v>
      </c>
      <c r="DG74" s="144">
        <v>13</v>
      </c>
      <c r="DH74" s="144">
        <v>20</v>
      </c>
      <c r="DI74" s="144">
        <v>17</v>
      </c>
      <c r="DJ74" s="144">
        <v>17</v>
      </c>
      <c r="DK74" s="144">
        <v>15</v>
      </c>
      <c r="DL74" s="144">
        <v>11</v>
      </c>
      <c r="DM74" s="144">
        <v>14</v>
      </c>
      <c r="DN74" s="144">
        <v>15</v>
      </c>
      <c r="DO74" s="144">
        <v>14</v>
      </c>
      <c r="DP74" s="144">
        <v>16</v>
      </c>
      <c r="DQ74" s="144">
        <v>20</v>
      </c>
      <c r="DR74" s="341">
        <v>19</v>
      </c>
      <c r="DS74" s="144">
        <v>19</v>
      </c>
      <c r="DT74" s="397">
        <v>17</v>
      </c>
      <c r="DU74" s="397">
        <v>12</v>
      </c>
      <c r="DV74" s="380">
        <v>13</v>
      </c>
      <c r="DW74" s="380">
        <v>14</v>
      </c>
      <c r="DX74" s="397">
        <v>13</v>
      </c>
      <c r="DY74">
        <v>17</v>
      </c>
      <c r="DZ74">
        <v>18</v>
      </c>
      <c r="EA74">
        <v>15</v>
      </c>
      <c r="EB74">
        <v>16</v>
      </c>
      <c r="EC74">
        <v>16</v>
      </c>
      <c r="ED74">
        <v>16</v>
      </c>
      <c r="EE74">
        <v>16</v>
      </c>
      <c r="EF74">
        <v>17</v>
      </c>
      <c r="EG74">
        <v>15</v>
      </c>
      <c r="EH74">
        <v>15</v>
      </c>
      <c r="EI74">
        <v>14</v>
      </c>
      <c r="EJ74">
        <v>12</v>
      </c>
      <c r="EK74">
        <v>11</v>
      </c>
      <c r="EL74">
        <v>7</v>
      </c>
      <c r="EM74">
        <v>7</v>
      </c>
      <c r="EN74">
        <v>5</v>
      </c>
      <c r="EO74" s="144">
        <v>5</v>
      </c>
      <c r="EP74">
        <v>6</v>
      </c>
      <c r="EQ74">
        <v>5</v>
      </c>
      <c r="ER74">
        <v>5</v>
      </c>
      <c r="ES74">
        <v>4</v>
      </c>
      <c r="ET74">
        <v>4</v>
      </c>
      <c r="EU74" s="380">
        <v>6</v>
      </c>
      <c r="EV74">
        <v>8</v>
      </c>
      <c r="EW74">
        <v>8</v>
      </c>
      <c r="EX74">
        <v>11</v>
      </c>
      <c r="EY74">
        <v>11</v>
      </c>
      <c r="EZ74">
        <v>10</v>
      </c>
      <c r="FA74">
        <v>11</v>
      </c>
      <c r="FB74">
        <v>12</v>
      </c>
      <c r="FC74">
        <v>9</v>
      </c>
      <c r="FD74">
        <v>9</v>
      </c>
      <c r="FE74">
        <v>9</v>
      </c>
      <c r="FF74">
        <v>6</v>
      </c>
      <c r="FG74">
        <v>5</v>
      </c>
      <c r="FH74">
        <v>2</v>
      </c>
      <c r="FI74">
        <v>0</v>
      </c>
      <c r="FJ74">
        <v>2</v>
      </c>
      <c r="FK74" s="144">
        <v>3</v>
      </c>
      <c r="FL74">
        <v>3</v>
      </c>
      <c r="FM74">
        <v>2</v>
      </c>
      <c r="FN74" s="144">
        <v>2</v>
      </c>
      <c r="FO74" s="144">
        <v>4</v>
      </c>
      <c r="FP74" s="144">
        <v>4</v>
      </c>
      <c r="FQ74">
        <v>4</v>
      </c>
      <c r="FR74" s="144">
        <v>5</v>
      </c>
      <c r="FS74" s="341">
        <v>7</v>
      </c>
      <c r="FT74" s="144">
        <v>7</v>
      </c>
      <c r="FU74" s="397">
        <v>5</v>
      </c>
      <c r="FV74" s="397">
        <v>3</v>
      </c>
      <c r="FW74" s="380">
        <v>3</v>
      </c>
      <c r="FX74" s="380">
        <v>5</v>
      </c>
      <c r="FY74" s="397">
        <v>5</v>
      </c>
      <c r="FZ74">
        <v>9</v>
      </c>
      <c r="GA74">
        <v>8</v>
      </c>
      <c r="GB74">
        <v>8</v>
      </c>
      <c r="GC74">
        <v>8</v>
      </c>
      <c r="GD74">
        <v>8</v>
      </c>
      <c r="GE74">
        <v>9</v>
      </c>
      <c r="GF74">
        <v>7</v>
      </c>
      <c r="GG74">
        <v>4</v>
      </c>
      <c r="GH74">
        <v>6</v>
      </c>
      <c r="GI74">
        <v>5</v>
      </c>
      <c r="GJ74">
        <v>7</v>
      </c>
      <c r="GK74">
        <v>6</v>
      </c>
      <c r="GL74">
        <v>5</v>
      </c>
      <c r="GM74">
        <v>5</v>
      </c>
      <c r="GN74">
        <v>4</v>
      </c>
      <c r="GO74">
        <v>5</v>
      </c>
      <c r="GP74" s="144">
        <v>5</v>
      </c>
      <c r="GQ74">
        <v>4</v>
      </c>
      <c r="GR74">
        <v>4</v>
      </c>
      <c r="GS74">
        <v>3</v>
      </c>
      <c r="GT74">
        <v>6</v>
      </c>
      <c r="GU74">
        <v>8</v>
      </c>
      <c r="GV74" s="144">
        <v>10</v>
      </c>
      <c r="GW74" s="144">
        <v>9</v>
      </c>
      <c r="GX74" s="144">
        <v>9</v>
      </c>
      <c r="GY74" s="144">
        <v>11</v>
      </c>
      <c r="GZ74" s="144">
        <v>10</v>
      </c>
      <c r="HA74" s="144">
        <v>10</v>
      </c>
      <c r="HB74" s="144">
        <v>10</v>
      </c>
      <c r="HC74" s="144">
        <v>6</v>
      </c>
      <c r="HD74" s="144">
        <v>5</v>
      </c>
      <c r="HE74" s="144">
        <v>5</v>
      </c>
      <c r="HF74" s="144">
        <v>5</v>
      </c>
      <c r="HG74" s="144">
        <v>6</v>
      </c>
      <c r="HH74" s="144">
        <v>5</v>
      </c>
      <c r="HI74" s="144">
        <v>5</v>
      </c>
      <c r="HJ74" s="144">
        <v>5</v>
      </c>
      <c r="HK74" s="144">
        <v>4</v>
      </c>
      <c r="HL74" s="144">
        <v>4</v>
      </c>
      <c r="HM74" s="144">
        <v>6</v>
      </c>
      <c r="HN74" s="144">
        <v>5</v>
      </c>
      <c r="HO74" s="144">
        <v>5</v>
      </c>
      <c r="HP74" s="144">
        <v>5</v>
      </c>
      <c r="HQ74" s="144">
        <v>6</v>
      </c>
      <c r="HR74" s="144">
        <v>8</v>
      </c>
      <c r="HS74" s="144">
        <v>7</v>
      </c>
      <c r="HT74" s="144">
        <v>7</v>
      </c>
      <c r="HU74" s="144">
        <v>5</v>
      </c>
      <c r="HV74" s="144">
        <v>3</v>
      </c>
      <c r="HW74" s="144">
        <v>4</v>
      </c>
      <c r="HX74" s="144">
        <v>6</v>
      </c>
      <c r="HY74" s="144">
        <v>5</v>
      </c>
      <c r="HZ74" s="144">
        <v>5</v>
      </c>
      <c r="IA74" s="144">
        <v>4</v>
      </c>
      <c r="IB74" s="144">
        <v>6</v>
      </c>
      <c r="IC74" s="144">
        <v>6</v>
      </c>
      <c r="ID74" s="144">
        <v>6</v>
      </c>
      <c r="IE74" s="144">
        <v>7</v>
      </c>
      <c r="IF74" s="144">
        <v>7</v>
      </c>
      <c r="IG74" s="144">
        <v>6</v>
      </c>
      <c r="IH74" s="144">
        <v>4</v>
      </c>
      <c r="II74" s="144">
        <v>1</v>
      </c>
      <c r="IJ74" s="144">
        <v>2</v>
      </c>
      <c r="IK74" s="144">
        <v>2</v>
      </c>
      <c r="IL74" s="144">
        <v>2</v>
      </c>
      <c r="IM74" s="144">
        <v>1</v>
      </c>
      <c r="IN74" s="341">
        <f t="shared" si="41"/>
        <v>1</v>
      </c>
      <c r="IO74" s="144">
        <v>1</v>
      </c>
      <c r="IP74" s="144">
        <v>2</v>
      </c>
      <c r="IQ74" s="144">
        <v>1</v>
      </c>
      <c r="IR74" s="144">
        <v>0</v>
      </c>
      <c r="IS74" s="144">
        <v>0</v>
      </c>
      <c r="IT74" s="144">
        <v>0</v>
      </c>
      <c r="IU74" s="144">
        <v>3</v>
      </c>
      <c r="IV74" s="144">
        <v>4</v>
      </c>
      <c r="IW74" s="144">
        <v>4</v>
      </c>
      <c r="IX74" s="144">
        <v>4</v>
      </c>
      <c r="IY74" s="144">
        <v>3</v>
      </c>
      <c r="IZ74" s="144">
        <v>3</v>
      </c>
      <c r="JA74" s="144">
        <v>3</v>
      </c>
      <c r="JB74" s="144">
        <v>3</v>
      </c>
      <c r="JC74" s="144">
        <v>1</v>
      </c>
      <c r="JD74" s="144">
        <v>1</v>
      </c>
      <c r="JE74" s="144">
        <v>2</v>
      </c>
      <c r="JF74" s="362">
        <f t="shared" si="45"/>
        <v>2</v>
      </c>
      <c r="JG74" s="144">
        <v>2</v>
      </c>
      <c r="JH74" s="144">
        <v>2</v>
      </c>
      <c r="JI74" s="144">
        <v>2</v>
      </c>
      <c r="JJ74" s="144">
        <v>3</v>
      </c>
      <c r="JK74" s="144">
        <v>4</v>
      </c>
      <c r="JL74" s="144">
        <v>4</v>
      </c>
      <c r="JM74" s="144">
        <v>5</v>
      </c>
      <c r="JN74" s="341">
        <f t="shared" si="46"/>
        <v>4.5</v>
      </c>
      <c r="JO74" s="144">
        <v>4</v>
      </c>
      <c r="JP74" s="144">
        <v>4</v>
      </c>
      <c r="JQ74" s="144">
        <v>3</v>
      </c>
      <c r="JR74" s="144">
        <v>3</v>
      </c>
      <c r="JS74" s="144">
        <v>3</v>
      </c>
      <c r="JT74" s="144">
        <v>1</v>
      </c>
      <c r="JU74" s="144">
        <v>2</v>
      </c>
      <c r="JV74" s="341">
        <f t="shared" si="47"/>
        <v>2</v>
      </c>
      <c r="JW74" s="144">
        <v>2</v>
      </c>
      <c r="JX74" s="144">
        <v>2</v>
      </c>
      <c r="JY74" s="144">
        <v>2</v>
      </c>
      <c r="JZ74" s="144">
        <v>2</v>
      </c>
      <c r="KA74" s="144">
        <v>2</v>
      </c>
      <c r="KB74" s="144">
        <v>2</v>
      </c>
      <c r="KC74" s="144">
        <v>2</v>
      </c>
      <c r="KD74" s="144">
        <v>3</v>
      </c>
      <c r="KE74" s="144">
        <v>2</v>
      </c>
      <c r="KF74" s="144">
        <v>3</v>
      </c>
      <c r="KG74" s="144">
        <v>4</v>
      </c>
      <c r="KH74" s="144">
        <v>3</v>
      </c>
      <c r="KI74" s="144">
        <v>3</v>
      </c>
      <c r="KJ74" s="144">
        <v>3</v>
      </c>
      <c r="KK74" s="144">
        <v>2</v>
      </c>
      <c r="KL74" s="144">
        <v>1</v>
      </c>
      <c r="KM74" s="144">
        <v>0</v>
      </c>
      <c r="KN74" s="144">
        <v>0</v>
      </c>
      <c r="KO74" s="144">
        <v>1</v>
      </c>
      <c r="KP74" s="144">
        <v>0</v>
      </c>
      <c r="KQ74" s="144">
        <v>0</v>
      </c>
      <c r="KR74" s="144">
        <v>1</v>
      </c>
      <c r="KS74" s="144">
        <v>1</v>
      </c>
      <c r="KT74" s="144">
        <v>1</v>
      </c>
      <c r="KU74" s="144">
        <v>1</v>
      </c>
      <c r="KV74" s="144">
        <v>1</v>
      </c>
      <c r="KW74" s="144">
        <v>1</v>
      </c>
      <c r="KX74" s="144">
        <v>2</v>
      </c>
      <c r="KY74" s="144">
        <v>2</v>
      </c>
      <c r="KZ74" s="476">
        <v>2</v>
      </c>
      <c r="LA74" s="476">
        <v>2</v>
      </c>
      <c r="LB74" s="476">
        <v>3</v>
      </c>
      <c r="LC74" s="476">
        <v>3</v>
      </c>
      <c r="LD74" s="476">
        <v>3</v>
      </c>
      <c r="LE74" s="476">
        <v>3</v>
      </c>
      <c r="LF74" s="476">
        <v>3</v>
      </c>
      <c r="LG74" s="476">
        <v>3</v>
      </c>
      <c r="LH74" s="476">
        <v>4</v>
      </c>
      <c r="LI74" s="476">
        <v>4</v>
      </c>
      <c r="LJ74" s="144">
        <v>4</v>
      </c>
      <c r="LK74" s="144">
        <v>4</v>
      </c>
      <c r="LL74" s="144">
        <v>4</v>
      </c>
      <c r="LM74" s="144">
        <v>3</v>
      </c>
      <c r="LN74" s="144">
        <v>2</v>
      </c>
      <c r="LO74" s="144">
        <v>2</v>
      </c>
      <c r="LP74" s="144">
        <v>2</v>
      </c>
      <c r="LQ74" s="144">
        <v>1</v>
      </c>
      <c r="LR74" s="144">
        <v>1</v>
      </c>
      <c r="LS74" s="144">
        <v>3</v>
      </c>
      <c r="LT74" s="144">
        <v>4</v>
      </c>
      <c r="LU74" s="144">
        <v>2</v>
      </c>
      <c r="LV74" s="144">
        <v>2</v>
      </c>
      <c r="LW74" s="144">
        <v>1</v>
      </c>
      <c r="LX74" s="144">
        <v>1</v>
      </c>
      <c r="LY74" s="144">
        <v>1</v>
      </c>
      <c r="LZ74" s="144">
        <v>1</v>
      </c>
      <c r="MA74" s="144">
        <v>1</v>
      </c>
      <c r="MB74" s="144">
        <v>1</v>
      </c>
      <c r="MC74" s="144">
        <v>1</v>
      </c>
      <c r="MD74" s="144">
        <v>1</v>
      </c>
      <c r="ME74" s="144">
        <v>1</v>
      </c>
      <c r="MF74" s="144">
        <v>0</v>
      </c>
      <c r="MG74" s="144">
        <v>0</v>
      </c>
      <c r="MH74" s="144">
        <v>0</v>
      </c>
      <c r="MI74" s="144">
        <v>0</v>
      </c>
      <c r="MJ74" s="144">
        <v>0</v>
      </c>
      <c r="MK74" s="144">
        <v>0</v>
      </c>
      <c r="ML74" s="144">
        <v>0</v>
      </c>
      <c r="MM74" s="144">
        <v>0</v>
      </c>
      <c r="MN74" s="144">
        <v>0</v>
      </c>
      <c r="MO74" s="144">
        <v>0</v>
      </c>
      <c r="MP74" s="144">
        <v>0</v>
      </c>
      <c r="MQ74" s="144">
        <v>0</v>
      </c>
      <c r="MR74" s="144">
        <v>0</v>
      </c>
      <c r="MS74" s="144">
        <v>0</v>
      </c>
      <c r="MT74" s="144">
        <v>0</v>
      </c>
      <c r="MU74" s="144">
        <v>0</v>
      </c>
      <c r="MV74" s="144">
        <v>0</v>
      </c>
      <c r="MW74" s="144">
        <v>0</v>
      </c>
      <c r="MX74" s="144">
        <v>2</v>
      </c>
      <c r="MY74" s="144">
        <v>4</v>
      </c>
      <c r="MZ74" s="144">
        <v>2</v>
      </c>
      <c r="NA74" s="144">
        <v>2</v>
      </c>
      <c r="NB74" s="144">
        <v>2</v>
      </c>
      <c r="NC74" s="144">
        <v>1</v>
      </c>
      <c r="ND74" s="144">
        <v>1</v>
      </c>
      <c r="NE74" s="144">
        <v>1</v>
      </c>
      <c r="NF74" s="144">
        <v>0</v>
      </c>
      <c r="NG74" s="144">
        <v>1</v>
      </c>
      <c r="NH74" s="144">
        <v>1</v>
      </c>
      <c r="NI74" s="144">
        <v>0</v>
      </c>
      <c r="NJ74" s="144">
        <v>2</v>
      </c>
      <c r="NK74" s="144">
        <v>2</v>
      </c>
      <c r="NL74" s="144">
        <v>2</v>
      </c>
      <c r="NM74" s="144">
        <v>3</v>
      </c>
      <c r="NN74" s="144">
        <v>3</v>
      </c>
      <c r="NO74" s="144">
        <v>2</v>
      </c>
      <c r="NP74" s="144">
        <v>1</v>
      </c>
      <c r="NQ74" s="144">
        <v>1</v>
      </c>
      <c r="NR74" s="144">
        <v>1</v>
      </c>
      <c r="NS74" s="144">
        <v>1</v>
      </c>
      <c r="NT74" s="144">
        <v>1</v>
      </c>
      <c r="NU74" s="144">
        <v>1</v>
      </c>
      <c r="NV74" s="144">
        <v>1</v>
      </c>
      <c r="NW74" s="144">
        <v>1</v>
      </c>
      <c r="NX74" s="144">
        <v>1</v>
      </c>
      <c r="NY74" s="144">
        <v>1</v>
      </c>
      <c r="NZ74" s="144">
        <v>1</v>
      </c>
      <c r="OA74" s="144">
        <v>1</v>
      </c>
      <c r="OB74" s="144">
        <v>2</v>
      </c>
      <c r="OC74" s="144">
        <v>2</v>
      </c>
      <c r="OD74" s="144">
        <v>2</v>
      </c>
      <c r="OE74" s="144">
        <v>2</v>
      </c>
      <c r="OF74" s="144">
        <v>2</v>
      </c>
      <c r="OG74" s="144">
        <v>1</v>
      </c>
      <c r="OH74" s="144">
        <v>1</v>
      </c>
      <c r="OI74" s="144">
        <v>1</v>
      </c>
      <c r="OJ74" s="144">
        <v>1</v>
      </c>
      <c r="OK74" s="144">
        <v>1</v>
      </c>
      <c r="OL74" s="144">
        <v>1</v>
      </c>
      <c r="OM74" s="144">
        <v>1</v>
      </c>
      <c r="ON74" s="144">
        <v>1</v>
      </c>
      <c r="OO74" s="144">
        <v>1</v>
      </c>
      <c r="OP74" s="144">
        <v>1</v>
      </c>
      <c r="OQ74" s="144">
        <v>1</v>
      </c>
      <c r="OR74" s="144">
        <v>1</v>
      </c>
      <c r="OS74" s="144">
        <v>1</v>
      </c>
      <c r="OT74" s="144">
        <v>1</v>
      </c>
      <c r="OU74" s="144">
        <v>0</v>
      </c>
      <c r="OV74" s="144">
        <v>0</v>
      </c>
      <c r="OW74" s="144">
        <v>0</v>
      </c>
      <c r="OX74" s="144">
        <v>0</v>
      </c>
      <c r="OY74" s="341">
        <f t="shared" si="42"/>
        <v>0.5</v>
      </c>
      <c r="OZ74" s="144">
        <v>1</v>
      </c>
      <c r="PA74" s="144">
        <v>0</v>
      </c>
      <c r="PB74" s="144">
        <v>0</v>
      </c>
      <c r="PC74" s="144">
        <v>0</v>
      </c>
      <c r="PD74" s="144">
        <v>0</v>
      </c>
    </row>
    <row r="75" spans="1:420" s="144" customFormat="1" x14ac:dyDescent="0.2">
      <c r="A75" s="318"/>
      <c r="B75" s="318">
        <v>15</v>
      </c>
      <c r="C75" s="319">
        <f t="shared" ca="1" si="40"/>
        <v>9</v>
      </c>
      <c r="D75" s="320">
        <f t="shared" ca="1" si="43"/>
        <v>1.3761467889908258E-2</v>
      </c>
      <c r="E75" s="323">
        <f t="shared" ca="1" si="44"/>
        <v>4</v>
      </c>
      <c r="F75" s="321"/>
      <c r="G75" s="144">
        <v>23</v>
      </c>
      <c r="H75" s="144">
        <v>22</v>
      </c>
      <c r="I75" s="343">
        <v>24.5</v>
      </c>
      <c r="J75" s="144">
        <v>27</v>
      </c>
      <c r="K75" s="144">
        <v>29</v>
      </c>
      <c r="L75" s="144">
        <v>35</v>
      </c>
      <c r="M75" s="144">
        <v>33</v>
      </c>
      <c r="N75" s="144">
        <v>33</v>
      </c>
      <c r="O75" s="144">
        <v>1</v>
      </c>
      <c r="P75" s="144">
        <v>36</v>
      </c>
      <c r="Q75" s="144">
        <v>39</v>
      </c>
      <c r="R75" s="144">
        <v>38</v>
      </c>
      <c r="S75" s="144">
        <v>39</v>
      </c>
      <c r="T75" s="144">
        <v>40</v>
      </c>
      <c r="U75" s="144">
        <v>35</v>
      </c>
      <c r="V75" s="144">
        <v>33</v>
      </c>
      <c r="W75" s="144">
        <v>30</v>
      </c>
      <c r="X75" s="144">
        <v>34</v>
      </c>
      <c r="Y75" s="144">
        <v>30</v>
      </c>
      <c r="Z75" s="144">
        <v>30</v>
      </c>
      <c r="AA75" s="144">
        <v>31</v>
      </c>
      <c r="AB75" s="144">
        <v>33</v>
      </c>
      <c r="AC75" s="144">
        <v>31</v>
      </c>
      <c r="AD75" s="144">
        <v>33</v>
      </c>
      <c r="AE75" s="144">
        <v>34</v>
      </c>
      <c r="AF75" s="144">
        <v>32</v>
      </c>
      <c r="AG75" s="144">
        <v>32</v>
      </c>
      <c r="AH75" s="144">
        <v>32</v>
      </c>
      <c r="AI75" s="144">
        <v>31</v>
      </c>
      <c r="AJ75" s="144">
        <v>28</v>
      </c>
      <c r="AK75" s="144">
        <v>22</v>
      </c>
      <c r="AL75" s="144">
        <v>22</v>
      </c>
      <c r="AM75" s="144">
        <v>22</v>
      </c>
      <c r="AN75" s="144">
        <v>19</v>
      </c>
      <c r="AO75" s="144">
        <v>16</v>
      </c>
      <c r="AP75" s="363">
        <v>22.5</v>
      </c>
      <c r="AQ75" s="144">
        <v>29</v>
      </c>
      <c r="AR75" s="144">
        <v>27</v>
      </c>
      <c r="AS75" s="144">
        <v>24</v>
      </c>
      <c r="AT75" s="144">
        <v>31</v>
      </c>
      <c r="AU75" s="144">
        <v>33</v>
      </c>
      <c r="AV75" s="144">
        <v>35</v>
      </c>
      <c r="AW75" s="144">
        <v>39</v>
      </c>
      <c r="AX75" s="144">
        <v>41</v>
      </c>
      <c r="AY75" s="144">
        <v>41</v>
      </c>
      <c r="AZ75" s="144">
        <v>41</v>
      </c>
      <c r="BA75" s="144">
        <v>44</v>
      </c>
      <c r="BB75" s="144">
        <v>43</v>
      </c>
      <c r="BC75" s="144">
        <v>42</v>
      </c>
      <c r="BD75" s="144">
        <v>42</v>
      </c>
      <c r="BE75" s="144">
        <v>40</v>
      </c>
      <c r="BF75" s="144">
        <v>40</v>
      </c>
      <c r="BG75" s="144">
        <v>40</v>
      </c>
      <c r="BH75" s="144">
        <v>38</v>
      </c>
      <c r="BI75" s="144">
        <v>41</v>
      </c>
      <c r="BJ75" s="144">
        <v>41</v>
      </c>
      <c r="BK75" s="144">
        <v>48</v>
      </c>
      <c r="BL75" s="144">
        <v>49</v>
      </c>
      <c r="BM75" s="144">
        <v>54</v>
      </c>
      <c r="BN75" s="144">
        <v>53</v>
      </c>
      <c r="BO75" s="144">
        <v>49</v>
      </c>
      <c r="BP75" s="144">
        <v>43</v>
      </c>
      <c r="BQ75" s="144">
        <v>44</v>
      </c>
      <c r="BR75" s="144">
        <v>40</v>
      </c>
      <c r="BS75" s="144">
        <v>41</v>
      </c>
      <c r="BT75" s="144">
        <v>36</v>
      </c>
      <c r="BU75" s="144">
        <v>39</v>
      </c>
      <c r="BV75" s="144">
        <v>36</v>
      </c>
      <c r="BW75" s="144">
        <v>34</v>
      </c>
      <c r="BX75" s="144">
        <v>39</v>
      </c>
      <c r="BY75" s="144">
        <v>35</v>
      </c>
      <c r="BZ75" s="144">
        <v>36</v>
      </c>
      <c r="CA75" s="144">
        <v>39</v>
      </c>
      <c r="CB75" s="380">
        <v>40</v>
      </c>
      <c r="CC75" s="142">
        <v>39</v>
      </c>
      <c r="CD75" s="380">
        <v>39</v>
      </c>
      <c r="CE75" s="144">
        <v>35</v>
      </c>
      <c r="CF75" s="144">
        <v>37</v>
      </c>
      <c r="CG75" s="144">
        <v>34</v>
      </c>
      <c r="CH75" s="144">
        <v>39</v>
      </c>
      <c r="CI75" s="144">
        <v>38</v>
      </c>
      <c r="CJ75" s="144">
        <v>32</v>
      </c>
      <c r="CK75" s="144">
        <v>33</v>
      </c>
      <c r="CL75" s="144">
        <v>24</v>
      </c>
      <c r="CM75" s="144">
        <v>24</v>
      </c>
      <c r="CN75" s="144">
        <v>25</v>
      </c>
      <c r="CO75" s="144">
        <v>22</v>
      </c>
      <c r="CP75" s="144">
        <v>26</v>
      </c>
      <c r="CQ75" s="144">
        <v>24</v>
      </c>
      <c r="CR75" s="144">
        <v>27</v>
      </c>
      <c r="CS75" s="144">
        <v>30</v>
      </c>
      <c r="CT75" s="144">
        <v>27</v>
      </c>
      <c r="CU75" s="144">
        <v>24</v>
      </c>
      <c r="CV75" s="144">
        <v>24</v>
      </c>
      <c r="CW75" s="144">
        <v>24</v>
      </c>
      <c r="CX75" s="144">
        <v>27</v>
      </c>
      <c r="CY75" s="144">
        <v>28</v>
      </c>
      <c r="CZ75" s="144">
        <v>23</v>
      </c>
      <c r="DA75" s="144">
        <v>27</v>
      </c>
      <c r="DB75" s="144">
        <v>25</v>
      </c>
      <c r="DC75" s="144">
        <v>24</v>
      </c>
      <c r="DD75" s="144">
        <v>24</v>
      </c>
      <c r="DE75" s="144">
        <v>20</v>
      </c>
      <c r="DF75" s="144">
        <v>24</v>
      </c>
      <c r="DG75" s="144">
        <v>28</v>
      </c>
      <c r="DH75" s="144">
        <v>26</v>
      </c>
      <c r="DI75" s="144">
        <v>24</v>
      </c>
      <c r="DJ75" s="144">
        <v>24</v>
      </c>
      <c r="DK75" s="144">
        <v>26</v>
      </c>
      <c r="DL75" s="144">
        <v>25</v>
      </c>
      <c r="DM75" s="144">
        <v>27</v>
      </c>
      <c r="DN75" s="144">
        <v>33</v>
      </c>
      <c r="DO75" s="144">
        <v>37</v>
      </c>
      <c r="DP75" s="144">
        <v>38</v>
      </c>
      <c r="DQ75" s="144">
        <v>34</v>
      </c>
      <c r="DR75" s="341">
        <v>41</v>
      </c>
      <c r="DS75" s="144">
        <v>39</v>
      </c>
      <c r="DT75" s="397">
        <v>37</v>
      </c>
      <c r="DU75" s="397">
        <v>39</v>
      </c>
      <c r="DV75" s="380">
        <v>37</v>
      </c>
      <c r="DW75" s="380">
        <v>40</v>
      </c>
      <c r="DX75" s="397">
        <v>36</v>
      </c>
      <c r="DY75">
        <v>33</v>
      </c>
      <c r="DZ75">
        <v>34</v>
      </c>
      <c r="EA75">
        <v>32</v>
      </c>
      <c r="EB75">
        <v>33</v>
      </c>
      <c r="EC75">
        <v>27</v>
      </c>
      <c r="ED75">
        <v>27</v>
      </c>
      <c r="EE75">
        <v>25</v>
      </c>
      <c r="EF75">
        <v>24</v>
      </c>
      <c r="EG75">
        <v>26</v>
      </c>
      <c r="EH75">
        <v>20</v>
      </c>
      <c r="EI75">
        <v>20</v>
      </c>
      <c r="EJ75">
        <v>19</v>
      </c>
      <c r="EK75">
        <v>18</v>
      </c>
      <c r="EL75">
        <v>19</v>
      </c>
      <c r="EM75">
        <v>19</v>
      </c>
      <c r="EN75">
        <v>23</v>
      </c>
      <c r="EO75" s="144">
        <v>21</v>
      </c>
      <c r="EP75">
        <v>21</v>
      </c>
      <c r="EQ75">
        <v>17</v>
      </c>
      <c r="ER75">
        <v>15</v>
      </c>
      <c r="ES75">
        <v>13</v>
      </c>
      <c r="ET75">
        <v>15</v>
      </c>
      <c r="EU75" s="380">
        <v>15</v>
      </c>
      <c r="EV75">
        <v>11</v>
      </c>
      <c r="EW75">
        <v>15</v>
      </c>
      <c r="EX75">
        <v>20</v>
      </c>
      <c r="EY75">
        <v>21</v>
      </c>
      <c r="EZ75">
        <v>23</v>
      </c>
      <c r="FA75">
        <v>27</v>
      </c>
      <c r="FB75">
        <v>27</v>
      </c>
      <c r="FC75">
        <v>23</v>
      </c>
      <c r="FD75">
        <v>20</v>
      </c>
      <c r="FE75">
        <v>17</v>
      </c>
      <c r="FF75">
        <v>15</v>
      </c>
      <c r="FG75">
        <v>15</v>
      </c>
      <c r="FH75">
        <v>14</v>
      </c>
      <c r="FI75">
        <v>15</v>
      </c>
      <c r="FJ75">
        <v>17</v>
      </c>
      <c r="FK75" s="144">
        <v>17</v>
      </c>
      <c r="FL75">
        <v>17</v>
      </c>
      <c r="FM75">
        <v>15</v>
      </c>
      <c r="FN75" s="144">
        <v>15</v>
      </c>
      <c r="FO75" s="144">
        <v>14</v>
      </c>
      <c r="FP75" s="144">
        <v>13</v>
      </c>
      <c r="FQ75">
        <v>14</v>
      </c>
      <c r="FR75" s="144">
        <v>15</v>
      </c>
      <c r="FS75" s="341">
        <v>10</v>
      </c>
      <c r="FT75" s="144">
        <v>9</v>
      </c>
      <c r="FU75" s="397">
        <v>10</v>
      </c>
      <c r="FV75" s="397">
        <v>11</v>
      </c>
      <c r="FW75" s="380">
        <v>11</v>
      </c>
      <c r="FX75" s="380">
        <v>10</v>
      </c>
      <c r="FY75" s="397">
        <v>11</v>
      </c>
      <c r="FZ75">
        <v>12</v>
      </c>
      <c r="GA75">
        <v>16</v>
      </c>
      <c r="GB75">
        <v>16</v>
      </c>
      <c r="GC75">
        <v>16</v>
      </c>
      <c r="GD75">
        <v>15</v>
      </c>
      <c r="GE75">
        <v>15</v>
      </c>
      <c r="GF75">
        <v>13</v>
      </c>
      <c r="GG75">
        <v>13</v>
      </c>
      <c r="GH75">
        <v>11</v>
      </c>
      <c r="GI75">
        <v>10</v>
      </c>
      <c r="GJ75">
        <v>10</v>
      </c>
      <c r="GK75">
        <v>11</v>
      </c>
      <c r="GL75">
        <v>15</v>
      </c>
      <c r="GM75">
        <v>17</v>
      </c>
      <c r="GN75">
        <v>9</v>
      </c>
      <c r="GO75">
        <v>14</v>
      </c>
      <c r="GP75" s="144">
        <v>15</v>
      </c>
      <c r="GQ75">
        <v>10</v>
      </c>
      <c r="GR75">
        <v>9</v>
      </c>
      <c r="GS75">
        <v>7</v>
      </c>
      <c r="GT75">
        <v>10</v>
      </c>
      <c r="GU75">
        <v>12</v>
      </c>
      <c r="GV75" s="144">
        <v>12</v>
      </c>
      <c r="GW75" s="144">
        <v>11</v>
      </c>
      <c r="GX75" s="144">
        <v>13</v>
      </c>
      <c r="GY75" s="144">
        <v>20</v>
      </c>
      <c r="GZ75" s="144">
        <v>20</v>
      </c>
      <c r="HA75" s="144">
        <v>18</v>
      </c>
      <c r="HB75" s="144">
        <v>20</v>
      </c>
      <c r="HC75" s="144">
        <v>19</v>
      </c>
      <c r="HD75" s="144">
        <v>19</v>
      </c>
      <c r="HE75" s="144">
        <v>18</v>
      </c>
      <c r="HF75" s="144">
        <v>20</v>
      </c>
      <c r="HG75" s="144">
        <v>20</v>
      </c>
      <c r="HH75" s="144">
        <v>22</v>
      </c>
      <c r="HI75" s="144">
        <v>22</v>
      </c>
      <c r="HJ75" s="144">
        <v>25</v>
      </c>
      <c r="HK75" s="144">
        <v>24</v>
      </c>
      <c r="HL75" s="144">
        <v>26</v>
      </c>
      <c r="HM75" s="144">
        <v>24</v>
      </c>
      <c r="HN75" s="144">
        <v>24</v>
      </c>
      <c r="HO75" s="144">
        <v>24</v>
      </c>
      <c r="HP75" s="144">
        <v>26</v>
      </c>
      <c r="HQ75" s="144">
        <v>27</v>
      </c>
      <c r="HR75" s="144">
        <v>24</v>
      </c>
      <c r="HS75" s="144">
        <v>21</v>
      </c>
      <c r="HT75" s="144">
        <v>24</v>
      </c>
      <c r="HU75" s="144">
        <v>22</v>
      </c>
      <c r="HV75" s="144">
        <v>19</v>
      </c>
      <c r="HW75" s="144">
        <v>20</v>
      </c>
      <c r="HX75" s="144">
        <v>19</v>
      </c>
      <c r="HY75" s="144">
        <v>21</v>
      </c>
      <c r="HZ75" s="144">
        <v>26</v>
      </c>
      <c r="IA75" s="144">
        <v>22</v>
      </c>
      <c r="IB75" s="144">
        <v>20</v>
      </c>
      <c r="IC75" s="144">
        <v>19</v>
      </c>
      <c r="ID75" s="144">
        <v>15</v>
      </c>
      <c r="IE75" s="144">
        <v>14</v>
      </c>
      <c r="IF75" s="144">
        <v>17</v>
      </c>
      <c r="IG75" s="144">
        <v>16</v>
      </c>
      <c r="IH75" s="144">
        <v>17</v>
      </c>
      <c r="II75" s="144">
        <v>19</v>
      </c>
      <c r="IJ75" s="144">
        <v>18</v>
      </c>
      <c r="IK75" s="144">
        <v>17</v>
      </c>
      <c r="IL75" s="144">
        <v>16</v>
      </c>
      <c r="IM75" s="144">
        <v>13</v>
      </c>
      <c r="IN75" s="341">
        <f t="shared" si="41"/>
        <v>10</v>
      </c>
      <c r="IO75" s="144">
        <v>7</v>
      </c>
      <c r="IP75" s="144">
        <v>12</v>
      </c>
      <c r="IQ75" s="144">
        <v>14</v>
      </c>
      <c r="IR75" s="144">
        <v>13</v>
      </c>
      <c r="IS75" s="144">
        <v>12</v>
      </c>
      <c r="IT75" s="144">
        <v>16</v>
      </c>
      <c r="IU75" s="144">
        <v>19</v>
      </c>
      <c r="IV75" s="144">
        <v>18</v>
      </c>
      <c r="IW75" s="144">
        <v>20</v>
      </c>
      <c r="IX75" s="144">
        <v>17</v>
      </c>
      <c r="IY75" s="144">
        <v>15</v>
      </c>
      <c r="IZ75" s="144">
        <v>15</v>
      </c>
      <c r="JA75" s="144">
        <v>14</v>
      </c>
      <c r="JB75" s="144">
        <v>15</v>
      </c>
      <c r="JC75" s="144">
        <v>15</v>
      </c>
      <c r="JD75" s="144">
        <v>13</v>
      </c>
      <c r="JE75" s="144">
        <v>11</v>
      </c>
      <c r="JF75" s="362">
        <f t="shared" si="45"/>
        <v>11</v>
      </c>
      <c r="JG75" s="144">
        <v>11</v>
      </c>
      <c r="JH75" s="144">
        <v>11</v>
      </c>
      <c r="JI75" s="144">
        <v>10</v>
      </c>
      <c r="JJ75" s="144">
        <v>10</v>
      </c>
      <c r="JK75" s="144">
        <v>9</v>
      </c>
      <c r="JL75" s="144">
        <v>8</v>
      </c>
      <c r="JM75" s="144">
        <v>6</v>
      </c>
      <c r="JN75" s="341">
        <f t="shared" si="46"/>
        <v>7</v>
      </c>
      <c r="JO75" s="144">
        <v>8</v>
      </c>
      <c r="JP75" s="144">
        <v>7</v>
      </c>
      <c r="JQ75" s="144">
        <v>10</v>
      </c>
      <c r="JR75" s="144">
        <v>7</v>
      </c>
      <c r="JS75" s="144">
        <v>9</v>
      </c>
      <c r="JT75" s="144">
        <v>4</v>
      </c>
      <c r="JU75" s="144">
        <v>6</v>
      </c>
      <c r="JV75" s="341">
        <f t="shared" si="47"/>
        <v>5.5</v>
      </c>
      <c r="JW75" s="144">
        <v>5</v>
      </c>
      <c r="JX75" s="144">
        <v>5</v>
      </c>
      <c r="JY75" s="144">
        <v>4</v>
      </c>
      <c r="JZ75" s="144">
        <v>4</v>
      </c>
      <c r="KA75" s="144">
        <v>5</v>
      </c>
      <c r="KB75" s="144">
        <v>5</v>
      </c>
      <c r="KC75" s="144">
        <v>6</v>
      </c>
      <c r="KD75" s="144">
        <v>5</v>
      </c>
      <c r="KE75" s="144">
        <v>4</v>
      </c>
      <c r="KF75" s="144">
        <v>4</v>
      </c>
      <c r="KG75" s="144">
        <v>4</v>
      </c>
      <c r="KH75" s="144">
        <v>5</v>
      </c>
      <c r="KI75" s="144">
        <v>4</v>
      </c>
      <c r="KJ75" s="144">
        <v>2</v>
      </c>
      <c r="KK75" s="144">
        <v>5</v>
      </c>
      <c r="KL75" s="144">
        <v>4</v>
      </c>
      <c r="KM75" s="144">
        <v>4</v>
      </c>
      <c r="KN75" s="144">
        <v>2</v>
      </c>
      <c r="KO75" s="144">
        <v>1</v>
      </c>
      <c r="KP75" s="144">
        <v>1</v>
      </c>
      <c r="KQ75" s="144">
        <v>1</v>
      </c>
      <c r="KR75" s="144">
        <v>2</v>
      </c>
      <c r="KS75" s="144">
        <v>3</v>
      </c>
      <c r="KT75" s="144">
        <v>3</v>
      </c>
      <c r="KU75" s="144">
        <v>3</v>
      </c>
      <c r="KV75" s="144">
        <v>3</v>
      </c>
      <c r="KW75" s="144">
        <v>3</v>
      </c>
      <c r="KX75" s="144">
        <v>4</v>
      </c>
      <c r="KY75" s="144">
        <v>6</v>
      </c>
      <c r="KZ75" s="476">
        <v>5</v>
      </c>
      <c r="LA75" s="476">
        <v>5</v>
      </c>
      <c r="LB75" s="476">
        <v>5</v>
      </c>
      <c r="LC75" s="476">
        <v>4</v>
      </c>
      <c r="LD75" s="476">
        <v>4</v>
      </c>
      <c r="LE75" s="476">
        <v>4</v>
      </c>
      <c r="LF75" s="476">
        <v>3</v>
      </c>
      <c r="LG75" s="476">
        <v>3</v>
      </c>
      <c r="LH75" s="476">
        <v>3</v>
      </c>
      <c r="LI75" s="476">
        <v>3</v>
      </c>
      <c r="LJ75" s="144">
        <v>2</v>
      </c>
      <c r="LK75" s="144">
        <v>2</v>
      </c>
      <c r="LL75" s="144">
        <v>2</v>
      </c>
      <c r="LM75" s="144">
        <v>2</v>
      </c>
      <c r="LN75" s="144">
        <v>4</v>
      </c>
      <c r="LO75" s="144">
        <v>4</v>
      </c>
      <c r="LP75" s="144">
        <v>3</v>
      </c>
      <c r="LQ75" s="144">
        <v>3</v>
      </c>
      <c r="LR75" s="144">
        <v>3</v>
      </c>
      <c r="LS75" s="144">
        <v>3</v>
      </c>
      <c r="LT75" s="144">
        <v>2</v>
      </c>
      <c r="LU75" s="144">
        <v>5</v>
      </c>
      <c r="LV75" s="144">
        <v>5</v>
      </c>
      <c r="LW75" s="144">
        <v>5</v>
      </c>
      <c r="LX75" s="144">
        <v>5</v>
      </c>
      <c r="LY75" s="144">
        <v>4</v>
      </c>
      <c r="LZ75" s="144">
        <v>5</v>
      </c>
      <c r="MA75" s="144">
        <v>3</v>
      </c>
      <c r="MB75" s="144">
        <v>3</v>
      </c>
      <c r="MC75" s="144">
        <v>3</v>
      </c>
      <c r="MD75" s="144">
        <v>3</v>
      </c>
      <c r="ME75" s="144">
        <v>4</v>
      </c>
      <c r="MF75" s="144">
        <v>4</v>
      </c>
      <c r="MG75" s="144">
        <v>5</v>
      </c>
      <c r="MH75" s="144">
        <v>5</v>
      </c>
      <c r="MI75" s="144">
        <v>5</v>
      </c>
      <c r="MJ75" s="144">
        <v>4</v>
      </c>
      <c r="MK75" s="144">
        <v>4</v>
      </c>
      <c r="ML75" s="144">
        <v>4</v>
      </c>
      <c r="MM75" s="144">
        <v>4</v>
      </c>
      <c r="MN75" s="144">
        <v>3</v>
      </c>
      <c r="MO75" s="144">
        <v>2</v>
      </c>
      <c r="MP75" s="144">
        <v>2</v>
      </c>
      <c r="MQ75" s="144">
        <v>2</v>
      </c>
      <c r="MR75" s="144">
        <v>3</v>
      </c>
      <c r="MS75" s="144">
        <v>4</v>
      </c>
      <c r="MT75" s="144">
        <v>4</v>
      </c>
      <c r="MU75" s="144">
        <v>4</v>
      </c>
      <c r="MV75" s="144">
        <v>4</v>
      </c>
      <c r="MW75" s="144">
        <v>4</v>
      </c>
      <c r="MX75" s="144">
        <v>4</v>
      </c>
      <c r="MY75" s="144">
        <v>6</v>
      </c>
      <c r="MZ75" s="144">
        <v>6</v>
      </c>
      <c r="NA75" s="144">
        <v>6</v>
      </c>
      <c r="NB75" s="144">
        <v>7</v>
      </c>
      <c r="NC75" s="144">
        <v>6</v>
      </c>
      <c r="ND75" s="144">
        <v>4</v>
      </c>
      <c r="NE75" s="144">
        <v>3</v>
      </c>
      <c r="NF75" s="144">
        <v>2</v>
      </c>
      <c r="NG75" s="144">
        <v>2</v>
      </c>
      <c r="NH75" s="144">
        <v>2</v>
      </c>
      <c r="NI75" s="144">
        <v>2</v>
      </c>
      <c r="NJ75" s="144">
        <v>1</v>
      </c>
      <c r="NK75" s="144">
        <v>2</v>
      </c>
      <c r="NL75" s="144">
        <v>2</v>
      </c>
      <c r="NM75" s="144">
        <v>3</v>
      </c>
      <c r="NN75" s="144">
        <v>4</v>
      </c>
      <c r="NO75" s="144">
        <v>4</v>
      </c>
      <c r="NP75" s="144">
        <v>5</v>
      </c>
      <c r="NQ75" s="144">
        <v>4</v>
      </c>
      <c r="NR75" s="144">
        <v>4</v>
      </c>
      <c r="NS75" s="144">
        <v>6</v>
      </c>
      <c r="NT75" s="144">
        <v>4</v>
      </c>
      <c r="NU75" s="144">
        <v>4</v>
      </c>
      <c r="NV75" s="144">
        <v>5</v>
      </c>
      <c r="NW75" s="144">
        <v>6</v>
      </c>
      <c r="NX75" s="144">
        <v>5</v>
      </c>
      <c r="NY75" s="144">
        <v>6</v>
      </c>
      <c r="NZ75" s="144">
        <v>7</v>
      </c>
      <c r="OA75" s="144">
        <v>7</v>
      </c>
      <c r="OB75" s="144">
        <v>7</v>
      </c>
      <c r="OC75" s="144">
        <v>7</v>
      </c>
      <c r="OD75" s="144">
        <v>6</v>
      </c>
      <c r="OE75" s="144">
        <v>4</v>
      </c>
      <c r="OF75" s="144">
        <v>5</v>
      </c>
      <c r="OG75" s="144">
        <v>4</v>
      </c>
      <c r="OH75" s="144">
        <v>4</v>
      </c>
      <c r="OI75" s="144">
        <v>4</v>
      </c>
      <c r="OJ75" s="144">
        <v>4</v>
      </c>
      <c r="OK75" s="144">
        <v>3</v>
      </c>
      <c r="OL75" s="144">
        <v>2</v>
      </c>
      <c r="OM75" s="144">
        <v>0</v>
      </c>
      <c r="ON75" s="144">
        <v>0</v>
      </c>
      <c r="OO75" s="144">
        <v>2</v>
      </c>
      <c r="OP75" s="144">
        <v>1</v>
      </c>
      <c r="OQ75" s="144">
        <v>4</v>
      </c>
      <c r="OR75" s="144">
        <v>3</v>
      </c>
      <c r="OS75" s="144">
        <v>4</v>
      </c>
      <c r="OT75" s="144">
        <v>4</v>
      </c>
      <c r="OU75" s="144">
        <v>6</v>
      </c>
      <c r="OV75" s="144">
        <v>7</v>
      </c>
      <c r="OW75" s="144">
        <v>8</v>
      </c>
      <c r="OX75" s="144">
        <v>7</v>
      </c>
      <c r="OY75" s="341">
        <f t="shared" si="42"/>
        <v>9</v>
      </c>
      <c r="OZ75" s="144">
        <v>11</v>
      </c>
      <c r="PA75" s="144">
        <v>10</v>
      </c>
      <c r="PB75" s="144">
        <v>9</v>
      </c>
      <c r="PC75" s="144">
        <v>9</v>
      </c>
      <c r="PD75" s="144">
        <v>9</v>
      </c>
    </row>
    <row r="76" spans="1:420" s="144" customFormat="1" x14ac:dyDescent="0.2">
      <c r="A76" s="55"/>
      <c r="B76" s="318">
        <v>16</v>
      </c>
      <c r="C76" s="319">
        <f t="shared" ca="1" si="40"/>
        <v>0</v>
      </c>
      <c r="D76" s="320">
        <f t="shared" ca="1" si="43"/>
        <v>0</v>
      </c>
      <c r="E76" s="323">
        <f t="shared" ca="1" si="44"/>
        <v>15</v>
      </c>
      <c r="F76" s="321"/>
      <c r="G76" s="144">
        <v>1</v>
      </c>
      <c r="H76" s="144">
        <v>2</v>
      </c>
      <c r="I76" s="343">
        <v>2</v>
      </c>
      <c r="J76" s="144">
        <v>2</v>
      </c>
      <c r="K76" s="144">
        <v>2</v>
      </c>
      <c r="L76" s="144">
        <v>1</v>
      </c>
      <c r="M76" s="144">
        <v>1</v>
      </c>
      <c r="N76" s="144">
        <v>1</v>
      </c>
      <c r="O76" s="144">
        <v>7</v>
      </c>
      <c r="P76" s="144">
        <v>1</v>
      </c>
      <c r="Q76" s="144">
        <v>2</v>
      </c>
      <c r="R76" s="144">
        <v>2</v>
      </c>
      <c r="S76" s="144">
        <v>2</v>
      </c>
      <c r="T76" s="144">
        <v>2</v>
      </c>
      <c r="U76" s="144">
        <v>3</v>
      </c>
      <c r="V76" s="144">
        <v>3</v>
      </c>
      <c r="W76" s="144">
        <v>3</v>
      </c>
      <c r="X76" s="144">
        <v>3</v>
      </c>
      <c r="Y76" s="144">
        <v>3</v>
      </c>
      <c r="Z76" s="144">
        <v>4</v>
      </c>
      <c r="AA76" s="144">
        <v>3</v>
      </c>
      <c r="AB76" s="144">
        <v>2</v>
      </c>
      <c r="AC76" s="144">
        <v>1</v>
      </c>
      <c r="AD76" s="144">
        <v>0</v>
      </c>
      <c r="AE76" s="144">
        <v>0</v>
      </c>
      <c r="AF76" s="144">
        <v>0</v>
      </c>
      <c r="AG76" s="144">
        <v>0</v>
      </c>
      <c r="AH76" s="144">
        <v>0</v>
      </c>
      <c r="AI76" s="144">
        <v>0</v>
      </c>
      <c r="AJ76" s="144">
        <v>0</v>
      </c>
      <c r="AK76" s="144">
        <v>0</v>
      </c>
      <c r="AL76" s="144">
        <v>0</v>
      </c>
      <c r="AM76" s="144">
        <v>1</v>
      </c>
      <c r="AN76" s="144">
        <v>1</v>
      </c>
      <c r="AO76" s="144">
        <v>0</v>
      </c>
      <c r="AP76" s="363">
        <v>0</v>
      </c>
      <c r="AQ76" s="144">
        <v>0</v>
      </c>
      <c r="AR76" s="144">
        <v>0</v>
      </c>
      <c r="AS76" s="144">
        <v>0</v>
      </c>
      <c r="AT76" s="144">
        <v>1</v>
      </c>
      <c r="AU76" s="144">
        <v>1</v>
      </c>
      <c r="AV76" s="144">
        <v>2</v>
      </c>
      <c r="AW76" s="144">
        <v>2</v>
      </c>
      <c r="AX76" s="144">
        <v>2</v>
      </c>
      <c r="AY76" s="144">
        <v>2</v>
      </c>
      <c r="AZ76" s="144">
        <v>2</v>
      </c>
      <c r="BA76" s="144">
        <v>2</v>
      </c>
      <c r="BB76" s="144">
        <v>2</v>
      </c>
      <c r="BC76" s="144">
        <v>1</v>
      </c>
      <c r="BD76" s="144">
        <v>1</v>
      </c>
      <c r="BE76" s="144">
        <v>1</v>
      </c>
      <c r="BF76" s="144">
        <v>1</v>
      </c>
      <c r="BG76" s="144">
        <v>1</v>
      </c>
      <c r="BH76" s="144">
        <v>2</v>
      </c>
      <c r="BI76" s="144">
        <v>2</v>
      </c>
      <c r="BJ76" s="144">
        <v>2</v>
      </c>
      <c r="BK76" s="144">
        <v>3</v>
      </c>
      <c r="BL76" s="144">
        <v>3</v>
      </c>
      <c r="BM76" s="144">
        <v>3</v>
      </c>
      <c r="BN76" s="144">
        <v>3</v>
      </c>
      <c r="BO76" s="144">
        <v>3</v>
      </c>
      <c r="BP76" s="144">
        <v>3</v>
      </c>
      <c r="BQ76" s="144">
        <v>2</v>
      </c>
      <c r="BR76" s="144">
        <v>2</v>
      </c>
      <c r="BS76" s="144">
        <v>2</v>
      </c>
      <c r="BT76" s="144">
        <v>1</v>
      </c>
      <c r="BU76" s="144">
        <v>1</v>
      </c>
      <c r="BV76" s="144">
        <v>1</v>
      </c>
      <c r="BW76" s="144">
        <v>1</v>
      </c>
      <c r="BX76" s="144">
        <v>2</v>
      </c>
      <c r="BY76" s="144">
        <v>2</v>
      </c>
      <c r="BZ76" s="144">
        <v>1</v>
      </c>
      <c r="CA76" s="144">
        <v>1</v>
      </c>
      <c r="CB76" s="380">
        <v>1</v>
      </c>
      <c r="CC76" s="142">
        <v>1</v>
      </c>
      <c r="CD76" s="380">
        <v>0</v>
      </c>
      <c r="CE76" s="144">
        <v>0</v>
      </c>
      <c r="CF76" s="144">
        <v>0</v>
      </c>
      <c r="CG76" s="144">
        <v>0</v>
      </c>
      <c r="CH76" s="144">
        <v>0</v>
      </c>
      <c r="CI76" s="144">
        <v>0</v>
      </c>
      <c r="CJ76" s="144">
        <v>0</v>
      </c>
      <c r="CK76" s="144">
        <v>0</v>
      </c>
      <c r="CL76" s="144">
        <v>0</v>
      </c>
      <c r="CM76" s="144">
        <v>0</v>
      </c>
      <c r="CN76" s="144">
        <v>1</v>
      </c>
      <c r="CO76" s="144">
        <v>3</v>
      </c>
      <c r="CP76" s="144">
        <v>3</v>
      </c>
      <c r="CQ76" s="144">
        <v>3</v>
      </c>
      <c r="CR76" s="144">
        <v>3</v>
      </c>
      <c r="CS76" s="144">
        <v>3</v>
      </c>
      <c r="CT76" s="144">
        <v>3</v>
      </c>
      <c r="CU76" s="144">
        <v>2</v>
      </c>
      <c r="CV76" s="144">
        <v>2</v>
      </c>
      <c r="CW76" s="144">
        <v>2</v>
      </c>
      <c r="CX76" s="144">
        <v>2</v>
      </c>
      <c r="CY76" s="144">
        <v>1</v>
      </c>
      <c r="CZ76" s="144">
        <v>1</v>
      </c>
      <c r="DA76" s="144">
        <v>2</v>
      </c>
      <c r="DB76" s="144">
        <v>4</v>
      </c>
      <c r="DC76" s="144">
        <v>6</v>
      </c>
      <c r="DD76" s="144">
        <v>7</v>
      </c>
      <c r="DE76" s="144">
        <v>7</v>
      </c>
      <c r="DF76" s="144">
        <v>6</v>
      </c>
      <c r="DG76" s="144">
        <v>5</v>
      </c>
      <c r="DH76" s="144">
        <v>3</v>
      </c>
      <c r="DI76" s="144">
        <v>6</v>
      </c>
      <c r="DJ76" s="144">
        <v>6</v>
      </c>
      <c r="DK76" s="144">
        <v>8</v>
      </c>
      <c r="DL76" s="144">
        <v>8</v>
      </c>
      <c r="DM76" s="144">
        <v>7</v>
      </c>
      <c r="DN76" s="144">
        <v>6</v>
      </c>
      <c r="DO76" s="144">
        <v>6</v>
      </c>
      <c r="DP76" s="144">
        <v>8</v>
      </c>
      <c r="DQ76" s="144">
        <v>8</v>
      </c>
      <c r="DR76" s="341">
        <v>3</v>
      </c>
      <c r="DS76" s="144">
        <v>7</v>
      </c>
      <c r="DT76" s="397">
        <v>8</v>
      </c>
      <c r="DU76" s="397">
        <v>6</v>
      </c>
      <c r="DV76" s="380">
        <v>6</v>
      </c>
      <c r="DW76" s="380">
        <v>5</v>
      </c>
      <c r="DX76" s="397">
        <v>6</v>
      </c>
      <c r="DY76">
        <v>6</v>
      </c>
      <c r="DZ76">
        <v>6</v>
      </c>
      <c r="EA76">
        <v>7</v>
      </c>
      <c r="EB76">
        <v>5</v>
      </c>
      <c r="EC76">
        <v>3</v>
      </c>
      <c r="ED76">
        <v>2</v>
      </c>
      <c r="EE76">
        <v>1</v>
      </c>
      <c r="EF76">
        <v>1</v>
      </c>
      <c r="EG76">
        <v>0</v>
      </c>
      <c r="EH76">
        <v>0</v>
      </c>
      <c r="EI76">
        <v>0</v>
      </c>
      <c r="EJ76">
        <v>0</v>
      </c>
      <c r="EK76">
        <v>0</v>
      </c>
      <c r="EL76">
        <v>1</v>
      </c>
      <c r="EM76">
        <v>1</v>
      </c>
      <c r="EN76">
        <v>1</v>
      </c>
      <c r="EO76" s="144">
        <v>3</v>
      </c>
      <c r="EP76">
        <v>2</v>
      </c>
      <c r="EQ76">
        <v>2</v>
      </c>
      <c r="ER76">
        <v>3</v>
      </c>
      <c r="ES76">
        <v>2</v>
      </c>
      <c r="ET76">
        <v>3</v>
      </c>
      <c r="EU76" s="380">
        <v>3</v>
      </c>
      <c r="EV76">
        <v>3</v>
      </c>
      <c r="EW76">
        <v>3</v>
      </c>
      <c r="EX76">
        <v>3</v>
      </c>
      <c r="EY76">
        <v>3</v>
      </c>
      <c r="EZ76">
        <v>3</v>
      </c>
      <c r="FA76">
        <v>4</v>
      </c>
      <c r="FB76">
        <v>2</v>
      </c>
      <c r="FC76">
        <v>1</v>
      </c>
      <c r="FD76">
        <v>3</v>
      </c>
      <c r="FE76">
        <v>3</v>
      </c>
      <c r="FF76">
        <v>1</v>
      </c>
      <c r="FG76">
        <v>1</v>
      </c>
      <c r="FH76">
        <v>0</v>
      </c>
      <c r="FI76">
        <v>1</v>
      </c>
      <c r="FJ76">
        <v>1</v>
      </c>
      <c r="FK76" s="144">
        <v>1</v>
      </c>
      <c r="FL76">
        <v>1</v>
      </c>
      <c r="FM76">
        <v>4</v>
      </c>
      <c r="FN76" s="144">
        <v>2</v>
      </c>
      <c r="FO76" s="144">
        <v>3</v>
      </c>
      <c r="FP76" s="144">
        <v>3</v>
      </c>
      <c r="FQ76">
        <v>3</v>
      </c>
      <c r="FR76" s="144">
        <v>3</v>
      </c>
      <c r="FS76" s="341">
        <v>4</v>
      </c>
      <c r="FT76" s="144">
        <v>4</v>
      </c>
      <c r="FU76" s="397">
        <v>3</v>
      </c>
      <c r="FV76" s="397">
        <v>4</v>
      </c>
      <c r="FW76" s="380">
        <v>4</v>
      </c>
      <c r="FX76" s="380">
        <v>3</v>
      </c>
      <c r="FY76" s="397">
        <v>3</v>
      </c>
      <c r="FZ76">
        <v>3</v>
      </c>
      <c r="GA76">
        <v>4</v>
      </c>
      <c r="GB76">
        <v>4</v>
      </c>
      <c r="GC76">
        <v>4</v>
      </c>
      <c r="GD76">
        <v>2</v>
      </c>
      <c r="GE76">
        <v>0</v>
      </c>
      <c r="GF76">
        <v>0</v>
      </c>
      <c r="GG76">
        <v>0</v>
      </c>
      <c r="GH76">
        <v>0</v>
      </c>
      <c r="GI76">
        <v>0</v>
      </c>
      <c r="GJ76">
        <v>0</v>
      </c>
      <c r="GK76">
        <v>0</v>
      </c>
      <c r="GL76">
        <v>0</v>
      </c>
      <c r="GM76">
        <v>0</v>
      </c>
      <c r="GN76">
        <v>0</v>
      </c>
      <c r="GO76">
        <v>0</v>
      </c>
      <c r="GP76" s="144">
        <v>0</v>
      </c>
      <c r="GQ76">
        <v>0</v>
      </c>
      <c r="GR76">
        <v>0</v>
      </c>
      <c r="GS76">
        <v>0</v>
      </c>
      <c r="GT76">
        <v>1</v>
      </c>
      <c r="GU76">
        <v>1</v>
      </c>
      <c r="GV76" s="144">
        <v>2</v>
      </c>
      <c r="GW76" s="144">
        <v>3</v>
      </c>
      <c r="GX76" s="144">
        <v>4</v>
      </c>
      <c r="GY76" s="144">
        <v>4</v>
      </c>
      <c r="GZ76" s="144">
        <v>4</v>
      </c>
      <c r="HA76" s="144">
        <v>4</v>
      </c>
      <c r="HB76" s="144">
        <v>4</v>
      </c>
      <c r="HC76" s="144">
        <v>4</v>
      </c>
      <c r="HD76" s="144">
        <v>3</v>
      </c>
      <c r="HE76" s="144">
        <v>3</v>
      </c>
      <c r="HF76" s="144">
        <v>2</v>
      </c>
      <c r="HG76" s="144">
        <v>2</v>
      </c>
      <c r="HH76" s="144">
        <v>2</v>
      </c>
      <c r="HI76" s="144">
        <v>2</v>
      </c>
      <c r="HJ76" s="144">
        <v>2</v>
      </c>
      <c r="HK76" s="144">
        <v>2</v>
      </c>
      <c r="HL76" s="144">
        <v>1</v>
      </c>
      <c r="HM76" s="144">
        <v>0</v>
      </c>
      <c r="HN76" s="144">
        <v>0</v>
      </c>
      <c r="HO76" s="144">
        <v>1</v>
      </c>
      <c r="HP76" s="144">
        <v>1</v>
      </c>
      <c r="HQ76" s="144">
        <v>2</v>
      </c>
      <c r="HR76" s="144">
        <v>2</v>
      </c>
      <c r="HS76" s="144">
        <v>1</v>
      </c>
      <c r="HT76" s="144">
        <v>1</v>
      </c>
      <c r="HU76" s="144">
        <v>1</v>
      </c>
      <c r="HV76" s="144">
        <v>1</v>
      </c>
      <c r="HW76" s="144">
        <v>2</v>
      </c>
      <c r="HX76" s="144">
        <v>2</v>
      </c>
      <c r="HY76" s="144">
        <v>1</v>
      </c>
      <c r="HZ76" s="144">
        <v>1</v>
      </c>
      <c r="IA76" s="144">
        <v>1</v>
      </c>
      <c r="IB76" s="144">
        <v>1</v>
      </c>
      <c r="IC76" s="144">
        <v>1</v>
      </c>
      <c r="ID76" s="144">
        <v>1</v>
      </c>
      <c r="IE76" s="144">
        <v>0</v>
      </c>
      <c r="IF76" s="144">
        <v>0</v>
      </c>
      <c r="IG76" s="144">
        <v>1</v>
      </c>
      <c r="IH76" s="144">
        <v>1</v>
      </c>
      <c r="II76" s="144">
        <v>0</v>
      </c>
      <c r="IJ76" s="144">
        <v>0</v>
      </c>
      <c r="IK76" s="144">
        <v>0</v>
      </c>
      <c r="IL76" s="144">
        <v>0</v>
      </c>
      <c r="IM76" s="144">
        <v>0</v>
      </c>
      <c r="IN76" s="341">
        <f t="shared" si="41"/>
        <v>0</v>
      </c>
      <c r="IO76" s="144">
        <v>0</v>
      </c>
      <c r="IP76" s="144">
        <v>0</v>
      </c>
      <c r="IQ76" s="144">
        <v>0</v>
      </c>
      <c r="IR76" s="144">
        <v>0</v>
      </c>
      <c r="IS76" s="144">
        <v>0</v>
      </c>
      <c r="IT76" s="144">
        <v>0</v>
      </c>
      <c r="IU76" s="144">
        <v>0</v>
      </c>
      <c r="IV76" s="144">
        <v>2</v>
      </c>
      <c r="IW76" s="144">
        <v>1</v>
      </c>
      <c r="IX76" s="144">
        <v>1</v>
      </c>
      <c r="IY76" s="144">
        <v>1</v>
      </c>
      <c r="IZ76" s="144">
        <v>1</v>
      </c>
      <c r="JA76" s="144">
        <v>1</v>
      </c>
      <c r="JB76" s="144">
        <v>1</v>
      </c>
      <c r="JC76" s="144">
        <v>1</v>
      </c>
      <c r="JD76" s="144">
        <v>1</v>
      </c>
      <c r="JE76" s="144">
        <v>1</v>
      </c>
      <c r="JF76" s="362">
        <f t="shared" si="45"/>
        <v>1</v>
      </c>
      <c r="JG76" s="144">
        <v>1</v>
      </c>
      <c r="JH76" s="144">
        <v>0</v>
      </c>
      <c r="JI76" s="144">
        <v>0</v>
      </c>
      <c r="JJ76" s="144">
        <v>0</v>
      </c>
      <c r="JK76" s="144">
        <v>1</v>
      </c>
      <c r="JL76" s="144">
        <v>1</v>
      </c>
      <c r="JM76" s="144">
        <v>0</v>
      </c>
      <c r="JN76" s="341">
        <f t="shared" si="46"/>
        <v>0</v>
      </c>
      <c r="JO76" s="144">
        <v>0</v>
      </c>
      <c r="JP76" s="144">
        <v>0</v>
      </c>
      <c r="JQ76" s="144">
        <v>0</v>
      </c>
      <c r="JR76" s="144">
        <v>0</v>
      </c>
      <c r="JS76" s="144">
        <v>0</v>
      </c>
      <c r="JT76" s="144">
        <v>0</v>
      </c>
      <c r="JU76" s="144">
        <v>2</v>
      </c>
      <c r="JV76" s="341">
        <f t="shared" si="47"/>
        <v>1.5</v>
      </c>
      <c r="JW76" s="144">
        <v>1</v>
      </c>
      <c r="JX76" s="144">
        <v>1</v>
      </c>
      <c r="JY76" s="144">
        <v>1</v>
      </c>
      <c r="JZ76" s="144">
        <v>1</v>
      </c>
      <c r="KA76" s="144">
        <v>0</v>
      </c>
      <c r="KB76" s="144">
        <v>0</v>
      </c>
      <c r="KC76" s="144">
        <v>0</v>
      </c>
      <c r="KD76" s="144">
        <v>0</v>
      </c>
      <c r="KE76" s="144">
        <v>0</v>
      </c>
      <c r="KF76" s="144">
        <v>0</v>
      </c>
      <c r="KG76" s="144">
        <v>0</v>
      </c>
      <c r="KH76" s="144">
        <v>0</v>
      </c>
      <c r="KI76" s="144">
        <v>0</v>
      </c>
      <c r="KJ76" s="144">
        <v>0</v>
      </c>
      <c r="KK76" s="144">
        <v>0</v>
      </c>
      <c r="KL76" s="144">
        <v>0</v>
      </c>
      <c r="KM76" s="144">
        <v>0</v>
      </c>
      <c r="KN76" s="144">
        <v>0</v>
      </c>
      <c r="KO76" s="144">
        <v>0</v>
      </c>
      <c r="KP76" s="144">
        <v>0</v>
      </c>
      <c r="KQ76" s="144">
        <v>0</v>
      </c>
      <c r="KR76" s="144">
        <v>0</v>
      </c>
      <c r="KS76" s="144">
        <v>0</v>
      </c>
      <c r="KT76" s="144">
        <v>0</v>
      </c>
      <c r="KU76" s="144">
        <v>1</v>
      </c>
      <c r="KV76" s="144">
        <v>1</v>
      </c>
      <c r="KW76" s="144">
        <v>0</v>
      </c>
      <c r="KX76" s="144">
        <v>0</v>
      </c>
      <c r="KY76" s="144">
        <v>1</v>
      </c>
      <c r="KZ76" s="476">
        <v>1</v>
      </c>
      <c r="LA76" s="476">
        <v>1</v>
      </c>
      <c r="LB76" s="476">
        <v>0</v>
      </c>
      <c r="LC76" s="476">
        <v>0</v>
      </c>
      <c r="LD76" s="476">
        <v>0</v>
      </c>
      <c r="LE76" s="476">
        <v>0</v>
      </c>
      <c r="LF76" s="476">
        <v>0</v>
      </c>
      <c r="LG76" s="476">
        <v>0</v>
      </c>
      <c r="LH76" s="476">
        <v>0</v>
      </c>
      <c r="LI76" s="476">
        <v>0</v>
      </c>
      <c r="LJ76" s="144">
        <v>0</v>
      </c>
      <c r="LK76" s="144">
        <v>0</v>
      </c>
      <c r="LL76" s="144">
        <v>0</v>
      </c>
      <c r="LM76" s="144">
        <v>0</v>
      </c>
      <c r="LN76" s="144">
        <v>1</v>
      </c>
      <c r="LO76" s="144">
        <v>0</v>
      </c>
      <c r="LP76" s="144">
        <v>0</v>
      </c>
      <c r="LQ76" s="144">
        <v>0</v>
      </c>
      <c r="LR76" s="144">
        <v>0</v>
      </c>
      <c r="LS76" s="144">
        <v>0</v>
      </c>
      <c r="LT76" s="144">
        <v>0</v>
      </c>
      <c r="LU76" s="144">
        <v>0</v>
      </c>
      <c r="LV76" s="144">
        <v>0</v>
      </c>
      <c r="LW76" s="144">
        <v>1</v>
      </c>
      <c r="LX76" s="144">
        <v>0</v>
      </c>
      <c r="LY76" s="144">
        <v>0</v>
      </c>
      <c r="LZ76" s="144">
        <v>0</v>
      </c>
      <c r="MA76" s="144">
        <v>0</v>
      </c>
      <c r="MB76" s="144">
        <v>0</v>
      </c>
      <c r="MC76" s="144">
        <v>0</v>
      </c>
      <c r="MD76" s="144">
        <v>0</v>
      </c>
      <c r="ME76" s="144">
        <v>0</v>
      </c>
      <c r="MF76" s="144">
        <v>0</v>
      </c>
      <c r="MG76" s="144">
        <v>0</v>
      </c>
      <c r="MH76" s="144">
        <v>0</v>
      </c>
      <c r="MI76" s="144">
        <v>0</v>
      </c>
      <c r="MJ76" s="144">
        <v>0</v>
      </c>
      <c r="MK76" s="144">
        <v>0</v>
      </c>
      <c r="ML76" s="144">
        <v>0</v>
      </c>
      <c r="MM76" s="144">
        <v>0</v>
      </c>
      <c r="MN76" s="144">
        <v>0</v>
      </c>
      <c r="MO76" s="144">
        <v>0</v>
      </c>
      <c r="MP76" s="144">
        <v>0</v>
      </c>
      <c r="MQ76" s="144">
        <v>0</v>
      </c>
      <c r="MR76" s="144">
        <v>0</v>
      </c>
      <c r="MS76" s="144">
        <v>0</v>
      </c>
      <c r="MT76" s="144">
        <v>0</v>
      </c>
      <c r="MU76" s="144">
        <v>0</v>
      </c>
      <c r="MV76" s="144">
        <v>0</v>
      </c>
      <c r="MW76" s="144">
        <v>0</v>
      </c>
      <c r="MX76" s="144">
        <v>0</v>
      </c>
      <c r="MY76" s="144">
        <v>0</v>
      </c>
      <c r="MZ76" s="144">
        <v>0</v>
      </c>
      <c r="NA76" s="144">
        <v>0</v>
      </c>
      <c r="NB76" s="144">
        <v>0</v>
      </c>
      <c r="NC76" s="144">
        <v>0</v>
      </c>
      <c r="ND76" s="144">
        <v>0</v>
      </c>
      <c r="NE76" s="144">
        <v>0</v>
      </c>
      <c r="NF76" s="144">
        <v>0</v>
      </c>
      <c r="NG76" s="144">
        <v>0</v>
      </c>
      <c r="NH76" s="144">
        <v>0</v>
      </c>
      <c r="NI76" s="144">
        <v>0</v>
      </c>
      <c r="NJ76" s="144">
        <v>0</v>
      </c>
      <c r="NK76" s="144">
        <v>0</v>
      </c>
      <c r="NL76" s="144">
        <v>0</v>
      </c>
      <c r="NM76" s="144">
        <v>0</v>
      </c>
      <c r="NN76" s="144">
        <v>0</v>
      </c>
      <c r="NO76" s="144">
        <v>0</v>
      </c>
      <c r="NP76" s="144">
        <v>0</v>
      </c>
      <c r="NQ76" s="144">
        <v>0</v>
      </c>
      <c r="NR76" s="144">
        <v>0</v>
      </c>
      <c r="NS76" s="144">
        <v>0</v>
      </c>
      <c r="NT76" s="144">
        <v>0</v>
      </c>
      <c r="NU76" s="144">
        <v>0</v>
      </c>
      <c r="NV76" s="144">
        <v>0</v>
      </c>
      <c r="NW76" s="144">
        <v>0</v>
      </c>
      <c r="NX76" s="144">
        <v>0</v>
      </c>
      <c r="NY76" s="144">
        <v>0</v>
      </c>
      <c r="NZ76" s="144">
        <v>0</v>
      </c>
      <c r="OA76" s="144">
        <v>0</v>
      </c>
      <c r="OB76" s="144">
        <v>0</v>
      </c>
      <c r="OC76" s="144">
        <v>0</v>
      </c>
      <c r="OD76" s="144">
        <v>0</v>
      </c>
      <c r="OE76" s="144">
        <v>0</v>
      </c>
      <c r="OF76" s="144">
        <v>0</v>
      </c>
      <c r="OG76" s="144">
        <v>0</v>
      </c>
      <c r="OH76" s="144">
        <v>0</v>
      </c>
      <c r="OI76" s="144">
        <v>2</v>
      </c>
      <c r="OJ76" s="144">
        <v>2</v>
      </c>
      <c r="OK76" s="144">
        <v>2</v>
      </c>
      <c r="OL76" s="144">
        <v>1</v>
      </c>
      <c r="OM76" s="144">
        <v>0</v>
      </c>
      <c r="ON76" s="144">
        <v>0</v>
      </c>
      <c r="OO76" s="144">
        <v>0</v>
      </c>
      <c r="OP76" s="144">
        <v>0</v>
      </c>
      <c r="OQ76" s="144">
        <v>0</v>
      </c>
      <c r="OR76" s="144">
        <v>0</v>
      </c>
      <c r="OS76" s="144">
        <v>0</v>
      </c>
      <c r="OT76" s="144">
        <v>0</v>
      </c>
      <c r="OU76" s="144">
        <v>0</v>
      </c>
      <c r="OV76" s="144">
        <v>0</v>
      </c>
      <c r="OW76" s="144">
        <v>1</v>
      </c>
      <c r="OX76" s="144">
        <v>1</v>
      </c>
      <c r="OY76" s="341">
        <f t="shared" si="42"/>
        <v>1</v>
      </c>
      <c r="OZ76" s="144">
        <v>1</v>
      </c>
      <c r="PA76" s="144">
        <v>1</v>
      </c>
      <c r="PB76" s="144">
        <v>1</v>
      </c>
      <c r="PC76" s="144">
        <v>1</v>
      </c>
      <c r="PD76" s="144">
        <v>0</v>
      </c>
    </row>
    <row r="77" spans="1:420" s="144" customFormat="1" x14ac:dyDescent="0.2">
      <c r="A77" s="318"/>
      <c r="B77" s="318">
        <v>17</v>
      </c>
      <c r="C77" s="319">
        <f t="shared" ca="1" si="40"/>
        <v>3</v>
      </c>
      <c r="D77" s="320">
        <f t="shared" ca="1" si="43"/>
        <v>9.0090090090090089E-3</v>
      </c>
      <c r="E77" s="323">
        <f t="shared" ca="1" si="44"/>
        <v>7</v>
      </c>
      <c r="F77" s="321"/>
      <c r="G77" s="144">
        <v>6</v>
      </c>
      <c r="H77" s="144">
        <v>5</v>
      </c>
      <c r="I77" s="343">
        <v>6</v>
      </c>
      <c r="J77" s="144">
        <v>7</v>
      </c>
      <c r="K77" s="144">
        <v>5</v>
      </c>
      <c r="L77" s="144">
        <v>6</v>
      </c>
      <c r="M77" s="144">
        <v>6</v>
      </c>
      <c r="N77" s="144">
        <v>7</v>
      </c>
      <c r="O77" s="144">
        <v>0</v>
      </c>
      <c r="P77" s="144">
        <v>8</v>
      </c>
      <c r="Q77" s="144">
        <v>7</v>
      </c>
      <c r="R77" s="144">
        <v>5</v>
      </c>
      <c r="S77" s="144">
        <v>6</v>
      </c>
      <c r="T77" s="144">
        <v>5</v>
      </c>
      <c r="U77" s="144">
        <v>5</v>
      </c>
      <c r="V77" s="144">
        <v>5</v>
      </c>
      <c r="W77" s="144">
        <v>7</v>
      </c>
      <c r="X77" s="144">
        <v>6</v>
      </c>
      <c r="Y77" s="144">
        <v>8</v>
      </c>
      <c r="Z77" s="144">
        <v>10</v>
      </c>
      <c r="AA77" s="144">
        <v>10</v>
      </c>
      <c r="AB77" s="144">
        <v>9</v>
      </c>
      <c r="AC77" s="144">
        <v>8</v>
      </c>
      <c r="AD77" s="144">
        <v>8</v>
      </c>
      <c r="AE77" s="144">
        <v>8</v>
      </c>
      <c r="AF77" s="144">
        <v>7</v>
      </c>
      <c r="AG77" s="144">
        <v>6</v>
      </c>
      <c r="AH77" s="144">
        <v>5</v>
      </c>
      <c r="AI77" s="144">
        <v>5</v>
      </c>
      <c r="AJ77" s="144">
        <v>4</v>
      </c>
      <c r="AK77" s="144">
        <v>3</v>
      </c>
      <c r="AL77" s="144">
        <v>3</v>
      </c>
      <c r="AM77" s="144">
        <v>3</v>
      </c>
      <c r="AN77" s="144">
        <v>3</v>
      </c>
      <c r="AO77" s="144">
        <v>5</v>
      </c>
      <c r="AP77" s="363">
        <v>5.5</v>
      </c>
      <c r="AQ77" s="144">
        <v>6</v>
      </c>
      <c r="AR77" s="144">
        <v>6</v>
      </c>
      <c r="AS77" s="144">
        <v>8</v>
      </c>
      <c r="AT77" s="144">
        <v>10</v>
      </c>
      <c r="AU77" s="144">
        <v>9</v>
      </c>
      <c r="AV77" s="144">
        <v>8</v>
      </c>
      <c r="AW77" s="144">
        <v>7</v>
      </c>
      <c r="AX77" s="144">
        <v>9</v>
      </c>
      <c r="AY77" s="144">
        <v>7</v>
      </c>
      <c r="AZ77" s="144">
        <v>11</v>
      </c>
      <c r="BA77" s="144">
        <v>8</v>
      </c>
      <c r="BB77" s="144">
        <v>9</v>
      </c>
      <c r="BC77" s="144">
        <v>10</v>
      </c>
      <c r="BD77" s="144">
        <v>10</v>
      </c>
      <c r="BE77" s="144">
        <v>12</v>
      </c>
      <c r="BF77" s="144">
        <v>10</v>
      </c>
      <c r="BG77" s="144">
        <v>7</v>
      </c>
      <c r="BH77" s="144">
        <v>7</v>
      </c>
      <c r="BI77" s="144">
        <v>6</v>
      </c>
      <c r="BJ77" s="144">
        <v>5</v>
      </c>
      <c r="BK77" s="144">
        <v>6</v>
      </c>
      <c r="BL77" s="144">
        <v>7</v>
      </c>
      <c r="BM77" s="144">
        <v>6</v>
      </c>
      <c r="BN77" s="144">
        <v>5</v>
      </c>
      <c r="BO77" s="144">
        <v>6</v>
      </c>
      <c r="BP77" s="144">
        <v>6</v>
      </c>
      <c r="BQ77" s="144">
        <v>7</v>
      </c>
      <c r="BR77" s="144">
        <v>7</v>
      </c>
      <c r="BS77" s="144">
        <v>7</v>
      </c>
      <c r="BT77" s="144">
        <v>6</v>
      </c>
      <c r="BU77" s="144">
        <v>4</v>
      </c>
      <c r="BV77" s="144">
        <v>7</v>
      </c>
      <c r="BW77" s="144">
        <v>8</v>
      </c>
      <c r="BX77" s="144">
        <v>9</v>
      </c>
      <c r="BY77" s="144">
        <v>10</v>
      </c>
      <c r="BZ77" s="144">
        <v>11</v>
      </c>
      <c r="CA77" s="144">
        <v>10</v>
      </c>
      <c r="CB77" s="380">
        <v>9</v>
      </c>
      <c r="CC77" s="142">
        <v>6</v>
      </c>
      <c r="CD77" s="380">
        <v>5</v>
      </c>
      <c r="CE77" s="144">
        <v>3</v>
      </c>
      <c r="CF77" s="144">
        <v>1</v>
      </c>
      <c r="CG77" s="144">
        <v>0</v>
      </c>
      <c r="CH77" s="144">
        <v>0</v>
      </c>
      <c r="CI77" s="144">
        <v>0</v>
      </c>
      <c r="CJ77" s="144">
        <v>0</v>
      </c>
      <c r="CK77" s="144">
        <v>1</v>
      </c>
      <c r="CL77" s="144">
        <v>1</v>
      </c>
      <c r="CM77" s="144">
        <v>1</v>
      </c>
      <c r="CN77" s="144">
        <v>2</v>
      </c>
      <c r="CO77" s="144">
        <v>3</v>
      </c>
      <c r="CP77" s="144">
        <v>4</v>
      </c>
      <c r="CQ77" s="144">
        <v>4</v>
      </c>
      <c r="CR77" s="144">
        <v>7</v>
      </c>
      <c r="CS77" s="144">
        <v>6</v>
      </c>
      <c r="CT77" s="144">
        <v>5</v>
      </c>
      <c r="CU77" s="144">
        <v>6</v>
      </c>
      <c r="CV77" s="144">
        <v>4</v>
      </c>
      <c r="CW77" s="144">
        <v>5</v>
      </c>
      <c r="CX77" s="144">
        <v>6</v>
      </c>
      <c r="CY77" s="144">
        <v>4</v>
      </c>
      <c r="CZ77" s="144">
        <v>6</v>
      </c>
      <c r="DA77" s="144">
        <v>6</v>
      </c>
      <c r="DB77" s="144">
        <v>6</v>
      </c>
      <c r="DC77" s="144">
        <v>7</v>
      </c>
      <c r="DD77" s="144">
        <v>7</v>
      </c>
      <c r="DE77" s="144">
        <v>6</v>
      </c>
      <c r="DF77" s="144">
        <v>5.5</v>
      </c>
      <c r="DG77" s="144">
        <v>5</v>
      </c>
      <c r="DH77" s="144">
        <v>4</v>
      </c>
      <c r="DI77" s="144">
        <v>7</v>
      </c>
      <c r="DJ77" s="144">
        <v>7</v>
      </c>
      <c r="DK77" s="144">
        <v>7</v>
      </c>
      <c r="DL77" s="144">
        <v>8</v>
      </c>
      <c r="DM77" s="144">
        <v>8</v>
      </c>
      <c r="DN77" s="144">
        <v>9</v>
      </c>
      <c r="DO77" s="144">
        <v>8</v>
      </c>
      <c r="DP77" s="144">
        <v>9</v>
      </c>
      <c r="DQ77" s="144">
        <v>11</v>
      </c>
      <c r="DR77" s="341">
        <v>10</v>
      </c>
      <c r="DS77" s="144">
        <v>13</v>
      </c>
      <c r="DT77" s="397">
        <v>14</v>
      </c>
      <c r="DU77" s="397">
        <v>11</v>
      </c>
      <c r="DV77" s="380">
        <v>15</v>
      </c>
      <c r="DW77" s="380">
        <v>15</v>
      </c>
      <c r="DX77" s="397">
        <v>15</v>
      </c>
      <c r="DY77">
        <v>13</v>
      </c>
      <c r="DZ77">
        <v>13</v>
      </c>
      <c r="EA77">
        <v>11</v>
      </c>
      <c r="EB77">
        <v>10</v>
      </c>
      <c r="EC77">
        <v>10</v>
      </c>
      <c r="ED77">
        <v>10</v>
      </c>
      <c r="EE77">
        <v>8</v>
      </c>
      <c r="EF77">
        <v>7</v>
      </c>
      <c r="EG77">
        <v>5</v>
      </c>
      <c r="EH77">
        <v>5</v>
      </c>
      <c r="EI77">
        <v>5</v>
      </c>
      <c r="EJ77">
        <v>3</v>
      </c>
      <c r="EK77">
        <v>2</v>
      </c>
      <c r="EL77">
        <v>2</v>
      </c>
      <c r="EM77">
        <v>2</v>
      </c>
      <c r="EN77">
        <v>3</v>
      </c>
      <c r="EO77" s="144">
        <v>3</v>
      </c>
      <c r="EP77">
        <v>3</v>
      </c>
      <c r="EQ77">
        <v>3</v>
      </c>
      <c r="ER77">
        <v>3</v>
      </c>
      <c r="ES77">
        <v>4</v>
      </c>
      <c r="ET77">
        <v>5</v>
      </c>
      <c r="EU77" s="380">
        <v>5</v>
      </c>
      <c r="EV77">
        <v>4</v>
      </c>
      <c r="EW77">
        <v>3</v>
      </c>
      <c r="EX77">
        <v>3</v>
      </c>
      <c r="EY77">
        <v>6</v>
      </c>
      <c r="EZ77">
        <v>6</v>
      </c>
      <c r="FA77">
        <v>8</v>
      </c>
      <c r="FB77">
        <v>7</v>
      </c>
      <c r="FC77">
        <v>4</v>
      </c>
      <c r="FD77">
        <v>4</v>
      </c>
      <c r="FE77">
        <v>5</v>
      </c>
      <c r="FF77">
        <v>3</v>
      </c>
      <c r="FG77">
        <v>2</v>
      </c>
      <c r="FH77">
        <v>2</v>
      </c>
      <c r="FI77">
        <v>3</v>
      </c>
      <c r="FJ77">
        <v>3</v>
      </c>
      <c r="FK77" s="144">
        <v>4</v>
      </c>
      <c r="FL77">
        <v>4</v>
      </c>
      <c r="FM77">
        <v>4</v>
      </c>
      <c r="FN77" s="144">
        <v>4</v>
      </c>
      <c r="FO77" s="144">
        <v>4</v>
      </c>
      <c r="FP77" s="144">
        <v>5</v>
      </c>
      <c r="FQ77">
        <v>5</v>
      </c>
      <c r="FR77" s="144">
        <v>4</v>
      </c>
      <c r="FS77" s="341">
        <v>3</v>
      </c>
      <c r="FT77" s="144">
        <v>6</v>
      </c>
      <c r="FU77" s="397">
        <v>7</v>
      </c>
      <c r="FV77" s="397">
        <v>7</v>
      </c>
      <c r="FW77" s="380">
        <v>8</v>
      </c>
      <c r="FX77" s="380">
        <v>9</v>
      </c>
      <c r="FY77" s="397">
        <v>8</v>
      </c>
      <c r="FZ77">
        <v>6</v>
      </c>
      <c r="GA77">
        <v>7</v>
      </c>
      <c r="GB77">
        <v>5</v>
      </c>
      <c r="GC77">
        <v>3</v>
      </c>
      <c r="GD77">
        <v>3</v>
      </c>
      <c r="GE77">
        <v>4</v>
      </c>
      <c r="GF77">
        <v>4</v>
      </c>
      <c r="GG77">
        <v>3</v>
      </c>
      <c r="GH77">
        <v>3</v>
      </c>
      <c r="GI77">
        <v>2</v>
      </c>
      <c r="GJ77">
        <v>2</v>
      </c>
      <c r="GK77">
        <v>2</v>
      </c>
      <c r="GL77">
        <v>1</v>
      </c>
      <c r="GM77">
        <v>1</v>
      </c>
      <c r="GN77">
        <v>1</v>
      </c>
      <c r="GO77">
        <v>4</v>
      </c>
      <c r="GP77" s="144">
        <v>6</v>
      </c>
      <c r="GQ77">
        <v>8</v>
      </c>
      <c r="GR77">
        <v>7</v>
      </c>
      <c r="GS77">
        <v>8</v>
      </c>
      <c r="GT77">
        <v>9</v>
      </c>
      <c r="GU77">
        <v>11</v>
      </c>
      <c r="GV77" s="144">
        <v>11</v>
      </c>
      <c r="GW77" s="144">
        <v>11</v>
      </c>
      <c r="GX77" s="144">
        <v>10</v>
      </c>
      <c r="GY77" s="144">
        <v>8</v>
      </c>
      <c r="GZ77" s="144">
        <v>10</v>
      </c>
      <c r="HA77" s="144">
        <v>10</v>
      </c>
      <c r="HB77" s="144">
        <v>6</v>
      </c>
      <c r="HC77" s="144">
        <v>5</v>
      </c>
      <c r="HD77" s="144">
        <v>6</v>
      </c>
      <c r="HE77" s="144">
        <v>6</v>
      </c>
      <c r="HF77" s="144">
        <v>4</v>
      </c>
      <c r="HG77" s="144">
        <v>4</v>
      </c>
      <c r="HH77" s="144">
        <v>3</v>
      </c>
      <c r="HI77" s="144">
        <v>3</v>
      </c>
      <c r="HJ77" s="144">
        <v>4</v>
      </c>
      <c r="HK77" s="144">
        <v>4</v>
      </c>
      <c r="HL77" s="144">
        <v>5</v>
      </c>
      <c r="HM77" s="144">
        <v>5</v>
      </c>
      <c r="HN77" s="144">
        <v>6</v>
      </c>
      <c r="HO77" s="144">
        <v>6</v>
      </c>
      <c r="HP77" s="144">
        <v>7</v>
      </c>
      <c r="HQ77" s="144">
        <v>7</v>
      </c>
      <c r="HR77" s="144">
        <v>7</v>
      </c>
      <c r="HS77" s="144">
        <v>8</v>
      </c>
      <c r="HT77" s="144">
        <v>5</v>
      </c>
      <c r="HU77" s="144">
        <v>6</v>
      </c>
      <c r="HV77" s="144">
        <v>7</v>
      </c>
      <c r="HW77" s="144">
        <v>8</v>
      </c>
      <c r="HX77" s="144">
        <v>7</v>
      </c>
      <c r="HY77" s="144">
        <v>6</v>
      </c>
      <c r="HZ77" s="144">
        <v>7</v>
      </c>
      <c r="IA77" s="144">
        <v>7</v>
      </c>
      <c r="IB77" s="144">
        <v>7</v>
      </c>
      <c r="IC77" s="144">
        <v>6</v>
      </c>
      <c r="ID77" s="144">
        <v>4</v>
      </c>
      <c r="IE77" s="144">
        <v>4</v>
      </c>
      <c r="IF77" s="144">
        <v>4</v>
      </c>
      <c r="IG77" s="144">
        <v>3</v>
      </c>
      <c r="IH77" s="144">
        <v>2</v>
      </c>
      <c r="II77" s="144">
        <v>3</v>
      </c>
      <c r="IJ77" s="144">
        <v>3</v>
      </c>
      <c r="IK77" s="144">
        <v>3</v>
      </c>
      <c r="IL77" s="144">
        <v>2</v>
      </c>
      <c r="IM77" s="144">
        <v>2</v>
      </c>
      <c r="IN77" s="341">
        <f t="shared" si="41"/>
        <v>2</v>
      </c>
      <c r="IO77" s="144">
        <v>2</v>
      </c>
      <c r="IP77" s="144">
        <v>2</v>
      </c>
      <c r="IQ77" s="144">
        <v>2</v>
      </c>
      <c r="IR77" s="144">
        <v>2</v>
      </c>
      <c r="IS77" s="144">
        <v>2</v>
      </c>
      <c r="IT77" s="144">
        <v>2</v>
      </c>
      <c r="IU77" s="144">
        <v>2</v>
      </c>
      <c r="IV77" s="144">
        <v>2</v>
      </c>
      <c r="IW77" s="144">
        <v>2</v>
      </c>
      <c r="IX77" s="144">
        <v>2</v>
      </c>
      <c r="IY77" s="144">
        <v>2</v>
      </c>
      <c r="IZ77" s="144">
        <v>4</v>
      </c>
      <c r="JA77" s="144">
        <v>4</v>
      </c>
      <c r="JB77" s="144">
        <v>3</v>
      </c>
      <c r="JC77" s="144">
        <v>2</v>
      </c>
      <c r="JD77" s="144">
        <v>2</v>
      </c>
      <c r="JE77" s="144">
        <v>2</v>
      </c>
      <c r="JF77" s="362">
        <f t="shared" si="45"/>
        <v>2</v>
      </c>
      <c r="JG77" s="144">
        <v>2</v>
      </c>
      <c r="JH77" s="144">
        <v>2</v>
      </c>
      <c r="JI77" s="144">
        <v>1</v>
      </c>
      <c r="JJ77" s="144">
        <v>3</v>
      </c>
      <c r="JK77" s="144">
        <v>4</v>
      </c>
      <c r="JL77" s="144">
        <v>4</v>
      </c>
      <c r="JM77" s="144">
        <v>4</v>
      </c>
      <c r="JN77" s="341">
        <f t="shared" si="46"/>
        <v>4</v>
      </c>
      <c r="JO77" s="144">
        <v>4</v>
      </c>
      <c r="JP77" s="144">
        <v>4</v>
      </c>
      <c r="JQ77" s="144">
        <v>8</v>
      </c>
      <c r="JR77" s="144">
        <v>8</v>
      </c>
      <c r="JS77" s="144">
        <v>8</v>
      </c>
      <c r="JT77" s="144">
        <v>5</v>
      </c>
      <c r="JU77" s="144">
        <v>4</v>
      </c>
      <c r="JV77" s="341">
        <f t="shared" si="47"/>
        <v>5</v>
      </c>
      <c r="JW77" s="144">
        <v>6</v>
      </c>
      <c r="JX77" s="144">
        <v>6</v>
      </c>
      <c r="JY77" s="144">
        <v>5</v>
      </c>
      <c r="JZ77" s="144">
        <v>5</v>
      </c>
      <c r="KA77" s="144">
        <v>4</v>
      </c>
      <c r="KB77" s="144">
        <v>5</v>
      </c>
      <c r="KC77" s="144">
        <v>5</v>
      </c>
      <c r="KD77" s="144">
        <v>2</v>
      </c>
      <c r="KE77" s="144">
        <v>2</v>
      </c>
      <c r="KF77" s="144">
        <v>1</v>
      </c>
      <c r="KG77" s="144">
        <v>1</v>
      </c>
      <c r="KH77" s="144">
        <v>1</v>
      </c>
      <c r="KI77" s="144">
        <v>2</v>
      </c>
      <c r="KJ77" s="144">
        <v>2</v>
      </c>
      <c r="KK77" s="144">
        <v>1</v>
      </c>
      <c r="KL77" s="144">
        <v>1</v>
      </c>
      <c r="KM77" s="144">
        <v>2</v>
      </c>
      <c r="KN77" s="144">
        <v>2</v>
      </c>
      <c r="KO77" s="144">
        <v>2</v>
      </c>
      <c r="KP77" s="144">
        <v>2</v>
      </c>
      <c r="KQ77" s="144">
        <v>2</v>
      </c>
      <c r="KR77" s="144">
        <v>2</v>
      </c>
      <c r="KS77" s="144">
        <v>3</v>
      </c>
      <c r="KT77" s="144">
        <v>4</v>
      </c>
      <c r="KU77" s="144">
        <v>3</v>
      </c>
      <c r="KV77" s="144">
        <v>4</v>
      </c>
      <c r="KW77" s="144">
        <v>6</v>
      </c>
      <c r="KX77" s="144">
        <v>6</v>
      </c>
      <c r="KY77" s="144">
        <v>7</v>
      </c>
      <c r="KZ77" s="476">
        <v>7</v>
      </c>
      <c r="LA77" s="476">
        <v>7</v>
      </c>
      <c r="LB77" s="476">
        <v>7</v>
      </c>
      <c r="LC77" s="476">
        <v>7</v>
      </c>
      <c r="LD77" s="476">
        <v>7</v>
      </c>
      <c r="LE77" s="476">
        <v>7</v>
      </c>
      <c r="LF77" s="476">
        <v>7</v>
      </c>
      <c r="LG77" s="476">
        <v>7</v>
      </c>
      <c r="LH77" s="476">
        <v>7</v>
      </c>
      <c r="LI77" s="476">
        <v>7</v>
      </c>
      <c r="LJ77" s="144">
        <v>7</v>
      </c>
      <c r="LK77" s="144">
        <v>5</v>
      </c>
      <c r="LL77" s="144">
        <v>6</v>
      </c>
      <c r="LM77" s="144">
        <v>4</v>
      </c>
      <c r="LN77" s="144">
        <v>4</v>
      </c>
      <c r="LO77" s="144">
        <v>4</v>
      </c>
      <c r="LP77" s="144">
        <v>3</v>
      </c>
      <c r="LQ77" s="144">
        <v>5</v>
      </c>
      <c r="LR77" s="144">
        <v>4</v>
      </c>
      <c r="LS77" s="144">
        <v>5</v>
      </c>
      <c r="LT77" s="144">
        <v>6</v>
      </c>
      <c r="LU77" s="144">
        <v>4</v>
      </c>
      <c r="LV77" s="144">
        <v>3</v>
      </c>
      <c r="LW77" s="144">
        <v>3</v>
      </c>
      <c r="LX77" s="144">
        <v>4</v>
      </c>
      <c r="LY77" s="144">
        <v>4</v>
      </c>
      <c r="LZ77" s="144">
        <v>4</v>
      </c>
      <c r="MA77" s="144">
        <v>4</v>
      </c>
      <c r="MB77" s="144">
        <v>4</v>
      </c>
      <c r="MC77" s="144">
        <v>4</v>
      </c>
      <c r="MD77" s="144">
        <v>1</v>
      </c>
      <c r="ME77" s="144">
        <v>2</v>
      </c>
      <c r="MF77" s="144">
        <v>2</v>
      </c>
      <c r="MG77" s="144">
        <v>2</v>
      </c>
      <c r="MH77" s="144">
        <v>2</v>
      </c>
      <c r="MI77" s="144">
        <v>2</v>
      </c>
      <c r="MJ77" s="144">
        <v>2</v>
      </c>
      <c r="MK77" s="144">
        <v>2</v>
      </c>
      <c r="ML77" s="144">
        <v>2</v>
      </c>
      <c r="MM77" s="144">
        <v>2</v>
      </c>
      <c r="MN77" s="144">
        <v>2</v>
      </c>
      <c r="MO77" s="144">
        <v>1</v>
      </c>
      <c r="MP77" s="144">
        <v>1</v>
      </c>
      <c r="MQ77" s="144">
        <v>1</v>
      </c>
      <c r="MR77" s="144">
        <v>1</v>
      </c>
      <c r="MS77" s="144">
        <v>1</v>
      </c>
      <c r="MT77" s="144">
        <v>1</v>
      </c>
      <c r="MU77" s="144">
        <v>1</v>
      </c>
      <c r="MV77" s="144">
        <v>1</v>
      </c>
      <c r="MW77" s="144">
        <v>1</v>
      </c>
      <c r="MX77" s="144">
        <v>1</v>
      </c>
      <c r="MY77" s="144">
        <v>1</v>
      </c>
      <c r="MZ77" s="144">
        <v>0</v>
      </c>
      <c r="NA77" s="144">
        <v>1</v>
      </c>
      <c r="NB77" s="144">
        <v>1</v>
      </c>
      <c r="NC77" s="144">
        <v>1</v>
      </c>
      <c r="ND77" s="144">
        <v>2</v>
      </c>
      <c r="NE77" s="144">
        <v>2</v>
      </c>
      <c r="NF77" s="144">
        <v>2</v>
      </c>
      <c r="NG77" s="144">
        <v>2</v>
      </c>
      <c r="NH77" s="144">
        <v>2</v>
      </c>
      <c r="NI77" s="144">
        <v>1</v>
      </c>
      <c r="NJ77" s="144">
        <v>1</v>
      </c>
      <c r="NK77" s="144">
        <v>2</v>
      </c>
      <c r="NL77" s="144">
        <v>2</v>
      </c>
      <c r="NM77" s="144">
        <v>2</v>
      </c>
      <c r="NN77" s="144">
        <v>2</v>
      </c>
      <c r="NO77" s="144">
        <v>3</v>
      </c>
      <c r="NP77" s="144">
        <v>3</v>
      </c>
      <c r="NQ77" s="144">
        <v>4</v>
      </c>
      <c r="NR77" s="144">
        <v>4</v>
      </c>
      <c r="NS77" s="144">
        <v>4</v>
      </c>
      <c r="NT77" s="144">
        <v>4</v>
      </c>
      <c r="NU77" s="144">
        <v>2</v>
      </c>
      <c r="NV77" s="144">
        <v>2</v>
      </c>
      <c r="NW77" s="144">
        <v>2</v>
      </c>
      <c r="NX77" s="144">
        <v>2</v>
      </c>
      <c r="NY77" s="144">
        <v>3</v>
      </c>
      <c r="NZ77" s="144">
        <v>3</v>
      </c>
      <c r="OA77" s="144">
        <v>1</v>
      </c>
      <c r="OB77" s="144">
        <v>0</v>
      </c>
      <c r="OC77" s="144">
        <v>0</v>
      </c>
      <c r="OD77" s="144">
        <v>1</v>
      </c>
      <c r="OE77" s="144">
        <v>0</v>
      </c>
      <c r="OF77" s="144">
        <v>0</v>
      </c>
      <c r="OG77" s="144">
        <v>0</v>
      </c>
      <c r="OH77" s="144">
        <v>0</v>
      </c>
      <c r="OI77" s="144">
        <v>0</v>
      </c>
      <c r="OJ77" s="144">
        <v>0</v>
      </c>
      <c r="OK77" s="144">
        <v>1</v>
      </c>
      <c r="OL77" s="144">
        <v>1</v>
      </c>
      <c r="OM77" s="144">
        <v>1</v>
      </c>
      <c r="ON77" s="144">
        <v>1</v>
      </c>
      <c r="OO77" s="144">
        <v>1</v>
      </c>
      <c r="OP77" s="144">
        <v>1</v>
      </c>
      <c r="OQ77" s="144">
        <v>1</v>
      </c>
      <c r="OR77" s="144">
        <v>1</v>
      </c>
      <c r="OS77" s="144">
        <v>1</v>
      </c>
      <c r="OT77" s="144">
        <v>2</v>
      </c>
      <c r="OU77" s="144">
        <v>2</v>
      </c>
      <c r="OV77" s="144">
        <v>2</v>
      </c>
      <c r="OW77" s="144">
        <v>2</v>
      </c>
      <c r="OX77" s="144">
        <v>3</v>
      </c>
      <c r="OY77" s="341">
        <f t="shared" si="42"/>
        <v>3</v>
      </c>
      <c r="OZ77" s="144">
        <v>3</v>
      </c>
      <c r="PA77" s="144">
        <v>3</v>
      </c>
      <c r="PB77" s="144">
        <v>3</v>
      </c>
      <c r="PC77" s="144">
        <v>3</v>
      </c>
      <c r="PD77" s="144">
        <v>3</v>
      </c>
    </row>
    <row r="78" spans="1:420" s="144" customFormat="1" x14ac:dyDescent="0.2">
      <c r="A78" s="55"/>
      <c r="B78" s="318">
        <v>18</v>
      </c>
      <c r="C78" s="319">
        <f t="shared" ca="1" si="40"/>
        <v>0</v>
      </c>
      <c r="D78" s="320">
        <f t="shared" ca="1" si="43"/>
        <v>0</v>
      </c>
      <c r="E78" s="323">
        <f t="shared" ca="1" si="44"/>
        <v>15</v>
      </c>
      <c r="F78" s="321"/>
      <c r="G78" s="144">
        <v>0</v>
      </c>
      <c r="H78" s="144">
        <v>0</v>
      </c>
      <c r="I78" s="343">
        <v>0</v>
      </c>
      <c r="J78" s="144">
        <v>0</v>
      </c>
      <c r="K78" s="144">
        <v>0</v>
      </c>
      <c r="L78" s="144">
        <v>0</v>
      </c>
      <c r="M78" s="144">
        <v>0</v>
      </c>
      <c r="N78" s="144">
        <v>0</v>
      </c>
      <c r="O78" s="144">
        <v>1</v>
      </c>
      <c r="P78" s="144">
        <v>0</v>
      </c>
      <c r="Q78" s="144">
        <v>0</v>
      </c>
      <c r="R78" s="144">
        <v>0</v>
      </c>
      <c r="S78" s="144">
        <v>0</v>
      </c>
      <c r="T78" s="144">
        <v>0</v>
      </c>
      <c r="U78" s="144">
        <v>1</v>
      </c>
      <c r="V78" s="144">
        <v>1</v>
      </c>
      <c r="W78" s="144">
        <v>1</v>
      </c>
      <c r="X78" s="144">
        <v>1</v>
      </c>
      <c r="Y78" s="144">
        <v>1</v>
      </c>
      <c r="Z78" s="144">
        <v>1</v>
      </c>
      <c r="AA78" s="144">
        <v>1</v>
      </c>
      <c r="AB78" s="144">
        <v>1</v>
      </c>
      <c r="AC78" s="144">
        <v>1</v>
      </c>
      <c r="AD78" s="144">
        <v>1</v>
      </c>
      <c r="AE78" s="144">
        <v>0</v>
      </c>
      <c r="AF78" s="144">
        <v>0</v>
      </c>
      <c r="AG78" s="144">
        <v>0</v>
      </c>
      <c r="AH78" s="144">
        <v>0</v>
      </c>
      <c r="AI78" s="144">
        <v>0</v>
      </c>
      <c r="AJ78" s="144">
        <v>0</v>
      </c>
      <c r="AK78" s="144">
        <v>0</v>
      </c>
      <c r="AL78" s="144">
        <v>0</v>
      </c>
      <c r="AM78" s="144">
        <v>0</v>
      </c>
      <c r="AN78" s="144">
        <v>0</v>
      </c>
      <c r="AO78" s="144">
        <v>0</v>
      </c>
      <c r="AP78" s="363">
        <v>0</v>
      </c>
      <c r="AQ78" s="144">
        <v>0</v>
      </c>
      <c r="AR78" s="144">
        <v>1</v>
      </c>
      <c r="AS78" s="144">
        <v>2</v>
      </c>
      <c r="AT78" s="144">
        <v>3</v>
      </c>
      <c r="AU78" s="144">
        <v>3</v>
      </c>
      <c r="AV78" s="144">
        <v>1</v>
      </c>
      <c r="AW78" s="144">
        <v>1</v>
      </c>
      <c r="AX78" s="144">
        <v>1</v>
      </c>
      <c r="AY78" s="144">
        <v>1</v>
      </c>
      <c r="AZ78" s="144">
        <v>3</v>
      </c>
      <c r="BA78" s="144">
        <v>2</v>
      </c>
      <c r="BB78" s="144">
        <v>3</v>
      </c>
      <c r="BC78" s="144">
        <v>2</v>
      </c>
      <c r="BD78" s="144">
        <v>2</v>
      </c>
      <c r="BE78" s="144">
        <v>2</v>
      </c>
      <c r="BF78" s="144">
        <v>4</v>
      </c>
      <c r="BG78" s="144">
        <v>4</v>
      </c>
      <c r="BH78" s="144">
        <v>4</v>
      </c>
      <c r="BI78" s="144">
        <v>3</v>
      </c>
      <c r="BJ78" s="144">
        <v>3</v>
      </c>
      <c r="BK78" s="144">
        <v>3</v>
      </c>
      <c r="BL78" s="144">
        <v>2</v>
      </c>
      <c r="BM78" s="144">
        <v>4</v>
      </c>
      <c r="BN78" s="144">
        <v>4</v>
      </c>
      <c r="BO78" s="144">
        <v>3</v>
      </c>
      <c r="BP78" s="144">
        <v>1</v>
      </c>
      <c r="BQ78" s="144">
        <v>1</v>
      </c>
      <c r="BR78" s="144">
        <v>3</v>
      </c>
      <c r="BS78" s="144">
        <v>3</v>
      </c>
      <c r="BT78" s="144">
        <v>3</v>
      </c>
      <c r="BU78" s="144">
        <v>3</v>
      </c>
      <c r="BV78" s="144">
        <v>3</v>
      </c>
      <c r="BW78" s="144">
        <v>2</v>
      </c>
      <c r="BX78" s="144">
        <v>1</v>
      </c>
      <c r="BY78" s="144">
        <v>2</v>
      </c>
      <c r="BZ78" s="144">
        <v>2</v>
      </c>
      <c r="CA78" s="144">
        <v>3</v>
      </c>
      <c r="CB78" s="380">
        <v>3</v>
      </c>
      <c r="CC78" s="142">
        <v>3</v>
      </c>
      <c r="CD78" s="380">
        <v>3</v>
      </c>
      <c r="CE78" s="144">
        <v>3</v>
      </c>
      <c r="CF78" s="144">
        <v>2</v>
      </c>
      <c r="CG78" s="144">
        <v>2</v>
      </c>
      <c r="CH78" s="144">
        <v>2</v>
      </c>
      <c r="CI78" s="144">
        <v>1</v>
      </c>
      <c r="CJ78" s="144">
        <v>1</v>
      </c>
      <c r="CK78" s="144">
        <v>1</v>
      </c>
      <c r="CL78" s="144">
        <v>1</v>
      </c>
      <c r="CM78" s="144">
        <v>1</v>
      </c>
      <c r="CN78" s="144">
        <v>1</v>
      </c>
      <c r="CO78" s="144">
        <v>1</v>
      </c>
      <c r="CP78" s="144">
        <v>1</v>
      </c>
      <c r="CQ78" s="144">
        <v>2</v>
      </c>
      <c r="CR78" s="144">
        <v>2</v>
      </c>
      <c r="CS78" s="144">
        <v>2</v>
      </c>
      <c r="CT78" s="144">
        <v>2</v>
      </c>
      <c r="CU78" s="144">
        <v>2</v>
      </c>
      <c r="CV78" s="144">
        <v>1</v>
      </c>
      <c r="CW78" s="144">
        <v>1</v>
      </c>
      <c r="CX78" s="144">
        <v>2</v>
      </c>
      <c r="CY78" s="144">
        <v>2</v>
      </c>
      <c r="CZ78" s="144">
        <v>2</v>
      </c>
      <c r="DA78" s="144">
        <v>2</v>
      </c>
      <c r="DB78" s="144">
        <v>1</v>
      </c>
      <c r="DC78" s="144">
        <v>1</v>
      </c>
      <c r="DD78" s="144">
        <v>1</v>
      </c>
      <c r="DE78" s="144">
        <v>1</v>
      </c>
      <c r="DF78" s="144">
        <v>1</v>
      </c>
      <c r="DG78" s="144">
        <v>1</v>
      </c>
      <c r="DH78" s="144">
        <v>1</v>
      </c>
      <c r="DI78" s="144">
        <v>2</v>
      </c>
      <c r="DJ78" s="144">
        <v>2</v>
      </c>
      <c r="DK78" s="144">
        <v>3</v>
      </c>
      <c r="DL78" s="144">
        <v>5</v>
      </c>
      <c r="DM78" s="144">
        <v>5</v>
      </c>
      <c r="DN78" s="144">
        <v>7</v>
      </c>
      <c r="DO78" s="144">
        <v>8</v>
      </c>
      <c r="DP78" s="144">
        <v>8</v>
      </c>
      <c r="DQ78" s="144">
        <v>8</v>
      </c>
      <c r="DR78" s="341">
        <v>8</v>
      </c>
      <c r="DS78" s="144">
        <v>7</v>
      </c>
      <c r="DT78" s="397">
        <v>6</v>
      </c>
      <c r="DU78" s="397">
        <v>5</v>
      </c>
      <c r="DV78" s="380">
        <v>5</v>
      </c>
      <c r="DW78" s="380">
        <v>5</v>
      </c>
      <c r="DX78" s="397">
        <v>5</v>
      </c>
      <c r="DY78">
        <v>5</v>
      </c>
      <c r="DZ78">
        <v>5</v>
      </c>
      <c r="EA78">
        <v>6</v>
      </c>
      <c r="EB78">
        <v>5</v>
      </c>
      <c r="EC78">
        <v>4</v>
      </c>
      <c r="ED78">
        <v>4</v>
      </c>
      <c r="EE78">
        <v>2</v>
      </c>
      <c r="EF78">
        <v>1</v>
      </c>
      <c r="EG78">
        <v>1</v>
      </c>
      <c r="EH78">
        <v>1</v>
      </c>
      <c r="EI78">
        <v>0</v>
      </c>
      <c r="EJ78">
        <v>0</v>
      </c>
      <c r="EK78">
        <v>0</v>
      </c>
      <c r="EL78">
        <v>0</v>
      </c>
      <c r="EM78">
        <v>0</v>
      </c>
      <c r="EN78">
        <v>0</v>
      </c>
      <c r="EO78" s="144">
        <v>0</v>
      </c>
      <c r="EP78">
        <v>1</v>
      </c>
      <c r="EQ78">
        <v>1</v>
      </c>
      <c r="ER78">
        <v>1</v>
      </c>
      <c r="ES78">
        <v>1</v>
      </c>
      <c r="ET78">
        <v>1</v>
      </c>
      <c r="EU78" s="380">
        <v>2</v>
      </c>
      <c r="EV78">
        <v>2</v>
      </c>
      <c r="EW78">
        <v>2</v>
      </c>
      <c r="EX78">
        <v>2</v>
      </c>
      <c r="EY78">
        <v>2</v>
      </c>
      <c r="EZ78">
        <v>2</v>
      </c>
      <c r="FA78">
        <v>3</v>
      </c>
      <c r="FB78">
        <v>3</v>
      </c>
      <c r="FC78">
        <v>3</v>
      </c>
      <c r="FD78">
        <v>4</v>
      </c>
      <c r="FE78">
        <v>4</v>
      </c>
      <c r="FF78">
        <v>2</v>
      </c>
      <c r="FG78">
        <v>0</v>
      </c>
      <c r="FH78">
        <v>4</v>
      </c>
      <c r="FI78">
        <v>4</v>
      </c>
      <c r="FJ78">
        <v>4</v>
      </c>
      <c r="FK78" s="144">
        <v>4</v>
      </c>
      <c r="FL78">
        <v>5</v>
      </c>
      <c r="FM78">
        <v>4</v>
      </c>
      <c r="FN78" s="144">
        <v>4</v>
      </c>
      <c r="FO78" s="144">
        <v>3</v>
      </c>
      <c r="FP78" s="144">
        <v>2</v>
      </c>
      <c r="FQ78">
        <v>2</v>
      </c>
      <c r="FR78" s="144">
        <v>2</v>
      </c>
      <c r="FS78" s="341">
        <v>2</v>
      </c>
      <c r="FT78" s="144">
        <v>2</v>
      </c>
      <c r="FU78" s="397">
        <v>4</v>
      </c>
      <c r="FV78" s="397">
        <v>4</v>
      </c>
      <c r="FW78" s="380">
        <v>2</v>
      </c>
      <c r="FX78" s="380">
        <v>2</v>
      </c>
      <c r="FY78" s="397">
        <v>2</v>
      </c>
      <c r="FZ78">
        <v>2</v>
      </c>
      <c r="GA78">
        <v>3</v>
      </c>
      <c r="GB78">
        <v>3</v>
      </c>
      <c r="GC78">
        <v>1</v>
      </c>
      <c r="GD78">
        <v>1</v>
      </c>
      <c r="GE78">
        <v>1</v>
      </c>
      <c r="GF78">
        <v>1</v>
      </c>
      <c r="GG78">
        <v>1</v>
      </c>
      <c r="GH78">
        <v>1</v>
      </c>
      <c r="GI78">
        <v>0</v>
      </c>
      <c r="GJ78">
        <v>0</v>
      </c>
      <c r="GK78">
        <v>0</v>
      </c>
      <c r="GL78">
        <v>3</v>
      </c>
      <c r="GM78">
        <v>3</v>
      </c>
      <c r="GN78">
        <v>2</v>
      </c>
      <c r="GO78">
        <v>2</v>
      </c>
      <c r="GP78" s="144">
        <v>2</v>
      </c>
      <c r="GQ78">
        <v>3</v>
      </c>
      <c r="GR78">
        <v>4</v>
      </c>
      <c r="GS78">
        <v>3</v>
      </c>
      <c r="GT78">
        <v>4</v>
      </c>
      <c r="GU78">
        <v>4</v>
      </c>
      <c r="GV78" s="144">
        <v>3</v>
      </c>
      <c r="GW78" s="144">
        <v>3</v>
      </c>
      <c r="GX78" s="144">
        <v>2</v>
      </c>
      <c r="GY78" s="144">
        <v>2</v>
      </c>
      <c r="GZ78" s="144">
        <v>2</v>
      </c>
      <c r="HA78" s="144">
        <v>2</v>
      </c>
      <c r="HB78" s="144">
        <v>2</v>
      </c>
      <c r="HC78" s="144">
        <v>2</v>
      </c>
      <c r="HD78" s="144">
        <v>2</v>
      </c>
      <c r="HE78" s="144">
        <v>2</v>
      </c>
      <c r="HF78" s="144">
        <v>2</v>
      </c>
      <c r="HG78" s="144">
        <v>2</v>
      </c>
      <c r="HH78" s="144">
        <v>0</v>
      </c>
      <c r="HI78" s="144">
        <v>3</v>
      </c>
      <c r="HJ78" s="144">
        <v>3</v>
      </c>
      <c r="HK78" s="144">
        <v>4</v>
      </c>
      <c r="HL78" s="144">
        <v>5</v>
      </c>
      <c r="HM78" s="144">
        <v>7</v>
      </c>
      <c r="HN78" s="144">
        <v>7</v>
      </c>
      <c r="HO78" s="144">
        <v>7</v>
      </c>
      <c r="HP78" s="144">
        <v>4</v>
      </c>
      <c r="HQ78" s="144">
        <v>3</v>
      </c>
      <c r="HR78" s="144">
        <v>3</v>
      </c>
      <c r="HS78" s="144">
        <v>1</v>
      </c>
      <c r="HT78" s="144">
        <v>2</v>
      </c>
      <c r="HU78" s="144">
        <v>2</v>
      </c>
      <c r="HV78" s="144">
        <v>2</v>
      </c>
      <c r="HW78" s="144">
        <v>2</v>
      </c>
      <c r="HX78" s="144">
        <v>3</v>
      </c>
      <c r="HY78" s="144">
        <v>3</v>
      </c>
      <c r="HZ78" s="144">
        <v>2</v>
      </c>
      <c r="IA78" s="144">
        <v>1</v>
      </c>
      <c r="IB78" s="144">
        <v>1</v>
      </c>
      <c r="IC78" s="144">
        <v>1</v>
      </c>
      <c r="ID78" s="144">
        <v>0</v>
      </c>
      <c r="IE78" s="144">
        <v>0</v>
      </c>
      <c r="IF78" s="144">
        <v>0</v>
      </c>
      <c r="IG78" s="144">
        <v>0</v>
      </c>
      <c r="IH78" s="144">
        <v>0</v>
      </c>
      <c r="II78" s="144">
        <v>0</v>
      </c>
      <c r="IJ78" s="144">
        <v>0</v>
      </c>
      <c r="IK78" s="144">
        <v>0</v>
      </c>
      <c r="IL78" s="144">
        <v>0</v>
      </c>
      <c r="IM78" s="144">
        <v>0</v>
      </c>
      <c r="IN78" s="341">
        <f t="shared" si="41"/>
        <v>0.5</v>
      </c>
      <c r="IO78" s="144">
        <v>1</v>
      </c>
      <c r="IP78" s="144">
        <v>1</v>
      </c>
      <c r="IQ78" s="144">
        <v>1</v>
      </c>
      <c r="IR78" s="144">
        <v>1</v>
      </c>
      <c r="IS78" s="144">
        <v>1</v>
      </c>
      <c r="IT78" s="144">
        <v>1</v>
      </c>
      <c r="IU78" s="144">
        <v>1</v>
      </c>
      <c r="IV78" s="144">
        <v>0</v>
      </c>
      <c r="IW78" s="144">
        <v>0</v>
      </c>
      <c r="IX78" s="144">
        <v>0</v>
      </c>
      <c r="IY78" s="144">
        <v>1</v>
      </c>
      <c r="IZ78" s="144">
        <v>1</v>
      </c>
      <c r="JA78" s="144">
        <v>1</v>
      </c>
      <c r="JB78" s="144">
        <v>0</v>
      </c>
      <c r="JC78" s="144">
        <v>0</v>
      </c>
      <c r="JD78" s="144">
        <v>1</v>
      </c>
      <c r="JE78" s="144">
        <v>2</v>
      </c>
      <c r="JF78" s="362">
        <f t="shared" si="45"/>
        <v>2</v>
      </c>
      <c r="JG78" s="144">
        <v>2</v>
      </c>
      <c r="JH78" s="144">
        <v>1</v>
      </c>
      <c r="JI78" s="144">
        <v>1</v>
      </c>
      <c r="JJ78" s="144">
        <v>1</v>
      </c>
      <c r="JK78" s="144">
        <v>1</v>
      </c>
      <c r="JL78" s="144">
        <v>1</v>
      </c>
      <c r="JM78" s="144">
        <v>0</v>
      </c>
      <c r="JN78" s="341">
        <f t="shared" si="46"/>
        <v>0</v>
      </c>
      <c r="JO78" s="144">
        <v>0</v>
      </c>
      <c r="JP78" s="144">
        <v>0</v>
      </c>
      <c r="JQ78" s="144">
        <v>0</v>
      </c>
      <c r="JR78" s="144">
        <v>0</v>
      </c>
      <c r="JS78" s="144">
        <v>1</v>
      </c>
      <c r="JT78" s="144">
        <v>1</v>
      </c>
      <c r="JU78" s="144">
        <v>1</v>
      </c>
      <c r="JV78" s="341">
        <f t="shared" si="47"/>
        <v>0.5</v>
      </c>
      <c r="JW78" s="144">
        <v>0</v>
      </c>
      <c r="JX78" s="144">
        <v>0</v>
      </c>
      <c r="JY78" s="144">
        <v>0</v>
      </c>
      <c r="JZ78" s="144">
        <v>0</v>
      </c>
      <c r="KA78" s="144">
        <v>1</v>
      </c>
      <c r="KB78" s="144">
        <v>1</v>
      </c>
      <c r="KC78" s="144">
        <v>1</v>
      </c>
      <c r="KD78" s="144">
        <v>1</v>
      </c>
      <c r="KE78" s="144">
        <v>1</v>
      </c>
      <c r="KF78" s="144">
        <v>1</v>
      </c>
      <c r="KG78" s="144">
        <v>1</v>
      </c>
      <c r="KH78" s="144">
        <v>1</v>
      </c>
      <c r="KI78" s="144">
        <v>1</v>
      </c>
      <c r="KJ78" s="144">
        <v>1</v>
      </c>
      <c r="KK78" s="144">
        <v>1</v>
      </c>
      <c r="KL78" s="144">
        <v>1</v>
      </c>
      <c r="KM78" s="144">
        <v>1</v>
      </c>
      <c r="KN78" s="144">
        <v>1</v>
      </c>
      <c r="KO78" s="144">
        <v>1</v>
      </c>
      <c r="KP78" s="144">
        <v>0</v>
      </c>
      <c r="KQ78" s="144">
        <v>0</v>
      </c>
      <c r="KR78" s="144">
        <v>1</v>
      </c>
      <c r="KS78" s="144">
        <v>1</v>
      </c>
      <c r="KT78" s="144">
        <v>1</v>
      </c>
      <c r="KU78" s="144">
        <v>1</v>
      </c>
      <c r="KV78" s="144">
        <v>1</v>
      </c>
      <c r="KW78" s="144">
        <v>1</v>
      </c>
      <c r="KX78" s="144">
        <v>1</v>
      </c>
      <c r="KY78" s="144">
        <v>1</v>
      </c>
      <c r="KZ78" s="476">
        <v>1</v>
      </c>
      <c r="LA78" s="476">
        <v>1</v>
      </c>
      <c r="LB78" s="476">
        <v>1</v>
      </c>
      <c r="LC78" s="476">
        <v>1</v>
      </c>
      <c r="LD78" s="476">
        <v>0</v>
      </c>
      <c r="LE78" s="476">
        <v>0</v>
      </c>
      <c r="LF78" s="476">
        <v>0</v>
      </c>
      <c r="LG78" s="476">
        <v>0</v>
      </c>
      <c r="LH78" s="476">
        <v>0</v>
      </c>
      <c r="LI78" s="476">
        <v>0</v>
      </c>
      <c r="LJ78" s="144">
        <v>0</v>
      </c>
      <c r="LK78" s="144">
        <v>0</v>
      </c>
      <c r="LL78" s="144">
        <v>0</v>
      </c>
      <c r="LM78" s="144">
        <v>0</v>
      </c>
      <c r="LN78" s="144">
        <v>0</v>
      </c>
      <c r="LO78" s="144">
        <v>0</v>
      </c>
      <c r="LP78" s="144">
        <v>0</v>
      </c>
      <c r="LQ78" s="144">
        <v>0</v>
      </c>
      <c r="LR78" s="144">
        <v>0</v>
      </c>
      <c r="LS78" s="144">
        <v>0</v>
      </c>
      <c r="LT78" s="144">
        <v>0</v>
      </c>
      <c r="LU78" s="144">
        <v>0</v>
      </c>
      <c r="LV78" s="144">
        <v>1</v>
      </c>
      <c r="LW78" s="144">
        <v>1</v>
      </c>
      <c r="LX78" s="144">
        <v>2</v>
      </c>
      <c r="LY78" s="144">
        <v>3</v>
      </c>
      <c r="LZ78" s="144">
        <v>4</v>
      </c>
      <c r="MA78" s="144">
        <v>3</v>
      </c>
      <c r="MB78" s="144">
        <v>3</v>
      </c>
      <c r="MC78" s="144">
        <v>3</v>
      </c>
      <c r="MD78" s="144">
        <v>2</v>
      </c>
      <c r="ME78" s="144">
        <v>1</v>
      </c>
      <c r="MF78" s="144">
        <v>1</v>
      </c>
      <c r="MG78" s="144">
        <v>1</v>
      </c>
      <c r="MH78" s="144">
        <v>1</v>
      </c>
      <c r="MI78" s="144">
        <v>0</v>
      </c>
      <c r="MJ78" s="144">
        <v>0</v>
      </c>
      <c r="MK78" s="144">
        <v>0</v>
      </c>
      <c r="ML78" s="144">
        <v>1</v>
      </c>
      <c r="MM78" s="144">
        <v>0</v>
      </c>
      <c r="MN78" s="144">
        <v>0</v>
      </c>
      <c r="MO78" s="144">
        <v>1</v>
      </c>
      <c r="MP78" s="144">
        <v>0</v>
      </c>
      <c r="MQ78" s="144">
        <v>0</v>
      </c>
      <c r="MR78" s="144">
        <v>0</v>
      </c>
      <c r="MS78" s="144">
        <v>1</v>
      </c>
      <c r="MT78" s="144">
        <v>2</v>
      </c>
      <c r="MU78" s="144">
        <v>1</v>
      </c>
      <c r="MV78" s="144">
        <v>1</v>
      </c>
      <c r="MW78" s="144">
        <v>1</v>
      </c>
      <c r="MX78" s="144">
        <v>1</v>
      </c>
      <c r="MY78" s="144">
        <v>1</v>
      </c>
      <c r="MZ78" s="144">
        <v>0</v>
      </c>
      <c r="NA78" s="144">
        <v>0</v>
      </c>
      <c r="NB78" s="144">
        <v>0</v>
      </c>
      <c r="NC78" s="144">
        <v>0</v>
      </c>
      <c r="ND78" s="144">
        <v>0</v>
      </c>
      <c r="NE78" s="144">
        <v>0</v>
      </c>
      <c r="NF78" s="144">
        <v>0</v>
      </c>
      <c r="NG78" s="144">
        <v>0</v>
      </c>
      <c r="NH78" s="144">
        <v>0</v>
      </c>
      <c r="NI78" s="144">
        <v>0</v>
      </c>
      <c r="NJ78" s="144">
        <v>1</v>
      </c>
      <c r="NK78" s="144">
        <v>1</v>
      </c>
      <c r="NL78" s="144">
        <v>1</v>
      </c>
      <c r="NM78" s="144">
        <v>1</v>
      </c>
      <c r="NN78" s="144">
        <v>1</v>
      </c>
      <c r="NO78" s="144">
        <v>1</v>
      </c>
      <c r="NP78" s="144">
        <v>1</v>
      </c>
      <c r="NQ78" s="144">
        <v>1</v>
      </c>
      <c r="NR78" s="144">
        <v>2</v>
      </c>
      <c r="NS78" s="144">
        <v>1</v>
      </c>
      <c r="NT78" s="144">
        <v>1</v>
      </c>
      <c r="NU78" s="144">
        <v>0</v>
      </c>
      <c r="NV78" s="144">
        <v>1</v>
      </c>
      <c r="NW78" s="144">
        <v>1</v>
      </c>
      <c r="NX78" s="144">
        <v>1</v>
      </c>
      <c r="NY78" s="144">
        <v>0</v>
      </c>
      <c r="NZ78" s="144">
        <v>0</v>
      </c>
      <c r="OA78" s="144">
        <v>0</v>
      </c>
      <c r="OB78" s="144">
        <v>0</v>
      </c>
      <c r="OC78" s="144">
        <v>0</v>
      </c>
      <c r="OD78" s="144">
        <v>0</v>
      </c>
      <c r="OE78" s="144">
        <v>0</v>
      </c>
      <c r="OF78" s="144">
        <v>0</v>
      </c>
      <c r="OG78" s="144">
        <v>0</v>
      </c>
      <c r="OH78" s="144">
        <v>0</v>
      </c>
      <c r="OI78" s="144">
        <v>0</v>
      </c>
      <c r="OJ78" s="144">
        <v>2</v>
      </c>
      <c r="OK78" s="144">
        <v>2</v>
      </c>
      <c r="OL78" s="144">
        <v>2</v>
      </c>
      <c r="OM78" s="144">
        <v>2</v>
      </c>
      <c r="ON78" s="144">
        <v>2</v>
      </c>
      <c r="OO78" s="144">
        <v>2</v>
      </c>
      <c r="OP78" s="144">
        <v>2</v>
      </c>
      <c r="OQ78" s="144">
        <v>2</v>
      </c>
      <c r="OR78" s="144">
        <v>2</v>
      </c>
      <c r="OS78" s="144">
        <v>2</v>
      </c>
      <c r="OT78" s="144">
        <v>0</v>
      </c>
      <c r="OU78" s="144">
        <v>0</v>
      </c>
      <c r="OV78" s="144">
        <v>0</v>
      </c>
      <c r="OW78" s="144">
        <v>0</v>
      </c>
      <c r="OX78" s="144">
        <v>0</v>
      </c>
      <c r="OY78" s="341">
        <f t="shared" si="42"/>
        <v>0.5</v>
      </c>
      <c r="OZ78" s="144">
        <v>1</v>
      </c>
      <c r="PA78" s="144">
        <v>1</v>
      </c>
      <c r="PB78" s="144">
        <v>1</v>
      </c>
      <c r="PC78" s="144">
        <v>1</v>
      </c>
      <c r="PD78" s="144">
        <v>0</v>
      </c>
    </row>
    <row r="79" spans="1:420" s="144" customFormat="1" x14ac:dyDescent="0.2">
      <c r="A79" s="318"/>
      <c r="B79" s="318">
        <v>19</v>
      </c>
      <c r="C79" s="319">
        <f t="shared" ca="1" si="40"/>
        <v>1</v>
      </c>
      <c r="D79" s="320">
        <f t="shared" ca="1" si="43"/>
        <v>1.5625E-2</v>
      </c>
      <c r="E79" s="323">
        <f t="shared" ca="1" si="44"/>
        <v>2</v>
      </c>
      <c r="F79" s="321"/>
      <c r="G79" s="144">
        <v>1</v>
      </c>
      <c r="H79" s="144">
        <v>1</v>
      </c>
      <c r="I79" s="343">
        <v>1</v>
      </c>
      <c r="J79" s="144">
        <v>1</v>
      </c>
      <c r="K79" s="144">
        <v>1</v>
      </c>
      <c r="L79" s="144">
        <v>1</v>
      </c>
      <c r="M79" s="144">
        <v>1</v>
      </c>
      <c r="N79" s="144">
        <v>1</v>
      </c>
      <c r="O79" s="144">
        <v>24</v>
      </c>
      <c r="P79" s="144">
        <v>1</v>
      </c>
      <c r="Q79" s="144">
        <v>1</v>
      </c>
      <c r="R79" s="144">
        <v>1</v>
      </c>
      <c r="S79" s="144">
        <v>2</v>
      </c>
      <c r="T79" s="144">
        <v>2</v>
      </c>
      <c r="U79" s="144">
        <v>2</v>
      </c>
      <c r="V79" s="144">
        <v>2</v>
      </c>
      <c r="W79" s="144">
        <v>3</v>
      </c>
      <c r="X79" s="144">
        <v>3</v>
      </c>
      <c r="Y79" s="144">
        <v>2</v>
      </c>
      <c r="Z79" s="144">
        <v>2</v>
      </c>
      <c r="AA79" s="144">
        <v>2</v>
      </c>
      <c r="AB79" s="144">
        <v>2</v>
      </c>
      <c r="AC79" s="144">
        <v>0</v>
      </c>
      <c r="AD79" s="144">
        <v>1</v>
      </c>
      <c r="AE79" s="144">
        <v>0</v>
      </c>
      <c r="AF79" s="144">
        <v>0</v>
      </c>
      <c r="AG79" s="144">
        <v>1</v>
      </c>
      <c r="AH79" s="144">
        <v>0</v>
      </c>
      <c r="AI79" s="144">
        <v>0</v>
      </c>
      <c r="AJ79" s="144">
        <v>0</v>
      </c>
      <c r="AK79" s="144">
        <v>0</v>
      </c>
      <c r="AL79" s="144">
        <v>0</v>
      </c>
      <c r="AM79" s="144">
        <v>0</v>
      </c>
      <c r="AN79" s="144">
        <v>0</v>
      </c>
      <c r="AO79" s="144">
        <v>1</v>
      </c>
      <c r="AP79" s="363">
        <v>1.5</v>
      </c>
      <c r="AQ79" s="144">
        <v>2</v>
      </c>
      <c r="AR79" s="144">
        <v>2</v>
      </c>
      <c r="AS79" s="144">
        <v>3</v>
      </c>
      <c r="AT79" s="144">
        <v>3</v>
      </c>
      <c r="AU79" s="144">
        <v>3</v>
      </c>
      <c r="AV79" s="144">
        <v>3</v>
      </c>
      <c r="AW79" s="144">
        <v>3</v>
      </c>
      <c r="AX79" s="144">
        <v>3</v>
      </c>
      <c r="AY79" s="144">
        <v>3</v>
      </c>
      <c r="AZ79" s="144">
        <v>3</v>
      </c>
      <c r="BA79" s="144">
        <v>3</v>
      </c>
      <c r="BB79" s="144">
        <v>3</v>
      </c>
      <c r="BC79" s="144">
        <v>3</v>
      </c>
      <c r="BD79" s="144">
        <v>3</v>
      </c>
      <c r="BE79" s="144">
        <v>3</v>
      </c>
      <c r="BF79" s="144">
        <v>2</v>
      </c>
      <c r="BG79" s="144">
        <v>3</v>
      </c>
      <c r="BH79" s="144">
        <v>1</v>
      </c>
      <c r="BI79" s="144">
        <v>1</v>
      </c>
      <c r="BJ79" s="144">
        <v>1</v>
      </c>
      <c r="BK79" s="144">
        <v>1</v>
      </c>
      <c r="BL79" s="144">
        <v>1</v>
      </c>
      <c r="BM79" s="144">
        <v>1</v>
      </c>
      <c r="BN79" s="144">
        <v>1</v>
      </c>
      <c r="BO79" s="144">
        <v>2</v>
      </c>
      <c r="BP79" s="144">
        <v>4</v>
      </c>
      <c r="BQ79" s="144">
        <v>4</v>
      </c>
      <c r="BR79" s="144">
        <v>4</v>
      </c>
      <c r="BS79" s="144">
        <v>4</v>
      </c>
      <c r="BT79" s="144">
        <v>2</v>
      </c>
      <c r="BU79" s="144">
        <v>2</v>
      </c>
      <c r="BV79" s="144">
        <v>1</v>
      </c>
      <c r="BW79" s="144">
        <v>2</v>
      </c>
      <c r="BX79" s="144">
        <v>2</v>
      </c>
      <c r="BY79" s="144">
        <v>2</v>
      </c>
      <c r="BZ79" s="144">
        <v>2</v>
      </c>
      <c r="CA79" s="144">
        <v>2</v>
      </c>
      <c r="CB79" s="380">
        <v>2</v>
      </c>
      <c r="CC79" s="142">
        <v>3</v>
      </c>
      <c r="CD79" s="380">
        <v>2</v>
      </c>
      <c r="CE79" s="144">
        <v>2</v>
      </c>
      <c r="CF79" s="144">
        <v>2</v>
      </c>
      <c r="CG79" s="144">
        <v>2</v>
      </c>
      <c r="CH79" s="144">
        <v>1</v>
      </c>
      <c r="CI79" s="144">
        <v>1</v>
      </c>
      <c r="CJ79" s="144">
        <v>1</v>
      </c>
      <c r="CK79" s="144">
        <v>1</v>
      </c>
      <c r="CL79" s="144">
        <v>0</v>
      </c>
      <c r="CM79" s="144">
        <v>0</v>
      </c>
      <c r="CN79" s="144">
        <v>0</v>
      </c>
      <c r="CO79" s="144">
        <v>2</v>
      </c>
      <c r="CP79" s="144">
        <v>1</v>
      </c>
      <c r="CQ79" s="144">
        <v>1</v>
      </c>
      <c r="CR79" s="144">
        <v>1</v>
      </c>
      <c r="CS79" s="144">
        <v>1</v>
      </c>
      <c r="CT79" s="144">
        <v>1</v>
      </c>
      <c r="CU79" s="144">
        <v>1</v>
      </c>
      <c r="CV79" s="144">
        <v>2</v>
      </c>
      <c r="CW79" s="144">
        <v>2</v>
      </c>
      <c r="CX79" s="144">
        <v>2</v>
      </c>
      <c r="CY79" s="144">
        <v>2</v>
      </c>
      <c r="CZ79" s="144">
        <v>2</v>
      </c>
      <c r="DA79" s="144">
        <v>2</v>
      </c>
      <c r="DB79" s="144">
        <v>0</v>
      </c>
      <c r="DC79" s="144">
        <v>3</v>
      </c>
      <c r="DD79" s="144">
        <v>2</v>
      </c>
      <c r="DE79" s="144">
        <v>1</v>
      </c>
      <c r="DF79" s="144">
        <v>1</v>
      </c>
      <c r="DG79" s="144">
        <v>1</v>
      </c>
      <c r="DH79" s="144">
        <v>1</v>
      </c>
      <c r="DI79" s="144">
        <v>1</v>
      </c>
      <c r="DJ79" s="144">
        <v>1</v>
      </c>
      <c r="DK79" s="144">
        <v>1</v>
      </c>
      <c r="DL79" s="144">
        <v>2</v>
      </c>
      <c r="DM79" s="144">
        <v>2</v>
      </c>
      <c r="DN79" s="144">
        <v>2</v>
      </c>
      <c r="DO79" s="144">
        <v>2</v>
      </c>
      <c r="DP79" s="144">
        <v>1</v>
      </c>
      <c r="DQ79" s="144">
        <v>1</v>
      </c>
      <c r="DR79" s="341">
        <v>1</v>
      </c>
      <c r="DS79" s="144">
        <v>1</v>
      </c>
      <c r="DT79" s="397">
        <v>1</v>
      </c>
      <c r="DU79" s="397">
        <v>1</v>
      </c>
      <c r="DV79" s="380">
        <v>1</v>
      </c>
      <c r="DW79" s="380">
        <v>0</v>
      </c>
      <c r="DX79" s="397">
        <v>0</v>
      </c>
      <c r="DY79">
        <v>0</v>
      </c>
      <c r="DZ79">
        <v>0</v>
      </c>
      <c r="EA79">
        <v>1</v>
      </c>
      <c r="EB79">
        <v>1</v>
      </c>
      <c r="EC79">
        <v>1</v>
      </c>
      <c r="ED79">
        <v>1</v>
      </c>
      <c r="EE79">
        <v>1</v>
      </c>
      <c r="EF79">
        <v>1</v>
      </c>
      <c r="EG79">
        <v>1</v>
      </c>
      <c r="EH79">
        <v>1</v>
      </c>
      <c r="EI79">
        <v>1</v>
      </c>
      <c r="EJ79">
        <v>1</v>
      </c>
      <c r="EK79">
        <v>1</v>
      </c>
      <c r="EL79">
        <v>0</v>
      </c>
      <c r="EM79">
        <v>0</v>
      </c>
      <c r="EN79">
        <v>0</v>
      </c>
      <c r="EO79" s="144">
        <v>0</v>
      </c>
      <c r="EP79">
        <v>0</v>
      </c>
      <c r="EQ79">
        <v>0</v>
      </c>
      <c r="ER79">
        <v>0</v>
      </c>
      <c r="ES79">
        <v>0</v>
      </c>
      <c r="ET79">
        <v>0</v>
      </c>
      <c r="EU79" s="380">
        <v>0</v>
      </c>
      <c r="EV79">
        <v>0</v>
      </c>
      <c r="EW79">
        <v>0</v>
      </c>
      <c r="EX79">
        <v>0</v>
      </c>
      <c r="EY79">
        <v>1</v>
      </c>
      <c r="EZ79">
        <v>1</v>
      </c>
      <c r="FA79">
        <v>2</v>
      </c>
      <c r="FB79">
        <v>2</v>
      </c>
      <c r="FC79">
        <v>2</v>
      </c>
      <c r="FD79">
        <v>2</v>
      </c>
      <c r="FE79">
        <v>2</v>
      </c>
      <c r="FF79">
        <v>0</v>
      </c>
      <c r="FG79">
        <v>0</v>
      </c>
      <c r="FH79">
        <v>3</v>
      </c>
      <c r="FI79">
        <v>3</v>
      </c>
      <c r="FJ79">
        <v>3</v>
      </c>
      <c r="FK79" s="144">
        <v>3</v>
      </c>
      <c r="FL79">
        <v>3</v>
      </c>
      <c r="FM79">
        <v>3</v>
      </c>
      <c r="FN79" s="144">
        <v>3</v>
      </c>
      <c r="FO79" s="144">
        <v>2</v>
      </c>
      <c r="FP79" s="144">
        <v>2</v>
      </c>
      <c r="FQ79">
        <v>2</v>
      </c>
      <c r="FR79" s="144">
        <v>1</v>
      </c>
      <c r="FS79" s="341">
        <v>2</v>
      </c>
      <c r="FT79" s="144">
        <v>2</v>
      </c>
      <c r="FU79" s="397">
        <v>1</v>
      </c>
      <c r="FV79" s="397">
        <v>1</v>
      </c>
      <c r="FW79" s="380">
        <v>1</v>
      </c>
      <c r="FX79" s="380">
        <v>2</v>
      </c>
      <c r="FY79" s="397">
        <v>1</v>
      </c>
      <c r="FZ79">
        <v>0</v>
      </c>
      <c r="GA79">
        <v>0</v>
      </c>
      <c r="GB79">
        <v>0</v>
      </c>
      <c r="GC79">
        <v>1</v>
      </c>
      <c r="GD79">
        <v>1</v>
      </c>
      <c r="GE79">
        <v>1</v>
      </c>
      <c r="GF79">
        <v>1</v>
      </c>
      <c r="GG79">
        <v>1</v>
      </c>
      <c r="GH79">
        <v>1</v>
      </c>
      <c r="GI79">
        <v>1</v>
      </c>
      <c r="GJ79">
        <v>1</v>
      </c>
      <c r="GK79">
        <v>1</v>
      </c>
      <c r="GL79">
        <v>0</v>
      </c>
      <c r="GM79">
        <v>0</v>
      </c>
      <c r="GN79">
        <v>0</v>
      </c>
      <c r="GO79">
        <v>0</v>
      </c>
      <c r="GP79" s="144">
        <v>0</v>
      </c>
      <c r="GQ79">
        <v>0</v>
      </c>
      <c r="GR79">
        <v>0</v>
      </c>
      <c r="GS79">
        <v>0</v>
      </c>
      <c r="GT79">
        <v>1</v>
      </c>
      <c r="GU79">
        <v>1</v>
      </c>
      <c r="GV79" s="144">
        <v>2</v>
      </c>
      <c r="GW79" s="144">
        <v>2</v>
      </c>
      <c r="GX79" s="144">
        <v>2</v>
      </c>
      <c r="GY79" s="144">
        <v>2</v>
      </c>
      <c r="GZ79" s="144">
        <v>1</v>
      </c>
      <c r="HA79" s="144">
        <v>1</v>
      </c>
      <c r="HB79" s="144">
        <v>1</v>
      </c>
      <c r="HC79" s="144">
        <v>1</v>
      </c>
      <c r="HD79" s="144">
        <v>1</v>
      </c>
      <c r="HE79" s="144">
        <v>1</v>
      </c>
      <c r="HF79" s="144">
        <v>0</v>
      </c>
      <c r="HG79" s="144">
        <v>0</v>
      </c>
      <c r="HH79" s="144">
        <v>1</v>
      </c>
      <c r="HI79" s="144">
        <v>1</v>
      </c>
      <c r="HJ79" s="144">
        <v>1</v>
      </c>
      <c r="HK79" s="144">
        <v>0</v>
      </c>
      <c r="HL79" s="144">
        <v>0</v>
      </c>
      <c r="HM79" s="144">
        <v>1</v>
      </c>
      <c r="HN79" s="144">
        <v>1</v>
      </c>
      <c r="HO79" s="144">
        <v>2</v>
      </c>
      <c r="HP79" s="144">
        <v>2</v>
      </c>
      <c r="HQ79" s="144">
        <v>1</v>
      </c>
      <c r="HR79" s="144">
        <v>1</v>
      </c>
      <c r="HS79" s="144">
        <v>1</v>
      </c>
      <c r="HT79" s="144">
        <v>1</v>
      </c>
      <c r="HU79" s="144">
        <v>0</v>
      </c>
      <c r="HV79" s="144">
        <v>0</v>
      </c>
      <c r="HW79" s="144">
        <v>0</v>
      </c>
      <c r="HX79" s="144">
        <v>0</v>
      </c>
      <c r="HY79" s="144">
        <v>0</v>
      </c>
      <c r="HZ79" s="144">
        <v>0</v>
      </c>
      <c r="IA79" s="144">
        <v>0</v>
      </c>
      <c r="IB79" s="144">
        <v>0</v>
      </c>
      <c r="IC79" s="144">
        <v>0</v>
      </c>
      <c r="ID79" s="144">
        <v>0</v>
      </c>
      <c r="IE79" s="144">
        <v>0</v>
      </c>
      <c r="IF79" s="144">
        <v>0</v>
      </c>
      <c r="IG79" s="144">
        <v>0</v>
      </c>
      <c r="IH79" s="144">
        <v>0</v>
      </c>
      <c r="II79" s="144">
        <v>0</v>
      </c>
      <c r="IJ79" s="144">
        <v>0</v>
      </c>
      <c r="IK79" s="144">
        <v>0</v>
      </c>
      <c r="IL79" s="144">
        <v>0</v>
      </c>
      <c r="IM79" s="144">
        <v>0</v>
      </c>
      <c r="IN79" s="341">
        <f t="shared" si="41"/>
        <v>1</v>
      </c>
      <c r="IO79" s="144">
        <v>2</v>
      </c>
      <c r="IP79" s="144">
        <v>1</v>
      </c>
      <c r="IQ79" s="144">
        <v>1</v>
      </c>
      <c r="IR79" s="144">
        <v>1</v>
      </c>
      <c r="IS79" s="144">
        <v>0</v>
      </c>
      <c r="IT79" s="144">
        <v>0</v>
      </c>
      <c r="IU79" s="144">
        <v>0</v>
      </c>
      <c r="IV79" s="144">
        <v>0</v>
      </c>
      <c r="IW79" s="144">
        <v>0</v>
      </c>
      <c r="IX79" s="144">
        <v>0</v>
      </c>
      <c r="IY79" s="144">
        <v>1</v>
      </c>
      <c r="IZ79" s="144">
        <v>1</v>
      </c>
      <c r="JA79" s="144">
        <v>1</v>
      </c>
      <c r="JB79" s="144">
        <v>1</v>
      </c>
      <c r="JC79" s="144">
        <v>1</v>
      </c>
      <c r="JD79" s="144">
        <v>0</v>
      </c>
      <c r="JE79" s="144">
        <v>0</v>
      </c>
      <c r="JF79" s="362">
        <f t="shared" si="45"/>
        <v>0</v>
      </c>
      <c r="JG79" s="144">
        <v>0</v>
      </c>
      <c r="JH79" s="144">
        <v>0</v>
      </c>
      <c r="JI79" s="144">
        <v>1</v>
      </c>
      <c r="JJ79" s="144">
        <v>3</v>
      </c>
      <c r="JK79" s="144">
        <v>3</v>
      </c>
      <c r="JL79" s="144">
        <v>4</v>
      </c>
      <c r="JM79" s="144">
        <v>3</v>
      </c>
      <c r="JN79" s="341">
        <f t="shared" si="46"/>
        <v>3</v>
      </c>
      <c r="JO79" s="144">
        <v>3</v>
      </c>
      <c r="JP79" s="144">
        <v>3</v>
      </c>
      <c r="JQ79" s="144">
        <v>3</v>
      </c>
      <c r="JR79" s="144">
        <v>3</v>
      </c>
      <c r="JS79" s="144">
        <v>2</v>
      </c>
      <c r="JT79" s="144">
        <v>2</v>
      </c>
      <c r="JU79" s="144">
        <v>2</v>
      </c>
      <c r="JV79" s="341">
        <f t="shared" si="47"/>
        <v>1.5</v>
      </c>
      <c r="JW79" s="144">
        <v>1</v>
      </c>
      <c r="JX79" s="144">
        <v>1</v>
      </c>
      <c r="JY79" s="144">
        <v>1</v>
      </c>
      <c r="JZ79" s="144">
        <v>1</v>
      </c>
      <c r="KA79" s="144">
        <v>1</v>
      </c>
      <c r="KB79" s="144">
        <v>0</v>
      </c>
      <c r="KC79" s="144">
        <v>0</v>
      </c>
      <c r="KD79" s="144">
        <v>0</v>
      </c>
      <c r="KE79" s="144">
        <v>0</v>
      </c>
      <c r="KF79" s="144">
        <v>0</v>
      </c>
      <c r="KG79" s="144">
        <v>0</v>
      </c>
      <c r="KH79" s="144">
        <v>0</v>
      </c>
      <c r="KI79" s="144">
        <v>0</v>
      </c>
      <c r="KJ79" s="144">
        <v>0</v>
      </c>
      <c r="KK79" s="144">
        <v>0</v>
      </c>
      <c r="KL79" s="144">
        <v>0</v>
      </c>
      <c r="KM79" s="144">
        <v>0</v>
      </c>
      <c r="KN79" s="144">
        <v>0</v>
      </c>
      <c r="KO79" s="144">
        <v>0</v>
      </c>
      <c r="KP79" s="144">
        <v>0</v>
      </c>
      <c r="KQ79" s="144">
        <v>0</v>
      </c>
      <c r="KR79" s="144">
        <v>0</v>
      </c>
      <c r="KS79" s="144">
        <v>0</v>
      </c>
      <c r="KT79" s="144">
        <v>0</v>
      </c>
      <c r="KU79" s="144">
        <v>0</v>
      </c>
      <c r="KV79" s="144">
        <v>0</v>
      </c>
      <c r="KW79" s="144">
        <v>0</v>
      </c>
      <c r="KX79" s="144">
        <v>0</v>
      </c>
      <c r="KY79" s="144">
        <v>0</v>
      </c>
      <c r="KZ79" s="476">
        <v>0</v>
      </c>
      <c r="LA79" s="476">
        <v>0</v>
      </c>
      <c r="LB79" s="476">
        <v>0</v>
      </c>
      <c r="LC79" s="476">
        <v>0</v>
      </c>
      <c r="LD79" s="476">
        <v>0</v>
      </c>
      <c r="LE79" s="476">
        <v>0</v>
      </c>
      <c r="LF79" s="476">
        <v>0</v>
      </c>
      <c r="LG79" s="476">
        <v>0</v>
      </c>
      <c r="LH79" s="476">
        <v>0</v>
      </c>
      <c r="LI79" s="476">
        <v>0</v>
      </c>
      <c r="LJ79" s="144">
        <v>0</v>
      </c>
      <c r="LK79" s="144">
        <v>0</v>
      </c>
      <c r="LL79" s="144">
        <v>0</v>
      </c>
      <c r="LM79" s="144">
        <v>0</v>
      </c>
      <c r="LN79" s="144">
        <v>0</v>
      </c>
      <c r="LO79" s="144">
        <v>1</v>
      </c>
      <c r="LP79" s="144">
        <v>1</v>
      </c>
      <c r="LQ79" s="144">
        <v>1</v>
      </c>
      <c r="LR79" s="144">
        <v>1</v>
      </c>
      <c r="LS79" s="144">
        <v>1</v>
      </c>
      <c r="LT79" s="144">
        <v>0</v>
      </c>
      <c r="LU79" s="144">
        <v>1</v>
      </c>
      <c r="LV79" s="144">
        <v>1</v>
      </c>
      <c r="LW79" s="144">
        <v>1</v>
      </c>
      <c r="LX79" s="144">
        <v>1</v>
      </c>
      <c r="LY79" s="144">
        <v>1</v>
      </c>
      <c r="LZ79" s="144">
        <v>1</v>
      </c>
      <c r="MA79" s="144">
        <v>1</v>
      </c>
      <c r="MB79" s="144">
        <v>1</v>
      </c>
      <c r="MC79" s="144">
        <v>1</v>
      </c>
      <c r="MD79" s="144">
        <v>0</v>
      </c>
      <c r="ME79" s="144">
        <v>0</v>
      </c>
      <c r="MF79" s="144">
        <v>0</v>
      </c>
      <c r="MG79" s="144">
        <v>0</v>
      </c>
      <c r="MH79" s="144">
        <v>0</v>
      </c>
      <c r="MI79" s="144">
        <v>0</v>
      </c>
      <c r="MJ79" s="144">
        <v>0</v>
      </c>
      <c r="MK79" s="144">
        <v>0</v>
      </c>
      <c r="ML79" s="144">
        <v>0</v>
      </c>
      <c r="MM79" s="144">
        <v>0</v>
      </c>
      <c r="MN79" s="144">
        <v>0</v>
      </c>
      <c r="MO79" s="144">
        <v>0</v>
      </c>
      <c r="MP79" s="144">
        <v>1</v>
      </c>
      <c r="MQ79" s="144">
        <v>1</v>
      </c>
      <c r="MR79" s="144">
        <v>1</v>
      </c>
      <c r="MS79" s="144">
        <v>1</v>
      </c>
      <c r="MT79" s="144">
        <v>2</v>
      </c>
      <c r="MU79" s="144">
        <v>2</v>
      </c>
      <c r="MV79" s="144">
        <v>2</v>
      </c>
      <c r="MW79" s="144">
        <v>2</v>
      </c>
      <c r="MX79" s="144">
        <v>2</v>
      </c>
      <c r="MY79" s="144">
        <v>3</v>
      </c>
      <c r="MZ79" s="144">
        <v>2</v>
      </c>
      <c r="NA79" s="144">
        <v>2</v>
      </c>
      <c r="NB79" s="144">
        <v>2</v>
      </c>
      <c r="NC79" s="144">
        <v>2</v>
      </c>
      <c r="ND79" s="144">
        <v>2</v>
      </c>
      <c r="NE79" s="144">
        <v>2</v>
      </c>
      <c r="NF79" s="144">
        <v>2</v>
      </c>
      <c r="NG79" s="144">
        <v>2</v>
      </c>
      <c r="NH79" s="144">
        <v>0</v>
      </c>
      <c r="NI79" s="144">
        <v>0</v>
      </c>
      <c r="NJ79" s="144">
        <v>1</v>
      </c>
      <c r="NK79" s="144">
        <v>1</v>
      </c>
      <c r="NL79" s="144">
        <v>1</v>
      </c>
      <c r="NM79" s="144">
        <v>1</v>
      </c>
      <c r="NN79" s="144">
        <v>1</v>
      </c>
      <c r="NO79" s="144">
        <v>1</v>
      </c>
      <c r="NP79" s="144">
        <v>1</v>
      </c>
      <c r="NQ79" s="144">
        <v>1</v>
      </c>
      <c r="NR79" s="144">
        <v>1</v>
      </c>
      <c r="NS79" s="144">
        <v>1</v>
      </c>
      <c r="NT79" s="144">
        <v>1</v>
      </c>
      <c r="NU79" s="144">
        <v>2</v>
      </c>
      <c r="NV79" s="144">
        <v>1</v>
      </c>
      <c r="NW79" s="144">
        <v>1</v>
      </c>
      <c r="NX79" s="144">
        <v>1</v>
      </c>
      <c r="NY79" s="144">
        <v>1</v>
      </c>
      <c r="NZ79" s="144">
        <v>0</v>
      </c>
      <c r="OA79" s="144">
        <v>0</v>
      </c>
      <c r="OB79" s="144">
        <v>0</v>
      </c>
      <c r="OC79" s="144">
        <v>0</v>
      </c>
      <c r="OD79" s="144">
        <v>1</v>
      </c>
      <c r="OE79" s="144">
        <v>1</v>
      </c>
      <c r="OF79" s="144">
        <v>0</v>
      </c>
      <c r="OG79" s="144">
        <v>0</v>
      </c>
      <c r="OH79" s="144">
        <v>0</v>
      </c>
      <c r="OI79" s="144">
        <v>0</v>
      </c>
      <c r="OJ79" s="144">
        <v>0</v>
      </c>
      <c r="OK79" s="144">
        <v>0</v>
      </c>
      <c r="OL79" s="144">
        <v>0</v>
      </c>
      <c r="OM79" s="144">
        <v>0</v>
      </c>
      <c r="ON79" s="144">
        <v>0</v>
      </c>
      <c r="OO79" s="144">
        <v>0</v>
      </c>
      <c r="OP79" s="144">
        <v>0</v>
      </c>
      <c r="OQ79" s="144">
        <v>0</v>
      </c>
      <c r="OR79" s="144">
        <v>0</v>
      </c>
      <c r="OS79" s="144">
        <v>0</v>
      </c>
      <c r="OT79" s="144">
        <v>0</v>
      </c>
      <c r="OU79" s="144">
        <v>0</v>
      </c>
      <c r="OV79" s="144">
        <v>0</v>
      </c>
      <c r="OW79" s="144">
        <v>0</v>
      </c>
      <c r="OX79" s="144">
        <v>0</v>
      </c>
      <c r="OY79" s="341">
        <f t="shared" si="42"/>
        <v>0</v>
      </c>
      <c r="OZ79" s="144">
        <v>0</v>
      </c>
      <c r="PA79" s="144">
        <v>0</v>
      </c>
      <c r="PB79" s="144">
        <v>0</v>
      </c>
      <c r="PC79" s="144">
        <v>0</v>
      </c>
      <c r="PD79" s="144">
        <v>1</v>
      </c>
    </row>
    <row r="80" spans="1:420" s="144" customFormat="1" x14ac:dyDescent="0.2">
      <c r="A80" s="55"/>
      <c r="B80" s="318">
        <v>20</v>
      </c>
      <c r="C80" s="319">
        <f t="shared" ca="1" si="40"/>
        <v>0</v>
      </c>
      <c r="D80" s="320">
        <f t="shared" ca="1" si="43"/>
        <v>0</v>
      </c>
      <c r="E80" s="323">
        <f t="shared" ca="1" si="44"/>
        <v>15</v>
      </c>
      <c r="F80" s="321"/>
      <c r="G80" s="144">
        <v>10</v>
      </c>
      <c r="H80" s="144">
        <v>8</v>
      </c>
      <c r="I80" s="343">
        <v>9.5</v>
      </c>
      <c r="J80" s="144">
        <v>11</v>
      </c>
      <c r="K80" s="144">
        <v>8</v>
      </c>
      <c r="L80" s="144">
        <v>20</v>
      </c>
      <c r="M80" s="144">
        <v>19</v>
      </c>
      <c r="N80" s="144">
        <v>20</v>
      </c>
      <c r="O80" s="144">
        <v>9</v>
      </c>
      <c r="P80" s="144">
        <v>20</v>
      </c>
      <c r="Q80" s="144">
        <v>20</v>
      </c>
      <c r="R80" s="144">
        <v>18</v>
      </c>
      <c r="S80" s="144">
        <v>19</v>
      </c>
      <c r="T80" s="144">
        <v>19</v>
      </c>
      <c r="U80" s="144">
        <v>16</v>
      </c>
      <c r="V80" s="144">
        <v>15</v>
      </c>
      <c r="W80" s="144">
        <v>13</v>
      </c>
      <c r="X80" s="144">
        <v>15</v>
      </c>
      <c r="Y80" s="144">
        <v>18</v>
      </c>
      <c r="Z80" s="144">
        <v>17</v>
      </c>
      <c r="AA80" s="144">
        <v>14</v>
      </c>
      <c r="AB80" s="144">
        <v>16</v>
      </c>
      <c r="AC80" s="144">
        <v>12</v>
      </c>
      <c r="AD80" s="144">
        <v>13</v>
      </c>
      <c r="AE80" s="144">
        <v>15</v>
      </c>
      <c r="AF80" s="144">
        <v>14</v>
      </c>
      <c r="AG80" s="144">
        <v>12</v>
      </c>
      <c r="AH80" s="144">
        <v>13</v>
      </c>
      <c r="AI80" s="144">
        <v>15</v>
      </c>
      <c r="AJ80" s="144">
        <v>14</v>
      </c>
      <c r="AK80" s="144">
        <v>12</v>
      </c>
      <c r="AL80" s="144">
        <v>14</v>
      </c>
      <c r="AM80" s="144">
        <v>10</v>
      </c>
      <c r="AN80" s="144">
        <v>10</v>
      </c>
      <c r="AO80" s="144">
        <v>10</v>
      </c>
      <c r="AP80" s="363">
        <v>8</v>
      </c>
      <c r="AQ80" s="144">
        <v>6</v>
      </c>
      <c r="AR80" s="144">
        <v>7</v>
      </c>
      <c r="AS80" s="144">
        <v>6</v>
      </c>
      <c r="AT80" s="144">
        <v>6</v>
      </c>
      <c r="AU80" s="144">
        <v>6</v>
      </c>
      <c r="AV80" s="144">
        <v>9</v>
      </c>
      <c r="AW80" s="144">
        <v>8</v>
      </c>
      <c r="AX80" s="144">
        <v>10</v>
      </c>
      <c r="AY80" s="144">
        <v>9</v>
      </c>
      <c r="AZ80" s="144">
        <v>10</v>
      </c>
      <c r="BA80" s="144">
        <v>10</v>
      </c>
      <c r="BB80" s="144">
        <v>11</v>
      </c>
      <c r="BC80" s="144">
        <v>10</v>
      </c>
      <c r="BD80" s="144">
        <v>12</v>
      </c>
      <c r="BE80" s="144">
        <v>11</v>
      </c>
      <c r="BF80" s="144">
        <v>10</v>
      </c>
      <c r="BG80" s="144">
        <v>9</v>
      </c>
      <c r="BH80" s="144">
        <v>9</v>
      </c>
      <c r="BI80" s="144">
        <v>10</v>
      </c>
      <c r="BJ80" s="144">
        <v>13</v>
      </c>
      <c r="BK80" s="144">
        <v>12</v>
      </c>
      <c r="BL80" s="144">
        <v>10</v>
      </c>
      <c r="BM80" s="144">
        <v>8</v>
      </c>
      <c r="BN80" s="144">
        <v>7</v>
      </c>
      <c r="BO80" s="144">
        <v>7</v>
      </c>
      <c r="BP80" s="144">
        <v>6</v>
      </c>
      <c r="BQ80" s="144">
        <v>8</v>
      </c>
      <c r="BR80" s="144">
        <v>7</v>
      </c>
      <c r="BS80" s="144">
        <v>5</v>
      </c>
      <c r="BT80" s="144">
        <v>4</v>
      </c>
      <c r="BU80" s="144">
        <v>4</v>
      </c>
      <c r="BV80" s="144">
        <v>5</v>
      </c>
      <c r="BW80" s="144">
        <v>3</v>
      </c>
      <c r="BX80" s="144">
        <v>4</v>
      </c>
      <c r="BY80" s="144">
        <v>8</v>
      </c>
      <c r="BZ80" s="144">
        <v>9</v>
      </c>
      <c r="CA80" s="144">
        <v>7</v>
      </c>
      <c r="CB80" s="380">
        <v>6</v>
      </c>
      <c r="CC80" s="142">
        <v>5</v>
      </c>
      <c r="CD80" s="380">
        <v>5</v>
      </c>
      <c r="CE80" s="144">
        <v>6</v>
      </c>
      <c r="CF80" s="144">
        <v>5</v>
      </c>
      <c r="CG80" s="144">
        <v>7</v>
      </c>
      <c r="CH80" s="144">
        <v>7</v>
      </c>
      <c r="CI80" s="144">
        <v>6</v>
      </c>
      <c r="CJ80" s="144">
        <v>5</v>
      </c>
      <c r="CK80" s="144">
        <v>4</v>
      </c>
      <c r="CL80" s="144">
        <v>4</v>
      </c>
      <c r="CM80" s="144">
        <v>3</v>
      </c>
      <c r="CN80" s="144">
        <v>3</v>
      </c>
      <c r="CO80" s="144">
        <v>6</v>
      </c>
      <c r="CP80" s="144">
        <v>6</v>
      </c>
      <c r="CQ80" s="144">
        <v>8</v>
      </c>
      <c r="CR80" s="144">
        <v>7</v>
      </c>
      <c r="CS80" s="144">
        <v>7</v>
      </c>
      <c r="CT80" s="144">
        <v>11</v>
      </c>
      <c r="CU80" s="144">
        <v>9</v>
      </c>
      <c r="CV80" s="144">
        <v>11</v>
      </c>
      <c r="CW80" s="144">
        <v>11</v>
      </c>
      <c r="CX80" s="144">
        <v>10</v>
      </c>
      <c r="CY80" s="144">
        <v>10</v>
      </c>
      <c r="CZ80" s="144">
        <v>9</v>
      </c>
      <c r="DA80" s="144">
        <v>9</v>
      </c>
      <c r="DB80" s="144">
        <v>11</v>
      </c>
      <c r="DC80" s="144">
        <v>9</v>
      </c>
      <c r="DD80" s="144">
        <v>9</v>
      </c>
      <c r="DE80" s="144">
        <v>7</v>
      </c>
      <c r="DF80" s="144">
        <v>7</v>
      </c>
      <c r="DG80" s="144">
        <v>7</v>
      </c>
      <c r="DH80" s="144">
        <v>6</v>
      </c>
      <c r="DI80" s="144">
        <v>7</v>
      </c>
      <c r="DJ80" s="144">
        <v>7</v>
      </c>
      <c r="DK80" s="144">
        <v>8</v>
      </c>
      <c r="DL80" s="144">
        <v>8</v>
      </c>
      <c r="DM80" s="144">
        <v>8</v>
      </c>
      <c r="DN80" s="144">
        <v>7</v>
      </c>
      <c r="DO80" s="144">
        <v>7</v>
      </c>
      <c r="DP80" s="144">
        <v>4</v>
      </c>
      <c r="DQ80" s="144">
        <v>6</v>
      </c>
      <c r="DR80" s="341">
        <v>5</v>
      </c>
      <c r="DS80" s="144">
        <v>4</v>
      </c>
      <c r="DT80" s="397">
        <v>8</v>
      </c>
      <c r="DU80" s="397">
        <v>8</v>
      </c>
      <c r="DV80" s="380">
        <v>9</v>
      </c>
      <c r="DW80" s="380">
        <v>9</v>
      </c>
      <c r="DX80" s="397">
        <v>9</v>
      </c>
      <c r="DY80">
        <v>9</v>
      </c>
      <c r="DZ80">
        <v>10</v>
      </c>
      <c r="EA80">
        <v>10</v>
      </c>
      <c r="EB80">
        <v>12</v>
      </c>
      <c r="EC80">
        <v>11</v>
      </c>
      <c r="ED80">
        <v>12</v>
      </c>
      <c r="EE80">
        <v>11</v>
      </c>
      <c r="EF80">
        <v>11</v>
      </c>
      <c r="EG80">
        <v>11</v>
      </c>
      <c r="EH80">
        <v>10</v>
      </c>
      <c r="EI80">
        <v>10</v>
      </c>
      <c r="EJ80">
        <v>7</v>
      </c>
      <c r="EK80">
        <v>7</v>
      </c>
      <c r="EL80">
        <v>6</v>
      </c>
      <c r="EM80">
        <v>5</v>
      </c>
      <c r="EN80">
        <v>5</v>
      </c>
      <c r="EO80" s="144">
        <v>5</v>
      </c>
      <c r="EP80">
        <v>5</v>
      </c>
      <c r="EQ80">
        <v>4</v>
      </c>
      <c r="ER80">
        <v>4</v>
      </c>
      <c r="ES80">
        <v>7</v>
      </c>
      <c r="ET80">
        <v>7</v>
      </c>
      <c r="EU80" s="380">
        <v>6</v>
      </c>
      <c r="EV80">
        <v>7</v>
      </c>
      <c r="EW80">
        <v>6</v>
      </c>
      <c r="EX80">
        <v>4</v>
      </c>
      <c r="EY80">
        <v>5</v>
      </c>
      <c r="EZ80">
        <v>5</v>
      </c>
      <c r="FA80">
        <v>7</v>
      </c>
      <c r="FB80">
        <v>8</v>
      </c>
      <c r="FC80">
        <v>9</v>
      </c>
      <c r="FD80">
        <v>9</v>
      </c>
      <c r="FE80">
        <v>8</v>
      </c>
      <c r="FF80">
        <v>7</v>
      </c>
      <c r="FG80">
        <v>7</v>
      </c>
      <c r="FH80">
        <v>6</v>
      </c>
      <c r="FI80">
        <v>6</v>
      </c>
      <c r="FJ80">
        <v>7</v>
      </c>
      <c r="FK80" s="144">
        <v>7</v>
      </c>
      <c r="FL80">
        <v>10</v>
      </c>
      <c r="FM80">
        <v>8</v>
      </c>
      <c r="FN80" s="144">
        <v>7</v>
      </c>
      <c r="FO80" s="144">
        <v>6</v>
      </c>
      <c r="FP80" s="144">
        <v>6</v>
      </c>
      <c r="FQ80">
        <v>5</v>
      </c>
      <c r="FR80" s="144">
        <v>7</v>
      </c>
      <c r="FS80" s="341">
        <v>6</v>
      </c>
      <c r="FT80" s="144">
        <v>6</v>
      </c>
      <c r="FU80" s="397">
        <v>8</v>
      </c>
      <c r="FV80" s="397">
        <v>6</v>
      </c>
      <c r="FW80" s="380">
        <v>5</v>
      </c>
      <c r="FX80" s="380">
        <v>4</v>
      </c>
      <c r="FY80" s="397">
        <v>4</v>
      </c>
      <c r="FZ80">
        <v>7</v>
      </c>
      <c r="GA80">
        <v>7</v>
      </c>
      <c r="GB80">
        <v>6</v>
      </c>
      <c r="GC80">
        <v>4</v>
      </c>
      <c r="GD80">
        <v>6</v>
      </c>
      <c r="GE80">
        <v>4</v>
      </c>
      <c r="GF80">
        <v>3</v>
      </c>
      <c r="GG80">
        <v>3</v>
      </c>
      <c r="GH80">
        <v>2</v>
      </c>
      <c r="GI80">
        <v>3</v>
      </c>
      <c r="GJ80">
        <v>3</v>
      </c>
      <c r="GK80">
        <v>3</v>
      </c>
      <c r="GL80">
        <v>2</v>
      </c>
      <c r="GM80">
        <v>1</v>
      </c>
      <c r="GN80">
        <v>1</v>
      </c>
      <c r="GO80">
        <v>1</v>
      </c>
      <c r="GP80" s="144">
        <v>1</v>
      </c>
      <c r="GQ80">
        <v>2</v>
      </c>
      <c r="GR80">
        <v>3</v>
      </c>
      <c r="GS80">
        <v>5</v>
      </c>
      <c r="GT80">
        <v>2</v>
      </c>
      <c r="GU80">
        <v>3</v>
      </c>
      <c r="GV80" s="144">
        <v>2</v>
      </c>
      <c r="GW80" s="144">
        <v>1</v>
      </c>
      <c r="GX80" s="144">
        <v>1</v>
      </c>
      <c r="GY80" s="144">
        <v>3</v>
      </c>
      <c r="GZ80" s="144">
        <v>2</v>
      </c>
      <c r="HA80" s="144">
        <v>2</v>
      </c>
      <c r="HB80" s="144">
        <v>3</v>
      </c>
      <c r="HC80" s="144">
        <v>1</v>
      </c>
      <c r="HD80" s="144">
        <v>0</v>
      </c>
      <c r="HE80" s="144">
        <v>0</v>
      </c>
      <c r="HF80" s="144">
        <v>0</v>
      </c>
      <c r="HG80" s="144">
        <v>0</v>
      </c>
      <c r="HH80" s="144">
        <v>1</v>
      </c>
      <c r="HI80" s="144">
        <v>4</v>
      </c>
      <c r="HJ80" s="144">
        <v>2</v>
      </c>
      <c r="HK80" s="144">
        <v>2</v>
      </c>
      <c r="HL80" s="144">
        <v>2</v>
      </c>
      <c r="HM80" s="144">
        <v>1</v>
      </c>
      <c r="HN80" s="144">
        <v>1</v>
      </c>
      <c r="HO80" s="144">
        <v>0</v>
      </c>
      <c r="HP80" s="144">
        <v>0</v>
      </c>
      <c r="HQ80" s="144">
        <v>0</v>
      </c>
      <c r="HR80" s="144">
        <v>0</v>
      </c>
      <c r="HS80" s="144">
        <v>0</v>
      </c>
      <c r="HT80" s="144">
        <v>0</v>
      </c>
      <c r="HU80" s="144">
        <v>0</v>
      </c>
      <c r="HV80" s="144">
        <v>0</v>
      </c>
      <c r="HW80" s="144">
        <v>1</v>
      </c>
      <c r="HX80" s="144">
        <v>1</v>
      </c>
      <c r="HY80" s="144">
        <v>1</v>
      </c>
      <c r="HZ80" s="144">
        <v>1</v>
      </c>
      <c r="IA80" s="144">
        <v>1</v>
      </c>
      <c r="IB80" s="144">
        <v>1</v>
      </c>
      <c r="IC80" s="144">
        <v>1</v>
      </c>
      <c r="ID80" s="144">
        <v>1</v>
      </c>
      <c r="IE80" s="144">
        <v>1</v>
      </c>
      <c r="IF80" s="144">
        <v>0</v>
      </c>
      <c r="IG80" s="144">
        <v>0</v>
      </c>
      <c r="IH80" s="144">
        <v>0</v>
      </c>
      <c r="II80" s="144">
        <v>0</v>
      </c>
      <c r="IJ80" s="144">
        <v>0</v>
      </c>
      <c r="IK80" s="144">
        <v>0</v>
      </c>
      <c r="IL80" s="144">
        <v>0</v>
      </c>
      <c r="IM80" s="144">
        <v>0</v>
      </c>
      <c r="IN80" s="341">
        <f t="shared" si="41"/>
        <v>0</v>
      </c>
      <c r="IO80" s="144">
        <v>0</v>
      </c>
      <c r="IP80" s="144">
        <v>2</v>
      </c>
      <c r="IQ80" s="144">
        <v>2</v>
      </c>
      <c r="IR80" s="144">
        <v>2</v>
      </c>
      <c r="IS80" s="144">
        <v>2</v>
      </c>
      <c r="IT80" s="144">
        <v>3</v>
      </c>
      <c r="IU80" s="144">
        <v>3</v>
      </c>
      <c r="IV80" s="144">
        <v>4</v>
      </c>
      <c r="IW80" s="144">
        <v>4</v>
      </c>
      <c r="IX80" s="144">
        <v>3</v>
      </c>
      <c r="IY80" s="144">
        <v>5</v>
      </c>
      <c r="IZ80" s="144">
        <v>5</v>
      </c>
      <c r="JA80" s="144">
        <v>5</v>
      </c>
      <c r="JB80" s="144">
        <v>5</v>
      </c>
      <c r="JC80" s="144">
        <v>4</v>
      </c>
      <c r="JD80" s="144">
        <v>4</v>
      </c>
      <c r="JE80" s="144">
        <v>4</v>
      </c>
      <c r="JF80" s="362">
        <f t="shared" si="45"/>
        <v>4</v>
      </c>
      <c r="JG80" s="144">
        <v>4</v>
      </c>
      <c r="JH80" s="144">
        <v>4</v>
      </c>
      <c r="JI80" s="144">
        <v>3</v>
      </c>
      <c r="JJ80" s="144">
        <v>4</v>
      </c>
      <c r="JK80" s="144">
        <v>4</v>
      </c>
      <c r="JL80" s="144">
        <v>4</v>
      </c>
      <c r="JM80" s="144">
        <v>3</v>
      </c>
      <c r="JN80" s="341">
        <f t="shared" si="46"/>
        <v>3</v>
      </c>
      <c r="JO80" s="144">
        <v>3</v>
      </c>
      <c r="JP80" s="144">
        <v>5</v>
      </c>
      <c r="JQ80" s="144">
        <v>4</v>
      </c>
      <c r="JR80" s="144">
        <v>2</v>
      </c>
      <c r="JS80" s="144">
        <v>2</v>
      </c>
      <c r="JT80" s="144">
        <v>1</v>
      </c>
      <c r="JU80" s="144">
        <v>0</v>
      </c>
      <c r="JV80" s="341">
        <f t="shared" si="47"/>
        <v>0</v>
      </c>
      <c r="JW80" s="144">
        <v>0</v>
      </c>
      <c r="JX80" s="144">
        <v>0</v>
      </c>
      <c r="JY80" s="144">
        <v>0</v>
      </c>
      <c r="JZ80" s="144">
        <v>1</v>
      </c>
      <c r="KA80" s="144">
        <v>0</v>
      </c>
      <c r="KB80" s="144">
        <v>0</v>
      </c>
      <c r="KC80" s="144">
        <v>0</v>
      </c>
      <c r="KD80" s="144">
        <v>0</v>
      </c>
      <c r="KE80" s="144">
        <v>0</v>
      </c>
      <c r="KF80" s="144">
        <v>0</v>
      </c>
      <c r="KG80" s="144">
        <v>0</v>
      </c>
      <c r="KH80" s="144">
        <v>0</v>
      </c>
      <c r="KI80" s="144">
        <v>0</v>
      </c>
      <c r="KJ80" s="144">
        <v>0</v>
      </c>
      <c r="KK80" s="144">
        <v>0</v>
      </c>
      <c r="KL80" s="144">
        <v>0</v>
      </c>
      <c r="KM80" s="144">
        <v>0</v>
      </c>
      <c r="KN80" s="144">
        <v>0</v>
      </c>
      <c r="KO80" s="144">
        <v>0</v>
      </c>
      <c r="KP80" s="144">
        <v>0</v>
      </c>
      <c r="KQ80" s="144">
        <v>0</v>
      </c>
      <c r="KR80" s="144">
        <v>0</v>
      </c>
      <c r="KS80" s="144">
        <v>0</v>
      </c>
      <c r="KT80" s="144">
        <v>0</v>
      </c>
      <c r="KU80" s="144">
        <v>0</v>
      </c>
      <c r="KV80" s="144">
        <v>0</v>
      </c>
      <c r="KW80" s="144">
        <v>0</v>
      </c>
      <c r="KX80" s="144">
        <v>0</v>
      </c>
      <c r="KY80" s="144">
        <v>0</v>
      </c>
      <c r="KZ80" s="476">
        <v>0</v>
      </c>
      <c r="LA80" s="476">
        <v>0</v>
      </c>
      <c r="LB80" s="476">
        <v>0</v>
      </c>
      <c r="LC80" s="476">
        <v>0</v>
      </c>
      <c r="LD80" s="476">
        <v>0</v>
      </c>
      <c r="LE80" s="476">
        <v>0</v>
      </c>
      <c r="LF80" s="476">
        <v>0</v>
      </c>
      <c r="LG80" s="476">
        <v>0</v>
      </c>
      <c r="LH80" s="476">
        <v>0</v>
      </c>
      <c r="LI80" s="476">
        <v>0</v>
      </c>
      <c r="LJ80" s="144">
        <v>0</v>
      </c>
      <c r="LK80" s="144">
        <v>0</v>
      </c>
      <c r="LL80" s="144">
        <v>0</v>
      </c>
      <c r="LM80" s="144">
        <v>0</v>
      </c>
      <c r="LN80" s="144">
        <v>0</v>
      </c>
      <c r="LO80" s="144">
        <v>0</v>
      </c>
      <c r="LP80" s="144">
        <v>0</v>
      </c>
      <c r="LQ80" s="144">
        <v>1</v>
      </c>
      <c r="LR80" s="144">
        <v>1</v>
      </c>
      <c r="LS80" s="144">
        <v>1</v>
      </c>
      <c r="LT80" s="144">
        <v>0</v>
      </c>
      <c r="LU80" s="144">
        <v>0</v>
      </c>
      <c r="LV80" s="144">
        <v>0</v>
      </c>
      <c r="LW80" s="144">
        <v>0</v>
      </c>
      <c r="LX80" s="144">
        <v>0</v>
      </c>
      <c r="LY80" s="144">
        <v>0</v>
      </c>
      <c r="LZ80" s="144">
        <v>0</v>
      </c>
      <c r="MA80" s="144">
        <v>0</v>
      </c>
      <c r="MB80" s="144">
        <v>0</v>
      </c>
      <c r="MC80" s="144">
        <v>0</v>
      </c>
      <c r="MD80" s="144">
        <v>0</v>
      </c>
      <c r="ME80" s="144">
        <v>0</v>
      </c>
      <c r="MF80" s="144">
        <v>0</v>
      </c>
      <c r="MG80" s="144">
        <v>2</v>
      </c>
      <c r="MH80" s="144">
        <v>2</v>
      </c>
      <c r="MI80" s="144">
        <v>0</v>
      </c>
      <c r="MJ80" s="144">
        <v>0</v>
      </c>
      <c r="MK80" s="144">
        <v>0</v>
      </c>
      <c r="ML80" s="144">
        <v>0</v>
      </c>
      <c r="MM80" s="144">
        <v>0</v>
      </c>
      <c r="MN80" s="144">
        <v>0</v>
      </c>
      <c r="MO80" s="144">
        <v>0</v>
      </c>
      <c r="MP80" s="144">
        <v>0</v>
      </c>
      <c r="MQ80" s="144">
        <v>1</v>
      </c>
      <c r="MR80" s="144">
        <v>2</v>
      </c>
      <c r="MS80" s="144">
        <v>2</v>
      </c>
      <c r="MT80" s="144">
        <v>2</v>
      </c>
      <c r="MU80" s="144">
        <v>2</v>
      </c>
      <c r="MV80" s="144">
        <v>2</v>
      </c>
      <c r="MW80" s="144">
        <v>3</v>
      </c>
      <c r="MX80" s="144">
        <v>3</v>
      </c>
      <c r="MY80" s="144">
        <v>3</v>
      </c>
      <c r="MZ80" s="144">
        <v>3</v>
      </c>
      <c r="NA80" s="144">
        <v>4</v>
      </c>
      <c r="NB80" s="144">
        <v>3</v>
      </c>
      <c r="NC80" s="144">
        <v>3</v>
      </c>
      <c r="ND80" s="144">
        <v>2</v>
      </c>
      <c r="NE80" s="144">
        <v>0</v>
      </c>
      <c r="NF80" s="144">
        <v>0</v>
      </c>
      <c r="NG80" s="144">
        <v>0</v>
      </c>
      <c r="NH80" s="144">
        <v>0</v>
      </c>
      <c r="NI80" s="144">
        <v>0</v>
      </c>
      <c r="NJ80" s="144">
        <v>0</v>
      </c>
      <c r="NK80" s="144">
        <v>0</v>
      </c>
      <c r="NL80" s="144">
        <v>0</v>
      </c>
      <c r="NM80" s="144">
        <v>0</v>
      </c>
      <c r="NN80" s="144">
        <v>0</v>
      </c>
      <c r="NO80" s="144">
        <v>0</v>
      </c>
      <c r="NP80" s="144">
        <v>0</v>
      </c>
      <c r="NQ80" s="144">
        <v>0</v>
      </c>
      <c r="NR80" s="144">
        <v>2</v>
      </c>
      <c r="NS80" s="144">
        <v>2</v>
      </c>
      <c r="NT80" s="144">
        <v>2</v>
      </c>
      <c r="NU80" s="144">
        <v>2</v>
      </c>
      <c r="NV80" s="144">
        <v>4</v>
      </c>
      <c r="NW80" s="144">
        <v>5</v>
      </c>
      <c r="NX80" s="144">
        <v>5</v>
      </c>
      <c r="NY80" s="144">
        <v>5</v>
      </c>
      <c r="NZ80" s="144">
        <v>2</v>
      </c>
      <c r="OA80" s="144">
        <v>2</v>
      </c>
      <c r="OB80" s="144">
        <v>4</v>
      </c>
      <c r="OC80" s="144">
        <v>4</v>
      </c>
      <c r="OD80" s="144">
        <v>5</v>
      </c>
      <c r="OE80" s="144">
        <v>4</v>
      </c>
      <c r="OF80" s="144">
        <v>3</v>
      </c>
      <c r="OG80" s="144">
        <v>3</v>
      </c>
      <c r="OH80" s="144">
        <v>6</v>
      </c>
      <c r="OI80" s="144">
        <v>5</v>
      </c>
      <c r="OJ80" s="144">
        <v>8</v>
      </c>
      <c r="OK80" s="144">
        <v>4</v>
      </c>
      <c r="OL80" s="144">
        <v>2</v>
      </c>
      <c r="OM80" s="144">
        <v>1</v>
      </c>
      <c r="ON80" s="144">
        <v>0</v>
      </c>
      <c r="OO80" s="144">
        <v>0</v>
      </c>
      <c r="OP80" s="144">
        <v>1</v>
      </c>
      <c r="OQ80" s="144">
        <v>1</v>
      </c>
      <c r="OR80" s="144">
        <v>1</v>
      </c>
      <c r="OS80" s="144">
        <v>1</v>
      </c>
      <c r="OT80" s="144">
        <v>2</v>
      </c>
      <c r="OU80" s="144">
        <v>2</v>
      </c>
      <c r="OV80" s="144">
        <v>2</v>
      </c>
      <c r="OW80" s="144">
        <v>1</v>
      </c>
      <c r="OX80" s="144">
        <v>1</v>
      </c>
      <c r="OY80" s="341">
        <f t="shared" si="42"/>
        <v>1.5</v>
      </c>
      <c r="OZ80" s="144">
        <v>2</v>
      </c>
      <c r="PA80" s="144">
        <v>1</v>
      </c>
      <c r="PB80" s="144">
        <v>1</v>
      </c>
      <c r="PC80" s="144">
        <v>0</v>
      </c>
      <c r="PD80" s="144">
        <v>0</v>
      </c>
    </row>
    <row r="81" spans="1:436" s="144" customFormat="1" x14ac:dyDescent="0.2">
      <c r="A81" s="318"/>
      <c r="B81" s="318">
        <v>21</v>
      </c>
      <c r="C81" s="319">
        <f t="shared" ca="1" si="40"/>
        <v>2</v>
      </c>
      <c r="D81" s="320">
        <f t="shared" ca="1" si="43"/>
        <v>5.7803468208092483E-3</v>
      </c>
      <c r="E81" s="323">
        <f t="shared" ca="1" si="44"/>
        <v>9</v>
      </c>
      <c r="F81" s="321"/>
      <c r="G81" s="144">
        <v>5</v>
      </c>
      <c r="H81" s="144">
        <v>7</v>
      </c>
      <c r="I81" s="343">
        <v>8</v>
      </c>
      <c r="J81" s="144">
        <v>9</v>
      </c>
      <c r="K81" s="144">
        <v>10</v>
      </c>
      <c r="L81" s="144">
        <v>12</v>
      </c>
      <c r="M81" s="144">
        <v>9</v>
      </c>
      <c r="N81" s="144">
        <v>10</v>
      </c>
      <c r="O81" s="144">
        <v>6</v>
      </c>
      <c r="P81" s="144">
        <v>12</v>
      </c>
      <c r="Q81" s="144">
        <v>13</v>
      </c>
      <c r="R81" s="144">
        <v>11</v>
      </c>
      <c r="S81" s="144">
        <v>10</v>
      </c>
      <c r="T81" s="144">
        <v>9</v>
      </c>
      <c r="U81" s="144">
        <v>8</v>
      </c>
      <c r="V81" s="144">
        <v>8</v>
      </c>
      <c r="W81" s="144">
        <v>7</v>
      </c>
      <c r="X81" s="144">
        <v>7</v>
      </c>
      <c r="Y81" s="144">
        <v>8</v>
      </c>
      <c r="Z81" s="144">
        <v>8</v>
      </c>
      <c r="AA81" s="144">
        <v>8</v>
      </c>
      <c r="AB81" s="144">
        <v>6</v>
      </c>
      <c r="AC81" s="144">
        <v>6</v>
      </c>
      <c r="AD81" s="144">
        <v>3</v>
      </c>
      <c r="AE81" s="144">
        <v>2</v>
      </c>
      <c r="AF81" s="144">
        <v>2</v>
      </c>
      <c r="AG81" s="144">
        <v>2</v>
      </c>
      <c r="AH81" s="144">
        <v>1</v>
      </c>
      <c r="AI81" s="144">
        <v>1</v>
      </c>
      <c r="AJ81" s="144">
        <v>1</v>
      </c>
      <c r="AK81" s="144">
        <v>1</v>
      </c>
      <c r="AL81" s="144">
        <v>1</v>
      </c>
      <c r="AM81" s="144">
        <v>1</v>
      </c>
      <c r="AN81" s="144">
        <v>1</v>
      </c>
      <c r="AO81" s="144">
        <v>2</v>
      </c>
      <c r="AP81" s="363">
        <v>3</v>
      </c>
      <c r="AQ81" s="144">
        <v>4</v>
      </c>
      <c r="AR81" s="144">
        <v>7</v>
      </c>
      <c r="AS81" s="144">
        <v>6</v>
      </c>
      <c r="AT81" s="144">
        <v>7</v>
      </c>
      <c r="AU81" s="144">
        <v>4</v>
      </c>
      <c r="AV81" s="144">
        <v>5</v>
      </c>
      <c r="AW81" s="144">
        <v>7</v>
      </c>
      <c r="AX81" s="144">
        <v>8</v>
      </c>
      <c r="AY81" s="144">
        <v>7</v>
      </c>
      <c r="AZ81" s="144">
        <v>5</v>
      </c>
      <c r="BA81" s="144">
        <v>5</v>
      </c>
      <c r="BB81" s="144">
        <v>5</v>
      </c>
      <c r="BC81" s="144">
        <v>6</v>
      </c>
      <c r="BD81" s="144">
        <v>7</v>
      </c>
      <c r="BE81" s="144">
        <v>5</v>
      </c>
      <c r="BF81" s="144">
        <v>6</v>
      </c>
      <c r="BG81" s="144">
        <v>6</v>
      </c>
      <c r="BH81" s="144">
        <v>3</v>
      </c>
      <c r="BI81" s="144">
        <v>5</v>
      </c>
      <c r="BJ81" s="144">
        <v>6</v>
      </c>
      <c r="BK81" s="144">
        <v>6</v>
      </c>
      <c r="BL81" s="144">
        <v>6</v>
      </c>
      <c r="BM81" s="144">
        <v>6</v>
      </c>
      <c r="BN81" s="144">
        <v>7</v>
      </c>
      <c r="BO81" s="144">
        <v>8</v>
      </c>
      <c r="BP81" s="144">
        <v>9</v>
      </c>
      <c r="BQ81" s="144">
        <v>13</v>
      </c>
      <c r="BR81" s="144">
        <v>11</v>
      </c>
      <c r="BS81" s="144">
        <v>9</v>
      </c>
      <c r="BT81" s="144">
        <v>11</v>
      </c>
      <c r="BU81" s="144">
        <v>10</v>
      </c>
      <c r="BV81" s="144">
        <v>12</v>
      </c>
      <c r="BW81" s="144">
        <v>12</v>
      </c>
      <c r="BX81" s="144">
        <v>12</v>
      </c>
      <c r="BY81" s="144">
        <v>8</v>
      </c>
      <c r="BZ81" s="144">
        <v>9</v>
      </c>
      <c r="CA81" s="144">
        <v>8</v>
      </c>
      <c r="CB81" s="380">
        <v>7</v>
      </c>
      <c r="CC81" s="142">
        <v>6</v>
      </c>
      <c r="CD81" s="380">
        <v>6</v>
      </c>
      <c r="CE81" s="144">
        <v>6</v>
      </c>
      <c r="CF81" s="144">
        <v>6</v>
      </c>
      <c r="CG81" s="144">
        <v>6</v>
      </c>
      <c r="CH81" s="144">
        <v>6</v>
      </c>
      <c r="CI81" s="144">
        <v>8</v>
      </c>
      <c r="CJ81" s="144">
        <v>9</v>
      </c>
      <c r="CK81" s="144">
        <v>7</v>
      </c>
      <c r="CL81" s="144">
        <v>5</v>
      </c>
      <c r="CM81" s="144">
        <v>5</v>
      </c>
      <c r="CN81" s="144">
        <v>7</v>
      </c>
      <c r="CO81" s="144">
        <v>8</v>
      </c>
      <c r="CP81" s="144">
        <v>9</v>
      </c>
      <c r="CQ81" s="144">
        <v>9</v>
      </c>
      <c r="CR81" s="144">
        <v>6</v>
      </c>
      <c r="CS81" s="144">
        <v>5</v>
      </c>
      <c r="CT81" s="144">
        <v>6</v>
      </c>
      <c r="CU81" s="144">
        <v>6</v>
      </c>
      <c r="CV81" s="144">
        <v>7</v>
      </c>
      <c r="CW81" s="144">
        <v>6</v>
      </c>
      <c r="CX81" s="144">
        <v>9</v>
      </c>
      <c r="CY81" s="144">
        <v>9</v>
      </c>
      <c r="CZ81" s="144">
        <v>8</v>
      </c>
      <c r="DA81" s="144">
        <v>11</v>
      </c>
      <c r="DB81" s="144">
        <v>8</v>
      </c>
      <c r="DC81" s="144">
        <v>12</v>
      </c>
      <c r="DD81" s="144">
        <v>8</v>
      </c>
      <c r="DE81" s="144">
        <v>8</v>
      </c>
      <c r="DF81" s="144">
        <v>8</v>
      </c>
      <c r="DG81" s="144">
        <v>8</v>
      </c>
      <c r="DH81" s="144">
        <v>9</v>
      </c>
      <c r="DI81" s="144">
        <v>13</v>
      </c>
      <c r="DJ81" s="144">
        <v>13</v>
      </c>
      <c r="DK81" s="144">
        <v>12</v>
      </c>
      <c r="DL81" s="144">
        <v>12</v>
      </c>
      <c r="DM81" s="144">
        <v>11</v>
      </c>
      <c r="DN81" s="144">
        <v>13</v>
      </c>
      <c r="DO81" s="144">
        <v>13</v>
      </c>
      <c r="DP81" s="144">
        <v>13</v>
      </c>
      <c r="DQ81" s="144">
        <v>11</v>
      </c>
      <c r="DR81" s="341">
        <v>9</v>
      </c>
      <c r="DS81" s="144">
        <v>11</v>
      </c>
      <c r="DT81" s="397">
        <v>11</v>
      </c>
      <c r="DU81" s="397">
        <v>10</v>
      </c>
      <c r="DV81" s="380">
        <v>10</v>
      </c>
      <c r="DW81" s="380">
        <v>11</v>
      </c>
      <c r="DX81" s="397">
        <v>9</v>
      </c>
      <c r="DY81">
        <v>10</v>
      </c>
      <c r="DZ81">
        <v>11</v>
      </c>
      <c r="EA81">
        <v>11</v>
      </c>
      <c r="EB81">
        <v>10</v>
      </c>
      <c r="EC81">
        <v>9</v>
      </c>
      <c r="ED81">
        <v>7</v>
      </c>
      <c r="EE81">
        <v>5</v>
      </c>
      <c r="EF81">
        <v>5</v>
      </c>
      <c r="EG81">
        <v>4</v>
      </c>
      <c r="EH81">
        <v>4</v>
      </c>
      <c r="EI81">
        <v>4</v>
      </c>
      <c r="EJ81">
        <v>3</v>
      </c>
      <c r="EK81">
        <v>2</v>
      </c>
      <c r="EL81">
        <v>3</v>
      </c>
      <c r="EM81">
        <v>3</v>
      </c>
      <c r="EN81">
        <v>4</v>
      </c>
      <c r="EO81" s="144">
        <v>5</v>
      </c>
      <c r="EP81">
        <v>6</v>
      </c>
      <c r="EQ81">
        <v>5</v>
      </c>
      <c r="ER81">
        <v>4</v>
      </c>
      <c r="ES81">
        <v>3</v>
      </c>
      <c r="ET81">
        <v>4</v>
      </c>
      <c r="EU81" s="380">
        <v>4</v>
      </c>
      <c r="EV81">
        <v>4</v>
      </c>
      <c r="EW81">
        <v>4</v>
      </c>
      <c r="EX81">
        <v>5</v>
      </c>
      <c r="EY81">
        <v>5</v>
      </c>
      <c r="EZ81">
        <v>6</v>
      </c>
      <c r="FA81">
        <v>7</v>
      </c>
      <c r="FB81">
        <v>7</v>
      </c>
      <c r="FC81">
        <v>6</v>
      </c>
      <c r="FD81">
        <v>5</v>
      </c>
      <c r="FE81">
        <v>6</v>
      </c>
      <c r="FF81">
        <v>6</v>
      </c>
      <c r="FG81">
        <v>6</v>
      </c>
      <c r="FH81">
        <v>6</v>
      </c>
      <c r="FI81">
        <v>5</v>
      </c>
      <c r="FJ81">
        <v>5</v>
      </c>
      <c r="FK81" s="144">
        <v>6</v>
      </c>
      <c r="FL81">
        <v>8</v>
      </c>
      <c r="FM81">
        <v>9</v>
      </c>
      <c r="FN81" s="144">
        <v>9</v>
      </c>
      <c r="FO81" s="144">
        <v>8</v>
      </c>
      <c r="FP81" s="144">
        <v>9</v>
      </c>
      <c r="FQ81">
        <v>9</v>
      </c>
      <c r="FR81" s="144">
        <v>8</v>
      </c>
      <c r="FS81" s="341">
        <v>9</v>
      </c>
      <c r="FT81" s="144">
        <v>9</v>
      </c>
      <c r="FU81" s="397">
        <v>9</v>
      </c>
      <c r="FV81" s="397">
        <v>7</v>
      </c>
      <c r="FW81" s="380">
        <v>6</v>
      </c>
      <c r="FX81" s="380">
        <v>4</v>
      </c>
      <c r="FY81" s="397">
        <v>4</v>
      </c>
      <c r="FZ81">
        <v>1</v>
      </c>
      <c r="GA81">
        <v>2</v>
      </c>
      <c r="GB81">
        <v>2</v>
      </c>
      <c r="GC81">
        <v>2</v>
      </c>
      <c r="GD81">
        <v>2</v>
      </c>
      <c r="GE81">
        <v>2</v>
      </c>
      <c r="GF81">
        <v>3</v>
      </c>
      <c r="GG81">
        <v>1</v>
      </c>
      <c r="GH81">
        <v>0</v>
      </c>
      <c r="GI81">
        <v>0</v>
      </c>
      <c r="GJ81">
        <v>0</v>
      </c>
      <c r="GK81">
        <v>0</v>
      </c>
      <c r="GL81">
        <v>0</v>
      </c>
      <c r="GM81">
        <v>0</v>
      </c>
      <c r="GN81">
        <v>0</v>
      </c>
      <c r="GO81">
        <v>3</v>
      </c>
      <c r="GP81" s="144">
        <v>5</v>
      </c>
      <c r="GQ81">
        <v>5</v>
      </c>
      <c r="GR81">
        <v>5</v>
      </c>
      <c r="GS81">
        <v>5</v>
      </c>
      <c r="GT81">
        <v>6</v>
      </c>
      <c r="GU81">
        <v>6</v>
      </c>
      <c r="GV81" s="144">
        <v>6</v>
      </c>
      <c r="GW81" s="144">
        <v>4</v>
      </c>
      <c r="GX81" s="144">
        <v>4</v>
      </c>
      <c r="GY81" s="144">
        <v>5</v>
      </c>
      <c r="GZ81" s="144">
        <v>6</v>
      </c>
      <c r="HA81" s="144">
        <v>6</v>
      </c>
      <c r="HB81" s="144">
        <v>7</v>
      </c>
      <c r="HC81" s="144">
        <v>10</v>
      </c>
      <c r="HD81" s="144">
        <v>10</v>
      </c>
      <c r="HE81" s="144">
        <v>11</v>
      </c>
      <c r="HF81" s="144">
        <v>8</v>
      </c>
      <c r="HG81" s="144">
        <v>8</v>
      </c>
      <c r="HH81" s="144">
        <v>7</v>
      </c>
      <c r="HI81" s="144">
        <v>6</v>
      </c>
      <c r="HJ81" s="144">
        <v>7</v>
      </c>
      <c r="HK81" s="144">
        <v>7</v>
      </c>
      <c r="HL81" s="144">
        <v>9</v>
      </c>
      <c r="HM81" s="144">
        <v>10</v>
      </c>
      <c r="HN81" s="144">
        <v>11</v>
      </c>
      <c r="HO81" s="144">
        <v>12</v>
      </c>
      <c r="HP81" s="144">
        <v>10</v>
      </c>
      <c r="HQ81" s="144">
        <v>10</v>
      </c>
      <c r="HR81" s="144">
        <v>9</v>
      </c>
      <c r="HS81" s="144">
        <v>8</v>
      </c>
      <c r="HT81" s="144">
        <v>9</v>
      </c>
      <c r="HU81" s="144">
        <v>8</v>
      </c>
      <c r="HV81" s="144">
        <v>7</v>
      </c>
      <c r="HW81" s="144">
        <v>7</v>
      </c>
      <c r="HX81" s="144">
        <v>8</v>
      </c>
      <c r="HY81" s="144">
        <v>8</v>
      </c>
      <c r="HZ81" s="144">
        <v>8</v>
      </c>
      <c r="IA81" s="144">
        <v>8</v>
      </c>
      <c r="IB81" s="144">
        <v>7</v>
      </c>
      <c r="IC81" s="144">
        <v>6</v>
      </c>
      <c r="ID81" s="144">
        <v>6</v>
      </c>
      <c r="IE81" s="144">
        <v>3</v>
      </c>
      <c r="IF81" s="144">
        <v>4</v>
      </c>
      <c r="IG81" s="144">
        <v>4</v>
      </c>
      <c r="IH81" s="144">
        <v>3</v>
      </c>
      <c r="II81" s="144">
        <v>4</v>
      </c>
      <c r="IJ81" s="144">
        <v>4</v>
      </c>
      <c r="IK81" s="144">
        <v>3</v>
      </c>
      <c r="IL81" s="144">
        <v>3</v>
      </c>
      <c r="IM81" s="144">
        <v>3</v>
      </c>
      <c r="IN81" s="341">
        <f t="shared" si="41"/>
        <v>3</v>
      </c>
      <c r="IO81" s="144">
        <v>3</v>
      </c>
      <c r="IP81" s="144">
        <v>4</v>
      </c>
      <c r="IQ81" s="144">
        <v>4</v>
      </c>
      <c r="IR81" s="144">
        <v>5</v>
      </c>
      <c r="IS81" s="144">
        <v>5</v>
      </c>
      <c r="IT81" s="144">
        <v>5</v>
      </c>
      <c r="IU81" s="144">
        <v>4</v>
      </c>
      <c r="IV81" s="144">
        <v>4</v>
      </c>
      <c r="IW81" s="144">
        <v>4</v>
      </c>
      <c r="IX81" s="144">
        <v>4</v>
      </c>
      <c r="IY81" s="144">
        <v>4</v>
      </c>
      <c r="IZ81" s="144">
        <v>4</v>
      </c>
      <c r="JA81" s="144">
        <v>4</v>
      </c>
      <c r="JB81" s="144">
        <v>3</v>
      </c>
      <c r="JC81" s="144">
        <v>3</v>
      </c>
      <c r="JD81" s="144">
        <v>3</v>
      </c>
      <c r="JE81" s="144">
        <v>1</v>
      </c>
      <c r="JF81" s="362">
        <f t="shared" si="45"/>
        <v>1</v>
      </c>
      <c r="JG81" s="144">
        <v>1</v>
      </c>
      <c r="JH81" s="144">
        <v>1</v>
      </c>
      <c r="JI81" s="144">
        <v>1</v>
      </c>
      <c r="JJ81" s="144">
        <v>1</v>
      </c>
      <c r="JK81" s="144">
        <v>2</v>
      </c>
      <c r="JL81" s="144">
        <v>2</v>
      </c>
      <c r="JM81" s="144">
        <v>2</v>
      </c>
      <c r="JN81" s="341">
        <f t="shared" si="46"/>
        <v>2.5</v>
      </c>
      <c r="JO81" s="144">
        <v>3</v>
      </c>
      <c r="JP81" s="144">
        <v>3</v>
      </c>
      <c r="JQ81" s="144">
        <v>3</v>
      </c>
      <c r="JR81" s="144">
        <v>3</v>
      </c>
      <c r="JS81" s="144">
        <v>3</v>
      </c>
      <c r="JT81" s="144">
        <v>3</v>
      </c>
      <c r="JU81" s="144">
        <v>3</v>
      </c>
      <c r="JV81" s="341">
        <f t="shared" si="47"/>
        <v>3</v>
      </c>
      <c r="JW81" s="144">
        <v>3</v>
      </c>
      <c r="JX81" s="144">
        <v>2</v>
      </c>
      <c r="JY81" s="144">
        <v>2</v>
      </c>
      <c r="JZ81" s="144">
        <v>1</v>
      </c>
      <c r="KA81" s="144">
        <v>1</v>
      </c>
      <c r="KB81" s="144">
        <v>0</v>
      </c>
      <c r="KC81" s="144">
        <v>0</v>
      </c>
      <c r="KD81" s="144">
        <v>1</v>
      </c>
      <c r="KE81" s="144">
        <v>1</v>
      </c>
      <c r="KF81" s="144">
        <v>1</v>
      </c>
      <c r="KG81" s="144">
        <v>2</v>
      </c>
      <c r="KH81" s="144">
        <v>3</v>
      </c>
      <c r="KI81" s="144">
        <v>3</v>
      </c>
      <c r="KJ81" s="144">
        <v>1</v>
      </c>
      <c r="KK81" s="144">
        <v>1</v>
      </c>
      <c r="KL81" s="144">
        <v>1</v>
      </c>
      <c r="KM81" s="144">
        <v>1</v>
      </c>
      <c r="KN81" s="144">
        <v>0</v>
      </c>
      <c r="KO81" s="144">
        <v>0</v>
      </c>
      <c r="KP81" s="144">
        <v>1</v>
      </c>
      <c r="KQ81" s="144">
        <v>1</v>
      </c>
      <c r="KR81" s="144">
        <v>2</v>
      </c>
      <c r="KS81" s="144">
        <v>2</v>
      </c>
      <c r="KT81" s="144">
        <v>6</v>
      </c>
      <c r="KU81" s="144">
        <v>7</v>
      </c>
      <c r="KV81" s="144">
        <v>8</v>
      </c>
      <c r="KW81" s="144">
        <v>9</v>
      </c>
      <c r="KX81" s="144">
        <v>8</v>
      </c>
      <c r="KY81" s="144">
        <v>8</v>
      </c>
      <c r="KZ81" s="476">
        <v>7</v>
      </c>
      <c r="LA81" s="476">
        <v>7</v>
      </c>
      <c r="LB81" s="476">
        <v>7</v>
      </c>
      <c r="LC81" s="476">
        <v>6</v>
      </c>
      <c r="LD81" s="476">
        <v>6</v>
      </c>
      <c r="LE81" s="476">
        <v>5</v>
      </c>
      <c r="LF81" s="476">
        <v>5</v>
      </c>
      <c r="LG81" s="476">
        <v>4</v>
      </c>
      <c r="LH81" s="476">
        <v>4</v>
      </c>
      <c r="LI81" s="476">
        <v>3</v>
      </c>
      <c r="LJ81" s="144">
        <v>2</v>
      </c>
      <c r="LK81" s="144">
        <v>2</v>
      </c>
      <c r="LL81" s="144">
        <v>2</v>
      </c>
      <c r="LM81" s="144">
        <v>2</v>
      </c>
      <c r="LN81" s="144">
        <v>4</v>
      </c>
      <c r="LO81" s="144">
        <v>4</v>
      </c>
      <c r="LP81" s="144">
        <v>4</v>
      </c>
      <c r="LQ81" s="144">
        <v>4</v>
      </c>
      <c r="LR81" s="144">
        <v>4</v>
      </c>
      <c r="LS81" s="144">
        <v>3</v>
      </c>
      <c r="LT81" s="144">
        <v>2</v>
      </c>
      <c r="LU81" s="144">
        <v>3</v>
      </c>
      <c r="LV81" s="144">
        <v>3</v>
      </c>
      <c r="LW81" s="144">
        <v>3</v>
      </c>
      <c r="LX81" s="144">
        <v>2</v>
      </c>
      <c r="LY81" s="144">
        <v>2</v>
      </c>
      <c r="LZ81" s="144">
        <v>1</v>
      </c>
      <c r="MA81" s="144">
        <v>0</v>
      </c>
      <c r="MB81" s="144">
        <v>0</v>
      </c>
      <c r="MC81" s="144">
        <v>1</v>
      </c>
      <c r="MD81" s="144">
        <v>2</v>
      </c>
      <c r="ME81" s="144">
        <v>2</v>
      </c>
      <c r="MF81" s="144">
        <v>2</v>
      </c>
      <c r="MG81" s="144">
        <v>2</v>
      </c>
      <c r="MH81" s="144">
        <v>1</v>
      </c>
      <c r="MI81" s="144">
        <v>0</v>
      </c>
      <c r="MJ81" s="144">
        <v>0</v>
      </c>
      <c r="MK81" s="144">
        <v>0</v>
      </c>
      <c r="ML81" s="144">
        <v>0</v>
      </c>
      <c r="MM81" s="144">
        <v>0</v>
      </c>
      <c r="MN81" s="144">
        <v>0</v>
      </c>
      <c r="MO81" s="144">
        <v>0</v>
      </c>
      <c r="MP81" s="144">
        <v>1</v>
      </c>
      <c r="MQ81" s="144">
        <v>0</v>
      </c>
      <c r="MR81" s="144">
        <v>0</v>
      </c>
      <c r="MS81" s="144">
        <v>0</v>
      </c>
      <c r="MT81" s="144">
        <v>0</v>
      </c>
      <c r="MU81" s="144">
        <v>0</v>
      </c>
      <c r="MV81" s="144">
        <v>0</v>
      </c>
      <c r="MW81" s="144">
        <v>1</v>
      </c>
      <c r="MX81" s="144">
        <v>1</v>
      </c>
      <c r="MY81" s="144">
        <v>1</v>
      </c>
      <c r="MZ81" s="144">
        <v>1</v>
      </c>
      <c r="NA81" s="144">
        <v>1</v>
      </c>
      <c r="NB81" s="144">
        <v>0</v>
      </c>
      <c r="NC81" s="144">
        <v>0</v>
      </c>
      <c r="ND81" s="144">
        <v>0</v>
      </c>
      <c r="NE81" s="144">
        <v>0</v>
      </c>
      <c r="NF81" s="144">
        <v>0</v>
      </c>
      <c r="NG81" s="144">
        <v>0</v>
      </c>
      <c r="NH81" s="144">
        <v>0</v>
      </c>
      <c r="NI81" s="144">
        <v>0</v>
      </c>
      <c r="NJ81" s="144">
        <v>0</v>
      </c>
      <c r="NK81" s="144">
        <v>0</v>
      </c>
      <c r="NL81" s="144">
        <v>0</v>
      </c>
      <c r="NM81" s="144">
        <v>0</v>
      </c>
      <c r="NN81" s="144">
        <v>1</v>
      </c>
      <c r="NO81" s="144">
        <v>1</v>
      </c>
      <c r="NP81" s="144">
        <v>2</v>
      </c>
      <c r="NQ81" s="144">
        <v>2</v>
      </c>
      <c r="NR81" s="144">
        <v>3</v>
      </c>
      <c r="NS81" s="144">
        <v>2</v>
      </c>
      <c r="NT81" s="144">
        <v>2</v>
      </c>
      <c r="NU81" s="144">
        <v>2</v>
      </c>
      <c r="NV81" s="144">
        <v>1</v>
      </c>
      <c r="NW81" s="144">
        <v>1</v>
      </c>
      <c r="NX81" s="144">
        <v>1</v>
      </c>
      <c r="NY81" s="144">
        <v>1</v>
      </c>
      <c r="NZ81" s="144">
        <v>1</v>
      </c>
      <c r="OA81" s="144">
        <v>1</v>
      </c>
      <c r="OB81" s="144">
        <v>1</v>
      </c>
      <c r="OC81" s="144">
        <v>1</v>
      </c>
      <c r="OD81" s="144">
        <v>1</v>
      </c>
      <c r="OE81" s="144">
        <v>1</v>
      </c>
      <c r="OF81" s="144">
        <v>0</v>
      </c>
      <c r="OG81" s="144">
        <v>0</v>
      </c>
      <c r="OH81" s="144">
        <v>1</v>
      </c>
      <c r="OI81" s="144">
        <v>2</v>
      </c>
      <c r="OJ81" s="144">
        <v>1</v>
      </c>
      <c r="OK81" s="144">
        <v>0</v>
      </c>
      <c r="OL81" s="144">
        <v>0</v>
      </c>
      <c r="OM81" s="144">
        <v>0</v>
      </c>
      <c r="ON81" s="144">
        <v>0</v>
      </c>
      <c r="OO81" s="144">
        <v>0</v>
      </c>
      <c r="OP81" s="144">
        <v>0</v>
      </c>
      <c r="OQ81" s="144">
        <v>0</v>
      </c>
      <c r="OR81" s="144">
        <v>0</v>
      </c>
      <c r="OS81" s="144">
        <v>0</v>
      </c>
      <c r="OT81" s="144">
        <v>1</v>
      </c>
      <c r="OU81" s="144">
        <v>1</v>
      </c>
      <c r="OV81" s="144">
        <v>1</v>
      </c>
      <c r="OW81" s="144">
        <v>2</v>
      </c>
      <c r="OX81" s="144">
        <v>2</v>
      </c>
      <c r="OY81" s="341">
        <f t="shared" si="42"/>
        <v>2</v>
      </c>
      <c r="OZ81" s="144">
        <v>2</v>
      </c>
      <c r="PA81" s="144">
        <v>3</v>
      </c>
      <c r="PB81" s="144">
        <v>2</v>
      </c>
      <c r="PC81" s="144">
        <v>2</v>
      </c>
      <c r="PD81" s="144">
        <v>2</v>
      </c>
    </row>
    <row r="82" spans="1:436" s="144" customFormat="1" x14ac:dyDescent="0.2">
      <c r="A82" s="55"/>
      <c r="B82" s="318">
        <v>22</v>
      </c>
      <c r="C82" s="319">
        <f t="shared" ca="1" si="40"/>
        <v>0</v>
      </c>
      <c r="D82" s="320">
        <f t="shared" ca="1" si="43"/>
        <v>0</v>
      </c>
      <c r="E82" s="323">
        <f t="shared" ca="1" si="44"/>
        <v>15</v>
      </c>
      <c r="F82" s="321"/>
      <c r="G82" s="144">
        <v>5</v>
      </c>
      <c r="H82" s="144">
        <v>2</v>
      </c>
      <c r="I82" s="343">
        <v>3.5</v>
      </c>
      <c r="J82" s="144">
        <v>5</v>
      </c>
      <c r="K82" s="144">
        <v>5</v>
      </c>
      <c r="L82" s="144">
        <v>7</v>
      </c>
      <c r="M82" s="144">
        <v>5</v>
      </c>
      <c r="N82" s="144">
        <v>4</v>
      </c>
      <c r="O82" s="144">
        <v>26</v>
      </c>
      <c r="P82" s="144">
        <v>6</v>
      </c>
      <c r="Q82" s="144">
        <v>11</v>
      </c>
      <c r="R82" s="144">
        <v>11</v>
      </c>
      <c r="S82" s="144">
        <v>10</v>
      </c>
      <c r="T82" s="144">
        <v>10</v>
      </c>
      <c r="U82" s="144">
        <v>6</v>
      </c>
      <c r="V82" s="144">
        <v>6</v>
      </c>
      <c r="W82" s="144">
        <v>9</v>
      </c>
      <c r="X82" s="144">
        <v>12</v>
      </c>
      <c r="Y82" s="144">
        <v>11</v>
      </c>
      <c r="Z82" s="144">
        <v>10</v>
      </c>
      <c r="AA82" s="144">
        <v>9</v>
      </c>
      <c r="AB82" s="144">
        <v>10</v>
      </c>
      <c r="AC82" s="144">
        <v>11</v>
      </c>
      <c r="AD82" s="144">
        <v>10</v>
      </c>
      <c r="AE82" s="144">
        <v>9</v>
      </c>
      <c r="AF82" s="144">
        <v>9</v>
      </c>
      <c r="AG82" s="144">
        <v>8</v>
      </c>
      <c r="AH82" s="144">
        <v>7</v>
      </c>
      <c r="AI82" s="144">
        <v>9</v>
      </c>
      <c r="AJ82" s="144">
        <v>9</v>
      </c>
      <c r="AK82" s="144">
        <v>5</v>
      </c>
      <c r="AL82" s="144">
        <v>9</v>
      </c>
      <c r="AM82" s="144">
        <v>5</v>
      </c>
      <c r="AN82" s="144">
        <v>2</v>
      </c>
      <c r="AO82" s="144">
        <v>4</v>
      </c>
      <c r="AP82" s="363">
        <v>4</v>
      </c>
      <c r="AQ82" s="144">
        <v>4</v>
      </c>
      <c r="AR82" s="144">
        <v>5</v>
      </c>
      <c r="AS82" s="144">
        <v>6</v>
      </c>
      <c r="AT82" s="144">
        <v>6</v>
      </c>
      <c r="AU82" s="144">
        <v>7</v>
      </c>
      <c r="AV82" s="144">
        <v>8</v>
      </c>
      <c r="AW82" s="144">
        <v>9</v>
      </c>
      <c r="AX82" s="144">
        <v>7</v>
      </c>
      <c r="AY82" s="144">
        <v>7</v>
      </c>
      <c r="AZ82" s="144">
        <v>6</v>
      </c>
      <c r="BA82" s="144">
        <v>10</v>
      </c>
      <c r="BB82" s="144">
        <v>9</v>
      </c>
      <c r="BC82" s="144">
        <v>8</v>
      </c>
      <c r="BD82" s="144">
        <v>10</v>
      </c>
      <c r="BE82" s="144">
        <v>7</v>
      </c>
      <c r="BF82" s="144">
        <v>7</v>
      </c>
      <c r="BG82" s="144">
        <v>2</v>
      </c>
      <c r="BH82" s="144">
        <v>3</v>
      </c>
      <c r="BI82" s="144">
        <v>5</v>
      </c>
      <c r="BJ82" s="144">
        <v>5</v>
      </c>
      <c r="BK82" s="144">
        <v>6</v>
      </c>
      <c r="BL82" s="144">
        <v>7</v>
      </c>
      <c r="BM82" s="144">
        <v>5</v>
      </c>
      <c r="BN82" s="144">
        <v>6</v>
      </c>
      <c r="BO82" s="144">
        <v>5</v>
      </c>
      <c r="BP82" s="144">
        <v>6</v>
      </c>
      <c r="BQ82" s="144">
        <v>6</v>
      </c>
      <c r="BR82" s="144">
        <v>7</v>
      </c>
      <c r="BS82" s="144">
        <v>9</v>
      </c>
      <c r="BT82" s="144">
        <v>4</v>
      </c>
      <c r="BU82" s="144">
        <v>7</v>
      </c>
      <c r="BV82" s="144">
        <v>8</v>
      </c>
      <c r="BW82" s="144">
        <v>8</v>
      </c>
      <c r="BX82" s="144">
        <v>9</v>
      </c>
      <c r="BY82" s="144">
        <v>7</v>
      </c>
      <c r="BZ82" s="144">
        <v>9</v>
      </c>
      <c r="CA82" s="144">
        <v>9</v>
      </c>
      <c r="CB82" s="380">
        <v>10</v>
      </c>
      <c r="CC82" s="142">
        <v>10</v>
      </c>
      <c r="CD82" s="380">
        <v>7</v>
      </c>
      <c r="CE82" s="144">
        <v>5</v>
      </c>
      <c r="CF82" s="144">
        <v>3</v>
      </c>
      <c r="CG82" s="144">
        <v>3</v>
      </c>
      <c r="CH82" s="144">
        <v>2</v>
      </c>
      <c r="CI82" s="144">
        <v>3</v>
      </c>
      <c r="CJ82" s="144">
        <v>2</v>
      </c>
      <c r="CK82" s="144">
        <v>3</v>
      </c>
      <c r="CL82" s="144">
        <v>2</v>
      </c>
      <c r="CM82" s="144">
        <v>2</v>
      </c>
      <c r="CN82" s="144">
        <v>3</v>
      </c>
      <c r="CO82" s="144">
        <v>4</v>
      </c>
      <c r="CP82" s="144">
        <v>4</v>
      </c>
      <c r="CQ82" s="144">
        <v>10</v>
      </c>
      <c r="CR82" s="144">
        <v>10</v>
      </c>
      <c r="CS82" s="144">
        <v>10</v>
      </c>
      <c r="CT82" s="144">
        <v>12</v>
      </c>
      <c r="CU82" s="144">
        <v>12</v>
      </c>
      <c r="CV82" s="144">
        <v>10</v>
      </c>
      <c r="CW82" s="144">
        <v>12</v>
      </c>
      <c r="CX82" s="144">
        <v>10</v>
      </c>
      <c r="CY82" s="144">
        <v>10</v>
      </c>
      <c r="CZ82" s="144">
        <v>9</v>
      </c>
      <c r="DA82" s="144">
        <v>6</v>
      </c>
      <c r="DB82" s="144">
        <v>8</v>
      </c>
      <c r="DC82" s="144">
        <v>9</v>
      </c>
      <c r="DD82" s="144">
        <v>11</v>
      </c>
      <c r="DE82" s="144">
        <v>10</v>
      </c>
      <c r="DF82" s="144">
        <v>6.5</v>
      </c>
      <c r="DG82" s="144">
        <v>3</v>
      </c>
      <c r="DH82" s="144">
        <v>2</v>
      </c>
      <c r="DI82" s="144">
        <v>7</v>
      </c>
      <c r="DJ82" s="144">
        <v>7</v>
      </c>
      <c r="DK82" s="144">
        <v>11</v>
      </c>
      <c r="DL82" s="144">
        <v>7</v>
      </c>
      <c r="DM82" s="144">
        <v>8</v>
      </c>
      <c r="DN82" s="144">
        <v>7</v>
      </c>
      <c r="DO82" s="144">
        <v>10</v>
      </c>
      <c r="DP82" s="144">
        <v>11</v>
      </c>
      <c r="DQ82" s="144">
        <v>9</v>
      </c>
      <c r="DR82" s="341">
        <v>8</v>
      </c>
      <c r="DS82" s="144">
        <v>3</v>
      </c>
      <c r="DT82" s="397">
        <v>5</v>
      </c>
      <c r="DU82" s="397">
        <v>8</v>
      </c>
      <c r="DV82" s="380">
        <v>8</v>
      </c>
      <c r="DW82" s="380">
        <v>8</v>
      </c>
      <c r="DX82" s="397">
        <v>7</v>
      </c>
      <c r="DY82">
        <v>7</v>
      </c>
      <c r="DZ82">
        <v>7</v>
      </c>
      <c r="EA82">
        <v>9</v>
      </c>
      <c r="EB82">
        <v>9</v>
      </c>
      <c r="EC82">
        <v>9</v>
      </c>
      <c r="ED82">
        <v>10</v>
      </c>
      <c r="EE82">
        <v>8</v>
      </c>
      <c r="EF82">
        <v>5</v>
      </c>
      <c r="EG82">
        <v>6</v>
      </c>
      <c r="EH82">
        <v>6</v>
      </c>
      <c r="EI82">
        <v>4</v>
      </c>
      <c r="EJ82">
        <v>2</v>
      </c>
      <c r="EK82">
        <v>3</v>
      </c>
      <c r="EL82">
        <v>1</v>
      </c>
      <c r="EM82">
        <v>1</v>
      </c>
      <c r="EN82">
        <v>1</v>
      </c>
      <c r="EO82" s="144">
        <v>5</v>
      </c>
      <c r="EP82">
        <v>5</v>
      </c>
      <c r="EQ82">
        <v>6</v>
      </c>
      <c r="ER82">
        <v>5</v>
      </c>
      <c r="ES82">
        <v>4</v>
      </c>
      <c r="ET82">
        <v>4</v>
      </c>
      <c r="EU82" s="380">
        <v>5</v>
      </c>
      <c r="EV82">
        <v>5</v>
      </c>
      <c r="EW82">
        <v>7</v>
      </c>
      <c r="EX82">
        <v>8</v>
      </c>
      <c r="EY82">
        <v>10</v>
      </c>
      <c r="EZ82">
        <v>9</v>
      </c>
      <c r="FA82">
        <v>10</v>
      </c>
      <c r="FB82">
        <v>6</v>
      </c>
      <c r="FC82">
        <v>10</v>
      </c>
      <c r="FD82">
        <v>9</v>
      </c>
      <c r="FE82">
        <v>8</v>
      </c>
      <c r="FF82">
        <v>4</v>
      </c>
      <c r="FG82">
        <v>1</v>
      </c>
      <c r="FH82">
        <v>4</v>
      </c>
      <c r="FI82">
        <v>7</v>
      </c>
      <c r="FJ82">
        <v>7</v>
      </c>
      <c r="FK82" s="144">
        <v>7</v>
      </c>
      <c r="FL82">
        <v>7</v>
      </c>
      <c r="FM82">
        <v>6</v>
      </c>
      <c r="FN82" s="144">
        <v>6</v>
      </c>
      <c r="FO82" s="144">
        <v>6</v>
      </c>
      <c r="FP82" s="144">
        <v>6</v>
      </c>
      <c r="FQ82">
        <v>4</v>
      </c>
      <c r="FR82" s="144">
        <v>3</v>
      </c>
      <c r="FS82" s="341">
        <v>6</v>
      </c>
      <c r="FT82" s="144">
        <v>6</v>
      </c>
      <c r="FU82" s="397">
        <v>5</v>
      </c>
      <c r="FV82" s="397">
        <v>5</v>
      </c>
      <c r="FW82" s="380">
        <v>7</v>
      </c>
      <c r="FX82" s="380">
        <v>8</v>
      </c>
      <c r="FY82" s="397">
        <v>8</v>
      </c>
      <c r="FZ82">
        <v>5</v>
      </c>
      <c r="GA82">
        <v>5</v>
      </c>
      <c r="GB82">
        <v>4</v>
      </c>
      <c r="GC82">
        <v>2</v>
      </c>
      <c r="GD82">
        <v>3</v>
      </c>
      <c r="GE82">
        <v>2</v>
      </c>
      <c r="GF82">
        <v>1</v>
      </c>
      <c r="GG82">
        <v>0</v>
      </c>
      <c r="GH82">
        <v>0</v>
      </c>
      <c r="GI82">
        <v>0</v>
      </c>
      <c r="GJ82">
        <v>0</v>
      </c>
      <c r="GK82">
        <v>0</v>
      </c>
      <c r="GL82">
        <v>0</v>
      </c>
      <c r="GM82">
        <v>0</v>
      </c>
      <c r="GN82">
        <v>0</v>
      </c>
      <c r="GO82">
        <v>0</v>
      </c>
      <c r="GP82" s="144">
        <v>1</v>
      </c>
      <c r="GQ82">
        <v>2</v>
      </c>
      <c r="GR82">
        <v>3</v>
      </c>
      <c r="GS82">
        <v>2</v>
      </c>
      <c r="GT82">
        <v>4</v>
      </c>
      <c r="GU82">
        <v>3</v>
      </c>
      <c r="GV82" s="144">
        <v>2</v>
      </c>
      <c r="GW82" s="144">
        <v>3</v>
      </c>
      <c r="GX82" s="144">
        <v>5</v>
      </c>
      <c r="GY82" s="144">
        <v>4</v>
      </c>
      <c r="GZ82" s="144">
        <v>4</v>
      </c>
      <c r="HA82" s="144">
        <v>6</v>
      </c>
      <c r="HB82" s="144">
        <v>6</v>
      </c>
      <c r="HC82" s="144">
        <v>11</v>
      </c>
      <c r="HD82" s="144">
        <v>9</v>
      </c>
      <c r="HE82" s="144">
        <v>9</v>
      </c>
      <c r="HF82" s="144">
        <v>7</v>
      </c>
      <c r="HG82" s="144">
        <v>6</v>
      </c>
      <c r="HH82" s="144">
        <v>4</v>
      </c>
      <c r="HI82" s="144">
        <v>3</v>
      </c>
      <c r="HJ82" s="144">
        <v>4</v>
      </c>
      <c r="HK82" s="144">
        <v>5</v>
      </c>
      <c r="HL82" s="144">
        <v>3</v>
      </c>
      <c r="HM82" s="144">
        <v>3</v>
      </c>
      <c r="HN82" s="144">
        <v>3</v>
      </c>
      <c r="HO82" s="144">
        <v>3</v>
      </c>
      <c r="HP82" s="144">
        <v>3</v>
      </c>
      <c r="HQ82" s="144">
        <v>3</v>
      </c>
      <c r="HR82" s="144">
        <v>2</v>
      </c>
      <c r="HS82" s="144">
        <v>4</v>
      </c>
      <c r="HT82" s="144">
        <v>4</v>
      </c>
      <c r="HU82" s="144">
        <v>5</v>
      </c>
      <c r="HV82" s="144">
        <v>4</v>
      </c>
      <c r="HW82" s="144">
        <v>4</v>
      </c>
      <c r="HX82" s="144">
        <v>4</v>
      </c>
      <c r="HY82" s="144">
        <v>4</v>
      </c>
      <c r="HZ82" s="144">
        <v>4</v>
      </c>
      <c r="IA82" s="144">
        <v>4</v>
      </c>
      <c r="IB82" s="144">
        <v>3</v>
      </c>
      <c r="IC82" s="144">
        <v>2</v>
      </c>
      <c r="ID82" s="144">
        <v>1</v>
      </c>
      <c r="IE82" s="144">
        <v>0</v>
      </c>
      <c r="IF82" s="144">
        <v>0</v>
      </c>
      <c r="IG82" s="144">
        <v>0</v>
      </c>
      <c r="IH82" s="144">
        <v>0</v>
      </c>
      <c r="II82" s="144">
        <v>0</v>
      </c>
      <c r="IJ82" s="144">
        <v>0</v>
      </c>
      <c r="IK82" s="144">
        <v>1</v>
      </c>
      <c r="IL82" s="144">
        <v>1</v>
      </c>
      <c r="IM82" s="144">
        <v>1</v>
      </c>
      <c r="IN82" s="341">
        <f t="shared" si="41"/>
        <v>1.5</v>
      </c>
      <c r="IO82" s="144">
        <v>2</v>
      </c>
      <c r="IP82" s="144">
        <v>5</v>
      </c>
      <c r="IQ82" s="144">
        <v>4</v>
      </c>
      <c r="IR82" s="144">
        <v>3</v>
      </c>
      <c r="IS82" s="144">
        <v>3</v>
      </c>
      <c r="IT82" s="144">
        <v>1</v>
      </c>
      <c r="IU82" s="144">
        <v>2</v>
      </c>
      <c r="IV82" s="144">
        <v>2</v>
      </c>
      <c r="IW82" s="144">
        <v>3</v>
      </c>
      <c r="IX82" s="144">
        <v>3</v>
      </c>
      <c r="IY82" s="144">
        <v>2</v>
      </c>
      <c r="IZ82" s="144">
        <v>2</v>
      </c>
      <c r="JA82" s="144">
        <v>4</v>
      </c>
      <c r="JB82" s="144">
        <v>3</v>
      </c>
      <c r="JC82" s="144">
        <v>3</v>
      </c>
      <c r="JD82" s="144">
        <v>4</v>
      </c>
      <c r="JE82" s="144">
        <v>2</v>
      </c>
      <c r="JF82" s="362">
        <f t="shared" si="45"/>
        <v>2</v>
      </c>
      <c r="JG82" s="144">
        <v>2</v>
      </c>
      <c r="JH82" s="144">
        <v>1</v>
      </c>
      <c r="JI82" s="144">
        <v>3</v>
      </c>
      <c r="JJ82" s="144">
        <v>3</v>
      </c>
      <c r="JK82" s="144">
        <v>3</v>
      </c>
      <c r="JL82" s="144">
        <v>3</v>
      </c>
      <c r="JM82" s="144">
        <v>1</v>
      </c>
      <c r="JN82" s="341">
        <f t="shared" si="46"/>
        <v>1</v>
      </c>
      <c r="JO82" s="144">
        <v>1</v>
      </c>
      <c r="JP82" s="144">
        <v>2</v>
      </c>
      <c r="JQ82" s="144">
        <v>0</v>
      </c>
      <c r="JR82" s="144">
        <v>1</v>
      </c>
      <c r="JS82" s="144">
        <v>0</v>
      </c>
      <c r="JT82" s="144">
        <v>0</v>
      </c>
      <c r="JU82" s="144">
        <v>2</v>
      </c>
      <c r="JV82" s="341">
        <f t="shared" si="47"/>
        <v>1.5</v>
      </c>
      <c r="JW82" s="144">
        <v>1</v>
      </c>
      <c r="JX82" s="144">
        <v>1</v>
      </c>
      <c r="JY82" s="144">
        <v>0</v>
      </c>
      <c r="JZ82" s="144">
        <v>1</v>
      </c>
      <c r="KA82" s="144">
        <v>0</v>
      </c>
      <c r="KB82" s="144">
        <v>0</v>
      </c>
      <c r="KC82" s="144">
        <v>0</v>
      </c>
      <c r="KD82" s="144">
        <v>2</v>
      </c>
      <c r="KE82" s="144">
        <v>2</v>
      </c>
      <c r="KF82" s="144">
        <v>2</v>
      </c>
      <c r="KG82" s="144">
        <v>2</v>
      </c>
      <c r="KH82" s="144">
        <v>0</v>
      </c>
      <c r="KI82" s="144">
        <v>0</v>
      </c>
      <c r="KJ82" s="144">
        <v>0</v>
      </c>
      <c r="KK82" s="144">
        <v>0</v>
      </c>
      <c r="KL82" s="144">
        <v>0</v>
      </c>
      <c r="KM82" s="144">
        <v>0</v>
      </c>
      <c r="KN82" s="144">
        <v>0</v>
      </c>
      <c r="KO82" s="144">
        <v>0</v>
      </c>
      <c r="KP82" s="144">
        <v>0</v>
      </c>
      <c r="KQ82" s="144">
        <v>0</v>
      </c>
      <c r="KR82" s="144">
        <v>0</v>
      </c>
      <c r="KS82" s="144">
        <v>0</v>
      </c>
      <c r="KT82" s="144">
        <v>0</v>
      </c>
      <c r="KU82" s="144">
        <v>0</v>
      </c>
      <c r="KV82" s="144">
        <v>1</v>
      </c>
      <c r="KW82" s="144">
        <v>0</v>
      </c>
      <c r="KX82" s="144">
        <v>0</v>
      </c>
      <c r="KY82" s="144">
        <v>0</v>
      </c>
      <c r="KZ82" s="476">
        <v>0</v>
      </c>
      <c r="LA82" s="476">
        <v>0</v>
      </c>
      <c r="LB82" s="476">
        <v>1</v>
      </c>
      <c r="LC82" s="476">
        <v>1</v>
      </c>
      <c r="LD82" s="476">
        <v>1</v>
      </c>
      <c r="LE82" s="476">
        <v>1</v>
      </c>
      <c r="LF82" s="476">
        <v>2</v>
      </c>
      <c r="LG82" s="476">
        <v>2</v>
      </c>
      <c r="LH82" s="476">
        <v>2</v>
      </c>
      <c r="LI82" s="476">
        <v>2</v>
      </c>
      <c r="LJ82" s="144">
        <v>2</v>
      </c>
      <c r="LK82" s="144">
        <v>2</v>
      </c>
      <c r="LL82" s="144">
        <v>2</v>
      </c>
      <c r="LM82" s="144">
        <v>3</v>
      </c>
      <c r="LN82" s="144">
        <v>4</v>
      </c>
      <c r="LO82" s="144">
        <v>4</v>
      </c>
      <c r="LP82" s="144">
        <v>3</v>
      </c>
      <c r="LQ82" s="144">
        <v>2</v>
      </c>
      <c r="LR82" s="144">
        <v>1</v>
      </c>
      <c r="LS82" s="144">
        <v>2</v>
      </c>
      <c r="LT82" s="144">
        <v>2</v>
      </c>
      <c r="LU82" s="144">
        <v>2</v>
      </c>
      <c r="LV82" s="144">
        <v>2</v>
      </c>
      <c r="LW82" s="144">
        <v>2</v>
      </c>
      <c r="LX82" s="144">
        <v>2</v>
      </c>
      <c r="LY82" s="144">
        <v>2</v>
      </c>
      <c r="LZ82" s="144">
        <v>2</v>
      </c>
      <c r="MA82" s="144">
        <v>2</v>
      </c>
      <c r="MB82" s="144">
        <v>3</v>
      </c>
      <c r="MC82" s="144">
        <v>2</v>
      </c>
      <c r="MD82" s="144">
        <v>2</v>
      </c>
      <c r="ME82" s="144">
        <v>2</v>
      </c>
      <c r="MF82" s="144">
        <v>1</v>
      </c>
      <c r="MG82" s="144">
        <v>1</v>
      </c>
      <c r="MH82" s="144">
        <v>0</v>
      </c>
      <c r="MI82" s="144">
        <v>0</v>
      </c>
      <c r="MJ82" s="144">
        <v>1</v>
      </c>
      <c r="MK82" s="144">
        <v>1</v>
      </c>
      <c r="ML82" s="144">
        <v>1</v>
      </c>
      <c r="MM82" s="144">
        <v>1</v>
      </c>
      <c r="MN82" s="144">
        <v>0</v>
      </c>
      <c r="MO82" s="144">
        <v>0</v>
      </c>
      <c r="MP82" s="144">
        <v>0</v>
      </c>
      <c r="MQ82" s="144">
        <v>0</v>
      </c>
      <c r="MR82" s="144">
        <v>0</v>
      </c>
      <c r="MS82" s="144">
        <v>0</v>
      </c>
      <c r="MT82" s="144">
        <v>0</v>
      </c>
      <c r="MU82" s="144">
        <v>0</v>
      </c>
      <c r="MV82" s="144">
        <v>0</v>
      </c>
      <c r="MW82" s="144">
        <v>0</v>
      </c>
      <c r="MX82" s="144">
        <v>1</v>
      </c>
      <c r="MY82" s="144">
        <v>1</v>
      </c>
      <c r="MZ82" s="144">
        <v>1</v>
      </c>
      <c r="NA82" s="144">
        <v>1</v>
      </c>
      <c r="NB82" s="144">
        <v>2</v>
      </c>
      <c r="NC82" s="144">
        <v>2</v>
      </c>
      <c r="ND82" s="144">
        <v>1</v>
      </c>
      <c r="NE82" s="144">
        <v>2</v>
      </c>
      <c r="NF82" s="144">
        <v>1</v>
      </c>
      <c r="NG82" s="144">
        <v>0</v>
      </c>
      <c r="NH82" s="144">
        <v>0</v>
      </c>
      <c r="NI82" s="144">
        <v>1</v>
      </c>
      <c r="NJ82" s="144">
        <v>1</v>
      </c>
      <c r="NK82" s="144">
        <v>1</v>
      </c>
      <c r="NL82" s="144">
        <v>2</v>
      </c>
      <c r="NM82" s="144">
        <v>1</v>
      </c>
      <c r="NN82" s="144">
        <v>1</v>
      </c>
      <c r="NO82" s="144">
        <v>1</v>
      </c>
      <c r="NP82" s="144">
        <v>1</v>
      </c>
      <c r="NQ82" s="144">
        <v>1</v>
      </c>
      <c r="NR82" s="144">
        <v>1</v>
      </c>
      <c r="NS82" s="144">
        <v>1</v>
      </c>
      <c r="NT82" s="144">
        <v>2</v>
      </c>
      <c r="NU82" s="144">
        <v>0</v>
      </c>
      <c r="NV82" s="144">
        <v>0</v>
      </c>
      <c r="NW82" s="144">
        <v>1</v>
      </c>
      <c r="NX82" s="144">
        <v>0</v>
      </c>
      <c r="NY82" s="144">
        <v>0</v>
      </c>
      <c r="NZ82" s="144">
        <v>0</v>
      </c>
      <c r="OA82" s="144">
        <v>0</v>
      </c>
      <c r="OB82" s="144">
        <v>0</v>
      </c>
      <c r="OC82" s="144">
        <v>0</v>
      </c>
      <c r="OD82" s="144">
        <v>1</v>
      </c>
      <c r="OE82" s="144">
        <v>1</v>
      </c>
      <c r="OF82" s="144">
        <v>0</v>
      </c>
      <c r="OG82" s="144">
        <v>0</v>
      </c>
      <c r="OH82" s="144">
        <v>0</v>
      </c>
      <c r="OI82" s="144">
        <v>0</v>
      </c>
      <c r="OJ82" s="144">
        <v>0</v>
      </c>
      <c r="OK82" s="144">
        <v>0</v>
      </c>
      <c r="OL82" s="144">
        <v>0</v>
      </c>
      <c r="OM82" s="144">
        <v>0</v>
      </c>
      <c r="ON82" s="144">
        <v>0</v>
      </c>
      <c r="OO82" s="144">
        <v>0</v>
      </c>
      <c r="OP82" s="144">
        <v>0</v>
      </c>
      <c r="OQ82" s="144">
        <v>0</v>
      </c>
      <c r="OR82" s="144">
        <v>0</v>
      </c>
      <c r="OS82" s="144">
        <v>0</v>
      </c>
      <c r="OT82" s="144">
        <v>0</v>
      </c>
      <c r="OU82" s="144">
        <v>0</v>
      </c>
      <c r="OV82" s="144">
        <v>0</v>
      </c>
      <c r="OW82" s="144">
        <v>0</v>
      </c>
      <c r="OX82" s="144">
        <v>0</v>
      </c>
      <c r="OY82" s="341">
        <f t="shared" si="42"/>
        <v>0</v>
      </c>
      <c r="OZ82" s="144">
        <v>0</v>
      </c>
      <c r="PA82" s="144">
        <v>0</v>
      </c>
      <c r="PB82" s="144">
        <v>1</v>
      </c>
      <c r="PC82" s="144">
        <v>1</v>
      </c>
      <c r="PD82" s="144">
        <v>0</v>
      </c>
    </row>
    <row r="83" spans="1:436" s="144" customFormat="1" x14ac:dyDescent="0.2">
      <c r="A83" s="318"/>
      <c r="B83" s="318">
        <v>23</v>
      </c>
      <c r="C83" s="319">
        <f t="shared" ca="1" si="40"/>
        <v>3</v>
      </c>
      <c r="D83" s="320">
        <f t="shared" ca="1" si="43"/>
        <v>1.6042780748663102E-3</v>
      </c>
      <c r="E83" s="323">
        <f t="shared" ca="1" si="44"/>
        <v>14</v>
      </c>
      <c r="F83" s="321"/>
      <c r="G83" s="144">
        <v>17</v>
      </c>
      <c r="H83" s="144">
        <v>18</v>
      </c>
      <c r="I83" s="343">
        <v>20</v>
      </c>
      <c r="J83" s="144">
        <v>22</v>
      </c>
      <c r="K83" s="144">
        <v>22</v>
      </c>
      <c r="L83" s="144">
        <v>23</v>
      </c>
      <c r="M83" s="144">
        <v>23</v>
      </c>
      <c r="N83" s="144">
        <v>23</v>
      </c>
      <c r="O83" s="144">
        <v>2</v>
      </c>
      <c r="P83" s="144">
        <v>25</v>
      </c>
      <c r="Q83" s="144">
        <v>27</v>
      </c>
      <c r="R83" s="144">
        <v>28</v>
      </c>
      <c r="S83" s="144">
        <v>31</v>
      </c>
      <c r="T83" s="144">
        <v>26</v>
      </c>
      <c r="U83" s="144">
        <v>23</v>
      </c>
      <c r="V83" s="144">
        <v>24</v>
      </c>
      <c r="W83" s="144">
        <v>24</v>
      </c>
      <c r="X83" s="144">
        <v>24</v>
      </c>
      <c r="Y83" s="144">
        <v>23</v>
      </c>
      <c r="Z83" s="144">
        <v>24</v>
      </c>
      <c r="AA83" s="144">
        <v>29</v>
      </c>
      <c r="AB83" s="144">
        <v>31</v>
      </c>
      <c r="AC83" s="144">
        <v>27</v>
      </c>
      <c r="AD83" s="144">
        <v>25</v>
      </c>
      <c r="AE83" s="144">
        <v>22</v>
      </c>
      <c r="AF83" s="144">
        <v>22</v>
      </c>
      <c r="AG83" s="144">
        <v>21</v>
      </c>
      <c r="AH83" s="144">
        <v>25</v>
      </c>
      <c r="AI83" s="144">
        <v>25</v>
      </c>
      <c r="AJ83" s="144">
        <v>24</v>
      </c>
      <c r="AK83" s="144">
        <v>20</v>
      </c>
      <c r="AL83" s="144">
        <v>19</v>
      </c>
      <c r="AM83" s="144">
        <v>18</v>
      </c>
      <c r="AN83" s="144">
        <v>18</v>
      </c>
      <c r="AO83" s="144">
        <v>25</v>
      </c>
      <c r="AP83" s="363">
        <v>24</v>
      </c>
      <c r="AQ83" s="144">
        <v>23</v>
      </c>
      <c r="AR83" s="144">
        <v>26</v>
      </c>
      <c r="AS83" s="144">
        <v>25</v>
      </c>
      <c r="AT83" s="144">
        <v>24</v>
      </c>
      <c r="AU83" s="144">
        <v>21</v>
      </c>
      <c r="AV83" s="144">
        <v>22</v>
      </c>
      <c r="AW83" s="144">
        <v>28</v>
      </c>
      <c r="AX83" s="144">
        <v>26</v>
      </c>
      <c r="AY83" s="144">
        <v>21</v>
      </c>
      <c r="AZ83" s="144">
        <v>22</v>
      </c>
      <c r="BA83" s="144">
        <v>21</v>
      </c>
      <c r="BB83" s="144">
        <v>20</v>
      </c>
      <c r="BC83" s="144">
        <v>21</v>
      </c>
      <c r="BD83" s="144">
        <v>22</v>
      </c>
      <c r="BE83" s="144">
        <v>20</v>
      </c>
      <c r="BF83" s="144">
        <v>16</v>
      </c>
      <c r="BG83" s="144">
        <v>16</v>
      </c>
      <c r="BH83" s="144">
        <v>19</v>
      </c>
      <c r="BI83" s="144">
        <v>22</v>
      </c>
      <c r="BJ83" s="144">
        <v>23</v>
      </c>
      <c r="BK83" s="144">
        <v>24</v>
      </c>
      <c r="BL83" s="144">
        <v>24</v>
      </c>
      <c r="BM83" s="144">
        <v>26</v>
      </c>
      <c r="BN83" s="144">
        <v>26</v>
      </c>
      <c r="BO83" s="144">
        <v>26</v>
      </c>
      <c r="BP83" s="144">
        <v>22</v>
      </c>
      <c r="BQ83" s="144">
        <v>23</v>
      </c>
      <c r="BR83" s="144">
        <v>22</v>
      </c>
      <c r="BS83" s="144">
        <v>23</v>
      </c>
      <c r="BT83" s="144">
        <v>21</v>
      </c>
      <c r="BU83" s="144">
        <v>19</v>
      </c>
      <c r="BV83" s="144">
        <v>21</v>
      </c>
      <c r="BW83" s="144">
        <v>23</v>
      </c>
      <c r="BX83" s="144">
        <v>22</v>
      </c>
      <c r="BY83" s="144">
        <v>20</v>
      </c>
      <c r="BZ83" s="144">
        <v>25</v>
      </c>
      <c r="CA83" s="144">
        <v>25</v>
      </c>
      <c r="CB83" s="380">
        <v>27</v>
      </c>
      <c r="CC83" s="142">
        <v>24</v>
      </c>
      <c r="CD83" s="380">
        <v>23</v>
      </c>
      <c r="CE83" s="144">
        <v>18</v>
      </c>
      <c r="CF83" s="144">
        <v>17</v>
      </c>
      <c r="CG83" s="144">
        <v>17</v>
      </c>
      <c r="CH83" s="144">
        <v>17</v>
      </c>
      <c r="CI83" s="144">
        <v>21</v>
      </c>
      <c r="CJ83" s="144">
        <v>22</v>
      </c>
      <c r="CK83" s="144">
        <v>21</v>
      </c>
      <c r="CL83" s="144">
        <v>17</v>
      </c>
      <c r="CM83" s="144">
        <v>16</v>
      </c>
      <c r="CN83" s="144">
        <v>16</v>
      </c>
      <c r="CO83" s="144">
        <v>16</v>
      </c>
      <c r="CP83" s="144">
        <v>12</v>
      </c>
      <c r="CQ83" s="144">
        <v>15</v>
      </c>
      <c r="CR83" s="144">
        <v>17</v>
      </c>
      <c r="CS83" s="144">
        <v>17</v>
      </c>
      <c r="CT83" s="144">
        <v>17</v>
      </c>
      <c r="CU83" s="144">
        <v>15</v>
      </c>
      <c r="CV83" s="144">
        <v>16</v>
      </c>
      <c r="CW83" s="144">
        <v>17</v>
      </c>
      <c r="CX83" s="144">
        <v>21</v>
      </c>
      <c r="CY83" s="144">
        <v>20</v>
      </c>
      <c r="CZ83" s="144">
        <v>22</v>
      </c>
      <c r="DA83" s="144">
        <v>20</v>
      </c>
      <c r="DB83" s="144">
        <v>18</v>
      </c>
      <c r="DC83" s="144">
        <v>19</v>
      </c>
      <c r="DD83" s="144">
        <v>18</v>
      </c>
      <c r="DE83" s="144">
        <v>19</v>
      </c>
      <c r="DF83" s="144">
        <v>16</v>
      </c>
      <c r="DG83" s="144">
        <v>13</v>
      </c>
      <c r="DH83" s="144">
        <v>13</v>
      </c>
      <c r="DI83" s="144">
        <v>15</v>
      </c>
      <c r="DJ83" s="144">
        <v>17</v>
      </c>
      <c r="DK83" s="144">
        <v>18</v>
      </c>
      <c r="DL83" s="144">
        <v>18</v>
      </c>
      <c r="DM83" s="144">
        <v>17</v>
      </c>
      <c r="DN83" s="144">
        <v>19</v>
      </c>
      <c r="DO83" s="144">
        <v>22</v>
      </c>
      <c r="DP83" s="144">
        <v>17</v>
      </c>
      <c r="DQ83" s="144">
        <v>13</v>
      </c>
      <c r="DR83" s="341">
        <v>14</v>
      </c>
      <c r="DS83" s="144">
        <v>13</v>
      </c>
      <c r="DT83" s="397">
        <v>15</v>
      </c>
      <c r="DU83" s="397">
        <v>16</v>
      </c>
      <c r="DV83" s="380">
        <v>16</v>
      </c>
      <c r="DW83" s="380">
        <v>16</v>
      </c>
      <c r="DX83" s="397">
        <v>20</v>
      </c>
      <c r="DY83">
        <v>18</v>
      </c>
      <c r="DZ83">
        <v>17</v>
      </c>
      <c r="EA83">
        <v>17</v>
      </c>
      <c r="EB83">
        <v>20</v>
      </c>
      <c r="EC83">
        <v>17</v>
      </c>
      <c r="ED83">
        <v>18</v>
      </c>
      <c r="EE83">
        <v>18</v>
      </c>
      <c r="EF83">
        <v>18</v>
      </c>
      <c r="EG83">
        <v>18</v>
      </c>
      <c r="EH83">
        <v>18</v>
      </c>
      <c r="EI83">
        <v>16</v>
      </c>
      <c r="EJ83">
        <v>14</v>
      </c>
      <c r="EK83">
        <v>15</v>
      </c>
      <c r="EL83">
        <v>13</v>
      </c>
      <c r="EM83">
        <v>10</v>
      </c>
      <c r="EN83">
        <v>10</v>
      </c>
      <c r="EO83" s="144">
        <v>12</v>
      </c>
      <c r="EP83">
        <v>14</v>
      </c>
      <c r="EQ83">
        <v>14</v>
      </c>
      <c r="ER83">
        <v>15</v>
      </c>
      <c r="ES83">
        <v>16</v>
      </c>
      <c r="ET83">
        <v>16</v>
      </c>
      <c r="EU83" s="380">
        <v>14</v>
      </c>
      <c r="EV83">
        <v>14</v>
      </c>
      <c r="EW83">
        <v>17</v>
      </c>
      <c r="EX83">
        <v>17</v>
      </c>
      <c r="EY83">
        <v>18</v>
      </c>
      <c r="EZ83">
        <v>18</v>
      </c>
      <c r="FA83">
        <v>18</v>
      </c>
      <c r="FB83">
        <v>21</v>
      </c>
      <c r="FC83">
        <v>16</v>
      </c>
      <c r="FD83">
        <v>16</v>
      </c>
      <c r="FE83">
        <v>15</v>
      </c>
      <c r="FF83">
        <v>12</v>
      </c>
      <c r="FG83">
        <v>11</v>
      </c>
      <c r="FH83">
        <v>12</v>
      </c>
      <c r="FI83">
        <v>16</v>
      </c>
      <c r="FJ83">
        <v>15</v>
      </c>
      <c r="FK83" s="144">
        <v>17</v>
      </c>
      <c r="FL83">
        <v>16</v>
      </c>
      <c r="FM83">
        <v>16</v>
      </c>
      <c r="FN83" s="144">
        <v>18</v>
      </c>
      <c r="FO83" s="144">
        <v>21</v>
      </c>
      <c r="FP83" s="144">
        <v>19</v>
      </c>
      <c r="FQ83">
        <v>22</v>
      </c>
      <c r="FR83" s="144">
        <v>16</v>
      </c>
      <c r="FS83" s="341">
        <v>20</v>
      </c>
      <c r="FT83" s="144">
        <v>19</v>
      </c>
      <c r="FU83" s="397">
        <v>16</v>
      </c>
      <c r="FV83" s="397">
        <v>20</v>
      </c>
      <c r="FW83" s="380">
        <v>24</v>
      </c>
      <c r="FX83" s="380">
        <v>24</v>
      </c>
      <c r="FY83" s="397">
        <v>20</v>
      </c>
      <c r="FZ83">
        <v>20</v>
      </c>
      <c r="GA83">
        <v>21</v>
      </c>
      <c r="GB83">
        <v>22</v>
      </c>
      <c r="GC83">
        <v>21</v>
      </c>
      <c r="GD83">
        <v>21</v>
      </c>
      <c r="GE83">
        <v>17</v>
      </c>
      <c r="GF83">
        <v>16</v>
      </c>
      <c r="GG83">
        <v>14</v>
      </c>
      <c r="GH83">
        <v>10</v>
      </c>
      <c r="GI83">
        <v>8</v>
      </c>
      <c r="GJ83">
        <v>9</v>
      </c>
      <c r="GK83">
        <v>12</v>
      </c>
      <c r="GL83">
        <v>10</v>
      </c>
      <c r="GM83">
        <v>9</v>
      </c>
      <c r="GN83">
        <v>8</v>
      </c>
      <c r="GO83">
        <v>13</v>
      </c>
      <c r="GP83" s="144">
        <v>13</v>
      </c>
      <c r="GQ83">
        <v>11</v>
      </c>
      <c r="GR83">
        <v>17</v>
      </c>
      <c r="GS83">
        <v>15</v>
      </c>
      <c r="GT83">
        <v>20</v>
      </c>
      <c r="GU83">
        <v>21</v>
      </c>
      <c r="GV83" s="144">
        <v>19</v>
      </c>
      <c r="GW83" s="144">
        <v>19</v>
      </c>
      <c r="GX83" s="144">
        <v>19</v>
      </c>
      <c r="GY83" s="144">
        <v>20</v>
      </c>
      <c r="GZ83" s="144">
        <v>19</v>
      </c>
      <c r="HA83" s="144">
        <v>19</v>
      </c>
      <c r="HB83" s="144">
        <v>19</v>
      </c>
      <c r="HC83" s="144">
        <v>16</v>
      </c>
      <c r="HD83" s="144">
        <v>21</v>
      </c>
      <c r="HE83" s="144">
        <v>20</v>
      </c>
      <c r="HF83" s="144">
        <v>11</v>
      </c>
      <c r="HG83" s="144">
        <v>11</v>
      </c>
      <c r="HH83" s="144">
        <v>10</v>
      </c>
      <c r="HI83" s="144">
        <v>12</v>
      </c>
      <c r="HJ83" s="144">
        <v>13</v>
      </c>
      <c r="HK83" s="144">
        <v>11</v>
      </c>
      <c r="HL83" s="144">
        <v>16</v>
      </c>
      <c r="HM83" s="144">
        <v>16</v>
      </c>
      <c r="HN83" s="144">
        <v>15</v>
      </c>
      <c r="HO83" s="144">
        <v>17</v>
      </c>
      <c r="HP83" s="144">
        <v>20</v>
      </c>
      <c r="HQ83" s="144">
        <v>18</v>
      </c>
      <c r="HR83" s="144">
        <v>16</v>
      </c>
      <c r="HS83" s="144">
        <v>19</v>
      </c>
      <c r="HT83" s="144">
        <v>12</v>
      </c>
      <c r="HU83" s="144">
        <v>18</v>
      </c>
      <c r="HV83" s="144">
        <v>13</v>
      </c>
      <c r="HW83" s="144">
        <v>12</v>
      </c>
      <c r="HX83" s="144">
        <v>13</v>
      </c>
      <c r="HY83" s="144">
        <v>16</v>
      </c>
      <c r="HZ83" s="144">
        <v>17</v>
      </c>
      <c r="IA83" s="144">
        <v>17</v>
      </c>
      <c r="IB83" s="144">
        <v>17</v>
      </c>
      <c r="IC83" s="144">
        <v>28</v>
      </c>
      <c r="ID83" s="144">
        <v>27</v>
      </c>
      <c r="IE83" s="144">
        <v>22</v>
      </c>
      <c r="IF83" s="144">
        <v>21</v>
      </c>
      <c r="IG83" s="144">
        <v>19</v>
      </c>
      <c r="IH83" s="144">
        <v>18</v>
      </c>
      <c r="II83" s="144">
        <v>13</v>
      </c>
      <c r="IJ83" s="144">
        <v>12</v>
      </c>
      <c r="IK83" s="144">
        <v>12</v>
      </c>
      <c r="IL83" s="144">
        <v>8</v>
      </c>
      <c r="IM83" s="144">
        <v>5</v>
      </c>
      <c r="IN83" s="341">
        <f t="shared" si="41"/>
        <v>5.5</v>
      </c>
      <c r="IO83" s="144">
        <v>6</v>
      </c>
      <c r="IP83" s="144">
        <v>10</v>
      </c>
      <c r="IQ83" s="144">
        <v>11</v>
      </c>
      <c r="IR83" s="144">
        <v>11</v>
      </c>
      <c r="IS83" s="144">
        <v>9</v>
      </c>
      <c r="IT83" s="144">
        <v>9</v>
      </c>
      <c r="IU83" s="144">
        <v>7</v>
      </c>
      <c r="IV83" s="144">
        <v>9</v>
      </c>
      <c r="IW83" s="144">
        <v>10</v>
      </c>
      <c r="IX83" s="144">
        <v>10</v>
      </c>
      <c r="IY83" s="144">
        <v>10</v>
      </c>
      <c r="IZ83" s="144">
        <v>11</v>
      </c>
      <c r="JA83" s="144">
        <v>10</v>
      </c>
      <c r="JB83" s="144">
        <v>8</v>
      </c>
      <c r="JC83" s="144">
        <v>8</v>
      </c>
      <c r="JD83" s="144">
        <v>11</v>
      </c>
      <c r="JE83" s="144">
        <v>11</v>
      </c>
      <c r="JF83" s="362">
        <f t="shared" si="45"/>
        <v>11</v>
      </c>
      <c r="JG83" s="144">
        <v>11</v>
      </c>
      <c r="JH83" s="144">
        <v>11</v>
      </c>
      <c r="JI83" s="144">
        <v>13</v>
      </c>
      <c r="JJ83" s="144">
        <v>14</v>
      </c>
      <c r="JK83" s="144">
        <v>15</v>
      </c>
      <c r="JL83" s="144">
        <v>15</v>
      </c>
      <c r="JM83" s="144">
        <v>13</v>
      </c>
      <c r="JN83" s="341">
        <f t="shared" si="46"/>
        <v>13.5</v>
      </c>
      <c r="JO83" s="144">
        <v>14</v>
      </c>
      <c r="JP83" s="144">
        <v>14</v>
      </c>
      <c r="JQ83" s="144">
        <v>11</v>
      </c>
      <c r="JR83" s="144">
        <v>8</v>
      </c>
      <c r="JS83" s="144">
        <v>8</v>
      </c>
      <c r="JT83" s="144">
        <v>8</v>
      </c>
      <c r="JU83" s="144">
        <v>9</v>
      </c>
      <c r="JV83" s="341">
        <f t="shared" si="47"/>
        <v>9</v>
      </c>
      <c r="JW83" s="144">
        <v>9</v>
      </c>
      <c r="JX83" s="144">
        <v>11</v>
      </c>
      <c r="JY83" s="144">
        <v>7</v>
      </c>
      <c r="JZ83" s="144">
        <v>8</v>
      </c>
      <c r="KA83" s="144">
        <v>8</v>
      </c>
      <c r="KB83" s="144">
        <v>9</v>
      </c>
      <c r="KC83" s="144">
        <v>9</v>
      </c>
      <c r="KD83" s="144">
        <v>11</v>
      </c>
      <c r="KE83" s="144">
        <v>9</v>
      </c>
      <c r="KF83" s="144">
        <v>9</v>
      </c>
      <c r="KG83" s="144">
        <v>9</v>
      </c>
      <c r="KH83" s="144">
        <v>6</v>
      </c>
      <c r="KI83" s="144">
        <v>4</v>
      </c>
      <c r="KJ83" s="144">
        <v>2</v>
      </c>
      <c r="KK83" s="144">
        <v>3</v>
      </c>
      <c r="KL83" s="144">
        <v>1</v>
      </c>
      <c r="KM83" s="144">
        <v>0</v>
      </c>
      <c r="KN83" s="144">
        <v>0</v>
      </c>
      <c r="KO83" s="144">
        <v>0</v>
      </c>
      <c r="KP83" s="144">
        <v>3</v>
      </c>
      <c r="KQ83" s="144">
        <v>4</v>
      </c>
      <c r="KR83" s="144">
        <v>3</v>
      </c>
      <c r="KS83" s="144">
        <v>3</v>
      </c>
      <c r="KT83" s="144">
        <v>6</v>
      </c>
      <c r="KU83" s="144">
        <v>5</v>
      </c>
      <c r="KV83" s="144">
        <v>7</v>
      </c>
      <c r="KW83" s="144">
        <v>8</v>
      </c>
      <c r="KX83" s="144">
        <v>8</v>
      </c>
      <c r="KY83" s="144">
        <v>9</v>
      </c>
      <c r="KZ83" s="476">
        <v>8</v>
      </c>
      <c r="LA83" s="476">
        <v>8</v>
      </c>
      <c r="LB83" s="476">
        <v>8</v>
      </c>
      <c r="LC83" s="476">
        <v>7</v>
      </c>
      <c r="LD83" s="476">
        <v>7</v>
      </c>
      <c r="LE83" s="476">
        <v>7</v>
      </c>
      <c r="LF83" s="476">
        <v>6</v>
      </c>
      <c r="LG83" s="476">
        <v>6</v>
      </c>
      <c r="LH83" s="476">
        <v>5</v>
      </c>
      <c r="LI83" s="476">
        <v>5</v>
      </c>
      <c r="LJ83" s="144">
        <v>4</v>
      </c>
      <c r="LK83" s="144">
        <v>5</v>
      </c>
      <c r="LL83" s="144">
        <v>6</v>
      </c>
      <c r="LM83" s="144">
        <v>7</v>
      </c>
      <c r="LN83" s="144">
        <v>6</v>
      </c>
      <c r="LO83" s="144">
        <v>6</v>
      </c>
      <c r="LP83" s="144">
        <v>7</v>
      </c>
      <c r="LQ83" s="144">
        <v>5</v>
      </c>
      <c r="LR83" s="144">
        <v>3</v>
      </c>
      <c r="LS83" s="144">
        <v>3</v>
      </c>
      <c r="LT83" s="144">
        <v>6</v>
      </c>
      <c r="LU83" s="144">
        <v>3</v>
      </c>
      <c r="LV83" s="144">
        <v>3</v>
      </c>
      <c r="LW83" s="144">
        <v>4</v>
      </c>
      <c r="LX83" s="144">
        <v>4</v>
      </c>
      <c r="LY83" s="144">
        <v>4</v>
      </c>
      <c r="LZ83" s="144">
        <v>4</v>
      </c>
      <c r="MA83" s="144">
        <v>3</v>
      </c>
      <c r="MB83" s="144">
        <v>3</v>
      </c>
      <c r="MC83" s="144">
        <v>3</v>
      </c>
      <c r="MD83" s="144">
        <v>4</v>
      </c>
      <c r="ME83" s="144">
        <v>1</v>
      </c>
      <c r="MF83" s="144">
        <v>1</v>
      </c>
      <c r="MG83" s="144">
        <v>1</v>
      </c>
      <c r="MH83" s="144">
        <v>2</v>
      </c>
      <c r="MI83" s="144">
        <v>1</v>
      </c>
      <c r="MJ83" s="144">
        <v>1</v>
      </c>
      <c r="MK83" s="144">
        <v>1</v>
      </c>
      <c r="ML83" s="144">
        <v>2</v>
      </c>
      <c r="MM83" s="144">
        <v>1</v>
      </c>
      <c r="MN83" s="144">
        <v>0</v>
      </c>
      <c r="MO83" s="144">
        <v>0</v>
      </c>
      <c r="MP83" s="144">
        <v>0</v>
      </c>
      <c r="MQ83" s="144">
        <v>1</v>
      </c>
      <c r="MR83" s="144">
        <v>1</v>
      </c>
      <c r="MS83" s="144">
        <v>5</v>
      </c>
      <c r="MT83" s="144">
        <v>5</v>
      </c>
      <c r="MU83" s="144">
        <v>6</v>
      </c>
      <c r="MV83" s="144">
        <v>7</v>
      </c>
      <c r="MW83" s="144">
        <v>7</v>
      </c>
      <c r="MX83" s="144">
        <v>5</v>
      </c>
      <c r="MY83" s="144">
        <v>7</v>
      </c>
      <c r="MZ83" s="144">
        <v>5</v>
      </c>
      <c r="NA83" s="144">
        <v>5</v>
      </c>
      <c r="NB83" s="144">
        <v>4</v>
      </c>
      <c r="NC83" s="144">
        <v>4</v>
      </c>
      <c r="ND83" s="144">
        <v>4</v>
      </c>
      <c r="NE83" s="144">
        <v>3</v>
      </c>
      <c r="NF83" s="144">
        <v>3</v>
      </c>
      <c r="NG83" s="144">
        <v>3</v>
      </c>
      <c r="NH83" s="144">
        <v>3</v>
      </c>
      <c r="NI83" s="144">
        <v>2</v>
      </c>
      <c r="NJ83" s="144">
        <v>3</v>
      </c>
      <c r="NK83" s="144">
        <v>3</v>
      </c>
      <c r="NL83" s="144">
        <v>4</v>
      </c>
      <c r="NM83" s="144">
        <v>4</v>
      </c>
      <c r="NN83" s="144">
        <v>5</v>
      </c>
      <c r="NO83" s="144">
        <v>5</v>
      </c>
      <c r="NP83" s="144">
        <v>6</v>
      </c>
      <c r="NQ83" s="144">
        <v>6</v>
      </c>
      <c r="NR83" s="144">
        <v>6</v>
      </c>
      <c r="NS83" s="144">
        <v>6</v>
      </c>
      <c r="NT83" s="144">
        <v>6</v>
      </c>
      <c r="NU83" s="144">
        <v>6</v>
      </c>
      <c r="NV83" s="144">
        <v>6</v>
      </c>
      <c r="NW83" s="144">
        <v>7</v>
      </c>
      <c r="NX83" s="144">
        <v>7</v>
      </c>
      <c r="NY83" s="144">
        <v>7</v>
      </c>
      <c r="NZ83" s="144">
        <v>9</v>
      </c>
      <c r="OA83" s="144">
        <v>8</v>
      </c>
      <c r="OB83" s="144">
        <v>7</v>
      </c>
      <c r="OC83" s="144">
        <v>7</v>
      </c>
      <c r="OD83" s="144">
        <v>6</v>
      </c>
      <c r="OE83" s="144">
        <v>3</v>
      </c>
      <c r="OF83" s="144">
        <v>3</v>
      </c>
      <c r="OG83" s="144">
        <v>3</v>
      </c>
      <c r="OH83" s="144">
        <v>3</v>
      </c>
      <c r="OI83" s="144">
        <v>3</v>
      </c>
      <c r="OJ83" s="144">
        <v>2</v>
      </c>
      <c r="OK83" s="144">
        <v>2</v>
      </c>
      <c r="OL83" s="144">
        <v>2</v>
      </c>
      <c r="OM83" s="144">
        <v>2</v>
      </c>
      <c r="ON83" s="144">
        <v>1</v>
      </c>
      <c r="OO83" s="144">
        <v>1</v>
      </c>
      <c r="OP83" s="144">
        <v>0</v>
      </c>
      <c r="OQ83" s="144">
        <v>1</v>
      </c>
      <c r="OR83" s="144">
        <v>4</v>
      </c>
      <c r="OS83" s="144">
        <v>3</v>
      </c>
      <c r="OT83" s="144">
        <v>3</v>
      </c>
      <c r="OU83" s="144">
        <v>3</v>
      </c>
      <c r="OV83" s="144">
        <v>6</v>
      </c>
      <c r="OW83" s="144">
        <v>4</v>
      </c>
      <c r="OX83" s="144">
        <v>4</v>
      </c>
      <c r="OY83" s="341">
        <f t="shared" si="42"/>
        <v>4.5</v>
      </c>
      <c r="OZ83" s="144">
        <v>5</v>
      </c>
      <c r="PA83" s="144">
        <v>4</v>
      </c>
      <c r="PB83" s="144">
        <v>3</v>
      </c>
      <c r="PC83" s="144">
        <v>3</v>
      </c>
      <c r="PD83" s="144">
        <v>3</v>
      </c>
    </row>
    <row r="84" spans="1:436" s="144" customFormat="1" x14ac:dyDescent="0.2">
      <c r="A84" s="55"/>
      <c r="B84" s="318">
        <v>24</v>
      </c>
      <c r="C84" s="319">
        <f t="shared" ca="1" si="40"/>
        <v>1</v>
      </c>
      <c r="D84" s="320">
        <f t="shared" ca="1" si="43"/>
        <v>4.830917874396135E-3</v>
      </c>
      <c r="E84" s="323">
        <f t="shared" ca="1" si="44"/>
        <v>10</v>
      </c>
      <c r="F84" s="321"/>
      <c r="G84" s="144">
        <v>2</v>
      </c>
      <c r="H84" s="144">
        <v>1</v>
      </c>
      <c r="I84" s="343">
        <v>1.5</v>
      </c>
      <c r="J84" s="144">
        <v>2</v>
      </c>
      <c r="K84" s="144">
        <v>2</v>
      </c>
      <c r="L84" s="144">
        <v>1</v>
      </c>
      <c r="M84" s="144">
        <v>1</v>
      </c>
      <c r="N84" s="144">
        <v>1</v>
      </c>
      <c r="O84" s="144">
        <v>0</v>
      </c>
      <c r="P84" s="144">
        <v>2</v>
      </c>
      <c r="Q84" s="144">
        <v>2</v>
      </c>
      <c r="R84" s="144">
        <v>4</v>
      </c>
      <c r="S84" s="144">
        <v>4</v>
      </c>
      <c r="T84" s="144">
        <v>3</v>
      </c>
      <c r="U84" s="144">
        <v>2</v>
      </c>
      <c r="V84" s="144">
        <v>1</v>
      </c>
      <c r="W84" s="144">
        <v>2</v>
      </c>
      <c r="X84" s="144">
        <v>3</v>
      </c>
      <c r="Y84" s="144">
        <v>3</v>
      </c>
      <c r="Z84" s="144">
        <v>3</v>
      </c>
      <c r="AA84" s="144">
        <v>4</v>
      </c>
      <c r="AB84" s="144">
        <v>2</v>
      </c>
      <c r="AC84" s="144">
        <v>2</v>
      </c>
      <c r="AD84" s="144">
        <v>1</v>
      </c>
      <c r="AE84" s="144">
        <v>1</v>
      </c>
      <c r="AF84" s="144">
        <v>1</v>
      </c>
      <c r="AG84" s="144">
        <v>2</v>
      </c>
      <c r="AH84" s="144">
        <v>1</v>
      </c>
      <c r="AI84" s="144">
        <v>1</v>
      </c>
      <c r="AJ84" s="144">
        <v>1</v>
      </c>
      <c r="AK84" s="144">
        <v>1</v>
      </c>
      <c r="AL84" s="144">
        <v>2</v>
      </c>
      <c r="AM84" s="144">
        <v>3</v>
      </c>
      <c r="AN84" s="144">
        <v>3</v>
      </c>
      <c r="AO84" s="144">
        <v>4</v>
      </c>
      <c r="AP84" s="363">
        <v>4.5</v>
      </c>
      <c r="AQ84" s="144">
        <v>5</v>
      </c>
      <c r="AR84" s="144">
        <v>5</v>
      </c>
      <c r="AS84" s="144">
        <v>8</v>
      </c>
      <c r="AT84" s="144">
        <v>9</v>
      </c>
      <c r="AU84" s="144">
        <v>6</v>
      </c>
      <c r="AV84" s="144">
        <v>8</v>
      </c>
      <c r="AW84" s="144">
        <v>7</v>
      </c>
      <c r="AX84" s="144">
        <v>11</v>
      </c>
      <c r="AY84" s="144">
        <v>8</v>
      </c>
      <c r="AZ84" s="144">
        <v>7</v>
      </c>
      <c r="BA84" s="144">
        <v>13</v>
      </c>
      <c r="BB84" s="144">
        <v>14</v>
      </c>
      <c r="BC84" s="144">
        <v>15</v>
      </c>
      <c r="BD84" s="144">
        <v>15</v>
      </c>
      <c r="BE84" s="144">
        <v>12</v>
      </c>
      <c r="BF84" s="144">
        <v>12</v>
      </c>
      <c r="BG84" s="144">
        <v>11</v>
      </c>
      <c r="BH84" s="144">
        <v>12</v>
      </c>
      <c r="BI84" s="144">
        <v>14</v>
      </c>
      <c r="BJ84" s="144">
        <v>15</v>
      </c>
      <c r="BK84" s="144">
        <v>16</v>
      </c>
      <c r="BL84" s="144">
        <v>15</v>
      </c>
      <c r="BM84" s="144">
        <v>14</v>
      </c>
      <c r="BN84" s="144">
        <v>12</v>
      </c>
      <c r="BO84" s="144">
        <v>12</v>
      </c>
      <c r="BP84" s="144">
        <v>10</v>
      </c>
      <c r="BQ84" s="144">
        <v>9</v>
      </c>
      <c r="BR84" s="144">
        <v>11</v>
      </c>
      <c r="BS84" s="144">
        <v>12</v>
      </c>
      <c r="BT84" s="144">
        <v>11</v>
      </c>
      <c r="BU84" s="144">
        <v>10</v>
      </c>
      <c r="BV84" s="144">
        <v>11</v>
      </c>
      <c r="BW84" s="144">
        <v>12</v>
      </c>
      <c r="BX84" s="144">
        <v>10</v>
      </c>
      <c r="BY84" s="144">
        <v>10</v>
      </c>
      <c r="BZ84" s="144">
        <v>10</v>
      </c>
      <c r="CA84" s="144">
        <v>9</v>
      </c>
      <c r="CB84" s="380">
        <v>9</v>
      </c>
      <c r="CC84" s="142">
        <v>8</v>
      </c>
      <c r="CD84" s="380">
        <v>7</v>
      </c>
      <c r="CE84" s="144">
        <v>6</v>
      </c>
      <c r="CF84" s="144">
        <v>4</v>
      </c>
      <c r="CG84" s="144">
        <v>2</v>
      </c>
      <c r="CH84" s="144">
        <v>2</v>
      </c>
      <c r="CI84" s="144">
        <v>2</v>
      </c>
      <c r="CJ84" s="144">
        <v>2</v>
      </c>
      <c r="CK84" s="144">
        <v>2</v>
      </c>
      <c r="CL84" s="144">
        <v>3</v>
      </c>
      <c r="CM84" s="144">
        <v>4</v>
      </c>
      <c r="CN84" s="144">
        <v>2</v>
      </c>
      <c r="CO84" s="144">
        <v>1</v>
      </c>
      <c r="CP84" s="144">
        <v>5</v>
      </c>
      <c r="CQ84" s="144">
        <v>6</v>
      </c>
      <c r="CR84" s="144">
        <v>6</v>
      </c>
      <c r="CS84" s="144">
        <v>6</v>
      </c>
      <c r="CT84" s="144">
        <v>7</v>
      </c>
      <c r="CU84" s="144">
        <v>8</v>
      </c>
      <c r="CV84" s="144">
        <v>8</v>
      </c>
      <c r="CW84" s="144">
        <v>8</v>
      </c>
      <c r="CX84" s="144">
        <v>9</v>
      </c>
      <c r="CY84" s="144">
        <v>8</v>
      </c>
      <c r="CZ84" s="144">
        <v>8</v>
      </c>
      <c r="DA84" s="144">
        <v>10</v>
      </c>
      <c r="DB84" s="144">
        <v>10</v>
      </c>
      <c r="DC84" s="144">
        <v>11</v>
      </c>
      <c r="DD84" s="144">
        <v>13</v>
      </c>
      <c r="DE84" s="144">
        <v>13</v>
      </c>
      <c r="DF84" s="144">
        <v>11.5</v>
      </c>
      <c r="DG84" s="144">
        <v>10</v>
      </c>
      <c r="DH84" s="144">
        <v>13</v>
      </c>
      <c r="DI84" s="144">
        <v>16</v>
      </c>
      <c r="DJ84" s="144">
        <v>16</v>
      </c>
      <c r="DK84" s="144">
        <v>17</v>
      </c>
      <c r="DL84" s="144">
        <v>15</v>
      </c>
      <c r="DM84" s="144">
        <v>15</v>
      </c>
      <c r="DN84" s="144">
        <v>14</v>
      </c>
      <c r="DO84" s="144">
        <v>15</v>
      </c>
      <c r="DP84" s="144">
        <v>13</v>
      </c>
      <c r="DQ84" s="144">
        <v>16</v>
      </c>
      <c r="DR84" s="341">
        <v>13</v>
      </c>
      <c r="DS84" s="144">
        <v>15</v>
      </c>
      <c r="DT84" s="397">
        <v>13</v>
      </c>
      <c r="DU84" s="397">
        <v>12</v>
      </c>
      <c r="DV84" s="380">
        <v>11</v>
      </c>
      <c r="DW84" s="380">
        <v>11</v>
      </c>
      <c r="DX84" s="397">
        <v>9</v>
      </c>
      <c r="DY84">
        <v>9</v>
      </c>
      <c r="DZ84">
        <v>10</v>
      </c>
      <c r="EA84">
        <v>11</v>
      </c>
      <c r="EB84">
        <v>10</v>
      </c>
      <c r="EC84">
        <v>9</v>
      </c>
      <c r="ED84">
        <v>10</v>
      </c>
      <c r="EE84">
        <v>5</v>
      </c>
      <c r="EF84">
        <v>5</v>
      </c>
      <c r="EG84">
        <v>2</v>
      </c>
      <c r="EH84">
        <v>3</v>
      </c>
      <c r="EI84">
        <v>4</v>
      </c>
      <c r="EJ84">
        <v>4</v>
      </c>
      <c r="EK84">
        <v>3</v>
      </c>
      <c r="EL84">
        <v>3</v>
      </c>
      <c r="EM84">
        <v>5</v>
      </c>
      <c r="EN84">
        <v>7</v>
      </c>
      <c r="EO84" s="144">
        <v>8</v>
      </c>
      <c r="EP84">
        <v>8</v>
      </c>
      <c r="EQ84">
        <v>9</v>
      </c>
      <c r="ER84">
        <v>10</v>
      </c>
      <c r="ES84">
        <v>10</v>
      </c>
      <c r="ET84">
        <v>10</v>
      </c>
      <c r="EU84" s="380">
        <v>11</v>
      </c>
      <c r="EV84">
        <v>12</v>
      </c>
      <c r="EW84">
        <v>12</v>
      </c>
      <c r="EX84">
        <v>12</v>
      </c>
      <c r="EY84">
        <v>11</v>
      </c>
      <c r="EZ84">
        <v>12</v>
      </c>
      <c r="FA84">
        <v>9</v>
      </c>
      <c r="FB84">
        <v>11</v>
      </c>
      <c r="FC84">
        <v>10</v>
      </c>
      <c r="FD84">
        <v>9</v>
      </c>
      <c r="FE84">
        <v>10</v>
      </c>
      <c r="FF84">
        <v>11</v>
      </c>
      <c r="FG84">
        <v>10</v>
      </c>
      <c r="FH84">
        <v>6</v>
      </c>
      <c r="FI84">
        <v>7</v>
      </c>
      <c r="FJ84">
        <v>9</v>
      </c>
      <c r="FK84" s="144">
        <v>10</v>
      </c>
      <c r="FL84">
        <v>10</v>
      </c>
      <c r="FM84">
        <v>9</v>
      </c>
      <c r="FN84" s="144">
        <v>9</v>
      </c>
      <c r="FO84" s="144">
        <v>8</v>
      </c>
      <c r="FP84" s="144">
        <v>8</v>
      </c>
      <c r="FQ84">
        <v>7</v>
      </c>
      <c r="FR84" s="144">
        <v>6</v>
      </c>
      <c r="FS84" s="341">
        <v>7</v>
      </c>
      <c r="FT84" s="144">
        <v>8</v>
      </c>
      <c r="FU84" s="397">
        <v>9</v>
      </c>
      <c r="FV84" s="397">
        <v>10</v>
      </c>
      <c r="FW84" s="380">
        <v>9</v>
      </c>
      <c r="FX84" s="380">
        <v>6</v>
      </c>
      <c r="FY84" s="397">
        <v>6</v>
      </c>
      <c r="FZ84">
        <v>5</v>
      </c>
      <c r="GA84">
        <v>5</v>
      </c>
      <c r="GB84">
        <v>6</v>
      </c>
      <c r="GC84">
        <v>5</v>
      </c>
      <c r="GD84">
        <v>4</v>
      </c>
      <c r="GE84">
        <v>2</v>
      </c>
      <c r="GF84">
        <v>1</v>
      </c>
      <c r="GG84">
        <v>1</v>
      </c>
      <c r="GH84">
        <v>1</v>
      </c>
      <c r="GI84">
        <v>1</v>
      </c>
      <c r="GJ84">
        <v>1</v>
      </c>
      <c r="GK84">
        <v>1</v>
      </c>
      <c r="GL84">
        <v>1</v>
      </c>
      <c r="GM84">
        <v>2</v>
      </c>
      <c r="GN84">
        <v>2</v>
      </c>
      <c r="GO84">
        <v>5</v>
      </c>
      <c r="GP84" s="144">
        <v>5</v>
      </c>
      <c r="GQ84">
        <v>6</v>
      </c>
      <c r="GR84">
        <v>7</v>
      </c>
      <c r="GS84">
        <v>8</v>
      </c>
      <c r="GT84">
        <v>10</v>
      </c>
      <c r="GU84">
        <v>11</v>
      </c>
      <c r="GV84" s="144">
        <v>12</v>
      </c>
      <c r="GW84" s="144">
        <v>13</v>
      </c>
      <c r="GX84" s="144">
        <v>13</v>
      </c>
      <c r="GY84" s="144">
        <v>12</v>
      </c>
      <c r="GZ84" s="144">
        <v>12</v>
      </c>
      <c r="HA84" s="144">
        <v>12</v>
      </c>
      <c r="HB84" s="144">
        <v>12</v>
      </c>
      <c r="HC84" s="144">
        <v>10</v>
      </c>
      <c r="HD84" s="144">
        <v>9</v>
      </c>
      <c r="HE84" s="144">
        <v>9</v>
      </c>
      <c r="HF84" s="144">
        <v>9</v>
      </c>
      <c r="HG84" s="144">
        <v>8</v>
      </c>
      <c r="HH84" s="144">
        <v>4</v>
      </c>
      <c r="HI84" s="144">
        <v>4</v>
      </c>
      <c r="HJ84" s="144">
        <v>10</v>
      </c>
      <c r="HK84" s="144">
        <v>12</v>
      </c>
      <c r="HL84" s="144">
        <v>11</v>
      </c>
      <c r="HM84" s="144">
        <v>11</v>
      </c>
      <c r="HN84" s="144">
        <v>10</v>
      </c>
      <c r="HO84" s="144">
        <v>8</v>
      </c>
      <c r="HP84" s="144">
        <v>10</v>
      </c>
      <c r="HQ84" s="144">
        <v>11</v>
      </c>
      <c r="HR84" s="144">
        <v>11</v>
      </c>
      <c r="HS84" s="144">
        <v>11</v>
      </c>
      <c r="HT84" s="144">
        <v>11</v>
      </c>
      <c r="HU84" s="144">
        <v>10</v>
      </c>
      <c r="HV84" s="144">
        <v>12</v>
      </c>
      <c r="HW84" s="144">
        <v>13</v>
      </c>
      <c r="HX84" s="144">
        <v>14</v>
      </c>
      <c r="HY84" s="144">
        <v>10</v>
      </c>
      <c r="HZ84" s="144">
        <v>8</v>
      </c>
      <c r="IA84" s="144">
        <v>7</v>
      </c>
      <c r="IB84" s="144">
        <v>5</v>
      </c>
      <c r="IC84" s="144">
        <v>3</v>
      </c>
      <c r="ID84" s="144">
        <v>2</v>
      </c>
      <c r="IE84" s="144">
        <v>1</v>
      </c>
      <c r="IF84" s="144">
        <v>1</v>
      </c>
      <c r="IG84" s="144">
        <v>1</v>
      </c>
      <c r="IH84" s="144">
        <v>1</v>
      </c>
      <c r="II84" s="144">
        <v>2</v>
      </c>
      <c r="IJ84" s="144">
        <v>1</v>
      </c>
      <c r="IK84" s="144">
        <v>3</v>
      </c>
      <c r="IL84" s="144">
        <v>3</v>
      </c>
      <c r="IM84" s="144">
        <v>3</v>
      </c>
      <c r="IN84" s="341">
        <f t="shared" si="41"/>
        <v>3</v>
      </c>
      <c r="IO84" s="144">
        <v>3</v>
      </c>
      <c r="IP84" s="144">
        <v>4</v>
      </c>
      <c r="IQ84" s="144">
        <v>4</v>
      </c>
      <c r="IR84" s="144">
        <v>4</v>
      </c>
      <c r="IS84" s="144">
        <v>4</v>
      </c>
      <c r="IT84" s="144">
        <v>5</v>
      </c>
      <c r="IU84" s="144">
        <v>5</v>
      </c>
      <c r="IV84" s="144">
        <v>3</v>
      </c>
      <c r="IW84" s="144">
        <v>4</v>
      </c>
      <c r="IX84" s="144">
        <v>5</v>
      </c>
      <c r="IY84" s="144">
        <v>6</v>
      </c>
      <c r="IZ84" s="144">
        <v>6</v>
      </c>
      <c r="JA84" s="144">
        <v>6</v>
      </c>
      <c r="JB84" s="144">
        <v>7</v>
      </c>
      <c r="JC84" s="144">
        <v>8</v>
      </c>
      <c r="JD84" s="144">
        <v>8</v>
      </c>
      <c r="JE84" s="144">
        <v>7</v>
      </c>
      <c r="JF84" s="362">
        <f t="shared" si="45"/>
        <v>7</v>
      </c>
      <c r="JG84" s="144">
        <v>7</v>
      </c>
      <c r="JH84" s="144">
        <v>5</v>
      </c>
      <c r="JI84" s="144">
        <v>1</v>
      </c>
      <c r="JJ84" s="144">
        <v>1</v>
      </c>
      <c r="JK84" s="144">
        <v>3</v>
      </c>
      <c r="JL84" s="144">
        <v>3</v>
      </c>
      <c r="JM84" s="144">
        <v>3</v>
      </c>
      <c r="JN84" s="341">
        <f t="shared" si="46"/>
        <v>3</v>
      </c>
      <c r="JO84" s="144">
        <v>3</v>
      </c>
      <c r="JP84" s="144">
        <v>3</v>
      </c>
      <c r="JQ84" s="144">
        <v>2</v>
      </c>
      <c r="JR84" s="144">
        <v>3</v>
      </c>
      <c r="JS84" s="144">
        <v>3</v>
      </c>
      <c r="JT84" s="144">
        <v>3</v>
      </c>
      <c r="JU84" s="144">
        <v>3</v>
      </c>
      <c r="JV84" s="341">
        <f t="shared" si="47"/>
        <v>3</v>
      </c>
      <c r="JW84" s="144">
        <v>3</v>
      </c>
      <c r="JX84" s="144">
        <v>3</v>
      </c>
      <c r="JY84" s="144">
        <v>3</v>
      </c>
      <c r="JZ84" s="144">
        <v>3</v>
      </c>
      <c r="KA84" s="144">
        <v>3</v>
      </c>
      <c r="KB84" s="144">
        <v>3</v>
      </c>
      <c r="KC84" s="144">
        <v>3</v>
      </c>
      <c r="KD84" s="144">
        <v>3</v>
      </c>
      <c r="KE84" s="144">
        <v>3</v>
      </c>
      <c r="KF84" s="144">
        <v>3</v>
      </c>
      <c r="KG84" s="144">
        <v>3</v>
      </c>
      <c r="KH84" s="144">
        <v>3</v>
      </c>
      <c r="KI84" s="144">
        <v>1</v>
      </c>
      <c r="KJ84" s="144">
        <v>1</v>
      </c>
      <c r="KK84" s="144">
        <v>1</v>
      </c>
      <c r="KL84" s="144">
        <v>1</v>
      </c>
      <c r="KM84" s="144">
        <v>1</v>
      </c>
      <c r="KN84" s="144">
        <v>1</v>
      </c>
      <c r="KO84" s="144">
        <v>2</v>
      </c>
      <c r="KP84" s="144">
        <v>5</v>
      </c>
      <c r="KQ84" s="144">
        <v>5</v>
      </c>
      <c r="KR84" s="144">
        <v>6</v>
      </c>
      <c r="KS84" s="144">
        <v>6</v>
      </c>
      <c r="KT84" s="144">
        <v>6</v>
      </c>
      <c r="KU84" s="144">
        <v>6</v>
      </c>
      <c r="KV84" s="144">
        <v>6</v>
      </c>
      <c r="KW84" s="144">
        <v>6</v>
      </c>
      <c r="KX84" s="144">
        <v>6</v>
      </c>
      <c r="KY84" s="144">
        <v>5</v>
      </c>
      <c r="KZ84" s="476">
        <v>5</v>
      </c>
      <c r="LA84" s="476">
        <v>5</v>
      </c>
      <c r="LB84" s="476">
        <v>5</v>
      </c>
      <c r="LC84" s="476">
        <v>5</v>
      </c>
      <c r="LD84" s="476">
        <v>5</v>
      </c>
      <c r="LE84" s="476">
        <v>4</v>
      </c>
      <c r="LF84" s="476">
        <v>4</v>
      </c>
      <c r="LG84" s="476">
        <v>4</v>
      </c>
      <c r="LH84" s="476">
        <v>4</v>
      </c>
      <c r="LI84" s="476">
        <v>4</v>
      </c>
      <c r="LJ84" s="144">
        <v>4</v>
      </c>
      <c r="LK84" s="144">
        <v>4</v>
      </c>
      <c r="LL84" s="144">
        <v>4</v>
      </c>
      <c r="LM84" s="144">
        <v>4</v>
      </c>
      <c r="LN84" s="144">
        <v>5</v>
      </c>
      <c r="LO84" s="144">
        <v>4</v>
      </c>
      <c r="LP84" s="144">
        <v>5</v>
      </c>
      <c r="LQ84" s="144">
        <v>5</v>
      </c>
      <c r="LR84" s="144">
        <v>4</v>
      </c>
      <c r="LS84" s="144">
        <v>4</v>
      </c>
      <c r="LT84" s="144">
        <v>4</v>
      </c>
      <c r="LU84" s="144">
        <v>5</v>
      </c>
      <c r="LV84" s="144">
        <v>6</v>
      </c>
      <c r="LW84" s="144">
        <v>6</v>
      </c>
      <c r="LX84" s="144">
        <v>6</v>
      </c>
      <c r="LY84" s="144">
        <v>6</v>
      </c>
      <c r="LZ84" s="144">
        <v>5</v>
      </c>
      <c r="MA84" s="144">
        <v>5</v>
      </c>
      <c r="MB84" s="144">
        <v>5</v>
      </c>
      <c r="MC84" s="144">
        <v>3</v>
      </c>
      <c r="MD84" s="144">
        <v>3</v>
      </c>
      <c r="ME84" s="144">
        <v>2</v>
      </c>
      <c r="MF84" s="144">
        <v>2</v>
      </c>
      <c r="MG84" s="144">
        <v>2</v>
      </c>
      <c r="MH84" s="144">
        <v>2</v>
      </c>
      <c r="MI84" s="144">
        <v>2</v>
      </c>
      <c r="MJ84" s="144">
        <v>1</v>
      </c>
      <c r="MK84" s="144">
        <v>1</v>
      </c>
      <c r="ML84" s="144">
        <v>1</v>
      </c>
      <c r="MM84" s="144">
        <v>1</v>
      </c>
      <c r="MN84" s="144">
        <v>1</v>
      </c>
      <c r="MO84" s="144">
        <v>1</v>
      </c>
      <c r="MP84" s="144">
        <v>1</v>
      </c>
      <c r="MQ84" s="144">
        <v>1</v>
      </c>
      <c r="MR84" s="144">
        <v>1</v>
      </c>
      <c r="MS84" s="144">
        <v>0</v>
      </c>
      <c r="MT84" s="144">
        <v>1</v>
      </c>
      <c r="MU84" s="144">
        <v>1</v>
      </c>
      <c r="MV84" s="144">
        <v>1</v>
      </c>
      <c r="MW84" s="144">
        <v>1</v>
      </c>
      <c r="MX84" s="144">
        <v>1</v>
      </c>
      <c r="MY84" s="144">
        <v>1</v>
      </c>
      <c r="MZ84" s="144">
        <v>1</v>
      </c>
      <c r="NA84" s="144">
        <v>1</v>
      </c>
      <c r="NB84" s="144">
        <v>2</v>
      </c>
      <c r="NC84" s="144">
        <v>2</v>
      </c>
      <c r="ND84" s="144">
        <v>2</v>
      </c>
      <c r="NE84" s="144">
        <v>3</v>
      </c>
      <c r="NF84" s="144">
        <v>3</v>
      </c>
      <c r="NG84" s="144">
        <v>3</v>
      </c>
      <c r="NH84" s="144">
        <v>2</v>
      </c>
      <c r="NI84" s="144">
        <v>1</v>
      </c>
      <c r="NJ84" s="144">
        <v>2</v>
      </c>
      <c r="NK84" s="144">
        <v>2</v>
      </c>
      <c r="NL84" s="144">
        <v>2</v>
      </c>
      <c r="NM84" s="144">
        <v>3</v>
      </c>
      <c r="NN84" s="144">
        <v>3</v>
      </c>
      <c r="NO84" s="144">
        <v>3</v>
      </c>
      <c r="NP84" s="144">
        <v>4</v>
      </c>
      <c r="NQ84" s="144">
        <v>3</v>
      </c>
      <c r="NR84" s="144">
        <v>5</v>
      </c>
      <c r="NS84" s="144">
        <v>5</v>
      </c>
      <c r="NT84" s="144">
        <v>5</v>
      </c>
      <c r="NU84" s="144">
        <v>4</v>
      </c>
      <c r="NV84" s="144">
        <v>4</v>
      </c>
      <c r="NW84" s="144">
        <v>5</v>
      </c>
      <c r="NX84" s="144">
        <v>5</v>
      </c>
      <c r="NY84" s="144">
        <v>5</v>
      </c>
      <c r="NZ84" s="144">
        <v>7</v>
      </c>
      <c r="OA84" s="144">
        <v>6</v>
      </c>
      <c r="OB84" s="144">
        <v>7</v>
      </c>
      <c r="OC84" s="144">
        <v>7</v>
      </c>
      <c r="OD84" s="144">
        <v>5</v>
      </c>
      <c r="OE84" s="144">
        <v>5</v>
      </c>
      <c r="OF84" s="144">
        <v>5</v>
      </c>
      <c r="OG84" s="144">
        <v>5</v>
      </c>
      <c r="OH84" s="144">
        <v>7</v>
      </c>
      <c r="OI84" s="144">
        <v>4</v>
      </c>
      <c r="OJ84" s="144">
        <v>2</v>
      </c>
      <c r="OK84" s="144">
        <v>2</v>
      </c>
      <c r="OL84" s="144">
        <v>2</v>
      </c>
      <c r="OM84" s="144">
        <v>2</v>
      </c>
      <c r="ON84" s="144">
        <v>2</v>
      </c>
      <c r="OO84" s="144">
        <v>2</v>
      </c>
      <c r="OP84" s="144">
        <v>2</v>
      </c>
      <c r="OQ84" s="144">
        <v>3</v>
      </c>
      <c r="OR84" s="144">
        <v>1</v>
      </c>
      <c r="OS84" s="144">
        <v>1</v>
      </c>
      <c r="OT84" s="144">
        <v>1</v>
      </c>
      <c r="OU84" s="144">
        <v>1</v>
      </c>
      <c r="OV84" s="144">
        <v>1</v>
      </c>
      <c r="OW84" s="144">
        <v>1</v>
      </c>
      <c r="OX84" s="144">
        <v>1</v>
      </c>
      <c r="OY84" s="341">
        <f t="shared" si="42"/>
        <v>1</v>
      </c>
      <c r="OZ84" s="144">
        <v>1</v>
      </c>
      <c r="PA84" s="144">
        <v>1</v>
      </c>
      <c r="PB84" s="144">
        <v>1</v>
      </c>
      <c r="PC84" s="144">
        <v>1</v>
      </c>
      <c r="PD84" s="144">
        <v>1</v>
      </c>
    </row>
    <row r="85" spans="1:436" x14ac:dyDescent="0.2">
      <c r="B85" s="27" t="s">
        <v>45</v>
      </c>
      <c r="C85" s="174">
        <f ca="1">SUM(C61:C84)</f>
        <v>38</v>
      </c>
      <c r="D85" s="171">
        <f t="shared" ca="1" si="43"/>
        <v>3.7954454654414702E-3</v>
      </c>
      <c r="E85" s="177"/>
      <c r="F85" s="172"/>
      <c r="G85" s="325">
        <f t="shared" ref="G85:R85" si="48">SUM(G61:G84)</f>
        <v>115</v>
      </c>
      <c r="H85" s="325">
        <f t="shared" si="48"/>
        <v>110</v>
      </c>
      <c r="I85" s="325">
        <f t="shared" si="48"/>
        <v>124</v>
      </c>
      <c r="J85" s="325">
        <f t="shared" si="48"/>
        <v>138</v>
      </c>
      <c r="K85" s="325">
        <f t="shared" si="48"/>
        <v>138</v>
      </c>
      <c r="L85" s="325">
        <f t="shared" si="48"/>
        <v>171</v>
      </c>
      <c r="M85" s="325">
        <f t="shared" si="48"/>
        <v>158</v>
      </c>
      <c r="N85" s="325">
        <f t="shared" si="48"/>
        <v>161</v>
      </c>
      <c r="O85" s="325">
        <f t="shared" si="48"/>
        <v>168</v>
      </c>
      <c r="P85" s="325">
        <f t="shared" si="48"/>
        <v>169</v>
      </c>
      <c r="Q85" s="325">
        <f t="shared" si="48"/>
        <v>177</v>
      </c>
      <c r="R85" s="325">
        <f t="shared" si="48"/>
        <v>173</v>
      </c>
      <c r="S85" s="325">
        <f t="shared" ref="S85:CD85" si="49">SUM(S61:S84)</f>
        <v>188</v>
      </c>
      <c r="T85" s="325">
        <f t="shared" si="49"/>
        <v>176</v>
      </c>
      <c r="U85" s="325">
        <f t="shared" si="49"/>
        <v>159</v>
      </c>
      <c r="V85" s="325">
        <f t="shared" si="49"/>
        <v>161</v>
      </c>
      <c r="W85" s="325">
        <f t="shared" si="49"/>
        <v>174</v>
      </c>
      <c r="X85" s="325">
        <f t="shared" si="49"/>
        <v>181</v>
      </c>
      <c r="Y85" s="325">
        <f t="shared" si="49"/>
        <v>180</v>
      </c>
      <c r="Z85" s="325">
        <f t="shared" si="49"/>
        <v>177</v>
      </c>
      <c r="AA85" s="325">
        <f t="shared" si="49"/>
        <v>182</v>
      </c>
      <c r="AB85" s="325">
        <f t="shared" si="49"/>
        <v>179</v>
      </c>
      <c r="AC85" s="325">
        <f t="shared" si="49"/>
        <v>154</v>
      </c>
      <c r="AD85" s="325">
        <f t="shared" si="49"/>
        <v>150</v>
      </c>
      <c r="AE85" s="325">
        <f t="shared" si="49"/>
        <v>146</v>
      </c>
      <c r="AF85" s="325">
        <f t="shared" si="49"/>
        <v>144</v>
      </c>
      <c r="AG85" s="325">
        <f t="shared" si="49"/>
        <v>133</v>
      </c>
      <c r="AH85" s="325">
        <f t="shared" si="49"/>
        <v>132</v>
      </c>
      <c r="AI85" s="325">
        <f t="shared" si="49"/>
        <v>133</v>
      </c>
      <c r="AJ85" s="325">
        <f t="shared" si="49"/>
        <v>125</v>
      </c>
      <c r="AK85" s="325">
        <f t="shared" si="49"/>
        <v>95</v>
      </c>
      <c r="AL85" s="325">
        <f t="shared" si="49"/>
        <v>100</v>
      </c>
      <c r="AM85" s="325">
        <f t="shared" si="49"/>
        <v>89</v>
      </c>
      <c r="AN85" s="325">
        <f t="shared" si="49"/>
        <v>87</v>
      </c>
      <c r="AO85" s="325">
        <f t="shared" si="49"/>
        <v>110</v>
      </c>
      <c r="AP85" s="325">
        <f t="shared" si="49"/>
        <v>124</v>
      </c>
      <c r="AQ85" s="325">
        <f t="shared" si="49"/>
        <v>138</v>
      </c>
      <c r="AR85" s="325">
        <f t="shared" si="49"/>
        <v>148</v>
      </c>
      <c r="AS85" s="325">
        <f t="shared" si="49"/>
        <v>151</v>
      </c>
      <c r="AT85" s="325">
        <f t="shared" si="49"/>
        <v>166</v>
      </c>
      <c r="AU85" s="325">
        <f t="shared" si="49"/>
        <v>162</v>
      </c>
      <c r="AV85" s="325">
        <f t="shared" si="49"/>
        <v>173</v>
      </c>
      <c r="AW85" s="420">
        <f t="shared" si="49"/>
        <v>194</v>
      </c>
      <c r="AX85" s="420">
        <f t="shared" si="49"/>
        <v>192</v>
      </c>
      <c r="AY85" s="420">
        <f t="shared" si="49"/>
        <v>180</v>
      </c>
      <c r="AZ85" s="420">
        <f t="shared" si="49"/>
        <v>184</v>
      </c>
      <c r="BA85" s="420">
        <f t="shared" si="49"/>
        <v>194</v>
      </c>
      <c r="BB85" s="420">
        <f t="shared" si="49"/>
        <v>193</v>
      </c>
      <c r="BC85" s="420">
        <f t="shared" si="49"/>
        <v>186</v>
      </c>
      <c r="BD85" s="420">
        <f t="shared" si="49"/>
        <v>193</v>
      </c>
      <c r="BE85" s="420">
        <f t="shared" si="49"/>
        <v>179</v>
      </c>
      <c r="BF85" s="420">
        <f t="shared" si="49"/>
        <v>174</v>
      </c>
      <c r="BG85" s="325">
        <f t="shared" si="49"/>
        <v>154</v>
      </c>
      <c r="BH85" s="325">
        <f t="shared" si="49"/>
        <v>156</v>
      </c>
      <c r="BI85" s="325">
        <f t="shared" si="49"/>
        <v>173</v>
      </c>
      <c r="BJ85" s="325">
        <f t="shared" si="49"/>
        <v>182</v>
      </c>
      <c r="BK85" s="325">
        <f t="shared" si="49"/>
        <v>196</v>
      </c>
      <c r="BL85" s="325">
        <f t="shared" si="49"/>
        <v>197</v>
      </c>
      <c r="BM85" s="325">
        <f t="shared" si="49"/>
        <v>202</v>
      </c>
      <c r="BN85" s="325">
        <f t="shared" si="49"/>
        <v>196</v>
      </c>
      <c r="BO85" s="325">
        <f t="shared" si="49"/>
        <v>195</v>
      </c>
      <c r="BP85" s="325">
        <f t="shared" si="49"/>
        <v>182</v>
      </c>
      <c r="BQ85" s="325">
        <f t="shared" si="49"/>
        <v>193</v>
      </c>
      <c r="BR85" s="325">
        <f t="shared" si="49"/>
        <v>197</v>
      </c>
      <c r="BS85" s="325">
        <f t="shared" si="49"/>
        <v>198</v>
      </c>
      <c r="BT85" s="325">
        <f t="shared" si="49"/>
        <v>173</v>
      </c>
      <c r="BU85" s="325">
        <f t="shared" si="49"/>
        <v>174</v>
      </c>
      <c r="BV85" s="325">
        <f t="shared" si="49"/>
        <v>184</v>
      </c>
      <c r="BW85" s="325">
        <f t="shared" si="49"/>
        <v>185</v>
      </c>
      <c r="BX85" s="325">
        <f t="shared" si="49"/>
        <v>191</v>
      </c>
      <c r="BY85" s="325">
        <f t="shared" si="49"/>
        <v>186</v>
      </c>
      <c r="BZ85" s="325">
        <f t="shared" si="49"/>
        <v>198</v>
      </c>
      <c r="CA85" s="325">
        <f t="shared" si="49"/>
        <v>193</v>
      </c>
      <c r="CB85" s="325">
        <f t="shared" si="49"/>
        <v>204</v>
      </c>
      <c r="CC85" s="325">
        <f t="shared" si="49"/>
        <v>195</v>
      </c>
      <c r="CD85" s="325">
        <f t="shared" si="49"/>
        <v>175</v>
      </c>
      <c r="CE85" s="325">
        <f t="shared" ref="CE85:DY85" si="50">SUM(CE61:CE84)</f>
        <v>155</v>
      </c>
      <c r="CF85" s="325">
        <f t="shared" si="50"/>
        <v>149</v>
      </c>
      <c r="CG85" s="325">
        <f t="shared" si="50"/>
        <v>143</v>
      </c>
      <c r="CH85" s="325">
        <f t="shared" si="50"/>
        <v>146</v>
      </c>
      <c r="CI85" s="325">
        <f t="shared" si="50"/>
        <v>146</v>
      </c>
      <c r="CJ85" s="325">
        <f t="shared" si="50"/>
        <v>120</v>
      </c>
      <c r="CK85" s="325">
        <f t="shared" si="50"/>
        <v>115</v>
      </c>
      <c r="CL85" s="325">
        <f t="shared" si="50"/>
        <v>90</v>
      </c>
      <c r="CM85" s="325">
        <f t="shared" si="50"/>
        <v>92</v>
      </c>
      <c r="CN85" s="325">
        <f t="shared" si="50"/>
        <v>95</v>
      </c>
      <c r="CO85" s="325">
        <f t="shared" si="50"/>
        <v>105</v>
      </c>
      <c r="CP85" s="325">
        <f t="shared" si="50"/>
        <v>106</v>
      </c>
      <c r="CQ85" s="325">
        <f t="shared" si="50"/>
        <v>129</v>
      </c>
      <c r="CR85" s="325">
        <f t="shared" si="50"/>
        <v>138</v>
      </c>
      <c r="CS85" s="325">
        <f t="shared" si="50"/>
        <v>141</v>
      </c>
      <c r="CT85" s="325">
        <f t="shared" si="50"/>
        <v>150</v>
      </c>
      <c r="CU85" s="325">
        <f t="shared" si="50"/>
        <v>146</v>
      </c>
      <c r="CV85" s="325">
        <f t="shared" si="50"/>
        <v>140</v>
      </c>
      <c r="CW85" s="325">
        <f t="shared" si="50"/>
        <v>144</v>
      </c>
      <c r="CX85" s="325">
        <f t="shared" si="50"/>
        <v>162</v>
      </c>
      <c r="CY85" s="325">
        <f t="shared" si="50"/>
        <v>156</v>
      </c>
      <c r="CZ85" s="325">
        <f t="shared" si="50"/>
        <v>158</v>
      </c>
      <c r="DA85" s="325">
        <f t="shared" si="50"/>
        <v>158</v>
      </c>
      <c r="DB85" s="325">
        <f t="shared" si="50"/>
        <v>152</v>
      </c>
      <c r="DC85" s="325">
        <f t="shared" si="50"/>
        <v>168</v>
      </c>
      <c r="DD85" s="325">
        <f t="shared" si="50"/>
        <v>176</v>
      </c>
      <c r="DE85" s="325">
        <f t="shared" si="50"/>
        <v>171</v>
      </c>
      <c r="DF85" s="325">
        <f t="shared" si="50"/>
        <v>155.5</v>
      </c>
      <c r="DG85" s="325">
        <f t="shared" si="50"/>
        <v>140</v>
      </c>
      <c r="DH85" s="325">
        <f t="shared" si="50"/>
        <v>140</v>
      </c>
      <c r="DI85" s="325">
        <f t="shared" si="50"/>
        <v>169</v>
      </c>
      <c r="DJ85" s="325">
        <f t="shared" si="50"/>
        <v>174</v>
      </c>
      <c r="DK85" s="325">
        <f t="shared" si="50"/>
        <v>179</v>
      </c>
      <c r="DL85" s="325">
        <f t="shared" si="50"/>
        <v>177</v>
      </c>
      <c r="DM85" s="325">
        <f t="shared" si="50"/>
        <v>179</v>
      </c>
      <c r="DN85" s="325">
        <f t="shared" si="50"/>
        <v>182</v>
      </c>
      <c r="DO85" s="325">
        <f t="shared" si="50"/>
        <v>199</v>
      </c>
      <c r="DP85" s="325">
        <f t="shared" si="50"/>
        <v>188</v>
      </c>
      <c r="DQ85" s="325">
        <f t="shared" si="50"/>
        <v>185</v>
      </c>
      <c r="DR85" s="396">
        <f t="shared" si="50"/>
        <v>180</v>
      </c>
      <c r="DS85" s="325">
        <f t="shared" si="50"/>
        <v>183</v>
      </c>
      <c r="DT85" s="396">
        <f t="shared" si="50"/>
        <v>187</v>
      </c>
      <c r="DU85" s="396">
        <f t="shared" si="50"/>
        <v>176</v>
      </c>
      <c r="DV85" s="396">
        <f t="shared" si="50"/>
        <v>182</v>
      </c>
      <c r="DW85" s="396">
        <f t="shared" si="50"/>
        <v>183</v>
      </c>
      <c r="DX85" s="396">
        <f t="shared" si="50"/>
        <v>174</v>
      </c>
      <c r="DY85" s="396">
        <f t="shared" si="50"/>
        <v>175</v>
      </c>
      <c r="DZ85" s="396">
        <f t="shared" ref="DZ85:EV85" si="51">SUM(DZ61:DZ84)</f>
        <v>182</v>
      </c>
      <c r="EA85" s="396">
        <f t="shared" si="51"/>
        <v>176</v>
      </c>
      <c r="EB85" s="396">
        <f t="shared" si="51"/>
        <v>174</v>
      </c>
      <c r="EC85" s="396">
        <f t="shared" si="51"/>
        <v>156</v>
      </c>
      <c r="ED85" s="396">
        <f t="shared" si="51"/>
        <v>152</v>
      </c>
      <c r="EE85" s="396">
        <f t="shared" si="51"/>
        <v>132</v>
      </c>
      <c r="EF85" s="396">
        <f t="shared" si="51"/>
        <v>130</v>
      </c>
      <c r="EG85" s="396">
        <f t="shared" si="51"/>
        <v>126</v>
      </c>
      <c r="EH85" s="396">
        <f t="shared" si="51"/>
        <v>117</v>
      </c>
      <c r="EI85" s="396">
        <f t="shared" si="51"/>
        <v>111</v>
      </c>
      <c r="EJ85" s="396">
        <f t="shared" si="51"/>
        <v>95</v>
      </c>
      <c r="EK85" s="396">
        <f t="shared" si="51"/>
        <v>89</v>
      </c>
      <c r="EL85" s="396">
        <f t="shared" si="51"/>
        <v>79</v>
      </c>
      <c r="EM85" s="396">
        <f t="shared" si="51"/>
        <v>74</v>
      </c>
      <c r="EN85" s="396">
        <f t="shared" si="51"/>
        <v>81</v>
      </c>
      <c r="EO85" s="396">
        <f t="shared" si="51"/>
        <v>89</v>
      </c>
      <c r="EP85" s="396">
        <f t="shared" si="51"/>
        <v>100</v>
      </c>
      <c r="EQ85" s="396">
        <f t="shared" si="51"/>
        <v>92</v>
      </c>
      <c r="ER85" s="396">
        <f t="shared" si="51"/>
        <v>89</v>
      </c>
      <c r="ES85" s="396">
        <f t="shared" si="51"/>
        <v>88</v>
      </c>
      <c r="ET85" s="396">
        <f t="shared" si="51"/>
        <v>90</v>
      </c>
      <c r="EU85" s="396">
        <f t="shared" si="51"/>
        <v>94</v>
      </c>
      <c r="EV85" s="229">
        <f t="shared" si="51"/>
        <v>93</v>
      </c>
      <c r="EW85" s="229">
        <f t="shared" ref="EW85:FC85" si="52">SUM(EW61:EW84)</f>
        <v>100</v>
      </c>
      <c r="EX85" s="396">
        <f t="shared" si="52"/>
        <v>109</v>
      </c>
      <c r="EY85" s="229">
        <f t="shared" si="52"/>
        <v>114</v>
      </c>
      <c r="EZ85" s="229">
        <f t="shared" si="52"/>
        <v>115</v>
      </c>
      <c r="FA85" s="396">
        <f t="shared" si="52"/>
        <v>124</v>
      </c>
      <c r="FB85" s="396">
        <f t="shared" si="52"/>
        <v>125</v>
      </c>
      <c r="FC85" s="229">
        <f t="shared" si="52"/>
        <v>110</v>
      </c>
      <c r="FD85" s="396">
        <f t="shared" ref="FD85:FK85" si="53">SUM(FD61:FD84)</f>
        <v>107</v>
      </c>
      <c r="FE85" s="418">
        <f t="shared" si="53"/>
        <v>108</v>
      </c>
      <c r="FF85" s="229">
        <f t="shared" si="53"/>
        <v>86</v>
      </c>
      <c r="FG85" s="229">
        <f t="shared" si="53"/>
        <v>74</v>
      </c>
      <c r="FH85" s="229">
        <f t="shared" si="53"/>
        <v>77</v>
      </c>
      <c r="FI85" s="229">
        <f t="shared" si="53"/>
        <v>89</v>
      </c>
      <c r="FJ85" s="229">
        <f t="shared" si="53"/>
        <v>100</v>
      </c>
      <c r="FK85" s="229">
        <f t="shared" si="53"/>
        <v>111</v>
      </c>
      <c r="FL85" s="229">
        <f t="shared" ref="FL85:HW85" si="54">SUM(FL61:FL84)</f>
        <v>120</v>
      </c>
      <c r="FM85" s="229">
        <f t="shared" si="54"/>
        <v>119</v>
      </c>
      <c r="FN85" s="229">
        <f t="shared" si="54"/>
        <v>120</v>
      </c>
      <c r="FO85" s="229">
        <f t="shared" si="54"/>
        <v>122</v>
      </c>
      <c r="FP85" s="229">
        <f t="shared" si="54"/>
        <v>118</v>
      </c>
      <c r="FQ85" s="229">
        <f t="shared" si="54"/>
        <v>115</v>
      </c>
      <c r="FR85" s="229">
        <f t="shared" si="54"/>
        <v>104</v>
      </c>
      <c r="FS85" s="229">
        <f t="shared" si="54"/>
        <v>109</v>
      </c>
      <c r="FT85" s="229">
        <f t="shared" si="54"/>
        <v>108</v>
      </c>
      <c r="FU85" s="229">
        <f t="shared" si="54"/>
        <v>109</v>
      </c>
      <c r="FV85" s="229">
        <f t="shared" si="54"/>
        <v>111</v>
      </c>
      <c r="FW85" s="229">
        <f t="shared" si="54"/>
        <v>116</v>
      </c>
      <c r="FX85" s="229">
        <f t="shared" si="54"/>
        <v>115</v>
      </c>
      <c r="FY85" s="229">
        <f t="shared" si="54"/>
        <v>112</v>
      </c>
      <c r="FZ85" s="229">
        <f t="shared" si="54"/>
        <v>114</v>
      </c>
      <c r="GA85" s="229">
        <f t="shared" si="54"/>
        <v>121</v>
      </c>
      <c r="GB85" s="229">
        <f t="shared" si="54"/>
        <v>119</v>
      </c>
      <c r="GC85" s="229">
        <f t="shared" si="54"/>
        <v>106</v>
      </c>
      <c r="GD85" s="229">
        <f t="shared" si="54"/>
        <v>106</v>
      </c>
      <c r="GE85" s="229">
        <f t="shared" si="54"/>
        <v>92</v>
      </c>
      <c r="GF85" s="229">
        <f t="shared" si="54"/>
        <v>79</v>
      </c>
      <c r="GG85" s="229">
        <f t="shared" si="54"/>
        <v>67</v>
      </c>
      <c r="GH85" s="229">
        <f t="shared" si="54"/>
        <v>60</v>
      </c>
      <c r="GI85" s="229">
        <f t="shared" si="54"/>
        <v>53</v>
      </c>
      <c r="GJ85" s="229">
        <f t="shared" si="54"/>
        <v>60</v>
      </c>
      <c r="GK85" s="229">
        <f t="shared" si="54"/>
        <v>62</v>
      </c>
      <c r="GL85" s="229">
        <f t="shared" si="54"/>
        <v>60</v>
      </c>
      <c r="GM85" s="229">
        <f t="shared" si="54"/>
        <v>56</v>
      </c>
      <c r="GN85" s="229">
        <f t="shared" si="54"/>
        <v>44</v>
      </c>
      <c r="GO85" s="229">
        <f t="shared" si="54"/>
        <v>67</v>
      </c>
      <c r="GP85" s="229">
        <f t="shared" si="54"/>
        <v>72</v>
      </c>
      <c r="GQ85" s="229">
        <f t="shared" si="54"/>
        <v>72</v>
      </c>
      <c r="GR85" s="229">
        <f t="shared" si="54"/>
        <v>90</v>
      </c>
      <c r="GS85" s="229">
        <f t="shared" si="54"/>
        <v>88</v>
      </c>
      <c r="GT85" s="229">
        <f t="shared" si="54"/>
        <v>105</v>
      </c>
      <c r="GU85" s="229">
        <f t="shared" si="54"/>
        <v>109</v>
      </c>
      <c r="GV85" s="229">
        <f t="shared" si="54"/>
        <v>108</v>
      </c>
      <c r="GW85" s="229">
        <f t="shared" si="54"/>
        <v>112</v>
      </c>
      <c r="GX85" s="229">
        <f t="shared" si="54"/>
        <v>118</v>
      </c>
      <c r="GY85" s="229">
        <f t="shared" si="54"/>
        <v>128</v>
      </c>
      <c r="GZ85" s="229">
        <f t="shared" si="54"/>
        <v>128</v>
      </c>
      <c r="HA85" s="229">
        <f t="shared" si="54"/>
        <v>130</v>
      </c>
      <c r="HB85" s="229">
        <f t="shared" si="54"/>
        <v>129</v>
      </c>
      <c r="HC85" s="229">
        <f t="shared" si="54"/>
        <v>128</v>
      </c>
      <c r="HD85" s="229">
        <f t="shared" si="54"/>
        <v>130</v>
      </c>
      <c r="HE85" s="229">
        <f t="shared" si="54"/>
        <v>132</v>
      </c>
      <c r="HF85" s="229">
        <f t="shared" si="54"/>
        <v>114</v>
      </c>
      <c r="HG85" s="229">
        <f t="shared" si="54"/>
        <v>112</v>
      </c>
      <c r="HH85" s="229">
        <f t="shared" si="54"/>
        <v>102</v>
      </c>
      <c r="HI85" s="229">
        <f t="shared" si="54"/>
        <v>110</v>
      </c>
      <c r="HJ85" s="229">
        <f t="shared" si="54"/>
        <v>122</v>
      </c>
      <c r="HK85" s="229">
        <f t="shared" si="54"/>
        <v>117</v>
      </c>
      <c r="HL85" s="229">
        <f t="shared" si="54"/>
        <v>121</v>
      </c>
      <c r="HM85" s="229">
        <f t="shared" si="54"/>
        <v>129</v>
      </c>
      <c r="HN85" s="229">
        <f t="shared" si="54"/>
        <v>130</v>
      </c>
      <c r="HO85" s="229">
        <f t="shared" si="54"/>
        <v>134</v>
      </c>
      <c r="HP85" s="229">
        <f t="shared" si="54"/>
        <v>138</v>
      </c>
      <c r="HQ85" s="229">
        <f t="shared" si="54"/>
        <v>137</v>
      </c>
      <c r="HR85" s="229">
        <f t="shared" si="54"/>
        <v>135</v>
      </c>
      <c r="HS85" s="229">
        <f t="shared" si="54"/>
        <v>132</v>
      </c>
      <c r="HT85" s="229">
        <f t="shared" si="54"/>
        <v>129</v>
      </c>
      <c r="HU85" s="229">
        <f t="shared" si="54"/>
        <v>128</v>
      </c>
      <c r="HV85" s="229">
        <f t="shared" si="54"/>
        <v>121</v>
      </c>
      <c r="HW85" s="229">
        <f t="shared" si="54"/>
        <v>125</v>
      </c>
      <c r="HX85" s="229">
        <f t="shared" ref="HX85:KI85" si="55">SUM(HX61:HX84)</f>
        <v>133</v>
      </c>
      <c r="HY85" s="229">
        <f t="shared" si="55"/>
        <v>128</v>
      </c>
      <c r="HZ85" s="229">
        <f t="shared" si="55"/>
        <v>131</v>
      </c>
      <c r="IA85" s="229">
        <f t="shared" si="55"/>
        <v>128</v>
      </c>
      <c r="IB85" s="229">
        <f t="shared" si="55"/>
        <v>124</v>
      </c>
      <c r="IC85" s="229">
        <f t="shared" si="55"/>
        <v>125</v>
      </c>
      <c r="ID85" s="229">
        <f t="shared" si="55"/>
        <v>110</v>
      </c>
      <c r="IE85" s="229">
        <f t="shared" si="55"/>
        <v>96</v>
      </c>
      <c r="IF85" s="229">
        <f t="shared" si="55"/>
        <v>95</v>
      </c>
      <c r="IG85" s="229">
        <f t="shared" si="55"/>
        <v>90</v>
      </c>
      <c r="IH85" s="229">
        <f t="shared" si="55"/>
        <v>82</v>
      </c>
      <c r="II85" s="229">
        <f t="shared" si="55"/>
        <v>77</v>
      </c>
      <c r="IJ85" s="229">
        <f t="shared" si="55"/>
        <v>74</v>
      </c>
      <c r="IK85" s="229">
        <f t="shared" si="55"/>
        <v>72</v>
      </c>
      <c r="IL85" s="229">
        <f t="shared" si="55"/>
        <v>66</v>
      </c>
      <c r="IM85" s="229">
        <f t="shared" si="55"/>
        <v>56</v>
      </c>
      <c r="IN85" s="443">
        <f t="shared" si="55"/>
        <v>53</v>
      </c>
      <c r="IO85" s="229">
        <f t="shared" si="55"/>
        <v>50</v>
      </c>
      <c r="IP85" s="229">
        <f t="shared" si="55"/>
        <v>65</v>
      </c>
      <c r="IQ85" s="229">
        <f t="shared" si="55"/>
        <v>66</v>
      </c>
      <c r="IR85" s="229">
        <f t="shared" si="55"/>
        <v>64</v>
      </c>
      <c r="IS85" s="229">
        <f t="shared" si="55"/>
        <v>60</v>
      </c>
      <c r="IT85" s="229">
        <f t="shared" si="55"/>
        <v>62</v>
      </c>
      <c r="IU85" s="229">
        <f t="shared" si="55"/>
        <v>67</v>
      </c>
      <c r="IV85" s="229">
        <f t="shared" si="55"/>
        <v>67</v>
      </c>
      <c r="IW85" s="229">
        <f t="shared" si="55"/>
        <v>71</v>
      </c>
      <c r="IX85" s="229">
        <f t="shared" si="55"/>
        <v>67</v>
      </c>
      <c r="IY85" s="229">
        <f t="shared" si="55"/>
        <v>73</v>
      </c>
      <c r="IZ85" s="229">
        <f t="shared" si="55"/>
        <v>77</v>
      </c>
      <c r="JA85" s="229">
        <f t="shared" si="55"/>
        <v>75</v>
      </c>
      <c r="JB85" s="229">
        <f t="shared" si="55"/>
        <v>69</v>
      </c>
      <c r="JC85" s="229">
        <f t="shared" si="55"/>
        <v>65</v>
      </c>
      <c r="JD85" s="229">
        <f t="shared" si="55"/>
        <v>65</v>
      </c>
      <c r="JE85" s="229">
        <f t="shared" si="55"/>
        <v>58</v>
      </c>
      <c r="JF85" s="455">
        <f t="shared" si="55"/>
        <v>58</v>
      </c>
      <c r="JG85" s="229">
        <f t="shared" si="55"/>
        <v>58</v>
      </c>
      <c r="JH85" s="229">
        <f t="shared" si="55"/>
        <v>54</v>
      </c>
      <c r="JI85" s="229">
        <f t="shared" si="55"/>
        <v>52</v>
      </c>
      <c r="JJ85" s="229">
        <f t="shared" si="55"/>
        <v>58</v>
      </c>
      <c r="JK85" s="229">
        <f t="shared" si="55"/>
        <v>64</v>
      </c>
      <c r="JL85" s="229">
        <f t="shared" si="55"/>
        <v>62</v>
      </c>
      <c r="JM85" s="229">
        <f t="shared" si="55"/>
        <v>54</v>
      </c>
      <c r="JN85" s="443">
        <f t="shared" si="55"/>
        <v>55.5</v>
      </c>
      <c r="JO85" s="229">
        <f t="shared" si="55"/>
        <v>57</v>
      </c>
      <c r="JP85" s="229">
        <f t="shared" si="55"/>
        <v>59</v>
      </c>
      <c r="JQ85" s="229">
        <f t="shared" si="55"/>
        <v>61</v>
      </c>
      <c r="JR85" s="229">
        <f t="shared" si="55"/>
        <v>58</v>
      </c>
      <c r="JS85" s="229">
        <f t="shared" si="55"/>
        <v>59</v>
      </c>
      <c r="JT85" s="229">
        <f t="shared" si="55"/>
        <v>46</v>
      </c>
      <c r="JU85" s="229">
        <f t="shared" si="55"/>
        <v>56</v>
      </c>
      <c r="JV85" s="443">
        <f t="shared" si="55"/>
        <v>55.5</v>
      </c>
      <c r="JW85" s="229">
        <f t="shared" si="55"/>
        <v>55</v>
      </c>
      <c r="JX85" s="229">
        <f t="shared" si="55"/>
        <v>57</v>
      </c>
      <c r="JY85" s="229">
        <f t="shared" si="55"/>
        <v>49</v>
      </c>
      <c r="JZ85" s="229">
        <f t="shared" si="55"/>
        <v>53</v>
      </c>
      <c r="KA85" s="229">
        <f t="shared" si="55"/>
        <v>48</v>
      </c>
      <c r="KB85" s="229">
        <f t="shared" si="55"/>
        <v>51</v>
      </c>
      <c r="KC85" s="229">
        <f t="shared" si="55"/>
        <v>51</v>
      </c>
      <c r="KD85" s="229">
        <f t="shared" si="55"/>
        <v>52</v>
      </c>
      <c r="KE85" s="229">
        <f t="shared" si="55"/>
        <v>47</v>
      </c>
      <c r="KF85" s="229">
        <f t="shared" si="55"/>
        <v>44</v>
      </c>
      <c r="KG85" s="229">
        <f t="shared" si="55"/>
        <v>44</v>
      </c>
      <c r="KH85" s="229">
        <f t="shared" si="55"/>
        <v>39</v>
      </c>
      <c r="KI85" s="229">
        <f t="shared" si="55"/>
        <v>32</v>
      </c>
      <c r="KJ85" s="229">
        <f t="shared" ref="KJ85:MU85" si="56">SUM(KJ61:KJ84)</f>
        <v>24</v>
      </c>
      <c r="KK85" s="229">
        <f t="shared" si="56"/>
        <v>29</v>
      </c>
      <c r="KL85" s="229">
        <f t="shared" si="56"/>
        <v>23</v>
      </c>
      <c r="KM85" s="229">
        <f t="shared" si="56"/>
        <v>23</v>
      </c>
      <c r="KN85" s="229">
        <f t="shared" si="56"/>
        <v>18</v>
      </c>
      <c r="KO85" s="229">
        <f t="shared" si="56"/>
        <v>20</v>
      </c>
      <c r="KP85" s="229">
        <f t="shared" si="56"/>
        <v>27</v>
      </c>
      <c r="KQ85" s="229">
        <f t="shared" si="56"/>
        <v>31</v>
      </c>
      <c r="KR85" s="229">
        <f t="shared" si="56"/>
        <v>39</v>
      </c>
      <c r="KS85" s="229">
        <f t="shared" si="56"/>
        <v>40</v>
      </c>
      <c r="KT85" s="229">
        <f t="shared" si="56"/>
        <v>54</v>
      </c>
      <c r="KU85" s="229">
        <f t="shared" si="56"/>
        <v>54</v>
      </c>
      <c r="KV85" s="229">
        <f t="shared" si="56"/>
        <v>67</v>
      </c>
      <c r="KW85" s="229">
        <f t="shared" si="56"/>
        <v>67</v>
      </c>
      <c r="KX85" s="229">
        <f t="shared" si="56"/>
        <v>69</v>
      </c>
      <c r="KY85" s="229">
        <f t="shared" si="56"/>
        <v>71</v>
      </c>
      <c r="KZ85" s="229">
        <f t="shared" si="56"/>
        <v>66</v>
      </c>
      <c r="LA85" s="229">
        <f t="shared" si="56"/>
        <v>66</v>
      </c>
      <c r="LB85" s="229">
        <f t="shared" si="56"/>
        <v>67</v>
      </c>
      <c r="LC85" s="229">
        <f t="shared" si="56"/>
        <v>63</v>
      </c>
      <c r="LD85" s="229">
        <f t="shared" si="56"/>
        <v>63</v>
      </c>
      <c r="LE85" s="229">
        <f t="shared" si="56"/>
        <v>58</v>
      </c>
      <c r="LF85" s="229">
        <f t="shared" si="56"/>
        <v>57</v>
      </c>
      <c r="LG85" s="229">
        <f t="shared" si="56"/>
        <v>55</v>
      </c>
      <c r="LH85" s="229">
        <f t="shared" si="56"/>
        <v>55</v>
      </c>
      <c r="LI85" s="229">
        <f t="shared" si="56"/>
        <v>54</v>
      </c>
      <c r="LJ85" s="229">
        <f t="shared" si="56"/>
        <v>51</v>
      </c>
      <c r="LK85" s="229">
        <f t="shared" si="56"/>
        <v>55</v>
      </c>
      <c r="LL85" s="229">
        <f t="shared" si="56"/>
        <v>58</v>
      </c>
      <c r="LM85" s="229">
        <f t="shared" si="56"/>
        <v>61</v>
      </c>
      <c r="LN85" s="229">
        <f t="shared" si="56"/>
        <v>66</v>
      </c>
      <c r="LO85" s="229">
        <f t="shared" si="56"/>
        <v>67</v>
      </c>
      <c r="LP85" s="229">
        <f t="shared" si="56"/>
        <v>62</v>
      </c>
      <c r="LQ85" s="229">
        <f t="shared" si="56"/>
        <v>62</v>
      </c>
      <c r="LR85" s="229">
        <f t="shared" si="56"/>
        <v>58</v>
      </c>
      <c r="LS85" s="229">
        <f t="shared" si="56"/>
        <v>61</v>
      </c>
      <c r="LT85" s="229">
        <f t="shared" si="56"/>
        <v>58</v>
      </c>
      <c r="LU85" s="229">
        <f t="shared" si="56"/>
        <v>58</v>
      </c>
      <c r="LV85" s="229">
        <f t="shared" si="56"/>
        <v>57</v>
      </c>
      <c r="LW85" s="229">
        <f t="shared" si="56"/>
        <v>57</v>
      </c>
      <c r="LX85" s="229">
        <f t="shared" si="56"/>
        <v>57</v>
      </c>
      <c r="LY85" s="229">
        <f t="shared" si="56"/>
        <v>52</v>
      </c>
      <c r="LZ85" s="229">
        <f t="shared" si="56"/>
        <v>51</v>
      </c>
      <c r="MA85" s="229">
        <f t="shared" si="56"/>
        <v>47</v>
      </c>
      <c r="MB85" s="229">
        <f t="shared" si="56"/>
        <v>49</v>
      </c>
      <c r="MC85" s="229">
        <f t="shared" si="56"/>
        <v>47</v>
      </c>
      <c r="MD85" s="229">
        <f t="shared" si="56"/>
        <v>39</v>
      </c>
      <c r="ME85" s="229">
        <f t="shared" si="56"/>
        <v>35</v>
      </c>
      <c r="MF85" s="229">
        <f t="shared" si="56"/>
        <v>30</v>
      </c>
      <c r="MG85" s="229">
        <f t="shared" si="56"/>
        <v>31</v>
      </c>
      <c r="MH85" s="229">
        <f t="shared" si="56"/>
        <v>31</v>
      </c>
      <c r="MI85" s="229">
        <f t="shared" si="56"/>
        <v>26</v>
      </c>
      <c r="MJ85" s="229">
        <f t="shared" si="56"/>
        <v>21</v>
      </c>
      <c r="MK85" s="229">
        <f t="shared" si="56"/>
        <v>22</v>
      </c>
      <c r="ML85" s="229">
        <f t="shared" si="56"/>
        <v>23</v>
      </c>
      <c r="MM85" s="229">
        <f t="shared" si="56"/>
        <v>22</v>
      </c>
      <c r="MN85" s="229">
        <f t="shared" si="56"/>
        <v>19</v>
      </c>
      <c r="MO85" s="229">
        <f t="shared" si="56"/>
        <v>16</v>
      </c>
      <c r="MP85" s="229">
        <f t="shared" ref="MP85" si="57">SUM(MP61:MP84)</f>
        <v>18</v>
      </c>
      <c r="MQ85" s="229">
        <f t="shared" si="56"/>
        <v>18</v>
      </c>
      <c r="MR85" s="229">
        <f t="shared" si="56"/>
        <v>20</v>
      </c>
      <c r="MS85" s="229">
        <f t="shared" si="56"/>
        <v>28</v>
      </c>
      <c r="MT85" s="229">
        <f t="shared" si="56"/>
        <v>31</v>
      </c>
      <c r="MU85" s="229">
        <f t="shared" si="56"/>
        <v>30</v>
      </c>
      <c r="MV85" s="229">
        <f t="shared" ref="MV85:PG85" si="58">SUM(MV61:MV84)</f>
        <v>32</v>
      </c>
      <c r="MW85" s="229">
        <f t="shared" si="58"/>
        <v>37</v>
      </c>
      <c r="MX85" s="229">
        <f t="shared" si="58"/>
        <v>36</v>
      </c>
      <c r="MY85" s="229">
        <f t="shared" si="58"/>
        <v>42</v>
      </c>
      <c r="MZ85" s="229">
        <f t="shared" si="58"/>
        <v>35</v>
      </c>
      <c r="NA85" s="229">
        <f t="shared" si="58"/>
        <v>40</v>
      </c>
      <c r="NB85" s="229">
        <f t="shared" si="58"/>
        <v>40</v>
      </c>
      <c r="NC85" s="229">
        <f t="shared" si="58"/>
        <v>40</v>
      </c>
      <c r="ND85" s="229">
        <f t="shared" si="58"/>
        <v>42</v>
      </c>
      <c r="NE85" s="229">
        <f t="shared" si="58"/>
        <v>40</v>
      </c>
      <c r="NF85" s="229">
        <f t="shared" si="58"/>
        <v>38</v>
      </c>
      <c r="NG85" s="229">
        <f t="shared" si="58"/>
        <v>35</v>
      </c>
      <c r="NH85" s="229">
        <f t="shared" si="58"/>
        <v>31</v>
      </c>
      <c r="NI85" s="229">
        <f t="shared" si="58"/>
        <v>24</v>
      </c>
      <c r="NJ85" s="229">
        <f t="shared" si="58"/>
        <v>34</v>
      </c>
      <c r="NK85" s="229">
        <f t="shared" si="58"/>
        <v>37</v>
      </c>
      <c r="NL85" s="229">
        <f t="shared" si="58"/>
        <v>43</v>
      </c>
      <c r="NM85" s="229">
        <f t="shared" si="58"/>
        <v>47</v>
      </c>
      <c r="NN85" s="229">
        <f t="shared" si="58"/>
        <v>47</v>
      </c>
      <c r="NO85" s="229">
        <f t="shared" si="58"/>
        <v>49</v>
      </c>
      <c r="NP85" s="229">
        <f t="shared" si="58"/>
        <v>51</v>
      </c>
      <c r="NQ85" s="229">
        <f t="shared" si="58"/>
        <v>50</v>
      </c>
      <c r="NR85" s="229">
        <f t="shared" si="58"/>
        <v>53</v>
      </c>
      <c r="NS85" s="229">
        <f t="shared" si="58"/>
        <v>53</v>
      </c>
      <c r="NT85" s="229">
        <f t="shared" si="58"/>
        <v>53</v>
      </c>
      <c r="NU85" s="229">
        <f t="shared" si="58"/>
        <v>48</v>
      </c>
      <c r="NV85" s="229">
        <f t="shared" si="58"/>
        <v>51</v>
      </c>
      <c r="NW85" s="229">
        <f t="shared" si="58"/>
        <v>50</v>
      </c>
      <c r="NX85" s="229">
        <f t="shared" si="58"/>
        <v>50</v>
      </c>
      <c r="NY85" s="229">
        <f t="shared" si="58"/>
        <v>54</v>
      </c>
      <c r="NZ85" s="229">
        <f t="shared" si="58"/>
        <v>53</v>
      </c>
      <c r="OA85" s="229">
        <f t="shared" si="58"/>
        <v>47</v>
      </c>
      <c r="OB85" s="229">
        <f t="shared" si="58"/>
        <v>51</v>
      </c>
      <c r="OC85" s="229">
        <f t="shared" si="58"/>
        <v>51</v>
      </c>
      <c r="OD85" s="229">
        <f t="shared" si="58"/>
        <v>50</v>
      </c>
      <c r="OE85" s="229">
        <f t="shared" si="58"/>
        <v>41</v>
      </c>
      <c r="OF85" s="229">
        <f t="shared" si="58"/>
        <v>37</v>
      </c>
      <c r="OG85" s="229">
        <f t="shared" si="58"/>
        <v>32</v>
      </c>
      <c r="OH85" s="229">
        <f t="shared" si="58"/>
        <v>40</v>
      </c>
      <c r="OI85" s="229">
        <f t="shared" si="58"/>
        <v>40</v>
      </c>
      <c r="OJ85" s="229">
        <f t="shared" si="58"/>
        <v>41</v>
      </c>
      <c r="OK85" s="229">
        <f t="shared" si="58"/>
        <v>34</v>
      </c>
      <c r="OL85" s="229">
        <f t="shared" si="58"/>
        <v>32</v>
      </c>
      <c r="OM85" s="229">
        <f t="shared" si="58"/>
        <v>27</v>
      </c>
      <c r="ON85" s="229">
        <f t="shared" si="58"/>
        <v>24</v>
      </c>
      <c r="OO85" s="229">
        <f t="shared" si="58"/>
        <v>27</v>
      </c>
      <c r="OP85" s="229">
        <f t="shared" si="58"/>
        <v>33</v>
      </c>
      <c r="OQ85" s="229">
        <f t="shared" si="58"/>
        <v>39</v>
      </c>
      <c r="OR85" s="229">
        <f t="shared" si="58"/>
        <v>34</v>
      </c>
      <c r="OS85" s="229">
        <f t="shared" si="58"/>
        <v>31</v>
      </c>
      <c r="OT85" s="229">
        <f t="shared" si="58"/>
        <v>32</v>
      </c>
      <c r="OU85" s="229">
        <f t="shared" si="58"/>
        <v>32</v>
      </c>
      <c r="OV85" s="229">
        <f t="shared" si="58"/>
        <v>34</v>
      </c>
      <c r="OW85" s="229">
        <f t="shared" si="58"/>
        <v>35</v>
      </c>
      <c r="OX85" s="229">
        <f t="shared" si="58"/>
        <v>35</v>
      </c>
      <c r="OY85" s="443">
        <f t="shared" si="58"/>
        <v>41.5</v>
      </c>
      <c r="OZ85" s="229">
        <f t="shared" si="58"/>
        <v>48</v>
      </c>
      <c r="PA85" s="229">
        <f t="shared" si="58"/>
        <v>45</v>
      </c>
      <c r="PB85" s="229">
        <f t="shared" si="58"/>
        <v>40</v>
      </c>
      <c r="PC85" s="229">
        <f t="shared" si="58"/>
        <v>39</v>
      </c>
      <c r="PD85" s="229">
        <f t="shared" si="58"/>
        <v>38</v>
      </c>
      <c r="PE85" s="229">
        <f t="shared" si="58"/>
        <v>0</v>
      </c>
      <c r="PF85" s="229">
        <f t="shared" si="58"/>
        <v>0</v>
      </c>
      <c r="PG85" s="229">
        <f t="shared" si="58"/>
        <v>0</v>
      </c>
      <c r="PH85" s="229">
        <f t="shared" ref="PH85:PT85" si="59">SUM(PH61:PH84)</f>
        <v>0</v>
      </c>
      <c r="PI85" s="229">
        <f t="shared" si="59"/>
        <v>0</v>
      </c>
      <c r="PJ85" s="229">
        <f t="shared" si="59"/>
        <v>0</v>
      </c>
      <c r="PK85" s="229">
        <f t="shared" si="59"/>
        <v>0</v>
      </c>
      <c r="PL85" s="229">
        <f t="shared" si="59"/>
        <v>0</v>
      </c>
      <c r="PM85" s="229">
        <f t="shared" si="59"/>
        <v>0</v>
      </c>
      <c r="PN85" s="229">
        <f t="shared" si="59"/>
        <v>0</v>
      </c>
      <c r="PO85" s="229">
        <f t="shared" si="59"/>
        <v>0</v>
      </c>
      <c r="PP85" s="229">
        <f t="shared" si="59"/>
        <v>0</v>
      </c>
      <c r="PQ85" s="229">
        <f t="shared" si="59"/>
        <v>0</v>
      </c>
      <c r="PR85" s="229">
        <f t="shared" si="59"/>
        <v>0</v>
      </c>
      <c r="PS85" s="229">
        <f t="shared" si="59"/>
        <v>0</v>
      </c>
      <c r="PT85" s="229">
        <f t="shared" si="59"/>
        <v>0</v>
      </c>
    </row>
    <row r="86" spans="1:436" s="144" customFormat="1" x14ac:dyDescent="0.2">
      <c r="A86" s="55"/>
      <c r="B86" s="1"/>
      <c r="C86" s="173"/>
      <c r="D86" s="154"/>
      <c r="E86" s="189"/>
      <c r="F86" s="154"/>
      <c r="G86" s="333"/>
      <c r="H86" s="333"/>
      <c r="I86" s="333"/>
      <c r="J86" s="333"/>
      <c r="K86" s="333"/>
      <c r="L86" s="333"/>
      <c r="M86" s="333"/>
      <c r="N86" s="333"/>
      <c r="O86" s="333"/>
      <c r="P86" s="333"/>
      <c r="Q86" s="333"/>
      <c r="R86" s="333"/>
      <c r="S86" s="333"/>
      <c r="T86" s="333"/>
      <c r="U86" s="333"/>
      <c r="V86" s="333"/>
      <c r="W86" s="333"/>
      <c r="X86" s="333"/>
      <c r="Y86" s="333"/>
      <c r="Z86" s="333"/>
      <c r="AA86" s="333"/>
      <c r="AB86" s="333"/>
      <c r="AC86" s="333"/>
      <c r="AD86" s="333"/>
      <c r="AE86" s="333"/>
      <c r="AF86" s="333"/>
      <c r="AG86" s="333"/>
      <c r="AH86" s="333"/>
      <c r="AI86" s="333"/>
      <c r="AJ86" s="333"/>
      <c r="AK86" s="333"/>
      <c r="AL86" s="333"/>
      <c r="AM86" s="333"/>
      <c r="AN86" s="333"/>
      <c r="AO86" s="333"/>
      <c r="AP86" s="333"/>
      <c r="AQ86" s="333"/>
      <c r="AR86" s="333"/>
      <c r="AS86" s="333"/>
      <c r="AT86" s="333"/>
      <c r="AU86" s="333"/>
      <c r="AV86" s="333"/>
      <c r="AW86" s="333"/>
      <c r="AX86" s="333"/>
      <c r="AY86" s="333"/>
      <c r="AZ86" s="333"/>
      <c r="BA86" s="333"/>
      <c r="BB86" s="333"/>
      <c r="BC86" s="333"/>
      <c r="BD86" s="333"/>
      <c r="BE86" s="333"/>
      <c r="BF86" s="333"/>
      <c r="BG86" s="333"/>
      <c r="BH86" s="333"/>
      <c r="BI86" s="333"/>
      <c r="BJ86" s="333"/>
      <c r="BK86" s="333"/>
      <c r="BL86" s="333"/>
      <c r="BM86" s="333"/>
      <c r="BN86" s="333"/>
      <c r="BO86" s="333"/>
      <c r="BP86" s="333"/>
      <c r="BQ86" s="333"/>
      <c r="BR86" s="333"/>
      <c r="BS86" s="333"/>
      <c r="BT86" s="333"/>
      <c r="BU86" s="333"/>
      <c r="BV86" s="333"/>
      <c r="BW86" s="333"/>
      <c r="BX86" s="333"/>
      <c r="BY86" s="333"/>
      <c r="BZ86" s="333"/>
      <c r="CA86" s="333"/>
      <c r="CB86" s="333"/>
      <c r="CC86" s="333"/>
      <c r="CD86" s="333"/>
      <c r="CE86" s="333"/>
      <c r="CF86" s="333"/>
      <c r="CG86" s="333"/>
      <c r="CH86" s="333"/>
      <c r="CI86" s="333"/>
      <c r="CJ86" s="333"/>
      <c r="CK86" s="333"/>
      <c r="CL86" s="333"/>
      <c r="CM86" s="333"/>
      <c r="CN86" s="333"/>
      <c r="CO86" s="333"/>
      <c r="CP86" s="333"/>
      <c r="CQ86" s="333"/>
      <c r="CR86" s="333"/>
      <c r="CS86" s="333"/>
      <c r="CT86" s="333"/>
      <c r="CU86" s="333"/>
      <c r="CV86" s="345"/>
      <c r="CW86" s="345"/>
      <c r="CX86" s="345"/>
      <c r="CY86" s="345"/>
      <c r="CZ86" s="345"/>
      <c r="DA86" s="345"/>
      <c r="DB86" s="345"/>
      <c r="DC86" s="345"/>
      <c r="DD86" s="345"/>
      <c r="DE86" s="345"/>
      <c r="DF86" s="345"/>
      <c r="DG86" s="333"/>
      <c r="DH86" s="333"/>
      <c r="DI86" s="333"/>
      <c r="DJ86" s="333"/>
      <c r="DK86" s="333"/>
      <c r="DL86" s="333"/>
      <c r="DM86" s="333"/>
      <c r="DN86" s="333"/>
      <c r="DO86" s="333"/>
      <c r="DP86" s="333"/>
      <c r="DQ86" s="333"/>
      <c r="DR86" s="333"/>
      <c r="DS86" s="333"/>
      <c r="DT86" s="333"/>
      <c r="DU86" s="333"/>
      <c r="DV86" s="333"/>
      <c r="DW86" s="333"/>
      <c r="DX86" s="333"/>
      <c r="DY86" s="333"/>
      <c r="DZ86" s="333"/>
      <c r="EA86" s="333"/>
      <c r="EB86" s="333"/>
      <c r="EC86" s="333"/>
      <c r="ED86" s="333"/>
      <c r="EE86" s="333"/>
      <c r="EF86" s="333"/>
      <c r="EG86" s="333"/>
      <c r="EH86" s="333"/>
      <c r="EI86" s="333"/>
      <c r="EJ86" s="333"/>
      <c r="EK86" s="333"/>
      <c r="EL86" s="333"/>
      <c r="EM86" s="333"/>
      <c r="EN86" s="333"/>
      <c r="EO86" s="333"/>
      <c r="EP86" s="333"/>
      <c r="EQ86" s="333"/>
      <c r="ER86" s="333"/>
      <c r="ES86" s="333"/>
      <c r="ET86" s="333"/>
      <c r="EU86" s="333"/>
      <c r="EV86" s="333"/>
      <c r="EW86" s="333"/>
      <c r="EX86" s="333"/>
      <c r="EY86" s="333"/>
      <c r="EZ86" s="333"/>
      <c r="FA86" s="333"/>
      <c r="FB86" s="333"/>
      <c r="FC86" s="333"/>
      <c r="FD86" s="333"/>
      <c r="FE86" s="333"/>
      <c r="FF86" s="333"/>
      <c r="FI86" s="343"/>
      <c r="GJ86" s="408"/>
      <c r="GL86" s="408"/>
      <c r="GP86" s="363"/>
      <c r="GV86" s="333"/>
      <c r="GW86" s="333"/>
      <c r="GX86" s="333"/>
      <c r="GY86" s="333"/>
      <c r="GZ86" s="333"/>
      <c r="HA86" s="333"/>
      <c r="HB86" s="333"/>
      <c r="HC86" s="333"/>
      <c r="HD86" s="333"/>
      <c r="HE86" s="380"/>
      <c r="HF86" s="333"/>
      <c r="HG86" s="333"/>
      <c r="HJ86" s="343"/>
      <c r="IK86" s="408"/>
      <c r="IM86" s="408"/>
      <c r="IN86" s="343"/>
      <c r="IQ86" s="363"/>
      <c r="JF86" s="363"/>
      <c r="JN86" s="343"/>
      <c r="JV86" s="343"/>
    </row>
    <row r="87" spans="1:436" s="144" customFormat="1" x14ac:dyDescent="0.2">
      <c r="A87" s="1"/>
      <c r="B87" s="53" t="s">
        <v>47</v>
      </c>
      <c r="C87" s="173"/>
      <c r="D87" s="154"/>
      <c r="E87" s="189"/>
      <c r="F87" s="154"/>
      <c r="G87" s="333"/>
      <c r="H87" s="333"/>
      <c r="I87" s="333"/>
      <c r="J87" s="333"/>
      <c r="K87" s="333"/>
      <c r="L87" s="333"/>
      <c r="M87" s="333"/>
      <c r="N87" s="333"/>
      <c r="O87" s="333"/>
      <c r="P87" s="333"/>
      <c r="Q87" s="333"/>
      <c r="R87" s="333"/>
      <c r="S87" s="333"/>
      <c r="T87" s="333"/>
      <c r="U87" s="333"/>
      <c r="V87" s="333"/>
      <c r="W87" s="333"/>
      <c r="X87" s="333"/>
      <c r="Y87" s="333"/>
      <c r="Z87" s="333"/>
      <c r="AA87" s="333"/>
      <c r="AB87" s="333"/>
      <c r="AC87" s="333"/>
      <c r="AD87" s="333"/>
      <c r="AE87" s="333"/>
      <c r="AF87" s="333"/>
      <c r="AG87" s="333"/>
      <c r="AH87" s="333"/>
      <c r="AI87" s="333"/>
      <c r="AJ87" s="333"/>
      <c r="AK87" s="333"/>
      <c r="AL87" s="333"/>
      <c r="AM87" s="333"/>
      <c r="AN87" s="333"/>
      <c r="AO87" s="333"/>
      <c r="AP87" s="333"/>
      <c r="AQ87" s="333"/>
      <c r="AR87" s="333"/>
      <c r="AS87" s="333"/>
      <c r="AT87" s="333"/>
      <c r="AU87" s="333"/>
      <c r="AV87" s="333"/>
      <c r="AW87" s="333"/>
      <c r="AX87" s="333"/>
      <c r="AY87" s="333"/>
      <c r="AZ87" s="333"/>
      <c r="BA87" s="333"/>
      <c r="BB87" s="333"/>
      <c r="BC87" s="333"/>
      <c r="BD87" s="333"/>
      <c r="BE87" s="333"/>
      <c r="BF87" s="333"/>
      <c r="BG87" s="333"/>
      <c r="BH87" s="333"/>
      <c r="BI87" s="333"/>
      <c r="BJ87" s="333"/>
      <c r="BK87" s="333"/>
      <c r="BL87" s="333"/>
      <c r="BM87" s="333"/>
      <c r="BN87" s="333"/>
      <c r="BO87" s="333"/>
      <c r="BP87" s="333"/>
      <c r="BQ87" s="333"/>
      <c r="BR87" s="333"/>
      <c r="BS87" s="333"/>
      <c r="BT87" s="333"/>
      <c r="BU87" s="333"/>
      <c r="BV87" s="333"/>
      <c r="BW87" s="333"/>
      <c r="BX87" s="333"/>
      <c r="BY87" s="333"/>
      <c r="BZ87" s="333"/>
      <c r="CA87" s="333"/>
      <c r="CB87" s="333"/>
      <c r="CC87" s="333"/>
      <c r="CD87" s="333"/>
      <c r="CE87" s="333"/>
      <c r="CF87" s="333"/>
      <c r="CG87" s="333"/>
      <c r="CH87" s="333"/>
      <c r="CI87" s="333"/>
      <c r="CJ87" s="333"/>
      <c r="CK87" s="333"/>
      <c r="CL87" s="333"/>
      <c r="CM87" s="333"/>
      <c r="CN87" s="333"/>
      <c r="CO87" s="333"/>
      <c r="CP87" s="333"/>
      <c r="CQ87" s="333"/>
      <c r="CR87" s="333"/>
      <c r="CS87" s="333"/>
      <c r="CT87" s="333"/>
      <c r="CU87" s="333"/>
      <c r="CV87" s="345"/>
      <c r="CW87" s="345"/>
      <c r="CX87" s="345"/>
      <c r="CY87" s="345"/>
      <c r="CZ87" s="345"/>
      <c r="DA87" s="345"/>
      <c r="DB87" s="345"/>
      <c r="DC87" s="345"/>
      <c r="DD87" s="345"/>
      <c r="DE87" s="345"/>
      <c r="DF87" s="345"/>
      <c r="DG87" s="333"/>
      <c r="DH87" s="333"/>
      <c r="DI87" s="333"/>
      <c r="DJ87" s="333"/>
      <c r="DK87" s="333"/>
      <c r="DL87" s="333"/>
      <c r="DM87" s="333"/>
      <c r="DN87" s="333"/>
      <c r="DO87" s="333"/>
      <c r="DP87" s="333"/>
      <c r="DQ87" s="333"/>
      <c r="DR87" s="333"/>
      <c r="DS87" s="333"/>
      <c r="DT87" s="333"/>
      <c r="DU87" s="333"/>
      <c r="DV87" s="333"/>
      <c r="DW87" s="333"/>
      <c r="DX87" s="333"/>
      <c r="DY87" s="333"/>
      <c r="DZ87" s="333"/>
      <c r="EA87" s="333"/>
      <c r="EB87" s="333"/>
      <c r="EC87" s="333"/>
      <c r="ED87" s="333"/>
      <c r="EE87" s="333"/>
      <c r="EF87" s="333"/>
      <c r="EG87" s="333"/>
      <c r="EH87" s="333"/>
      <c r="EI87" s="333"/>
      <c r="EJ87" s="333"/>
      <c r="EK87" s="333"/>
      <c r="EL87" s="333"/>
      <c r="EM87" s="333"/>
      <c r="EN87" s="333"/>
      <c r="EO87" s="333"/>
      <c r="EP87" s="333"/>
      <c r="EQ87" s="333"/>
      <c r="ER87" s="333"/>
      <c r="ES87" s="333"/>
      <c r="ET87" s="333"/>
      <c r="EU87" s="333"/>
      <c r="EV87" s="333"/>
      <c r="EW87" s="333"/>
      <c r="EX87" s="333"/>
      <c r="EY87" s="333"/>
      <c r="EZ87" s="333"/>
      <c r="FA87" s="333"/>
      <c r="FB87" s="333"/>
      <c r="FC87" s="333"/>
      <c r="FD87" s="333"/>
      <c r="FE87" s="333"/>
      <c r="FF87" s="333"/>
      <c r="FI87" s="343"/>
      <c r="GJ87" s="408"/>
      <c r="GL87" s="408"/>
      <c r="GP87" s="363"/>
      <c r="GV87" s="333"/>
      <c r="GW87" s="333"/>
      <c r="GX87" s="333"/>
      <c r="GY87" s="333"/>
      <c r="GZ87" s="333"/>
      <c r="HA87" s="333"/>
      <c r="HB87" s="333"/>
      <c r="HC87" s="333"/>
      <c r="HD87" s="333"/>
      <c r="HE87" s="380"/>
      <c r="HF87" s="333"/>
      <c r="HG87" s="333"/>
      <c r="HJ87" s="343"/>
      <c r="IK87" s="408"/>
      <c r="IM87" s="408"/>
      <c r="IN87" s="343"/>
      <c r="IQ87" s="363"/>
      <c r="JF87" s="363"/>
      <c r="JN87" s="343"/>
      <c r="JV87" s="343"/>
    </row>
    <row r="88" spans="1:436" x14ac:dyDescent="0.2">
      <c r="A88" s="55"/>
      <c r="B88" s="1">
        <v>1</v>
      </c>
      <c r="C88" s="166">
        <f t="shared" ref="C88:C111" ca="1" si="60">OFFSET($F$87,$B88,$E$4)</f>
        <v>21</v>
      </c>
      <c r="D88" s="167">
        <f ca="1">IF(C7&gt;0,C88/C7,0)</f>
        <v>7.4733096085409248E-2</v>
      </c>
      <c r="E88" s="187">
        <f ca="1">RANK(D88,$D$88:$D$111,1)</f>
        <v>5</v>
      </c>
      <c r="F88" s="168"/>
      <c r="G88">
        <v>81</v>
      </c>
      <c r="H88">
        <v>78</v>
      </c>
      <c r="I88" s="341">
        <v>75</v>
      </c>
      <c r="J88">
        <v>72</v>
      </c>
      <c r="K88">
        <v>71</v>
      </c>
      <c r="L88">
        <v>67</v>
      </c>
      <c r="M88">
        <v>68</v>
      </c>
      <c r="N88">
        <v>69</v>
      </c>
      <c r="O88">
        <v>72</v>
      </c>
      <c r="P88">
        <v>72</v>
      </c>
      <c r="Q88">
        <v>73</v>
      </c>
      <c r="R88">
        <v>75</v>
      </c>
      <c r="S88">
        <v>74</v>
      </c>
      <c r="T88">
        <v>73</v>
      </c>
      <c r="U88">
        <v>68</v>
      </c>
      <c r="V88">
        <v>66</v>
      </c>
      <c r="W88">
        <v>71</v>
      </c>
      <c r="X88">
        <v>70</v>
      </c>
      <c r="Y88">
        <v>64</v>
      </c>
      <c r="Z88">
        <v>62</v>
      </c>
      <c r="AA88">
        <v>65</v>
      </c>
      <c r="AB88">
        <v>69</v>
      </c>
      <c r="AC88">
        <v>67</v>
      </c>
      <c r="AD88">
        <v>73</v>
      </c>
      <c r="AE88">
        <v>76</v>
      </c>
      <c r="AF88">
        <v>74</v>
      </c>
      <c r="AG88">
        <v>70</v>
      </c>
      <c r="AH88">
        <v>81</v>
      </c>
      <c r="AI88">
        <v>81</v>
      </c>
      <c r="AJ88">
        <v>89</v>
      </c>
      <c r="AK88">
        <v>85</v>
      </c>
      <c r="AL88">
        <v>82</v>
      </c>
      <c r="AM88">
        <v>79</v>
      </c>
      <c r="AN88">
        <v>72</v>
      </c>
      <c r="AO88">
        <v>74</v>
      </c>
      <c r="AP88" s="362">
        <v>68</v>
      </c>
      <c r="AQ88">
        <v>62</v>
      </c>
      <c r="AR88">
        <v>65</v>
      </c>
      <c r="AS88">
        <v>62</v>
      </c>
      <c r="AT88">
        <v>57</v>
      </c>
      <c r="AU88">
        <v>55</v>
      </c>
      <c r="AV88">
        <v>60</v>
      </c>
      <c r="AW88" s="144">
        <v>61</v>
      </c>
      <c r="AX88" s="144">
        <v>62</v>
      </c>
      <c r="AY88" s="144">
        <v>55</v>
      </c>
      <c r="AZ88" s="144">
        <v>49</v>
      </c>
      <c r="BA88" s="144">
        <v>51</v>
      </c>
      <c r="BB88" s="144">
        <v>54</v>
      </c>
      <c r="BC88" s="144">
        <v>51</v>
      </c>
      <c r="BD88" s="144">
        <v>47</v>
      </c>
      <c r="BE88" s="144">
        <v>45</v>
      </c>
      <c r="BF88" s="144">
        <v>47</v>
      </c>
      <c r="BG88">
        <v>44</v>
      </c>
      <c r="BH88">
        <v>42</v>
      </c>
      <c r="BI88">
        <v>43</v>
      </c>
      <c r="BJ88">
        <v>41</v>
      </c>
      <c r="BK88">
        <v>41</v>
      </c>
      <c r="BL88">
        <v>36</v>
      </c>
      <c r="BM88">
        <v>34</v>
      </c>
      <c r="BN88">
        <v>35</v>
      </c>
      <c r="BO88">
        <v>37</v>
      </c>
      <c r="BP88">
        <v>36</v>
      </c>
      <c r="BQ88">
        <v>33</v>
      </c>
      <c r="BR88">
        <v>34</v>
      </c>
      <c r="BS88" s="343">
        <v>33.5</v>
      </c>
      <c r="BT88">
        <v>38</v>
      </c>
      <c r="BU88">
        <v>38</v>
      </c>
      <c r="BV88">
        <v>40</v>
      </c>
      <c r="BW88">
        <v>40</v>
      </c>
      <c r="BX88">
        <v>42</v>
      </c>
      <c r="BY88">
        <v>48</v>
      </c>
      <c r="BZ88">
        <v>52</v>
      </c>
      <c r="CA88">
        <v>51</v>
      </c>
      <c r="CB88">
        <v>51</v>
      </c>
      <c r="CC88">
        <v>47</v>
      </c>
      <c r="CD88">
        <v>44</v>
      </c>
      <c r="CE88">
        <v>47</v>
      </c>
      <c r="CF88">
        <v>44</v>
      </c>
      <c r="CG88">
        <v>46</v>
      </c>
      <c r="CH88">
        <v>43</v>
      </c>
      <c r="CI88">
        <v>43</v>
      </c>
      <c r="CJ88">
        <v>43</v>
      </c>
      <c r="CK88">
        <v>45</v>
      </c>
      <c r="CL88">
        <v>42</v>
      </c>
      <c r="CM88">
        <v>41</v>
      </c>
      <c r="CN88">
        <v>41</v>
      </c>
      <c r="CO88">
        <v>38</v>
      </c>
      <c r="CP88">
        <v>42</v>
      </c>
      <c r="CQ88">
        <v>45</v>
      </c>
      <c r="CR88">
        <v>42</v>
      </c>
      <c r="CS88">
        <v>43</v>
      </c>
      <c r="CT88">
        <v>41</v>
      </c>
      <c r="CU88">
        <v>38</v>
      </c>
      <c r="CV88">
        <v>38</v>
      </c>
      <c r="CW88">
        <v>39</v>
      </c>
      <c r="CX88">
        <v>46</v>
      </c>
      <c r="CY88">
        <v>49</v>
      </c>
      <c r="CZ88">
        <v>53</v>
      </c>
      <c r="DA88">
        <v>54</v>
      </c>
      <c r="DB88">
        <v>53</v>
      </c>
      <c r="DC88">
        <v>53</v>
      </c>
      <c r="DD88">
        <v>49</v>
      </c>
      <c r="DE88">
        <v>48</v>
      </c>
      <c r="DF88">
        <v>46</v>
      </c>
      <c r="DG88">
        <v>44</v>
      </c>
      <c r="DH88">
        <v>45</v>
      </c>
      <c r="DI88">
        <v>42</v>
      </c>
      <c r="DJ88">
        <v>41</v>
      </c>
      <c r="DK88">
        <v>42</v>
      </c>
      <c r="DL88">
        <v>41</v>
      </c>
      <c r="DM88">
        <v>37</v>
      </c>
      <c r="DN88">
        <v>36</v>
      </c>
      <c r="DO88">
        <v>38</v>
      </c>
      <c r="DP88">
        <v>33</v>
      </c>
      <c r="DQ88">
        <v>34</v>
      </c>
      <c r="DR88" s="397">
        <v>37</v>
      </c>
      <c r="DS88">
        <v>39</v>
      </c>
      <c r="DT88" s="397">
        <v>36</v>
      </c>
      <c r="DU88" s="397">
        <v>38</v>
      </c>
      <c r="DV88" s="380">
        <v>37</v>
      </c>
      <c r="DW88" s="380">
        <v>35</v>
      </c>
      <c r="DX88" s="397">
        <v>38</v>
      </c>
      <c r="DY88">
        <v>38</v>
      </c>
      <c r="DZ88">
        <v>38</v>
      </c>
      <c r="EA88">
        <v>37</v>
      </c>
      <c r="EB88">
        <v>38</v>
      </c>
      <c r="EC88">
        <v>38</v>
      </c>
      <c r="ED88">
        <v>37</v>
      </c>
      <c r="EE88">
        <v>41</v>
      </c>
      <c r="EF88">
        <v>46</v>
      </c>
      <c r="EG88">
        <v>43</v>
      </c>
      <c r="EH88">
        <v>43</v>
      </c>
      <c r="EI88">
        <v>41</v>
      </c>
      <c r="EJ88">
        <v>40</v>
      </c>
      <c r="EK88">
        <v>37</v>
      </c>
      <c r="EL88">
        <v>39</v>
      </c>
      <c r="EM88">
        <v>38</v>
      </c>
      <c r="EN88">
        <v>39</v>
      </c>
      <c r="EO88">
        <v>39</v>
      </c>
      <c r="EP88">
        <v>32</v>
      </c>
      <c r="EQ88">
        <v>30</v>
      </c>
      <c r="ER88">
        <v>31</v>
      </c>
      <c r="ES88">
        <v>32</v>
      </c>
      <c r="ET88">
        <v>35</v>
      </c>
      <c r="EU88">
        <v>37</v>
      </c>
      <c r="EV88">
        <v>37</v>
      </c>
      <c r="EW88">
        <v>38</v>
      </c>
      <c r="EX88">
        <v>32</v>
      </c>
      <c r="EY88">
        <v>33</v>
      </c>
      <c r="EZ88">
        <v>35</v>
      </c>
      <c r="FA88">
        <v>37</v>
      </c>
      <c r="FB88">
        <v>40</v>
      </c>
      <c r="FC88">
        <v>43</v>
      </c>
      <c r="FD88">
        <v>47</v>
      </c>
      <c r="FE88">
        <v>46</v>
      </c>
      <c r="FF88">
        <v>45</v>
      </c>
      <c r="FG88">
        <v>46</v>
      </c>
      <c r="FH88">
        <v>46</v>
      </c>
      <c r="FI88">
        <v>46</v>
      </c>
      <c r="FJ88">
        <v>44</v>
      </c>
      <c r="FK88">
        <v>41</v>
      </c>
      <c r="FL88">
        <v>39</v>
      </c>
      <c r="FM88">
        <v>39</v>
      </c>
      <c r="FN88">
        <v>41</v>
      </c>
      <c r="FO88">
        <v>40</v>
      </c>
      <c r="FP88">
        <v>39</v>
      </c>
      <c r="FQ88">
        <v>38</v>
      </c>
      <c r="FR88">
        <v>40</v>
      </c>
      <c r="FS88" s="397">
        <v>43</v>
      </c>
      <c r="FT88">
        <v>41</v>
      </c>
      <c r="FU88" s="397">
        <v>38</v>
      </c>
      <c r="FV88" s="397">
        <v>34</v>
      </c>
      <c r="FW88" s="380">
        <v>39</v>
      </c>
      <c r="FX88" s="380">
        <v>36</v>
      </c>
      <c r="FY88" s="397">
        <v>32</v>
      </c>
      <c r="FZ88">
        <v>32</v>
      </c>
      <c r="GA88">
        <v>32</v>
      </c>
      <c r="GB88">
        <v>33</v>
      </c>
      <c r="GC88">
        <v>31</v>
      </c>
      <c r="GD88">
        <v>34</v>
      </c>
      <c r="GE88">
        <v>34</v>
      </c>
      <c r="GF88">
        <v>38</v>
      </c>
      <c r="GG88">
        <v>39</v>
      </c>
      <c r="GH88">
        <v>38</v>
      </c>
      <c r="GI88">
        <v>37</v>
      </c>
      <c r="GJ88">
        <v>38</v>
      </c>
      <c r="GK88">
        <v>39</v>
      </c>
      <c r="GL88">
        <v>39</v>
      </c>
      <c r="GM88">
        <v>41</v>
      </c>
      <c r="GN88">
        <v>39</v>
      </c>
      <c r="GO88">
        <v>40</v>
      </c>
      <c r="GP88">
        <v>39</v>
      </c>
      <c r="GQ88">
        <v>36</v>
      </c>
      <c r="GR88">
        <v>32</v>
      </c>
      <c r="GS88">
        <v>36</v>
      </c>
      <c r="GT88">
        <v>29</v>
      </c>
      <c r="GU88">
        <v>29</v>
      </c>
      <c r="GV88">
        <v>28</v>
      </c>
      <c r="GW88">
        <v>29</v>
      </c>
      <c r="GX88">
        <v>27</v>
      </c>
      <c r="GY88">
        <v>32</v>
      </c>
      <c r="GZ88">
        <v>35</v>
      </c>
      <c r="HA88">
        <v>34</v>
      </c>
      <c r="HB88">
        <v>37</v>
      </c>
      <c r="HC88">
        <v>35</v>
      </c>
      <c r="HD88">
        <v>35</v>
      </c>
      <c r="HE88">
        <v>36</v>
      </c>
      <c r="HF88">
        <v>37</v>
      </c>
      <c r="HG88">
        <v>37</v>
      </c>
      <c r="HH88">
        <v>40</v>
      </c>
      <c r="HI88">
        <v>40</v>
      </c>
      <c r="HJ88">
        <v>41</v>
      </c>
      <c r="HK88">
        <v>44</v>
      </c>
      <c r="HL88">
        <v>45</v>
      </c>
      <c r="HM88">
        <v>39</v>
      </c>
      <c r="HN88">
        <v>42</v>
      </c>
      <c r="HO88">
        <v>43</v>
      </c>
      <c r="HP88">
        <v>43</v>
      </c>
      <c r="HQ88">
        <v>43</v>
      </c>
      <c r="HR88">
        <v>44</v>
      </c>
      <c r="HS88">
        <v>41</v>
      </c>
      <c r="HT88">
        <v>41</v>
      </c>
      <c r="HU88">
        <v>39</v>
      </c>
      <c r="HV88">
        <v>33</v>
      </c>
      <c r="HW88">
        <v>34</v>
      </c>
      <c r="HX88">
        <v>35</v>
      </c>
      <c r="HY88">
        <v>33</v>
      </c>
      <c r="HZ88">
        <v>32</v>
      </c>
      <c r="IA88">
        <v>29</v>
      </c>
      <c r="IB88">
        <v>28</v>
      </c>
      <c r="IC88">
        <v>30</v>
      </c>
      <c r="ID88">
        <v>31</v>
      </c>
      <c r="IE88">
        <v>31</v>
      </c>
      <c r="IF88">
        <v>31</v>
      </c>
      <c r="IG88">
        <v>28</v>
      </c>
      <c r="IH88">
        <v>29</v>
      </c>
      <c r="II88">
        <v>31</v>
      </c>
      <c r="IJ88">
        <v>32</v>
      </c>
      <c r="IK88">
        <v>31</v>
      </c>
      <c r="IL88">
        <v>28</v>
      </c>
      <c r="IM88">
        <v>29</v>
      </c>
      <c r="IN88" s="341">
        <f t="shared" ref="IN88:IN111" si="61">(IM88+IO88)/2</f>
        <v>31.5</v>
      </c>
      <c r="IO88">
        <v>34</v>
      </c>
      <c r="IP88">
        <v>38</v>
      </c>
      <c r="IQ88">
        <v>34</v>
      </c>
      <c r="IR88">
        <v>35</v>
      </c>
      <c r="IS88">
        <v>34</v>
      </c>
      <c r="IT88">
        <v>32</v>
      </c>
      <c r="IU88">
        <v>32</v>
      </c>
      <c r="IV88">
        <v>28</v>
      </c>
      <c r="IW88">
        <v>26</v>
      </c>
      <c r="IX88">
        <v>30</v>
      </c>
      <c r="IY88">
        <v>28</v>
      </c>
      <c r="IZ88">
        <v>27</v>
      </c>
      <c r="JA88">
        <v>29</v>
      </c>
      <c r="JB88">
        <v>27</v>
      </c>
      <c r="JC88">
        <v>27</v>
      </c>
      <c r="JD88">
        <v>25</v>
      </c>
      <c r="JE88">
        <v>23</v>
      </c>
      <c r="JF88" s="362">
        <f>(JG88+JE88)/2</f>
        <v>22.5</v>
      </c>
      <c r="JG88">
        <v>22</v>
      </c>
      <c r="JH88">
        <v>23</v>
      </c>
      <c r="JI88">
        <v>22</v>
      </c>
      <c r="JJ88">
        <v>22</v>
      </c>
      <c r="JK88">
        <v>22</v>
      </c>
      <c r="JL88">
        <v>22</v>
      </c>
      <c r="JM88">
        <v>21</v>
      </c>
      <c r="JN88" s="341">
        <f>(JM88+JO88)/2</f>
        <v>21.5</v>
      </c>
      <c r="JO88">
        <v>22</v>
      </c>
      <c r="JP88">
        <v>23</v>
      </c>
      <c r="JQ88">
        <v>25</v>
      </c>
      <c r="JR88">
        <v>26</v>
      </c>
      <c r="JS88">
        <v>21</v>
      </c>
      <c r="JT88">
        <v>23</v>
      </c>
      <c r="JU88">
        <v>24</v>
      </c>
      <c r="JV88" s="341">
        <f>(JU88+JW88)/2</f>
        <v>23.5</v>
      </c>
      <c r="JW88">
        <v>23</v>
      </c>
      <c r="JX88">
        <v>21</v>
      </c>
      <c r="JY88">
        <v>20</v>
      </c>
      <c r="JZ88">
        <v>21</v>
      </c>
      <c r="KA88">
        <v>22</v>
      </c>
      <c r="KB88">
        <v>24</v>
      </c>
      <c r="KC88">
        <v>23</v>
      </c>
      <c r="KD88">
        <v>22</v>
      </c>
      <c r="KE88">
        <v>22</v>
      </c>
      <c r="KF88">
        <v>18</v>
      </c>
      <c r="KG88">
        <v>22</v>
      </c>
      <c r="KH88">
        <v>25</v>
      </c>
      <c r="KI88">
        <v>23</v>
      </c>
      <c r="KJ88">
        <v>24</v>
      </c>
      <c r="KK88">
        <v>21</v>
      </c>
      <c r="KL88">
        <v>24</v>
      </c>
      <c r="KM88">
        <v>31</v>
      </c>
      <c r="KN88">
        <v>30</v>
      </c>
      <c r="KO88">
        <v>26</v>
      </c>
      <c r="KP88">
        <v>24</v>
      </c>
      <c r="KQ88">
        <v>24</v>
      </c>
      <c r="KR88">
        <v>25</v>
      </c>
      <c r="KS88">
        <v>26</v>
      </c>
      <c r="KT88">
        <v>24</v>
      </c>
      <c r="KU88">
        <v>24</v>
      </c>
      <c r="KV88">
        <v>23</v>
      </c>
      <c r="KW88">
        <v>25</v>
      </c>
      <c r="KX88">
        <v>24</v>
      </c>
      <c r="KY88">
        <v>23</v>
      </c>
      <c r="KZ88" s="476">
        <f>ROUND(AVERAGE(KP88:KY88,LJ88),0)</f>
        <v>24</v>
      </c>
      <c r="LA88" s="476">
        <f>ROUND(AVERAGE(KQ88:KY88,LJ88:LK88),0)</f>
        <v>24</v>
      </c>
      <c r="LB88" s="476">
        <f>ROUND(AVERAGE(KR88:KY88,LJ88:LL88),0)</f>
        <v>24</v>
      </c>
      <c r="LC88" s="476">
        <f>ROUND(AVERAGE(KS88:KY88,LJ88:LM88),0)</f>
        <v>23</v>
      </c>
      <c r="LD88" s="476">
        <f>ROUND(AVERAGE(KT88:KY88,LJ88:LN88),0)</f>
        <v>22</v>
      </c>
      <c r="LE88" s="476">
        <f>ROUND(AVERAGE(KU88:KY88,LJ88:LO88),0)</f>
        <v>21</v>
      </c>
      <c r="LF88" s="476">
        <f>ROUND(AVERAGE(KV88:KY88,LJ88:LP88),0)</f>
        <v>21</v>
      </c>
      <c r="LG88" s="476">
        <f>ROUND(AVERAGE(KW88:KY88,LJ88:LQ88),0)</f>
        <v>21</v>
      </c>
      <c r="LH88" s="476">
        <f>ROUND(AVERAGE(KX88:KY88,LJ88:LR88),0)</f>
        <v>21</v>
      </c>
      <c r="LI88" s="476">
        <f>ROUND(AVERAGE(KY88,LJ88:LS88),0)</f>
        <v>21</v>
      </c>
      <c r="LJ88">
        <v>23</v>
      </c>
      <c r="LK88">
        <v>23</v>
      </c>
      <c r="LL88">
        <v>19</v>
      </c>
      <c r="LM88">
        <v>16</v>
      </c>
      <c r="LN88">
        <v>16</v>
      </c>
      <c r="LO88">
        <v>18</v>
      </c>
      <c r="LP88">
        <v>20</v>
      </c>
      <c r="LQ88">
        <v>21</v>
      </c>
      <c r="LR88">
        <v>26</v>
      </c>
      <c r="LS88">
        <v>22</v>
      </c>
      <c r="LT88">
        <v>19</v>
      </c>
      <c r="LU88">
        <v>29</v>
      </c>
      <c r="LV88">
        <v>26</v>
      </c>
      <c r="LW88">
        <v>31</v>
      </c>
      <c r="LX88">
        <v>30</v>
      </c>
      <c r="LY88">
        <v>36</v>
      </c>
      <c r="LZ88">
        <v>39</v>
      </c>
      <c r="MA88">
        <v>38</v>
      </c>
      <c r="MB88">
        <v>34</v>
      </c>
      <c r="MC88">
        <v>34</v>
      </c>
      <c r="MD88">
        <v>31</v>
      </c>
      <c r="ME88">
        <v>31</v>
      </c>
      <c r="MF88">
        <v>32</v>
      </c>
      <c r="MG88">
        <v>33</v>
      </c>
      <c r="MH88">
        <v>35</v>
      </c>
      <c r="MI88">
        <v>34</v>
      </c>
      <c r="MJ88">
        <v>31</v>
      </c>
      <c r="MK88">
        <v>33</v>
      </c>
      <c r="ML88">
        <v>35</v>
      </c>
      <c r="MM88">
        <v>33</v>
      </c>
      <c r="MN88">
        <v>31</v>
      </c>
      <c r="MO88" s="471">
        <v>34</v>
      </c>
      <c r="MP88" s="471">
        <v>34</v>
      </c>
      <c r="MQ88">
        <v>27</v>
      </c>
      <c r="MR88">
        <v>28</v>
      </c>
      <c r="MS88">
        <v>24</v>
      </c>
      <c r="MT88">
        <v>24</v>
      </c>
      <c r="MU88">
        <v>23</v>
      </c>
      <c r="MV88">
        <v>20</v>
      </c>
      <c r="MW88">
        <v>21</v>
      </c>
      <c r="MX88">
        <v>20</v>
      </c>
      <c r="MY88">
        <v>20</v>
      </c>
      <c r="MZ88">
        <v>16</v>
      </c>
      <c r="NA88">
        <v>17</v>
      </c>
      <c r="NB88">
        <v>16</v>
      </c>
      <c r="NC88">
        <v>16</v>
      </c>
      <c r="ND88">
        <v>18</v>
      </c>
      <c r="NE88">
        <v>18</v>
      </c>
      <c r="NF88">
        <v>19</v>
      </c>
      <c r="NG88">
        <v>21</v>
      </c>
      <c r="NH88">
        <v>22</v>
      </c>
      <c r="NI88">
        <v>20</v>
      </c>
      <c r="NJ88">
        <v>16</v>
      </c>
      <c r="NK88">
        <v>16</v>
      </c>
      <c r="NL88">
        <v>17</v>
      </c>
      <c r="NM88">
        <v>18</v>
      </c>
      <c r="NN88">
        <v>18</v>
      </c>
      <c r="NO88">
        <v>15</v>
      </c>
      <c r="NP88">
        <v>16</v>
      </c>
      <c r="NQ88">
        <v>16</v>
      </c>
      <c r="NR88">
        <v>15</v>
      </c>
      <c r="NS88">
        <v>15</v>
      </c>
      <c r="NT88">
        <v>17</v>
      </c>
      <c r="NU88">
        <v>19</v>
      </c>
      <c r="NV88">
        <v>17</v>
      </c>
      <c r="NW88">
        <v>16</v>
      </c>
      <c r="NX88">
        <v>18</v>
      </c>
      <c r="NY88">
        <v>18</v>
      </c>
      <c r="NZ88">
        <v>17</v>
      </c>
      <c r="OA88">
        <v>14</v>
      </c>
      <c r="OB88">
        <v>13</v>
      </c>
      <c r="OC88">
        <v>13</v>
      </c>
      <c r="OD88">
        <v>13</v>
      </c>
      <c r="OE88">
        <v>11</v>
      </c>
      <c r="OF88">
        <v>11</v>
      </c>
      <c r="OG88">
        <v>14</v>
      </c>
      <c r="OH88">
        <v>13</v>
      </c>
      <c r="OI88">
        <v>14</v>
      </c>
      <c r="OJ88">
        <v>14</v>
      </c>
      <c r="OK88">
        <v>14</v>
      </c>
      <c r="OL88">
        <v>15</v>
      </c>
      <c r="OM88">
        <v>15</v>
      </c>
      <c r="ON88">
        <v>16</v>
      </c>
      <c r="OO88">
        <v>17</v>
      </c>
      <c r="OP88">
        <v>17</v>
      </c>
      <c r="OQ88">
        <v>18</v>
      </c>
      <c r="OR88">
        <v>21</v>
      </c>
      <c r="OS88">
        <v>24</v>
      </c>
      <c r="OT88">
        <v>28</v>
      </c>
      <c r="OU88">
        <v>29</v>
      </c>
      <c r="OV88">
        <v>31</v>
      </c>
      <c r="OW88">
        <v>29</v>
      </c>
      <c r="OX88">
        <v>28</v>
      </c>
      <c r="OY88" s="341">
        <f t="shared" ref="OY88:OY111" si="62">SUM(OX88+OZ88)/2</f>
        <v>29</v>
      </c>
      <c r="OZ88">
        <v>30</v>
      </c>
      <c r="PA88">
        <v>29</v>
      </c>
      <c r="PB88">
        <v>30</v>
      </c>
      <c r="PC88">
        <v>29</v>
      </c>
      <c r="PD88">
        <v>21</v>
      </c>
    </row>
    <row r="89" spans="1:436" x14ac:dyDescent="0.2">
      <c r="B89" s="1">
        <v>2</v>
      </c>
      <c r="C89" s="166">
        <f t="shared" ca="1" si="60"/>
        <v>29</v>
      </c>
      <c r="D89" s="167">
        <f t="shared" ref="D89:D112" ca="1" si="63">IF(C8&gt;0,C89/C8,0)</f>
        <v>0.27358490566037735</v>
      </c>
      <c r="E89" s="187">
        <f t="shared" ref="E89:E111" ca="1" si="64">RANK(D89,$D$88:$D$111,1)</f>
        <v>23</v>
      </c>
      <c r="F89" s="168"/>
      <c r="G89">
        <v>28</v>
      </c>
      <c r="H89">
        <v>28</v>
      </c>
      <c r="I89" s="341">
        <v>27</v>
      </c>
      <c r="J89">
        <v>26</v>
      </c>
      <c r="K89">
        <v>27</v>
      </c>
      <c r="L89">
        <v>30</v>
      </c>
      <c r="M89">
        <v>27</v>
      </c>
      <c r="N89">
        <v>23</v>
      </c>
      <c r="O89">
        <v>23</v>
      </c>
      <c r="P89">
        <v>21</v>
      </c>
      <c r="Q89">
        <v>21</v>
      </c>
      <c r="R89">
        <v>23</v>
      </c>
      <c r="S89">
        <v>25</v>
      </c>
      <c r="T89">
        <v>26</v>
      </c>
      <c r="U89">
        <v>27</v>
      </c>
      <c r="V89">
        <v>26</v>
      </c>
      <c r="W89">
        <v>27</v>
      </c>
      <c r="X89">
        <v>24</v>
      </c>
      <c r="Y89">
        <v>22</v>
      </c>
      <c r="Z89">
        <v>22</v>
      </c>
      <c r="AA89">
        <v>19</v>
      </c>
      <c r="AB89">
        <v>22</v>
      </c>
      <c r="AC89">
        <v>26</v>
      </c>
      <c r="AD89">
        <v>26</v>
      </c>
      <c r="AE89">
        <v>29</v>
      </c>
      <c r="AF89">
        <v>29</v>
      </c>
      <c r="AG89">
        <v>24</v>
      </c>
      <c r="AH89">
        <v>29</v>
      </c>
      <c r="AI89">
        <v>29</v>
      </c>
      <c r="AJ89">
        <v>26</v>
      </c>
      <c r="AK89">
        <v>20</v>
      </c>
      <c r="AL89">
        <v>25</v>
      </c>
      <c r="AM89">
        <v>25</v>
      </c>
      <c r="AN89">
        <v>27</v>
      </c>
      <c r="AO89">
        <v>29</v>
      </c>
      <c r="AP89" s="362">
        <v>28</v>
      </c>
      <c r="AQ89">
        <v>27</v>
      </c>
      <c r="AR89">
        <v>27</v>
      </c>
      <c r="AS89">
        <v>29</v>
      </c>
      <c r="AT89">
        <v>31</v>
      </c>
      <c r="AU89">
        <v>35</v>
      </c>
      <c r="AV89">
        <v>35</v>
      </c>
      <c r="AW89" s="144">
        <v>36</v>
      </c>
      <c r="AX89" s="144">
        <v>32</v>
      </c>
      <c r="AY89" s="144">
        <v>34</v>
      </c>
      <c r="AZ89" s="144">
        <v>34</v>
      </c>
      <c r="BA89" s="144">
        <v>35</v>
      </c>
      <c r="BB89" s="144">
        <v>33</v>
      </c>
      <c r="BC89" s="144">
        <v>34</v>
      </c>
      <c r="BD89" s="144">
        <v>32</v>
      </c>
      <c r="BE89" s="144">
        <v>29</v>
      </c>
      <c r="BF89" s="144">
        <v>28</v>
      </c>
      <c r="BG89">
        <v>27</v>
      </c>
      <c r="BH89">
        <v>23</v>
      </c>
      <c r="BI89">
        <v>25</v>
      </c>
      <c r="BJ89">
        <v>23</v>
      </c>
      <c r="BK89">
        <v>17</v>
      </c>
      <c r="BL89">
        <v>17</v>
      </c>
      <c r="BM89">
        <v>18</v>
      </c>
      <c r="BN89">
        <v>19</v>
      </c>
      <c r="BO89">
        <v>19</v>
      </c>
      <c r="BP89">
        <v>21</v>
      </c>
      <c r="BQ89">
        <v>19</v>
      </c>
      <c r="BR89">
        <v>17</v>
      </c>
      <c r="BS89" s="343">
        <v>18</v>
      </c>
      <c r="BT89">
        <v>18</v>
      </c>
      <c r="BU89">
        <v>16</v>
      </c>
      <c r="BV89">
        <v>14</v>
      </c>
      <c r="BW89">
        <v>17</v>
      </c>
      <c r="BX89">
        <v>17</v>
      </c>
      <c r="BY89">
        <v>15</v>
      </c>
      <c r="BZ89">
        <v>14</v>
      </c>
      <c r="CA89">
        <v>15</v>
      </c>
      <c r="CB89">
        <v>13</v>
      </c>
      <c r="CC89">
        <v>13</v>
      </c>
      <c r="CD89">
        <v>13</v>
      </c>
      <c r="CE89">
        <v>9</v>
      </c>
      <c r="CF89">
        <v>11</v>
      </c>
      <c r="CG89">
        <v>11</v>
      </c>
      <c r="CH89">
        <v>10</v>
      </c>
      <c r="CI89">
        <v>11</v>
      </c>
      <c r="CJ89">
        <v>12</v>
      </c>
      <c r="CK89">
        <v>11</v>
      </c>
      <c r="CL89">
        <v>10</v>
      </c>
      <c r="CM89">
        <v>11</v>
      </c>
      <c r="CN89">
        <v>10</v>
      </c>
      <c r="CO89">
        <v>10</v>
      </c>
      <c r="CP89">
        <v>10</v>
      </c>
      <c r="CQ89">
        <v>9</v>
      </c>
      <c r="CR89">
        <v>13</v>
      </c>
      <c r="CS89">
        <v>13</v>
      </c>
      <c r="CT89">
        <v>15</v>
      </c>
      <c r="CU89">
        <v>15</v>
      </c>
      <c r="CV89">
        <v>14</v>
      </c>
      <c r="CW89">
        <v>14</v>
      </c>
      <c r="CX89">
        <v>15</v>
      </c>
      <c r="CY89">
        <v>16</v>
      </c>
      <c r="CZ89">
        <v>14</v>
      </c>
      <c r="DA89">
        <v>14</v>
      </c>
      <c r="DB89">
        <v>13</v>
      </c>
      <c r="DC89">
        <v>12</v>
      </c>
      <c r="DD89">
        <v>14</v>
      </c>
      <c r="DE89">
        <v>14</v>
      </c>
      <c r="DF89">
        <v>16</v>
      </c>
      <c r="DG89">
        <v>18</v>
      </c>
      <c r="DH89">
        <v>18</v>
      </c>
      <c r="DI89">
        <v>16</v>
      </c>
      <c r="DJ89">
        <v>16</v>
      </c>
      <c r="DK89">
        <v>16</v>
      </c>
      <c r="DL89">
        <v>16</v>
      </c>
      <c r="DM89">
        <v>16</v>
      </c>
      <c r="DN89">
        <v>13</v>
      </c>
      <c r="DO89">
        <v>10</v>
      </c>
      <c r="DP89">
        <v>12</v>
      </c>
      <c r="DQ89">
        <v>13</v>
      </c>
      <c r="DR89" s="397">
        <v>12</v>
      </c>
      <c r="DS89">
        <v>12</v>
      </c>
      <c r="DT89" s="397">
        <v>12</v>
      </c>
      <c r="DU89" s="397">
        <v>12</v>
      </c>
      <c r="DV89" s="380">
        <v>11</v>
      </c>
      <c r="DW89" s="380">
        <v>12</v>
      </c>
      <c r="DX89" s="397">
        <v>7</v>
      </c>
      <c r="DY89">
        <v>9</v>
      </c>
      <c r="DZ89">
        <v>9</v>
      </c>
      <c r="EA89">
        <v>6</v>
      </c>
      <c r="EB89">
        <v>7</v>
      </c>
      <c r="EC89">
        <v>7</v>
      </c>
      <c r="ED89">
        <v>8</v>
      </c>
      <c r="EE89">
        <v>7</v>
      </c>
      <c r="EF89">
        <v>8</v>
      </c>
      <c r="EG89">
        <v>8</v>
      </c>
      <c r="EH89">
        <v>8</v>
      </c>
      <c r="EI89">
        <v>9</v>
      </c>
      <c r="EJ89">
        <v>8</v>
      </c>
      <c r="EK89">
        <v>10</v>
      </c>
      <c r="EL89">
        <v>9</v>
      </c>
      <c r="EM89">
        <v>8</v>
      </c>
      <c r="EN89">
        <v>8</v>
      </c>
      <c r="EO89">
        <v>7</v>
      </c>
      <c r="EP89">
        <v>6</v>
      </c>
      <c r="EQ89">
        <v>6</v>
      </c>
      <c r="ER89">
        <v>8</v>
      </c>
      <c r="ES89">
        <v>10</v>
      </c>
      <c r="ET89">
        <v>7</v>
      </c>
      <c r="EU89">
        <v>7</v>
      </c>
      <c r="EV89">
        <v>6</v>
      </c>
      <c r="EW89">
        <v>7</v>
      </c>
      <c r="EX89">
        <v>8</v>
      </c>
      <c r="EY89">
        <v>8</v>
      </c>
      <c r="EZ89">
        <v>9</v>
      </c>
      <c r="FA89">
        <v>13</v>
      </c>
      <c r="FB89">
        <v>15</v>
      </c>
      <c r="FC89">
        <v>12</v>
      </c>
      <c r="FD89">
        <v>13</v>
      </c>
      <c r="FE89">
        <v>13</v>
      </c>
      <c r="FF89">
        <v>13</v>
      </c>
      <c r="FG89">
        <v>14</v>
      </c>
      <c r="FH89">
        <v>14</v>
      </c>
      <c r="FI89">
        <v>14</v>
      </c>
      <c r="FJ89">
        <v>16</v>
      </c>
      <c r="FK89">
        <v>16</v>
      </c>
      <c r="FL89">
        <v>18</v>
      </c>
      <c r="FM89">
        <v>18</v>
      </c>
      <c r="FN89">
        <v>16</v>
      </c>
      <c r="FO89">
        <v>14</v>
      </c>
      <c r="FP89">
        <v>16</v>
      </c>
      <c r="FQ89">
        <v>17</v>
      </c>
      <c r="FR89">
        <v>15</v>
      </c>
      <c r="FS89" s="397">
        <v>16</v>
      </c>
      <c r="FT89">
        <v>17</v>
      </c>
      <c r="FU89" s="397">
        <v>15</v>
      </c>
      <c r="FV89" s="397">
        <v>14</v>
      </c>
      <c r="FW89" s="380">
        <v>13</v>
      </c>
      <c r="FX89" s="380">
        <v>12</v>
      </c>
      <c r="FY89" s="397">
        <v>14</v>
      </c>
      <c r="FZ89">
        <v>16</v>
      </c>
      <c r="GA89">
        <v>17</v>
      </c>
      <c r="GB89">
        <v>17</v>
      </c>
      <c r="GC89">
        <v>16</v>
      </c>
      <c r="GD89">
        <v>17</v>
      </c>
      <c r="GE89">
        <v>16</v>
      </c>
      <c r="GF89">
        <v>18</v>
      </c>
      <c r="GG89">
        <v>18</v>
      </c>
      <c r="GH89">
        <v>17</v>
      </c>
      <c r="GI89">
        <v>17</v>
      </c>
      <c r="GJ89">
        <v>21</v>
      </c>
      <c r="GK89">
        <v>18</v>
      </c>
      <c r="GL89">
        <v>19</v>
      </c>
      <c r="GM89">
        <v>18</v>
      </c>
      <c r="GN89">
        <v>19</v>
      </c>
      <c r="GO89">
        <v>18</v>
      </c>
      <c r="GP89">
        <v>14</v>
      </c>
      <c r="GQ89">
        <v>16</v>
      </c>
      <c r="GR89">
        <v>17</v>
      </c>
      <c r="GS89">
        <v>16</v>
      </c>
      <c r="GT89">
        <v>15</v>
      </c>
      <c r="GU89">
        <v>14</v>
      </c>
      <c r="GV89">
        <v>14</v>
      </c>
      <c r="GW89">
        <v>14</v>
      </c>
      <c r="GX89">
        <v>14</v>
      </c>
      <c r="GY89">
        <v>12</v>
      </c>
      <c r="GZ89">
        <v>17</v>
      </c>
      <c r="HA89">
        <v>17</v>
      </c>
      <c r="HB89">
        <v>16</v>
      </c>
      <c r="HC89">
        <v>19</v>
      </c>
      <c r="HD89">
        <v>20</v>
      </c>
      <c r="HE89">
        <v>19</v>
      </c>
      <c r="HF89">
        <v>21</v>
      </c>
      <c r="HG89">
        <v>19</v>
      </c>
      <c r="HH89">
        <v>17</v>
      </c>
      <c r="HI89">
        <v>17</v>
      </c>
      <c r="HJ89">
        <v>18</v>
      </c>
      <c r="HK89">
        <v>17</v>
      </c>
      <c r="HL89">
        <v>17</v>
      </c>
      <c r="HM89">
        <v>18</v>
      </c>
      <c r="HN89">
        <v>18</v>
      </c>
      <c r="HO89">
        <v>17</v>
      </c>
      <c r="HP89">
        <v>16</v>
      </c>
      <c r="HQ89">
        <v>14</v>
      </c>
      <c r="HR89">
        <v>13</v>
      </c>
      <c r="HS89">
        <v>15</v>
      </c>
      <c r="HT89">
        <v>18</v>
      </c>
      <c r="HU89">
        <v>18</v>
      </c>
      <c r="HV89">
        <v>17</v>
      </c>
      <c r="HW89">
        <v>18</v>
      </c>
      <c r="HX89">
        <v>16</v>
      </c>
      <c r="HY89">
        <v>16</v>
      </c>
      <c r="HZ89">
        <v>16</v>
      </c>
      <c r="IA89">
        <v>15</v>
      </c>
      <c r="IB89">
        <v>15</v>
      </c>
      <c r="IC89">
        <v>16</v>
      </c>
      <c r="ID89">
        <v>15</v>
      </c>
      <c r="IE89">
        <v>16</v>
      </c>
      <c r="IF89">
        <v>18</v>
      </c>
      <c r="IG89">
        <v>18</v>
      </c>
      <c r="IH89">
        <v>18</v>
      </c>
      <c r="II89">
        <v>18</v>
      </c>
      <c r="IJ89">
        <v>18</v>
      </c>
      <c r="IK89">
        <v>12</v>
      </c>
      <c r="IL89">
        <v>14</v>
      </c>
      <c r="IM89">
        <v>12</v>
      </c>
      <c r="IN89" s="341">
        <f t="shared" si="61"/>
        <v>12</v>
      </c>
      <c r="IO89">
        <v>12</v>
      </c>
      <c r="IP89">
        <v>11</v>
      </c>
      <c r="IQ89">
        <v>10</v>
      </c>
      <c r="IR89">
        <v>11</v>
      </c>
      <c r="IS89">
        <v>12</v>
      </c>
      <c r="IT89">
        <v>14</v>
      </c>
      <c r="IU89">
        <v>13</v>
      </c>
      <c r="IV89">
        <v>12</v>
      </c>
      <c r="IW89">
        <v>13</v>
      </c>
      <c r="IX89">
        <v>14</v>
      </c>
      <c r="IY89">
        <v>12</v>
      </c>
      <c r="IZ89">
        <v>12</v>
      </c>
      <c r="JA89">
        <v>15</v>
      </c>
      <c r="JB89">
        <v>16</v>
      </c>
      <c r="JC89">
        <v>17</v>
      </c>
      <c r="JD89">
        <v>17</v>
      </c>
      <c r="JE89">
        <v>17</v>
      </c>
      <c r="JF89" s="362">
        <f t="shared" ref="JF89:JF111" si="65">(JG89+JE89)/2</f>
        <v>17</v>
      </c>
      <c r="JG89">
        <v>17</v>
      </c>
      <c r="JH89">
        <v>16</v>
      </c>
      <c r="JI89">
        <v>15</v>
      </c>
      <c r="JJ89">
        <v>17</v>
      </c>
      <c r="JK89">
        <v>16</v>
      </c>
      <c r="JL89">
        <v>15</v>
      </c>
      <c r="JM89">
        <v>14</v>
      </c>
      <c r="JN89" s="341">
        <f t="shared" ref="JN89:JN111" si="66">(JM89+JO89)/2</f>
        <v>15</v>
      </c>
      <c r="JO89">
        <v>16</v>
      </c>
      <c r="JP89">
        <v>18</v>
      </c>
      <c r="JQ89">
        <v>16</v>
      </c>
      <c r="JR89">
        <v>15</v>
      </c>
      <c r="JS89">
        <v>16</v>
      </c>
      <c r="JT89">
        <v>18</v>
      </c>
      <c r="JU89">
        <v>15</v>
      </c>
      <c r="JV89" s="341">
        <f t="shared" ref="JV89:JV111" si="67">(JU89+JW89)/2</f>
        <v>16</v>
      </c>
      <c r="JW89">
        <v>17</v>
      </c>
      <c r="JX89">
        <v>24</v>
      </c>
      <c r="JY89">
        <v>22</v>
      </c>
      <c r="JZ89">
        <v>21</v>
      </c>
      <c r="KA89">
        <v>20</v>
      </c>
      <c r="KB89">
        <v>21</v>
      </c>
      <c r="KC89">
        <v>23</v>
      </c>
      <c r="KD89">
        <v>24</v>
      </c>
      <c r="KE89">
        <v>23</v>
      </c>
      <c r="KF89">
        <v>22</v>
      </c>
      <c r="KG89">
        <v>21</v>
      </c>
      <c r="KH89">
        <v>19</v>
      </c>
      <c r="KI89">
        <v>17</v>
      </c>
      <c r="KJ89">
        <v>19</v>
      </c>
      <c r="KK89">
        <v>20</v>
      </c>
      <c r="KL89">
        <v>20</v>
      </c>
      <c r="KM89">
        <v>22</v>
      </c>
      <c r="KN89">
        <v>24</v>
      </c>
      <c r="KO89">
        <v>21</v>
      </c>
      <c r="KP89">
        <v>20</v>
      </c>
      <c r="KQ89">
        <v>19</v>
      </c>
      <c r="KR89">
        <v>17</v>
      </c>
      <c r="KS89">
        <v>18</v>
      </c>
      <c r="KT89">
        <v>18</v>
      </c>
      <c r="KU89">
        <v>18</v>
      </c>
      <c r="KV89">
        <v>20</v>
      </c>
      <c r="KW89">
        <v>20</v>
      </c>
      <c r="KX89">
        <v>17</v>
      </c>
      <c r="KY89">
        <v>20</v>
      </c>
      <c r="KZ89" s="476">
        <f t="shared" ref="KZ89:KZ111" si="68">ROUND(AVERAGE(KP89:KY89,LJ89),0)</f>
        <v>19</v>
      </c>
      <c r="LA89" s="476">
        <f t="shared" ref="LA89:LA111" si="69">ROUND(AVERAGE(KQ89:KY89,LJ89:LK89),0)</f>
        <v>19</v>
      </c>
      <c r="LB89" s="476">
        <f t="shared" ref="LB89:LB111" si="70">ROUND(AVERAGE(KR89:KY89,LJ89:LL89),0)</f>
        <v>19</v>
      </c>
      <c r="LC89" s="476">
        <f t="shared" ref="LC89:LC111" si="71">ROUND(AVERAGE(KS89:KY89,LJ89:LM89),0)</f>
        <v>20</v>
      </c>
      <c r="LD89" s="476">
        <f t="shared" ref="LD89:LD111" si="72">ROUND(AVERAGE(KT89:KY89,LJ89:LN89),0)</f>
        <v>20</v>
      </c>
      <c r="LE89" s="476">
        <f t="shared" ref="LE89:LE111" si="73">ROUND(AVERAGE(KU89:KY89,LJ89:LO89),0)</f>
        <v>20</v>
      </c>
      <c r="LF89" s="476">
        <f t="shared" ref="LF89:LF111" si="74">ROUND(AVERAGE(KV89:KY89,LJ89:LP89),0)</f>
        <v>21</v>
      </c>
      <c r="LG89" s="476">
        <f t="shared" ref="LG89:LG111" si="75">ROUND(AVERAGE(KW89:KY89,LJ89:LQ89),0)</f>
        <v>21</v>
      </c>
      <c r="LH89" s="476">
        <f t="shared" ref="LH89:LH111" si="76">ROUND(AVERAGE(KX89:KY89,LJ89:LR89),0)</f>
        <v>21</v>
      </c>
      <c r="LI89" s="476">
        <f t="shared" ref="LI89:LI111" si="77">ROUND(AVERAGE(KY89,LJ89:LS89),0)</f>
        <v>21</v>
      </c>
      <c r="LJ89">
        <v>21</v>
      </c>
      <c r="LK89">
        <v>22</v>
      </c>
      <c r="LL89">
        <v>21</v>
      </c>
      <c r="LM89">
        <v>21</v>
      </c>
      <c r="LN89">
        <v>21</v>
      </c>
      <c r="LO89">
        <v>22</v>
      </c>
      <c r="LP89">
        <v>24</v>
      </c>
      <c r="LQ89">
        <v>18</v>
      </c>
      <c r="LR89">
        <v>22</v>
      </c>
      <c r="LS89">
        <v>17</v>
      </c>
      <c r="LT89">
        <v>21</v>
      </c>
      <c r="LU89">
        <v>16</v>
      </c>
      <c r="LV89">
        <v>17</v>
      </c>
      <c r="LW89">
        <v>19</v>
      </c>
      <c r="LX89">
        <v>19</v>
      </c>
      <c r="LY89">
        <v>24</v>
      </c>
      <c r="LZ89">
        <v>22</v>
      </c>
      <c r="MA89">
        <v>25</v>
      </c>
      <c r="MB89">
        <v>21</v>
      </c>
      <c r="MC89">
        <v>20</v>
      </c>
      <c r="MD89">
        <v>18</v>
      </c>
      <c r="ME89">
        <v>19</v>
      </c>
      <c r="MF89">
        <v>19</v>
      </c>
      <c r="MG89">
        <v>19</v>
      </c>
      <c r="MH89">
        <v>19</v>
      </c>
      <c r="MI89">
        <v>17</v>
      </c>
      <c r="MJ89">
        <v>19</v>
      </c>
      <c r="MK89">
        <v>19</v>
      </c>
      <c r="ML89">
        <v>20</v>
      </c>
      <c r="MM89">
        <v>20</v>
      </c>
      <c r="MN89">
        <v>19</v>
      </c>
      <c r="MO89" s="471">
        <v>20</v>
      </c>
      <c r="MP89" s="471">
        <v>17</v>
      </c>
      <c r="MQ89">
        <v>18</v>
      </c>
      <c r="MR89">
        <v>18</v>
      </c>
      <c r="MS89">
        <v>20</v>
      </c>
      <c r="MT89">
        <v>22</v>
      </c>
      <c r="MU89">
        <v>24</v>
      </c>
      <c r="MV89">
        <v>24</v>
      </c>
      <c r="MW89">
        <v>23</v>
      </c>
      <c r="MX89">
        <v>24</v>
      </c>
      <c r="MY89">
        <v>20</v>
      </c>
      <c r="MZ89">
        <v>21</v>
      </c>
      <c r="NA89">
        <v>21</v>
      </c>
      <c r="NB89">
        <v>20</v>
      </c>
      <c r="NC89">
        <v>20</v>
      </c>
      <c r="ND89">
        <v>20</v>
      </c>
      <c r="NE89">
        <v>20</v>
      </c>
      <c r="NF89">
        <v>20</v>
      </c>
      <c r="NG89">
        <v>19</v>
      </c>
      <c r="NH89">
        <v>20</v>
      </c>
      <c r="NI89">
        <v>17</v>
      </c>
      <c r="NJ89">
        <v>14</v>
      </c>
      <c r="NK89">
        <v>19</v>
      </c>
      <c r="NL89">
        <v>21</v>
      </c>
      <c r="NM89">
        <v>23</v>
      </c>
      <c r="NN89">
        <v>22</v>
      </c>
      <c r="NO89">
        <v>22</v>
      </c>
      <c r="NP89">
        <v>23</v>
      </c>
      <c r="NQ89">
        <v>21</v>
      </c>
      <c r="NR89">
        <v>21</v>
      </c>
      <c r="NS89">
        <v>17</v>
      </c>
      <c r="NT89">
        <v>19</v>
      </c>
      <c r="NU89">
        <v>17</v>
      </c>
      <c r="NV89">
        <v>21</v>
      </c>
      <c r="NW89">
        <v>18</v>
      </c>
      <c r="NX89">
        <v>15</v>
      </c>
      <c r="NY89">
        <v>14</v>
      </c>
      <c r="NZ89">
        <v>16</v>
      </c>
      <c r="OA89">
        <v>16</v>
      </c>
      <c r="OB89">
        <v>16</v>
      </c>
      <c r="OC89">
        <v>23</v>
      </c>
      <c r="OD89">
        <v>21</v>
      </c>
      <c r="OE89">
        <v>21</v>
      </c>
      <c r="OF89">
        <v>22</v>
      </c>
      <c r="OG89">
        <v>25</v>
      </c>
      <c r="OH89">
        <v>22</v>
      </c>
      <c r="OI89">
        <v>23</v>
      </c>
      <c r="OJ89">
        <v>23</v>
      </c>
      <c r="OK89">
        <v>23</v>
      </c>
      <c r="OL89">
        <v>22</v>
      </c>
      <c r="OM89">
        <v>20</v>
      </c>
      <c r="ON89">
        <v>23</v>
      </c>
      <c r="OO89">
        <v>25</v>
      </c>
      <c r="OP89">
        <v>26</v>
      </c>
      <c r="OQ89">
        <v>25</v>
      </c>
      <c r="OR89">
        <v>23</v>
      </c>
      <c r="OS89">
        <v>23</v>
      </c>
      <c r="OT89">
        <v>25</v>
      </c>
      <c r="OU89">
        <v>27</v>
      </c>
      <c r="OV89">
        <v>24</v>
      </c>
      <c r="OW89">
        <v>23</v>
      </c>
      <c r="OX89">
        <v>25</v>
      </c>
      <c r="OY89" s="341">
        <f t="shared" si="62"/>
        <v>23.5</v>
      </c>
      <c r="OZ89">
        <v>22</v>
      </c>
      <c r="PA89">
        <v>25</v>
      </c>
      <c r="PB89">
        <v>27</v>
      </c>
      <c r="PC89">
        <v>29</v>
      </c>
      <c r="PD89">
        <v>29</v>
      </c>
    </row>
    <row r="90" spans="1:436" x14ac:dyDescent="0.2">
      <c r="A90" s="55"/>
      <c r="B90" s="1">
        <v>3</v>
      </c>
      <c r="C90" s="166">
        <f t="shared" ca="1" si="60"/>
        <v>12</v>
      </c>
      <c r="D90" s="167">
        <f t="shared" ca="1" si="63"/>
        <v>0.15789473684210525</v>
      </c>
      <c r="E90" s="187">
        <f t="shared" ca="1" si="64"/>
        <v>20</v>
      </c>
      <c r="F90" s="168"/>
      <c r="G90">
        <v>10</v>
      </c>
      <c r="H90">
        <v>11</v>
      </c>
      <c r="I90" s="341">
        <v>11</v>
      </c>
      <c r="J90">
        <v>11</v>
      </c>
      <c r="K90">
        <v>9</v>
      </c>
      <c r="L90">
        <v>8</v>
      </c>
      <c r="M90">
        <v>7</v>
      </c>
      <c r="N90">
        <v>7</v>
      </c>
      <c r="O90">
        <v>7</v>
      </c>
      <c r="P90">
        <v>7</v>
      </c>
      <c r="Q90">
        <v>8</v>
      </c>
      <c r="R90">
        <v>8</v>
      </c>
      <c r="S90">
        <v>7</v>
      </c>
      <c r="T90">
        <v>7</v>
      </c>
      <c r="U90">
        <v>7</v>
      </c>
      <c r="V90">
        <v>7</v>
      </c>
      <c r="W90">
        <v>7</v>
      </c>
      <c r="X90">
        <v>7</v>
      </c>
      <c r="Y90">
        <v>8</v>
      </c>
      <c r="Z90">
        <v>8</v>
      </c>
      <c r="AA90">
        <v>8</v>
      </c>
      <c r="AB90">
        <v>7</v>
      </c>
      <c r="AC90">
        <v>8</v>
      </c>
      <c r="AD90">
        <v>8</v>
      </c>
      <c r="AE90">
        <v>8</v>
      </c>
      <c r="AF90">
        <v>8</v>
      </c>
      <c r="AG90">
        <v>7</v>
      </c>
      <c r="AH90">
        <v>9</v>
      </c>
      <c r="AI90">
        <v>9</v>
      </c>
      <c r="AJ90">
        <v>9</v>
      </c>
      <c r="AK90">
        <v>7</v>
      </c>
      <c r="AL90">
        <v>7</v>
      </c>
      <c r="AM90">
        <v>8</v>
      </c>
      <c r="AN90">
        <v>10</v>
      </c>
      <c r="AO90">
        <v>8</v>
      </c>
      <c r="AP90" s="362">
        <v>8</v>
      </c>
      <c r="AQ90">
        <v>8</v>
      </c>
      <c r="AR90">
        <v>8</v>
      </c>
      <c r="AS90">
        <v>7</v>
      </c>
      <c r="AT90">
        <v>8</v>
      </c>
      <c r="AU90">
        <v>9</v>
      </c>
      <c r="AV90">
        <v>9</v>
      </c>
      <c r="AW90" s="144">
        <v>9</v>
      </c>
      <c r="AX90" s="144">
        <v>8</v>
      </c>
      <c r="AY90" s="144">
        <v>7</v>
      </c>
      <c r="AZ90" s="144">
        <v>7</v>
      </c>
      <c r="BA90" s="144">
        <v>8</v>
      </c>
      <c r="BB90" s="144">
        <v>9</v>
      </c>
      <c r="BC90" s="144">
        <v>7</v>
      </c>
      <c r="BD90" s="144">
        <v>5</v>
      </c>
      <c r="BE90" s="144">
        <v>4</v>
      </c>
      <c r="BF90" s="144">
        <v>6</v>
      </c>
      <c r="BG90">
        <v>6</v>
      </c>
      <c r="BH90">
        <v>3</v>
      </c>
      <c r="BI90">
        <v>5</v>
      </c>
      <c r="BJ90">
        <v>5</v>
      </c>
      <c r="BK90">
        <v>5</v>
      </c>
      <c r="BL90">
        <v>6</v>
      </c>
      <c r="BM90">
        <v>6</v>
      </c>
      <c r="BN90">
        <v>6</v>
      </c>
      <c r="BO90">
        <v>6</v>
      </c>
      <c r="BP90">
        <v>8</v>
      </c>
      <c r="BQ90">
        <v>8</v>
      </c>
      <c r="BR90">
        <v>9</v>
      </c>
      <c r="BS90" s="343">
        <v>8.5</v>
      </c>
      <c r="BT90">
        <v>7</v>
      </c>
      <c r="BU90">
        <v>7</v>
      </c>
      <c r="BV90">
        <v>7</v>
      </c>
      <c r="BW90">
        <v>7</v>
      </c>
      <c r="BX90">
        <v>7</v>
      </c>
      <c r="BY90">
        <v>9</v>
      </c>
      <c r="BZ90">
        <v>7</v>
      </c>
      <c r="CA90">
        <v>6</v>
      </c>
      <c r="CB90">
        <v>6</v>
      </c>
      <c r="CC90">
        <v>8</v>
      </c>
      <c r="CD90">
        <v>8</v>
      </c>
      <c r="CE90">
        <v>9</v>
      </c>
      <c r="CF90">
        <v>8</v>
      </c>
      <c r="CG90">
        <v>7</v>
      </c>
      <c r="CH90">
        <v>7</v>
      </c>
      <c r="CI90">
        <v>6</v>
      </c>
      <c r="CJ90">
        <v>6</v>
      </c>
      <c r="CK90">
        <v>6</v>
      </c>
      <c r="CL90">
        <v>8</v>
      </c>
      <c r="CM90">
        <v>8</v>
      </c>
      <c r="CN90">
        <v>8</v>
      </c>
      <c r="CO90">
        <v>9</v>
      </c>
      <c r="CP90">
        <v>8</v>
      </c>
      <c r="CQ90">
        <v>9</v>
      </c>
      <c r="CR90">
        <v>12</v>
      </c>
      <c r="CS90">
        <v>10</v>
      </c>
      <c r="CT90">
        <v>8</v>
      </c>
      <c r="CU90">
        <v>9</v>
      </c>
      <c r="CV90">
        <v>8</v>
      </c>
      <c r="CW90">
        <v>8</v>
      </c>
      <c r="CX90">
        <v>8</v>
      </c>
      <c r="CY90">
        <v>7</v>
      </c>
      <c r="CZ90">
        <v>7</v>
      </c>
      <c r="DA90">
        <v>8</v>
      </c>
      <c r="DB90">
        <v>8</v>
      </c>
      <c r="DC90">
        <v>7</v>
      </c>
      <c r="DD90">
        <v>8</v>
      </c>
      <c r="DE90">
        <v>8</v>
      </c>
      <c r="DF90">
        <v>8</v>
      </c>
      <c r="DG90">
        <v>8</v>
      </c>
      <c r="DH90">
        <v>9</v>
      </c>
      <c r="DI90">
        <v>8</v>
      </c>
      <c r="DJ90">
        <v>8</v>
      </c>
      <c r="DK90">
        <v>7</v>
      </c>
      <c r="DL90">
        <v>6</v>
      </c>
      <c r="DM90">
        <v>6</v>
      </c>
      <c r="DN90">
        <v>6</v>
      </c>
      <c r="DO90">
        <v>6</v>
      </c>
      <c r="DP90">
        <v>6</v>
      </c>
      <c r="DQ90">
        <v>6</v>
      </c>
      <c r="DR90" s="397">
        <v>6</v>
      </c>
      <c r="DS90">
        <v>8</v>
      </c>
      <c r="DT90" s="397">
        <v>10</v>
      </c>
      <c r="DU90" s="397">
        <v>10</v>
      </c>
      <c r="DV90" s="380">
        <v>8</v>
      </c>
      <c r="DW90" s="380">
        <v>8</v>
      </c>
      <c r="DX90" s="397">
        <v>8</v>
      </c>
      <c r="DY90">
        <v>8</v>
      </c>
      <c r="DZ90">
        <v>7</v>
      </c>
      <c r="EA90">
        <v>5</v>
      </c>
      <c r="EB90">
        <v>5</v>
      </c>
      <c r="EC90">
        <v>5</v>
      </c>
      <c r="ED90">
        <v>5</v>
      </c>
      <c r="EE90">
        <v>5</v>
      </c>
      <c r="EF90">
        <v>6</v>
      </c>
      <c r="EG90">
        <v>6</v>
      </c>
      <c r="EH90">
        <v>9</v>
      </c>
      <c r="EI90">
        <v>8</v>
      </c>
      <c r="EJ90">
        <v>8</v>
      </c>
      <c r="EK90">
        <v>8</v>
      </c>
      <c r="EL90">
        <v>7</v>
      </c>
      <c r="EM90">
        <v>6</v>
      </c>
      <c r="EN90">
        <v>6</v>
      </c>
      <c r="EO90">
        <v>7</v>
      </c>
      <c r="EP90">
        <v>7</v>
      </c>
      <c r="EQ90">
        <v>7</v>
      </c>
      <c r="ER90">
        <v>8</v>
      </c>
      <c r="ES90">
        <v>7</v>
      </c>
      <c r="ET90">
        <v>7</v>
      </c>
      <c r="EU90">
        <v>8</v>
      </c>
      <c r="EV90">
        <v>7</v>
      </c>
      <c r="EW90">
        <v>7</v>
      </c>
      <c r="EX90">
        <v>7</v>
      </c>
      <c r="EY90">
        <v>7</v>
      </c>
      <c r="EZ90">
        <v>7</v>
      </c>
      <c r="FA90">
        <v>7</v>
      </c>
      <c r="FB90">
        <v>8</v>
      </c>
      <c r="FC90">
        <v>10</v>
      </c>
      <c r="FD90">
        <v>9</v>
      </c>
      <c r="FE90">
        <v>9</v>
      </c>
      <c r="FF90">
        <v>10</v>
      </c>
      <c r="FG90">
        <v>10</v>
      </c>
      <c r="FH90">
        <v>10</v>
      </c>
      <c r="FI90">
        <v>11</v>
      </c>
      <c r="FJ90">
        <v>11</v>
      </c>
      <c r="FK90">
        <v>10</v>
      </c>
      <c r="FL90">
        <v>9</v>
      </c>
      <c r="FM90">
        <v>8</v>
      </c>
      <c r="FN90">
        <v>7</v>
      </c>
      <c r="FO90">
        <v>8</v>
      </c>
      <c r="FP90">
        <v>8</v>
      </c>
      <c r="FQ90">
        <v>8</v>
      </c>
      <c r="FR90">
        <v>7</v>
      </c>
      <c r="FS90" s="397">
        <v>7</v>
      </c>
      <c r="FT90">
        <v>8</v>
      </c>
      <c r="FU90" s="397">
        <v>8</v>
      </c>
      <c r="FV90" s="397">
        <v>9</v>
      </c>
      <c r="FW90" s="380">
        <v>9</v>
      </c>
      <c r="FX90" s="380">
        <v>8</v>
      </c>
      <c r="FY90" s="397">
        <v>7</v>
      </c>
      <c r="FZ90">
        <v>7</v>
      </c>
      <c r="GA90">
        <v>7</v>
      </c>
      <c r="GB90">
        <v>7</v>
      </c>
      <c r="GC90">
        <v>6</v>
      </c>
      <c r="GD90">
        <v>6</v>
      </c>
      <c r="GE90">
        <v>6</v>
      </c>
      <c r="GF90">
        <v>6</v>
      </c>
      <c r="GG90">
        <v>6</v>
      </c>
      <c r="GH90">
        <v>6</v>
      </c>
      <c r="GI90">
        <v>7</v>
      </c>
      <c r="GJ90">
        <v>7</v>
      </c>
      <c r="GK90">
        <v>9</v>
      </c>
      <c r="GL90">
        <v>9</v>
      </c>
      <c r="GM90">
        <v>12</v>
      </c>
      <c r="GN90">
        <v>9</v>
      </c>
      <c r="GO90">
        <v>11</v>
      </c>
      <c r="GP90">
        <v>12</v>
      </c>
      <c r="GQ90">
        <v>10</v>
      </c>
      <c r="GR90">
        <v>11</v>
      </c>
      <c r="GS90">
        <v>9</v>
      </c>
      <c r="GT90">
        <v>9</v>
      </c>
      <c r="GU90">
        <v>11</v>
      </c>
      <c r="GV90">
        <v>13</v>
      </c>
      <c r="GW90">
        <v>11</v>
      </c>
      <c r="GX90">
        <v>13</v>
      </c>
      <c r="GY90">
        <v>13</v>
      </c>
      <c r="GZ90">
        <v>14</v>
      </c>
      <c r="HA90">
        <v>15</v>
      </c>
      <c r="HB90">
        <v>15</v>
      </c>
      <c r="HC90">
        <v>14</v>
      </c>
      <c r="HD90">
        <v>14</v>
      </c>
      <c r="HE90">
        <v>12</v>
      </c>
      <c r="HF90">
        <v>15</v>
      </c>
      <c r="HG90">
        <v>15</v>
      </c>
      <c r="HH90">
        <v>14</v>
      </c>
      <c r="HI90">
        <v>12</v>
      </c>
      <c r="HJ90">
        <v>13</v>
      </c>
      <c r="HK90">
        <v>13</v>
      </c>
      <c r="HL90">
        <v>12</v>
      </c>
      <c r="HM90">
        <v>13</v>
      </c>
      <c r="HN90">
        <v>14</v>
      </c>
      <c r="HO90">
        <v>14</v>
      </c>
      <c r="HP90">
        <v>13</v>
      </c>
      <c r="HQ90">
        <v>14</v>
      </c>
      <c r="HR90">
        <v>15</v>
      </c>
      <c r="HS90">
        <v>15</v>
      </c>
      <c r="HT90">
        <v>15</v>
      </c>
      <c r="HU90">
        <v>13</v>
      </c>
      <c r="HV90">
        <v>14</v>
      </c>
      <c r="HW90">
        <v>14</v>
      </c>
      <c r="HX90">
        <v>14</v>
      </c>
      <c r="HY90">
        <v>13</v>
      </c>
      <c r="HZ90">
        <v>13</v>
      </c>
      <c r="IA90">
        <v>11</v>
      </c>
      <c r="IB90">
        <v>10</v>
      </c>
      <c r="IC90">
        <v>10</v>
      </c>
      <c r="ID90">
        <v>10</v>
      </c>
      <c r="IE90">
        <v>11</v>
      </c>
      <c r="IF90">
        <v>10</v>
      </c>
      <c r="IG90">
        <v>10</v>
      </c>
      <c r="IH90">
        <v>12</v>
      </c>
      <c r="II90">
        <v>18</v>
      </c>
      <c r="IJ90">
        <v>25</v>
      </c>
      <c r="IK90">
        <v>31</v>
      </c>
      <c r="IL90">
        <v>28</v>
      </c>
      <c r="IM90">
        <v>31</v>
      </c>
      <c r="IN90" s="341">
        <f t="shared" si="61"/>
        <v>35</v>
      </c>
      <c r="IO90">
        <v>39</v>
      </c>
      <c r="IP90">
        <v>37</v>
      </c>
      <c r="IQ90">
        <v>38</v>
      </c>
      <c r="IR90">
        <v>37</v>
      </c>
      <c r="IS90">
        <v>40</v>
      </c>
      <c r="IT90">
        <v>41</v>
      </c>
      <c r="IU90">
        <v>42</v>
      </c>
      <c r="IV90">
        <v>47</v>
      </c>
      <c r="IW90">
        <v>47</v>
      </c>
      <c r="IX90">
        <v>49</v>
      </c>
      <c r="IY90">
        <v>58</v>
      </c>
      <c r="IZ90">
        <v>61</v>
      </c>
      <c r="JA90">
        <v>63</v>
      </c>
      <c r="JB90">
        <v>71</v>
      </c>
      <c r="JC90">
        <v>70</v>
      </c>
      <c r="JD90">
        <v>80</v>
      </c>
      <c r="JE90">
        <v>102</v>
      </c>
      <c r="JF90" s="362">
        <f t="shared" si="65"/>
        <v>103</v>
      </c>
      <c r="JG90">
        <v>104</v>
      </c>
      <c r="JH90">
        <v>102</v>
      </c>
      <c r="JI90">
        <v>105</v>
      </c>
      <c r="JJ90">
        <v>107</v>
      </c>
      <c r="JK90">
        <v>108</v>
      </c>
      <c r="JL90">
        <v>104</v>
      </c>
      <c r="JM90">
        <v>109</v>
      </c>
      <c r="JN90" s="341">
        <f t="shared" si="66"/>
        <v>112</v>
      </c>
      <c r="JO90">
        <v>115</v>
      </c>
      <c r="JP90">
        <v>109</v>
      </c>
      <c r="JQ90">
        <v>107</v>
      </c>
      <c r="JR90">
        <v>104</v>
      </c>
      <c r="JS90">
        <v>105</v>
      </c>
      <c r="JT90">
        <v>107</v>
      </c>
      <c r="JU90">
        <v>92</v>
      </c>
      <c r="JV90" s="341">
        <f t="shared" si="67"/>
        <v>97</v>
      </c>
      <c r="JW90">
        <v>102</v>
      </c>
      <c r="JX90">
        <v>105</v>
      </c>
      <c r="JY90">
        <v>102</v>
      </c>
      <c r="JZ90">
        <v>101</v>
      </c>
      <c r="KA90">
        <v>103</v>
      </c>
      <c r="KB90">
        <v>104</v>
      </c>
      <c r="KC90">
        <v>100</v>
      </c>
      <c r="KD90">
        <v>99</v>
      </c>
      <c r="KE90">
        <v>101</v>
      </c>
      <c r="KF90">
        <v>106</v>
      </c>
      <c r="KG90">
        <v>105</v>
      </c>
      <c r="KH90">
        <v>100</v>
      </c>
      <c r="KI90">
        <v>105</v>
      </c>
      <c r="KJ90">
        <v>112</v>
      </c>
      <c r="KK90">
        <v>110</v>
      </c>
      <c r="KL90">
        <v>101</v>
      </c>
      <c r="KM90">
        <v>103</v>
      </c>
      <c r="KN90">
        <v>104</v>
      </c>
      <c r="KO90">
        <v>107</v>
      </c>
      <c r="KP90">
        <v>101</v>
      </c>
      <c r="KQ90">
        <v>101</v>
      </c>
      <c r="KR90">
        <v>107</v>
      </c>
      <c r="KS90">
        <v>112</v>
      </c>
      <c r="KT90">
        <v>118</v>
      </c>
      <c r="KU90">
        <v>114</v>
      </c>
      <c r="KV90">
        <v>111</v>
      </c>
      <c r="KW90">
        <v>108</v>
      </c>
      <c r="KX90">
        <v>102</v>
      </c>
      <c r="KY90">
        <v>88</v>
      </c>
      <c r="KZ90" s="476">
        <f t="shared" si="68"/>
        <v>98</v>
      </c>
      <c r="LA90" s="476">
        <f t="shared" si="69"/>
        <v>90</v>
      </c>
      <c r="LB90" s="476">
        <f t="shared" si="70"/>
        <v>82</v>
      </c>
      <c r="LC90" s="476">
        <f t="shared" si="71"/>
        <v>74</v>
      </c>
      <c r="LD90" s="476">
        <f t="shared" si="72"/>
        <v>65</v>
      </c>
      <c r="LE90" s="476">
        <f t="shared" si="73"/>
        <v>56</v>
      </c>
      <c r="LF90" s="476">
        <f t="shared" si="74"/>
        <v>47</v>
      </c>
      <c r="LG90" s="476">
        <f t="shared" si="75"/>
        <v>38</v>
      </c>
      <c r="LH90" s="476">
        <f t="shared" si="76"/>
        <v>30</v>
      </c>
      <c r="LI90" s="476">
        <f t="shared" si="77"/>
        <v>22</v>
      </c>
      <c r="LJ90">
        <v>15</v>
      </c>
      <c r="LK90">
        <v>14</v>
      </c>
      <c r="LL90">
        <v>15</v>
      </c>
      <c r="LM90">
        <v>15</v>
      </c>
      <c r="LN90">
        <v>19</v>
      </c>
      <c r="LO90">
        <v>18</v>
      </c>
      <c r="LP90">
        <v>17</v>
      </c>
      <c r="LQ90">
        <v>12</v>
      </c>
      <c r="LR90">
        <v>12</v>
      </c>
      <c r="LS90">
        <v>12</v>
      </c>
      <c r="LT90">
        <v>15</v>
      </c>
      <c r="LU90">
        <v>14</v>
      </c>
      <c r="LV90">
        <v>12</v>
      </c>
      <c r="LW90">
        <v>16</v>
      </c>
      <c r="LX90">
        <v>20</v>
      </c>
      <c r="LY90">
        <v>20</v>
      </c>
      <c r="LZ90">
        <v>19</v>
      </c>
      <c r="MA90">
        <v>17</v>
      </c>
      <c r="MB90">
        <v>18</v>
      </c>
      <c r="MC90">
        <v>16</v>
      </c>
      <c r="MD90">
        <v>13</v>
      </c>
      <c r="ME90">
        <v>14</v>
      </c>
      <c r="MF90">
        <v>11</v>
      </c>
      <c r="MG90">
        <v>16</v>
      </c>
      <c r="MH90">
        <v>15</v>
      </c>
      <c r="MI90">
        <v>16</v>
      </c>
      <c r="MJ90">
        <v>15</v>
      </c>
      <c r="MK90">
        <v>14</v>
      </c>
      <c r="ML90">
        <v>14</v>
      </c>
      <c r="MM90">
        <v>17</v>
      </c>
      <c r="MN90">
        <v>14</v>
      </c>
      <c r="MO90" s="471">
        <v>16</v>
      </c>
      <c r="MP90" s="471">
        <v>15</v>
      </c>
      <c r="MQ90">
        <v>11</v>
      </c>
      <c r="MR90">
        <v>14</v>
      </c>
      <c r="MS90">
        <v>19</v>
      </c>
      <c r="MT90">
        <v>21</v>
      </c>
      <c r="MU90">
        <v>18</v>
      </c>
      <c r="MV90">
        <v>16</v>
      </c>
      <c r="MW90">
        <v>19</v>
      </c>
      <c r="MX90">
        <v>21</v>
      </c>
      <c r="MY90">
        <v>20</v>
      </c>
      <c r="MZ90">
        <v>15</v>
      </c>
      <c r="NA90">
        <v>15</v>
      </c>
      <c r="NB90">
        <v>14</v>
      </c>
      <c r="NC90">
        <v>14</v>
      </c>
      <c r="ND90">
        <v>11</v>
      </c>
      <c r="NE90">
        <v>10</v>
      </c>
      <c r="NF90">
        <v>11</v>
      </c>
      <c r="NG90">
        <v>13</v>
      </c>
      <c r="NH90">
        <v>15</v>
      </c>
      <c r="NI90">
        <v>15</v>
      </c>
      <c r="NJ90">
        <v>16</v>
      </c>
      <c r="NK90">
        <v>17</v>
      </c>
      <c r="NL90">
        <v>15</v>
      </c>
      <c r="NM90">
        <v>16</v>
      </c>
      <c r="NN90">
        <v>17</v>
      </c>
      <c r="NO90">
        <v>16</v>
      </c>
      <c r="NP90">
        <v>14</v>
      </c>
      <c r="NQ90">
        <v>17</v>
      </c>
      <c r="NR90">
        <v>15</v>
      </c>
      <c r="NS90">
        <v>17</v>
      </c>
      <c r="NT90">
        <v>15</v>
      </c>
      <c r="NU90">
        <v>12</v>
      </c>
      <c r="NV90">
        <v>12</v>
      </c>
      <c r="NW90">
        <v>13</v>
      </c>
      <c r="NX90">
        <v>15</v>
      </c>
      <c r="NY90">
        <v>14</v>
      </c>
      <c r="NZ90">
        <v>12</v>
      </c>
      <c r="OA90">
        <v>11</v>
      </c>
      <c r="OB90">
        <v>11</v>
      </c>
      <c r="OC90">
        <v>13</v>
      </c>
      <c r="OD90">
        <v>12</v>
      </c>
      <c r="OE90">
        <v>9</v>
      </c>
      <c r="OF90">
        <v>13</v>
      </c>
      <c r="OG90">
        <v>14</v>
      </c>
      <c r="OH90">
        <v>13</v>
      </c>
      <c r="OI90">
        <v>13</v>
      </c>
      <c r="OJ90">
        <v>13</v>
      </c>
      <c r="OK90">
        <v>15</v>
      </c>
      <c r="OL90">
        <v>14</v>
      </c>
      <c r="OM90">
        <v>12</v>
      </c>
      <c r="ON90">
        <v>12</v>
      </c>
      <c r="OO90">
        <v>13</v>
      </c>
      <c r="OP90">
        <v>12</v>
      </c>
      <c r="OQ90">
        <v>12</v>
      </c>
      <c r="OR90">
        <v>11</v>
      </c>
      <c r="OS90">
        <v>13</v>
      </c>
      <c r="OT90">
        <v>13</v>
      </c>
      <c r="OU90">
        <v>12</v>
      </c>
      <c r="OV90">
        <v>13</v>
      </c>
      <c r="OW90">
        <v>14</v>
      </c>
      <c r="OX90">
        <v>16</v>
      </c>
      <c r="OY90" s="341">
        <f t="shared" si="62"/>
        <v>15</v>
      </c>
      <c r="OZ90">
        <v>14</v>
      </c>
      <c r="PA90">
        <v>14</v>
      </c>
      <c r="PB90">
        <v>15</v>
      </c>
      <c r="PC90">
        <v>15</v>
      </c>
      <c r="PD90">
        <v>12</v>
      </c>
    </row>
    <row r="91" spans="1:436" x14ac:dyDescent="0.2">
      <c r="B91" s="1">
        <v>4</v>
      </c>
      <c r="C91" s="166">
        <f t="shared" ca="1" si="60"/>
        <v>17</v>
      </c>
      <c r="D91" s="167">
        <f t="shared" ca="1" si="63"/>
        <v>0.13178294573643412</v>
      </c>
      <c r="E91" s="187">
        <f t="shared" ca="1" si="64"/>
        <v>13</v>
      </c>
      <c r="F91" s="168"/>
      <c r="G91">
        <v>25</v>
      </c>
      <c r="H91">
        <v>23</v>
      </c>
      <c r="I91" s="341">
        <v>24</v>
      </c>
      <c r="J91">
        <v>25</v>
      </c>
      <c r="K91">
        <v>26</v>
      </c>
      <c r="L91">
        <v>29</v>
      </c>
      <c r="M91">
        <v>27</v>
      </c>
      <c r="N91">
        <v>31</v>
      </c>
      <c r="O91">
        <v>26</v>
      </c>
      <c r="P91">
        <v>24</v>
      </c>
      <c r="Q91">
        <v>22</v>
      </c>
      <c r="R91">
        <v>27</v>
      </c>
      <c r="S91">
        <v>29</v>
      </c>
      <c r="T91">
        <v>30</v>
      </c>
      <c r="U91">
        <v>23</v>
      </c>
      <c r="V91">
        <v>28</v>
      </c>
      <c r="W91">
        <v>23</v>
      </c>
      <c r="X91">
        <v>19</v>
      </c>
      <c r="Y91">
        <v>17</v>
      </c>
      <c r="Z91">
        <v>13</v>
      </c>
      <c r="AA91">
        <v>12</v>
      </c>
      <c r="AB91">
        <v>14</v>
      </c>
      <c r="AC91">
        <v>13</v>
      </c>
      <c r="AD91">
        <v>15</v>
      </c>
      <c r="AE91">
        <v>16</v>
      </c>
      <c r="AF91">
        <v>16</v>
      </c>
      <c r="AG91">
        <v>18</v>
      </c>
      <c r="AH91">
        <v>14</v>
      </c>
      <c r="AI91">
        <v>14</v>
      </c>
      <c r="AJ91">
        <v>18</v>
      </c>
      <c r="AK91">
        <v>14</v>
      </c>
      <c r="AL91">
        <v>14</v>
      </c>
      <c r="AM91">
        <v>17</v>
      </c>
      <c r="AN91">
        <v>17</v>
      </c>
      <c r="AO91">
        <v>12</v>
      </c>
      <c r="AP91" s="362">
        <v>12</v>
      </c>
      <c r="AQ91">
        <v>12</v>
      </c>
      <c r="AR91">
        <v>13</v>
      </c>
      <c r="AS91">
        <v>13</v>
      </c>
      <c r="AT91">
        <v>12</v>
      </c>
      <c r="AU91">
        <v>13</v>
      </c>
      <c r="AV91">
        <v>12</v>
      </c>
      <c r="AW91" s="144">
        <v>16</v>
      </c>
      <c r="AX91" s="144">
        <v>18</v>
      </c>
      <c r="AY91" s="144">
        <v>20</v>
      </c>
      <c r="AZ91" s="144">
        <v>19</v>
      </c>
      <c r="BA91" s="144">
        <v>21</v>
      </c>
      <c r="BB91" s="144">
        <v>16</v>
      </c>
      <c r="BC91" s="144">
        <v>18</v>
      </c>
      <c r="BD91" s="144">
        <v>18</v>
      </c>
      <c r="BE91" s="144">
        <v>24</v>
      </c>
      <c r="BF91" s="144">
        <v>23</v>
      </c>
      <c r="BG91">
        <v>23</v>
      </c>
      <c r="BH91">
        <v>20</v>
      </c>
      <c r="BI91">
        <v>15</v>
      </c>
      <c r="BJ91">
        <v>15</v>
      </c>
      <c r="BK91">
        <v>18</v>
      </c>
      <c r="BL91">
        <v>18</v>
      </c>
      <c r="BM91">
        <v>15</v>
      </c>
      <c r="BN91">
        <v>18</v>
      </c>
      <c r="BO91">
        <v>16</v>
      </c>
      <c r="BP91">
        <v>16</v>
      </c>
      <c r="BQ91">
        <v>15</v>
      </c>
      <c r="BR91">
        <v>18</v>
      </c>
      <c r="BS91" s="343">
        <v>16.5</v>
      </c>
      <c r="BT91">
        <v>18</v>
      </c>
      <c r="BU91">
        <v>15</v>
      </c>
      <c r="BV91">
        <v>18</v>
      </c>
      <c r="BW91">
        <v>19</v>
      </c>
      <c r="BX91">
        <v>17</v>
      </c>
      <c r="BY91">
        <v>18</v>
      </c>
      <c r="BZ91">
        <v>19</v>
      </c>
      <c r="CA91">
        <v>17</v>
      </c>
      <c r="CB91">
        <v>16</v>
      </c>
      <c r="CC91">
        <v>18</v>
      </c>
      <c r="CD91">
        <v>18</v>
      </c>
      <c r="CE91">
        <v>19</v>
      </c>
      <c r="CF91">
        <v>18</v>
      </c>
      <c r="CG91">
        <v>18</v>
      </c>
      <c r="CH91">
        <v>17</v>
      </c>
      <c r="CI91">
        <v>17</v>
      </c>
      <c r="CJ91">
        <v>18</v>
      </c>
      <c r="CK91">
        <v>19</v>
      </c>
      <c r="CL91">
        <v>22</v>
      </c>
      <c r="CM91">
        <v>23</v>
      </c>
      <c r="CN91">
        <v>22</v>
      </c>
      <c r="CO91">
        <v>22</v>
      </c>
      <c r="CP91">
        <v>19</v>
      </c>
      <c r="CQ91">
        <v>18</v>
      </c>
      <c r="CR91">
        <v>19</v>
      </c>
      <c r="CS91">
        <v>17</v>
      </c>
      <c r="CT91">
        <v>17</v>
      </c>
      <c r="CU91">
        <v>19</v>
      </c>
      <c r="CV91">
        <v>23</v>
      </c>
      <c r="CW91">
        <v>24</v>
      </c>
      <c r="CX91">
        <v>17</v>
      </c>
      <c r="CY91">
        <v>20</v>
      </c>
      <c r="CZ91">
        <v>15</v>
      </c>
      <c r="DA91">
        <v>21</v>
      </c>
      <c r="DB91">
        <v>22</v>
      </c>
      <c r="DC91">
        <v>23</v>
      </c>
      <c r="DD91">
        <v>24</v>
      </c>
      <c r="DE91">
        <v>24</v>
      </c>
      <c r="DF91">
        <v>22.5</v>
      </c>
      <c r="DG91">
        <v>21</v>
      </c>
      <c r="DH91">
        <v>23</v>
      </c>
      <c r="DI91">
        <v>21</v>
      </c>
      <c r="DJ91">
        <v>21</v>
      </c>
      <c r="DK91">
        <v>19</v>
      </c>
      <c r="DL91">
        <v>18</v>
      </c>
      <c r="DM91">
        <v>15</v>
      </c>
      <c r="DN91">
        <v>14</v>
      </c>
      <c r="DO91">
        <v>15</v>
      </c>
      <c r="DP91">
        <v>15</v>
      </c>
      <c r="DQ91">
        <v>15</v>
      </c>
      <c r="DR91" s="397">
        <v>14</v>
      </c>
      <c r="DS91">
        <v>14</v>
      </c>
      <c r="DT91" s="397">
        <v>14</v>
      </c>
      <c r="DU91" s="397">
        <v>13</v>
      </c>
      <c r="DV91" s="380">
        <v>13</v>
      </c>
      <c r="DW91" s="380">
        <v>13</v>
      </c>
      <c r="DX91" s="397">
        <v>12</v>
      </c>
      <c r="DY91">
        <v>12</v>
      </c>
      <c r="DZ91">
        <v>11</v>
      </c>
      <c r="EA91">
        <v>13</v>
      </c>
      <c r="EB91">
        <v>11</v>
      </c>
      <c r="EC91">
        <v>9</v>
      </c>
      <c r="ED91">
        <v>9</v>
      </c>
      <c r="EE91">
        <v>10</v>
      </c>
      <c r="EF91">
        <v>10</v>
      </c>
      <c r="EG91">
        <v>9</v>
      </c>
      <c r="EH91">
        <v>6</v>
      </c>
      <c r="EI91">
        <v>6</v>
      </c>
      <c r="EJ91">
        <v>6</v>
      </c>
      <c r="EK91">
        <v>5</v>
      </c>
      <c r="EL91">
        <v>5</v>
      </c>
      <c r="EM91">
        <v>6</v>
      </c>
      <c r="EN91">
        <v>5</v>
      </c>
      <c r="EO91">
        <v>6</v>
      </c>
      <c r="EP91">
        <v>7</v>
      </c>
      <c r="EQ91">
        <v>7</v>
      </c>
      <c r="ER91">
        <v>8</v>
      </c>
      <c r="ES91">
        <v>8</v>
      </c>
      <c r="ET91">
        <v>9</v>
      </c>
      <c r="EU91">
        <v>9</v>
      </c>
      <c r="EV91">
        <v>9</v>
      </c>
      <c r="EW91">
        <v>8</v>
      </c>
      <c r="EX91">
        <v>8</v>
      </c>
      <c r="EY91">
        <v>8</v>
      </c>
      <c r="EZ91">
        <v>8</v>
      </c>
      <c r="FA91">
        <v>8</v>
      </c>
      <c r="FB91">
        <v>8</v>
      </c>
      <c r="FC91">
        <v>10</v>
      </c>
      <c r="FD91">
        <v>11</v>
      </c>
      <c r="FE91">
        <v>11</v>
      </c>
      <c r="FF91">
        <v>12</v>
      </c>
      <c r="FG91">
        <v>12</v>
      </c>
      <c r="FH91">
        <v>14</v>
      </c>
      <c r="FI91">
        <v>15</v>
      </c>
      <c r="FJ91">
        <v>15</v>
      </c>
      <c r="FK91">
        <v>15</v>
      </c>
      <c r="FL91">
        <v>16</v>
      </c>
      <c r="FM91">
        <v>13</v>
      </c>
      <c r="FN91">
        <v>11</v>
      </c>
      <c r="FO91">
        <v>11</v>
      </c>
      <c r="FP91">
        <v>11</v>
      </c>
      <c r="FQ91">
        <v>13</v>
      </c>
      <c r="FR91">
        <v>15</v>
      </c>
      <c r="FS91" s="397">
        <v>16</v>
      </c>
      <c r="FT91">
        <v>14</v>
      </c>
      <c r="FU91" s="397">
        <v>15</v>
      </c>
      <c r="FV91" s="397">
        <v>17</v>
      </c>
      <c r="FW91" s="380">
        <v>16</v>
      </c>
      <c r="FX91" s="380">
        <v>13</v>
      </c>
      <c r="FY91" s="397">
        <v>16</v>
      </c>
      <c r="FZ91">
        <v>16</v>
      </c>
      <c r="GA91">
        <v>19</v>
      </c>
      <c r="GB91">
        <v>22</v>
      </c>
      <c r="GC91">
        <v>20</v>
      </c>
      <c r="GD91">
        <v>22</v>
      </c>
      <c r="GE91">
        <v>24</v>
      </c>
      <c r="GF91">
        <v>21</v>
      </c>
      <c r="GG91">
        <v>24</v>
      </c>
      <c r="GH91">
        <v>21</v>
      </c>
      <c r="GI91">
        <v>22</v>
      </c>
      <c r="GJ91">
        <v>21</v>
      </c>
      <c r="GK91">
        <v>25</v>
      </c>
      <c r="GL91">
        <v>28</v>
      </c>
      <c r="GM91">
        <v>29</v>
      </c>
      <c r="GN91">
        <v>29</v>
      </c>
      <c r="GO91">
        <v>27</v>
      </c>
      <c r="GP91">
        <v>26</v>
      </c>
      <c r="GQ91">
        <v>23</v>
      </c>
      <c r="GR91">
        <v>27</v>
      </c>
      <c r="GS91">
        <v>30</v>
      </c>
      <c r="GT91">
        <v>31</v>
      </c>
      <c r="GU91">
        <v>30</v>
      </c>
      <c r="GV91">
        <v>28</v>
      </c>
      <c r="GW91">
        <v>29</v>
      </c>
      <c r="GX91">
        <v>27</v>
      </c>
      <c r="GY91">
        <v>21</v>
      </c>
      <c r="GZ91">
        <v>25</v>
      </c>
      <c r="HA91">
        <v>25</v>
      </c>
      <c r="HB91">
        <v>31</v>
      </c>
      <c r="HC91">
        <v>31</v>
      </c>
      <c r="HD91">
        <v>30</v>
      </c>
      <c r="HE91">
        <v>31</v>
      </c>
      <c r="HF91">
        <v>36</v>
      </c>
      <c r="HG91">
        <v>36</v>
      </c>
      <c r="HH91">
        <v>37</v>
      </c>
      <c r="HI91">
        <v>31</v>
      </c>
      <c r="HJ91">
        <v>32</v>
      </c>
      <c r="HK91">
        <v>35</v>
      </c>
      <c r="HL91">
        <v>31</v>
      </c>
      <c r="HM91">
        <v>27</v>
      </c>
      <c r="HN91">
        <v>27</v>
      </c>
      <c r="HO91">
        <v>27</v>
      </c>
      <c r="HP91">
        <v>25</v>
      </c>
      <c r="HQ91">
        <v>23</v>
      </c>
      <c r="HR91">
        <v>24</v>
      </c>
      <c r="HS91">
        <v>26</v>
      </c>
      <c r="HT91">
        <v>26</v>
      </c>
      <c r="HU91">
        <v>24</v>
      </c>
      <c r="HV91">
        <v>25</v>
      </c>
      <c r="HW91">
        <v>24</v>
      </c>
      <c r="HX91">
        <v>22</v>
      </c>
      <c r="HY91">
        <v>24</v>
      </c>
      <c r="HZ91">
        <v>23</v>
      </c>
      <c r="IA91">
        <v>22</v>
      </c>
      <c r="IB91">
        <v>22</v>
      </c>
      <c r="IC91">
        <v>22</v>
      </c>
      <c r="ID91">
        <v>22</v>
      </c>
      <c r="IE91">
        <v>24</v>
      </c>
      <c r="IF91">
        <v>23</v>
      </c>
      <c r="IG91">
        <v>21</v>
      </c>
      <c r="IH91">
        <v>20</v>
      </c>
      <c r="II91">
        <v>17</v>
      </c>
      <c r="IJ91">
        <v>19</v>
      </c>
      <c r="IK91">
        <v>19</v>
      </c>
      <c r="IL91">
        <v>21</v>
      </c>
      <c r="IM91">
        <v>21</v>
      </c>
      <c r="IN91" s="341">
        <f t="shared" si="61"/>
        <v>20</v>
      </c>
      <c r="IO91">
        <v>19</v>
      </c>
      <c r="IP91">
        <v>20</v>
      </c>
      <c r="IQ91">
        <v>21</v>
      </c>
      <c r="IR91">
        <v>22</v>
      </c>
      <c r="IS91">
        <v>22</v>
      </c>
      <c r="IT91">
        <v>22</v>
      </c>
      <c r="IU91">
        <v>22</v>
      </c>
      <c r="IV91">
        <v>24</v>
      </c>
      <c r="IW91">
        <v>25</v>
      </c>
      <c r="IX91">
        <v>26</v>
      </c>
      <c r="IY91">
        <v>26</v>
      </c>
      <c r="IZ91">
        <v>25</v>
      </c>
      <c r="JA91">
        <v>25</v>
      </c>
      <c r="JB91">
        <v>23</v>
      </c>
      <c r="JC91">
        <v>23</v>
      </c>
      <c r="JD91">
        <v>23</v>
      </c>
      <c r="JE91">
        <v>25</v>
      </c>
      <c r="JF91" s="362">
        <f t="shared" si="65"/>
        <v>25</v>
      </c>
      <c r="JG91">
        <v>25</v>
      </c>
      <c r="JH91">
        <v>26</v>
      </c>
      <c r="JI91">
        <v>23</v>
      </c>
      <c r="JJ91">
        <v>23</v>
      </c>
      <c r="JK91">
        <v>25</v>
      </c>
      <c r="JL91">
        <v>25</v>
      </c>
      <c r="JM91">
        <v>26</v>
      </c>
      <c r="JN91" s="341">
        <f t="shared" si="66"/>
        <v>26</v>
      </c>
      <c r="JO91">
        <v>26</v>
      </c>
      <c r="JP91">
        <v>22</v>
      </c>
      <c r="JQ91">
        <v>25</v>
      </c>
      <c r="JR91">
        <v>23</v>
      </c>
      <c r="JS91">
        <v>22</v>
      </c>
      <c r="JT91">
        <v>22</v>
      </c>
      <c r="JU91">
        <v>23</v>
      </c>
      <c r="JV91" s="341">
        <f t="shared" si="67"/>
        <v>24.5</v>
      </c>
      <c r="JW91">
        <v>26</v>
      </c>
      <c r="JX91">
        <v>28</v>
      </c>
      <c r="JY91">
        <v>24</v>
      </c>
      <c r="JZ91">
        <v>23</v>
      </c>
      <c r="KA91">
        <v>24</v>
      </c>
      <c r="KB91">
        <v>22</v>
      </c>
      <c r="KC91">
        <v>21</v>
      </c>
      <c r="KD91">
        <v>21</v>
      </c>
      <c r="KE91">
        <v>21</v>
      </c>
      <c r="KF91">
        <v>21</v>
      </c>
      <c r="KG91">
        <v>24</v>
      </c>
      <c r="KH91">
        <v>22</v>
      </c>
      <c r="KI91">
        <v>23</v>
      </c>
      <c r="KJ91">
        <v>24</v>
      </c>
      <c r="KK91">
        <v>22</v>
      </c>
      <c r="KL91">
        <v>21</v>
      </c>
      <c r="KM91">
        <v>21</v>
      </c>
      <c r="KN91">
        <v>18</v>
      </c>
      <c r="KO91">
        <v>18</v>
      </c>
      <c r="KP91">
        <v>20</v>
      </c>
      <c r="KQ91">
        <v>20</v>
      </c>
      <c r="KR91">
        <v>20</v>
      </c>
      <c r="KS91">
        <v>22</v>
      </c>
      <c r="KT91">
        <v>24</v>
      </c>
      <c r="KU91">
        <v>23</v>
      </c>
      <c r="KV91">
        <v>22</v>
      </c>
      <c r="KW91">
        <v>24</v>
      </c>
      <c r="KX91">
        <v>24</v>
      </c>
      <c r="KY91">
        <v>28</v>
      </c>
      <c r="KZ91" s="476">
        <f t="shared" si="68"/>
        <v>23</v>
      </c>
      <c r="LA91" s="476">
        <f t="shared" si="69"/>
        <v>24</v>
      </c>
      <c r="LB91" s="476">
        <f t="shared" si="70"/>
        <v>24</v>
      </c>
      <c r="LC91" s="476">
        <f t="shared" si="71"/>
        <v>25</v>
      </c>
      <c r="LD91" s="476">
        <f t="shared" si="72"/>
        <v>25</v>
      </c>
      <c r="LE91" s="476">
        <f t="shared" si="73"/>
        <v>24</v>
      </c>
      <c r="LF91" s="476">
        <f t="shared" si="74"/>
        <v>24</v>
      </c>
      <c r="LG91" s="476">
        <f t="shared" si="75"/>
        <v>23</v>
      </c>
      <c r="LH91" s="476">
        <f t="shared" si="76"/>
        <v>23</v>
      </c>
      <c r="LI91" s="476">
        <f t="shared" si="77"/>
        <v>22</v>
      </c>
      <c r="LJ91">
        <v>28</v>
      </c>
      <c r="LK91">
        <v>27</v>
      </c>
      <c r="LL91">
        <v>26</v>
      </c>
      <c r="LM91">
        <v>23</v>
      </c>
      <c r="LN91">
        <v>22</v>
      </c>
      <c r="LO91">
        <v>18</v>
      </c>
      <c r="LP91">
        <v>18</v>
      </c>
      <c r="LQ91">
        <v>19</v>
      </c>
      <c r="LR91">
        <v>18</v>
      </c>
      <c r="LS91">
        <v>18</v>
      </c>
      <c r="LT91">
        <v>26</v>
      </c>
      <c r="LU91">
        <v>18</v>
      </c>
      <c r="LV91">
        <v>20</v>
      </c>
      <c r="LW91">
        <v>21</v>
      </c>
      <c r="LX91">
        <v>21</v>
      </c>
      <c r="LY91">
        <v>21</v>
      </c>
      <c r="LZ91">
        <v>23</v>
      </c>
      <c r="MA91">
        <v>24</v>
      </c>
      <c r="MB91">
        <v>23</v>
      </c>
      <c r="MC91">
        <v>21</v>
      </c>
      <c r="MD91">
        <v>24</v>
      </c>
      <c r="ME91">
        <v>25</v>
      </c>
      <c r="MF91">
        <v>28</v>
      </c>
      <c r="MG91">
        <v>26</v>
      </c>
      <c r="MH91">
        <v>21</v>
      </c>
      <c r="MI91">
        <v>20</v>
      </c>
      <c r="MJ91">
        <v>19</v>
      </c>
      <c r="MK91">
        <v>18</v>
      </c>
      <c r="ML91">
        <v>19</v>
      </c>
      <c r="MM91">
        <v>17</v>
      </c>
      <c r="MN91">
        <v>15</v>
      </c>
      <c r="MO91" s="471">
        <v>17</v>
      </c>
      <c r="MP91" s="471">
        <v>16</v>
      </c>
      <c r="MQ91">
        <v>16</v>
      </c>
      <c r="MR91">
        <v>15</v>
      </c>
      <c r="MS91">
        <v>16</v>
      </c>
      <c r="MT91">
        <v>16</v>
      </c>
      <c r="MU91">
        <v>16</v>
      </c>
      <c r="MV91">
        <v>17</v>
      </c>
      <c r="MW91">
        <v>14</v>
      </c>
      <c r="MX91">
        <v>12</v>
      </c>
      <c r="MY91">
        <v>16</v>
      </c>
      <c r="MZ91">
        <v>15</v>
      </c>
      <c r="NA91">
        <v>16</v>
      </c>
      <c r="NB91">
        <v>15</v>
      </c>
      <c r="NC91">
        <v>14</v>
      </c>
      <c r="ND91">
        <v>16</v>
      </c>
      <c r="NE91">
        <v>18</v>
      </c>
      <c r="NF91">
        <v>20</v>
      </c>
      <c r="NG91">
        <v>22</v>
      </c>
      <c r="NH91">
        <v>22</v>
      </c>
      <c r="NI91">
        <v>21</v>
      </c>
      <c r="NJ91">
        <v>20</v>
      </c>
      <c r="NK91">
        <v>19</v>
      </c>
      <c r="NL91">
        <v>18</v>
      </c>
      <c r="NM91">
        <v>17</v>
      </c>
      <c r="NN91">
        <v>18</v>
      </c>
      <c r="NO91">
        <v>17</v>
      </c>
      <c r="NP91">
        <v>14</v>
      </c>
      <c r="NQ91">
        <v>15</v>
      </c>
      <c r="NR91">
        <v>15</v>
      </c>
      <c r="NS91">
        <v>14</v>
      </c>
      <c r="NT91">
        <v>11</v>
      </c>
      <c r="NU91">
        <v>14</v>
      </c>
      <c r="NV91">
        <v>15</v>
      </c>
      <c r="NW91">
        <v>12</v>
      </c>
      <c r="NX91">
        <v>14</v>
      </c>
      <c r="NY91">
        <v>14</v>
      </c>
      <c r="NZ91">
        <v>15</v>
      </c>
      <c r="OA91">
        <v>15</v>
      </c>
      <c r="OB91">
        <v>17</v>
      </c>
      <c r="OC91">
        <v>20</v>
      </c>
      <c r="OD91">
        <v>23</v>
      </c>
      <c r="OE91">
        <v>19</v>
      </c>
      <c r="OF91">
        <v>21</v>
      </c>
      <c r="OG91">
        <v>20</v>
      </c>
      <c r="OH91">
        <v>20</v>
      </c>
      <c r="OI91">
        <v>17</v>
      </c>
      <c r="OJ91">
        <v>13</v>
      </c>
      <c r="OK91">
        <v>14</v>
      </c>
      <c r="OL91">
        <v>13</v>
      </c>
      <c r="OM91">
        <v>13</v>
      </c>
      <c r="ON91">
        <v>13</v>
      </c>
      <c r="OO91">
        <v>15</v>
      </c>
      <c r="OP91">
        <v>11</v>
      </c>
      <c r="OQ91">
        <v>11</v>
      </c>
      <c r="OR91">
        <v>12</v>
      </c>
      <c r="OS91">
        <v>13</v>
      </c>
      <c r="OT91">
        <v>13</v>
      </c>
      <c r="OU91">
        <v>13</v>
      </c>
      <c r="OV91">
        <v>13</v>
      </c>
      <c r="OW91">
        <v>16</v>
      </c>
      <c r="OX91">
        <v>15</v>
      </c>
      <c r="OY91" s="341">
        <f t="shared" si="62"/>
        <v>15.5</v>
      </c>
      <c r="OZ91">
        <v>16</v>
      </c>
      <c r="PA91">
        <v>17</v>
      </c>
      <c r="PB91">
        <v>17</v>
      </c>
      <c r="PC91">
        <v>17</v>
      </c>
      <c r="PD91">
        <v>17</v>
      </c>
    </row>
    <row r="92" spans="1:436" s="144" customFormat="1" x14ac:dyDescent="0.2">
      <c r="A92" s="55"/>
      <c r="B92" s="318">
        <v>5</v>
      </c>
      <c r="C92" s="319">
        <f t="shared" ca="1" si="60"/>
        <v>28</v>
      </c>
      <c r="D92" s="320">
        <f t="shared" ca="1" si="63"/>
        <v>5.5226824457593686E-2</v>
      </c>
      <c r="E92" s="323">
        <f t="shared" ca="1" si="64"/>
        <v>3</v>
      </c>
      <c r="F92" s="321"/>
      <c r="G92" s="144">
        <v>24</v>
      </c>
      <c r="H92" s="144">
        <v>23</v>
      </c>
      <c r="I92" s="343">
        <v>23</v>
      </c>
      <c r="J92" s="144">
        <v>23</v>
      </c>
      <c r="K92" s="144">
        <v>27</v>
      </c>
      <c r="L92" s="144">
        <v>27</v>
      </c>
      <c r="M92" s="144">
        <v>26</v>
      </c>
      <c r="N92" s="144">
        <v>24</v>
      </c>
      <c r="O92" s="144">
        <v>26</v>
      </c>
      <c r="P92" s="144">
        <v>23</v>
      </c>
      <c r="Q92" s="144">
        <v>25</v>
      </c>
      <c r="R92" s="144">
        <v>27</v>
      </c>
      <c r="S92" s="144">
        <v>27</v>
      </c>
      <c r="T92" s="144">
        <v>27</v>
      </c>
      <c r="U92" s="144">
        <v>27</v>
      </c>
      <c r="V92" s="144">
        <v>28</v>
      </c>
      <c r="W92" s="144">
        <v>26</v>
      </c>
      <c r="X92" s="144">
        <v>25</v>
      </c>
      <c r="Y92" s="144">
        <v>25</v>
      </c>
      <c r="Z92" s="144">
        <v>24</v>
      </c>
      <c r="AA92" s="144">
        <v>25</v>
      </c>
      <c r="AB92" s="144">
        <v>25</v>
      </c>
      <c r="AC92" s="144">
        <v>24</v>
      </c>
      <c r="AD92" s="144">
        <v>23</v>
      </c>
      <c r="AE92" s="144">
        <v>25</v>
      </c>
      <c r="AF92" s="144">
        <v>23</v>
      </c>
      <c r="AG92" s="144">
        <v>23</v>
      </c>
      <c r="AH92" s="144">
        <v>23</v>
      </c>
      <c r="AI92" s="144">
        <v>25</v>
      </c>
      <c r="AJ92" s="144">
        <v>27</v>
      </c>
      <c r="AK92" s="144">
        <v>27</v>
      </c>
      <c r="AL92" s="144">
        <v>26</v>
      </c>
      <c r="AM92" s="144">
        <v>27</v>
      </c>
      <c r="AN92" s="144">
        <v>28</v>
      </c>
      <c r="AO92" s="144">
        <v>31</v>
      </c>
      <c r="AP92" s="363">
        <v>30.5</v>
      </c>
      <c r="AQ92" s="144">
        <v>30</v>
      </c>
      <c r="AR92" s="144">
        <v>27</v>
      </c>
      <c r="AS92" s="144">
        <v>30</v>
      </c>
      <c r="AT92" s="144">
        <v>31</v>
      </c>
      <c r="AU92" s="144">
        <v>32</v>
      </c>
      <c r="AV92" s="144">
        <v>31</v>
      </c>
      <c r="AW92" s="144">
        <v>29</v>
      </c>
      <c r="AX92" s="144">
        <v>30</v>
      </c>
      <c r="AY92" s="144">
        <v>27</v>
      </c>
      <c r="AZ92" s="144">
        <v>27</v>
      </c>
      <c r="BA92" s="144">
        <v>28</v>
      </c>
      <c r="BB92" s="144">
        <v>30</v>
      </c>
      <c r="BC92" s="144">
        <v>30</v>
      </c>
      <c r="BD92" s="144">
        <v>33</v>
      </c>
      <c r="BE92" s="144">
        <v>32</v>
      </c>
      <c r="BF92" s="144">
        <v>34</v>
      </c>
      <c r="BG92" s="144">
        <v>34</v>
      </c>
      <c r="BH92" s="144">
        <v>36</v>
      </c>
      <c r="BI92" s="144">
        <v>32</v>
      </c>
      <c r="BJ92" s="144">
        <v>32</v>
      </c>
      <c r="BK92" s="144">
        <v>30</v>
      </c>
      <c r="BL92" s="144">
        <v>28</v>
      </c>
      <c r="BM92" s="144">
        <v>29</v>
      </c>
      <c r="BN92" s="144">
        <v>29</v>
      </c>
      <c r="BO92" s="144">
        <v>28</v>
      </c>
      <c r="BP92" s="144">
        <v>27</v>
      </c>
      <c r="BQ92" s="144">
        <v>27</v>
      </c>
      <c r="BR92" s="144">
        <v>29</v>
      </c>
      <c r="BS92" s="343">
        <v>28</v>
      </c>
      <c r="BT92">
        <v>35</v>
      </c>
      <c r="BU92" s="144">
        <v>38</v>
      </c>
      <c r="BV92" s="144">
        <v>39</v>
      </c>
      <c r="BW92" s="144">
        <v>41</v>
      </c>
      <c r="BX92" s="144">
        <v>38</v>
      </c>
      <c r="BY92" s="144">
        <v>34</v>
      </c>
      <c r="BZ92" s="144">
        <v>34</v>
      </c>
      <c r="CA92" s="144">
        <v>32</v>
      </c>
      <c r="CB92" s="144">
        <v>34</v>
      </c>
      <c r="CC92" s="144">
        <v>32</v>
      </c>
      <c r="CD92" s="144">
        <v>34</v>
      </c>
      <c r="CE92" s="144">
        <v>34</v>
      </c>
      <c r="CF92" s="144">
        <v>31</v>
      </c>
      <c r="CG92" s="144">
        <v>32</v>
      </c>
      <c r="CH92" s="144">
        <v>31</v>
      </c>
      <c r="CI92" s="144">
        <v>31</v>
      </c>
      <c r="CJ92" s="144">
        <v>29</v>
      </c>
      <c r="CK92" s="144">
        <v>26</v>
      </c>
      <c r="CL92" s="144">
        <v>29</v>
      </c>
      <c r="CM92" s="144">
        <v>32</v>
      </c>
      <c r="CN92" s="144">
        <v>34</v>
      </c>
      <c r="CO92" s="144">
        <v>32</v>
      </c>
      <c r="CP92" s="144">
        <v>33</v>
      </c>
      <c r="CQ92" s="144">
        <v>33</v>
      </c>
      <c r="CR92" s="144">
        <v>32</v>
      </c>
      <c r="CS92" s="144">
        <v>31</v>
      </c>
      <c r="CT92" s="144">
        <v>28</v>
      </c>
      <c r="CU92" s="144">
        <v>30</v>
      </c>
      <c r="CV92" s="144">
        <v>30</v>
      </c>
      <c r="CW92" s="144">
        <v>30</v>
      </c>
      <c r="CX92" s="144">
        <v>29</v>
      </c>
      <c r="CY92" s="144">
        <v>28</v>
      </c>
      <c r="CZ92" s="144">
        <v>29</v>
      </c>
      <c r="DA92" s="144">
        <v>31</v>
      </c>
      <c r="DB92" s="144">
        <v>29</v>
      </c>
      <c r="DC92" s="144">
        <v>31</v>
      </c>
      <c r="DD92" s="144">
        <v>29</v>
      </c>
      <c r="DE92" s="144">
        <v>28</v>
      </c>
      <c r="DF92" s="144">
        <v>28.5</v>
      </c>
      <c r="DG92" s="144">
        <v>29</v>
      </c>
      <c r="DH92" s="144">
        <v>30</v>
      </c>
      <c r="DI92" s="144">
        <v>26</v>
      </c>
      <c r="DJ92" s="144">
        <v>27</v>
      </c>
      <c r="DK92" s="144">
        <v>30</v>
      </c>
      <c r="DL92" s="144">
        <v>29</v>
      </c>
      <c r="DM92" s="144">
        <v>30</v>
      </c>
      <c r="DN92" s="144">
        <v>31</v>
      </c>
      <c r="DO92" s="144">
        <v>35</v>
      </c>
      <c r="DP92" s="144">
        <v>32</v>
      </c>
      <c r="DQ92" s="144">
        <v>37</v>
      </c>
      <c r="DR92" s="397">
        <v>35</v>
      </c>
      <c r="DS92" s="144">
        <v>35</v>
      </c>
      <c r="DT92" s="397">
        <v>28</v>
      </c>
      <c r="DU92" s="397">
        <v>27</v>
      </c>
      <c r="DV92" s="380">
        <v>28</v>
      </c>
      <c r="DW92" s="380">
        <v>27</v>
      </c>
      <c r="DX92" s="397">
        <v>27</v>
      </c>
      <c r="DY92">
        <v>24</v>
      </c>
      <c r="DZ92">
        <v>25</v>
      </c>
      <c r="EA92">
        <v>25</v>
      </c>
      <c r="EB92">
        <v>26</v>
      </c>
      <c r="EC92">
        <v>26</v>
      </c>
      <c r="ED92">
        <v>27</v>
      </c>
      <c r="EE92">
        <v>28</v>
      </c>
      <c r="EF92">
        <v>30</v>
      </c>
      <c r="EG92">
        <v>30</v>
      </c>
      <c r="EH92">
        <v>28</v>
      </c>
      <c r="EI92">
        <v>30</v>
      </c>
      <c r="EJ92">
        <v>30</v>
      </c>
      <c r="EK92">
        <v>27</v>
      </c>
      <c r="EL92">
        <v>25</v>
      </c>
      <c r="EM92">
        <v>24</v>
      </c>
      <c r="EN92">
        <v>26</v>
      </c>
      <c r="EO92" s="144">
        <v>25</v>
      </c>
      <c r="EP92">
        <v>24</v>
      </c>
      <c r="EQ92">
        <v>23</v>
      </c>
      <c r="ER92">
        <v>21</v>
      </c>
      <c r="ES92">
        <v>19</v>
      </c>
      <c r="ET92">
        <v>18</v>
      </c>
      <c r="EU92">
        <v>17</v>
      </c>
      <c r="EV92">
        <v>16</v>
      </c>
      <c r="EW92">
        <v>18</v>
      </c>
      <c r="EX92">
        <v>18</v>
      </c>
      <c r="EY92">
        <v>17</v>
      </c>
      <c r="EZ92">
        <v>18</v>
      </c>
      <c r="FA92">
        <v>16</v>
      </c>
      <c r="FB92">
        <v>16</v>
      </c>
      <c r="FC92">
        <v>16</v>
      </c>
      <c r="FD92">
        <v>18</v>
      </c>
      <c r="FE92">
        <v>17</v>
      </c>
      <c r="FF92">
        <v>18</v>
      </c>
      <c r="FG92">
        <v>21</v>
      </c>
      <c r="FH92">
        <v>22</v>
      </c>
      <c r="FI92">
        <v>23</v>
      </c>
      <c r="FJ92">
        <v>23</v>
      </c>
      <c r="FK92" s="144">
        <v>24</v>
      </c>
      <c r="FL92">
        <v>26</v>
      </c>
      <c r="FM92">
        <v>28</v>
      </c>
      <c r="FN92" s="144">
        <v>28</v>
      </c>
      <c r="FO92" s="144">
        <v>26</v>
      </c>
      <c r="FP92" s="144">
        <v>25</v>
      </c>
      <c r="FQ92">
        <v>26</v>
      </c>
      <c r="FR92" s="144">
        <v>28</v>
      </c>
      <c r="FS92" s="397">
        <v>28</v>
      </c>
      <c r="FT92" s="144">
        <v>27</v>
      </c>
      <c r="FU92" s="397">
        <v>23</v>
      </c>
      <c r="FV92" s="397">
        <v>24</v>
      </c>
      <c r="FW92" s="380">
        <v>23</v>
      </c>
      <c r="FX92" s="380">
        <v>23</v>
      </c>
      <c r="FY92" s="397">
        <v>25</v>
      </c>
      <c r="FZ92">
        <v>26</v>
      </c>
      <c r="GA92">
        <v>28</v>
      </c>
      <c r="GB92">
        <v>27</v>
      </c>
      <c r="GC92">
        <v>29</v>
      </c>
      <c r="GD92">
        <v>29</v>
      </c>
      <c r="GE92">
        <v>30</v>
      </c>
      <c r="GF92">
        <v>33</v>
      </c>
      <c r="GG92">
        <v>30</v>
      </c>
      <c r="GH92">
        <v>30</v>
      </c>
      <c r="GI92">
        <v>30</v>
      </c>
      <c r="GJ92">
        <v>27</v>
      </c>
      <c r="GK92">
        <v>27</v>
      </c>
      <c r="GL92">
        <v>26</v>
      </c>
      <c r="GM92">
        <v>30</v>
      </c>
      <c r="GN92">
        <v>32</v>
      </c>
      <c r="GO92">
        <v>33</v>
      </c>
      <c r="GP92" s="144">
        <v>31</v>
      </c>
      <c r="GQ92">
        <v>30</v>
      </c>
      <c r="GR92">
        <v>32</v>
      </c>
      <c r="GS92">
        <v>33</v>
      </c>
      <c r="GT92">
        <v>34</v>
      </c>
      <c r="GU92">
        <v>32</v>
      </c>
      <c r="GV92" s="144">
        <v>33</v>
      </c>
      <c r="GW92" s="144">
        <v>36</v>
      </c>
      <c r="GX92" s="144">
        <v>36</v>
      </c>
      <c r="GY92" s="144">
        <v>38</v>
      </c>
      <c r="GZ92" s="144">
        <v>36</v>
      </c>
      <c r="HA92" s="144">
        <v>39</v>
      </c>
      <c r="HB92" s="144">
        <v>39</v>
      </c>
      <c r="HC92" s="144">
        <v>39</v>
      </c>
      <c r="HD92" s="144">
        <v>37</v>
      </c>
      <c r="HE92" s="144">
        <v>39</v>
      </c>
      <c r="HF92" s="144">
        <v>37</v>
      </c>
      <c r="HG92" s="144">
        <v>37</v>
      </c>
      <c r="HH92" s="144">
        <v>35</v>
      </c>
      <c r="HI92" s="144">
        <v>35</v>
      </c>
      <c r="HJ92" s="144">
        <v>36</v>
      </c>
      <c r="HK92" s="144">
        <v>38</v>
      </c>
      <c r="HL92" s="144">
        <v>40</v>
      </c>
      <c r="HM92" s="144">
        <v>38</v>
      </c>
      <c r="HN92" s="144">
        <v>40</v>
      </c>
      <c r="HO92" s="144">
        <v>42</v>
      </c>
      <c r="HP92" s="144">
        <v>44</v>
      </c>
      <c r="HQ92" s="144">
        <v>45</v>
      </c>
      <c r="HR92" s="144">
        <v>45</v>
      </c>
      <c r="HS92" s="144">
        <v>48</v>
      </c>
      <c r="HT92" s="144">
        <v>46</v>
      </c>
      <c r="HU92" s="144">
        <v>45</v>
      </c>
      <c r="HV92" s="144">
        <v>44</v>
      </c>
      <c r="HW92" s="144">
        <v>44</v>
      </c>
      <c r="HX92" s="144">
        <v>47</v>
      </c>
      <c r="HY92" s="144">
        <v>44</v>
      </c>
      <c r="HZ92" s="144">
        <v>43</v>
      </c>
      <c r="IA92" s="144">
        <v>39</v>
      </c>
      <c r="IB92" s="144">
        <v>39</v>
      </c>
      <c r="IC92" s="144">
        <v>39</v>
      </c>
      <c r="ID92" s="144">
        <v>36</v>
      </c>
      <c r="IE92" s="144">
        <v>38</v>
      </c>
      <c r="IF92" s="144">
        <v>38</v>
      </c>
      <c r="IG92" s="144">
        <v>39</v>
      </c>
      <c r="IH92" s="144">
        <v>35</v>
      </c>
      <c r="II92" s="144">
        <v>31</v>
      </c>
      <c r="IJ92" s="144">
        <v>33</v>
      </c>
      <c r="IK92" s="144">
        <v>36</v>
      </c>
      <c r="IL92" s="144">
        <v>36</v>
      </c>
      <c r="IM92" s="144">
        <v>35</v>
      </c>
      <c r="IN92" s="341">
        <f t="shared" si="61"/>
        <v>33.5</v>
      </c>
      <c r="IO92" s="144">
        <v>32</v>
      </c>
      <c r="IP92" s="144">
        <v>33</v>
      </c>
      <c r="IQ92" s="144">
        <v>32</v>
      </c>
      <c r="IR92" s="144">
        <v>30</v>
      </c>
      <c r="IS92" s="144">
        <v>31</v>
      </c>
      <c r="IT92" s="144">
        <v>31</v>
      </c>
      <c r="IU92" s="144">
        <v>31</v>
      </c>
      <c r="IV92" s="144">
        <v>30</v>
      </c>
      <c r="IW92" s="144">
        <v>31</v>
      </c>
      <c r="IX92" s="144">
        <v>32</v>
      </c>
      <c r="IY92" s="144">
        <v>32</v>
      </c>
      <c r="IZ92" s="144">
        <v>31</v>
      </c>
      <c r="JA92" s="144">
        <v>29</v>
      </c>
      <c r="JB92" s="144">
        <v>34</v>
      </c>
      <c r="JC92" s="144">
        <v>33</v>
      </c>
      <c r="JD92" s="144">
        <v>31</v>
      </c>
      <c r="JE92" s="144">
        <v>34</v>
      </c>
      <c r="JF92" s="362">
        <f t="shared" si="65"/>
        <v>34</v>
      </c>
      <c r="JG92" s="144">
        <v>34</v>
      </c>
      <c r="JH92" s="144">
        <v>34</v>
      </c>
      <c r="JI92" s="144">
        <v>38</v>
      </c>
      <c r="JJ92" s="144">
        <v>36</v>
      </c>
      <c r="JK92" s="144">
        <v>41</v>
      </c>
      <c r="JL92" s="144">
        <v>41</v>
      </c>
      <c r="JM92" s="144">
        <v>34</v>
      </c>
      <c r="JN92" s="341">
        <f t="shared" si="66"/>
        <v>33.5</v>
      </c>
      <c r="JO92" s="144">
        <v>33</v>
      </c>
      <c r="JP92" s="144">
        <v>34</v>
      </c>
      <c r="JQ92" s="144">
        <v>33</v>
      </c>
      <c r="JR92" s="144">
        <v>35</v>
      </c>
      <c r="JS92" s="144">
        <v>36</v>
      </c>
      <c r="JT92" s="144">
        <v>36</v>
      </c>
      <c r="JU92" s="144">
        <v>32</v>
      </c>
      <c r="JV92" s="341">
        <f t="shared" si="67"/>
        <v>32</v>
      </c>
      <c r="JW92" s="144">
        <v>32</v>
      </c>
      <c r="JX92" s="144">
        <v>33</v>
      </c>
      <c r="JY92" s="144">
        <v>33</v>
      </c>
      <c r="JZ92" s="144">
        <v>32</v>
      </c>
      <c r="KA92" s="144">
        <v>31</v>
      </c>
      <c r="KB92" s="144">
        <v>34</v>
      </c>
      <c r="KC92" s="144">
        <v>34</v>
      </c>
      <c r="KD92" s="144">
        <v>36</v>
      </c>
      <c r="KE92" s="144">
        <v>36</v>
      </c>
      <c r="KF92" s="144">
        <v>37</v>
      </c>
      <c r="KG92" s="144">
        <v>39</v>
      </c>
      <c r="KH92" s="144">
        <v>40</v>
      </c>
      <c r="KI92" s="144">
        <v>40</v>
      </c>
      <c r="KJ92" s="144">
        <v>39</v>
      </c>
      <c r="KK92" s="144">
        <v>42</v>
      </c>
      <c r="KL92" s="144">
        <v>41</v>
      </c>
      <c r="KM92" s="144">
        <v>40</v>
      </c>
      <c r="KN92" s="144">
        <v>39</v>
      </c>
      <c r="KO92" s="144">
        <v>38</v>
      </c>
      <c r="KP92" s="144">
        <v>36</v>
      </c>
      <c r="KQ92" s="144">
        <v>36</v>
      </c>
      <c r="KR92" s="144">
        <v>38</v>
      </c>
      <c r="KS92" s="144">
        <v>38</v>
      </c>
      <c r="KT92" s="144">
        <v>41</v>
      </c>
      <c r="KU92" s="144">
        <v>43</v>
      </c>
      <c r="KV92" s="144">
        <v>44</v>
      </c>
      <c r="KW92" s="144">
        <v>44</v>
      </c>
      <c r="KX92" s="144">
        <v>46</v>
      </c>
      <c r="KY92" s="144">
        <v>43</v>
      </c>
      <c r="KZ92" s="476">
        <f t="shared" si="68"/>
        <v>40</v>
      </c>
      <c r="LA92" s="476">
        <f t="shared" si="69"/>
        <v>40</v>
      </c>
      <c r="LB92" s="476">
        <f t="shared" si="70"/>
        <v>40</v>
      </c>
      <c r="LC92" s="476">
        <f t="shared" si="71"/>
        <v>40</v>
      </c>
      <c r="LD92" s="476">
        <f t="shared" si="72"/>
        <v>40</v>
      </c>
      <c r="LE92" s="476">
        <f t="shared" si="73"/>
        <v>40</v>
      </c>
      <c r="LF92" s="476">
        <f t="shared" si="74"/>
        <v>40</v>
      </c>
      <c r="LG92" s="476">
        <f t="shared" si="75"/>
        <v>40</v>
      </c>
      <c r="LH92" s="476">
        <f t="shared" si="76"/>
        <v>39</v>
      </c>
      <c r="LI92" s="476">
        <f t="shared" si="77"/>
        <v>38</v>
      </c>
      <c r="LJ92" s="144">
        <v>35</v>
      </c>
      <c r="LK92" s="144">
        <v>36</v>
      </c>
      <c r="LL92" s="144">
        <v>36</v>
      </c>
      <c r="LM92" s="144">
        <v>37</v>
      </c>
      <c r="LN92" s="144">
        <v>39</v>
      </c>
      <c r="LO92" s="144">
        <v>40</v>
      </c>
      <c r="LP92" s="144">
        <v>39</v>
      </c>
      <c r="LQ92" s="144">
        <v>40</v>
      </c>
      <c r="LR92" s="144">
        <v>38</v>
      </c>
      <c r="LS92" s="144">
        <v>34</v>
      </c>
      <c r="LT92" s="144">
        <v>36</v>
      </c>
      <c r="LU92" s="144">
        <v>31</v>
      </c>
      <c r="LV92" s="144">
        <v>32</v>
      </c>
      <c r="LW92" s="144">
        <v>31</v>
      </c>
      <c r="LX92" s="144">
        <v>33</v>
      </c>
      <c r="LY92" s="144">
        <v>34</v>
      </c>
      <c r="LZ92" s="144">
        <v>36</v>
      </c>
      <c r="MA92" s="144">
        <v>36</v>
      </c>
      <c r="MB92" s="144">
        <v>33</v>
      </c>
      <c r="MC92" s="144">
        <v>32</v>
      </c>
      <c r="MD92" s="144">
        <v>32</v>
      </c>
      <c r="ME92" s="144">
        <v>33</v>
      </c>
      <c r="MF92" s="144">
        <v>32</v>
      </c>
      <c r="MG92" s="144">
        <v>32</v>
      </c>
      <c r="MH92" s="144">
        <v>32</v>
      </c>
      <c r="MI92" s="144">
        <v>31</v>
      </c>
      <c r="MJ92" s="144">
        <v>30</v>
      </c>
      <c r="MK92" s="144">
        <v>31</v>
      </c>
      <c r="ML92" s="144">
        <v>34</v>
      </c>
      <c r="MM92" s="144">
        <v>34</v>
      </c>
      <c r="MN92" s="144">
        <v>32</v>
      </c>
      <c r="MO92" s="144">
        <v>32</v>
      </c>
      <c r="MP92" s="144">
        <v>33</v>
      </c>
      <c r="MQ92" s="144">
        <v>32</v>
      </c>
      <c r="MR92" s="144">
        <v>34</v>
      </c>
      <c r="MS92" s="144">
        <v>32</v>
      </c>
      <c r="MT92" s="144">
        <v>31</v>
      </c>
      <c r="MU92" s="144">
        <v>28</v>
      </c>
      <c r="MV92" s="144">
        <v>29</v>
      </c>
      <c r="MW92" s="144">
        <v>28</v>
      </c>
      <c r="MX92" s="144">
        <v>25</v>
      </c>
      <c r="MY92" s="144">
        <v>27</v>
      </c>
      <c r="MZ92" s="144">
        <v>28</v>
      </c>
      <c r="NA92" s="144">
        <v>31</v>
      </c>
      <c r="NB92" s="144">
        <v>29</v>
      </c>
      <c r="NC92" s="144">
        <v>30</v>
      </c>
      <c r="ND92" s="144">
        <v>29</v>
      </c>
      <c r="NE92" s="144">
        <v>29</v>
      </c>
      <c r="NF92" s="144">
        <v>35</v>
      </c>
      <c r="NG92" s="144">
        <v>33</v>
      </c>
      <c r="NH92" s="144">
        <v>34</v>
      </c>
      <c r="NI92" s="144">
        <v>31</v>
      </c>
      <c r="NJ92" s="144">
        <v>32</v>
      </c>
      <c r="NK92" s="144">
        <v>34</v>
      </c>
      <c r="NL92" s="144">
        <v>34</v>
      </c>
      <c r="NM92" s="144">
        <v>29</v>
      </c>
      <c r="NN92" s="144">
        <v>28</v>
      </c>
      <c r="NO92" s="144">
        <v>28</v>
      </c>
      <c r="NP92" s="144">
        <v>28</v>
      </c>
      <c r="NQ92" s="144">
        <v>29</v>
      </c>
      <c r="NR92" s="144">
        <v>30</v>
      </c>
      <c r="NS92" s="144">
        <v>31</v>
      </c>
      <c r="NT92" s="144">
        <v>32</v>
      </c>
      <c r="NU92" s="144">
        <v>31</v>
      </c>
      <c r="NV92" s="144">
        <v>30</v>
      </c>
      <c r="NW92" s="144">
        <v>30</v>
      </c>
      <c r="NX92" s="144">
        <v>29</v>
      </c>
      <c r="NY92" s="144">
        <v>29</v>
      </c>
      <c r="NZ92" s="144">
        <v>27</v>
      </c>
      <c r="OA92" s="144">
        <v>26</v>
      </c>
      <c r="OB92" s="144">
        <v>25</v>
      </c>
      <c r="OC92" s="144">
        <v>27</v>
      </c>
      <c r="OD92" s="144">
        <v>26</v>
      </c>
      <c r="OE92" s="144">
        <v>27</v>
      </c>
      <c r="OF92" s="144">
        <v>25</v>
      </c>
      <c r="OG92" s="144">
        <v>27</v>
      </c>
      <c r="OH92" s="144">
        <v>32</v>
      </c>
      <c r="OI92" s="144">
        <v>34</v>
      </c>
      <c r="OJ92" s="144">
        <v>35</v>
      </c>
      <c r="OK92" s="144">
        <v>34</v>
      </c>
      <c r="OL92" s="144">
        <v>36</v>
      </c>
      <c r="OM92" s="144">
        <v>37</v>
      </c>
      <c r="ON92" s="144">
        <v>36</v>
      </c>
      <c r="OO92" s="144">
        <v>37</v>
      </c>
      <c r="OP92" s="144">
        <v>36</v>
      </c>
      <c r="OQ92" s="144">
        <v>37</v>
      </c>
      <c r="OR92" s="144">
        <v>36</v>
      </c>
      <c r="OS92" s="144">
        <v>37</v>
      </c>
      <c r="OT92" s="144">
        <v>35</v>
      </c>
      <c r="OU92" s="144">
        <v>34</v>
      </c>
      <c r="OV92" s="144">
        <v>32</v>
      </c>
      <c r="OW92" s="144">
        <v>34</v>
      </c>
      <c r="OX92" s="144">
        <v>31</v>
      </c>
      <c r="OY92" s="341">
        <f t="shared" si="62"/>
        <v>26.5</v>
      </c>
      <c r="OZ92" s="144">
        <v>22</v>
      </c>
      <c r="PA92" s="144">
        <v>25</v>
      </c>
      <c r="PB92" s="144">
        <v>26</v>
      </c>
      <c r="PC92" s="144">
        <v>29</v>
      </c>
      <c r="PD92" s="144">
        <v>28</v>
      </c>
    </row>
    <row r="93" spans="1:436" s="144" customFormat="1" x14ac:dyDescent="0.2">
      <c r="A93" s="318"/>
      <c r="B93" s="318">
        <v>6</v>
      </c>
      <c r="C93" s="319">
        <f t="shared" ca="1" si="60"/>
        <v>5</v>
      </c>
      <c r="D93" s="320">
        <f t="shared" ca="1" si="63"/>
        <v>9.0909090909090912E-2</v>
      </c>
      <c r="E93" s="323">
        <f t="shared" ca="1" si="64"/>
        <v>8</v>
      </c>
      <c r="F93" s="321"/>
      <c r="G93" s="144">
        <v>22</v>
      </c>
      <c r="H93" s="144">
        <v>23</v>
      </c>
      <c r="I93" s="343">
        <v>23.5</v>
      </c>
      <c r="J93" s="144">
        <v>24</v>
      </c>
      <c r="K93" s="144">
        <v>22</v>
      </c>
      <c r="L93" s="144">
        <v>22</v>
      </c>
      <c r="M93" s="144">
        <v>23</v>
      </c>
      <c r="N93" s="144">
        <v>23</v>
      </c>
      <c r="O93" s="144">
        <v>25</v>
      </c>
      <c r="P93" s="144">
        <v>24</v>
      </c>
      <c r="Q93" s="144">
        <v>20</v>
      </c>
      <c r="R93" s="144">
        <v>20</v>
      </c>
      <c r="S93" s="144">
        <v>22</v>
      </c>
      <c r="T93" s="144">
        <v>22</v>
      </c>
      <c r="U93" s="144">
        <v>22</v>
      </c>
      <c r="V93" s="144">
        <v>23</v>
      </c>
      <c r="W93" s="144">
        <v>23</v>
      </c>
      <c r="X93" s="144">
        <v>25</v>
      </c>
      <c r="Y93" s="144">
        <v>22</v>
      </c>
      <c r="Z93" s="144">
        <v>21</v>
      </c>
      <c r="AA93" s="144">
        <v>21</v>
      </c>
      <c r="AB93" s="144">
        <v>23</v>
      </c>
      <c r="AC93" s="144">
        <v>24</v>
      </c>
      <c r="AD93" s="144">
        <v>25</v>
      </c>
      <c r="AE93" s="144">
        <v>24</v>
      </c>
      <c r="AF93" s="144">
        <v>24</v>
      </c>
      <c r="AG93" s="144">
        <v>25</v>
      </c>
      <c r="AH93" s="144">
        <v>25</v>
      </c>
      <c r="AI93" s="144">
        <v>25</v>
      </c>
      <c r="AJ93" s="144">
        <v>24</v>
      </c>
      <c r="AK93" s="144">
        <v>24</v>
      </c>
      <c r="AL93" s="144">
        <v>23</v>
      </c>
      <c r="AM93" s="144">
        <v>22</v>
      </c>
      <c r="AN93" s="144">
        <v>21</v>
      </c>
      <c r="AO93" s="144">
        <v>21</v>
      </c>
      <c r="AP93" s="363">
        <v>20</v>
      </c>
      <c r="AQ93" s="144">
        <v>19</v>
      </c>
      <c r="AR93" s="144">
        <v>19</v>
      </c>
      <c r="AS93" s="144">
        <v>22</v>
      </c>
      <c r="AT93" s="144">
        <v>23</v>
      </c>
      <c r="AU93" s="144">
        <v>22</v>
      </c>
      <c r="AV93" s="144">
        <v>22</v>
      </c>
      <c r="AW93" s="144">
        <v>23</v>
      </c>
      <c r="AX93" s="144">
        <v>20</v>
      </c>
      <c r="AY93" s="144">
        <v>21</v>
      </c>
      <c r="AZ93" s="144">
        <v>22</v>
      </c>
      <c r="BA93" s="144">
        <v>21</v>
      </c>
      <c r="BB93" s="144">
        <v>21</v>
      </c>
      <c r="BC93" s="144">
        <v>22</v>
      </c>
      <c r="BD93" s="144">
        <v>20</v>
      </c>
      <c r="BE93" s="144">
        <v>22</v>
      </c>
      <c r="BF93" s="144">
        <v>21</v>
      </c>
      <c r="BG93" s="144">
        <v>21</v>
      </c>
      <c r="BH93" s="144">
        <v>22</v>
      </c>
      <c r="BI93" s="144">
        <v>21</v>
      </c>
      <c r="BJ93" s="144">
        <v>20</v>
      </c>
      <c r="BK93" s="144">
        <v>19</v>
      </c>
      <c r="BL93" s="144">
        <v>18</v>
      </c>
      <c r="BM93" s="144">
        <v>19</v>
      </c>
      <c r="BN93" s="144">
        <v>19</v>
      </c>
      <c r="BO93" s="144">
        <v>18</v>
      </c>
      <c r="BP93" s="144">
        <v>19</v>
      </c>
      <c r="BQ93" s="144">
        <v>16</v>
      </c>
      <c r="BR93" s="144">
        <v>17</v>
      </c>
      <c r="BS93" s="343">
        <v>16.5</v>
      </c>
      <c r="BT93">
        <v>17</v>
      </c>
      <c r="BU93" s="144">
        <v>17</v>
      </c>
      <c r="BV93" s="144">
        <v>18</v>
      </c>
      <c r="BW93" s="144">
        <v>17</v>
      </c>
      <c r="BX93" s="144">
        <v>17</v>
      </c>
      <c r="BY93" s="144">
        <v>16</v>
      </c>
      <c r="BZ93" s="144">
        <v>15</v>
      </c>
      <c r="CA93" s="144">
        <v>13</v>
      </c>
      <c r="CB93" s="144">
        <v>13</v>
      </c>
      <c r="CC93" s="144">
        <v>12</v>
      </c>
      <c r="CD93" s="144">
        <v>12</v>
      </c>
      <c r="CE93" s="144">
        <v>12</v>
      </c>
      <c r="CF93" s="144">
        <v>12</v>
      </c>
      <c r="CG93" s="144">
        <v>14</v>
      </c>
      <c r="CH93" s="144">
        <v>15</v>
      </c>
      <c r="CI93" s="144">
        <v>14</v>
      </c>
      <c r="CJ93" s="144">
        <v>11</v>
      </c>
      <c r="CK93" s="144">
        <v>11</v>
      </c>
      <c r="CL93" s="144">
        <v>11</v>
      </c>
      <c r="CM93" s="144">
        <v>12</v>
      </c>
      <c r="CN93" s="144">
        <v>13</v>
      </c>
      <c r="CO93" s="144">
        <v>16</v>
      </c>
      <c r="CP93" s="144">
        <v>18</v>
      </c>
      <c r="CQ93" s="144">
        <v>16</v>
      </c>
      <c r="CR93" s="144">
        <v>16</v>
      </c>
      <c r="CS93" s="144">
        <v>17</v>
      </c>
      <c r="CT93" s="144">
        <v>17</v>
      </c>
      <c r="CU93" s="144">
        <v>17</v>
      </c>
      <c r="CV93" s="144">
        <v>15</v>
      </c>
      <c r="CW93" s="144">
        <v>15</v>
      </c>
      <c r="CX93" s="144">
        <v>17</v>
      </c>
      <c r="CY93" s="144">
        <v>14</v>
      </c>
      <c r="CZ93" s="144">
        <v>14</v>
      </c>
      <c r="DA93" s="144">
        <v>17</v>
      </c>
      <c r="DB93" s="144">
        <v>16</v>
      </c>
      <c r="DC93" s="144">
        <v>19</v>
      </c>
      <c r="DD93" s="144">
        <v>21</v>
      </c>
      <c r="DE93" s="144">
        <v>23</v>
      </c>
      <c r="DF93" s="144">
        <v>22</v>
      </c>
      <c r="DG93" s="144">
        <v>21</v>
      </c>
      <c r="DH93" s="144">
        <v>20</v>
      </c>
      <c r="DI93" s="144">
        <v>14</v>
      </c>
      <c r="DJ93" s="144">
        <v>14</v>
      </c>
      <c r="DK93" s="144">
        <v>13</v>
      </c>
      <c r="DL93" s="144">
        <v>13</v>
      </c>
      <c r="DM93" s="144">
        <v>13</v>
      </c>
      <c r="DN93" s="144">
        <v>13</v>
      </c>
      <c r="DO93" s="144">
        <v>14</v>
      </c>
      <c r="DP93" s="144">
        <v>11</v>
      </c>
      <c r="DQ93" s="144">
        <v>12</v>
      </c>
      <c r="DR93" s="397">
        <v>11</v>
      </c>
      <c r="DS93" s="144">
        <v>11</v>
      </c>
      <c r="DT93" s="397">
        <v>10</v>
      </c>
      <c r="DU93" s="397">
        <v>9</v>
      </c>
      <c r="DV93" s="380">
        <v>9</v>
      </c>
      <c r="DW93" s="380">
        <v>9</v>
      </c>
      <c r="DX93" s="397">
        <v>10</v>
      </c>
      <c r="DY93">
        <v>10</v>
      </c>
      <c r="DZ93">
        <v>10</v>
      </c>
      <c r="EA93">
        <v>10</v>
      </c>
      <c r="EB93">
        <v>10</v>
      </c>
      <c r="EC93">
        <v>10</v>
      </c>
      <c r="ED93">
        <v>9</v>
      </c>
      <c r="EE93">
        <v>8</v>
      </c>
      <c r="EF93">
        <v>7</v>
      </c>
      <c r="EG93">
        <v>7</v>
      </c>
      <c r="EH93">
        <v>7</v>
      </c>
      <c r="EI93">
        <v>8</v>
      </c>
      <c r="EJ93">
        <v>7</v>
      </c>
      <c r="EK93">
        <v>7</v>
      </c>
      <c r="EL93">
        <v>7</v>
      </c>
      <c r="EM93">
        <v>9</v>
      </c>
      <c r="EN93">
        <v>10</v>
      </c>
      <c r="EO93" s="144">
        <v>8</v>
      </c>
      <c r="EP93">
        <v>5</v>
      </c>
      <c r="EQ93">
        <v>5</v>
      </c>
      <c r="ER93">
        <v>5</v>
      </c>
      <c r="ES93">
        <v>6</v>
      </c>
      <c r="ET93">
        <v>6</v>
      </c>
      <c r="EU93">
        <v>6</v>
      </c>
      <c r="EV93">
        <v>6</v>
      </c>
      <c r="EW93">
        <v>6</v>
      </c>
      <c r="EX93">
        <v>9</v>
      </c>
      <c r="EY93">
        <v>7</v>
      </c>
      <c r="EZ93">
        <v>7</v>
      </c>
      <c r="FA93">
        <v>8</v>
      </c>
      <c r="FB93">
        <v>8</v>
      </c>
      <c r="FC93">
        <v>9</v>
      </c>
      <c r="FD93">
        <v>9</v>
      </c>
      <c r="FE93">
        <v>10</v>
      </c>
      <c r="FF93">
        <v>10</v>
      </c>
      <c r="FG93">
        <v>10</v>
      </c>
      <c r="FH93">
        <v>11</v>
      </c>
      <c r="FI93">
        <v>10</v>
      </c>
      <c r="FJ93">
        <v>9</v>
      </c>
      <c r="FK93" s="144">
        <v>9</v>
      </c>
      <c r="FL93">
        <v>8</v>
      </c>
      <c r="FM93">
        <v>7</v>
      </c>
      <c r="FN93" s="144">
        <v>7</v>
      </c>
      <c r="FO93" s="144">
        <v>7</v>
      </c>
      <c r="FP93" s="144">
        <v>7</v>
      </c>
      <c r="FQ93">
        <v>8</v>
      </c>
      <c r="FR93" s="144">
        <v>8</v>
      </c>
      <c r="FS93" s="397">
        <v>10</v>
      </c>
      <c r="FT93" s="144">
        <v>10</v>
      </c>
      <c r="FU93" s="397">
        <v>10</v>
      </c>
      <c r="FV93" s="397">
        <v>10</v>
      </c>
      <c r="FW93" s="380">
        <v>13</v>
      </c>
      <c r="FX93" s="380">
        <v>14</v>
      </c>
      <c r="FY93" s="397">
        <v>15</v>
      </c>
      <c r="FZ93">
        <v>14</v>
      </c>
      <c r="GA93">
        <v>14</v>
      </c>
      <c r="GB93">
        <v>14</v>
      </c>
      <c r="GC93">
        <v>14</v>
      </c>
      <c r="GD93">
        <v>14</v>
      </c>
      <c r="GE93">
        <v>14</v>
      </c>
      <c r="GF93">
        <v>14</v>
      </c>
      <c r="GG93">
        <v>14</v>
      </c>
      <c r="GH93">
        <v>14</v>
      </c>
      <c r="GI93">
        <v>13</v>
      </c>
      <c r="GJ93">
        <v>13</v>
      </c>
      <c r="GK93">
        <v>15</v>
      </c>
      <c r="GL93">
        <v>16</v>
      </c>
      <c r="GM93">
        <v>16</v>
      </c>
      <c r="GN93">
        <v>16</v>
      </c>
      <c r="GO93">
        <v>14</v>
      </c>
      <c r="GP93" s="144">
        <v>15</v>
      </c>
      <c r="GQ93">
        <v>15</v>
      </c>
      <c r="GR93">
        <v>14</v>
      </c>
      <c r="GS93">
        <v>13</v>
      </c>
      <c r="GT93">
        <v>11</v>
      </c>
      <c r="GU93">
        <v>11</v>
      </c>
      <c r="GV93" s="144">
        <v>11</v>
      </c>
      <c r="GW93" s="144">
        <v>11</v>
      </c>
      <c r="GX93" s="144">
        <v>12</v>
      </c>
      <c r="GY93" s="144">
        <v>13</v>
      </c>
      <c r="GZ93" s="144">
        <v>13</v>
      </c>
      <c r="HA93" s="144">
        <v>13</v>
      </c>
      <c r="HB93" s="144">
        <v>12</v>
      </c>
      <c r="HC93" s="144">
        <v>14</v>
      </c>
      <c r="HD93" s="144">
        <v>14</v>
      </c>
      <c r="HE93" s="144">
        <v>12</v>
      </c>
      <c r="HF93" s="144">
        <v>12</v>
      </c>
      <c r="HG93" s="144">
        <v>12</v>
      </c>
      <c r="HH93" s="144">
        <v>12</v>
      </c>
      <c r="HI93" s="144">
        <v>13</v>
      </c>
      <c r="HJ93" s="144">
        <v>14</v>
      </c>
      <c r="HK93" s="144">
        <v>14</v>
      </c>
      <c r="HL93" s="144">
        <v>14</v>
      </c>
      <c r="HM93" s="144">
        <v>15</v>
      </c>
      <c r="HN93" s="144">
        <v>16</v>
      </c>
      <c r="HO93" s="144">
        <v>16</v>
      </c>
      <c r="HP93" s="144">
        <v>16</v>
      </c>
      <c r="HQ93" s="144">
        <v>14</v>
      </c>
      <c r="HR93" s="144">
        <v>13</v>
      </c>
      <c r="HS93" s="144">
        <v>13</v>
      </c>
      <c r="HT93" s="144">
        <v>13</v>
      </c>
      <c r="HU93" s="144">
        <v>13</v>
      </c>
      <c r="HV93" s="144">
        <v>13</v>
      </c>
      <c r="HW93" s="144">
        <v>12</v>
      </c>
      <c r="HX93" s="144">
        <v>12</v>
      </c>
      <c r="HY93" s="144">
        <v>10</v>
      </c>
      <c r="HZ93" s="144">
        <v>9</v>
      </c>
      <c r="IA93" s="144">
        <v>8</v>
      </c>
      <c r="IB93" s="144">
        <v>8</v>
      </c>
      <c r="IC93" s="144">
        <v>10</v>
      </c>
      <c r="ID93" s="144">
        <v>9</v>
      </c>
      <c r="IE93" s="144">
        <v>8</v>
      </c>
      <c r="IF93" s="144">
        <v>10</v>
      </c>
      <c r="IG93" s="144">
        <v>10</v>
      </c>
      <c r="IH93" s="144">
        <v>10</v>
      </c>
      <c r="II93" s="144">
        <v>10</v>
      </c>
      <c r="IJ93" s="144">
        <v>12</v>
      </c>
      <c r="IK93" s="144">
        <v>12</v>
      </c>
      <c r="IL93" s="144">
        <v>12</v>
      </c>
      <c r="IM93" s="144">
        <v>12</v>
      </c>
      <c r="IN93" s="341">
        <f t="shared" si="61"/>
        <v>12.5</v>
      </c>
      <c r="IO93" s="144">
        <v>13</v>
      </c>
      <c r="IP93" s="144">
        <v>13</v>
      </c>
      <c r="IQ93" s="144">
        <v>11</v>
      </c>
      <c r="IR93" s="144">
        <v>12</v>
      </c>
      <c r="IS93" s="144">
        <v>13</v>
      </c>
      <c r="IT93" s="144">
        <v>11</v>
      </c>
      <c r="IU93" s="144">
        <v>11</v>
      </c>
      <c r="IV93" s="144">
        <v>12</v>
      </c>
      <c r="IW93" s="144">
        <v>12</v>
      </c>
      <c r="IX93" s="144">
        <v>11</v>
      </c>
      <c r="IY93" s="144">
        <v>12</v>
      </c>
      <c r="IZ93" s="144">
        <v>12</v>
      </c>
      <c r="JA93" s="144">
        <v>11</v>
      </c>
      <c r="JB93" s="144">
        <v>10</v>
      </c>
      <c r="JC93" s="144">
        <v>11</v>
      </c>
      <c r="JD93" s="144">
        <v>11</v>
      </c>
      <c r="JE93" s="144">
        <v>12</v>
      </c>
      <c r="JF93" s="362">
        <f t="shared" si="65"/>
        <v>12.5</v>
      </c>
      <c r="JG93" s="144">
        <v>13</v>
      </c>
      <c r="JH93" s="144">
        <v>13</v>
      </c>
      <c r="JI93" s="144">
        <v>12</v>
      </c>
      <c r="JJ93" s="144">
        <v>14</v>
      </c>
      <c r="JK93" s="144">
        <v>14</v>
      </c>
      <c r="JL93" s="144">
        <v>14</v>
      </c>
      <c r="JM93" s="144">
        <v>16</v>
      </c>
      <c r="JN93" s="341">
        <f t="shared" si="66"/>
        <v>15.5</v>
      </c>
      <c r="JO93" s="144">
        <v>15</v>
      </c>
      <c r="JP93" s="144">
        <v>15</v>
      </c>
      <c r="JQ93" s="144">
        <v>14</v>
      </c>
      <c r="JR93" s="144">
        <v>15</v>
      </c>
      <c r="JS93" s="144">
        <v>16</v>
      </c>
      <c r="JT93" s="144">
        <v>15</v>
      </c>
      <c r="JU93" s="144">
        <v>15</v>
      </c>
      <c r="JV93" s="341">
        <f t="shared" si="67"/>
        <v>14.5</v>
      </c>
      <c r="JW93" s="144">
        <v>14</v>
      </c>
      <c r="JX93" s="144">
        <v>15</v>
      </c>
      <c r="JY93" s="144">
        <v>15</v>
      </c>
      <c r="JZ93" s="144">
        <v>13</v>
      </c>
      <c r="KA93" s="144">
        <v>13</v>
      </c>
      <c r="KB93" s="144">
        <v>12</v>
      </c>
      <c r="KC93" s="144">
        <v>11</v>
      </c>
      <c r="KD93" s="144">
        <v>11</v>
      </c>
      <c r="KE93" s="144">
        <v>11</v>
      </c>
      <c r="KF93" s="144">
        <v>11</v>
      </c>
      <c r="KG93" s="144">
        <v>12</v>
      </c>
      <c r="KH93" s="144">
        <v>13</v>
      </c>
      <c r="KI93" s="144">
        <v>12</v>
      </c>
      <c r="KJ93" s="144">
        <v>12</v>
      </c>
      <c r="KK93" s="144">
        <v>10</v>
      </c>
      <c r="KL93" s="144">
        <v>10</v>
      </c>
      <c r="KM93" s="144">
        <v>11</v>
      </c>
      <c r="KN93" s="144">
        <v>12</v>
      </c>
      <c r="KO93" s="144">
        <v>11</v>
      </c>
      <c r="KP93" s="144">
        <v>10</v>
      </c>
      <c r="KQ93" s="144">
        <v>10</v>
      </c>
      <c r="KR93" s="144">
        <v>8</v>
      </c>
      <c r="KS93" s="144">
        <v>8</v>
      </c>
      <c r="KT93" s="144">
        <v>13</v>
      </c>
      <c r="KU93" s="144">
        <v>13</v>
      </c>
      <c r="KV93" s="144">
        <v>13</v>
      </c>
      <c r="KW93" s="144">
        <v>14</v>
      </c>
      <c r="KX93" s="144">
        <v>16</v>
      </c>
      <c r="KY93" s="144">
        <v>14</v>
      </c>
      <c r="KZ93" s="476">
        <f t="shared" si="68"/>
        <v>12</v>
      </c>
      <c r="LA93" s="476">
        <f t="shared" si="69"/>
        <v>13</v>
      </c>
      <c r="LB93" s="476">
        <f t="shared" si="70"/>
        <v>13</v>
      </c>
      <c r="LC93" s="476">
        <f t="shared" si="71"/>
        <v>14</v>
      </c>
      <c r="LD93" s="476">
        <f t="shared" si="72"/>
        <v>14</v>
      </c>
      <c r="LE93" s="476">
        <f t="shared" si="73"/>
        <v>14</v>
      </c>
      <c r="LF93" s="476">
        <f t="shared" si="74"/>
        <v>14</v>
      </c>
      <c r="LG93" s="476">
        <f t="shared" si="75"/>
        <v>15</v>
      </c>
      <c r="LH93" s="476">
        <f t="shared" si="76"/>
        <v>15</v>
      </c>
      <c r="LI93" s="476">
        <f t="shared" si="77"/>
        <v>15</v>
      </c>
      <c r="LJ93" s="144">
        <v>16</v>
      </c>
      <c r="LK93" s="144">
        <v>16</v>
      </c>
      <c r="LL93" s="144">
        <v>16</v>
      </c>
      <c r="LM93" s="144">
        <v>12</v>
      </c>
      <c r="LN93" s="144">
        <v>13</v>
      </c>
      <c r="LO93" s="144">
        <v>14</v>
      </c>
      <c r="LP93" s="144">
        <v>15</v>
      </c>
      <c r="LQ93" s="144">
        <v>15</v>
      </c>
      <c r="LR93" s="144">
        <v>15</v>
      </c>
      <c r="LS93" s="144">
        <v>16</v>
      </c>
      <c r="LT93" s="144">
        <v>16</v>
      </c>
      <c r="LU93" s="144">
        <v>13</v>
      </c>
      <c r="LV93" s="144">
        <v>13</v>
      </c>
      <c r="LW93" s="144">
        <v>13</v>
      </c>
      <c r="LX93" s="144">
        <v>13</v>
      </c>
      <c r="LY93" s="144">
        <v>14</v>
      </c>
      <c r="LZ93" s="144">
        <v>16</v>
      </c>
      <c r="MA93" s="144">
        <v>16</v>
      </c>
      <c r="MB93" s="144">
        <v>15</v>
      </c>
      <c r="MC93" s="144">
        <v>15</v>
      </c>
      <c r="MD93" s="144">
        <v>14</v>
      </c>
      <c r="ME93" s="144">
        <v>14</v>
      </c>
      <c r="MF93" s="144">
        <v>14</v>
      </c>
      <c r="MG93" s="144">
        <v>13</v>
      </c>
      <c r="MH93" s="144">
        <v>11</v>
      </c>
      <c r="MI93" s="144">
        <v>10</v>
      </c>
      <c r="MJ93" s="144">
        <v>13</v>
      </c>
      <c r="MK93" s="144">
        <v>10</v>
      </c>
      <c r="ML93" s="144">
        <v>13</v>
      </c>
      <c r="MM93" s="144">
        <v>13</v>
      </c>
      <c r="MN93" s="144">
        <v>14</v>
      </c>
      <c r="MO93" s="144">
        <v>13</v>
      </c>
      <c r="MP93" s="144">
        <v>14</v>
      </c>
      <c r="MQ93" s="144">
        <v>13</v>
      </c>
      <c r="MR93" s="144">
        <v>10</v>
      </c>
      <c r="MS93" s="144">
        <v>11</v>
      </c>
      <c r="MT93" s="144">
        <v>10</v>
      </c>
      <c r="MU93" s="144">
        <v>11</v>
      </c>
      <c r="MV93" s="144">
        <v>12</v>
      </c>
      <c r="MW93" s="144">
        <v>13</v>
      </c>
      <c r="MX93" s="144">
        <v>10</v>
      </c>
      <c r="MY93" s="144">
        <v>8</v>
      </c>
      <c r="MZ93" s="144">
        <v>7</v>
      </c>
      <c r="NA93" s="144">
        <v>8</v>
      </c>
      <c r="NB93" s="144">
        <v>12</v>
      </c>
      <c r="NC93" s="144">
        <v>11</v>
      </c>
      <c r="ND93" s="144">
        <v>9</v>
      </c>
      <c r="NE93" s="144">
        <v>13</v>
      </c>
      <c r="NF93" s="144">
        <v>12</v>
      </c>
      <c r="NG93" s="144">
        <v>12</v>
      </c>
      <c r="NH93" s="144">
        <v>12</v>
      </c>
      <c r="NI93" s="144">
        <v>12</v>
      </c>
      <c r="NJ93" s="144">
        <v>11</v>
      </c>
      <c r="NK93" s="144">
        <v>11</v>
      </c>
      <c r="NL93" s="144">
        <v>10</v>
      </c>
      <c r="NM93" s="144">
        <v>10</v>
      </c>
      <c r="NN93" s="144">
        <v>10</v>
      </c>
      <c r="NO93" s="144">
        <v>11</v>
      </c>
      <c r="NP93" s="144">
        <v>12</v>
      </c>
      <c r="NQ93" s="144">
        <v>12</v>
      </c>
      <c r="NR93" s="144">
        <v>12</v>
      </c>
      <c r="NS93" s="144">
        <v>12</v>
      </c>
      <c r="NT93" s="144">
        <v>9</v>
      </c>
      <c r="NU93" s="144">
        <v>9</v>
      </c>
      <c r="NV93" s="144">
        <v>8</v>
      </c>
      <c r="NW93" s="144">
        <v>7</v>
      </c>
      <c r="NX93" s="144">
        <v>7</v>
      </c>
      <c r="NY93" s="144">
        <v>7</v>
      </c>
      <c r="NZ93" s="144">
        <v>5</v>
      </c>
      <c r="OA93" s="144">
        <v>5</v>
      </c>
      <c r="OB93" s="144">
        <v>3</v>
      </c>
      <c r="OC93" s="144">
        <v>3</v>
      </c>
      <c r="OD93" s="144">
        <v>3</v>
      </c>
      <c r="OE93" s="144">
        <v>3</v>
      </c>
      <c r="OF93" s="144">
        <v>5</v>
      </c>
      <c r="OG93" s="144">
        <v>5</v>
      </c>
      <c r="OH93" s="144">
        <v>5</v>
      </c>
      <c r="OI93" s="144">
        <v>5</v>
      </c>
      <c r="OJ93" s="144">
        <v>5</v>
      </c>
      <c r="OK93" s="144">
        <v>5</v>
      </c>
      <c r="OL93" s="144">
        <v>5</v>
      </c>
      <c r="OM93" s="144">
        <v>5</v>
      </c>
      <c r="ON93" s="144">
        <v>5</v>
      </c>
      <c r="OO93" s="144">
        <v>5</v>
      </c>
      <c r="OP93" s="144">
        <v>5</v>
      </c>
      <c r="OQ93" s="144">
        <v>5</v>
      </c>
      <c r="OR93" s="144">
        <v>5</v>
      </c>
      <c r="OS93" s="144">
        <v>6</v>
      </c>
      <c r="OT93" s="144">
        <v>6</v>
      </c>
      <c r="OU93" s="144">
        <v>6</v>
      </c>
      <c r="OV93" s="144">
        <v>5</v>
      </c>
      <c r="OW93" s="144">
        <v>5</v>
      </c>
      <c r="OX93" s="144">
        <v>5</v>
      </c>
      <c r="OY93" s="341">
        <f t="shared" si="62"/>
        <v>5.5</v>
      </c>
      <c r="OZ93" s="144">
        <v>6</v>
      </c>
      <c r="PA93" s="144">
        <v>5</v>
      </c>
      <c r="PB93" s="144">
        <v>5</v>
      </c>
      <c r="PC93" s="144">
        <v>4</v>
      </c>
      <c r="PD93" s="144">
        <v>5</v>
      </c>
    </row>
    <row r="94" spans="1:436" s="144" customFormat="1" x14ac:dyDescent="0.2">
      <c r="A94" s="55"/>
      <c r="B94" s="318">
        <v>7</v>
      </c>
      <c r="C94" s="319">
        <f t="shared" ca="1" si="60"/>
        <v>16</v>
      </c>
      <c r="D94" s="320">
        <f t="shared" ca="1" si="63"/>
        <v>0.1702127659574468</v>
      </c>
      <c r="E94" s="323">
        <f t="shared" ca="1" si="64"/>
        <v>22</v>
      </c>
      <c r="F94" s="321"/>
      <c r="G94" s="144">
        <v>15</v>
      </c>
      <c r="H94" s="144">
        <v>14</v>
      </c>
      <c r="I94" s="343">
        <v>14</v>
      </c>
      <c r="J94" s="144">
        <v>14</v>
      </c>
      <c r="K94" s="144">
        <v>13</v>
      </c>
      <c r="L94" s="144">
        <v>11</v>
      </c>
      <c r="M94" s="144">
        <v>11</v>
      </c>
      <c r="N94" s="144">
        <v>9</v>
      </c>
      <c r="O94" s="144">
        <v>9</v>
      </c>
      <c r="P94" s="144">
        <v>10</v>
      </c>
      <c r="Q94" s="144">
        <v>12</v>
      </c>
      <c r="R94" s="144">
        <v>12</v>
      </c>
      <c r="S94" s="144">
        <v>14</v>
      </c>
      <c r="T94" s="144">
        <v>15</v>
      </c>
      <c r="U94" s="144">
        <v>14</v>
      </c>
      <c r="V94" s="144">
        <v>14</v>
      </c>
      <c r="W94" s="144">
        <v>13</v>
      </c>
      <c r="X94" s="144">
        <v>12</v>
      </c>
      <c r="Y94" s="144">
        <v>11</v>
      </c>
      <c r="Z94" s="144">
        <v>10</v>
      </c>
      <c r="AA94" s="144">
        <v>10</v>
      </c>
      <c r="AB94" s="144">
        <v>11</v>
      </c>
      <c r="AC94" s="144">
        <v>11</v>
      </c>
      <c r="AD94" s="144">
        <v>11</v>
      </c>
      <c r="AE94" s="144">
        <v>13</v>
      </c>
      <c r="AF94" s="144">
        <v>12</v>
      </c>
      <c r="AG94" s="144">
        <v>13</v>
      </c>
      <c r="AH94" s="144">
        <v>12</v>
      </c>
      <c r="AI94" s="144">
        <v>15</v>
      </c>
      <c r="AJ94" s="144">
        <v>15</v>
      </c>
      <c r="AK94" s="144">
        <v>15</v>
      </c>
      <c r="AL94" s="144">
        <v>16</v>
      </c>
      <c r="AM94" s="144">
        <v>15</v>
      </c>
      <c r="AN94" s="144">
        <v>15</v>
      </c>
      <c r="AO94" s="144">
        <v>16</v>
      </c>
      <c r="AP94" s="363">
        <v>16</v>
      </c>
      <c r="AQ94" s="144">
        <v>16</v>
      </c>
      <c r="AR94" s="144">
        <v>16</v>
      </c>
      <c r="AS94" s="144">
        <v>15</v>
      </c>
      <c r="AT94" s="144">
        <v>15</v>
      </c>
      <c r="AU94" s="144">
        <v>16</v>
      </c>
      <c r="AV94" s="144">
        <v>18</v>
      </c>
      <c r="AW94" s="144">
        <v>19</v>
      </c>
      <c r="AX94" s="144">
        <v>18</v>
      </c>
      <c r="AY94" s="144">
        <v>18</v>
      </c>
      <c r="AZ94" s="144">
        <v>18</v>
      </c>
      <c r="BA94" s="144">
        <v>17</v>
      </c>
      <c r="BB94" s="144">
        <v>17</v>
      </c>
      <c r="BC94" s="144">
        <v>17</v>
      </c>
      <c r="BD94" s="144">
        <v>17</v>
      </c>
      <c r="BE94" s="144">
        <v>17</v>
      </c>
      <c r="BF94" s="144">
        <v>17</v>
      </c>
      <c r="BG94" s="144">
        <v>18</v>
      </c>
      <c r="BH94" s="144">
        <v>18</v>
      </c>
      <c r="BI94" s="144">
        <v>17</v>
      </c>
      <c r="BJ94" s="144">
        <v>17</v>
      </c>
      <c r="BK94" s="144">
        <v>18</v>
      </c>
      <c r="BL94" s="144">
        <v>17</v>
      </c>
      <c r="BM94" s="144">
        <v>18</v>
      </c>
      <c r="BN94" s="144">
        <v>19</v>
      </c>
      <c r="BO94" s="144">
        <v>18</v>
      </c>
      <c r="BP94" s="144">
        <v>17</v>
      </c>
      <c r="BQ94" s="144">
        <v>17</v>
      </c>
      <c r="BR94" s="144">
        <v>19</v>
      </c>
      <c r="BS94" s="343">
        <v>18</v>
      </c>
      <c r="BT94">
        <v>18</v>
      </c>
      <c r="BU94" s="144">
        <v>19</v>
      </c>
      <c r="BV94" s="144">
        <v>21</v>
      </c>
      <c r="BW94" s="144">
        <v>21</v>
      </c>
      <c r="BX94" s="144">
        <v>19</v>
      </c>
      <c r="BY94" s="144">
        <v>19</v>
      </c>
      <c r="BZ94" s="144">
        <v>18</v>
      </c>
      <c r="CA94" s="144">
        <v>18</v>
      </c>
      <c r="CB94" s="144">
        <v>17</v>
      </c>
      <c r="CC94" s="144">
        <v>16</v>
      </c>
      <c r="CD94" s="144">
        <v>17</v>
      </c>
      <c r="CE94" s="144">
        <v>16</v>
      </c>
      <c r="CF94" s="144">
        <v>16</v>
      </c>
      <c r="CG94" s="144">
        <v>15</v>
      </c>
      <c r="CH94" s="144">
        <v>15</v>
      </c>
      <c r="CI94" s="144">
        <v>15</v>
      </c>
      <c r="CJ94" s="144">
        <v>16</v>
      </c>
      <c r="CK94" s="144">
        <v>18</v>
      </c>
      <c r="CL94" s="144">
        <v>19</v>
      </c>
      <c r="CM94" s="144">
        <v>19</v>
      </c>
      <c r="CN94" s="144">
        <v>20</v>
      </c>
      <c r="CO94" s="144">
        <v>20</v>
      </c>
      <c r="CP94" s="144">
        <v>19</v>
      </c>
      <c r="CQ94" s="144">
        <v>19</v>
      </c>
      <c r="CR94" s="144">
        <v>19</v>
      </c>
      <c r="CS94" s="144">
        <v>19</v>
      </c>
      <c r="CT94" s="144">
        <v>20</v>
      </c>
      <c r="CU94" s="144">
        <v>21</v>
      </c>
      <c r="CV94" s="144">
        <v>21</v>
      </c>
      <c r="CW94" s="144">
        <v>21</v>
      </c>
      <c r="CX94" s="144">
        <v>22</v>
      </c>
      <c r="CY94" s="144">
        <v>23</v>
      </c>
      <c r="CZ94" s="144">
        <v>24</v>
      </c>
      <c r="DA94" s="144">
        <v>23</v>
      </c>
      <c r="DB94" s="144">
        <v>23</v>
      </c>
      <c r="DC94" s="144">
        <v>23</v>
      </c>
      <c r="DD94" s="144">
        <v>23</v>
      </c>
      <c r="DE94" s="144">
        <v>25</v>
      </c>
      <c r="DF94" s="144">
        <v>25</v>
      </c>
      <c r="DG94" s="144">
        <v>25</v>
      </c>
      <c r="DH94" s="144">
        <v>24</v>
      </c>
      <c r="DI94" s="144">
        <v>24</v>
      </c>
      <c r="DJ94" s="144">
        <v>24</v>
      </c>
      <c r="DK94" s="144">
        <v>25</v>
      </c>
      <c r="DL94" s="144">
        <v>26</v>
      </c>
      <c r="DM94" s="144">
        <v>25</v>
      </c>
      <c r="DN94" s="144">
        <v>25</v>
      </c>
      <c r="DO94" s="144">
        <v>25</v>
      </c>
      <c r="DP94" s="144">
        <v>23</v>
      </c>
      <c r="DQ94" s="144">
        <v>22</v>
      </c>
      <c r="DR94" s="397">
        <v>22</v>
      </c>
      <c r="DS94" s="144">
        <v>23</v>
      </c>
      <c r="DT94" s="397">
        <v>21</v>
      </c>
      <c r="DU94" s="397">
        <v>20</v>
      </c>
      <c r="DV94" s="380">
        <v>20</v>
      </c>
      <c r="DW94" s="380">
        <v>20</v>
      </c>
      <c r="DX94" s="397">
        <v>19</v>
      </c>
      <c r="DY94">
        <v>15</v>
      </c>
      <c r="DZ94">
        <v>15</v>
      </c>
      <c r="EA94">
        <v>15</v>
      </c>
      <c r="EB94">
        <v>15</v>
      </c>
      <c r="EC94">
        <v>14</v>
      </c>
      <c r="ED94">
        <v>14</v>
      </c>
      <c r="EE94">
        <v>12</v>
      </c>
      <c r="EF94">
        <v>12</v>
      </c>
      <c r="EG94">
        <v>10</v>
      </c>
      <c r="EH94">
        <v>10</v>
      </c>
      <c r="EI94">
        <v>10</v>
      </c>
      <c r="EJ94">
        <v>13</v>
      </c>
      <c r="EK94">
        <v>13</v>
      </c>
      <c r="EL94">
        <v>13</v>
      </c>
      <c r="EM94">
        <v>13</v>
      </c>
      <c r="EN94">
        <v>13</v>
      </c>
      <c r="EO94" s="144">
        <v>13</v>
      </c>
      <c r="EP94">
        <v>11</v>
      </c>
      <c r="EQ94">
        <v>11</v>
      </c>
      <c r="ER94">
        <v>10</v>
      </c>
      <c r="ES94">
        <v>10</v>
      </c>
      <c r="ET94">
        <v>9</v>
      </c>
      <c r="EU94">
        <v>9</v>
      </c>
      <c r="EV94">
        <v>8</v>
      </c>
      <c r="EW94">
        <v>7</v>
      </c>
      <c r="EX94">
        <v>8</v>
      </c>
      <c r="EY94">
        <v>7</v>
      </c>
      <c r="EZ94">
        <v>7</v>
      </c>
      <c r="FA94">
        <v>8</v>
      </c>
      <c r="FB94">
        <v>8</v>
      </c>
      <c r="FC94">
        <v>7</v>
      </c>
      <c r="FD94">
        <v>6</v>
      </c>
      <c r="FE94">
        <v>6</v>
      </c>
      <c r="FF94">
        <v>6</v>
      </c>
      <c r="FG94">
        <v>6</v>
      </c>
      <c r="FH94">
        <v>6</v>
      </c>
      <c r="FI94">
        <v>6</v>
      </c>
      <c r="FJ94">
        <v>6</v>
      </c>
      <c r="FK94" s="144">
        <v>8</v>
      </c>
      <c r="FL94">
        <v>9</v>
      </c>
      <c r="FM94">
        <v>9</v>
      </c>
      <c r="FN94" s="144">
        <v>9</v>
      </c>
      <c r="FO94" s="144">
        <v>10</v>
      </c>
      <c r="FP94" s="144">
        <v>10</v>
      </c>
      <c r="FQ94">
        <v>10</v>
      </c>
      <c r="FR94" s="144">
        <v>10</v>
      </c>
      <c r="FS94" s="397">
        <v>10</v>
      </c>
      <c r="FT94" s="144">
        <v>11</v>
      </c>
      <c r="FU94" s="397">
        <v>11</v>
      </c>
      <c r="FV94" s="397">
        <v>13</v>
      </c>
      <c r="FW94" s="380">
        <v>13</v>
      </c>
      <c r="FX94" s="380">
        <v>13</v>
      </c>
      <c r="FY94" s="397">
        <v>12</v>
      </c>
      <c r="FZ94">
        <v>12</v>
      </c>
      <c r="GA94">
        <v>11</v>
      </c>
      <c r="GB94">
        <v>10</v>
      </c>
      <c r="GC94">
        <v>8</v>
      </c>
      <c r="GD94">
        <v>9</v>
      </c>
      <c r="GE94">
        <v>11</v>
      </c>
      <c r="GF94">
        <v>11</v>
      </c>
      <c r="GG94">
        <v>11</v>
      </c>
      <c r="GH94">
        <v>12</v>
      </c>
      <c r="GI94">
        <v>12</v>
      </c>
      <c r="GJ94">
        <v>11</v>
      </c>
      <c r="GK94">
        <v>12</v>
      </c>
      <c r="GL94">
        <v>14</v>
      </c>
      <c r="GM94">
        <v>14</v>
      </c>
      <c r="GN94">
        <v>14</v>
      </c>
      <c r="GO94">
        <v>13</v>
      </c>
      <c r="GP94" s="144">
        <v>13</v>
      </c>
      <c r="GQ94">
        <v>13</v>
      </c>
      <c r="GR94">
        <v>13</v>
      </c>
      <c r="GS94">
        <v>14</v>
      </c>
      <c r="GT94">
        <v>15</v>
      </c>
      <c r="GU94">
        <v>13</v>
      </c>
      <c r="GV94" s="144">
        <v>14</v>
      </c>
      <c r="GW94" s="144">
        <v>15</v>
      </c>
      <c r="GX94" s="144">
        <v>16</v>
      </c>
      <c r="GY94" s="144">
        <v>16</v>
      </c>
      <c r="GZ94" s="144">
        <v>19</v>
      </c>
      <c r="HA94" s="144">
        <v>18</v>
      </c>
      <c r="HB94" s="144">
        <v>17</v>
      </c>
      <c r="HC94" s="144">
        <v>18</v>
      </c>
      <c r="HD94" s="144">
        <v>19</v>
      </c>
      <c r="HE94" s="144">
        <v>19</v>
      </c>
      <c r="HF94" s="144">
        <v>20</v>
      </c>
      <c r="HG94" s="144">
        <v>20</v>
      </c>
      <c r="HH94" s="144">
        <v>18</v>
      </c>
      <c r="HI94" s="144">
        <v>16</v>
      </c>
      <c r="HJ94" s="144">
        <v>16</v>
      </c>
      <c r="HK94" s="144">
        <v>16</v>
      </c>
      <c r="HL94" s="144">
        <v>15</v>
      </c>
      <c r="HM94" s="144">
        <v>16</v>
      </c>
      <c r="HN94" s="144">
        <v>16</v>
      </c>
      <c r="HO94" s="144">
        <v>16</v>
      </c>
      <c r="HP94" s="144">
        <v>17</v>
      </c>
      <c r="HQ94" s="144">
        <v>15</v>
      </c>
      <c r="HR94" s="144">
        <v>14</v>
      </c>
      <c r="HS94" s="144">
        <v>14</v>
      </c>
      <c r="HT94" s="144">
        <v>14</v>
      </c>
      <c r="HU94" s="144">
        <v>14</v>
      </c>
      <c r="HV94" s="144">
        <v>14</v>
      </c>
      <c r="HW94" s="144">
        <v>14</v>
      </c>
      <c r="HX94" s="144">
        <v>14</v>
      </c>
      <c r="HY94" s="144">
        <v>15</v>
      </c>
      <c r="HZ94" s="144">
        <v>15</v>
      </c>
      <c r="IA94" s="144">
        <v>15</v>
      </c>
      <c r="IB94" s="144">
        <v>17</v>
      </c>
      <c r="IC94" s="144">
        <v>18</v>
      </c>
      <c r="ID94" s="144">
        <v>18</v>
      </c>
      <c r="IE94" s="144">
        <v>17</v>
      </c>
      <c r="IF94" s="144">
        <v>18</v>
      </c>
      <c r="IG94" s="144">
        <v>19</v>
      </c>
      <c r="IH94" s="144">
        <v>17</v>
      </c>
      <c r="II94" s="144">
        <v>17</v>
      </c>
      <c r="IJ94" s="144">
        <v>18</v>
      </c>
      <c r="IK94" s="144">
        <v>18</v>
      </c>
      <c r="IL94" s="144">
        <v>17</v>
      </c>
      <c r="IM94" s="144">
        <v>17</v>
      </c>
      <c r="IN94" s="341">
        <f t="shared" si="61"/>
        <v>18.5</v>
      </c>
      <c r="IO94" s="144">
        <v>20</v>
      </c>
      <c r="IP94" s="144">
        <v>20</v>
      </c>
      <c r="IQ94" s="144">
        <v>19</v>
      </c>
      <c r="IR94" s="144">
        <v>18</v>
      </c>
      <c r="IS94" s="144">
        <v>18</v>
      </c>
      <c r="IT94" s="144">
        <v>19</v>
      </c>
      <c r="IU94" s="144">
        <v>18</v>
      </c>
      <c r="IV94" s="144">
        <v>17</v>
      </c>
      <c r="IW94" s="144">
        <v>17</v>
      </c>
      <c r="IX94" s="144">
        <v>16</v>
      </c>
      <c r="IY94" s="144">
        <v>16</v>
      </c>
      <c r="IZ94" s="144">
        <v>17</v>
      </c>
      <c r="JA94" s="144">
        <v>17</v>
      </c>
      <c r="JB94" s="144">
        <v>17</v>
      </c>
      <c r="JC94" s="144">
        <v>18</v>
      </c>
      <c r="JD94" s="144">
        <v>17</v>
      </c>
      <c r="JE94" s="144">
        <v>20</v>
      </c>
      <c r="JF94" s="362">
        <f t="shared" si="65"/>
        <v>20</v>
      </c>
      <c r="JG94" s="144">
        <v>20</v>
      </c>
      <c r="JH94" s="144">
        <v>20</v>
      </c>
      <c r="JI94" s="144">
        <v>18</v>
      </c>
      <c r="JJ94" s="144">
        <v>19</v>
      </c>
      <c r="JK94" s="144">
        <v>17</v>
      </c>
      <c r="JL94" s="144">
        <v>18</v>
      </c>
      <c r="JM94" s="144">
        <v>17</v>
      </c>
      <c r="JN94" s="341">
        <f t="shared" si="66"/>
        <v>17</v>
      </c>
      <c r="JO94" s="144">
        <v>17</v>
      </c>
      <c r="JP94" s="144">
        <v>18</v>
      </c>
      <c r="JQ94" s="144">
        <v>19</v>
      </c>
      <c r="JR94" s="144">
        <v>20</v>
      </c>
      <c r="JS94" s="144">
        <v>21</v>
      </c>
      <c r="JT94" s="144">
        <v>21</v>
      </c>
      <c r="JU94" s="144">
        <v>14</v>
      </c>
      <c r="JV94" s="341">
        <f t="shared" si="67"/>
        <v>15</v>
      </c>
      <c r="JW94" s="144">
        <v>16</v>
      </c>
      <c r="JX94" s="144">
        <v>16</v>
      </c>
      <c r="JY94" s="144">
        <v>16</v>
      </c>
      <c r="JZ94" s="144">
        <v>15</v>
      </c>
      <c r="KA94" s="144">
        <v>15</v>
      </c>
      <c r="KB94" s="144">
        <v>15</v>
      </c>
      <c r="KC94" s="144">
        <v>15</v>
      </c>
      <c r="KD94" s="144">
        <v>14</v>
      </c>
      <c r="KE94" s="144">
        <v>15</v>
      </c>
      <c r="KF94" s="144">
        <v>14</v>
      </c>
      <c r="KG94" s="144">
        <v>13</v>
      </c>
      <c r="KH94" s="144">
        <v>12</v>
      </c>
      <c r="KI94" s="144">
        <v>15</v>
      </c>
      <c r="KJ94" s="144">
        <v>15</v>
      </c>
      <c r="KK94" s="144">
        <v>13</v>
      </c>
      <c r="KL94" s="144">
        <v>14</v>
      </c>
      <c r="KM94" s="144">
        <v>12</v>
      </c>
      <c r="KN94" s="144">
        <v>13</v>
      </c>
      <c r="KO94" s="144">
        <v>12</v>
      </c>
      <c r="KP94" s="144">
        <v>12</v>
      </c>
      <c r="KQ94" s="144">
        <v>12</v>
      </c>
      <c r="KR94" s="144">
        <v>13</v>
      </c>
      <c r="KS94" s="144">
        <v>13</v>
      </c>
      <c r="KT94" s="144">
        <v>14</v>
      </c>
      <c r="KU94" s="144">
        <v>15</v>
      </c>
      <c r="KV94" s="144">
        <v>14</v>
      </c>
      <c r="KW94" s="144">
        <v>12</v>
      </c>
      <c r="KX94" s="144">
        <v>13</v>
      </c>
      <c r="KY94" s="144">
        <v>13</v>
      </c>
      <c r="KZ94" s="476">
        <f t="shared" si="68"/>
        <v>13</v>
      </c>
      <c r="LA94" s="476">
        <f t="shared" si="69"/>
        <v>14</v>
      </c>
      <c r="LB94" s="476">
        <f t="shared" si="70"/>
        <v>14</v>
      </c>
      <c r="LC94" s="476">
        <f t="shared" si="71"/>
        <v>15</v>
      </c>
      <c r="LD94" s="476">
        <f t="shared" si="72"/>
        <v>15</v>
      </c>
      <c r="LE94" s="476">
        <f t="shared" si="73"/>
        <v>15</v>
      </c>
      <c r="LF94" s="476">
        <f t="shared" si="74"/>
        <v>15</v>
      </c>
      <c r="LG94" s="476">
        <f t="shared" si="75"/>
        <v>16</v>
      </c>
      <c r="LH94" s="476">
        <f t="shared" si="76"/>
        <v>16</v>
      </c>
      <c r="LI94" s="476">
        <f t="shared" si="77"/>
        <v>17</v>
      </c>
      <c r="LJ94" s="144">
        <v>16</v>
      </c>
      <c r="LK94" s="144">
        <v>16</v>
      </c>
      <c r="LL94" s="144">
        <v>18</v>
      </c>
      <c r="LM94" s="144">
        <v>17</v>
      </c>
      <c r="LN94" s="144">
        <v>16</v>
      </c>
      <c r="LO94" s="144">
        <v>16</v>
      </c>
      <c r="LP94" s="144">
        <v>18</v>
      </c>
      <c r="LQ94" s="144">
        <v>18</v>
      </c>
      <c r="LR94" s="144">
        <v>17</v>
      </c>
      <c r="LS94" s="144">
        <v>17</v>
      </c>
      <c r="LT94" s="144">
        <v>18</v>
      </c>
      <c r="LU94" s="144">
        <v>13</v>
      </c>
      <c r="LV94" s="144">
        <v>14</v>
      </c>
      <c r="LW94" s="144">
        <v>14</v>
      </c>
      <c r="LX94" s="144">
        <v>15</v>
      </c>
      <c r="LY94" s="144">
        <v>15</v>
      </c>
      <c r="LZ94" s="144">
        <v>13</v>
      </c>
      <c r="MA94" s="144">
        <v>13</v>
      </c>
      <c r="MB94" s="144">
        <v>14</v>
      </c>
      <c r="MC94" s="144">
        <v>14</v>
      </c>
      <c r="MD94" s="144">
        <v>12</v>
      </c>
      <c r="ME94" s="144">
        <v>13</v>
      </c>
      <c r="MF94" s="144">
        <v>12</v>
      </c>
      <c r="MG94" s="144">
        <v>12</v>
      </c>
      <c r="MH94" s="144">
        <v>12</v>
      </c>
      <c r="MI94" s="144">
        <v>13</v>
      </c>
      <c r="MJ94" s="144">
        <v>15</v>
      </c>
      <c r="MK94" s="144">
        <v>15</v>
      </c>
      <c r="ML94" s="144">
        <v>14</v>
      </c>
      <c r="MM94" s="144">
        <v>14</v>
      </c>
      <c r="MN94" s="144">
        <v>14</v>
      </c>
      <c r="MO94" s="144">
        <v>15</v>
      </c>
      <c r="MP94" s="144">
        <v>16</v>
      </c>
      <c r="MQ94" s="144">
        <v>15</v>
      </c>
      <c r="MR94" s="144">
        <v>15</v>
      </c>
      <c r="MS94" s="144">
        <v>15</v>
      </c>
      <c r="MT94" s="144">
        <v>15</v>
      </c>
      <c r="MU94" s="144">
        <v>14</v>
      </c>
      <c r="MV94" s="144">
        <v>16</v>
      </c>
      <c r="MW94" s="144">
        <v>18</v>
      </c>
      <c r="MX94" s="144">
        <v>18</v>
      </c>
      <c r="MY94" s="144">
        <v>19</v>
      </c>
      <c r="MZ94" s="144">
        <v>17</v>
      </c>
      <c r="NA94" s="144">
        <v>17</v>
      </c>
      <c r="NB94" s="144">
        <v>18</v>
      </c>
      <c r="NC94" s="144">
        <v>18</v>
      </c>
      <c r="ND94" s="144">
        <v>18</v>
      </c>
      <c r="NE94" s="144">
        <v>18</v>
      </c>
      <c r="NF94" s="144">
        <v>20</v>
      </c>
      <c r="NG94" s="144">
        <v>21</v>
      </c>
      <c r="NH94" s="144">
        <v>22</v>
      </c>
      <c r="NI94" s="144">
        <v>20</v>
      </c>
      <c r="NJ94" s="144">
        <v>19</v>
      </c>
      <c r="NK94" s="144">
        <v>19</v>
      </c>
      <c r="NL94" s="144">
        <v>19</v>
      </c>
      <c r="NM94" s="144">
        <v>17</v>
      </c>
      <c r="NN94" s="144">
        <v>16</v>
      </c>
      <c r="NO94" s="144">
        <v>16</v>
      </c>
      <c r="NP94" s="144">
        <v>14</v>
      </c>
      <c r="NQ94" s="144">
        <v>15</v>
      </c>
      <c r="NR94" s="144">
        <v>14</v>
      </c>
      <c r="NS94" s="144">
        <v>14</v>
      </c>
      <c r="NT94" s="144">
        <v>15</v>
      </c>
      <c r="NU94" s="144">
        <v>17</v>
      </c>
      <c r="NV94" s="144">
        <v>15</v>
      </c>
      <c r="NW94" s="144">
        <v>16</v>
      </c>
      <c r="NX94" s="144">
        <v>17</v>
      </c>
      <c r="NY94" s="144">
        <v>17</v>
      </c>
      <c r="NZ94" s="144">
        <v>16</v>
      </c>
      <c r="OA94" s="144">
        <v>16</v>
      </c>
      <c r="OB94" s="144">
        <v>17</v>
      </c>
      <c r="OC94" s="144">
        <v>16</v>
      </c>
      <c r="OD94" s="144">
        <v>15</v>
      </c>
      <c r="OE94" s="144">
        <v>16</v>
      </c>
      <c r="OF94" s="144">
        <v>16</v>
      </c>
      <c r="OG94" s="144">
        <v>16</v>
      </c>
      <c r="OH94" s="144">
        <v>16</v>
      </c>
      <c r="OI94" s="144">
        <v>16</v>
      </c>
      <c r="OJ94" s="144">
        <v>16</v>
      </c>
      <c r="OK94" s="144">
        <v>14</v>
      </c>
      <c r="OL94" s="144">
        <v>14</v>
      </c>
      <c r="OM94" s="144">
        <v>12</v>
      </c>
      <c r="ON94" s="144">
        <v>12</v>
      </c>
      <c r="OO94" s="144">
        <v>14</v>
      </c>
      <c r="OP94" s="144">
        <v>14</v>
      </c>
      <c r="OQ94" s="144">
        <v>14</v>
      </c>
      <c r="OR94" s="144">
        <v>14</v>
      </c>
      <c r="OS94" s="144">
        <v>15</v>
      </c>
      <c r="OT94" s="144">
        <v>15</v>
      </c>
      <c r="OU94" s="144">
        <v>15</v>
      </c>
      <c r="OV94" s="144">
        <v>16</v>
      </c>
      <c r="OW94" s="144">
        <v>16</v>
      </c>
      <c r="OX94" s="144">
        <v>15</v>
      </c>
      <c r="OY94" s="341">
        <f t="shared" si="62"/>
        <v>14</v>
      </c>
      <c r="OZ94" s="144">
        <v>13</v>
      </c>
      <c r="PA94" s="144">
        <v>13</v>
      </c>
      <c r="PB94" s="144">
        <v>13</v>
      </c>
      <c r="PC94" s="144">
        <v>13</v>
      </c>
      <c r="PD94" s="144">
        <v>16</v>
      </c>
    </row>
    <row r="95" spans="1:436" s="144" customFormat="1" x14ac:dyDescent="0.2">
      <c r="A95" s="318"/>
      <c r="B95" s="318">
        <v>8</v>
      </c>
      <c r="C95" s="319">
        <f t="shared" ca="1" si="60"/>
        <v>171</v>
      </c>
      <c r="D95" s="320">
        <f t="shared" ca="1" si="63"/>
        <v>0.15173025732031944</v>
      </c>
      <c r="E95" s="323">
        <f t="shared" ca="1" si="64"/>
        <v>17</v>
      </c>
      <c r="F95" s="321"/>
      <c r="G95" s="144">
        <v>110</v>
      </c>
      <c r="H95" s="144">
        <v>104</v>
      </c>
      <c r="I95" s="343">
        <v>109</v>
      </c>
      <c r="J95" s="144">
        <v>114</v>
      </c>
      <c r="K95" s="144">
        <v>119</v>
      </c>
      <c r="L95" s="144">
        <v>122</v>
      </c>
      <c r="M95" s="144">
        <v>130</v>
      </c>
      <c r="N95" s="144">
        <v>127</v>
      </c>
      <c r="O95" s="144">
        <v>122</v>
      </c>
      <c r="P95" s="144">
        <v>124</v>
      </c>
      <c r="Q95" s="144">
        <v>123</v>
      </c>
      <c r="R95" s="144">
        <v>119</v>
      </c>
      <c r="S95" s="144">
        <v>122</v>
      </c>
      <c r="T95" s="144">
        <v>119</v>
      </c>
      <c r="U95" s="144">
        <v>120</v>
      </c>
      <c r="V95" s="144">
        <v>122</v>
      </c>
      <c r="W95" s="144">
        <v>125</v>
      </c>
      <c r="X95" s="144">
        <v>121</v>
      </c>
      <c r="Y95" s="144">
        <v>123</v>
      </c>
      <c r="Z95" s="144">
        <v>120</v>
      </c>
      <c r="AA95" s="144">
        <v>118</v>
      </c>
      <c r="AB95" s="144">
        <v>117</v>
      </c>
      <c r="AC95" s="144">
        <v>118</v>
      </c>
      <c r="AD95" s="144">
        <v>124</v>
      </c>
      <c r="AE95" s="144">
        <v>137</v>
      </c>
      <c r="AF95" s="144">
        <v>159</v>
      </c>
      <c r="AG95" s="144">
        <v>162</v>
      </c>
      <c r="AH95" s="144">
        <v>148</v>
      </c>
      <c r="AI95" s="144">
        <v>156</v>
      </c>
      <c r="AJ95" s="144">
        <v>148</v>
      </c>
      <c r="AK95" s="144">
        <v>143</v>
      </c>
      <c r="AL95" s="144">
        <v>147</v>
      </c>
      <c r="AM95" s="144">
        <v>140</v>
      </c>
      <c r="AN95" s="144">
        <v>130</v>
      </c>
      <c r="AO95" s="144">
        <v>140</v>
      </c>
      <c r="AP95" s="363">
        <v>143.5</v>
      </c>
      <c r="AQ95" s="144">
        <v>147</v>
      </c>
      <c r="AR95" s="144">
        <v>143</v>
      </c>
      <c r="AS95" s="144">
        <v>139</v>
      </c>
      <c r="AT95" s="144">
        <v>132</v>
      </c>
      <c r="AU95" s="144">
        <v>140</v>
      </c>
      <c r="AV95" s="144">
        <v>143</v>
      </c>
      <c r="AW95" s="144">
        <v>141</v>
      </c>
      <c r="AX95" s="144">
        <v>141</v>
      </c>
      <c r="AY95" s="144">
        <v>141</v>
      </c>
      <c r="AZ95" s="144">
        <v>146</v>
      </c>
      <c r="BA95" s="144">
        <v>148</v>
      </c>
      <c r="BB95" s="144">
        <v>152</v>
      </c>
      <c r="BC95" s="144">
        <v>140</v>
      </c>
      <c r="BD95" s="144">
        <v>149</v>
      </c>
      <c r="BE95" s="144">
        <v>162</v>
      </c>
      <c r="BF95" s="144">
        <v>161</v>
      </c>
      <c r="BG95" s="144">
        <v>163</v>
      </c>
      <c r="BH95" s="144">
        <v>159</v>
      </c>
      <c r="BI95" s="144">
        <v>157</v>
      </c>
      <c r="BJ95" s="144">
        <v>146</v>
      </c>
      <c r="BK95" s="144">
        <v>141</v>
      </c>
      <c r="BL95" s="144">
        <v>145</v>
      </c>
      <c r="BM95" s="144">
        <v>136</v>
      </c>
      <c r="BN95" s="144">
        <v>148</v>
      </c>
      <c r="BO95" s="144">
        <v>156</v>
      </c>
      <c r="BP95" s="144">
        <v>150</v>
      </c>
      <c r="BQ95" s="144">
        <v>141</v>
      </c>
      <c r="BR95" s="144">
        <v>145</v>
      </c>
      <c r="BS95" s="343">
        <v>143</v>
      </c>
      <c r="BT95">
        <v>139</v>
      </c>
      <c r="BU95" s="144">
        <v>143</v>
      </c>
      <c r="BV95" s="144">
        <v>143</v>
      </c>
      <c r="BW95" s="144">
        <v>142</v>
      </c>
      <c r="BX95" s="144">
        <v>133</v>
      </c>
      <c r="BY95" s="144">
        <v>126</v>
      </c>
      <c r="BZ95" s="144">
        <v>131</v>
      </c>
      <c r="CA95" s="144">
        <v>133</v>
      </c>
      <c r="CB95" s="144">
        <v>134</v>
      </c>
      <c r="CC95" s="144">
        <v>127</v>
      </c>
      <c r="CD95" s="144">
        <v>137</v>
      </c>
      <c r="CE95" s="144">
        <v>136</v>
      </c>
      <c r="CF95" s="144">
        <v>139</v>
      </c>
      <c r="CG95" s="144">
        <v>138</v>
      </c>
      <c r="CH95" s="144">
        <v>138</v>
      </c>
      <c r="CI95" s="144">
        <v>146</v>
      </c>
      <c r="CJ95" s="144">
        <v>161</v>
      </c>
      <c r="CK95" s="144">
        <v>158</v>
      </c>
      <c r="CL95" s="144">
        <v>159</v>
      </c>
      <c r="CM95" s="144">
        <v>155</v>
      </c>
      <c r="CN95" s="144">
        <v>171</v>
      </c>
      <c r="CO95" s="144">
        <v>166</v>
      </c>
      <c r="CP95" s="144">
        <v>169</v>
      </c>
      <c r="CQ95" s="144">
        <v>169</v>
      </c>
      <c r="CR95" s="144">
        <v>167</v>
      </c>
      <c r="CS95" s="144">
        <v>181</v>
      </c>
      <c r="CT95" s="144">
        <v>161</v>
      </c>
      <c r="CU95" s="144">
        <v>165</v>
      </c>
      <c r="CV95" s="144">
        <v>160</v>
      </c>
      <c r="CW95" s="144">
        <v>162</v>
      </c>
      <c r="CX95" s="144">
        <v>165</v>
      </c>
      <c r="CY95" s="144">
        <v>162</v>
      </c>
      <c r="CZ95" s="144">
        <v>160</v>
      </c>
      <c r="DA95" s="144">
        <v>168</v>
      </c>
      <c r="DB95" s="144">
        <v>162</v>
      </c>
      <c r="DC95" s="144">
        <v>155</v>
      </c>
      <c r="DD95" s="144">
        <v>152</v>
      </c>
      <c r="DE95" s="144">
        <v>165</v>
      </c>
      <c r="DF95" s="144">
        <v>167.5</v>
      </c>
      <c r="DG95" s="144">
        <v>170</v>
      </c>
      <c r="DH95" s="144">
        <v>159</v>
      </c>
      <c r="DI95" s="144">
        <v>153</v>
      </c>
      <c r="DJ95" s="144">
        <v>151</v>
      </c>
      <c r="DK95" s="144">
        <v>143</v>
      </c>
      <c r="DL95" s="144">
        <v>142</v>
      </c>
      <c r="DM95" s="144">
        <v>146</v>
      </c>
      <c r="DN95" s="144">
        <v>141</v>
      </c>
      <c r="DO95" s="144">
        <v>145</v>
      </c>
      <c r="DP95" s="144">
        <v>149</v>
      </c>
      <c r="DQ95" s="144">
        <v>162</v>
      </c>
      <c r="DR95" s="397">
        <v>153</v>
      </c>
      <c r="DS95" s="144">
        <v>168</v>
      </c>
      <c r="DT95" s="397">
        <v>168</v>
      </c>
      <c r="DU95" s="397">
        <v>163</v>
      </c>
      <c r="DV95" s="380">
        <v>161</v>
      </c>
      <c r="DW95" s="380">
        <v>170</v>
      </c>
      <c r="DX95" s="397">
        <v>163</v>
      </c>
      <c r="DY95">
        <v>162</v>
      </c>
      <c r="DZ95">
        <v>165</v>
      </c>
      <c r="EA95">
        <v>167</v>
      </c>
      <c r="EB95">
        <v>177</v>
      </c>
      <c r="EC95">
        <v>178</v>
      </c>
      <c r="ED95">
        <v>183</v>
      </c>
      <c r="EE95">
        <v>185</v>
      </c>
      <c r="EF95">
        <v>183</v>
      </c>
      <c r="EG95">
        <v>177</v>
      </c>
      <c r="EH95">
        <v>174</v>
      </c>
      <c r="EI95">
        <v>176</v>
      </c>
      <c r="EJ95">
        <v>182</v>
      </c>
      <c r="EK95">
        <v>193</v>
      </c>
      <c r="EL95">
        <v>207</v>
      </c>
      <c r="EM95">
        <v>213</v>
      </c>
      <c r="EN95">
        <v>206</v>
      </c>
      <c r="EO95" s="144">
        <v>199</v>
      </c>
      <c r="EP95">
        <v>177</v>
      </c>
      <c r="EQ95">
        <v>177</v>
      </c>
      <c r="ER95">
        <v>169</v>
      </c>
      <c r="ES95">
        <v>163</v>
      </c>
      <c r="ET95">
        <v>157</v>
      </c>
      <c r="EU95">
        <v>153</v>
      </c>
      <c r="EV95">
        <v>146</v>
      </c>
      <c r="EW95">
        <v>147</v>
      </c>
      <c r="EX95">
        <v>144</v>
      </c>
      <c r="EY95">
        <v>137</v>
      </c>
      <c r="EZ95">
        <v>135</v>
      </c>
      <c r="FA95">
        <v>126</v>
      </c>
      <c r="FB95">
        <v>124</v>
      </c>
      <c r="FC95">
        <v>130</v>
      </c>
      <c r="FD95">
        <v>134</v>
      </c>
      <c r="FE95">
        <v>132</v>
      </c>
      <c r="FF95">
        <v>133</v>
      </c>
      <c r="FG95">
        <v>133</v>
      </c>
      <c r="FH95">
        <v>134</v>
      </c>
      <c r="FI95">
        <v>139</v>
      </c>
      <c r="FJ95">
        <v>138</v>
      </c>
      <c r="FK95" s="144">
        <v>143</v>
      </c>
      <c r="FL95">
        <v>134</v>
      </c>
      <c r="FM95">
        <v>129</v>
      </c>
      <c r="FN95" s="144">
        <v>136</v>
      </c>
      <c r="FO95" s="144">
        <v>135</v>
      </c>
      <c r="FP95" s="144">
        <v>129</v>
      </c>
      <c r="FQ95">
        <v>130</v>
      </c>
      <c r="FR95" s="144">
        <v>127</v>
      </c>
      <c r="FS95" s="397">
        <v>125</v>
      </c>
      <c r="FT95" s="144">
        <v>129</v>
      </c>
      <c r="FU95" s="397">
        <v>128</v>
      </c>
      <c r="FV95" s="397">
        <v>134</v>
      </c>
      <c r="FW95" s="380">
        <v>118</v>
      </c>
      <c r="FX95" s="380">
        <v>118</v>
      </c>
      <c r="FY95" s="397">
        <v>125</v>
      </c>
      <c r="FZ95">
        <v>126</v>
      </c>
      <c r="GA95">
        <v>128</v>
      </c>
      <c r="GB95">
        <v>130</v>
      </c>
      <c r="GC95">
        <v>129</v>
      </c>
      <c r="GD95">
        <v>119</v>
      </c>
      <c r="GE95">
        <v>122</v>
      </c>
      <c r="GF95">
        <v>125</v>
      </c>
      <c r="GG95">
        <v>134</v>
      </c>
      <c r="GH95">
        <v>127</v>
      </c>
      <c r="GI95">
        <v>131</v>
      </c>
      <c r="GJ95">
        <v>135</v>
      </c>
      <c r="GK95">
        <v>145</v>
      </c>
      <c r="GL95">
        <v>145</v>
      </c>
      <c r="GM95">
        <v>145</v>
      </c>
      <c r="GN95">
        <v>146</v>
      </c>
      <c r="GO95">
        <v>142</v>
      </c>
      <c r="GP95" s="144">
        <v>142</v>
      </c>
      <c r="GQ95">
        <v>136</v>
      </c>
      <c r="GR95">
        <v>136</v>
      </c>
      <c r="GS95">
        <v>145</v>
      </c>
      <c r="GT95">
        <v>157</v>
      </c>
      <c r="GU95">
        <v>156</v>
      </c>
      <c r="GV95" s="144">
        <v>152</v>
      </c>
      <c r="GW95" s="144">
        <v>137</v>
      </c>
      <c r="GX95" s="144">
        <v>137</v>
      </c>
      <c r="GY95" s="144">
        <v>141</v>
      </c>
      <c r="GZ95" s="144">
        <v>147</v>
      </c>
      <c r="HA95" s="144">
        <v>151</v>
      </c>
      <c r="HB95" s="144">
        <v>155</v>
      </c>
      <c r="HC95" s="144">
        <v>150</v>
      </c>
      <c r="HD95" s="144">
        <v>151</v>
      </c>
      <c r="HE95" s="144">
        <v>165</v>
      </c>
      <c r="HF95" s="144">
        <v>165</v>
      </c>
      <c r="HG95" s="144">
        <v>167</v>
      </c>
      <c r="HH95" s="144">
        <v>160</v>
      </c>
      <c r="HI95" s="144">
        <v>162</v>
      </c>
      <c r="HJ95" s="144">
        <v>170</v>
      </c>
      <c r="HK95" s="144">
        <v>177</v>
      </c>
      <c r="HL95" s="144">
        <v>184</v>
      </c>
      <c r="HM95" s="144">
        <v>189</v>
      </c>
      <c r="HN95" s="144">
        <v>190</v>
      </c>
      <c r="HO95" s="144">
        <v>178</v>
      </c>
      <c r="HP95" s="144">
        <v>173</v>
      </c>
      <c r="HQ95" s="144">
        <v>179</v>
      </c>
      <c r="HR95" s="144">
        <v>184</v>
      </c>
      <c r="HS95" s="144">
        <v>184</v>
      </c>
      <c r="HT95" s="144">
        <v>170</v>
      </c>
      <c r="HU95" s="144">
        <v>161</v>
      </c>
      <c r="HV95" s="144">
        <v>154</v>
      </c>
      <c r="HW95" s="144">
        <v>146</v>
      </c>
      <c r="HX95" s="144">
        <v>152</v>
      </c>
      <c r="HY95" s="144">
        <v>150</v>
      </c>
      <c r="HZ95" s="144">
        <v>161</v>
      </c>
      <c r="IA95" s="144">
        <v>169</v>
      </c>
      <c r="IB95" s="144">
        <v>164</v>
      </c>
      <c r="IC95" s="144">
        <v>163</v>
      </c>
      <c r="ID95" s="144">
        <v>176</v>
      </c>
      <c r="IE95" s="144">
        <v>180</v>
      </c>
      <c r="IF95" s="144">
        <v>186</v>
      </c>
      <c r="IG95" s="144">
        <v>184</v>
      </c>
      <c r="IH95" s="144">
        <v>187</v>
      </c>
      <c r="II95" s="144">
        <v>188</v>
      </c>
      <c r="IJ95" s="144">
        <v>197</v>
      </c>
      <c r="IK95" s="144">
        <v>211</v>
      </c>
      <c r="IL95" s="144">
        <v>206</v>
      </c>
      <c r="IM95" s="144">
        <v>205</v>
      </c>
      <c r="IN95" s="341">
        <f t="shared" si="61"/>
        <v>197</v>
      </c>
      <c r="IO95" s="144">
        <v>189</v>
      </c>
      <c r="IP95" s="144">
        <v>185</v>
      </c>
      <c r="IQ95" s="144">
        <v>177</v>
      </c>
      <c r="IR95" s="144">
        <v>181</v>
      </c>
      <c r="IS95" s="144">
        <v>185</v>
      </c>
      <c r="IT95" s="144">
        <v>172</v>
      </c>
      <c r="IU95" s="144">
        <v>174</v>
      </c>
      <c r="IV95" s="144">
        <v>175</v>
      </c>
      <c r="IW95" s="144">
        <v>174</v>
      </c>
      <c r="IX95" s="144">
        <v>185</v>
      </c>
      <c r="IY95" s="144">
        <v>179</v>
      </c>
      <c r="IZ95" s="144">
        <v>178</v>
      </c>
      <c r="JA95" s="144">
        <v>183</v>
      </c>
      <c r="JB95" s="144">
        <v>187</v>
      </c>
      <c r="JC95" s="144">
        <v>195</v>
      </c>
      <c r="JD95" s="144">
        <v>203</v>
      </c>
      <c r="JE95" s="144">
        <v>215</v>
      </c>
      <c r="JF95" s="362">
        <f t="shared" si="65"/>
        <v>217</v>
      </c>
      <c r="JG95" s="144">
        <v>219</v>
      </c>
      <c r="JH95" s="144">
        <v>208</v>
      </c>
      <c r="JI95" s="144">
        <v>219</v>
      </c>
      <c r="JJ95" s="144">
        <v>231</v>
      </c>
      <c r="JK95" s="144">
        <v>235</v>
      </c>
      <c r="JL95" s="144">
        <v>227</v>
      </c>
      <c r="JM95" s="144">
        <v>233</v>
      </c>
      <c r="JN95" s="341">
        <f t="shared" si="66"/>
        <v>238</v>
      </c>
      <c r="JO95" s="144">
        <v>243</v>
      </c>
      <c r="JP95" s="144">
        <v>248</v>
      </c>
      <c r="JQ95" s="144">
        <v>244</v>
      </c>
      <c r="JR95" s="144">
        <v>253</v>
      </c>
      <c r="JS95" s="144">
        <v>261</v>
      </c>
      <c r="JT95" s="144">
        <v>268</v>
      </c>
      <c r="JU95" s="144">
        <v>256</v>
      </c>
      <c r="JV95" s="341">
        <f t="shared" si="67"/>
        <v>262</v>
      </c>
      <c r="JW95" s="144">
        <v>268</v>
      </c>
      <c r="JX95" s="144">
        <v>237</v>
      </c>
      <c r="JY95" s="144">
        <v>222</v>
      </c>
      <c r="JZ95" s="144">
        <v>230</v>
      </c>
      <c r="KA95" s="144">
        <v>229</v>
      </c>
      <c r="KB95" s="144">
        <v>242</v>
      </c>
      <c r="KC95" s="144">
        <v>246</v>
      </c>
      <c r="KD95" s="144">
        <v>227</v>
      </c>
      <c r="KE95" s="144">
        <v>232</v>
      </c>
      <c r="KF95" s="144">
        <v>249</v>
      </c>
      <c r="KG95" s="144">
        <v>246</v>
      </c>
      <c r="KH95" s="144">
        <v>241</v>
      </c>
      <c r="KI95" s="144">
        <v>251</v>
      </c>
      <c r="KJ95" s="144">
        <v>252</v>
      </c>
      <c r="KK95" s="144">
        <v>264</v>
      </c>
      <c r="KL95" s="144">
        <v>260</v>
      </c>
      <c r="KM95" s="144">
        <v>237</v>
      </c>
      <c r="KN95" s="144">
        <v>249</v>
      </c>
      <c r="KO95" s="144">
        <v>234</v>
      </c>
      <c r="KP95" s="144">
        <v>244</v>
      </c>
      <c r="KQ95" s="144">
        <v>243</v>
      </c>
      <c r="KR95" s="144">
        <v>246</v>
      </c>
      <c r="KS95" s="144">
        <v>247</v>
      </c>
      <c r="KT95" s="144">
        <v>256</v>
      </c>
      <c r="KU95" s="144">
        <v>241</v>
      </c>
      <c r="KV95" s="144">
        <v>245</v>
      </c>
      <c r="KW95" s="144">
        <v>253</v>
      </c>
      <c r="KX95" s="144">
        <v>263</v>
      </c>
      <c r="KY95" s="144">
        <v>262</v>
      </c>
      <c r="KZ95" s="476">
        <f t="shared" si="68"/>
        <v>253</v>
      </c>
      <c r="LA95" s="476">
        <f t="shared" si="69"/>
        <v>256</v>
      </c>
      <c r="LB95" s="476">
        <f t="shared" si="70"/>
        <v>260</v>
      </c>
      <c r="LC95" s="476">
        <f t="shared" si="71"/>
        <v>263</v>
      </c>
      <c r="LD95" s="476">
        <f t="shared" si="72"/>
        <v>265</v>
      </c>
      <c r="LE95" s="476">
        <f t="shared" si="73"/>
        <v>267</v>
      </c>
      <c r="LF95" s="476">
        <f t="shared" si="74"/>
        <v>272</v>
      </c>
      <c r="LG95" s="476">
        <f t="shared" si="75"/>
        <v>275</v>
      </c>
      <c r="LH95" s="476">
        <f t="shared" si="76"/>
        <v>277</v>
      </c>
      <c r="LI95" s="476">
        <f t="shared" si="77"/>
        <v>280</v>
      </c>
      <c r="LJ95" s="144">
        <v>280</v>
      </c>
      <c r="LK95" s="144">
        <v>285</v>
      </c>
      <c r="LL95" s="144">
        <v>280</v>
      </c>
      <c r="LM95" s="144">
        <v>278</v>
      </c>
      <c r="LN95" s="144">
        <v>274</v>
      </c>
      <c r="LO95" s="144">
        <v>281</v>
      </c>
      <c r="LP95" s="144">
        <v>287</v>
      </c>
      <c r="LQ95" s="144">
        <v>279</v>
      </c>
      <c r="LR95" s="144">
        <v>277</v>
      </c>
      <c r="LS95" s="144">
        <v>295</v>
      </c>
      <c r="LT95" s="144">
        <v>280</v>
      </c>
      <c r="LU95" s="144">
        <v>284</v>
      </c>
      <c r="LV95" s="144">
        <v>280</v>
      </c>
      <c r="LW95" s="144">
        <v>291</v>
      </c>
      <c r="LX95" s="144">
        <v>291</v>
      </c>
      <c r="LY95" s="144">
        <v>279</v>
      </c>
      <c r="LZ95" s="144">
        <v>267</v>
      </c>
      <c r="MA95" s="144">
        <v>263</v>
      </c>
      <c r="MB95" s="144">
        <v>266</v>
      </c>
      <c r="MC95" s="144">
        <v>266</v>
      </c>
      <c r="MD95" s="144">
        <v>256</v>
      </c>
      <c r="ME95" s="144">
        <v>251</v>
      </c>
      <c r="MF95" s="144">
        <v>254</v>
      </c>
      <c r="MG95" s="144">
        <v>252</v>
      </c>
      <c r="MH95" s="144">
        <v>248</v>
      </c>
      <c r="MI95" s="144">
        <v>252</v>
      </c>
      <c r="MJ95" s="144">
        <v>265</v>
      </c>
      <c r="MK95" s="144">
        <v>263</v>
      </c>
      <c r="ML95" s="144">
        <v>258</v>
      </c>
      <c r="MM95" s="144">
        <v>248</v>
      </c>
      <c r="MN95" s="144">
        <v>256</v>
      </c>
      <c r="MO95" s="144">
        <v>261</v>
      </c>
      <c r="MP95" s="144">
        <v>259</v>
      </c>
      <c r="MQ95" s="144">
        <v>249</v>
      </c>
      <c r="MR95" s="144">
        <v>249</v>
      </c>
      <c r="MS95" s="144">
        <v>245</v>
      </c>
      <c r="MT95" s="144">
        <v>250</v>
      </c>
      <c r="MU95" s="144">
        <v>249</v>
      </c>
      <c r="MV95" s="144">
        <v>244</v>
      </c>
      <c r="MW95" s="144">
        <v>241</v>
      </c>
      <c r="MX95" s="144">
        <v>241</v>
      </c>
      <c r="MY95" s="144">
        <v>225</v>
      </c>
      <c r="MZ95" s="144">
        <v>222</v>
      </c>
      <c r="NA95" s="144">
        <v>223</v>
      </c>
      <c r="NB95" s="144">
        <v>222</v>
      </c>
      <c r="NC95" s="144">
        <v>216</v>
      </c>
      <c r="ND95" s="144">
        <v>210</v>
      </c>
      <c r="NE95" s="144">
        <v>214</v>
      </c>
      <c r="NF95" s="144">
        <v>217</v>
      </c>
      <c r="NG95" s="144">
        <v>216</v>
      </c>
      <c r="NH95" s="144">
        <v>221</v>
      </c>
      <c r="NI95" s="144">
        <v>211</v>
      </c>
      <c r="NJ95" s="144">
        <v>215</v>
      </c>
      <c r="NK95" s="144">
        <v>233</v>
      </c>
      <c r="NL95" s="144">
        <v>218</v>
      </c>
      <c r="NM95" s="144">
        <v>211</v>
      </c>
      <c r="NN95" s="144">
        <v>214</v>
      </c>
      <c r="NO95" s="144">
        <v>211</v>
      </c>
      <c r="NP95" s="144">
        <v>223</v>
      </c>
      <c r="NQ95" s="144">
        <v>219</v>
      </c>
      <c r="NR95" s="144">
        <v>222</v>
      </c>
      <c r="NS95" s="144">
        <v>221</v>
      </c>
      <c r="NT95" s="144">
        <v>219</v>
      </c>
      <c r="NU95" s="144">
        <v>214</v>
      </c>
      <c r="NV95" s="144">
        <v>210</v>
      </c>
      <c r="NW95" s="144">
        <v>204</v>
      </c>
      <c r="NX95" s="144">
        <v>208</v>
      </c>
      <c r="NY95" s="144">
        <v>196</v>
      </c>
      <c r="NZ95" s="144">
        <v>173</v>
      </c>
      <c r="OA95" s="144">
        <v>175</v>
      </c>
      <c r="OB95" s="144">
        <v>180</v>
      </c>
      <c r="OC95" s="144">
        <v>180</v>
      </c>
      <c r="OD95" s="144">
        <v>169</v>
      </c>
      <c r="OE95" s="144">
        <v>173</v>
      </c>
      <c r="OF95" s="144">
        <v>181</v>
      </c>
      <c r="OG95" s="144">
        <v>193</v>
      </c>
      <c r="OH95" s="144">
        <v>179</v>
      </c>
      <c r="OI95" s="144">
        <v>171</v>
      </c>
      <c r="OJ95" s="144">
        <v>172</v>
      </c>
      <c r="OK95" s="144">
        <v>171</v>
      </c>
      <c r="OL95" s="144">
        <v>175</v>
      </c>
      <c r="OM95" s="144">
        <v>181</v>
      </c>
      <c r="ON95" s="144">
        <v>172</v>
      </c>
      <c r="OO95" s="144">
        <v>164</v>
      </c>
      <c r="OP95" s="144">
        <v>170</v>
      </c>
      <c r="OQ95" s="144">
        <v>170</v>
      </c>
      <c r="OR95" s="144">
        <v>162</v>
      </c>
      <c r="OS95" s="144">
        <v>174</v>
      </c>
      <c r="OT95" s="144">
        <v>186</v>
      </c>
      <c r="OU95" s="144">
        <v>177</v>
      </c>
      <c r="OV95" s="144">
        <v>180</v>
      </c>
      <c r="OW95" s="144">
        <v>176</v>
      </c>
      <c r="OX95" s="144">
        <v>176</v>
      </c>
      <c r="OY95" s="341">
        <f t="shared" si="62"/>
        <v>178.5</v>
      </c>
      <c r="OZ95" s="144">
        <v>181</v>
      </c>
      <c r="PA95" s="144">
        <v>174</v>
      </c>
      <c r="PB95" s="144">
        <v>173</v>
      </c>
      <c r="PC95" s="144">
        <v>172</v>
      </c>
      <c r="PD95" s="144">
        <v>171</v>
      </c>
    </row>
    <row r="96" spans="1:436" s="144" customFormat="1" x14ac:dyDescent="0.2">
      <c r="A96" s="55"/>
      <c r="B96" s="318">
        <v>9</v>
      </c>
      <c r="C96" s="319">
        <f t="shared" ca="1" si="60"/>
        <v>4</v>
      </c>
      <c r="D96" s="320">
        <f t="shared" ca="1" si="63"/>
        <v>2.072538860103627E-2</v>
      </c>
      <c r="E96" s="323">
        <f t="shared" ca="1" si="64"/>
        <v>2</v>
      </c>
      <c r="F96" s="321"/>
      <c r="G96" s="144">
        <v>22</v>
      </c>
      <c r="H96" s="144">
        <v>23</v>
      </c>
      <c r="I96" s="343">
        <v>23.5</v>
      </c>
      <c r="J96" s="144">
        <v>24</v>
      </c>
      <c r="K96" s="144">
        <v>26</v>
      </c>
      <c r="L96" s="144">
        <v>26</v>
      </c>
      <c r="M96" s="144">
        <v>28</v>
      </c>
      <c r="N96" s="144">
        <v>28</v>
      </c>
      <c r="O96" s="144">
        <v>23</v>
      </c>
      <c r="P96" s="144">
        <v>23</v>
      </c>
      <c r="Q96" s="144">
        <v>24</v>
      </c>
      <c r="R96" s="144">
        <v>24</v>
      </c>
      <c r="S96" s="144">
        <v>23</v>
      </c>
      <c r="T96" s="144">
        <v>20</v>
      </c>
      <c r="U96" s="144">
        <v>20</v>
      </c>
      <c r="V96" s="144">
        <v>22</v>
      </c>
      <c r="W96" s="144">
        <v>23</v>
      </c>
      <c r="X96" s="144">
        <v>19</v>
      </c>
      <c r="Y96" s="144">
        <v>19</v>
      </c>
      <c r="Z96" s="144">
        <v>20</v>
      </c>
      <c r="AA96" s="144">
        <v>17</v>
      </c>
      <c r="AB96" s="144">
        <v>17</v>
      </c>
      <c r="AC96" s="144">
        <v>17</v>
      </c>
      <c r="AD96" s="144">
        <v>21</v>
      </c>
      <c r="AE96" s="144">
        <v>20</v>
      </c>
      <c r="AF96" s="144">
        <v>21</v>
      </c>
      <c r="AG96" s="144">
        <v>24</v>
      </c>
      <c r="AH96" s="144">
        <v>21</v>
      </c>
      <c r="AI96" s="144">
        <v>20</v>
      </c>
      <c r="AJ96" s="144">
        <v>19</v>
      </c>
      <c r="AK96" s="144">
        <v>18</v>
      </c>
      <c r="AL96" s="144">
        <v>17</v>
      </c>
      <c r="AM96" s="144">
        <v>16</v>
      </c>
      <c r="AN96" s="144">
        <v>19</v>
      </c>
      <c r="AO96" s="144">
        <v>16</v>
      </c>
      <c r="AP96" s="363">
        <v>16</v>
      </c>
      <c r="AQ96" s="144">
        <v>16</v>
      </c>
      <c r="AR96" s="144">
        <v>14</v>
      </c>
      <c r="AS96" s="144">
        <v>14</v>
      </c>
      <c r="AT96" s="144">
        <v>11</v>
      </c>
      <c r="AU96" s="144">
        <v>12</v>
      </c>
      <c r="AV96" s="144">
        <v>12</v>
      </c>
      <c r="AW96" s="144">
        <v>13</v>
      </c>
      <c r="AX96" s="144">
        <v>13</v>
      </c>
      <c r="AY96" s="144">
        <v>11</v>
      </c>
      <c r="AZ96" s="144">
        <v>11</v>
      </c>
      <c r="BA96" s="144">
        <v>12</v>
      </c>
      <c r="BB96" s="144">
        <v>13</v>
      </c>
      <c r="BC96" s="144">
        <v>11</v>
      </c>
      <c r="BD96" s="144">
        <v>11</v>
      </c>
      <c r="BE96" s="144">
        <v>13</v>
      </c>
      <c r="BF96" s="144">
        <v>13</v>
      </c>
      <c r="BG96" s="144">
        <v>12</v>
      </c>
      <c r="BH96" s="144">
        <v>11</v>
      </c>
      <c r="BI96" s="144">
        <v>12</v>
      </c>
      <c r="BJ96" s="144">
        <v>12</v>
      </c>
      <c r="BK96" s="144">
        <v>12</v>
      </c>
      <c r="BL96" s="144">
        <v>13</v>
      </c>
      <c r="BM96" s="144">
        <v>13</v>
      </c>
      <c r="BN96" s="144">
        <v>13</v>
      </c>
      <c r="BO96" s="144">
        <v>13</v>
      </c>
      <c r="BP96" s="144">
        <v>12</v>
      </c>
      <c r="BQ96" s="144">
        <v>14</v>
      </c>
      <c r="BR96" s="144">
        <v>15</v>
      </c>
      <c r="BS96" s="343">
        <v>14.5</v>
      </c>
      <c r="BT96">
        <v>14</v>
      </c>
      <c r="BU96" s="144">
        <v>14</v>
      </c>
      <c r="BV96" s="144">
        <v>14</v>
      </c>
      <c r="BW96" s="144">
        <v>15</v>
      </c>
      <c r="BX96" s="144">
        <v>20</v>
      </c>
      <c r="BY96" s="144">
        <v>17</v>
      </c>
      <c r="BZ96" s="144">
        <v>18</v>
      </c>
      <c r="CA96" s="144">
        <v>17</v>
      </c>
      <c r="CB96" s="144">
        <v>16</v>
      </c>
      <c r="CC96" s="144">
        <v>14</v>
      </c>
      <c r="CD96" s="144">
        <v>13</v>
      </c>
      <c r="CE96" s="144">
        <v>14</v>
      </c>
      <c r="CF96" s="144">
        <v>13</v>
      </c>
      <c r="CG96" s="144">
        <v>13</v>
      </c>
      <c r="CH96" s="144">
        <v>16</v>
      </c>
      <c r="CI96" s="144">
        <v>15</v>
      </c>
      <c r="CJ96" s="144">
        <v>14</v>
      </c>
      <c r="CK96" s="144">
        <v>15</v>
      </c>
      <c r="CL96" s="144">
        <v>13</v>
      </c>
      <c r="CM96" s="144">
        <v>14</v>
      </c>
      <c r="CN96" s="144">
        <v>14</v>
      </c>
      <c r="CO96" s="144">
        <v>19</v>
      </c>
      <c r="CP96" s="144">
        <v>17</v>
      </c>
      <c r="CQ96" s="144">
        <v>15</v>
      </c>
      <c r="CR96" s="144">
        <v>13</v>
      </c>
      <c r="CS96" s="144">
        <v>12</v>
      </c>
      <c r="CT96" s="144">
        <v>12</v>
      </c>
      <c r="CU96" s="144">
        <v>11</v>
      </c>
      <c r="CV96" s="144">
        <v>11</v>
      </c>
      <c r="CW96" s="144">
        <v>11</v>
      </c>
      <c r="CX96" s="144">
        <v>12</v>
      </c>
      <c r="CY96" s="144">
        <v>13</v>
      </c>
      <c r="CZ96" s="144">
        <v>15</v>
      </c>
      <c r="DA96" s="144">
        <v>16</v>
      </c>
      <c r="DB96" s="144">
        <v>16</v>
      </c>
      <c r="DC96" s="144">
        <v>13</v>
      </c>
      <c r="DD96" s="144">
        <v>16</v>
      </c>
      <c r="DE96" s="144">
        <v>16</v>
      </c>
      <c r="DF96" s="144">
        <v>16</v>
      </c>
      <c r="DG96" s="144">
        <v>16</v>
      </c>
      <c r="DH96" s="144">
        <v>17</v>
      </c>
      <c r="DI96" s="144">
        <v>15</v>
      </c>
      <c r="DJ96" s="144">
        <v>15</v>
      </c>
      <c r="DK96" s="144">
        <v>19</v>
      </c>
      <c r="DL96" s="144">
        <v>17</v>
      </c>
      <c r="DM96" s="144">
        <v>17</v>
      </c>
      <c r="DN96" s="144">
        <v>16</v>
      </c>
      <c r="DO96" s="144">
        <v>17</v>
      </c>
      <c r="DP96" s="144">
        <v>15</v>
      </c>
      <c r="DQ96" s="144">
        <v>14</v>
      </c>
      <c r="DR96" s="397">
        <v>14</v>
      </c>
      <c r="DS96" s="144">
        <v>15</v>
      </c>
      <c r="DT96" s="397">
        <v>16</v>
      </c>
      <c r="DU96" s="397">
        <v>16</v>
      </c>
      <c r="DV96" s="380">
        <v>17</v>
      </c>
      <c r="DW96" s="380">
        <v>17</v>
      </c>
      <c r="DX96" s="397">
        <v>17</v>
      </c>
      <c r="DY96">
        <v>16</v>
      </c>
      <c r="DZ96">
        <v>15</v>
      </c>
      <c r="EA96">
        <v>15</v>
      </c>
      <c r="EB96">
        <v>15</v>
      </c>
      <c r="EC96">
        <v>12</v>
      </c>
      <c r="ED96">
        <v>14</v>
      </c>
      <c r="EE96">
        <v>15</v>
      </c>
      <c r="EF96">
        <v>15</v>
      </c>
      <c r="EG96">
        <v>14</v>
      </c>
      <c r="EH96">
        <v>15</v>
      </c>
      <c r="EI96">
        <v>14</v>
      </c>
      <c r="EJ96">
        <v>14</v>
      </c>
      <c r="EK96">
        <v>14</v>
      </c>
      <c r="EL96">
        <v>14</v>
      </c>
      <c r="EM96">
        <v>14</v>
      </c>
      <c r="EN96">
        <v>13</v>
      </c>
      <c r="EO96" s="144">
        <v>12</v>
      </c>
      <c r="EP96">
        <v>12</v>
      </c>
      <c r="EQ96">
        <v>11</v>
      </c>
      <c r="ER96">
        <v>12</v>
      </c>
      <c r="ES96">
        <v>12</v>
      </c>
      <c r="ET96">
        <v>13</v>
      </c>
      <c r="EU96">
        <v>13</v>
      </c>
      <c r="EV96">
        <v>10</v>
      </c>
      <c r="EW96">
        <v>9</v>
      </c>
      <c r="EX96">
        <v>7</v>
      </c>
      <c r="EY96">
        <v>7</v>
      </c>
      <c r="EZ96">
        <v>7</v>
      </c>
      <c r="FA96">
        <v>9</v>
      </c>
      <c r="FB96">
        <v>9</v>
      </c>
      <c r="FC96">
        <v>9</v>
      </c>
      <c r="FD96">
        <v>8</v>
      </c>
      <c r="FE96">
        <v>8</v>
      </c>
      <c r="FF96">
        <v>7</v>
      </c>
      <c r="FG96">
        <v>7</v>
      </c>
      <c r="FH96">
        <v>7</v>
      </c>
      <c r="FI96">
        <v>7</v>
      </c>
      <c r="FJ96">
        <v>8</v>
      </c>
      <c r="FK96" s="144">
        <v>8</v>
      </c>
      <c r="FL96">
        <v>8</v>
      </c>
      <c r="FM96">
        <v>9</v>
      </c>
      <c r="FN96" s="144">
        <v>9</v>
      </c>
      <c r="FO96" s="144">
        <v>10</v>
      </c>
      <c r="FP96" s="144">
        <v>11</v>
      </c>
      <c r="FQ96">
        <v>11</v>
      </c>
      <c r="FR96" s="144">
        <v>10</v>
      </c>
      <c r="FS96" s="397">
        <v>9</v>
      </c>
      <c r="FT96" s="144">
        <v>10</v>
      </c>
      <c r="FU96" s="397">
        <v>9</v>
      </c>
      <c r="FV96" s="397">
        <v>10</v>
      </c>
      <c r="FW96" s="380">
        <v>10</v>
      </c>
      <c r="FX96" s="380">
        <v>10</v>
      </c>
      <c r="FY96" s="397">
        <v>10</v>
      </c>
      <c r="FZ96">
        <v>11</v>
      </c>
      <c r="GA96">
        <v>10</v>
      </c>
      <c r="GB96">
        <v>10</v>
      </c>
      <c r="GC96">
        <v>11</v>
      </c>
      <c r="GD96">
        <v>11</v>
      </c>
      <c r="GE96">
        <v>11</v>
      </c>
      <c r="GF96">
        <v>11</v>
      </c>
      <c r="GG96">
        <v>12</v>
      </c>
      <c r="GH96">
        <v>12</v>
      </c>
      <c r="GI96">
        <v>12</v>
      </c>
      <c r="GJ96">
        <v>13</v>
      </c>
      <c r="GK96">
        <v>13</v>
      </c>
      <c r="GL96">
        <v>13</v>
      </c>
      <c r="GM96">
        <v>14</v>
      </c>
      <c r="GN96">
        <v>14</v>
      </c>
      <c r="GO96">
        <v>14</v>
      </c>
      <c r="GP96" s="144">
        <v>13</v>
      </c>
      <c r="GQ96">
        <v>13</v>
      </c>
      <c r="GR96">
        <v>13</v>
      </c>
      <c r="GS96">
        <v>12</v>
      </c>
      <c r="GT96">
        <v>9</v>
      </c>
      <c r="GU96">
        <v>10</v>
      </c>
      <c r="GV96" s="144">
        <v>7</v>
      </c>
      <c r="GW96" s="144">
        <v>8</v>
      </c>
      <c r="GX96" s="144">
        <v>8</v>
      </c>
      <c r="GY96" s="144">
        <v>8</v>
      </c>
      <c r="GZ96" s="144">
        <v>9</v>
      </c>
      <c r="HA96" s="144">
        <v>10</v>
      </c>
      <c r="HB96" s="144">
        <v>10</v>
      </c>
      <c r="HC96" s="144">
        <v>11</v>
      </c>
      <c r="HD96" s="144">
        <v>12</v>
      </c>
      <c r="HE96" s="144">
        <v>13</v>
      </c>
      <c r="HF96" s="144">
        <v>13</v>
      </c>
      <c r="HG96" s="144">
        <v>13</v>
      </c>
      <c r="HH96" s="144">
        <v>12</v>
      </c>
      <c r="HI96" s="144">
        <v>12</v>
      </c>
      <c r="HJ96" s="144">
        <v>15</v>
      </c>
      <c r="HK96" s="144">
        <v>14</v>
      </c>
      <c r="HL96" s="144">
        <v>12</v>
      </c>
      <c r="HM96" s="144">
        <v>10</v>
      </c>
      <c r="HN96" s="144">
        <v>10</v>
      </c>
      <c r="HO96" s="144">
        <v>12</v>
      </c>
      <c r="HP96" s="144">
        <v>11</v>
      </c>
      <c r="HQ96" s="144">
        <v>10</v>
      </c>
      <c r="HR96" s="144">
        <v>12</v>
      </c>
      <c r="HS96" s="144">
        <v>13</v>
      </c>
      <c r="HT96" s="144">
        <v>13</v>
      </c>
      <c r="HU96" s="144">
        <v>13</v>
      </c>
      <c r="HV96" s="144">
        <v>15</v>
      </c>
      <c r="HW96" s="144">
        <v>13</v>
      </c>
      <c r="HX96" s="144">
        <v>13</v>
      </c>
      <c r="HY96" s="144">
        <v>11</v>
      </c>
      <c r="HZ96" s="144">
        <v>10</v>
      </c>
      <c r="IA96" s="144">
        <v>10</v>
      </c>
      <c r="IB96" s="144">
        <v>11</v>
      </c>
      <c r="IC96" s="144">
        <v>11</v>
      </c>
      <c r="ID96" s="144">
        <v>10</v>
      </c>
      <c r="IE96" s="144">
        <v>9</v>
      </c>
      <c r="IF96" s="144">
        <v>8</v>
      </c>
      <c r="IG96" s="144">
        <v>8</v>
      </c>
      <c r="IH96" s="144">
        <v>8</v>
      </c>
      <c r="II96" s="144">
        <v>8</v>
      </c>
      <c r="IJ96" s="144">
        <v>8</v>
      </c>
      <c r="IK96" s="144">
        <v>8</v>
      </c>
      <c r="IL96" s="144">
        <v>6</v>
      </c>
      <c r="IM96" s="144">
        <v>5</v>
      </c>
      <c r="IN96" s="341">
        <f t="shared" si="61"/>
        <v>5.5</v>
      </c>
      <c r="IO96" s="144">
        <v>6</v>
      </c>
      <c r="IP96" s="144">
        <v>7</v>
      </c>
      <c r="IQ96" s="144">
        <v>7</v>
      </c>
      <c r="IR96" s="144">
        <v>6</v>
      </c>
      <c r="IS96" s="144">
        <v>6</v>
      </c>
      <c r="IT96" s="144">
        <v>6</v>
      </c>
      <c r="IU96" s="144">
        <v>5</v>
      </c>
      <c r="IV96" s="144">
        <v>6</v>
      </c>
      <c r="IW96" s="144">
        <v>6</v>
      </c>
      <c r="IX96" s="144">
        <v>7</v>
      </c>
      <c r="IY96" s="144">
        <v>6</v>
      </c>
      <c r="IZ96" s="144">
        <v>6</v>
      </c>
      <c r="JA96" s="144">
        <v>6</v>
      </c>
      <c r="JB96" s="144">
        <v>4</v>
      </c>
      <c r="JC96" s="144">
        <v>4</v>
      </c>
      <c r="JD96" s="144">
        <v>4</v>
      </c>
      <c r="JE96" s="144">
        <v>5</v>
      </c>
      <c r="JF96" s="362">
        <f t="shared" si="65"/>
        <v>5</v>
      </c>
      <c r="JG96" s="144">
        <v>5</v>
      </c>
      <c r="JH96" s="144">
        <v>4</v>
      </c>
      <c r="JI96" s="144">
        <v>4</v>
      </c>
      <c r="JJ96" s="144">
        <v>5</v>
      </c>
      <c r="JK96" s="144">
        <v>4</v>
      </c>
      <c r="JL96" s="144">
        <v>4</v>
      </c>
      <c r="JM96" s="144">
        <v>2</v>
      </c>
      <c r="JN96" s="341">
        <f t="shared" si="66"/>
        <v>2</v>
      </c>
      <c r="JO96" s="144">
        <v>2</v>
      </c>
      <c r="JP96" s="144">
        <v>2</v>
      </c>
      <c r="JQ96" s="144">
        <v>2</v>
      </c>
      <c r="JR96" s="144">
        <v>3</v>
      </c>
      <c r="JS96" s="144">
        <v>3</v>
      </c>
      <c r="JT96" s="144">
        <v>3</v>
      </c>
      <c r="JU96" s="144">
        <v>3</v>
      </c>
      <c r="JV96" s="341">
        <f t="shared" si="67"/>
        <v>3</v>
      </c>
      <c r="JW96" s="144">
        <v>3</v>
      </c>
      <c r="JX96" s="144">
        <v>5</v>
      </c>
      <c r="JY96" s="144">
        <v>4</v>
      </c>
      <c r="JZ96" s="144">
        <v>4</v>
      </c>
      <c r="KA96" s="144">
        <v>4</v>
      </c>
      <c r="KB96" s="144">
        <v>4</v>
      </c>
      <c r="KC96" s="144">
        <v>3</v>
      </c>
      <c r="KD96" s="144">
        <v>4</v>
      </c>
      <c r="KE96" s="144">
        <v>4</v>
      </c>
      <c r="KF96" s="144">
        <v>4</v>
      </c>
      <c r="KG96" s="144">
        <v>4</v>
      </c>
      <c r="KH96" s="144">
        <v>5</v>
      </c>
      <c r="KI96" s="144">
        <v>5</v>
      </c>
      <c r="KJ96" s="144">
        <v>7</v>
      </c>
      <c r="KK96" s="144">
        <v>9</v>
      </c>
      <c r="KL96" s="144">
        <v>9</v>
      </c>
      <c r="KM96" s="144">
        <v>9</v>
      </c>
      <c r="KN96" s="144">
        <v>9</v>
      </c>
      <c r="KO96" s="144">
        <v>10</v>
      </c>
      <c r="KP96" s="144">
        <v>10</v>
      </c>
      <c r="KQ96" s="144">
        <v>10</v>
      </c>
      <c r="KR96" s="144">
        <v>10</v>
      </c>
      <c r="KS96" s="144">
        <v>10</v>
      </c>
      <c r="KT96" s="144">
        <v>11</v>
      </c>
      <c r="KU96" s="144">
        <v>10</v>
      </c>
      <c r="KV96" s="144">
        <v>11</v>
      </c>
      <c r="KW96" s="144">
        <v>10</v>
      </c>
      <c r="KX96" s="144">
        <v>10</v>
      </c>
      <c r="KY96" s="144">
        <v>10</v>
      </c>
      <c r="KZ96" s="476">
        <f t="shared" si="68"/>
        <v>11</v>
      </c>
      <c r="LA96" s="476">
        <f t="shared" si="69"/>
        <v>11</v>
      </c>
      <c r="LB96" s="476">
        <f t="shared" si="70"/>
        <v>12</v>
      </c>
      <c r="LC96" s="476">
        <f t="shared" si="71"/>
        <v>13</v>
      </c>
      <c r="LD96" s="476">
        <f t="shared" si="72"/>
        <v>13</v>
      </c>
      <c r="LE96" s="476">
        <f t="shared" si="73"/>
        <v>14</v>
      </c>
      <c r="LF96" s="476">
        <f t="shared" si="74"/>
        <v>15</v>
      </c>
      <c r="LG96" s="476">
        <f t="shared" si="75"/>
        <v>15</v>
      </c>
      <c r="LH96" s="476">
        <f t="shared" si="76"/>
        <v>16</v>
      </c>
      <c r="LI96" s="476">
        <f t="shared" si="77"/>
        <v>16</v>
      </c>
      <c r="LJ96" s="144">
        <v>14</v>
      </c>
      <c r="LK96" s="144">
        <v>16</v>
      </c>
      <c r="LL96" s="144">
        <v>17</v>
      </c>
      <c r="LM96" s="144">
        <v>19</v>
      </c>
      <c r="LN96" s="144">
        <v>19</v>
      </c>
      <c r="LO96" s="144">
        <v>17</v>
      </c>
      <c r="LP96" s="144">
        <v>18</v>
      </c>
      <c r="LQ96" s="144">
        <v>16</v>
      </c>
      <c r="LR96" s="144">
        <v>16</v>
      </c>
      <c r="LS96" s="144">
        <v>19</v>
      </c>
      <c r="LT96" s="144">
        <v>17</v>
      </c>
      <c r="LU96" s="144">
        <v>20</v>
      </c>
      <c r="LV96" s="144">
        <v>22</v>
      </c>
      <c r="LW96" s="144">
        <v>23</v>
      </c>
      <c r="LX96" s="144">
        <v>25</v>
      </c>
      <c r="LY96" s="144">
        <v>24</v>
      </c>
      <c r="LZ96" s="144">
        <v>24</v>
      </c>
      <c r="MA96" s="144">
        <v>22</v>
      </c>
      <c r="MB96" s="144">
        <v>23</v>
      </c>
      <c r="MC96" s="144">
        <v>24</v>
      </c>
      <c r="MD96" s="144">
        <v>24</v>
      </c>
      <c r="ME96" s="144">
        <v>23</v>
      </c>
      <c r="MF96" s="144">
        <v>24</v>
      </c>
      <c r="MG96" s="144">
        <v>22</v>
      </c>
      <c r="MH96" s="144">
        <v>22</v>
      </c>
      <c r="MI96" s="144">
        <v>21</v>
      </c>
      <c r="MJ96" s="144">
        <v>21</v>
      </c>
      <c r="MK96" s="144">
        <v>23</v>
      </c>
      <c r="ML96" s="144">
        <v>23</v>
      </c>
      <c r="MM96" s="144">
        <v>21</v>
      </c>
      <c r="MN96" s="144">
        <v>22</v>
      </c>
      <c r="MO96" s="144">
        <v>18</v>
      </c>
      <c r="MP96" s="144">
        <v>15</v>
      </c>
      <c r="MQ96" s="144">
        <v>14</v>
      </c>
      <c r="MR96" s="144">
        <v>14</v>
      </c>
      <c r="MS96" s="144">
        <v>14</v>
      </c>
      <c r="MT96" s="144">
        <v>17</v>
      </c>
      <c r="MU96" s="144">
        <v>19</v>
      </c>
      <c r="MV96" s="144">
        <v>19</v>
      </c>
      <c r="MW96" s="144">
        <v>20</v>
      </c>
      <c r="MX96" s="144">
        <v>21</v>
      </c>
      <c r="MY96" s="144">
        <v>21</v>
      </c>
      <c r="MZ96" s="144">
        <v>21</v>
      </c>
      <c r="NA96" s="144">
        <v>21</v>
      </c>
      <c r="NB96" s="144">
        <v>22</v>
      </c>
      <c r="NC96" s="144">
        <v>22</v>
      </c>
      <c r="ND96" s="144">
        <v>21</v>
      </c>
      <c r="NE96" s="144">
        <v>24</v>
      </c>
      <c r="NF96" s="144">
        <v>21</v>
      </c>
      <c r="NG96" s="144">
        <v>22</v>
      </c>
      <c r="NH96" s="144">
        <v>21</v>
      </c>
      <c r="NI96" s="144">
        <v>19</v>
      </c>
      <c r="NJ96" s="144">
        <v>19</v>
      </c>
      <c r="NK96" s="144">
        <v>18</v>
      </c>
      <c r="NL96" s="144">
        <v>16</v>
      </c>
      <c r="NM96" s="144">
        <v>15</v>
      </c>
      <c r="NN96" s="144">
        <v>14</v>
      </c>
      <c r="NO96" s="144">
        <v>14</v>
      </c>
      <c r="NP96" s="144">
        <v>13</v>
      </c>
      <c r="NQ96" s="144">
        <v>12</v>
      </c>
      <c r="NR96" s="144">
        <v>13</v>
      </c>
      <c r="NS96" s="144">
        <v>13</v>
      </c>
      <c r="NT96" s="144">
        <v>14</v>
      </c>
      <c r="NU96" s="144">
        <v>14</v>
      </c>
      <c r="NV96" s="144">
        <v>14</v>
      </c>
      <c r="NW96" s="144">
        <v>14</v>
      </c>
      <c r="NX96" s="144">
        <v>13</v>
      </c>
      <c r="NY96" s="144">
        <v>13</v>
      </c>
      <c r="NZ96" s="144">
        <v>13</v>
      </c>
      <c r="OA96" s="144">
        <v>12</v>
      </c>
      <c r="OB96" s="144">
        <v>12</v>
      </c>
      <c r="OC96" s="144">
        <v>11</v>
      </c>
      <c r="OD96" s="144">
        <v>12</v>
      </c>
      <c r="OE96" s="144">
        <v>12</v>
      </c>
      <c r="OF96" s="144">
        <v>13</v>
      </c>
      <c r="OG96" s="144">
        <v>13</v>
      </c>
      <c r="OH96" s="144">
        <v>13</v>
      </c>
      <c r="OI96" s="144">
        <v>14</v>
      </c>
      <c r="OJ96" s="144">
        <v>14</v>
      </c>
      <c r="OK96" s="144">
        <v>15</v>
      </c>
      <c r="OL96" s="144">
        <v>14</v>
      </c>
      <c r="OM96" s="144">
        <v>11</v>
      </c>
      <c r="ON96" s="144">
        <v>11</v>
      </c>
      <c r="OO96" s="144">
        <v>10</v>
      </c>
      <c r="OP96" s="144">
        <v>11</v>
      </c>
      <c r="OQ96" s="144">
        <v>11</v>
      </c>
      <c r="OR96" s="144">
        <v>12</v>
      </c>
      <c r="OS96" s="144">
        <v>10</v>
      </c>
      <c r="OT96" s="144">
        <v>10</v>
      </c>
      <c r="OU96" s="144">
        <v>9</v>
      </c>
      <c r="OV96" s="144">
        <v>9</v>
      </c>
      <c r="OW96" s="144">
        <v>9</v>
      </c>
      <c r="OX96" s="144">
        <v>8</v>
      </c>
      <c r="OY96" s="341">
        <f t="shared" si="62"/>
        <v>7.5</v>
      </c>
      <c r="OZ96" s="144">
        <v>7</v>
      </c>
      <c r="PA96" s="144">
        <v>6</v>
      </c>
      <c r="PB96" s="144">
        <v>6</v>
      </c>
      <c r="PC96" s="144">
        <v>6</v>
      </c>
      <c r="PD96" s="144">
        <v>4</v>
      </c>
    </row>
    <row r="97" spans="1:436" s="144" customFormat="1" x14ac:dyDescent="0.2">
      <c r="A97" s="318"/>
      <c r="B97" s="318">
        <v>10</v>
      </c>
      <c r="C97" s="319">
        <f t="shared" ca="1" si="60"/>
        <v>47</v>
      </c>
      <c r="D97" s="320">
        <f t="shared" ca="1" si="63"/>
        <v>0.16785714285714284</v>
      </c>
      <c r="E97" s="323">
        <f t="shared" ca="1" si="64"/>
        <v>21</v>
      </c>
      <c r="F97" s="321"/>
      <c r="G97" s="144">
        <v>77</v>
      </c>
      <c r="H97" s="144">
        <v>73</v>
      </c>
      <c r="I97" s="343">
        <v>72.5</v>
      </c>
      <c r="J97" s="144">
        <v>72</v>
      </c>
      <c r="K97" s="144">
        <v>64</v>
      </c>
      <c r="L97" s="144">
        <v>60</v>
      </c>
      <c r="M97" s="144">
        <v>54</v>
      </c>
      <c r="N97" s="144">
        <v>54</v>
      </c>
      <c r="O97" s="144">
        <v>58</v>
      </c>
      <c r="P97" s="144">
        <v>59</v>
      </c>
      <c r="Q97" s="144">
        <v>55</v>
      </c>
      <c r="R97" s="144">
        <v>55</v>
      </c>
      <c r="S97" s="144">
        <v>54</v>
      </c>
      <c r="T97" s="144">
        <v>53</v>
      </c>
      <c r="U97" s="144">
        <v>50</v>
      </c>
      <c r="V97" s="144">
        <v>52</v>
      </c>
      <c r="W97" s="144">
        <v>52</v>
      </c>
      <c r="X97" s="144">
        <v>52</v>
      </c>
      <c r="Y97" s="144">
        <v>53</v>
      </c>
      <c r="Z97" s="144">
        <v>51</v>
      </c>
      <c r="AA97" s="144">
        <v>49</v>
      </c>
      <c r="AB97" s="144">
        <v>46</v>
      </c>
      <c r="AC97" s="144">
        <v>48</v>
      </c>
      <c r="AD97" s="144">
        <v>47</v>
      </c>
      <c r="AE97" s="144">
        <v>45</v>
      </c>
      <c r="AF97" s="144">
        <v>48</v>
      </c>
      <c r="AG97" s="144">
        <v>50</v>
      </c>
      <c r="AH97" s="144">
        <v>55</v>
      </c>
      <c r="AI97" s="144">
        <v>55</v>
      </c>
      <c r="AJ97" s="144">
        <v>56</v>
      </c>
      <c r="AK97" s="144">
        <v>52</v>
      </c>
      <c r="AL97" s="144">
        <v>53</v>
      </c>
      <c r="AM97" s="144">
        <v>52</v>
      </c>
      <c r="AN97" s="144">
        <v>54</v>
      </c>
      <c r="AO97" s="144">
        <v>48</v>
      </c>
      <c r="AP97" s="363">
        <v>48.5</v>
      </c>
      <c r="AQ97" s="144">
        <v>49</v>
      </c>
      <c r="AR97" s="144">
        <v>48</v>
      </c>
      <c r="AS97" s="144">
        <v>49</v>
      </c>
      <c r="AT97" s="144">
        <v>52</v>
      </c>
      <c r="AU97" s="144">
        <v>52</v>
      </c>
      <c r="AV97" s="144">
        <v>52</v>
      </c>
      <c r="AW97" s="144">
        <v>48</v>
      </c>
      <c r="AX97" s="144">
        <v>49</v>
      </c>
      <c r="AY97" s="144">
        <v>52</v>
      </c>
      <c r="AZ97" s="144">
        <v>52</v>
      </c>
      <c r="BA97" s="144">
        <v>48</v>
      </c>
      <c r="BB97" s="144">
        <v>48</v>
      </c>
      <c r="BC97" s="144">
        <v>54</v>
      </c>
      <c r="BD97" s="144">
        <v>56</v>
      </c>
      <c r="BE97" s="144">
        <v>57</v>
      </c>
      <c r="BF97" s="144">
        <v>60</v>
      </c>
      <c r="BG97" s="144">
        <v>60</v>
      </c>
      <c r="BH97" s="144">
        <v>54</v>
      </c>
      <c r="BI97" s="144">
        <v>49</v>
      </c>
      <c r="BJ97" s="144">
        <v>48</v>
      </c>
      <c r="BK97" s="144">
        <v>53</v>
      </c>
      <c r="BL97" s="144">
        <v>52</v>
      </c>
      <c r="BM97" s="144">
        <v>52</v>
      </c>
      <c r="BN97" s="144">
        <v>51</v>
      </c>
      <c r="BO97" s="144">
        <v>52</v>
      </c>
      <c r="BP97" s="144">
        <v>53</v>
      </c>
      <c r="BQ97" s="144">
        <v>51</v>
      </c>
      <c r="BR97" s="144">
        <v>49</v>
      </c>
      <c r="BS97" s="343">
        <v>50</v>
      </c>
      <c r="BT97">
        <v>47</v>
      </c>
      <c r="BU97" s="144">
        <v>53</v>
      </c>
      <c r="BV97" s="144">
        <v>54</v>
      </c>
      <c r="BW97" s="144">
        <v>52</v>
      </c>
      <c r="BX97" s="144">
        <v>54</v>
      </c>
      <c r="BY97" s="144">
        <v>51</v>
      </c>
      <c r="BZ97" s="144">
        <v>57</v>
      </c>
      <c r="CA97" s="144">
        <v>56</v>
      </c>
      <c r="CB97" s="144">
        <v>56</v>
      </c>
      <c r="CC97" s="144">
        <v>55</v>
      </c>
      <c r="CD97" s="144">
        <v>57</v>
      </c>
      <c r="CE97" s="144">
        <v>60</v>
      </c>
      <c r="CF97" s="144">
        <v>58</v>
      </c>
      <c r="CG97" s="144">
        <v>58</v>
      </c>
      <c r="CH97" s="144">
        <v>61</v>
      </c>
      <c r="CI97" s="144">
        <v>62</v>
      </c>
      <c r="CJ97" s="144">
        <v>60</v>
      </c>
      <c r="CK97" s="144">
        <v>61</v>
      </c>
      <c r="CL97" s="144">
        <v>59</v>
      </c>
      <c r="CM97" s="144">
        <v>63</v>
      </c>
      <c r="CN97" s="144">
        <v>59</v>
      </c>
      <c r="CO97" s="144">
        <v>56</v>
      </c>
      <c r="CP97" s="144">
        <v>58</v>
      </c>
      <c r="CQ97" s="144">
        <v>57</v>
      </c>
      <c r="CR97" s="144">
        <v>58</v>
      </c>
      <c r="CS97" s="144">
        <v>61</v>
      </c>
      <c r="CT97" s="144">
        <v>61</v>
      </c>
      <c r="CU97" s="144">
        <v>60</v>
      </c>
      <c r="CV97" s="144">
        <v>62</v>
      </c>
      <c r="CW97" s="144">
        <v>60</v>
      </c>
      <c r="CX97" s="144">
        <v>63</v>
      </c>
      <c r="CY97" s="144">
        <v>60</v>
      </c>
      <c r="CZ97" s="144">
        <v>62</v>
      </c>
      <c r="DA97" s="144">
        <v>61</v>
      </c>
      <c r="DB97" s="144">
        <v>62</v>
      </c>
      <c r="DC97" s="144">
        <v>54</v>
      </c>
      <c r="DD97" s="144">
        <v>62</v>
      </c>
      <c r="DE97" s="144">
        <v>63</v>
      </c>
      <c r="DF97" s="144">
        <v>61.5</v>
      </c>
      <c r="DG97" s="144">
        <v>60</v>
      </c>
      <c r="DH97" s="144">
        <v>61</v>
      </c>
      <c r="DI97" s="144">
        <v>54</v>
      </c>
      <c r="DJ97" s="144">
        <v>54</v>
      </c>
      <c r="DK97" s="144">
        <v>44</v>
      </c>
      <c r="DL97" s="144">
        <v>47</v>
      </c>
      <c r="DM97" s="144">
        <v>45</v>
      </c>
      <c r="DN97" s="144">
        <v>44</v>
      </c>
      <c r="DO97" s="144">
        <v>47</v>
      </c>
      <c r="DP97" s="144">
        <v>43</v>
      </c>
      <c r="DQ97" s="144">
        <v>38</v>
      </c>
      <c r="DR97" s="397">
        <v>39</v>
      </c>
      <c r="DS97" s="144">
        <v>39</v>
      </c>
      <c r="DT97" s="397">
        <v>40</v>
      </c>
      <c r="DU97" s="397">
        <v>38</v>
      </c>
      <c r="DV97" s="380">
        <v>37</v>
      </c>
      <c r="DW97" s="380">
        <v>38</v>
      </c>
      <c r="DX97" s="397">
        <v>42</v>
      </c>
      <c r="DY97">
        <v>40</v>
      </c>
      <c r="DZ97">
        <v>41</v>
      </c>
      <c r="EA97">
        <v>39</v>
      </c>
      <c r="EB97">
        <v>35</v>
      </c>
      <c r="EC97">
        <v>38</v>
      </c>
      <c r="ED97">
        <v>41</v>
      </c>
      <c r="EE97">
        <v>40</v>
      </c>
      <c r="EF97">
        <v>43</v>
      </c>
      <c r="EG97">
        <v>43</v>
      </c>
      <c r="EH97">
        <v>45</v>
      </c>
      <c r="EI97">
        <v>42</v>
      </c>
      <c r="EJ97">
        <v>45</v>
      </c>
      <c r="EK97">
        <v>42</v>
      </c>
      <c r="EL97">
        <v>48</v>
      </c>
      <c r="EM97">
        <v>50</v>
      </c>
      <c r="EN97">
        <v>53</v>
      </c>
      <c r="EO97" s="144">
        <v>48</v>
      </c>
      <c r="EP97">
        <v>49</v>
      </c>
      <c r="EQ97">
        <v>49</v>
      </c>
      <c r="ER97">
        <v>49</v>
      </c>
      <c r="ES97">
        <v>49</v>
      </c>
      <c r="ET97">
        <v>42</v>
      </c>
      <c r="EU97">
        <v>40</v>
      </c>
      <c r="EV97">
        <v>42</v>
      </c>
      <c r="EW97">
        <v>43</v>
      </c>
      <c r="EX97">
        <v>44</v>
      </c>
      <c r="EY97">
        <v>42</v>
      </c>
      <c r="EZ97">
        <v>42</v>
      </c>
      <c r="FA97">
        <v>43</v>
      </c>
      <c r="FB97">
        <v>42</v>
      </c>
      <c r="FC97">
        <v>41</v>
      </c>
      <c r="FD97">
        <v>45</v>
      </c>
      <c r="FE97">
        <v>43</v>
      </c>
      <c r="FF97">
        <v>45</v>
      </c>
      <c r="FG97">
        <v>47</v>
      </c>
      <c r="FH97">
        <v>46</v>
      </c>
      <c r="FI97">
        <v>47</v>
      </c>
      <c r="FJ97">
        <v>46</v>
      </c>
      <c r="FK97" s="144">
        <v>46</v>
      </c>
      <c r="FL97">
        <v>44</v>
      </c>
      <c r="FM97">
        <v>43</v>
      </c>
      <c r="FN97" s="144">
        <v>45</v>
      </c>
      <c r="FO97" s="144">
        <v>44</v>
      </c>
      <c r="FP97" s="144">
        <v>47</v>
      </c>
      <c r="FQ97">
        <v>45</v>
      </c>
      <c r="FR97" s="144">
        <v>41</v>
      </c>
      <c r="FS97" s="397">
        <v>41</v>
      </c>
      <c r="FT97" s="144">
        <v>39</v>
      </c>
      <c r="FU97" s="397">
        <v>38</v>
      </c>
      <c r="FV97" s="397">
        <v>39</v>
      </c>
      <c r="FW97" s="380">
        <v>38</v>
      </c>
      <c r="FX97" s="380">
        <v>40</v>
      </c>
      <c r="FY97" s="397">
        <v>38</v>
      </c>
      <c r="FZ97">
        <v>38</v>
      </c>
      <c r="GA97">
        <v>36</v>
      </c>
      <c r="GB97">
        <v>37</v>
      </c>
      <c r="GC97">
        <v>36</v>
      </c>
      <c r="GD97">
        <v>39</v>
      </c>
      <c r="GE97">
        <v>38</v>
      </c>
      <c r="GF97">
        <v>39</v>
      </c>
      <c r="GG97">
        <v>38</v>
      </c>
      <c r="GH97">
        <v>39</v>
      </c>
      <c r="GI97">
        <v>38</v>
      </c>
      <c r="GJ97">
        <v>41</v>
      </c>
      <c r="GK97">
        <v>41</v>
      </c>
      <c r="GL97">
        <v>37</v>
      </c>
      <c r="GM97">
        <v>38</v>
      </c>
      <c r="GN97">
        <v>40</v>
      </c>
      <c r="GO97">
        <v>43</v>
      </c>
      <c r="GP97" s="144">
        <v>43</v>
      </c>
      <c r="GQ97">
        <v>40</v>
      </c>
      <c r="GR97">
        <v>46</v>
      </c>
      <c r="GS97">
        <v>46</v>
      </c>
      <c r="GT97">
        <v>42</v>
      </c>
      <c r="GU97">
        <v>38</v>
      </c>
      <c r="GV97" s="144">
        <v>35</v>
      </c>
      <c r="GW97" s="144">
        <v>36</v>
      </c>
      <c r="GX97" s="144">
        <v>37</v>
      </c>
      <c r="GY97" s="144">
        <v>33</v>
      </c>
      <c r="GZ97" s="144">
        <v>35</v>
      </c>
      <c r="HA97" s="144">
        <v>35</v>
      </c>
      <c r="HB97" s="144">
        <v>34</v>
      </c>
      <c r="HC97" s="144">
        <v>35</v>
      </c>
      <c r="HD97" s="144">
        <v>37</v>
      </c>
      <c r="HE97" s="144">
        <v>38</v>
      </c>
      <c r="HF97" s="144">
        <v>43</v>
      </c>
      <c r="HG97" s="144">
        <v>43</v>
      </c>
      <c r="HH97" s="144">
        <v>40</v>
      </c>
      <c r="HI97" s="144">
        <v>37</v>
      </c>
      <c r="HJ97" s="144">
        <v>36</v>
      </c>
      <c r="HK97" s="144">
        <v>38</v>
      </c>
      <c r="HL97" s="144">
        <v>36</v>
      </c>
      <c r="HM97" s="144">
        <v>35</v>
      </c>
      <c r="HN97" s="144">
        <v>35</v>
      </c>
      <c r="HO97" s="144">
        <v>35</v>
      </c>
      <c r="HP97" s="144">
        <v>35</v>
      </c>
      <c r="HQ97" s="144">
        <v>35</v>
      </c>
      <c r="HR97" s="144">
        <v>35</v>
      </c>
      <c r="HS97" s="144">
        <v>37</v>
      </c>
      <c r="HT97" s="144">
        <v>36</v>
      </c>
      <c r="HU97" s="144">
        <v>36</v>
      </c>
      <c r="HV97" s="144">
        <v>35</v>
      </c>
      <c r="HW97" s="144">
        <v>40</v>
      </c>
      <c r="HX97" s="144">
        <v>39</v>
      </c>
      <c r="HY97" s="144">
        <v>40</v>
      </c>
      <c r="HZ97" s="144">
        <v>39</v>
      </c>
      <c r="IA97" s="144">
        <v>41</v>
      </c>
      <c r="IB97" s="144">
        <v>41</v>
      </c>
      <c r="IC97" s="144">
        <v>40</v>
      </c>
      <c r="ID97" s="144">
        <v>38</v>
      </c>
      <c r="IE97" s="144">
        <v>39</v>
      </c>
      <c r="IF97" s="144">
        <v>41</v>
      </c>
      <c r="IG97" s="144">
        <v>39</v>
      </c>
      <c r="IH97" s="144">
        <v>36</v>
      </c>
      <c r="II97" s="144">
        <v>31</v>
      </c>
      <c r="IJ97" s="144">
        <v>35</v>
      </c>
      <c r="IK97" s="144">
        <v>37</v>
      </c>
      <c r="IL97" s="144">
        <v>38</v>
      </c>
      <c r="IM97" s="144">
        <v>36</v>
      </c>
      <c r="IN97" s="341">
        <f t="shared" si="61"/>
        <v>38.5</v>
      </c>
      <c r="IO97" s="144">
        <v>41</v>
      </c>
      <c r="IP97" s="144">
        <v>43</v>
      </c>
      <c r="IQ97" s="144">
        <v>41</v>
      </c>
      <c r="IR97" s="144">
        <v>46</v>
      </c>
      <c r="IS97" s="144">
        <v>50</v>
      </c>
      <c r="IT97" s="144">
        <v>50</v>
      </c>
      <c r="IU97" s="144">
        <v>45</v>
      </c>
      <c r="IV97" s="144">
        <v>44</v>
      </c>
      <c r="IW97" s="144">
        <v>44</v>
      </c>
      <c r="IX97" s="144">
        <v>42</v>
      </c>
      <c r="IY97" s="144">
        <v>42</v>
      </c>
      <c r="IZ97" s="144">
        <v>43</v>
      </c>
      <c r="JA97" s="144">
        <v>44</v>
      </c>
      <c r="JB97" s="144">
        <v>43</v>
      </c>
      <c r="JC97" s="144">
        <v>43</v>
      </c>
      <c r="JD97" s="144">
        <v>43</v>
      </c>
      <c r="JE97" s="144">
        <v>42</v>
      </c>
      <c r="JF97" s="362">
        <f t="shared" si="65"/>
        <v>42</v>
      </c>
      <c r="JG97" s="144">
        <v>42</v>
      </c>
      <c r="JH97" s="144">
        <v>40</v>
      </c>
      <c r="JI97" s="144">
        <v>42</v>
      </c>
      <c r="JJ97" s="144">
        <v>42</v>
      </c>
      <c r="JK97" s="144">
        <v>41</v>
      </c>
      <c r="JL97" s="144">
        <v>42</v>
      </c>
      <c r="JM97" s="144">
        <v>36</v>
      </c>
      <c r="JN97" s="341">
        <f t="shared" si="66"/>
        <v>38</v>
      </c>
      <c r="JO97" s="144">
        <v>40</v>
      </c>
      <c r="JP97" s="144">
        <v>38</v>
      </c>
      <c r="JQ97" s="144">
        <v>35</v>
      </c>
      <c r="JR97" s="144">
        <v>36</v>
      </c>
      <c r="JS97" s="144">
        <v>37</v>
      </c>
      <c r="JT97" s="144">
        <v>35</v>
      </c>
      <c r="JU97" s="144">
        <v>34</v>
      </c>
      <c r="JV97" s="341">
        <f t="shared" si="67"/>
        <v>35.5</v>
      </c>
      <c r="JW97" s="144">
        <v>37</v>
      </c>
      <c r="JX97" s="144">
        <v>36</v>
      </c>
      <c r="JY97" s="144">
        <v>33</v>
      </c>
      <c r="JZ97" s="144">
        <v>33</v>
      </c>
      <c r="KA97" s="144">
        <v>37</v>
      </c>
      <c r="KB97" s="144">
        <v>39</v>
      </c>
      <c r="KC97" s="144">
        <v>39</v>
      </c>
      <c r="KD97" s="144">
        <v>36</v>
      </c>
      <c r="KE97" s="144">
        <v>36</v>
      </c>
      <c r="KF97" s="144">
        <v>39</v>
      </c>
      <c r="KG97" s="144">
        <v>37</v>
      </c>
      <c r="KH97" s="144">
        <v>35</v>
      </c>
      <c r="KI97" s="144">
        <v>38</v>
      </c>
      <c r="KJ97" s="144">
        <v>41</v>
      </c>
      <c r="KK97" s="144">
        <v>41</v>
      </c>
      <c r="KL97" s="144">
        <v>38</v>
      </c>
      <c r="KM97" s="144">
        <v>36</v>
      </c>
      <c r="KN97" s="144">
        <v>36</v>
      </c>
      <c r="KO97" s="144">
        <v>38</v>
      </c>
      <c r="KP97" s="144">
        <v>43</v>
      </c>
      <c r="KQ97" s="144">
        <v>46</v>
      </c>
      <c r="KR97" s="144">
        <v>44</v>
      </c>
      <c r="KS97" s="144">
        <v>46</v>
      </c>
      <c r="KT97" s="144">
        <v>53</v>
      </c>
      <c r="KU97" s="144">
        <v>49</v>
      </c>
      <c r="KV97" s="144">
        <v>55</v>
      </c>
      <c r="KW97" s="144">
        <v>58</v>
      </c>
      <c r="KX97" s="144">
        <v>57</v>
      </c>
      <c r="KY97" s="144">
        <v>59</v>
      </c>
      <c r="KZ97" s="476">
        <f t="shared" si="68"/>
        <v>51</v>
      </c>
      <c r="LA97" s="476">
        <f t="shared" si="69"/>
        <v>52</v>
      </c>
      <c r="LB97" s="476">
        <f t="shared" si="70"/>
        <v>53</v>
      </c>
      <c r="LC97" s="476">
        <f t="shared" si="71"/>
        <v>54</v>
      </c>
      <c r="LD97" s="476">
        <f t="shared" si="72"/>
        <v>54</v>
      </c>
      <c r="LE97" s="476">
        <f t="shared" si="73"/>
        <v>55</v>
      </c>
      <c r="LF97" s="476">
        <f t="shared" si="74"/>
        <v>55</v>
      </c>
      <c r="LG97" s="476">
        <f t="shared" si="75"/>
        <v>54</v>
      </c>
      <c r="LH97" s="476">
        <f t="shared" si="76"/>
        <v>53</v>
      </c>
      <c r="LI97" s="476">
        <f t="shared" si="77"/>
        <v>52</v>
      </c>
      <c r="LJ97" s="144">
        <v>53</v>
      </c>
      <c r="LK97" s="144">
        <v>54</v>
      </c>
      <c r="LL97" s="144">
        <v>55</v>
      </c>
      <c r="LM97" s="144">
        <v>53</v>
      </c>
      <c r="LN97" s="144">
        <v>53</v>
      </c>
      <c r="LO97" s="144">
        <v>54</v>
      </c>
      <c r="LP97" s="144">
        <v>52</v>
      </c>
      <c r="LQ97" s="144">
        <v>44</v>
      </c>
      <c r="LR97" s="144">
        <v>45</v>
      </c>
      <c r="LS97" s="144">
        <v>47</v>
      </c>
      <c r="LT97" s="144">
        <v>55</v>
      </c>
      <c r="LU97" s="144">
        <v>46</v>
      </c>
      <c r="LV97" s="144">
        <v>47</v>
      </c>
      <c r="LW97" s="144">
        <v>47</v>
      </c>
      <c r="LX97" s="144">
        <v>48</v>
      </c>
      <c r="LY97" s="144">
        <v>50</v>
      </c>
      <c r="LZ97" s="144">
        <v>51</v>
      </c>
      <c r="MA97" s="144">
        <v>51</v>
      </c>
      <c r="MB97" s="144">
        <v>47</v>
      </c>
      <c r="MC97" s="144">
        <v>46</v>
      </c>
      <c r="MD97" s="144">
        <v>46</v>
      </c>
      <c r="ME97" s="144">
        <v>48</v>
      </c>
      <c r="MF97" s="144">
        <v>48</v>
      </c>
      <c r="MG97" s="144">
        <v>51</v>
      </c>
      <c r="MH97" s="144">
        <v>45</v>
      </c>
      <c r="MI97" s="144">
        <v>47</v>
      </c>
      <c r="MJ97" s="144">
        <v>49</v>
      </c>
      <c r="MK97" s="144">
        <v>51</v>
      </c>
      <c r="ML97" s="144">
        <v>49</v>
      </c>
      <c r="MM97" s="144">
        <v>50</v>
      </c>
      <c r="MN97" s="144">
        <v>52</v>
      </c>
      <c r="MO97" s="144">
        <v>52</v>
      </c>
      <c r="MP97" s="144">
        <v>54</v>
      </c>
      <c r="MQ97" s="144">
        <v>48</v>
      </c>
      <c r="MR97" s="144">
        <v>49</v>
      </c>
      <c r="MS97" s="144">
        <v>48</v>
      </c>
      <c r="MT97" s="144">
        <v>51</v>
      </c>
      <c r="MU97" s="144">
        <v>46</v>
      </c>
      <c r="MV97" s="144">
        <v>47</v>
      </c>
      <c r="MW97" s="144">
        <v>48</v>
      </c>
      <c r="MX97" s="144">
        <v>48</v>
      </c>
      <c r="MY97" s="144">
        <v>43</v>
      </c>
      <c r="MZ97" s="144">
        <v>39</v>
      </c>
      <c r="NA97" s="144">
        <v>41</v>
      </c>
      <c r="NB97" s="144">
        <v>43</v>
      </c>
      <c r="NC97" s="144">
        <v>44</v>
      </c>
      <c r="ND97" s="144">
        <v>45</v>
      </c>
      <c r="NE97" s="144">
        <v>46</v>
      </c>
      <c r="NF97" s="144">
        <v>48</v>
      </c>
      <c r="NG97" s="144">
        <v>46</v>
      </c>
      <c r="NH97" s="144">
        <v>45</v>
      </c>
      <c r="NI97" s="144">
        <v>42</v>
      </c>
      <c r="NJ97" s="144">
        <v>40</v>
      </c>
      <c r="NK97" s="144">
        <v>42</v>
      </c>
      <c r="NL97" s="144">
        <v>43</v>
      </c>
      <c r="NM97" s="144">
        <v>43</v>
      </c>
      <c r="NN97" s="144">
        <v>42</v>
      </c>
      <c r="NO97" s="144">
        <v>46</v>
      </c>
      <c r="NP97" s="144">
        <v>46</v>
      </c>
      <c r="NQ97" s="144">
        <v>40</v>
      </c>
      <c r="NR97" s="144">
        <v>41</v>
      </c>
      <c r="NS97" s="144">
        <v>43</v>
      </c>
      <c r="NT97" s="144">
        <v>42</v>
      </c>
      <c r="NU97" s="144">
        <v>42</v>
      </c>
      <c r="NV97" s="144">
        <v>40</v>
      </c>
      <c r="NW97" s="144">
        <v>39</v>
      </c>
      <c r="NX97" s="144">
        <v>38</v>
      </c>
      <c r="NY97" s="144">
        <v>39</v>
      </c>
      <c r="NZ97" s="144">
        <v>32</v>
      </c>
      <c r="OA97" s="144">
        <v>32</v>
      </c>
      <c r="OB97" s="144">
        <v>30</v>
      </c>
      <c r="OC97" s="144">
        <v>35</v>
      </c>
      <c r="OD97" s="144">
        <v>33</v>
      </c>
      <c r="OE97" s="144">
        <v>32</v>
      </c>
      <c r="OF97" s="144">
        <v>33</v>
      </c>
      <c r="OG97" s="144">
        <v>32</v>
      </c>
      <c r="OH97" s="144">
        <v>31</v>
      </c>
      <c r="OI97" s="144">
        <v>32</v>
      </c>
      <c r="OJ97" s="144">
        <v>38</v>
      </c>
      <c r="OK97" s="144">
        <v>42</v>
      </c>
      <c r="OL97" s="144">
        <v>43</v>
      </c>
      <c r="OM97" s="144">
        <v>43</v>
      </c>
      <c r="ON97" s="144">
        <v>48</v>
      </c>
      <c r="OO97" s="144">
        <v>44</v>
      </c>
      <c r="OP97" s="144">
        <v>45</v>
      </c>
      <c r="OQ97" s="144">
        <v>41</v>
      </c>
      <c r="OR97" s="144">
        <v>40</v>
      </c>
      <c r="OS97" s="144">
        <v>44</v>
      </c>
      <c r="OT97" s="144">
        <v>51</v>
      </c>
      <c r="OU97" s="144">
        <v>49</v>
      </c>
      <c r="OV97" s="144">
        <v>45</v>
      </c>
      <c r="OW97" s="144">
        <v>43</v>
      </c>
      <c r="OX97" s="144">
        <v>44</v>
      </c>
      <c r="OY97" s="341">
        <f t="shared" si="62"/>
        <v>43.5</v>
      </c>
      <c r="OZ97" s="144">
        <v>43</v>
      </c>
      <c r="PA97" s="144">
        <v>43</v>
      </c>
      <c r="PB97" s="144">
        <v>48</v>
      </c>
      <c r="PC97" s="144">
        <v>51</v>
      </c>
      <c r="PD97" s="144">
        <v>47</v>
      </c>
    </row>
    <row r="98" spans="1:436" s="144" customFormat="1" x14ac:dyDescent="0.2">
      <c r="A98" s="55"/>
      <c r="B98" s="318">
        <v>11</v>
      </c>
      <c r="C98" s="319">
        <f t="shared" ca="1" si="60"/>
        <v>69</v>
      </c>
      <c r="D98" s="320">
        <f t="shared" ca="1" si="63"/>
        <v>0.13269230769230769</v>
      </c>
      <c r="E98" s="323">
        <f t="shared" ca="1" si="64"/>
        <v>14</v>
      </c>
      <c r="F98" s="321"/>
      <c r="G98" s="144">
        <v>81</v>
      </c>
      <c r="H98" s="144">
        <v>80</v>
      </c>
      <c r="I98" s="343">
        <v>81.5</v>
      </c>
      <c r="J98" s="144">
        <v>83</v>
      </c>
      <c r="K98" s="144">
        <v>81</v>
      </c>
      <c r="L98" s="144">
        <v>84</v>
      </c>
      <c r="M98" s="144">
        <v>83</v>
      </c>
      <c r="N98" s="144">
        <v>82</v>
      </c>
      <c r="O98" s="144">
        <v>78</v>
      </c>
      <c r="P98" s="144">
        <v>80</v>
      </c>
      <c r="Q98" s="144">
        <v>83</v>
      </c>
      <c r="R98" s="144">
        <v>82</v>
      </c>
      <c r="S98" s="144">
        <v>89</v>
      </c>
      <c r="T98" s="144">
        <v>86</v>
      </c>
      <c r="U98" s="144">
        <v>85</v>
      </c>
      <c r="V98" s="144">
        <v>84</v>
      </c>
      <c r="W98" s="144">
        <v>83</v>
      </c>
      <c r="X98" s="144">
        <v>82</v>
      </c>
      <c r="Y98" s="144">
        <v>84</v>
      </c>
      <c r="Z98" s="144">
        <v>83</v>
      </c>
      <c r="AA98" s="144">
        <v>82</v>
      </c>
      <c r="AB98" s="144">
        <v>83</v>
      </c>
      <c r="AC98" s="144">
        <v>81</v>
      </c>
      <c r="AD98" s="144">
        <v>78</v>
      </c>
      <c r="AE98" s="144">
        <v>79</v>
      </c>
      <c r="AF98" s="144">
        <v>83</v>
      </c>
      <c r="AG98" s="144">
        <v>77</v>
      </c>
      <c r="AH98" s="144">
        <v>83</v>
      </c>
      <c r="AI98" s="144">
        <v>85</v>
      </c>
      <c r="AJ98" s="144">
        <v>87</v>
      </c>
      <c r="AK98" s="144">
        <v>83</v>
      </c>
      <c r="AL98" s="144">
        <v>83</v>
      </c>
      <c r="AM98" s="144">
        <v>81</v>
      </c>
      <c r="AN98" s="144">
        <v>81</v>
      </c>
      <c r="AO98" s="144">
        <v>76</v>
      </c>
      <c r="AP98" s="363">
        <v>74</v>
      </c>
      <c r="AQ98" s="144">
        <v>72</v>
      </c>
      <c r="AR98" s="144">
        <v>72</v>
      </c>
      <c r="AS98" s="144">
        <v>75</v>
      </c>
      <c r="AT98" s="144">
        <v>69</v>
      </c>
      <c r="AU98" s="144">
        <v>72</v>
      </c>
      <c r="AV98" s="144">
        <v>73</v>
      </c>
      <c r="AW98" s="144">
        <v>77</v>
      </c>
      <c r="AX98" s="144">
        <v>77</v>
      </c>
      <c r="AY98" s="144">
        <v>84</v>
      </c>
      <c r="AZ98" s="144">
        <v>91</v>
      </c>
      <c r="BA98" s="144">
        <v>95</v>
      </c>
      <c r="BB98" s="144">
        <v>94</v>
      </c>
      <c r="BC98" s="144">
        <v>82</v>
      </c>
      <c r="BD98" s="144">
        <v>85</v>
      </c>
      <c r="BE98" s="144">
        <v>82</v>
      </c>
      <c r="BF98" s="144">
        <v>84</v>
      </c>
      <c r="BG98" s="144">
        <v>76</v>
      </c>
      <c r="BH98" s="144">
        <v>80</v>
      </c>
      <c r="BI98" s="144">
        <v>85</v>
      </c>
      <c r="BJ98" s="144">
        <v>85</v>
      </c>
      <c r="BK98" s="144">
        <v>78</v>
      </c>
      <c r="BL98" s="144">
        <v>69</v>
      </c>
      <c r="BM98" s="144">
        <v>72</v>
      </c>
      <c r="BN98" s="144">
        <v>72</v>
      </c>
      <c r="BO98" s="144">
        <v>64</v>
      </c>
      <c r="BP98" s="144">
        <v>68</v>
      </c>
      <c r="BQ98" s="144">
        <v>69</v>
      </c>
      <c r="BR98" s="144">
        <v>68</v>
      </c>
      <c r="BS98" s="343">
        <v>68.5</v>
      </c>
      <c r="BT98">
        <v>66</v>
      </c>
      <c r="BU98" s="144">
        <v>66</v>
      </c>
      <c r="BV98" s="144">
        <v>68</v>
      </c>
      <c r="BW98" s="144">
        <v>71</v>
      </c>
      <c r="BX98" s="144">
        <v>73</v>
      </c>
      <c r="BY98" s="144">
        <v>72</v>
      </c>
      <c r="BZ98" s="144">
        <v>74</v>
      </c>
      <c r="CA98" s="144">
        <v>75</v>
      </c>
      <c r="CB98" s="144">
        <v>68</v>
      </c>
      <c r="CC98" s="144">
        <v>59</v>
      </c>
      <c r="CD98" s="144">
        <v>61</v>
      </c>
      <c r="CE98" s="144">
        <v>61</v>
      </c>
      <c r="CF98" s="144">
        <v>63</v>
      </c>
      <c r="CG98" s="144">
        <v>64</v>
      </c>
      <c r="CH98" s="144">
        <v>62</v>
      </c>
      <c r="CI98" s="144">
        <v>62</v>
      </c>
      <c r="CJ98" s="144">
        <v>65</v>
      </c>
      <c r="CK98" s="144">
        <v>62</v>
      </c>
      <c r="CL98" s="144">
        <v>58</v>
      </c>
      <c r="CM98" s="144">
        <v>59</v>
      </c>
      <c r="CN98" s="144">
        <v>61</v>
      </c>
      <c r="CO98" s="144">
        <v>67</v>
      </c>
      <c r="CP98" s="144">
        <v>60</v>
      </c>
      <c r="CQ98" s="144">
        <v>60</v>
      </c>
      <c r="CR98" s="144">
        <v>64</v>
      </c>
      <c r="CS98" s="144">
        <v>65</v>
      </c>
      <c r="CT98" s="144">
        <v>61</v>
      </c>
      <c r="CU98" s="144">
        <v>61</v>
      </c>
      <c r="CV98" s="144">
        <v>64</v>
      </c>
      <c r="CW98" s="144">
        <v>63</v>
      </c>
      <c r="CX98" s="144">
        <v>68</v>
      </c>
      <c r="CY98" s="144">
        <v>63</v>
      </c>
      <c r="CZ98" s="144">
        <v>67</v>
      </c>
      <c r="DA98" s="144">
        <v>72</v>
      </c>
      <c r="DB98" s="144">
        <v>72</v>
      </c>
      <c r="DC98" s="144">
        <v>73</v>
      </c>
      <c r="DD98" s="144">
        <v>78</v>
      </c>
      <c r="DE98" s="144">
        <v>80</v>
      </c>
      <c r="DF98" s="144">
        <v>76.5</v>
      </c>
      <c r="DG98" s="144">
        <v>73</v>
      </c>
      <c r="DH98" s="144">
        <v>65</v>
      </c>
      <c r="DI98" s="144">
        <v>68</v>
      </c>
      <c r="DJ98" s="144">
        <v>68</v>
      </c>
      <c r="DK98" s="144">
        <v>71</v>
      </c>
      <c r="DL98" s="144">
        <v>74</v>
      </c>
      <c r="DM98" s="144">
        <v>80</v>
      </c>
      <c r="DN98" s="144">
        <v>88</v>
      </c>
      <c r="DO98" s="144">
        <v>88</v>
      </c>
      <c r="DP98" s="144">
        <v>85</v>
      </c>
      <c r="DQ98" s="144">
        <v>86</v>
      </c>
      <c r="DR98" s="397">
        <v>86</v>
      </c>
      <c r="DS98" s="144">
        <v>83</v>
      </c>
      <c r="DT98" s="397">
        <v>80</v>
      </c>
      <c r="DU98" s="397">
        <v>79</v>
      </c>
      <c r="DV98" s="380">
        <v>75</v>
      </c>
      <c r="DW98" s="380">
        <v>78</v>
      </c>
      <c r="DX98" s="397">
        <v>73</v>
      </c>
      <c r="DY98">
        <v>76</v>
      </c>
      <c r="DZ98">
        <v>74</v>
      </c>
      <c r="EA98">
        <v>73</v>
      </c>
      <c r="EB98">
        <v>73</v>
      </c>
      <c r="EC98">
        <v>72</v>
      </c>
      <c r="ED98">
        <v>75</v>
      </c>
      <c r="EE98">
        <v>75</v>
      </c>
      <c r="EF98">
        <v>74</v>
      </c>
      <c r="EG98">
        <v>73</v>
      </c>
      <c r="EH98">
        <v>68</v>
      </c>
      <c r="EI98">
        <v>68</v>
      </c>
      <c r="EJ98">
        <v>68</v>
      </c>
      <c r="EK98">
        <v>72</v>
      </c>
      <c r="EL98">
        <v>71</v>
      </c>
      <c r="EM98">
        <v>71</v>
      </c>
      <c r="EN98">
        <v>70</v>
      </c>
      <c r="EO98" s="144">
        <v>69</v>
      </c>
      <c r="EP98">
        <v>58</v>
      </c>
      <c r="EQ98">
        <v>58</v>
      </c>
      <c r="ER98">
        <v>55</v>
      </c>
      <c r="ES98">
        <v>59</v>
      </c>
      <c r="ET98">
        <v>51</v>
      </c>
      <c r="EU98">
        <v>54</v>
      </c>
      <c r="EV98">
        <v>51</v>
      </c>
      <c r="EW98">
        <v>51</v>
      </c>
      <c r="EX98">
        <v>51</v>
      </c>
      <c r="EY98">
        <v>51</v>
      </c>
      <c r="EZ98">
        <v>53</v>
      </c>
      <c r="FA98">
        <v>53</v>
      </c>
      <c r="FB98">
        <v>55</v>
      </c>
      <c r="FC98">
        <v>60</v>
      </c>
      <c r="FD98">
        <v>60</v>
      </c>
      <c r="FE98">
        <v>62</v>
      </c>
      <c r="FF98">
        <v>66</v>
      </c>
      <c r="FG98">
        <v>68</v>
      </c>
      <c r="FH98">
        <v>64</v>
      </c>
      <c r="FI98">
        <v>69</v>
      </c>
      <c r="FJ98">
        <v>73</v>
      </c>
      <c r="FK98" s="144">
        <v>74</v>
      </c>
      <c r="FL98">
        <v>74</v>
      </c>
      <c r="FM98">
        <v>71</v>
      </c>
      <c r="FN98" s="144">
        <v>72</v>
      </c>
      <c r="FO98" s="144">
        <v>73</v>
      </c>
      <c r="FP98" s="144">
        <v>72</v>
      </c>
      <c r="FQ98">
        <v>72</v>
      </c>
      <c r="FR98" s="144">
        <v>77</v>
      </c>
      <c r="FS98" s="397">
        <v>77</v>
      </c>
      <c r="FT98" s="144">
        <v>78</v>
      </c>
      <c r="FU98" s="397">
        <v>78</v>
      </c>
      <c r="FV98" s="397">
        <v>76</v>
      </c>
      <c r="FW98" s="380">
        <v>74</v>
      </c>
      <c r="FX98" s="380">
        <v>76</v>
      </c>
      <c r="FY98" s="397">
        <v>74</v>
      </c>
      <c r="FZ98">
        <v>71</v>
      </c>
      <c r="GA98">
        <v>73</v>
      </c>
      <c r="GB98">
        <v>73</v>
      </c>
      <c r="GC98">
        <v>65</v>
      </c>
      <c r="GD98">
        <v>67</v>
      </c>
      <c r="GE98">
        <v>71</v>
      </c>
      <c r="GF98">
        <v>72</v>
      </c>
      <c r="GG98">
        <v>70</v>
      </c>
      <c r="GH98">
        <v>71</v>
      </c>
      <c r="GI98">
        <v>69</v>
      </c>
      <c r="GJ98">
        <v>71</v>
      </c>
      <c r="GK98">
        <v>72</v>
      </c>
      <c r="GL98">
        <v>68</v>
      </c>
      <c r="GM98">
        <v>68</v>
      </c>
      <c r="GN98">
        <v>70</v>
      </c>
      <c r="GO98">
        <v>71</v>
      </c>
      <c r="GP98" s="144">
        <v>70</v>
      </c>
      <c r="GQ98">
        <v>74</v>
      </c>
      <c r="GR98">
        <v>75</v>
      </c>
      <c r="GS98">
        <v>75</v>
      </c>
      <c r="GT98">
        <v>71</v>
      </c>
      <c r="GU98">
        <v>73</v>
      </c>
      <c r="GV98" s="144">
        <v>79</v>
      </c>
      <c r="GW98" s="144">
        <v>84</v>
      </c>
      <c r="GX98" s="144">
        <v>91</v>
      </c>
      <c r="GY98" s="144">
        <v>80</v>
      </c>
      <c r="GZ98" s="144">
        <v>84</v>
      </c>
      <c r="HA98" s="144">
        <v>85</v>
      </c>
      <c r="HB98" s="144">
        <v>87</v>
      </c>
      <c r="HC98" s="144">
        <v>80</v>
      </c>
      <c r="HD98" s="144">
        <v>80</v>
      </c>
      <c r="HE98" s="144">
        <v>82</v>
      </c>
      <c r="HF98" s="144">
        <v>83</v>
      </c>
      <c r="HG98" s="144">
        <v>82</v>
      </c>
      <c r="HH98" s="144">
        <v>81</v>
      </c>
      <c r="HI98" s="144">
        <v>83</v>
      </c>
      <c r="HJ98" s="144">
        <v>88</v>
      </c>
      <c r="HK98" s="144">
        <v>88</v>
      </c>
      <c r="HL98" s="144">
        <v>84</v>
      </c>
      <c r="HM98" s="144">
        <v>87</v>
      </c>
      <c r="HN98" s="144">
        <v>88</v>
      </c>
      <c r="HO98" s="144">
        <v>87</v>
      </c>
      <c r="HP98" s="144">
        <v>84</v>
      </c>
      <c r="HQ98" s="144">
        <v>87</v>
      </c>
      <c r="HR98" s="144">
        <v>89</v>
      </c>
      <c r="HS98" s="144">
        <v>89</v>
      </c>
      <c r="HT98" s="144">
        <v>86</v>
      </c>
      <c r="HU98" s="144">
        <v>88</v>
      </c>
      <c r="HV98" s="144">
        <v>89</v>
      </c>
      <c r="HW98" s="144">
        <v>89</v>
      </c>
      <c r="HX98" s="144">
        <v>89</v>
      </c>
      <c r="HY98" s="144">
        <v>87</v>
      </c>
      <c r="HZ98" s="144">
        <v>88</v>
      </c>
      <c r="IA98" s="144">
        <v>89</v>
      </c>
      <c r="IB98" s="144">
        <v>88</v>
      </c>
      <c r="IC98" s="144">
        <v>84</v>
      </c>
      <c r="ID98" s="144">
        <v>85</v>
      </c>
      <c r="IE98" s="144">
        <v>91</v>
      </c>
      <c r="IF98" s="144">
        <v>95</v>
      </c>
      <c r="IG98" s="144">
        <v>95</v>
      </c>
      <c r="IH98" s="144">
        <v>95</v>
      </c>
      <c r="II98" s="144">
        <v>95</v>
      </c>
      <c r="IJ98" s="144">
        <v>95</v>
      </c>
      <c r="IK98" s="144">
        <v>97</v>
      </c>
      <c r="IL98" s="144">
        <v>90</v>
      </c>
      <c r="IM98" s="144">
        <v>91</v>
      </c>
      <c r="IN98" s="341">
        <f t="shared" si="61"/>
        <v>91</v>
      </c>
      <c r="IO98" s="144">
        <v>91</v>
      </c>
      <c r="IP98" s="144">
        <v>97</v>
      </c>
      <c r="IQ98" s="144">
        <v>96</v>
      </c>
      <c r="IR98" s="144">
        <v>97</v>
      </c>
      <c r="IS98" s="144">
        <v>93</v>
      </c>
      <c r="IT98" s="144">
        <v>86</v>
      </c>
      <c r="IU98" s="144">
        <v>89</v>
      </c>
      <c r="IV98" s="144">
        <v>87</v>
      </c>
      <c r="IW98" s="144">
        <v>90</v>
      </c>
      <c r="IX98" s="144">
        <v>89</v>
      </c>
      <c r="IY98" s="144">
        <v>78</v>
      </c>
      <c r="IZ98" s="144">
        <v>80</v>
      </c>
      <c r="JA98" s="144">
        <v>77</v>
      </c>
      <c r="JB98" s="144">
        <v>76</v>
      </c>
      <c r="JC98" s="144">
        <v>77</v>
      </c>
      <c r="JD98" s="144">
        <v>75</v>
      </c>
      <c r="JE98" s="144">
        <v>79</v>
      </c>
      <c r="JF98" s="362">
        <f t="shared" si="65"/>
        <v>79</v>
      </c>
      <c r="JG98" s="144">
        <v>79</v>
      </c>
      <c r="JH98" s="144">
        <v>81</v>
      </c>
      <c r="JI98" s="144">
        <v>73</v>
      </c>
      <c r="JJ98" s="144">
        <v>73</v>
      </c>
      <c r="JK98" s="144">
        <v>74</v>
      </c>
      <c r="JL98" s="144">
        <v>65</v>
      </c>
      <c r="JM98" s="144">
        <v>61</v>
      </c>
      <c r="JN98" s="341">
        <f t="shared" si="66"/>
        <v>60.5</v>
      </c>
      <c r="JO98" s="144">
        <v>60</v>
      </c>
      <c r="JP98" s="144">
        <v>55</v>
      </c>
      <c r="JQ98" s="144">
        <v>52</v>
      </c>
      <c r="JR98" s="144">
        <v>50</v>
      </c>
      <c r="JS98" s="144">
        <v>52</v>
      </c>
      <c r="JT98" s="144">
        <v>54</v>
      </c>
      <c r="JU98" s="144">
        <v>60</v>
      </c>
      <c r="JV98" s="341">
        <f t="shared" si="67"/>
        <v>60.5</v>
      </c>
      <c r="JW98" s="144">
        <v>61</v>
      </c>
      <c r="JX98" s="144">
        <v>62</v>
      </c>
      <c r="JY98" s="144">
        <v>66</v>
      </c>
      <c r="JZ98" s="144">
        <v>66</v>
      </c>
      <c r="KA98" s="144">
        <v>66</v>
      </c>
      <c r="KB98" s="144">
        <v>61</v>
      </c>
      <c r="KC98" s="144">
        <v>57</v>
      </c>
      <c r="KD98" s="144">
        <v>53</v>
      </c>
      <c r="KE98" s="144">
        <v>56</v>
      </c>
      <c r="KF98" s="144">
        <v>56</v>
      </c>
      <c r="KG98" s="144">
        <v>59</v>
      </c>
      <c r="KH98" s="144">
        <v>50</v>
      </c>
      <c r="KI98" s="144">
        <v>56</v>
      </c>
      <c r="KJ98" s="144">
        <v>58</v>
      </c>
      <c r="KK98" s="144">
        <v>65</v>
      </c>
      <c r="KL98" s="144">
        <v>69</v>
      </c>
      <c r="KM98" s="144">
        <v>63</v>
      </c>
      <c r="KN98" s="144">
        <v>64</v>
      </c>
      <c r="KO98" s="144">
        <v>68</v>
      </c>
      <c r="KP98" s="144">
        <v>66</v>
      </c>
      <c r="KQ98" s="144">
        <v>65</v>
      </c>
      <c r="KR98" s="144">
        <v>68</v>
      </c>
      <c r="KS98" s="144">
        <v>71</v>
      </c>
      <c r="KT98" s="144">
        <v>78</v>
      </c>
      <c r="KU98" s="144">
        <v>70</v>
      </c>
      <c r="KV98" s="144">
        <v>75</v>
      </c>
      <c r="KW98" s="144">
        <v>82</v>
      </c>
      <c r="KX98" s="144">
        <v>84</v>
      </c>
      <c r="KY98" s="144">
        <v>79</v>
      </c>
      <c r="KZ98" s="476">
        <f t="shared" si="68"/>
        <v>75</v>
      </c>
      <c r="LA98" s="476">
        <f t="shared" si="69"/>
        <v>76</v>
      </c>
      <c r="LB98" s="476">
        <f t="shared" si="70"/>
        <v>78</v>
      </c>
      <c r="LC98" s="476">
        <f t="shared" si="71"/>
        <v>79</v>
      </c>
      <c r="LD98" s="476">
        <f t="shared" si="72"/>
        <v>81</v>
      </c>
      <c r="LE98" s="476">
        <f t="shared" si="73"/>
        <v>82</v>
      </c>
      <c r="LF98" s="476">
        <f t="shared" si="74"/>
        <v>83</v>
      </c>
      <c r="LG98" s="476">
        <f t="shared" si="75"/>
        <v>84</v>
      </c>
      <c r="LH98" s="476">
        <f t="shared" si="76"/>
        <v>84</v>
      </c>
      <c r="LI98" s="476">
        <f t="shared" si="77"/>
        <v>84</v>
      </c>
      <c r="LJ98" s="144">
        <v>82</v>
      </c>
      <c r="LK98" s="144">
        <v>83</v>
      </c>
      <c r="LL98" s="144">
        <v>85</v>
      </c>
      <c r="LM98" s="144">
        <v>85</v>
      </c>
      <c r="LN98" s="144">
        <v>84</v>
      </c>
      <c r="LO98" s="144">
        <v>92</v>
      </c>
      <c r="LP98" s="144">
        <v>86</v>
      </c>
      <c r="LQ98" s="144">
        <v>84</v>
      </c>
      <c r="LR98" s="144">
        <v>81</v>
      </c>
      <c r="LS98" s="144">
        <v>86</v>
      </c>
      <c r="LT98" s="144">
        <v>85</v>
      </c>
      <c r="LU98" s="144">
        <v>76</v>
      </c>
      <c r="LV98" s="144">
        <v>82</v>
      </c>
      <c r="LW98" s="144">
        <v>82</v>
      </c>
      <c r="LX98" s="144">
        <v>84</v>
      </c>
      <c r="LY98" s="144">
        <v>84</v>
      </c>
      <c r="LZ98" s="144">
        <v>82</v>
      </c>
      <c r="MA98" s="144">
        <v>87</v>
      </c>
      <c r="MB98" s="144">
        <v>92</v>
      </c>
      <c r="MC98" s="144">
        <v>88</v>
      </c>
      <c r="MD98" s="144">
        <v>85</v>
      </c>
      <c r="ME98" s="144">
        <v>91</v>
      </c>
      <c r="MF98" s="144">
        <v>87</v>
      </c>
      <c r="MG98" s="144">
        <v>90</v>
      </c>
      <c r="MH98" s="144">
        <v>84</v>
      </c>
      <c r="MI98" s="144">
        <v>80</v>
      </c>
      <c r="MJ98" s="144">
        <v>83</v>
      </c>
      <c r="MK98" s="144">
        <v>84</v>
      </c>
      <c r="ML98" s="144">
        <v>80</v>
      </c>
      <c r="MM98" s="144">
        <v>77</v>
      </c>
      <c r="MN98" s="144">
        <v>78</v>
      </c>
      <c r="MO98" s="144">
        <v>82</v>
      </c>
      <c r="MP98" s="144">
        <v>74</v>
      </c>
      <c r="MQ98" s="144">
        <v>66</v>
      </c>
      <c r="MR98" s="144">
        <v>69</v>
      </c>
      <c r="MS98" s="144">
        <v>72</v>
      </c>
      <c r="MT98" s="144">
        <v>74</v>
      </c>
      <c r="MU98" s="144">
        <v>74</v>
      </c>
      <c r="MV98" s="144">
        <v>76</v>
      </c>
      <c r="MW98" s="144">
        <v>77</v>
      </c>
      <c r="MX98" s="144">
        <v>80</v>
      </c>
      <c r="MY98" s="144">
        <v>78</v>
      </c>
      <c r="MZ98" s="144">
        <v>73</v>
      </c>
      <c r="NA98" s="144">
        <v>73</v>
      </c>
      <c r="NB98" s="144">
        <v>76</v>
      </c>
      <c r="NC98" s="144">
        <v>80</v>
      </c>
      <c r="ND98" s="144">
        <v>80</v>
      </c>
      <c r="NE98" s="144">
        <v>84</v>
      </c>
      <c r="NF98" s="144">
        <v>89</v>
      </c>
      <c r="NG98" s="144">
        <v>85</v>
      </c>
      <c r="NH98" s="144">
        <v>73</v>
      </c>
      <c r="NI98" s="144">
        <v>72</v>
      </c>
      <c r="NJ98" s="144">
        <v>74</v>
      </c>
      <c r="NK98" s="144">
        <v>80</v>
      </c>
      <c r="NL98" s="144">
        <v>80</v>
      </c>
      <c r="NM98" s="144">
        <v>79</v>
      </c>
      <c r="NN98" s="144">
        <v>81</v>
      </c>
      <c r="NO98" s="144">
        <v>82</v>
      </c>
      <c r="NP98" s="144">
        <v>80</v>
      </c>
      <c r="NQ98" s="144">
        <v>80</v>
      </c>
      <c r="NR98" s="144">
        <v>81</v>
      </c>
      <c r="NS98" s="144">
        <v>82</v>
      </c>
      <c r="NT98" s="144">
        <v>82</v>
      </c>
      <c r="NU98" s="144">
        <v>75</v>
      </c>
      <c r="NV98" s="144">
        <v>72</v>
      </c>
      <c r="NW98" s="144">
        <v>76</v>
      </c>
      <c r="NX98" s="144">
        <v>77</v>
      </c>
      <c r="NY98" s="144">
        <v>80</v>
      </c>
      <c r="NZ98" s="144">
        <v>71</v>
      </c>
      <c r="OA98" s="144">
        <v>73</v>
      </c>
      <c r="OB98" s="144">
        <v>71</v>
      </c>
      <c r="OC98" s="144">
        <v>79</v>
      </c>
      <c r="OD98" s="144">
        <v>74</v>
      </c>
      <c r="OE98" s="144">
        <v>78</v>
      </c>
      <c r="OF98" s="144">
        <v>84</v>
      </c>
      <c r="OG98" s="144">
        <v>79</v>
      </c>
      <c r="OH98" s="144">
        <v>71</v>
      </c>
      <c r="OI98" s="144">
        <v>72</v>
      </c>
      <c r="OJ98" s="144">
        <v>78</v>
      </c>
      <c r="OK98" s="144">
        <v>81</v>
      </c>
      <c r="OL98" s="144">
        <v>91</v>
      </c>
      <c r="OM98" s="144">
        <v>88</v>
      </c>
      <c r="ON98" s="144">
        <v>85</v>
      </c>
      <c r="OO98" s="144">
        <v>89</v>
      </c>
      <c r="OP98" s="144">
        <v>89</v>
      </c>
      <c r="OQ98" s="144">
        <v>84</v>
      </c>
      <c r="OR98" s="144">
        <v>81</v>
      </c>
      <c r="OS98" s="144">
        <v>81</v>
      </c>
      <c r="OT98" s="144">
        <v>77</v>
      </c>
      <c r="OU98" s="144">
        <v>73</v>
      </c>
      <c r="OV98" s="144">
        <v>71</v>
      </c>
      <c r="OW98" s="144">
        <v>69</v>
      </c>
      <c r="OX98" s="144">
        <v>70</v>
      </c>
      <c r="OY98" s="341">
        <f t="shared" si="62"/>
        <v>66.5</v>
      </c>
      <c r="OZ98" s="144">
        <v>63</v>
      </c>
      <c r="PA98" s="144">
        <v>62</v>
      </c>
      <c r="PB98" s="144">
        <v>68</v>
      </c>
      <c r="PC98" s="144">
        <v>72</v>
      </c>
      <c r="PD98" s="144">
        <v>69</v>
      </c>
    </row>
    <row r="99" spans="1:436" s="144" customFormat="1" x14ac:dyDescent="0.2">
      <c r="A99" s="318"/>
      <c r="B99" s="318">
        <v>12</v>
      </c>
      <c r="C99" s="319">
        <f t="shared" ca="1" si="60"/>
        <v>140</v>
      </c>
      <c r="D99" s="320">
        <f t="shared" ca="1" si="63"/>
        <v>0.1237842617152962</v>
      </c>
      <c r="E99" s="323">
        <f t="shared" ca="1" si="64"/>
        <v>12</v>
      </c>
      <c r="F99" s="321"/>
      <c r="G99" s="144">
        <v>267</v>
      </c>
      <c r="H99" s="144">
        <v>260</v>
      </c>
      <c r="I99" s="343">
        <v>265.5</v>
      </c>
      <c r="J99" s="144">
        <v>271</v>
      </c>
      <c r="K99" s="144">
        <v>267</v>
      </c>
      <c r="L99" s="144">
        <v>258</v>
      </c>
      <c r="M99" s="144">
        <v>261</v>
      </c>
      <c r="N99" s="144">
        <v>264</v>
      </c>
      <c r="O99" s="144">
        <v>267</v>
      </c>
      <c r="P99" s="144">
        <v>259</v>
      </c>
      <c r="Q99" s="144">
        <v>257</v>
      </c>
      <c r="R99" s="144">
        <v>262</v>
      </c>
      <c r="S99" s="144">
        <v>260</v>
      </c>
      <c r="T99" s="144">
        <v>265</v>
      </c>
      <c r="U99" s="144">
        <v>267</v>
      </c>
      <c r="V99" s="144">
        <v>264</v>
      </c>
      <c r="W99" s="144">
        <v>261</v>
      </c>
      <c r="X99" s="144">
        <v>255</v>
      </c>
      <c r="Y99" s="144">
        <v>261</v>
      </c>
      <c r="Z99" s="144">
        <v>273</v>
      </c>
      <c r="AA99" s="144">
        <v>269</v>
      </c>
      <c r="AB99" s="144">
        <v>265</v>
      </c>
      <c r="AC99" s="144">
        <v>260</v>
      </c>
      <c r="AD99" s="144">
        <v>267</v>
      </c>
      <c r="AE99" s="144">
        <v>279</v>
      </c>
      <c r="AF99" s="144">
        <v>276</v>
      </c>
      <c r="AG99" s="144">
        <v>273</v>
      </c>
      <c r="AH99" s="144">
        <v>261</v>
      </c>
      <c r="AI99" s="144">
        <v>256</v>
      </c>
      <c r="AJ99" s="144">
        <v>251</v>
      </c>
      <c r="AK99" s="144">
        <v>281</v>
      </c>
      <c r="AL99" s="144">
        <v>279</v>
      </c>
      <c r="AM99" s="144">
        <v>288</v>
      </c>
      <c r="AN99" s="144">
        <v>285</v>
      </c>
      <c r="AO99" s="144">
        <v>302</v>
      </c>
      <c r="AP99" s="363">
        <v>303</v>
      </c>
      <c r="AQ99" s="144">
        <v>304</v>
      </c>
      <c r="AR99" s="144">
        <v>299</v>
      </c>
      <c r="AS99" s="144">
        <v>289</v>
      </c>
      <c r="AT99" s="144">
        <v>285</v>
      </c>
      <c r="AU99" s="144">
        <v>289</v>
      </c>
      <c r="AV99" s="144">
        <v>283</v>
      </c>
      <c r="AW99" s="144">
        <v>281</v>
      </c>
      <c r="AX99" s="144">
        <v>283</v>
      </c>
      <c r="AY99" s="144">
        <v>281</v>
      </c>
      <c r="AZ99" s="144">
        <v>281</v>
      </c>
      <c r="BA99" s="144">
        <v>279</v>
      </c>
      <c r="BB99" s="144">
        <v>279</v>
      </c>
      <c r="BC99" s="144">
        <v>278</v>
      </c>
      <c r="BD99" s="144">
        <v>287</v>
      </c>
      <c r="BE99" s="144">
        <v>279</v>
      </c>
      <c r="BF99" s="144">
        <v>289</v>
      </c>
      <c r="BG99" s="144">
        <v>295</v>
      </c>
      <c r="BH99" s="144">
        <v>294</v>
      </c>
      <c r="BI99" s="144">
        <v>296</v>
      </c>
      <c r="BJ99" s="144">
        <v>285</v>
      </c>
      <c r="BK99" s="144">
        <v>293</v>
      </c>
      <c r="BL99" s="144">
        <v>280</v>
      </c>
      <c r="BM99" s="144">
        <v>287</v>
      </c>
      <c r="BN99" s="144">
        <v>286</v>
      </c>
      <c r="BO99" s="144">
        <v>300</v>
      </c>
      <c r="BP99" s="144">
        <v>298</v>
      </c>
      <c r="BQ99" s="144">
        <v>305</v>
      </c>
      <c r="BR99" s="144">
        <v>309</v>
      </c>
      <c r="BS99" s="343">
        <v>307</v>
      </c>
      <c r="BT99">
        <v>324</v>
      </c>
      <c r="BU99" s="144">
        <v>323</v>
      </c>
      <c r="BV99" s="144">
        <v>328</v>
      </c>
      <c r="BW99" s="144">
        <v>326</v>
      </c>
      <c r="BX99" s="144">
        <v>327</v>
      </c>
      <c r="BY99" s="144">
        <v>300</v>
      </c>
      <c r="BZ99" s="144">
        <v>301</v>
      </c>
      <c r="CA99" s="144">
        <v>305</v>
      </c>
      <c r="CB99" s="144">
        <v>293</v>
      </c>
      <c r="CC99" s="144">
        <v>286</v>
      </c>
      <c r="CD99" s="144">
        <v>286</v>
      </c>
      <c r="CE99" s="144">
        <v>274</v>
      </c>
      <c r="CF99" s="144">
        <v>269</v>
      </c>
      <c r="CG99" s="144">
        <v>268</v>
      </c>
      <c r="CH99" s="144">
        <v>264</v>
      </c>
      <c r="CI99" s="144">
        <v>259</v>
      </c>
      <c r="CJ99" s="144">
        <v>261</v>
      </c>
      <c r="CK99" s="144">
        <v>263</v>
      </c>
      <c r="CL99" s="144">
        <v>256</v>
      </c>
      <c r="CM99" s="144">
        <v>258</v>
      </c>
      <c r="CN99" s="144">
        <v>255</v>
      </c>
      <c r="CO99" s="144">
        <v>243</v>
      </c>
      <c r="CP99" s="144">
        <v>244</v>
      </c>
      <c r="CQ99" s="144">
        <v>243</v>
      </c>
      <c r="CR99" s="144">
        <v>249</v>
      </c>
      <c r="CS99" s="144">
        <v>247</v>
      </c>
      <c r="CT99" s="144">
        <v>250</v>
      </c>
      <c r="CU99" s="144">
        <v>238</v>
      </c>
      <c r="CV99" s="144">
        <v>248</v>
      </c>
      <c r="CW99" s="144">
        <v>242</v>
      </c>
      <c r="CX99" s="144">
        <v>263</v>
      </c>
      <c r="CY99" s="144">
        <v>272</v>
      </c>
      <c r="CZ99" s="144">
        <v>278</v>
      </c>
      <c r="DA99" s="144">
        <v>288</v>
      </c>
      <c r="DB99" s="144">
        <v>299</v>
      </c>
      <c r="DC99" s="144">
        <v>315</v>
      </c>
      <c r="DD99" s="144">
        <v>312</v>
      </c>
      <c r="DE99" s="144">
        <v>315</v>
      </c>
      <c r="DF99" s="144">
        <v>313.5</v>
      </c>
      <c r="DG99" s="144">
        <v>312</v>
      </c>
      <c r="DH99" s="144">
        <v>306</v>
      </c>
      <c r="DI99" s="144">
        <v>306</v>
      </c>
      <c r="DJ99" s="144">
        <v>307</v>
      </c>
      <c r="DK99" s="144">
        <v>312</v>
      </c>
      <c r="DL99" s="144">
        <v>310</v>
      </c>
      <c r="DM99" s="144">
        <v>318</v>
      </c>
      <c r="DN99" s="144">
        <v>325</v>
      </c>
      <c r="DO99" s="144">
        <v>323</v>
      </c>
      <c r="DP99" s="144">
        <v>303</v>
      </c>
      <c r="DQ99" s="144">
        <v>303</v>
      </c>
      <c r="DR99" s="397">
        <v>291</v>
      </c>
      <c r="DS99" s="144">
        <v>283</v>
      </c>
      <c r="DT99" s="397">
        <v>275</v>
      </c>
      <c r="DU99" s="397">
        <v>259</v>
      </c>
      <c r="DV99" s="380">
        <v>258</v>
      </c>
      <c r="DW99" s="380">
        <v>265</v>
      </c>
      <c r="DX99" s="397">
        <v>249</v>
      </c>
      <c r="DY99">
        <v>252</v>
      </c>
      <c r="DZ99">
        <v>242</v>
      </c>
      <c r="EA99">
        <v>241</v>
      </c>
      <c r="EB99">
        <v>244</v>
      </c>
      <c r="EC99">
        <v>242</v>
      </c>
      <c r="ED99">
        <v>228</v>
      </c>
      <c r="EE99">
        <v>231</v>
      </c>
      <c r="EF99">
        <v>234</v>
      </c>
      <c r="EG99">
        <v>239</v>
      </c>
      <c r="EH99">
        <v>234</v>
      </c>
      <c r="EI99">
        <v>230</v>
      </c>
      <c r="EJ99">
        <v>224</v>
      </c>
      <c r="EK99">
        <v>226</v>
      </c>
      <c r="EL99">
        <v>236</v>
      </c>
      <c r="EM99">
        <v>240</v>
      </c>
      <c r="EN99">
        <v>232</v>
      </c>
      <c r="EO99" s="144">
        <v>221</v>
      </c>
      <c r="EP99">
        <v>218</v>
      </c>
      <c r="EQ99">
        <v>213</v>
      </c>
      <c r="ER99">
        <v>211</v>
      </c>
      <c r="ES99">
        <v>209</v>
      </c>
      <c r="ET99">
        <v>206</v>
      </c>
      <c r="EU99">
        <v>197</v>
      </c>
      <c r="EV99">
        <v>195</v>
      </c>
      <c r="EW99">
        <v>197</v>
      </c>
      <c r="EX99">
        <v>200</v>
      </c>
      <c r="EY99">
        <v>197</v>
      </c>
      <c r="EZ99">
        <v>200</v>
      </c>
      <c r="FA99">
        <v>204</v>
      </c>
      <c r="FB99">
        <v>206</v>
      </c>
      <c r="FC99">
        <v>208</v>
      </c>
      <c r="FD99">
        <v>212</v>
      </c>
      <c r="FE99">
        <v>214</v>
      </c>
      <c r="FF99">
        <v>215</v>
      </c>
      <c r="FG99">
        <v>217</v>
      </c>
      <c r="FH99">
        <v>218</v>
      </c>
      <c r="FI99">
        <v>219</v>
      </c>
      <c r="FJ99">
        <v>217</v>
      </c>
      <c r="FK99" s="144">
        <v>220</v>
      </c>
      <c r="FL99">
        <v>217</v>
      </c>
      <c r="FM99">
        <v>216</v>
      </c>
      <c r="FN99" s="144">
        <v>211</v>
      </c>
      <c r="FO99" s="144">
        <v>212</v>
      </c>
      <c r="FP99" s="144">
        <v>205</v>
      </c>
      <c r="FQ99">
        <v>210</v>
      </c>
      <c r="FR99" s="144">
        <v>213</v>
      </c>
      <c r="FS99" s="397">
        <v>209</v>
      </c>
      <c r="FT99" s="144">
        <v>211</v>
      </c>
      <c r="FU99" s="397">
        <v>207</v>
      </c>
      <c r="FV99" s="397">
        <v>207</v>
      </c>
      <c r="FW99" s="380">
        <v>197</v>
      </c>
      <c r="FX99" s="380">
        <v>196</v>
      </c>
      <c r="FY99" s="397">
        <v>195</v>
      </c>
      <c r="FZ99">
        <v>199</v>
      </c>
      <c r="GA99">
        <v>196</v>
      </c>
      <c r="GB99">
        <v>201</v>
      </c>
      <c r="GC99">
        <v>203</v>
      </c>
      <c r="GD99">
        <v>205</v>
      </c>
      <c r="GE99">
        <v>210</v>
      </c>
      <c r="GF99">
        <v>228</v>
      </c>
      <c r="GG99">
        <v>235</v>
      </c>
      <c r="GH99">
        <v>239</v>
      </c>
      <c r="GI99">
        <v>245</v>
      </c>
      <c r="GJ99">
        <v>258</v>
      </c>
      <c r="GK99">
        <v>259</v>
      </c>
      <c r="GL99">
        <v>251</v>
      </c>
      <c r="GM99">
        <v>249</v>
      </c>
      <c r="GN99">
        <v>253</v>
      </c>
      <c r="GO99">
        <v>267</v>
      </c>
      <c r="GP99" s="144">
        <v>269</v>
      </c>
      <c r="GQ99">
        <v>274</v>
      </c>
      <c r="GR99">
        <v>275</v>
      </c>
      <c r="GS99">
        <v>285</v>
      </c>
      <c r="GT99">
        <v>290</v>
      </c>
      <c r="GU99">
        <v>290</v>
      </c>
      <c r="GV99" s="144">
        <v>290</v>
      </c>
      <c r="GW99" s="144">
        <v>299</v>
      </c>
      <c r="GX99" s="144">
        <v>303</v>
      </c>
      <c r="GY99" s="144">
        <v>310</v>
      </c>
      <c r="GZ99" s="144">
        <v>314</v>
      </c>
      <c r="HA99" s="144">
        <v>316</v>
      </c>
      <c r="HB99" s="144">
        <v>313</v>
      </c>
      <c r="HC99" s="144">
        <v>301</v>
      </c>
      <c r="HD99" s="144">
        <v>291</v>
      </c>
      <c r="HE99" s="144">
        <v>302</v>
      </c>
      <c r="HF99" s="144">
        <v>311</v>
      </c>
      <c r="HG99" s="144">
        <v>309</v>
      </c>
      <c r="HH99" s="144">
        <v>307</v>
      </c>
      <c r="HI99" s="144">
        <v>306</v>
      </c>
      <c r="HJ99" s="144">
        <v>302</v>
      </c>
      <c r="HK99" s="144">
        <v>294</v>
      </c>
      <c r="HL99" s="144">
        <v>252</v>
      </c>
      <c r="HM99" s="144">
        <v>223</v>
      </c>
      <c r="HN99" s="144">
        <v>223</v>
      </c>
      <c r="HO99" s="144">
        <v>217</v>
      </c>
      <c r="HP99" s="144">
        <v>209</v>
      </c>
      <c r="HQ99" s="144">
        <v>204</v>
      </c>
      <c r="HR99" s="144">
        <v>198</v>
      </c>
      <c r="HS99" s="144">
        <v>195</v>
      </c>
      <c r="HT99" s="144">
        <v>200</v>
      </c>
      <c r="HU99" s="144">
        <v>207</v>
      </c>
      <c r="HV99" s="144">
        <v>211</v>
      </c>
      <c r="HW99" s="144">
        <v>223</v>
      </c>
      <c r="HX99" s="144">
        <v>230</v>
      </c>
      <c r="HY99" s="144">
        <v>224</v>
      </c>
      <c r="HZ99" s="144">
        <v>225</v>
      </c>
      <c r="IA99" s="144">
        <v>220</v>
      </c>
      <c r="IB99" s="144">
        <v>227</v>
      </c>
      <c r="IC99" s="144">
        <v>232</v>
      </c>
      <c r="ID99" s="144">
        <v>229</v>
      </c>
      <c r="IE99" s="144">
        <v>232</v>
      </c>
      <c r="IF99" s="144">
        <v>228</v>
      </c>
      <c r="IG99" s="144">
        <v>229</v>
      </c>
      <c r="IH99" s="144">
        <v>228</v>
      </c>
      <c r="II99" s="144">
        <v>227</v>
      </c>
      <c r="IJ99" s="144">
        <v>217</v>
      </c>
      <c r="IK99" s="144">
        <v>223</v>
      </c>
      <c r="IL99" s="144">
        <v>209</v>
      </c>
      <c r="IM99" s="144">
        <v>214</v>
      </c>
      <c r="IN99" s="341">
        <f t="shared" si="61"/>
        <v>209.5</v>
      </c>
      <c r="IO99" s="144">
        <v>205</v>
      </c>
      <c r="IP99" s="144">
        <v>208</v>
      </c>
      <c r="IQ99" s="144">
        <v>209</v>
      </c>
      <c r="IR99" s="144">
        <v>208</v>
      </c>
      <c r="IS99" s="144">
        <v>207</v>
      </c>
      <c r="IT99" s="144">
        <v>207</v>
      </c>
      <c r="IU99" s="144">
        <v>212</v>
      </c>
      <c r="IV99" s="144">
        <v>212</v>
      </c>
      <c r="IW99" s="144">
        <v>216</v>
      </c>
      <c r="IX99" s="144">
        <v>211</v>
      </c>
      <c r="IY99" s="144">
        <v>201</v>
      </c>
      <c r="IZ99" s="144">
        <v>197</v>
      </c>
      <c r="JA99" s="144">
        <v>196</v>
      </c>
      <c r="JB99" s="144">
        <v>196</v>
      </c>
      <c r="JC99" s="144">
        <v>196</v>
      </c>
      <c r="JD99" s="144">
        <v>188</v>
      </c>
      <c r="JE99" s="144">
        <v>183</v>
      </c>
      <c r="JF99" s="362">
        <f t="shared" si="65"/>
        <v>185.5</v>
      </c>
      <c r="JG99" s="144">
        <v>188</v>
      </c>
      <c r="JH99" s="144">
        <v>182</v>
      </c>
      <c r="JI99" s="144">
        <v>174</v>
      </c>
      <c r="JJ99" s="144">
        <v>170</v>
      </c>
      <c r="JK99" s="144">
        <v>168</v>
      </c>
      <c r="JL99" s="144">
        <v>170</v>
      </c>
      <c r="JM99" s="144">
        <v>176</v>
      </c>
      <c r="JN99" s="341">
        <f t="shared" si="66"/>
        <v>175.5</v>
      </c>
      <c r="JO99" s="144">
        <v>175</v>
      </c>
      <c r="JP99" s="144">
        <v>176</v>
      </c>
      <c r="JQ99" s="144">
        <v>173</v>
      </c>
      <c r="JR99" s="144">
        <v>176</v>
      </c>
      <c r="JS99" s="144">
        <v>177</v>
      </c>
      <c r="JT99" s="144">
        <v>185</v>
      </c>
      <c r="JU99" s="144">
        <v>173</v>
      </c>
      <c r="JV99" s="341">
        <f t="shared" si="67"/>
        <v>170.5</v>
      </c>
      <c r="JW99" s="144">
        <v>168</v>
      </c>
      <c r="JX99" s="144">
        <v>171</v>
      </c>
      <c r="JY99" s="144">
        <v>178</v>
      </c>
      <c r="JZ99" s="144">
        <v>178</v>
      </c>
      <c r="KA99" s="144">
        <v>180</v>
      </c>
      <c r="KB99" s="144">
        <v>181</v>
      </c>
      <c r="KC99" s="144">
        <v>181</v>
      </c>
      <c r="KD99" s="144">
        <v>171</v>
      </c>
      <c r="KE99" s="144">
        <v>168</v>
      </c>
      <c r="KF99" s="144">
        <v>165</v>
      </c>
      <c r="KG99" s="144">
        <v>166</v>
      </c>
      <c r="KH99" s="144">
        <v>157</v>
      </c>
      <c r="KI99" s="144">
        <v>156</v>
      </c>
      <c r="KJ99" s="144">
        <v>155</v>
      </c>
      <c r="KK99" s="144">
        <v>148</v>
      </c>
      <c r="KL99" s="144">
        <v>152</v>
      </c>
      <c r="KM99" s="144">
        <v>146</v>
      </c>
      <c r="KN99" s="144">
        <v>149</v>
      </c>
      <c r="KO99" s="144">
        <v>148</v>
      </c>
      <c r="KP99" s="144">
        <v>145</v>
      </c>
      <c r="KQ99" s="144">
        <v>141</v>
      </c>
      <c r="KR99" s="144">
        <v>137</v>
      </c>
      <c r="KS99" s="144">
        <v>135</v>
      </c>
      <c r="KT99" s="144">
        <v>135</v>
      </c>
      <c r="KU99" s="144">
        <v>131</v>
      </c>
      <c r="KV99" s="144">
        <v>131</v>
      </c>
      <c r="KW99" s="144">
        <v>135</v>
      </c>
      <c r="KX99" s="144">
        <v>133</v>
      </c>
      <c r="KY99" s="144">
        <v>134</v>
      </c>
      <c r="KZ99" s="476">
        <f t="shared" si="68"/>
        <v>137</v>
      </c>
      <c r="LA99" s="476">
        <f t="shared" si="69"/>
        <v>137</v>
      </c>
      <c r="LB99" s="476">
        <f t="shared" si="70"/>
        <v>138</v>
      </c>
      <c r="LC99" s="476">
        <f t="shared" si="71"/>
        <v>138</v>
      </c>
      <c r="LD99" s="476">
        <f t="shared" si="72"/>
        <v>138</v>
      </c>
      <c r="LE99" s="476">
        <f t="shared" si="73"/>
        <v>137</v>
      </c>
      <c r="LF99" s="476">
        <f t="shared" si="74"/>
        <v>137</v>
      </c>
      <c r="LG99" s="476">
        <f t="shared" si="75"/>
        <v>137</v>
      </c>
      <c r="LH99" s="476">
        <f t="shared" si="76"/>
        <v>137</v>
      </c>
      <c r="LI99" s="476">
        <f t="shared" si="77"/>
        <v>137</v>
      </c>
      <c r="LJ99" s="144">
        <v>146</v>
      </c>
      <c r="LK99" s="144">
        <v>152</v>
      </c>
      <c r="LL99" s="144">
        <v>147</v>
      </c>
      <c r="LM99" s="144">
        <v>135</v>
      </c>
      <c r="LN99" s="144">
        <v>134</v>
      </c>
      <c r="LO99" s="144">
        <v>129</v>
      </c>
      <c r="LP99" s="144">
        <v>131</v>
      </c>
      <c r="LQ99" s="144">
        <v>128</v>
      </c>
      <c r="LR99" s="144">
        <v>137</v>
      </c>
      <c r="LS99" s="144">
        <v>138</v>
      </c>
      <c r="LT99" s="144">
        <v>147</v>
      </c>
      <c r="LU99" s="144">
        <v>140</v>
      </c>
      <c r="LV99" s="144">
        <v>139</v>
      </c>
      <c r="LW99" s="144">
        <v>135</v>
      </c>
      <c r="LX99" s="144">
        <v>136</v>
      </c>
      <c r="LY99" s="144">
        <v>140</v>
      </c>
      <c r="LZ99" s="144">
        <v>146</v>
      </c>
      <c r="MA99" s="144">
        <v>151</v>
      </c>
      <c r="MB99" s="144">
        <v>156</v>
      </c>
      <c r="MC99" s="144">
        <v>160</v>
      </c>
      <c r="MD99" s="144">
        <v>157</v>
      </c>
      <c r="ME99" s="144">
        <v>158</v>
      </c>
      <c r="MF99" s="144">
        <v>154</v>
      </c>
      <c r="MG99" s="144">
        <v>158</v>
      </c>
      <c r="MH99" s="144">
        <v>154</v>
      </c>
      <c r="MI99" s="144">
        <v>167</v>
      </c>
      <c r="MJ99" s="144">
        <v>167</v>
      </c>
      <c r="MK99" s="144">
        <v>171</v>
      </c>
      <c r="ML99" s="144">
        <v>170</v>
      </c>
      <c r="MM99" s="144">
        <v>169</v>
      </c>
      <c r="MN99" s="144">
        <v>164</v>
      </c>
      <c r="MO99" s="144">
        <v>154</v>
      </c>
      <c r="MP99" s="144">
        <v>153</v>
      </c>
      <c r="MQ99" s="144">
        <v>150</v>
      </c>
      <c r="MR99" s="144">
        <v>148</v>
      </c>
      <c r="MS99" s="144">
        <v>148</v>
      </c>
      <c r="MT99" s="144">
        <v>156</v>
      </c>
      <c r="MU99" s="144">
        <v>161</v>
      </c>
      <c r="MV99" s="144">
        <v>162</v>
      </c>
      <c r="MW99" s="144">
        <v>165</v>
      </c>
      <c r="MX99" s="144">
        <v>167</v>
      </c>
      <c r="MY99" s="144">
        <v>170</v>
      </c>
      <c r="MZ99" s="144">
        <v>164</v>
      </c>
      <c r="NA99" s="144">
        <v>167</v>
      </c>
      <c r="NB99" s="144">
        <v>172</v>
      </c>
      <c r="NC99" s="144">
        <v>171</v>
      </c>
      <c r="ND99" s="144">
        <v>166</v>
      </c>
      <c r="NE99" s="144">
        <v>160</v>
      </c>
      <c r="NF99" s="144">
        <v>161</v>
      </c>
      <c r="NG99" s="144">
        <v>158</v>
      </c>
      <c r="NH99" s="144">
        <v>159</v>
      </c>
      <c r="NI99" s="144">
        <v>150</v>
      </c>
      <c r="NJ99" s="144">
        <v>152</v>
      </c>
      <c r="NK99" s="144">
        <v>155</v>
      </c>
      <c r="NL99" s="144">
        <v>156</v>
      </c>
      <c r="NM99" s="144">
        <v>156</v>
      </c>
      <c r="NN99" s="144">
        <v>159</v>
      </c>
      <c r="NO99" s="144">
        <v>154</v>
      </c>
      <c r="NP99" s="144">
        <v>155</v>
      </c>
      <c r="NQ99" s="144">
        <v>153</v>
      </c>
      <c r="NR99" s="144">
        <v>149</v>
      </c>
      <c r="NS99" s="144">
        <v>147</v>
      </c>
      <c r="NT99" s="144">
        <v>150</v>
      </c>
      <c r="NU99" s="144">
        <v>142</v>
      </c>
      <c r="NV99" s="144">
        <v>136</v>
      </c>
      <c r="NW99" s="144">
        <v>128</v>
      </c>
      <c r="NX99" s="144">
        <v>135</v>
      </c>
      <c r="NY99" s="144">
        <v>134</v>
      </c>
      <c r="NZ99" s="144">
        <v>140</v>
      </c>
      <c r="OA99" s="144">
        <v>137</v>
      </c>
      <c r="OB99" s="144">
        <v>136</v>
      </c>
      <c r="OC99" s="144">
        <v>136</v>
      </c>
      <c r="OD99" s="144">
        <v>133</v>
      </c>
      <c r="OE99" s="144">
        <v>133</v>
      </c>
      <c r="OF99" s="144">
        <v>138</v>
      </c>
      <c r="OG99" s="144">
        <v>137</v>
      </c>
      <c r="OH99" s="144">
        <v>141</v>
      </c>
      <c r="OI99" s="144">
        <v>145</v>
      </c>
      <c r="OJ99" s="144">
        <v>139</v>
      </c>
      <c r="OK99" s="144">
        <v>138</v>
      </c>
      <c r="OL99" s="144">
        <v>138</v>
      </c>
      <c r="OM99" s="144">
        <v>140</v>
      </c>
      <c r="ON99" s="144">
        <v>138</v>
      </c>
      <c r="OO99" s="144">
        <v>132</v>
      </c>
      <c r="OP99" s="144">
        <v>129</v>
      </c>
      <c r="OQ99" s="144">
        <v>124</v>
      </c>
      <c r="OR99" s="144">
        <v>128</v>
      </c>
      <c r="OS99" s="144">
        <v>124</v>
      </c>
      <c r="OT99" s="144">
        <v>125</v>
      </c>
      <c r="OU99" s="144">
        <v>132</v>
      </c>
      <c r="OV99" s="144">
        <v>132</v>
      </c>
      <c r="OW99" s="144">
        <v>137</v>
      </c>
      <c r="OX99" s="144">
        <v>142</v>
      </c>
      <c r="OY99" s="341">
        <f t="shared" si="62"/>
        <v>142</v>
      </c>
      <c r="OZ99" s="144">
        <v>142</v>
      </c>
      <c r="PA99" s="144">
        <v>143</v>
      </c>
      <c r="PB99" s="144">
        <v>145</v>
      </c>
      <c r="PC99" s="144">
        <v>147</v>
      </c>
      <c r="PD99" s="144">
        <v>140</v>
      </c>
    </row>
    <row r="100" spans="1:436" s="144" customFormat="1" x14ac:dyDescent="0.2">
      <c r="A100" s="55"/>
      <c r="B100" s="318">
        <v>13</v>
      </c>
      <c r="C100" s="319">
        <f t="shared" ca="1" si="60"/>
        <v>11</v>
      </c>
      <c r="D100" s="320">
        <f t="shared" ca="1" si="63"/>
        <v>0.13750000000000001</v>
      </c>
      <c r="E100" s="323">
        <f t="shared" ca="1" si="64"/>
        <v>16</v>
      </c>
      <c r="F100" s="321"/>
      <c r="G100" s="144">
        <v>24</v>
      </c>
      <c r="H100" s="144">
        <v>25</v>
      </c>
      <c r="I100" s="343">
        <v>24.5</v>
      </c>
      <c r="J100" s="144">
        <v>24</v>
      </c>
      <c r="K100" s="144">
        <v>23</v>
      </c>
      <c r="L100" s="144">
        <v>28</v>
      </c>
      <c r="M100" s="144">
        <v>29</v>
      </c>
      <c r="N100" s="144">
        <v>34</v>
      </c>
      <c r="O100" s="144">
        <v>33</v>
      </c>
      <c r="P100" s="144">
        <v>35</v>
      </c>
      <c r="Q100" s="144">
        <v>34</v>
      </c>
      <c r="R100" s="144">
        <v>37</v>
      </c>
      <c r="S100" s="144">
        <v>37</v>
      </c>
      <c r="T100" s="144">
        <v>36</v>
      </c>
      <c r="U100" s="144">
        <v>28</v>
      </c>
      <c r="V100" s="144">
        <v>27</v>
      </c>
      <c r="W100" s="144">
        <v>27</v>
      </c>
      <c r="X100" s="144">
        <v>29</v>
      </c>
      <c r="Y100" s="144">
        <v>29</v>
      </c>
      <c r="Z100" s="144">
        <v>30</v>
      </c>
      <c r="AA100" s="144">
        <v>31</v>
      </c>
      <c r="AB100" s="144">
        <v>30</v>
      </c>
      <c r="AC100" s="144">
        <v>26</v>
      </c>
      <c r="AD100" s="144">
        <v>25</v>
      </c>
      <c r="AE100" s="144">
        <v>31</v>
      </c>
      <c r="AF100" s="144">
        <v>30</v>
      </c>
      <c r="AG100" s="144">
        <v>30</v>
      </c>
      <c r="AH100" s="144">
        <v>29</v>
      </c>
      <c r="AI100" s="144">
        <v>31</v>
      </c>
      <c r="AJ100" s="144">
        <v>31</v>
      </c>
      <c r="AK100" s="144">
        <v>28</v>
      </c>
      <c r="AL100" s="144">
        <v>30</v>
      </c>
      <c r="AM100" s="144">
        <v>30</v>
      </c>
      <c r="AN100" s="144">
        <v>31</v>
      </c>
      <c r="AO100" s="144">
        <v>30</v>
      </c>
      <c r="AP100" s="363">
        <v>31.5</v>
      </c>
      <c r="AQ100" s="144">
        <v>33</v>
      </c>
      <c r="AR100" s="144">
        <v>35</v>
      </c>
      <c r="AS100" s="144">
        <v>34</v>
      </c>
      <c r="AT100" s="144">
        <v>34</v>
      </c>
      <c r="AU100" s="144">
        <v>30</v>
      </c>
      <c r="AV100" s="144">
        <v>32</v>
      </c>
      <c r="AW100" s="144">
        <v>34</v>
      </c>
      <c r="AX100" s="144">
        <v>36</v>
      </c>
      <c r="AY100" s="144">
        <v>33</v>
      </c>
      <c r="AZ100" s="144">
        <v>34</v>
      </c>
      <c r="BA100" s="144">
        <v>33</v>
      </c>
      <c r="BB100" s="144">
        <v>31</v>
      </c>
      <c r="BC100" s="144">
        <v>30</v>
      </c>
      <c r="BD100" s="144">
        <v>33</v>
      </c>
      <c r="BE100" s="144">
        <v>34</v>
      </c>
      <c r="BF100" s="144">
        <v>34</v>
      </c>
      <c r="BG100" s="144">
        <v>34</v>
      </c>
      <c r="BH100" s="144">
        <v>35</v>
      </c>
      <c r="BI100" s="144">
        <v>39</v>
      </c>
      <c r="BJ100" s="144">
        <v>40</v>
      </c>
      <c r="BK100" s="144">
        <v>36</v>
      </c>
      <c r="BL100" s="144">
        <v>35</v>
      </c>
      <c r="BM100" s="144">
        <v>35</v>
      </c>
      <c r="BN100" s="144">
        <v>35</v>
      </c>
      <c r="BO100" s="144">
        <v>34</v>
      </c>
      <c r="BP100" s="144">
        <v>34</v>
      </c>
      <c r="BQ100" s="144">
        <v>30</v>
      </c>
      <c r="BR100" s="144">
        <v>36</v>
      </c>
      <c r="BS100" s="343">
        <v>33</v>
      </c>
      <c r="BT100">
        <v>30</v>
      </c>
      <c r="BU100" s="144">
        <v>30</v>
      </c>
      <c r="BV100" s="144">
        <v>32</v>
      </c>
      <c r="BW100" s="144">
        <v>34</v>
      </c>
      <c r="BX100" s="144">
        <v>34</v>
      </c>
      <c r="BY100" s="144">
        <v>34</v>
      </c>
      <c r="BZ100" s="144">
        <v>32</v>
      </c>
      <c r="CA100" s="144">
        <v>35</v>
      </c>
      <c r="CB100" s="144">
        <v>34</v>
      </c>
      <c r="CC100" s="144">
        <v>33</v>
      </c>
      <c r="CD100" s="144">
        <v>30</v>
      </c>
      <c r="CE100" s="144">
        <v>30</v>
      </c>
      <c r="CF100" s="144">
        <v>29</v>
      </c>
      <c r="CG100" s="144">
        <v>30</v>
      </c>
      <c r="CH100" s="144">
        <v>30</v>
      </c>
      <c r="CI100" s="144">
        <v>30</v>
      </c>
      <c r="CJ100" s="144">
        <v>32</v>
      </c>
      <c r="CK100" s="144">
        <v>35</v>
      </c>
      <c r="CL100" s="144">
        <v>34</v>
      </c>
      <c r="CM100" s="144">
        <v>32</v>
      </c>
      <c r="CN100" s="144">
        <v>35</v>
      </c>
      <c r="CO100" s="144">
        <v>39</v>
      </c>
      <c r="CP100" s="144">
        <v>43</v>
      </c>
      <c r="CQ100" s="144">
        <v>47</v>
      </c>
      <c r="CR100" s="144">
        <v>48</v>
      </c>
      <c r="CS100" s="144">
        <v>45</v>
      </c>
      <c r="CT100" s="144">
        <v>44</v>
      </c>
      <c r="CU100" s="144">
        <v>44</v>
      </c>
      <c r="CV100" s="144">
        <v>48</v>
      </c>
      <c r="CW100" s="144">
        <v>48</v>
      </c>
      <c r="CX100" s="144">
        <v>48</v>
      </c>
      <c r="CY100" s="144">
        <v>46</v>
      </c>
      <c r="CZ100" s="144">
        <v>43</v>
      </c>
      <c r="DA100" s="144">
        <v>37</v>
      </c>
      <c r="DB100" s="144">
        <v>36</v>
      </c>
      <c r="DC100" s="144">
        <v>37</v>
      </c>
      <c r="DD100" s="144">
        <v>37</v>
      </c>
      <c r="DE100" s="144">
        <v>35</v>
      </c>
      <c r="DF100" s="144">
        <v>31.5</v>
      </c>
      <c r="DG100" s="144">
        <v>28</v>
      </c>
      <c r="DH100" s="144">
        <v>24</v>
      </c>
      <c r="DI100" s="144">
        <v>27</v>
      </c>
      <c r="DJ100" s="144">
        <v>27</v>
      </c>
      <c r="DK100" s="144">
        <v>27</v>
      </c>
      <c r="DL100" s="144">
        <v>28</v>
      </c>
      <c r="DM100" s="144">
        <v>28</v>
      </c>
      <c r="DN100" s="144">
        <v>26</v>
      </c>
      <c r="DO100" s="144">
        <v>24</v>
      </c>
      <c r="DP100" s="144">
        <v>28</v>
      </c>
      <c r="DQ100" s="144">
        <v>28</v>
      </c>
      <c r="DR100" s="397">
        <v>28</v>
      </c>
      <c r="DS100" s="144">
        <v>30</v>
      </c>
      <c r="DT100" s="397">
        <v>29</v>
      </c>
      <c r="DU100" s="397">
        <v>29</v>
      </c>
      <c r="DV100" s="380">
        <v>30</v>
      </c>
      <c r="DW100" s="380">
        <v>32</v>
      </c>
      <c r="DX100" s="397">
        <v>32</v>
      </c>
      <c r="DY100">
        <v>30</v>
      </c>
      <c r="DZ100">
        <v>32</v>
      </c>
      <c r="EA100">
        <v>33</v>
      </c>
      <c r="EB100">
        <v>32</v>
      </c>
      <c r="EC100">
        <v>32</v>
      </c>
      <c r="ED100">
        <v>35</v>
      </c>
      <c r="EE100">
        <v>35</v>
      </c>
      <c r="EF100">
        <v>33</v>
      </c>
      <c r="EG100">
        <v>34</v>
      </c>
      <c r="EH100">
        <v>32</v>
      </c>
      <c r="EI100">
        <v>34</v>
      </c>
      <c r="EJ100">
        <v>30</v>
      </c>
      <c r="EK100">
        <v>29</v>
      </c>
      <c r="EL100">
        <v>29</v>
      </c>
      <c r="EM100">
        <v>31</v>
      </c>
      <c r="EN100">
        <v>33</v>
      </c>
      <c r="EO100" s="144">
        <v>33</v>
      </c>
      <c r="EP100">
        <v>34</v>
      </c>
      <c r="EQ100">
        <v>36</v>
      </c>
      <c r="ER100">
        <v>35</v>
      </c>
      <c r="ES100">
        <v>35</v>
      </c>
      <c r="ET100">
        <v>34</v>
      </c>
      <c r="EU100">
        <v>33</v>
      </c>
      <c r="EV100">
        <v>32</v>
      </c>
      <c r="EW100">
        <v>33</v>
      </c>
      <c r="EX100">
        <v>36</v>
      </c>
      <c r="EY100">
        <v>39</v>
      </c>
      <c r="EZ100">
        <v>39</v>
      </c>
      <c r="FA100">
        <v>40</v>
      </c>
      <c r="FB100">
        <v>39</v>
      </c>
      <c r="FC100">
        <v>38</v>
      </c>
      <c r="FD100">
        <v>41</v>
      </c>
      <c r="FE100">
        <v>41</v>
      </c>
      <c r="FF100">
        <v>41</v>
      </c>
      <c r="FG100">
        <v>41</v>
      </c>
      <c r="FH100">
        <v>42</v>
      </c>
      <c r="FI100">
        <v>41</v>
      </c>
      <c r="FJ100">
        <v>40</v>
      </c>
      <c r="FK100" s="144">
        <v>42</v>
      </c>
      <c r="FL100">
        <v>41</v>
      </c>
      <c r="FM100">
        <v>39</v>
      </c>
      <c r="FN100" s="144">
        <v>41</v>
      </c>
      <c r="FO100" s="144">
        <v>41</v>
      </c>
      <c r="FP100" s="144">
        <v>39</v>
      </c>
      <c r="FQ100">
        <v>40</v>
      </c>
      <c r="FR100" s="144">
        <v>38</v>
      </c>
      <c r="FS100" s="397">
        <v>40</v>
      </c>
      <c r="FT100" s="144">
        <v>38</v>
      </c>
      <c r="FU100" s="397">
        <v>37</v>
      </c>
      <c r="FV100" s="397">
        <v>38</v>
      </c>
      <c r="FW100" s="380">
        <v>39</v>
      </c>
      <c r="FX100" s="380">
        <v>37</v>
      </c>
      <c r="FY100" s="397">
        <v>38</v>
      </c>
      <c r="FZ100">
        <v>36</v>
      </c>
      <c r="GA100">
        <v>38</v>
      </c>
      <c r="GB100">
        <v>39</v>
      </c>
      <c r="GC100">
        <v>41</v>
      </c>
      <c r="GD100">
        <v>43</v>
      </c>
      <c r="GE100">
        <v>46</v>
      </c>
      <c r="GF100">
        <v>48</v>
      </c>
      <c r="GG100">
        <v>46</v>
      </c>
      <c r="GH100">
        <v>46</v>
      </c>
      <c r="GI100">
        <v>45</v>
      </c>
      <c r="GJ100">
        <v>47</v>
      </c>
      <c r="GK100">
        <v>46</v>
      </c>
      <c r="GL100">
        <v>44</v>
      </c>
      <c r="GM100">
        <v>45</v>
      </c>
      <c r="GN100">
        <v>43</v>
      </c>
      <c r="GO100">
        <v>43</v>
      </c>
      <c r="GP100" s="144">
        <v>42</v>
      </c>
      <c r="GQ100">
        <v>42</v>
      </c>
      <c r="GR100">
        <v>41</v>
      </c>
      <c r="GS100">
        <v>39</v>
      </c>
      <c r="GT100">
        <v>41</v>
      </c>
      <c r="GU100">
        <v>42</v>
      </c>
      <c r="GV100" s="144">
        <v>44</v>
      </c>
      <c r="GW100" s="144">
        <v>46</v>
      </c>
      <c r="GX100" s="144">
        <v>45</v>
      </c>
      <c r="GY100" s="144">
        <v>42</v>
      </c>
      <c r="GZ100" s="144">
        <v>45</v>
      </c>
      <c r="HA100" s="144">
        <v>43</v>
      </c>
      <c r="HB100" s="144">
        <v>43</v>
      </c>
      <c r="HC100" s="144">
        <v>44</v>
      </c>
      <c r="HD100" s="144">
        <v>42</v>
      </c>
      <c r="HE100" s="144">
        <v>46</v>
      </c>
      <c r="HF100" s="144">
        <v>51</v>
      </c>
      <c r="HG100" s="144">
        <v>52</v>
      </c>
      <c r="HH100" s="144">
        <v>53</v>
      </c>
      <c r="HI100" s="144">
        <v>53</v>
      </c>
      <c r="HJ100" s="144">
        <v>51</v>
      </c>
      <c r="HK100" s="144">
        <v>49</v>
      </c>
      <c r="HL100" s="144">
        <v>46</v>
      </c>
      <c r="HM100" s="144">
        <v>42</v>
      </c>
      <c r="HN100" s="144">
        <v>42</v>
      </c>
      <c r="HO100" s="144">
        <v>46</v>
      </c>
      <c r="HP100" s="144">
        <v>43</v>
      </c>
      <c r="HQ100" s="144">
        <v>44</v>
      </c>
      <c r="HR100" s="144">
        <v>46</v>
      </c>
      <c r="HS100" s="144">
        <v>46</v>
      </c>
      <c r="HT100" s="144">
        <v>47</v>
      </c>
      <c r="HU100" s="144">
        <v>47</v>
      </c>
      <c r="HV100" s="144">
        <v>48</v>
      </c>
      <c r="HW100" s="144">
        <v>49</v>
      </c>
      <c r="HX100" s="144">
        <v>51</v>
      </c>
      <c r="HY100" s="144">
        <v>48</v>
      </c>
      <c r="HZ100" s="144">
        <v>50</v>
      </c>
      <c r="IA100" s="144">
        <v>52</v>
      </c>
      <c r="IB100" s="144">
        <v>52</v>
      </c>
      <c r="IC100" s="144">
        <v>51</v>
      </c>
      <c r="ID100" s="144">
        <v>54</v>
      </c>
      <c r="IE100" s="144">
        <v>51</v>
      </c>
      <c r="IF100" s="144">
        <v>44</v>
      </c>
      <c r="IG100" s="144">
        <v>44</v>
      </c>
      <c r="IH100" s="144">
        <v>41</v>
      </c>
      <c r="II100" s="144">
        <v>38</v>
      </c>
      <c r="IJ100" s="144">
        <v>37</v>
      </c>
      <c r="IK100" s="144">
        <v>37</v>
      </c>
      <c r="IL100" s="144">
        <v>36</v>
      </c>
      <c r="IM100" s="144">
        <v>39</v>
      </c>
      <c r="IN100" s="341">
        <f t="shared" si="61"/>
        <v>37.5</v>
      </c>
      <c r="IO100" s="144">
        <v>36</v>
      </c>
      <c r="IP100" s="144">
        <v>38</v>
      </c>
      <c r="IQ100" s="144">
        <v>37</v>
      </c>
      <c r="IR100" s="144">
        <v>38</v>
      </c>
      <c r="IS100" s="144">
        <v>34</v>
      </c>
      <c r="IT100" s="144">
        <v>30</v>
      </c>
      <c r="IU100" s="144">
        <v>28</v>
      </c>
      <c r="IV100" s="144">
        <v>32</v>
      </c>
      <c r="IW100" s="144">
        <v>35</v>
      </c>
      <c r="IX100" s="144">
        <v>39</v>
      </c>
      <c r="IY100" s="144">
        <v>39</v>
      </c>
      <c r="IZ100" s="144">
        <v>42</v>
      </c>
      <c r="JA100" s="144">
        <v>40</v>
      </c>
      <c r="JB100" s="144">
        <v>40</v>
      </c>
      <c r="JC100" s="144">
        <v>40</v>
      </c>
      <c r="JD100" s="144">
        <v>41</v>
      </c>
      <c r="JE100" s="144">
        <v>40</v>
      </c>
      <c r="JF100" s="362">
        <f t="shared" si="65"/>
        <v>40</v>
      </c>
      <c r="JG100" s="144">
        <v>40</v>
      </c>
      <c r="JH100" s="144">
        <v>40</v>
      </c>
      <c r="JI100" s="144">
        <v>41</v>
      </c>
      <c r="JJ100" s="144">
        <v>37</v>
      </c>
      <c r="JK100" s="144">
        <v>37</v>
      </c>
      <c r="JL100" s="144">
        <v>37</v>
      </c>
      <c r="JM100" s="144">
        <v>30</v>
      </c>
      <c r="JN100" s="341">
        <f t="shared" si="66"/>
        <v>31</v>
      </c>
      <c r="JO100" s="144">
        <v>32</v>
      </c>
      <c r="JP100" s="144">
        <v>34</v>
      </c>
      <c r="JQ100" s="144">
        <v>29</v>
      </c>
      <c r="JR100" s="144">
        <v>31</v>
      </c>
      <c r="JS100" s="144">
        <v>31</v>
      </c>
      <c r="JT100" s="144">
        <v>35</v>
      </c>
      <c r="JU100" s="144">
        <v>36</v>
      </c>
      <c r="JV100" s="341">
        <f t="shared" si="67"/>
        <v>35</v>
      </c>
      <c r="JW100" s="144">
        <v>34</v>
      </c>
      <c r="JX100" s="144">
        <v>34</v>
      </c>
      <c r="JY100" s="144">
        <v>37</v>
      </c>
      <c r="JZ100" s="144">
        <v>37</v>
      </c>
      <c r="KA100" s="144">
        <v>38</v>
      </c>
      <c r="KB100" s="144">
        <v>41</v>
      </c>
      <c r="KC100" s="144">
        <v>41</v>
      </c>
      <c r="KD100" s="144">
        <v>37</v>
      </c>
      <c r="KE100" s="144">
        <v>37</v>
      </c>
      <c r="KF100" s="144">
        <v>38</v>
      </c>
      <c r="KG100" s="144">
        <v>36</v>
      </c>
      <c r="KH100" s="144">
        <v>35</v>
      </c>
      <c r="KI100" s="144">
        <v>34</v>
      </c>
      <c r="KJ100" s="144">
        <v>32</v>
      </c>
      <c r="KK100" s="144">
        <v>29</v>
      </c>
      <c r="KL100" s="144">
        <v>30</v>
      </c>
      <c r="KM100" s="144">
        <v>27</v>
      </c>
      <c r="KN100" s="144">
        <v>31</v>
      </c>
      <c r="KO100" s="144">
        <v>29</v>
      </c>
      <c r="KP100" s="144">
        <v>29</v>
      </c>
      <c r="KQ100" s="144">
        <v>29</v>
      </c>
      <c r="KR100" s="144">
        <v>31</v>
      </c>
      <c r="KS100" s="144">
        <v>33</v>
      </c>
      <c r="KT100" s="144">
        <v>33</v>
      </c>
      <c r="KU100" s="144">
        <v>36</v>
      </c>
      <c r="KV100" s="144">
        <v>37</v>
      </c>
      <c r="KW100" s="144">
        <v>39</v>
      </c>
      <c r="KX100" s="144">
        <v>41</v>
      </c>
      <c r="KY100" s="144">
        <v>42</v>
      </c>
      <c r="KZ100" s="476">
        <f t="shared" si="68"/>
        <v>36</v>
      </c>
      <c r="LA100" s="476">
        <f t="shared" si="69"/>
        <v>37</v>
      </c>
      <c r="LB100" s="476">
        <f t="shared" si="70"/>
        <v>39</v>
      </c>
      <c r="LC100" s="476">
        <f t="shared" si="71"/>
        <v>40</v>
      </c>
      <c r="LD100" s="476">
        <f t="shared" si="72"/>
        <v>41</v>
      </c>
      <c r="LE100" s="476">
        <f t="shared" si="73"/>
        <v>42</v>
      </c>
      <c r="LF100" s="476">
        <f t="shared" si="74"/>
        <v>42</v>
      </c>
      <c r="LG100" s="476">
        <f t="shared" si="75"/>
        <v>43</v>
      </c>
      <c r="LH100" s="476">
        <f t="shared" si="76"/>
        <v>43</v>
      </c>
      <c r="LI100" s="476">
        <f t="shared" si="77"/>
        <v>44</v>
      </c>
      <c r="LJ100" s="144">
        <v>45</v>
      </c>
      <c r="LK100" s="144">
        <v>46</v>
      </c>
      <c r="LL100" s="144">
        <v>47</v>
      </c>
      <c r="LM100" s="144">
        <v>45</v>
      </c>
      <c r="LN100" s="144">
        <v>43</v>
      </c>
      <c r="LO100" s="144">
        <v>41</v>
      </c>
      <c r="LP100" s="144">
        <v>40</v>
      </c>
      <c r="LQ100" s="144">
        <v>44</v>
      </c>
      <c r="LR100" s="144">
        <v>42</v>
      </c>
      <c r="LS100" s="144">
        <v>44</v>
      </c>
      <c r="LT100" s="144">
        <v>47</v>
      </c>
      <c r="LU100" s="144">
        <v>38</v>
      </c>
      <c r="LV100" s="144">
        <v>39</v>
      </c>
      <c r="LW100" s="144">
        <v>39</v>
      </c>
      <c r="LX100" s="144">
        <v>42</v>
      </c>
      <c r="LY100" s="144">
        <v>32</v>
      </c>
      <c r="LZ100" s="144">
        <v>31</v>
      </c>
      <c r="MA100" s="144">
        <v>33</v>
      </c>
      <c r="MB100" s="144">
        <v>35</v>
      </c>
      <c r="MC100" s="144">
        <v>35</v>
      </c>
      <c r="MD100" s="144">
        <v>29</v>
      </c>
      <c r="ME100" s="144">
        <v>30</v>
      </c>
      <c r="MF100" s="144">
        <v>32</v>
      </c>
      <c r="MG100" s="144">
        <v>33</v>
      </c>
      <c r="MH100" s="144">
        <v>32</v>
      </c>
      <c r="MI100" s="144">
        <v>36</v>
      </c>
      <c r="MJ100" s="144">
        <v>36</v>
      </c>
      <c r="MK100" s="144">
        <v>37</v>
      </c>
      <c r="ML100" s="144">
        <v>39</v>
      </c>
      <c r="MM100" s="144">
        <v>33</v>
      </c>
      <c r="MN100" s="144">
        <v>32</v>
      </c>
      <c r="MO100" s="144">
        <v>32</v>
      </c>
      <c r="MP100" s="144">
        <v>29</v>
      </c>
      <c r="MQ100" s="144">
        <v>32</v>
      </c>
      <c r="MR100" s="144">
        <v>32</v>
      </c>
      <c r="MS100" s="144">
        <v>33</v>
      </c>
      <c r="MT100" s="144">
        <v>31</v>
      </c>
      <c r="MU100" s="144">
        <v>29</v>
      </c>
      <c r="MV100" s="144">
        <v>31</v>
      </c>
      <c r="MW100" s="144">
        <v>28</v>
      </c>
      <c r="MX100" s="144">
        <v>34</v>
      </c>
      <c r="MY100" s="144">
        <v>34</v>
      </c>
      <c r="MZ100" s="144">
        <v>33</v>
      </c>
      <c r="NA100" s="144">
        <v>35</v>
      </c>
      <c r="NB100" s="144">
        <v>35</v>
      </c>
      <c r="NC100" s="144">
        <v>39</v>
      </c>
      <c r="ND100" s="144">
        <v>32</v>
      </c>
      <c r="NE100" s="144">
        <v>31</v>
      </c>
      <c r="NF100" s="144">
        <v>31</v>
      </c>
      <c r="NG100" s="144">
        <v>34</v>
      </c>
      <c r="NH100" s="144">
        <v>27</v>
      </c>
      <c r="NI100" s="144">
        <v>24</v>
      </c>
      <c r="NJ100" s="144">
        <v>26</v>
      </c>
      <c r="NK100" s="144">
        <v>26</v>
      </c>
      <c r="NL100" s="144">
        <v>26</v>
      </c>
      <c r="NM100" s="144">
        <v>25</v>
      </c>
      <c r="NN100" s="144">
        <v>26</v>
      </c>
      <c r="NO100" s="144">
        <v>26</v>
      </c>
      <c r="NP100" s="144">
        <v>23</v>
      </c>
      <c r="NQ100" s="144">
        <v>22</v>
      </c>
      <c r="NR100" s="144">
        <v>20</v>
      </c>
      <c r="NS100" s="144">
        <v>24</v>
      </c>
      <c r="NT100" s="144">
        <v>26</v>
      </c>
      <c r="NU100" s="144">
        <v>24</v>
      </c>
      <c r="NV100" s="144">
        <v>24</v>
      </c>
      <c r="NW100" s="144">
        <v>25</v>
      </c>
      <c r="NX100" s="144">
        <v>24</v>
      </c>
      <c r="NY100" s="144">
        <v>28</v>
      </c>
      <c r="NZ100" s="144">
        <v>22</v>
      </c>
      <c r="OA100" s="144">
        <v>25</v>
      </c>
      <c r="OB100" s="144">
        <v>25</v>
      </c>
      <c r="OC100" s="144">
        <v>26</v>
      </c>
      <c r="OD100" s="144">
        <v>21</v>
      </c>
      <c r="OE100" s="144">
        <v>22</v>
      </c>
      <c r="OF100" s="144">
        <v>23</v>
      </c>
      <c r="OG100" s="144">
        <v>20</v>
      </c>
      <c r="OH100" s="144">
        <v>20</v>
      </c>
      <c r="OI100" s="144">
        <v>19</v>
      </c>
      <c r="OJ100" s="144">
        <v>18</v>
      </c>
      <c r="OK100" s="144">
        <v>17</v>
      </c>
      <c r="OL100" s="144">
        <v>18</v>
      </c>
      <c r="OM100" s="144">
        <v>17</v>
      </c>
      <c r="ON100" s="144">
        <v>17</v>
      </c>
      <c r="OO100" s="144">
        <v>17</v>
      </c>
      <c r="OP100" s="144">
        <v>15</v>
      </c>
      <c r="OQ100" s="144">
        <v>13</v>
      </c>
      <c r="OR100" s="144">
        <v>12</v>
      </c>
      <c r="OS100" s="144">
        <v>13</v>
      </c>
      <c r="OT100" s="144">
        <v>13</v>
      </c>
      <c r="OU100" s="144">
        <v>14</v>
      </c>
      <c r="OV100" s="144">
        <v>12</v>
      </c>
      <c r="OW100" s="144">
        <v>10</v>
      </c>
      <c r="OX100" s="144">
        <v>11</v>
      </c>
      <c r="OY100" s="341">
        <f t="shared" si="62"/>
        <v>11.5</v>
      </c>
      <c r="OZ100" s="144">
        <v>12</v>
      </c>
      <c r="PA100" s="144">
        <v>12</v>
      </c>
      <c r="PB100" s="144">
        <v>13</v>
      </c>
      <c r="PC100" s="144">
        <v>13</v>
      </c>
      <c r="PD100" s="144">
        <v>11</v>
      </c>
    </row>
    <row r="101" spans="1:436" s="144" customFormat="1" x14ac:dyDescent="0.2">
      <c r="A101" s="318"/>
      <c r="B101" s="318">
        <v>14</v>
      </c>
      <c r="C101" s="319">
        <f t="shared" ca="1" si="60"/>
        <v>6</v>
      </c>
      <c r="D101" s="320">
        <f t="shared" ca="1" si="63"/>
        <v>1.2552301255230125E-2</v>
      </c>
      <c r="E101" s="323">
        <f t="shared" ca="1" si="64"/>
        <v>1</v>
      </c>
      <c r="F101" s="321"/>
      <c r="G101" s="144">
        <v>22</v>
      </c>
      <c r="H101" s="144">
        <v>20</v>
      </c>
      <c r="I101" s="343">
        <v>20</v>
      </c>
      <c r="J101" s="144">
        <v>20</v>
      </c>
      <c r="K101" s="144">
        <v>19</v>
      </c>
      <c r="L101" s="144">
        <v>15</v>
      </c>
      <c r="M101" s="144">
        <v>14</v>
      </c>
      <c r="N101" s="144">
        <v>13</v>
      </c>
      <c r="O101" s="144">
        <v>13</v>
      </c>
      <c r="P101" s="144">
        <v>12</v>
      </c>
      <c r="Q101" s="144">
        <v>13</v>
      </c>
      <c r="R101" s="144">
        <v>12</v>
      </c>
      <c r="S101" s="144">
        <v>9</v>
      </c>
      <c r="T101" s="144">
        <v>9</v>
      </c>
      <c r="U101" s="144">
        <v>11</v>
      </c>
      <c r="V101" s="144">
        <v>10</v>
      </c>
      <c r="W101" s="144">
        <v>8</v>
      </c>
      <c r="X101" s="144">
        <v>4</v>
      </c>
      <c r="Y101" s="144">
        <v>5</v>
      </c>
      <c r="Z101" s="144">
        <v>5</v>
      </c>
      <c r="AA101" s="144">
        <v>5</v>
      </c>
      <c r="AB101" s="144">
        <v>5</v>
      </c>
      <c r="AC101" s="144">
        <v>5</v>
      </c>
      <c r="AD101" s="144">
        <v>5</v>
      </c>
      <c r="AE101" s="144">
        <v>5</v>
      </c>
      <c r="AF101" s="144">
        <v>7</v>
      </c>
      <c r="AG101" s="144">
        <v>7</v>
      </c>
      <c r="AH101" s="144">
        <v>7</v>
      </c>
      <c r="AI101" s="144">
        <v>7</v>
      </c>
      <c r="AJ101" s="144">
        <v>7</v>
      </c>
      <c r="AK101" s="144">
        <v>8</v>
      </c>
      <c r="AL101" s="144">
        <v>8</v>
      </c>
      <c r="AM101" s="144">
        <v>10</v>
      </c>
      <c r="AN101" s="144">
        <v>9</v>
      </c>
      <c r="AO101" s="144">
        <v>8</v>
      </c>
      <c r="AP101" s="363">
        <v>9</v>
      </c>
      <c r="AQ101" s="144">
        <v>10</v>
      </c>
      <c r="AR101" s="144">
        <v>8</v>
      </c>
      <c r="AS101" s="144">
        <v>9</v>
      </c>
      <c r="AT101" s="144">
        <v>10</v>
      </c>
      <c r="AU101" s="144">
        <v>12</v>
      </c>
      <c r="AV101" s="144">
        <v>14</v>
      </c>
      <c r="AW101" s="144">
        <v>14</v>
      </c>
      <c r="AX101" s="144">
        <v>14</v>
      </c>
      <c r="AY101" s="144">
        <v>17</v>
      </c>
      <c r="AZ101" s="144">
        <v>18</v>
      </c>
      <c r="BA101" s="144">
        <v>17</v>
      </c>
      <c r="BB101" s="144">
        <v>17</v>
      </c>
      <c r="BC101" s="144">
        <v>18</v>
      </c>
      <c r="BD101" s="144">
        <v>18</v>
      </c>
      <c r="BE101" s="144">
        <v>19</v>
      </c>
      <c r="BF101" s="144">
        <v>20</v>
      </c>
      <c r="BG101" s="144">
        <v>19</v>
      </c>
      <c r="BH101" s="144">
        <v>20</v>
      </c>
      <c r="BI101" s="144">
        <v>20</v>
      </c>
      <c r="BJ101" s="144">
        <v>22</v>
      </c>
      <c r="BK101" s="144">
        <v>20</v>
      </c>
      <c r="BL101" s="144">
        <v>21</v>
      </c>
      <c r="BM101" s="144">
        <v>21</v>
      </c>
      <c r="BN101" s="144">
        <v>20</v>
      </c>
      <c r="BO101" s="144">
        <v>21</v>
      </c>
      <c r="BP101" s="144">
        <v>22</v>
      </c>
      <c r="BQ101" s="144">
        <v>23</v>
      </c>
      <c r="BR101" s="144">
        <v>22</v>
      </c>
      <c r="BS101" s="343">
        <v>22.5</v>
      </c>
      <c r="BT101">
        <v>24</v>
      </c>
      <c r="BU101" s="144">
        <v>25</v>
      </c>
      <c r="BV101" s="144">
        <v>24</v>
      </c>
      <c r="BW101" s="144">
        <v>26</v>
      </c>
      <c r="BX101" s="144">
        <v>26</v>
      </c>
      <c r="BY101" s="144">
        <v>30</v>
      </c>
      <c r="BZ101" s="144">
        <v>30</v>
      </c>
      <c r="CA101" s="144">
        <v>34</v>
      </c>
      <c r="CB101" s="144">
        <v>36</v>
      </c>
      <c r="CC101" s="144">
        <v>33</v>
      </c>
      <c r="CD101" s="144">
        <v>37</v>
      </c>
      <c r="CE101" s="144">
        <v>34</v>
      </c>
      <c r="CF101" s="144">
        <v>32</v>
      </c>
      <c r="CG101" s="144">
        <v>31</v>
      </c>
      <c r="CH101" s="144">
        <v>29</v>
      </c>
      <c r="CI101" s="144">
        <v>30</v>
      </c>
      <c r="CJ101" s="144">
        <v>35</v>
      </c>
      <c r="CK101" s="144">
        <v>39</v>
      </c>
      <c r="CL101" s="144">
        <v>38</v>
      </c>
      <c r="CM101" s="144">
        <v>39</v>
      </c>
      <c r="CN101" s="144">
        <v>35</v>
      </c>
      <c r="CO101" s="144">
        <v>39</v>
      </c>
      <c r="CP101" s="144">
        <v>44</v>
      </c>
      <c r="CQ101" s="144">
        <v>39</v>
      </c>
      <c r="CR101" s="144">
        <v>37</v>
      </c>
      <c r="CS101" s="144">
        <v>38</v>
      </c>
      <c r="CT101" s="144">
        <v>37</v>
      </c>
      <c r="CU101" s="144">
        <v>35</v>
      </c>
      <c r="CV101" s="144">
        <v>35</v>
      </c>
      <c r="CW101" s="144">
        <v>35</v>
      </c>
      <c r="CX101" s="144">
        <v>38</v>
      </c>
      <c r="CY101" s="144">
        <v>36</v>
      </c>
      <c r="CZ101" s="144">
        <v>39</v>
      </c>
      <c r="DA101" s="144">
        <v>42</v>
      </c>
      <c r="DB101" s="144">
        <v>42</v>
      </c>
      <c r="DC101" s="144">
        <v>41</v>
      </c>
      <c r="DD101" s="144">
        <v>43</v>
      </c>
      <c r="DE101" s="144">
        <v>40</v>
      </c>
      <c r="DF101" s="144">
        <v>41</v>
      </c>
      <c r="DG101" s="144">
        <v>42</v>
      </c>
      <c r="DH101" s="144">
        <v>39</v>
      </c>
      <c r="DI101" s="144">
        <v>48</v>
      </c>
      <c r="DJ101" s="144">
        <v>49</v>
      </c>
      <c r="DK101" s="144">
        <v>48</v>
      </c>
      <c r="DL101" s="144">
        <v>46</v>
      </c>
      <c r="DM101" s="144">
        <v>48</v>
      </c>
      <c r="DN101" s="144">
        <v>50</v>
      </c>
      <c r="DO101" s="144">
        <v>52</v>
      </c>
      <c r="DP101" s="144">
        <v>52</v>
      </c>
      <c r="DQ101" s="144">
        <v>52</v>
      </c>
      <c r="DR101" s="397">
        <v>53</v>
      </c>
      <c r="DS101" s="144">
        <v>56</v>
      </c>
      <c r="DT101" s="397">
        <v>54</v>
      </c>
      <c r="DU101" s="397">
        <v>54</v>
      </c>
      <c r="DV101" s="380">
        <v>51</v>
      </c>
      <c r="DW101" s="380">
        <v>50</v>
      </c>
      <c r="DX101" s="397">
        <v>50</v>
      </c>
      <c r="DY101">
        <v>50</v>
      </c>
      <c r="DZ101">
        <v>52</v>
      </c>
      <c r="EA101">
        <v>49</v>
      </c>
      <c r="EB101">
        <v>47</v>
      </c>
      <c r="EC101">
        <v>45</v>
      </c>
      <c r="ED101">
        <v>47</v>
      </c>
      <c r="EE101">
        <v>46</v>
      </c>
      <c r="EF101">
        <v>44</v>
      </c>
      <c r="EG101">
        <v>46</v>
      </c>
      <c r="EH101">
        <v>46</v>
      </c>
      <c r="EI101">
        <v>46</v>
      </c>
      <c r="EJ101">
        <v>51</v>
      </c>
      <c r="EK101">
        <v>48</v>
      </c>
      <c r="EL101">
        <v>45</v>
      </c>
      <c r="EM101">
        <v>43</v>
      </c>
      <c r="EN101">
        <v>44</v>
      </c>
      <c r="EO101" s="144">
        <v>45</v>
      </c>
      <c r="EP101">
        <v>45</v>
      </c>
      <c r="EQ101">
        <v>45</v>
      </c>
      <c r="ER101">
        <v>44</v>
      </c>
      <c r="ES101">
        <v>44</v>
      </c>
      <c r="ET101">
        <v>41</v>
      </c>
      <c r="EU101">
        <v>38</v>
      </c>
      <c r="EV101">
        <v>39</v>
      </c>
      <c r="EW101">
        <v>38</v>
      </c>
      <c r="EX101">
        <v>38</v>
      </c>
      <c r="EY101">
        <v>39</v>
      </c>
      <c r="EZ101">
        <v>41</v>
      </c>
      <c r="FA101">
        <v>42</v>
      </c>
      <c r="FB101">
        <v>43</v>
      </c>
      <c r="FC101">
        <v>44</v>
      </c>
      <c r="FD101">
        <v>44</v>
      </c>
      <c r="FE101">
        <v>43</v>
      </c>
      <c r="FF101">
        <v>43</v>
      </c>
      <c r="FG101">
        <v>42</v>
      </c>
      <c r="FH101">
        <v>40</v>
      </c>
      <c r="FI101">
        <v>39</v>
      </c>
      <c r="FJ101">
        <v>36</v>
      </c>
      <c r="FK101" s="144">
        <v>34</v>
      </c>
      <c r="FL101">
        <v>34</v>
      </c>
      <c r="FM101">
        <v>35</v>
      </c>
      <c r="FN101" s="144">
        <v>36</v>
      </c>
      <c r="FO101" s="144">
        <v>35</v>
      </c>
      <c r="FP101" s="144">
        <v>35</v>
      </c>
      <c r="FQ101">
        <v>36</v>
      </c>
      <c r="FR101" s="144">
        <v>34</v>
      </c>
      <c r="FS101" s="397">
        <v>34</v>
      </c>
      <c r="FT101" s="144">
        <v>33</v>
      </c>
      <c r="FU101" s="397">
        <v>33</v>
      </c>
      <c r="FV101" s="397">
        <v>32</v>
      </c>
      <c r="FW101" s="380">
        <v>33</v>
      </c>
      <c r="FX101" s="380">
        <v>32</v>
      </c>
      <c r="FY101" s="397">
        <v>30</v>
      </c>
      <c r="FZ101">
        <v>28</v>
      </c>
      <c r="GA101">
        <v>28</v>
      </c>
      <c r="GB101">
        <v>28</v>
      </c>
      <c r="GC101">
        <v>28</v>
      </c>
      <c r="GD101">
        <v>27</v>
      </c>
      <c r="GE101">
        <v>28</v>
      </c>
      <c r="GF101">
        <v>28</v>
      </c>
      <c r="GG101">
        <v>26</v>
      </c>
      <c r="GH101">
        <v>26</v>
      </c>
      <c r="GI101">
        <v>28</v>
      </c>
      <c r="GJ101">
        <v>26</v>
      </c>
      <c r="GK101">
        <v>29</v>
      </c>
      <c r="GL101">
        <v>28</v>
      </c>
      <c r="GM101">
        <v>26</v>
      </c>
      <c r="GN101">
        <v>26</v>
      </c>
      <c r="GO101">
        <v>27</v>
      </c>
      <c r="GP101" s="144">
        <v>22</v>
      </c>
      <c r="GQ101">
        <v>26</v>
      </c>
      <c r="GR101">
        <v>26</v>
      </c>
      <c r="GS101">
        <v>26</v>
      </c>
      <c r="GT101">
        <v>28</v>
      </c>
      <c r="GU101">
        <v>32</v>
      </c>
      <c r="GV101" s="144">
        <v>33</v>
      </c>
      <c r="GW101" s="144">
        <v>32</v>
      </c>
      <c r="GX101" s="144">
        <v>31</v>
      </c>
      <c r="GY101" s="144">
        <v>30</v>
      </c>
      <c r="GZ101" s="144">
        <v>26</v>
      </c>
      <c r="HA101" s="144">
        <v>24</v>
      </c>
      <c r="HB101" s="144">
        <v>24</v>
      </c>
      <c r="HC101" s="144">
        <v>25</v>
      </c>
      <c r="HD101" s="144">
        <v>26</v>
      </c>
      <c r="HE101" s="144">
        <v>23</v>
      </c>
      <c r="HF101" s="144">
        <v>23</v>
      </c>
      <c r="HG101" s="144">
        <v>22</v>
      </c>
      <c r="HH101" s="144">
        <v>22</v>
      </c>
      <c r="HI101" s="144">
        <v>21</v>
      </c>
      <c r="HJ101" s="144">
        <v>19</v>
      </c>
      <c r="HK101" s="144">
        <v>20</v>
      </c>
      <c r="HL101" s="144">
        <v>18</v>
      </c>
      <c r="HM101" s="144">
        <v>20</v>
      </c>
      <c r="HN101" s="144">
        <v>20</v>
      </c>
      <c r="HO101" s="144">
        <v>19</v>
      </c>
      <c r="HP101" s="144">
        <v>20</v>
      </c>
      <c r="HQ101" s="144">
        <v>20</v>
      </c>
      <c r="HR101" s="144">
        <v>20</v>
      </c>
      <c r="HS101" s="144">
        <v>17</v>
      </c>
      <c r="HT101" s="144">
        <v>17</v>
      </c>
      <c r="HU101" s="144">
        <v>17</v>
      </c>
      <c r="HV101" s="144">
        <v>16</v>
      </c>
      <c r="HW101" s="144">
        <v>17</v>
      </c>
      <c r="HX101" s="144">
        <v>18</v>
      </c>
      <c r="HY101" s="144">
        <v>18</v>
      </c>
      <c r="HZ101" s="144">
        <v>18</v>
      </c>
      <c r="IA101" s="144">
        <v>19</v>
      </c>
      <c r="IB101" s="144">
        <v>18</v>
      </c>
      <c r="IC101" s="144">
        <v>19</v>
      </c>
      <c r="ID101" s="144">
        <v>20</v>
      </c>
      <c r="IE101" s="144">
        <v>23</v>
      </c>
      <c r="IF101" s="144">
        <v>23</v>
      </c>
      <c r="IG101" s="144">
        <v>24</v>
      </c>
      <c r="IH101" s="144">
        <v>25</v>
      </c>
      <c r="II101" s="144">
        <v>23</v>
      </c>
      <c r="IJ101" s="144">
        <v>24</v>
      </c>
      <c r="IK101" s="144">
        <v>20</v>
      </c>
      <c r="IL101" s="144">
        <v>18</v>
      </c>
      <c r="IM101" s="144">
        <v>17</v>
      </c>
      <c r="IN101" s="341">
        <f t="shared" si="61"/>
        <v>17</v>
      </c>
      <c r="IO101" s="144">
        <v>17</v>
      </c>
      <c r="IP101" s="144">
        <v>18</v>
      </c>
      <c r="IQ101" s="144">
        <v>17</v>
      </c>
      <c r="IR101" s="144">
        <v>18</v>
      </c>
      <c r="IS101" s="144">
        <v>17</v>
      </c>
      <c r="IT101" s="144">
        <v>16</v>
      </c>
      <c r="IU101" s="144">
        <v>16</v>
      </c>
      <c r="IV101" s="144">
        <v>14</v>
      </c>
      <c r="IW101" s="144">
        <v>14</v>
      </c>
      <c r="IX101" s="144">
        <v>14</v>
      </c>
      <c r="IY101" s="144">
        <v>13</v>
      </c>
      <c r="IZ101" s="144">
        <v>11</v>
      </c>
      <c r="JA101" s="144">
        <v>12</v>
      </c>
      <c r="JB101" s="144">
        <v>13</v>
      </c>
      <c r="JC101" s="144">
        <v>12</v>
      </c>
      <c r="JD101" s="144">
        <v>14</v>
      </c>
      <c r="JE101" s="144">
        <v>14</v>
      </c>
      <c r="JF101" s="362">
        <f t="shared" si="65"/>
        <v>14</v>
      </c>
      <c r="JG101" s="144">
        <v>14</v>
      </c>
      <c r="JH101" s="144">
        <v>15</v>
      </c>
      <c r="JI101" s="144">
        <v>12</v>
      </c>
      <c r="JJ101" s="144">
        <v>11</v>
      </c>
      <c r="JK101" s="144">
        <v>11</v>
      </c>
      <c r="JL101" s="144">
        <v>11</v>
      </c>
      <c r="JM101" s="144">
        <v>11</v>
      </c>
      <c r="JN101" s="341">
        <f t="shared" si="66"/>
        <v>11</v>
      </c>
      <c r="JO101" s="144">
        <v>11</v>
      </c>
      <c r="JP101" s="144">
        <v>11</v>
      </c>
      <c r="JQ101" s="144">
        <v>12</v>
      </c>
      <c r="JR101" s="144">
        <v>13</v>
      </c>
      <c r="JS101" s="144">
        <v>12</v>
      </c>
      <c r="JT101" s="144">
        <v>11</v>
      </c>
      <c r="JU101" s="144">
        <v>10</v>
      </c>
      <c r="JV101" s="341">
        <f t="shared" si="67"/>
        <v>9.5</v>
      </c>
      <c r="JW101" s="144">
        <v>9</v>
      </c>
      <c r="JX101" s="144">
        <v>9</v>
      </c>
      <c r="JY101" s="144">
        <v>9</v>
      </c>
      <c r="JZ101" s="144">
        <v>8</v>
      </c>
      <c r="KA101" s="144">
        <v>9</v>
      </c>
      <c r="KB101" s="144">
        <v>9</v>
      </c>
      <c r="KC101" s="144">
        <v>10</v>
      </c>
      <c r="KD101" s="144">
        <v>14</v>
      </c>
      <c r="KE101" s="144">
        <v>14</v>
      </c>
      <c r="KF101" s="144">
        <v>16</v>
      </c>
      <c r="KG101" s="144">
        <v>14</v>
      </c>
      <c r="KH101" s="144">
        <v>15</v>
      </c>
      <c r="KI101" s="144">
        <v>16</v>
      </c>
      <c r="KJ101" s="144">
        <v>16</v>
      </c>
      <c r="KK101" s="144">
        <v>17</v>
      </c>
      <c r="KL101" s="144">
        <v>18</v>
      </c>
      <c r="KM101" s="144">
        <v>18</v>
      </c>
      <c r="KN101" s="144">
        <v>16</v>
      </c>
      <c r="KO101" s="144">
        <v>16</v>
      </c>
      <c r="KP101" s="144">
        <v>17</v>
      </c>
      <c r="KQ101" s="144">
        <v>17</v>
      </c>
      <c r="KR101" s="144">
        <v>15</v>
      </c>
      <c r="KS101" s="144">
        <v>14</v>
      </c>
      <c r="KT101" s="144">
        <v>17</v>
      </c>
      <c r="KU101" s="144">
        <v>19</v>
      </c>
      <c r="KV101" s="144">
        <v>21</v>
      </c>
      <c r="KW101" s="144">
        <v>20</v>
      </c>
      <c r="KX101" s="144">
        <v>22</v>
      </c>
      <c r="KY101" s="144">
        <v>21</v>
      </c>
      <c r="KZ101" s="476">
        <f t="shared" si="68"/>
        <v>18</v>
      </c>
      <c r="LA101" s="476">
        <f t="shared" si="69"/>
        <v>18</v>
      </c>
      <c r="LB101" s="476">
        <f t="shared" si="70"/>
        <v>18</v>
      </c>
      <c r="LC101" s="476">
        <f t="shared" si="71"/>
        <v>18</v>
      </c>
      <c r="LD101" s="476">
        <f t="shared" si="72"/>
        <v>19</v>
      </c>
      <c r="LE101" s="476">
        <f t="shared" si="73"/>
        <v>18</v>
      </c>
      <c r="LF101" s="476">
        <f t="shared" si="74"/>
        <v>18</v>
      </c>
      <c r="LG101" s="476">
        <f t="shared" si="75"/>
        <v>17</v>
      </c>
      <c r="LH101" s="476">
        <f t="shared" si="76"/>
        <v>17</v>
      </c>
      <c r="LI101" s="476">
        <f t="shared" si="77"/>
        <v>16</v>
      </c>
      <c r="LJ101" s="144">
        <v>19</v>
      </c>
      <c r="LK101" s="144">
        <v>18</v>
      </c>
      <c r="LL101" s="144">
        <v>17</v>
      </c>
      <c r="LM101" s="144">
        <v>15</v>
      </c>
      <c r="LN101" s="144">
        <v>15</v>
      </c>
      <c r="LO101" s="144">
        <v>14</v>
      </c>
      <c r="LP101" s="144">
        <v>14</v>
      </c>
      <c r="LQ101" s="144">
        <v>14</v>
      </c>
      <c r="LR101" s="144">
        <v>13</v>
      </c>
      <c r="LS101" s="144">
        <v>13</v>
      </c>
      <c r="LT101" s="144">
        <v>17</v>
      </c>
      <c r="LU101" s="144">
        <v>11</v>
      </c>
      <c r="LV101" s="144">
        <v>10</v>
      </c>
      <c r="LW101" s="144">
        <v>11</v>
      </c>
      <c r="LX101" s="144">
        <v>12</v>
      </c>
      <c r="LY101" s="144">
        <v>12</v>
      </c>
      <c r="LZ101" s="144">
        <v>12</v>
      </c>
      <c r="MA101" s="144">
        <v>12</v>
      </c>
      <c r="MB101" s="144">
        <v>11</v>
      </c>
      <c r="MC101" s="144">
        <v>12</v>
      </c>
      <c r="MD101" s="144">
        <v>11</v>
      </c>
      <c r="ME101" s="144">
        <v>10</v>
      </c>
      <c r="MF101" s="144">
        <v>10</v>
      </c>
      <c r="MG101" s="144">
        <v>10</v>
      </c>
      <c r="MH101" s="144">
        <v>10</v>
      </c>
      <c r="MI101" s="144">
        <v>11</v>
      </c>
      <c r="MJ101" s="144">
        <v>12</v>
      </c>
      <c r="MK101" s="144">
        <v>11</v>
      </c>
      <c r="ML101" s="144">
        <v>9</v>
      </c>
      <c r="MM101" s="144">
        <v>9</v>
      </c>
      <c r="MN101" s="144">
        <v>11</v>
      </c>
      <c r="MO101" s="144">
        <v>10</v>
      </c>
      <c r="MP101" s="144">
        <v>9</v>
      </c>
      <c r="MQ101" s="144">
        <v>9</v>
      </c>
      <c r="MR101" s="144">
        <v>10</v>
      </c>
      <c r="MS101" s="144">
        <v>8</v>
      </c>
      <c r="MT101" s="144">
        <v>7</v>
      </c>
      <c r="MU101" s="144">
        <v>8</v>
      </c>
      <c r="MV101" s="144">
        <v>8</v>
      </c>
      <c r="MW101" s="144">
        <v>9</v>
      </c>
      <c r="MX101" s="144">
        <v>9</v>
      </c>
      <c r="MY101" s="144">
        <v>9</v>
      </c>
      <c r="MZ101" s="144">
        <v>9</v>
      </c>
      <c r="NA101" s="144">
        <v>8</v>
      </c>
      <c r="NB101" s="144">
        <v>9</v>
      </c>
      <c r="NC101" s="144">
        <v>8</v>
      </c>
      <c r="ND101" s="144">
        <v>9</v>
      </c>
      <c r="NE101" s="144">
        <v>9</v>
      </c>
      <c r="NF101" s="144">
        <v>9</v>
      </c>
      <c r="NG101" s="144">
        <v>9</v>
      </c>
      <c r="NH101" s="144">
        <v>10</v>
      </c>
      <c r="NI101" s="144">
        <v>11</v>
      </c>
      <c r="NJ101" s="144">
        <v>11</v>
      </c>
      <c r="NK101" s="144">
        <v>12</v>
      </c>
      <c r="NL101" s="144">
        <v>11</v>
      </c>
      <c r="NM101" s="144">
        <v>11</v>
      </c>
      <c r="NN101" s="144">
        <v>11</v>
      </c>
      <c r="NO101" s="144">
        <v>11</v>
      </c>
      <c r="NP101" s="144">
        <v>13</v>
      </c>
      <c r="NQ101" s="144">
        <v>12</v>
      </c>
      <c r="NR101" s="144">
        <v>12</v>
      </c>
      <c r="NS101" s="144">
        <v>12</v>
      </c>
      <c r="NT101" s="144">
        <v>12</v>
      </c>
      <c r="NU101" s="144">
        <v>9</v>
      </c>
      <c r="NV101" s="144">
        <v>9</v>
      </c>
      <c r="NW101" s="144">
        <v>9</v>
      </c>
      <c r="NX101" s="144">
        <v>9</v>
      </c>
      <c r="NY101" s="144">
        <v>8</v>
      </c>
      <c r="NZ101" s="144">
        <v>7</v>
      </c>
      <c r="OA101" s="144">
        <v>7</v>
      </c>
      <c r="OB101" s="144">
        <v>6</v>
      </c>
      <c r="OC101" s="144">
        <v>6</v>
      </c>
      <c r="OD101" s="144">
        <v>5</v>
      </c>
      <c r="OE101" s="144">
        <v>5</v>
      </c>
      <c r="OF101" s="144">
        <v>6</v>
      </c>
      <c r="OG101" s="144">
        <v>6</v>
      </c>
      <c r="OH101" s="144">
        <v>5</v>
      </c>
      <c r="OI101" s="144">
        <v>5</v>
      </c>
      <c r="OJ101" s="144">
        <v>7</v>
      </c>
      <c r="OK101" s="144">
        <v>7</v>
      </c>
      <c r="OL101" s="144">
        <v>8</v>
      </c>
      <c r="OM101" s="144">
        <v>9</v>
      </c>
      <c r="ON101" s="144">
        <v>8</v>
      </c>
      <c r="OO101" s="144">
        <v>8</v>
      </c>
      <c r="OP101" s="144">
        <v>8</v>
      </c>
      <c r="OQ101" s="144">
        <v>8</v>
      </c>
      <c r="OR101" s="144">
        <v>8</v>
      </c>
      <c r="OS101" s="144">
        <v>8</v>
      </c>
      <c r="OT101" s="144">
        <v>9</v>
      </c>
      <c r="OU101" s="144">
        <v>8</v>
      </c>
      <c r="OV101" s="144">
        <v>8</v>
      </c>
      <c r="OW101" s="144">
        <v>9</v>
      </c>
      <c r="OX101" s="144">
        <v>9</v>
      </c>
      <c r="OY101" s="341">
        <f t="shared" si="62"/>
        <v>9</v>
      </c>
      <c r="OZ101" s="144">
        <v>9</v>
      </c>
      <c r="PA101" s="144">
        <v>7</v>
      </c>
      <c r="PB101" s="144">
        <v>6</v>
      </c>
      <c r="PC101" s="144">
        <v>6</v>
      </c>
      <c r="PD101" s="144">
        <v>6</v>
      </c>
    </row>
    <row r="102" spans="1:436" s="144" customFormat="1" x14ac:dyDescent="0.2">
      <c r="A102" s="55"/>
      <c r="B102" s="318">
        <v>15</v>
      </c>
      <c r="C102" s="319">
        <f t="shared" ca="1" si="60"/>
        <v>56</v>
      </c>
      <c r="D102" s="320">
        <f t="shared" ca="1" si="63"/>
        <v>8.5626911314984705E-2</v>
      </c>
      <c r="E102" s="323">
        <f t="shared" ca="1" si="64"/>
        <v>7</v>
      </c>
      <c r="F102" s="321"/>
      <c r="G102" s="144">
        <v>151</v>
      </c>
      <c r="H102" s="144">
        <v>144</v>
      </c>
      <c r="I102" s="343">
        <v>144</v>
      </c>
      <c r="J102" s="144">
        <v>144</v>
      </c>
      <c r="K102" s="144">
        <v>145</v>
      </c>
      <c r="L102" s="144">
        <v>144</v>
      </c>
      <c r="M102" s="144">
        <v>147</v>
      </c>
      <c r="N102" s="144">
        <v>139</v>
      </c>
      <c r="O102" s="144">
        <v>151</v>
      </c>
      <c r="P102" s="144">
        <v>152</v>
      </c>
      <c r="Q102" s="144">
        <v>146</v>
      </c>
      <c r="R102" s="144">
        <v>152</v>
      </c>
      <c r="S102" s="144">
        <v>144</v>
      </c>
      <c r="T102" s="144">
        <v>144</v>
      </c>
      <c r="U102" s="144">
        <v>145</v>
      </c>
      <c r="V102" s="144">
        <v>144</v>
      </c>
      <c r="W102" s="144">
        <v>137</v>
      </c>
      <c r="X102" s="144">
        <v>140</v>
      </c>
      <c r="Y102" s="144">
        <v>144</v>
      </c>
      <c r="Z102" s="144">
        <v>150</v>
      </c>
      <c r="AA102" s="144">
        <v>149</v>
      </c>
      <c r="AB102" s="144">
        <v>148</v>
      </c>
      <c r="AC102" s="144">
        <v>141</v>
      </c>
      <c r="AD102" s="144">
        <v>141</v>
      </c>
      <c r="AE102" s="144">
        <v>140</v>
      </c>
      <c r="AF102" s="144">
        <v>147</v>
      </c>
      <c r="AG102" s="144">
        <v>145</v>
      </c>
      <c r="AH102" s="144">
        <v>152</v>
      </c>
      <c r="AI102" s="144">
        <v>148</v>
      </c>
      <c r="AJ102" s="144">
        <v>160</v>
      </c>
      <c r="AK102" s="144">
        <v>172</v>
      </c>
      <c r="AL102" s="144">
        <v>171</v>
      </c>
      <c r="AM102" s="144">
        <v>172</v>
      </c>
      <c r="AN102" s="144">
        <v>170</v>
      </c>
      <c r="AO102" s="144">
        <v>168</v>
      </c>
      <c r="AP102" s="363">
        <v>166.5</v>
      </c>
      <c r="AQ102" s="144">
        <v>165</v>
      </c>
      <c r="AR102" s="144">
        <v>165</v>
      </c>
      <c r="AS102" s="144">
        <v>170</v>
      </c>
      <c r="AT102" s="144">
        <v>174</v>
      </c>
      <c r="AU102" s="144">
        <v>174</v>
      </c>
      <c r="AV102" s="144">
        <v>175</v>
      </c>
      <c r="AW102" s="144">
        <v>175</v>
      </c>
      <c r="AX102" s="144">
        <v>186</v>
      </c>
      <c r="AY102" s="144">
        <v>182</v>
      </c>
      <c r="AZ102" s="144">
        <v>174</v>
      </c>
      <c r="BA102" s="144">
        <v>171</v>
      </c>
      <c r="BB102" s="144">
        <v>173</v>
      </c>
      <c r="BC102" s="144">
        <v>176</v>
      </c>
      <c r="BD102" s="144">
        <v>182</v>
      </c>
      <c r="BE102" s="144">
        <v>192</v>
      </c>
      <c r="BF102" s="144">
        <v>195</v>
      </c>
      <c r="BG102" s="144">
        <v>200</v>
      </c>
      <c r="BH102" s="144">
        <v>200</v>
      </c>
      <c r="BI102" s="144">
        <v>194</v>
      </c>
      <c r="BJ102" s="144">
        <v>193</v>
      </c>
      <c r="BK102" s="144">
        <v>201</v>
      </c>
      <c r="BL102" s="144">
        <v>198</v>
      </c>
      <c r="BM102" s="144">
        <v>194</v>
      </c>
      <c r="BN102" s="144">
        <v>186</v>
      </c>
      <c r="BO102" s="144">
        <v>184</v>
      </c>
      <c r="BP102" s="144">
        <v>187</v>
      </c>
      <c r="BQ102" s="144">
        <v>182</v>
      </c>
      <c r="BR102" s="144">
        <v>187</v>
      </c>
      <c r="BS102" s="343">
        <v>184.5</v>
      </c>
      <c r="BT102">
        <v>182</v>
      </c>
      <c r="BU102" s="144">
        <v>175</v>
      </c>
      <c r="BV102" s="144">
        <v>174</v>
      </c>
      <c r="BW102" s="144">
        <v>166</v>
      </c>
      <c r="BX102" s="144">
        <v>171</v>
      </c>
      <c r="BY102" s="144">
        <v>175</v>
      </c>
      <c r="BZ102" s="144">
        <v>177</v>
      </c>
      <c r="CA102" s="144">
        <v>177</v>
      </c>
      <c r="CB102" s="144">
        <v>175</v>
      </c>
      <c r="CC102" s="144">
        <v>172</v>
      </c>
      <c r="CD102" s="144">
        <v>171</v>
      </c>
      <c r="CE102" s="144">
        <v>169</v>
      </c>
      <c r="CF102" s="144">
        <v>171</v>
      </c>
      <c r="CG102" s="144">
        <v>159</v>
      </c>
      <c r="CH102" s="144">
        <v>160</v>
      </c>
      <c r="CI102" s="144">
        <v>152</v>
      </c>
      <c r="CJ102" s="144">
        <v>161</v>
      </c>
      <c r="CK102" s="144">
        <v>168</v>
      </c>
      <c r="CL102" s="144">
        <v>170</v>
      </c>
      <c r="CM102" s="144">
        <v>170</v>
      </c>
      <c r="CN102" s="144">
        <v>170</v>
      </c>
      <c r="CO102" s="144">
        <v>167</v>
      </c>
      <c r="CP102" s="144">
        <v>163</v>
      </c>
      <c r="CQ102" s="144">
        <v>173</v>
      </c>
      <c r="CR102" s="144">
        <v>176</v>
      </c>
      <c r="CS102" s="144">
        <v>170</v>
      </c>
      <c r="CT102" s="144">
        <v>169</v>
      </c>
      <c r="CU102" s="144">
        <v>168</v>
      </c>
      <c r="CV102" s="144">
        <v>159</v>
      </c>
      <c r="CW102" s="144">
        <v>162</v>
      </c>
      <c r="CX102" s="144">
        <v>143</v>
      </c>
      <c r="CY102" s="144">
        <v>130</v>
      </c>
      <c r="CZ102" s="144">
        <v>133</v>
      </c>
      <c r="DA102" s="144">
        <v>132</v>
      </c>
      <c r="DB102" s="144">
        <v>137</v>
      </c>
      <c r="DC102" s="144">
        <v>136</v>
      </c>
      <c r="DD102" s="144">
        <v>131</v>
      </c>
      <c r="DE102" s="144">
        <v>139</v>
      </c>
      <c r="DF102" s="144">
        <v>132</v>
      </c>
      <c r="DG102" s="144">
        <v>125</v>
      </c>
      <c r="DH102" s="144">
        <v>114</v>
      </c>
      <c r="DI102" s="144">
        <v>109</v>
      </c>
      <c r="DJ102" s="144">
        <v>107</v>
      </c>
      <c r="DK102" s="144">
        <v>108</v>
      </c>
      <c r="DL102" s="144">
        <v>109</v>
      </c>
      <c r="DM102" s="144">
        <v>105</v>
      </c>
      <c r="DN102" s="144">
        <v>102</v>
      </c>
      <c r="DO102" s="144">
        <v>104</v>
      </c>
      <c r="DP102" s="144">
        <v>101</v>
      </c>
      <c r="DQ102" s="144">
        <v>108</v>
      </c>
      <c r="DR102" s="397">
        <v>107</v>
      </c>
      <c r="DS102" s="144">
        <v>104</v>
      </c>
      <c r="DT102" s="397">
        <v>103</v>
      </c>
      <c r="DU102" s="397">
        <v>97</v>
      </c>
      <c r="DV102" s="380">
        <v>96</v>
      </c>
      <c r="DW102" s="380">
        <v>100</v>
      </c>
      <c r="DX102" s="397">
        <v>97</v>
      </c>
      <c r="DY102">
        <v>91</v>
      </c>
      <c r="DZ102">
        <v>91</v>
      </c>
      <c r="EA102">
        <v>89</v>
      </c>
      <c r="EB102">
        <v>87</v>
      </c>
      <c r="EC102">
        <v>87</v>
      </c>
      <c r="ED102">
        <v>94</v>
      </c>
      <c r="EE102">
        <v>95</v>
      </c>
      <c r="EF102">
        <v>90</v>
      </c>
      <c r="EG102">
        <v>92</v>
      </c>
      <c r="EH102">
        <v>93</v>
      </c>
      <c r="EI102">
        <v>95</v>
      </c>
      <c r="EJ102">
        <v>90</v>
      </c>
      <c r="EK102">
        <v>91</v>
      </c>
      <c r="EL102">
        <v>90</v>
      </c>
      <c r="EM102">
        <v>92</v>
      </c>
      <c r="EN102">
        <v>87</v>
      </c>
      <c r="EO102" s="144">
        <v>85</v>
      </c>
      <c r="EP102">
        <v>79</v>
      </c>
      <c r="EQ102">
        <v>79</v>
      </c>
      <c r="ER102">
        <v>76</v>
      </c>
      <c r="ES102">
        <v>76</v>
      </c>
      <c r="ET102">
        <v>79</v>
      </c>
      <c r="EU102">
        <v>84</v>
      </c>
      <c r="EV102">
        <v>83</v>
      </c>
      <c r="EW102">
        <v>80</v>
      </c>
      <c r="EX102">
        <v>81</v>
      </c>
      <c r="EY102">
        <v>85</v>
      </c>
      <c r="EZ102">
        <v>86</v>
      </c>
      <c r="FA102">
        <v>88</v>
      </c>
      <c r="FB102">
        <v>88</v>
      </c>
      <c r="FC102">
        <v>84</v>
      </c>
      <c r="FD102">
        <v>84</v>
      </c>
      <c r="FE102">
        <v>92</v>
      </c>
      <c r="FF102">
        <v>88</v>
      </c>
      <c r="FG102">
        <v>89</v>
      </c>
      <c r="FH102">
        <v>86</v>
      </c>
      <c r="FI102">
        <v>88</v>
      </c>
      <c r="FJ102">
        <v>87</v>
      </c>
      <c r="FK102" s="144">
        <v>87</v>
      </c>
      <c r="FL102">
        <v>92</v>
      </c>
      <c r="FM102">
        <v>93</v>
      </c>
      <c r="FN102" s="144">
        <v>97</v>
      </c>
      <c r="FO102" s="144">
        <v>97</v>
      </c>
      <c r="FP102" s="144">
        <v>100</v>
      </c>
      <c r="FQ102">
        <v>102</v>
      </c>
      <c r="FR102" s="144">
        <v>104</v>
      </c>
      <c r="FS102" s="397">
        <v>103</v>
      </c>
      <c r="FT102" s="144">
        <v>106</v>
      </c>
      <c r="FU102" s="397">
        <v>102</v>
      </c>
      <c r="FV102" s="397">
        <v>101</v>
      </c>
      <c r="FW102" s="380">
        <v>95</v>
      </c>
      <c r="FX102" s="380">
        <v>90</v>
      </c>
      <c r="FY102" s="397">
        <v>91</v>
      </c>
      <c r="FZ102">
        <v>90</v>
      </c>
      <c r="GA102">
        <v>90</v>
      </c>
      <c r="GB102">
        <v>94</v>
      </c>
      <c r="GC102">
        <v>93</v>
      </c>
      <c r="GD102">
        <v>93</v>
      </c>
      <c r="GE102">
        <v>89</v>
      </c>
      <c r="GF102">
        <v>90</v>
      </c>
      <c r="GG102">
        <v>92</v>
      </c>
      <c r="GH102">
        <v>93</v>
      </c>
      <c r="GI102">
        <v>95</v>
      </c>
      <c r="GJ102">
        <v>88</v>
      </c>
      <c r="GK102">
        <v>89</v>
      </c>
      <c r="GL102">
        <v>90</v>
      </c>
      <c r="GM102">
        <v>93</v>
      </c>
      <c r="GN102">
        <v>89</v>
      </c>
      <c r="GO102">
        <v>88</v>
      </c>
      <c r="GP102" s="144">
        <v>89</v>
      </c>
      <c r="GQ102">
        <v>87</v>
      </c>
      <c r="GR102">
        <v>96</v>
      </c>
      <c r="GS102">
        <v>100</v>
      </c>
      <c r="GT102">
        <v>97</v>
      </c>
      <c r="GU102">
        <v>102</v>
      </c>
      <c r="GV102" s="144">
        <v>103</v>
      </c>
      <c r="GW102" s="144">
        <v>111</v>
      </c>
      <c r="GX102" s="144">
        <v>118</v>
      </c>
      <c r="GY102" s="144">
        <v>119</v>
      </c>
      <c r="GZ102" s="144">
        <v>114</v>
      </c>
      <c r="HA102" s="144">
        <v>116</v>
      </c>
      <c r="HB102" s="144">
        <v>123</v>
      </c>
      <c r="HC102" s="144">
        <v>119</v>
      </c>
      <c r="HD102" s="144">
        <v>117</v>
      </c>
      <c r="HE102" s="144">
        <v>95</v>
      </c>
      <c r="HF102" s="144">
        <v>103</v>
      </c>
      <c r="HG102" s="144">
        <v>102</v>
      </c>
      <c r="HH102" s="144">
        <v>89</v>
      </c>
      <c r="HI102" s="144">
        <v>86</v>
      </c>
      <c r="HJ102" s="144">
        <v>89</v>
      </c>
      <c r="HK102" s="144">
        <v>93</v>
      </c>
      <c r="HL102" s="144">
        <v>93</v>
      </c>
      <c r="HM102" s="144">
        <v>93</v>
      </c>
      <c r="HN102" s="144">
        <v>93</v>
      </c>
      <c r="HO102" s="144">
        <v>87</v>
      </c>
      <c r="HP102" s="144">
        <v>88</v>
      </c>
      <c r="HQ102" s="144">
        <v>86</v>
      </c>
      <c r="HR102" s="144">
        <v>91</v>
      </c>
      <c r="HS102" s="144">
        <v>93</v>
      </c>
      <c r="HT102" s="144">
        <v>98</v>
      </c>
      <c r="HU102" s="144">
        <v>89</v>
      </c>
      <c r="HV102" s="144">
        <v>84</v>
      </c>
      <c r="HW102" s="144">
        <v>76</v>
      </c>
      <c r="HX102" s="144">
        <v>77</v>
      </c>
      <c r="HY102" s="144">
        <v>79</v>
      </c>
      <c r="HZ102" s="144">
        <v>75</v>
      </c>
      <c r="IA102" s="144">
        <v>74</v>
      </c>
      <c r="IB102" s="144">
        <v>77</v>
      </c>
      <c r="IC102" s="144">
        <v>78</v>
      </c>
      <c r="ID102" s="144">
        <v>74</v>
      </c>
      <c r="IE102" s="144">
        <v>77</v>
      </c>
      <c r="IF102" s="144">
        <v>74</v>
      </c>
      <c r="IG102" s="144">
        <v>75</v>
      </c>
      <c r="IH102" s="144">
        <v>76</v>
      </c>
      <c r="II102" s="144">
        <v>70</v>
      </c>
      <c r="IJ102" s="144">
        <v>72</v>
      </c>
      <c r="IK102" s="144">
        <v>75</v>
      </c>
      <c r="IL102" s="144">
        <v>72</v>
      </c>
      <c r="IM102" s="144">
        <v>70</v>
      </c>
      <c r="IN102" s="341">
        <f t="shared" si="61"/>
        <v>70</v>
      </c>
      <c r="IO102" s="144">
        <v>70</v>
      </c>
      <c r="IP102" s="144">
        <v>69</v>
      </c>
      <c r="IQ102" s="144">
        <v>65</v>
      </c>
      <c r="IR102" s="144">
        <v>60</v>
      </c>
      <c r="IS102" s="144">
        <v>65</v>
      </c>
      <c r="IT102" s="144">
        <v>63</v>
      </c>
      <c r="IU102" s="144">
        <v>67</v>
      </c>
      <c r="IV102" s="144">
        <v>68</v>
      </c>
      <c r="IW102" s="144">
        <v>69</v>
      </c>
      <c r="IX102" s="144">
        <v>69</v>
      </c>
      <c r="IY102" s="144">
        <v>67</v>
      </c>
      <c r="IZ102" s="144">
        <v>73</v>
      </c>
      <c r="JA102" s="144">
        <v>72</v>
      </c>
      <c r="JB102" s="144">
        <v>70</v>
      </c>
      <c r="JC102" s="144">
        <v>70</v>
      </c>
      <c r="JD102" s="144">
        <v>63</v>
      </c>
      <c r="JE102" s="144">
        <v>68</v>
      </c>
      <c r="JF102" s="362">
        <f t="shared" si="65"/>
        <v>67.5</v>
      </c>
      <c r="JG102" s="144">
        <v>67</v>
      </c>
      <c r="JH102" s="144">
        <v>61</v>
      </c>
      <c r="JI102" s="144">
        <v>57</v>
      </c>
      <c r="JJ102" s="144">
        <v>60</v>
      </c>
      <c r="JK102" s="144">
        <v>62</v>
      </c>
      <c r="JL102" s="144">
        <v>62</v>
      </c>
      <c r="JM102" s="144">
        <v>61</v>
      </c>
      <c r="JN102" s="341">
        <f t="shared" si="66"/>
        <v>62</v>
      </c>
      <c r="JO102" s="144">
        <v>63</v>
      </c>
      <c r="JP102" s="144">
        <v>62</v>
      </c>
      <c r="JQ102" s="144">
        <v>57</v>
      </c>
      <c r="JR102" s="144">
        <v>54</v>
      </c>
      <c r="JS102" s="144">
        <v>51</v>
      </c>
      <c r="JT102" s="144">
        <v>56</v>
      </c>
      <c r="JU102" s="144">
        <v>55</v>
      </c>
      <c r="JV102" s="341">
        <f t="shared" si="67"/>
        <v>55</v>
      </c>
      <c r="JW102" s="144">
        <v>55</v>
      </c>
      <c r="JX102" s="144">
        <v>53</v>
      </c>
      <c r="JY102" s="144">
        <v>49</v>
      </c>
      <c r="JZ102" s="144">
        <v>52</v>
      </c>
      <c r="KA102" s="144">
        <v>51</v>
      </c>
      <c r="KB102" s="144">
        <v>49</v>
      </c>
      <c r="KC102" s="144">
        <v>46</v>
      </c>
      <c r="KD102" s="144">
        <v>46</v>
      </c>
      <c r="KE102" s="144">
        <v>46</v>
      </c>
      <c r="KF102" s="144">
        <v>50</v>
      </c>
      <c r="KG102" s="144">
        <v>49</v>
      </c>
      <c r="KH102" s="144">
        <v>44</v>
      </c>
      <c r="KI102" s="144">
        <v>43</v>
      </c>
      <c r="KJ102" s="144">
        <v>45</v>
      </c>
      <c r="KK102" s="144">
        <v>39</v>
      </c>
      <c r="KL102" s="144">
        <v>40</v>
      </c>
      <c r="KM102" s="144">
        <v>47</v>
      </c>
      <c r="KN102" s="144">
        <v>49</v>
      </c>
      <c r="KO102" s="144">
        <v>47</v>
      </c>
      <c r="KP102" s="144">
        <v>45</v>
      </c>
      <c r="KQ102" s="144">
        <v>46</v>
      </c>
      <c r="KR102" s="144">
        <v>46</v>
      </c>
      <c r="KS102" s="144">
        <v>46</v>
      </c>
      <c r="KT102" s="144">
        <v>52</v>
      </c>
      <c r="KU102" s="144">
        <v>53</v>
      </c>
      <c r="KV102" s="144">
        <v>58</v>
      </c>
      <c r="KW102" s="144">
        <v>58</v>
      </c>
      <c r="KX102" s="144">
        <v>62</v>
      </c>
      <c r="KY102" s="144">
        <v>60</v>
      </c>
      <c r="KZ102" s="476">
        <f t="shared" si="68"/>
        <v>53</v>
      </c>
      <c r="LA102" s="476">
        <f t="shared" si="69"/>
        <v>54</v>
      </c>
      <c r="LB102" s="476">
        <f t="shared" si="70"/>
        <v>54</v>
      </c>
      <c r="LC102" s="476">
        <f t="shared" si="71"/>
        <v>55</v>
      </c>
      <c r="LD102" s="476">
        <f t="shared" si="72"/>
        <v>55</v>
      </c>
      <c r="LE102" s="476">
        <f t="shared" si="73"/>
        <v>55</v>
      </c>
      <c r="LF102" s="476">
        <f t="shared" si="74"/>
        <v>55</v>
      </c>
      <c r="LG102" s="476">
        <f t="shared" si="75"/>
        <v>55</v>
      </c>
      <c r="LH102" s="476">
        <f t="shared" si="76"/>
        <v>55</v>
      </c>
      <c r="LI102" s="476">
        <f t="shared" si="77"/>
        <v>54</v>
      </c>
      <c r="LJ102" s="144">
        <v>55</v>
      </c>
      <c r="LK102" s="144">
        <v>54</v>
      </c>
      <c r="LL102" s="144">
        <v>53</v>
      </c>
      <c r="LM102" s="144">
        <v>52</v>
      </c>
      <c r="LN102" s="144">
        <v>52</v>
      </c>
      <c r="LO102" s="144">
        <v>52</v>
      </c>
      <c r="LP102" s="144">
        <v>52</v>
      </c>
      <c r="LQ102" s="144">
        <v>54</v>
      </c>
      <c r="LR102" s="144">
        <v>56</v>
      </c>
      <c r="LS102" s="144">
        <v>57</v>
      </c>
      <c r="LT102" s="144">
        <v>53</v>
      </c>
      <c r="LU102" s="144">
        <v>63</v>
      </c>
      <c r="LV102" s="144">
        <v>64</v>
      </c>
      <c r="LW102" s="144">
        <v>66</v>
      </c>
      <c r="LX102" s="144">
        <v>62</v>
      </c>
      <c r="LY102" s="144">
        <v>59</v>
      </c>
      <c r="LZ102" s="144">
        <v>58</v>
      </c>
      <c r="MA102" s="144">
        <v>65</v>
      </c>
      <c r="MB102" s="144">
        <v>65</v>
      </c>
      <c r="MC102" s="144">
        <v>62</v>
      </c>
      <c r="MD102" s="144">
        <v>60</v>
      </c>
      <c r="ME102" s="144">
        <v>61</v>
      </c>
      <c r="MF102" s="144">
        <v>56</v>
      </c>
      <c r="MG102" s="144">
        <v>58</v>
      </c>
      <c r="MH102" s="144">
        <v>55</v>
      </c>
      <c r="MI102" s="144">
        <v>52</v>
      </c>
      <c r="MJ102" s="144">
        <v>55</v>
      </c>
      <c r="MK102" s="144">
        <v>58</v>
      </c>
      <c r="ML102" s="144">
        <v>55</v>
      </c>
      <c r="MM102" s="144">
        <v>55</v>
      </c>
      <c r="MN102" s="144">
        <v>55</v>
      </c>
      <c r="MO102" s="144">
        <v>52</v>
      </c>
      <c r="MP102" s="144">
        <v>50</v>
      </c>
      <c r="MQ102" s="144">
        <v>51</v>
      </c>
      <c r="MR102" s="144">
        <v>51</v>
      </c>
      <c r="MS102" s="144">
        <v>47</v>
      </c>
      <c r="MT102" s="144">
        <v>48</v>
      </c>
      <c r="MU102" s="144">
        <v>48</v>
      </c>
      <c r="MV102" s="144">
        <v>42</v>
      </c>
      <c r="MW102" s="144">
        <v>41</v>
      </c>
      <c r="MX102" s="144">
        <v>44</v>
      </c>
      <c r="MY102" s="144">
        <v>43</v>
      </c>
      <c r="MZ102" s="144">
        <v>42</v>
      </c>
      <c r="NA102" s="144">
        <v>44</v>
      </c>
      <c r="NB102" s="144">
        <v>46</v>
      </c>
      <c r="NC102" s="144">
        <v>50</v>
      </c>
      <c r="ND102" s="144">
        <v>50</v>
      </c>
      <c r="NE102" s="144">
        <v>55</v>
      </c>
      <c r="NF102" s="144">
        <v>56</v>
      </c>
      <c r="NG102" s="144">
        <v>51</v>
      </c>
      <c r="NH102" s="144">
        <v>53</v>
      </c>
      <c r="NI102" s="144">
        <v>48</v>
      </c>
      <c r="NJ102" s="144">
        <v>50</v>
      </c>
      <c r="NK102" s="144">
        <v>56</v>
      </c>
      <c r="NL102" s="144">
        <v>57</v>
      </c>
      <c r="NM102" s="144">
        <v>47</v>
      </c>
      <c r="NN102" s="144">
        <v>47</v>
      </c>
      <c r="NO102" s="144">
        <v>47</v>
      </c>
      <c r="NP102" s="144">
        <v>44</v>
      </c>
      <c r="NQ102" s="144">
        <v>43</v>
      </c>
      <c r="NR102" s="144">
        <v>45</v>
      </c>
      <c r="NS102" s="144">
        <v>43</v>
      </c>
      <c r="NT102" s="144">
        <v>42</v>
      </c>
      <c r="NU102" s="144">
        <v>45</v>
      </c>
      <c r="NV102" s="144">
        <v>43</v>
      </c>
      <c r="NW102" s="144">
        <v>43</v>
      </c>
      <c r="NX102" s="144">
        <v>39</v>
      </c>
      <c r="NY102" s="144">
        <v>39</v>
      </c>
      <c r="NZ102" s="144">
        <v>35</v>
      </c>
      <c r="OA102" s="144">
        <v>37</v>
      </c>
      <c r="OB102" s="144">
        <v>39</v>
      </c>
      <c r="OC102" s="144">
        <v>41</v>
      </c>
      <c r="OD102" s="144">
        <v>36</v>
      </c>
      <c r="OE102" s="144">
        <v>38</v>
      </c>
      <c r="OF102" s="144">
        <v>36</v>
      </c>
      <c r="OG102" s="144">
        <v>37</v>
      </c>
      <c r="OH102" s="144">
        <v>36</v>
      </c>
      <c r="OI102" s="144">
        <v>35</v>
      </c>
      <c r="OJ102" s="144">
        <v>39</v>
      </c>
      <c r="OK102" s="144">
        <v>35</v>
      </c>
      <c r="OL102" s="144">
        <v>38</v>
      </c>
      <c r="OM102" s="144">
        <v>36</v>
      </c>
      <c r="ON102" s="144">
        <v>35</v>
      </c>
      <c r="OO102" s="144">
        <v>35</v>
      </c>
      <c r="OP102" s="144">
        <v>40</v>
      </c>
      <c r="OQ102" s="144">
        <v>39</v>
      </c>
      <c r="OR102" s="144">
        <v>38</v>
      </c>
      <c r="OS102" s="144">
        <v>43</v>
      </c>
      <c r="OT102" s="144">
        <v>42</v>
      </c>
      <c r="OU102" s="144">
        <v>41</v>
      </c>
      <c r="OV102" s="144">
        <v>42</v>
      </c>
      <c r="OW102" s="144">
        <v>43</v>
      </c>
      <c r="OX102" s="144">
        <v>49</v>
      </c>
      <c r="OY102" s="341">
        <f t="shared" si="62"/>
        <v>55</v>
      </c>
      <c r="OZ102" s="144">
        <v>61</v>
      </c>
      <c r="PA102" s="144">
        <v>65</v>
      </c>
      <c r="PB102" s="144">
        <v>65</v>
      </c>
      <c r="PC102" s="144">
        <v>64</v>
      </c>
      <c r="PD102" s="144">
        <v>56</v>
      </c>
    </row>
    <row r="103" spans="1:436" s="144" customFormat="1" x14ac:dyDescent="0.2">
      <c r="A103" s="318"/>
      <c r="B103" s="318">
        <v>16</v>
      </c>
      <c r="C103" s="319">
        <f t="shared" ca="1" si="60"/>
        <v>42</v>
      </c>
      <c r="D103" s="320">
        <f t="shared" ca="1" si="63"/>
        <v>0.15613382899628253</v>
      </c>
      <c r="E103" s="323">
        <f t="shared" ca="1" si="64"/>
        <v>19</v>
      </c>
      <c r="F103" s="321"/>
      <c r="G103" s="144">
        <v>24</v>
      </c>
      <c r="H103" s="144">
        <v>21</v>
      </c>
      <c r="I103" s="343">
        <v>21</v>
      </c>
      <c r="J103" s="144">
        <v>21</v>
      </c>
      <c r="K103" s="144">
        <v>24</v>
      </c>
      <c r="L103" s="144">
        <v>24</v>
      </c>
      <c r="M103" s="144">
        <v>28</v>
      </c>
      <c r="N103" s="144">
        <v>25</v>
      </c>
      <c r="O103" s="144">
        <v>26</v>
      </c>
      <c r="P103" s="144">
        <v>24</v>
      </c>
      <c r="Q103" s="144">
        <v>22</v>
      </c>
      <c r="R103" s="144">
        <v>22</v>
      </c>
      <c r="S103" s="144">
        <v>24</v>
      </c>
      <c r="T103" s="144">
        <v>21</v>
      </c>
      <c r="U103" s="144">
        <v>24</v>
      </c>
      <c r="V103" s="144">
        <v>23</v>
      </c>
      <c r="W103" s="144">
        <v>23</v>
      </c>
      <c r="X103" s="144">
        <v>23</v>
      </c>
      <c r="Y103" s="144">
        <v>25</v>
      </c>
      <c r="Z103" s="144">
        <v>25</v>
      </c>
      <c r="AA103" s="144">
        <v>26</v>
      </c>
      <c r="AB103" s="144">
        <v>26</v>
      </c>
      <c r="AC103" s="144">
        <v>26</v>
      </c>
      <c r="AD103" s="144">
        <v>24</v>
      </c>
      <c r="AE103" s="144">
        <v>25</v>
      </c>
      <c r="AF103" s="144">
        <v>25</v>
      </c>
      <c r="AG103" s="144">
        <v>25</v>
      </c>
      <c r="AH103" s="144">
        <v>25</v>
      </c>
      <c r="AI103" s="144">
        <v>26</v>
      </c>
      <c r="AJ103" s="144">
        <v>27</v>
      </c>
      <c r="AK103" s="144">
        <v>27</v>
      </c>
      <c r="AL103" s="144">
        <v>25</v>
      </c>
      <c r="AM103" s="144">
        <v>26</v>
      </c>
      <c r="AN103" s="144">
        <v>27</v>
      </c>
      <c r="AO103" s="144">
        <v>22</v>
      </c>
      <c r="AP103" s="363">
        <v>24.5</v>
      </c>
      <c r="AQ103" s="144">
        <v>27</v>
      </c>
      <c r="AR103" s="144">
        <v>26</v>
      </c>
      <c r="AS103" s="144">
        <v>30</v>
      </c>
      <c r="AT103" s="144">
        <v>28</v>
      </c>
      <c r="AU103" s="144">
        <v>28</v>
      </c>
      <c r="AV103" s="144">
        <v>29</v>
      </c>
      <c r="AW103" s="144">
        <v>34</v>
      </c>
      <c r="AX103" s="144">
        <v>39</v>
      </c>
      <c r="AY103" s="144">
        <v>37</v>
      </c>
      <c r="AZ103" s="144">
        <v>40</v>
      </c>
      <c r="BA103" s="144">
        <v>38</v>
      </c>
      <c r="BB103" s="144">
        <v>37</v>
      </c>
      <c r="BC103" s="144">
        <v>31</v>
      </c>
      <c r="BD103" s="144">
        <v>33</v>
      </c>
      <c r="BE103" s="144">
        <v>29</v>
      </c>
      <c r="BF103" s="144">
        <v>30</v>
      </c>
      <c r="BG103" s="144">
        <v>34</v>
      </c>
      <c r="BH103" s="144">
        <v>33</v>
      </c>
      <c r="BI103" s="144">
        <v>33</v>
      </c>
      <c r="BJ103" s="144">
        <v>30</v>
      </c>
      <c r="BK103" s="144">
        <v>30</v>
      </c>
      <c r="BL103" s="144">
        <v>28</v>
      </c>
      <c r="BM103" s="144">
        <v>30</v>
      </c>
      <c r="BN103" s="144">
        <v>31</v>
      </c>
      <c r="BO103" s="144">
        <v>31</v>
      </c>
      <c r="BP103" s="144">
        <v>31</v>
      </c>
      <c r="BQ103" s="144">
        <v>32</v>
      </c>
      <c r="BR103" s="144">
        <v>35</v>
      </c>
      <c r="BS103" s="343">
        <v>33.5</v>
      </c>
      <c r="BT103">
        <v>33</v>
      </c>
      <c r="BU103" s="144">
        <v>32</v>
      </c>
      <c r="BV103" s="144">
        <v>34</v>
      </c>
      <c r="BW103" s="144">
        <v>35</v>
      </c>
      <c r="BX103" s="144">
        <v>32</v>
      </c>
      <c r="BY103" s="144">
        <v>33</v>
      </c>
      <c r="BZ103" s="144">
        <v>31</v>
      </c>
      <c r="CA103" s="144">
        <v>30</v>
      </c>
      <c r="CB103" s="144">
        <v>31</v>
      </c>
      <c r="CC103" s="144">
        <v>32</v>
      </c>
      <c r="CD103" s="144">
        <v>31</v>
      </c>
      <c r="CE103" s="144">
        <v>32</v>
      </c>
      <c r="CF103" s="144">
        <v>33</v>
      </c>
      <c r="CG103" s="144">
        <v>32</v>
      </c>
      <c r="CH103" s="144">
        <v>33</v>
      </c>
      <c r="CI103" s="144">
        <v>33</v>
      </c>
      <c r="CJ103" s="144">
        <v>38</v>
      </c>
      <c r="CK103" s="144">
        <v>39</v>
      </c>
      <c r="CL103" s="144">
        <v>38</v>
      </c>
      <c r="CM103" s="144">
        <v>38</v>
      </c>
      <c r="CN103" s="144">
        <v>37</v>
      </c>
      <c r="CO103" s="144">
        <v>37</v>
      </c>
      <c r="CP103" s="144">
        <v>37</v>
      </c>
      <c r="CQ103" s="144">
        <v>39</v>
      </c>
      <c r="CR103" s="144">
        <v>39</v>
      </c>
      <c r="CS103" s="144">
        <v>41</v>
      </c>
      <c r="CT103" s="144">
        <v>41</v>
      </c>
      <c r="CU103" s="144">
        <v>45</v>
      </c>
      <c r="CV103" s="144">
        <v>44</v>
      </c>
      <c r="CW103" s="144">
        <v>43</v>
      </c>
      <c r="CX103" s="144">
        <v>52</v>
      </c>
      <c r="CY103" s="144">
        <v>54</v>
      </c>
      <c r="CZ103" s="144">
        <v>51</v>
      </c>
      <c r="DA103" s="144">
        <v>56</v>
      </c>
      <c r="DB103" s="144">
        <v>58</v>
      </c>
      <c r="DC103" s="144">
        <v>59</v>
      </c>
      <c r="DD103" s="144">
        <v>60</v>
      </c>
      <c r="DE103" s="144">
        <v>62</v>
      </c>
      <c r="DF103" s="144">
        <v>63.5</v>
      </c>
      <c r="DG103" s="144">
        <v>65</v>
      </c>
      <c r="DH103" s="144">
        <v>56</v>
      </c>
      <c r="DI103" s="144">
        <v>57</v>
      </c>
      <c r="DJ103" s="144">
        <v>58</v>
      </c>
      <c r="DK103" s="144">
        <v>55</v>
      </c>
      <c r="DL103" s="144">
        <v>51</v>
      </c>
      <c r="DM103" s="144">
        <v>50</v>
      </c>
      <c r="DN103" s="144">
        <v>54</v>
      </c>
      <c r="DO103" s="144">
        <v>52</v>
      </c>
      <c r="DP103" s="144">
        <v>46</v>
      </c>
      <c r="DQ103" s="144">
        <v>47</v>
      </c>
      <c r="DR103" s="397">
        <v>43</v>
      </c>
      <c r="DS103" s="144">
        <v>42</v>
      </c>
      <c r="DT103" s="397">
        <v>42</v>
      </c>
      <c r="DU103" s="397">
        <v>46</v>
      </c>
      <c r="DV103" s="380">
        <v>48</v>
      </c>
      <c r="DW103" s="380">
        <v>51</v>
      </c>
      <c r="DX103" s="397">
        <v>51</v>
      </c>
      <c r="DY103">
        <v>46</v>
      </c>
      <c r="DZ103">
        <v>42</v>
      </c>
      <c r="EA103">
        <v>41</v>
      </c>
      <c r="EB103">
        <v>35</v>
      </c>
      <c r="EC103">
        <v>38</v>
      </c>
      <c r="ED103">
        <v>30</v>
      </c>
      <c r="EE103">
        <v>30</v>
      </c>
      <c r="EF103">
        <v>33</v>
      </c>
      <c r="EG103">
        <v>29</v>
      </c>
      <c r="EH103">
        <v>29</v>
      </c>
      <c r="EI103">
        <v>29</v>
      </c>
      <c r="EJ103">
        <v>28</v>
      </c>
      <c r="EK103">
        <v>28</v>
      </c>
      <c r="EL103">
        <v>30</v>
      </c>
      <c r="EM103">
        <v>31</v>
      </c>
      <c r="EN103">
        <v>34</v>
      </c>
      <c r="EO103" s="144">
        <v>37</v>
      </c>
      <c r="EP103">
        <v>38</v>
      </c>
      <c r="EQ103">
        <v>41</v>
      </c>
      <c r="ER103">
        <v>42</v>
      </c>
      <c r="ES103">
        <v>41</v>
      </c>
      <c r="ET103">
        <v>39</v>
      </c>
      <c r="EU103">
        <v>39</v>
      </c>
      <c r="EV103">
        <v>42</v>
      </c>
      <c r="EW103">
        <v>42</v>
      </c>
      <c r="EX103">
        <v>41</v>
      </c>
      <c r="EY103">
        <v>43</v>
      </c>
      <c r="EZ103">
        <v>44</v>
      </c>
      <c r="FA103">
        <v>44</v>
      </c>
      <c r="FB103">
        <v>50</v>
      </c>
      <c r="FC103">
        <v>50</v>
      </c>
      <c r="FD103">
        <v>50</v>
      </c>
      <c r="FE103">
        <v>50</v>
      </c>
      <c r="FF103">
        <v>48</v>
      </c>
      <c r="FG103">
        <v>52</v>
      </c>
      <c r="FH103">
        <v>51</v>
      </c>
      <c r="FI103">
        <v>52</v>
      </c>
      <c r="FJ103">
        <v>55</v>
      </c>
      <c r="FK103" s="144">
        <v>56</v>
      </c>
      <c r="FL103">
        <v>54</v>
      </c>
      <c r="FM103">
        <v>53</v>
      </c>
      <c r="FN103" s="144">
        <v>52</v>
      </c>
      <c r="FO103" s="144">
        <v>55</v>
      </c>
      <c r="FP103" s="144">
        <v>54</v>
      </c>
      <c r="FQ103">
        <v>50</v>
      </c>
      <c r="FR103" s="144">
        <v>53</v>
      </c>
      <c r="FS103" s="397">
        <v>55</v>
      </c>
      <c r="FT103" s="144">
        <v>51</v>
      </c>
      <c r="FU103" s="397">
        <v>49</v>
      </c>
      <c r="FV103" s="397">
        <v>45</v>
      </c>
      <c r="FW103" s="380">
        <v>48</v>
      </c>
      <c r="FX103" s="380">
        <v>43</v>
      </c>
      <c r="FY103" s="397">
        <v>46</v>
      </c>
      <c r="FZ103">
        <v>50</v>
      </c>
      <c r="GA103">
        <v>50</v>
      </c>
      <c r="GB103">
        <v>47</v>
      </c>
      <c r="GC103">
        <v>41</v>
      </c>
      <c r="GD103">
        <v>42</v>
      </c>
      <c r="GE103">
        <v>42</v>
      </c>
      <c r="GF103">
        <v>46</v>
      </c>
      <c r="GG103">
        <v>46</v>
      </c>
      <c r="GH103">
        <v>45</v>
      </c>
      <c r="GI103">
        <v>47</v>
      </c>
      <c r="GJ103">
        <v>46</v>
      </c>
      <c r="GK103">
        <v>48</v>
      </c>
      <c r="GL103">
        <v>45</v>
      </c>
      <c r="GM103">
        <v>46</v>
      </c>
      <c r="GN103">
        <v>52</v>
      </c>
      <c r="GO103">
        <v>52</v>
      </c>
      <c r="GP103" s="144">
        <v>53</v>
      </c>
      <c r="GQ103">
        <v>55</v>
      </c>
      <c r="GR103">
        <v>59</v>
      </c>
      <c r="GS103">
        <v>61</v>
      </c>
      <c r="GT103">
        <v>57</v>
      </c>
      <c r="GU103">
        <v>55</v>
      </c>
      <c r="GV103" s="144">
        <v>55</v>
      </c>
      <c r="GW103" s="144">
        <v>59</v>
      </c>
      <c r="GX103" s="144">
        <v>62</v>
      </c>
      <c r="GY103" s="144">
        <v>55</v>
      </c>
      <c r="GZ103" s="144">
        <v>58</v>
      </c>
      <c r="HA103" s="144">
        <v>59</v>
      </c>
      <c r="HB103" s="144">
        <v>60</v>
      </c>
      <c r="HC103" s="144">
        <v>53</v>
      </c>
      <c r="HD103" s="144">
        <v>55</v>
      </c>
      <c r="HE103" s="144">
        <v>51</v>
      </c>
      <c r="HF103" s="144">
        <v>56</v>
      </c>
      <c r="HG103" s="144">
        <v>56</v>
      </c>
      <c r="HH103" s="144">
        <v>48</v>
      </c>
      <c r="HI103" s="144">
        <v>46</v>
      </c>
      <c r="HJ103" s="144">
        <v>50</v>
      </c>
      <c r="HK103" s="144">
        <v>48</v>
      </c>
      <c r="HL103" s="144">
        <v>50</v>
      </c>
      <c r="HM103" s="144">
        <v>52</v>
      </c>
      <c r="HN103" s="144">
        <v>53</v>
      </c>
      <c r="HO103" s="144">
        <v>54</v>
      </c>
      <c r="HP103" s="144">
        <v>53</v>
      </c>
      <c r="HQ103" s="144">
        <v>48</v>
      </c>
      <c r="HR103" s="144">
        <v>49</v>
      </c>
      <c r="HS103" s="144">
        <v>51</v>
      </c>
      <c r="HT103" s="144">
        <v>52</v>
      </c>
      <c r="HU103" s="144">
        <v>57</v>
      </c>
      <c r="HV103" s="144">
        <v>58</v>
      </c>
      <c r="HW103" s="144">
        <v>57</v>
      </c>
      <c r="HX103" s="144">
        <v>56</v>
      </c>
      <c r="HY103" s="144">
        <v>57</v>
      </c>
      <c r="HZ103" s="144">
        <v>60</v>
      </c>
      <c r="IA103" s="144">
        <v>61</v>
      </c>
      <c r="IB103" s="144">
        <v>65</v>
      </c>
      <c r="IC103" s="144">
        <v>65</v>
      </c>
      <c r="ID103" s="144">
        <v>64</v>
      </c>
      <c r="IE103" s="144">
        <v>64</v>
      </c>
      <c r="IF103" s="144">
        <v>62</v>
      </c>
      <c r="IG103" s="144">
        <v>61</v>
      </c>
      <c r="IH103" s="144">
        <v>58</v>
      </c>
      <c r="II103" s="144">
        <v>59</v>
      </c>
      <c r="IJ103" s="144">
        <v>61</v>
      </c>
      <c r="IK103" s="144">
        <v>65</v>
      </c>
      <c r="IL103" s="144">
        <v>61</v>
      </c>
      <c r="IM103" s="144">
        <v>62</v>
      </c>
      <c r="IN103" s="341">
        <f t="shared" si="61"/>
        <v>64</v>
      </c>
      <c r="IO103" s="144">
        <v>66</v>
      </c>
      <c r="IP103" s="144">
        <v>71</v>
      </c>
      <c r="IQ103" s="144">
        <v>70</v>
      </c>
      <c r="IR103" s="144">
        <v>72</v>
      </c>
      <c r="IS103" s="144">
        <v>68</v>
      </c>
      <c r="IT103" s="144">
        <v>59</v>
      </c>
      <c r="IU103" s="144">
        <v>58</v>
      </c>
      <c r="IV103" s="144">
        <v>57</v>
      </c>
      <c r="IW103" s="144">
        <v>59</v>
      </c>
      <c r="IX103" s="144">
        <v>61</v>
      </c>
      <c r="IY103" s="144">
        <v>66</v>
      </c>
      <c r="IZ103" s="144">
        <v>67</v>
      </c>
      <c r="JA103" s="144">
        <v>66</v>
      </c>
      <c r="JB103" s="144">
        <v>69</v>
      </c>
      <c r="JC103" s="144">
        <v>71</v>
      </c>
      <c r="JD103" s="144">
        <v>68</v>
      </c>
      <c r="JE103" s="144">
        <v>72</v>
      </c>
      <c r="JF103" s="362">
        <f t="shared" si="65"/>
        <v>71.5</v>
      </c>
      <c r="JG103" s="144">
        <v>71</v>
      </c>
      <c r="JH103" s="144">
        <v>72</v>
      </c>
      <c r="JI103" s="144">
        <v>71</v>
      </c>
      <c r="JJ103" s="144">
        <v>69</v>
      </c>
      <c r="JK103" s="144">
        <v>73</v>
      </c>
      <c r="JL103" s="144">
        <v>73</v>
      </c>
      <c r="JM103" s="144">
        <v>72</v>
      </c>
      <c r="JN103" s="341">
        <f t="shared" si="66"/>
        <v>67</v>
      </c>
      <c r="JO103" s="144">
        <v>62</v>
      </c>
      <c r="JP103" s="144">
        <v>51</v>
      </c>
      <c r="JQ103" s="144">
        <v>56</v>
      </c>
      <c r="JR103" s="144">
        <v>55</v>
      </c>
      <c r="JS103" s="144">
        <v>58</v>
      </c>
      <c r="JT103" s="144">
        <v>58</v>
      </c>
      <c r="JU103" s="144">
        <v>56</v>
      </c>
      <c r="JV103" s="341">
        <f t="shared" si="67"/>
        <v>58.5</v>
      </c>
      <c r="JW103" s="144">
        <v>61</v>
      </c>
      <c r="JX103" s="144">
        <v>61</v>
      </c>
      <c r="JY103" s="144">
        <v>53</v>
      </c>
      <c r="JZ103" s="144">
        <v>55</v>
      </c>
      <c r="KA103" s="144">
        <v>56</v>
      </c>
      <c r="KB103" s="144">
        <v>52</v>
      </c>
      <c r="KC103" s="144">
        <v>49</v>
      </c>
      <c r="KD103" s="144">
        <v>55</v>
      </c>
      <c r="KE103" s="144">
        <v>56</v>
      </c>
      <c r="KF103" s="144">
        <v>57</v>
      </c>
      <c r="KG103" s="144">
        <v>58</v>
      </c>
      <c r="KH103" s="144">
        <v>55</v>
      </c>
      <c r="KI103" s="144">
        <v>53</v>
      </c>
      <c r="KJ103" s="144">
        <v>52</v>
      </c>
      <c r="KK103" s="144">
        <v>54</v>
      </c>
      <c r="KL103" s="144">
        <v>54</v>
      </c>
      <c r="KM103" s="144">
        <v>52</v>
      </c>
      <c r="KN103" s="144">
        <v>55</v>
      </c>
      <c r="KO103" s="144">
        <v>59</v>
      </c>
      <c r="KP103" s="144">
        <v>53</v>
      </c>
      <c r="KQ103" s="144">
        <v>51</v>
      </c>
      <c r="KR103" s="144">
        <v>52</v>
      </c>
      <c r="KS103" s="144">
        <v>50</v>
      </c>
      <c r="KT103" s="144">
        <v>48</v>
      </c>
      <c r="KU103" s="144">
        <v>46</v>
      </c>
      <c r="KV103" s="144">
        <v>50</v>
      </c>
      <c r="KW103" s="144">
        <v>52</v>
      </c>
      <c r="KX103" s="144">
        <v>54</v>
      </c>
      <c r="KY103" s="144">
        <v>54</v>
      </c>
      <c r="KZ103" s="476">
        <f t="shared" si="68"/>
        <v>51</v>
      </c>
      <c r="LA103" s="476">
        <f t="shared" si="69"/>
        <v>51</v>
      </c>
      <c r="LB103" s="476">
        <f t="shared" si="70"/>
        <v>52</v>
      </c>
      <c r="LC103" s="476">
        <f t="shared" si="71"/>
        <v>52</v>
      </c>
      <c r="LD103" s="476">
        <f t="shared" si="72"/>
        <v>52</v>
      </c>
      <c r="LE103" s="476">
        <f t="shared" si="73"/>
        <v>52</v>
      </c>
      <c r="LF103" s="476">
        <f t="shared" si="74"/>
        <v>53</v>
      </c>
      <c r="LG103" s="476">
        <f t="shared" si="75"/>
        <v>53</v>
      </c>
      <c r="LH103" s="476">
        <f t="shared" si="76"/>
        <v>53</v>
      </c>
      <c r="LI103" s="476">
        <f t="shared" si="77"/>
        <v>53</v>
      </c>
      <c r="LJ103" s="144">
        <v>52</v>
      </c>
      <c r="LK103" s="144">
        <v>55</v>
      </c>
      <c r="LL103" s="144">
        <v>54</v>
      </c>
      <c r="LM103" s="144">
        <v>53</v>
      </c>
      <c r="LN103" s="144">
        <v>53</v>
      </c>
      <c r="LO103" s="144">
        <v>54</v>
      </c>
      <c r="LP103" s="144">
        <v>54</v>
      </c>
      <c r="LQ103" s="144">
        <v>52</v>
      </c>
      <c r="LR103" s="144">
        <v>51</v>
      </c>
      <c r="LS103" s="144">
        <v>55</v>
      </c>
      <c r="LT103" s="144">
        <v>54</v>
      </c>
      <c r="LU103" s="144">
        <v>46</v>
      </c>
      <c r="LV103" s="144">
        <v>49</v>
      </c>
      <c r="LW103" s="144">
        <v>51</v>
      </c>
      <c r="LX103" s="144">
        <v>49</v>
      </c>
      <c r="LY103" s="144">
        <v>48</v>
      </c>
      <c r="LZ103" s="144">
        <v>50</v>
      </c>
      <c r="MA103" s="144">
        <v>48</v>
      </c>
      <c r="MB103" s="144">
        <v>49</v>
      </c>
      <c r="MC103" s="144">
        <v>54</v>
      </c>
      <c r="MD103" s="144">
        <v>52</v>
      </c>
      <c r="ME103" s="144">
        <v>52</v>
      </c>
      <c r="MF103" s="144">
        <v>52</v>
      </c>
      <c r="MG103" s="144">
        <v>53</v>
      </c>
      <c r="MH103" s="144">
        <v>57</v>
      </c>
      <c r="MI103" s="144">
        <v>55</v>
      </c>
      <c r="MJ103" s="144">
        <v>57</v>
      </c>
      <c r="MK103" s="144">
        <v>62</v>
      </c>
      <c r="ML103" s="144">
        <v>67</v>
      </c>
      <c r="MM103" s="144">
        <v>70</v>
      </c>
      <c r="MN103" s="144">
        <v>69</v>
      </c>
      <c r="MO103" s="144">
        <v>69</v>
      </c>
      <c r="MP103" s="144">
        <v>69</v>
      </c>
      <c r="MQ103" s="144">
        <v>61</v>
      </c>
      <c r="MR103" s="144">
        <v>61</v>
      </c>
      <c r="MS103" s="144">
        <v>60</v>
      </c>
      <c r="MT103" s="144">
        <v>62</v>
      </c>
      <c r="MU103" s="144">
        <v>58</v>
      </c>
      <c r="MV103" s="144">
        <v>60</v>
      </c>
      <c r="MW103" s="144">
        <v>61</v>
      </c>
      <c r="MX103" s="144">
        <v>60</v>
      </c>
      <c r="MY103" s="144">
        <v>58</v>
      </c>
      <c r="MZ103" s="144">
        <v>56</v>
      </c>
      <c r="NA103" s="144">
        <v>57</v>
      </c>
      <c r="NB103" s="144">
        <v>58</v>
      </c>
      <c r="NC103" s="144">
        <v>59</v>
      </c>
      <c r="ND103" s="144">
        <v>60</v>
      </c>
      <c r="NE103" s="144">
        <v>62</v>
      </c>
      <c r="NF103" s="144">
        <v>61</v>
      </c>
      <c r="NG103" s="144">
        <v>60</v>
      </c>
      <c r="NH103" s="144">
        <v>59</v>
      </c>
      <c r="NI103" s="144">
        <v>58</v>
      </c>
      <c r="NJ103" s="144">
        <v>59</v>
      </c>
      <c r="NK103" s="144">
        <v>60</v>
      </c>
      <c r="NL103" s="144">
        <v>66</v>
      </c>
      <c r="NM103" s="144">
        <v>57</v>
      </c>
      <c r="NN103" s="144">
        <v>55</v>
      </c>
      <c r="NO103" s="144">
        <v>56</v>
      </c>
      <c r="NP103" s="144">
        <v>56</v>
      </c>
      <c r="NQ103" s="144">
        <v>52</v>
      </c>
      <c r="NR103" s="144">
        <v>49</v>
      </c>
      <c r="NS103" s="144">
        <v>46</v>
      </c>
      <c r="NT103" s="144">
        <v>43</v>
      </c>
      <c r="NU103" s="144">
        <v>43</v>
      </c>
      <c r="NV103" s="144">
        <v>45</v>
      </c>
      <c r="NW103" s="144">
        <v>42</v>
      </c>
      <c r="NX103" s="144">
        <v>43</v>
      </c>
      <c r="NY103" s="144">
        <v>40</v>
      </c>
      <c r="NZ103" s="144">
        <v>38</v>
      </c>
      <c r="OA103" s="144">
        <v>38</v>
      </c>
      <c r="OB103" s="144">
        <v>37</v>
      </c>
      <c r="OC103" s="144">
        <v>34</v>
      </c>
      <c r="OD103" s="144">
        <v>32</v>
      </c>
      <c r="OE103" s="144">
        <v>33</v>
      </c>
      <c r="OF103" s="144">
        <v>34</v>
      </c>
      <c r="OG103" s="144">
        <v>40</v>
      </c>
      <c r="OH103" s="144">
        <v>44</v>
      </c>
      <c r="OI103" s="144">
        <v>45</v>
      </c>
      <c r="OJ103" s="144">
        <v>45</v>
      </c>
      <c r="OK103" s="144">
        <v>46</v>
      </c>
      <c r="OL103" s="144">
        <v>45</v>
      </c>
      <c r="OM103" s="144">
        <v>43</v>
      </c>
      <c r="ON103" s="144">
        <v>43</v>
      </c>
      <c r="OO103" s="144">
        <v>40</v>
      </c>
      <c r="OP103" s="144">
        <v>41</v>
      </c>
      <c r="OQ103" s="144">
        <v>39</v>
      </c>
      <c r="OR103" s="144">
        <v>38</v>
      </c>
      <c r="OS103" s="144">
        <v>38</v>
      </c>
      <c r="OT103" s="144">
        <v>39</v>
      </c>
      <c r="OU103" s="144">
        <v>35</v>
      </c>
      <c r="OV103" s="144">
        <v>32</v>
      </c>
      <c r="OW103" s="144">
        <v>31</v>
      </c>
      <c r="OX103" s="144">
        <v>31</v>
      </c>
      <c r="OY103" s="341">
        <f t="shared" si="62"/>
        <v>31</v>
      </c>
      <c r="OZ103" s="144">
        <v>31</v>
      </c>
      <c r="PA103" s="144">
        <v>36</v>
      </c>
      <c r="PB103" s="144">
        <v>40</v>
      </c>
      <c r="PC103" s="144">
        <v>43</v>
      </c>
      <c r="PD103" s="144">
        <v>42</v>
      </c>
    </row>
    <row r="104" spans="1:436" s="144" customFormat="1" x14ac:dyDescent="0.2">
      <c r="A104" s="55"/>
      <c r="B104" s="318">
        <v>17</v>
      </c>
      <c r="C104" s="319">
        <f t="shared" ca="1" si="60"/>
        <v>34</v>
      </c>
      <c r="D104" s="320">
        <f t="shared" ca="1" si="63"/>
        <v>0.1021021021021021</v>
      </c>
      <c r="E104" s="323">
        <f t="shared" ca="1" si="64"/>
        <v>11</v>
      </c>
      <c r="F104" s="321"/>
      <c r="G104" s="144">
        <v>0</v>
      </c>
      <c r="H104" s="144">
        <v>1</v>
      </c>
      <c r="I104" s="343">
        <v>0.5</v>
      </c>
      <c r="J104" s="144">
        <v>0</v>
      </c>
      <c r="K104" s="144">
        <v>0</v>
      </c>
      <c r="L104" s="144">
        <v>0</v>
      </c>
      <c r="M104" s="144">
        <v>0</v>
      </c>
      <c r="N104" s="144">
        <v>0</v>
      </c>
      <c r="O104" s="144">
        <v>0</v>
      </c>
      <c r="P104" s="144">
        <v>0</v>
      </c>
      <c r="Q104" s="144">
        <v>0</v>
      </c>
      <c r="R104" s="144">
        <v>0</v>
      </c>
      <c r="S104" s="144">
        <v>1</v>
      </c>
      <c r="T104" s="144">
        <v>1</v>
      </c>
      <c r="U104" s="144">
        <v>2</v>
      </c>
      <c r="V104" s="144">
        <v>1</v>
      </c>
      <c r="W104" s="144">
        <v>1</v>
      </c>
      <c r="X104" s="144">
        <v>3</v>
      </c>
      <c r="Y104" s="144">
        <v>2</v>
      </c>
      <c r="Z104" s="144">
        <v>8</v>
      </c>
      <c r="AA104" s="144">
        <v>14</v>
      </c>
      <c r="AB104" s="144">
        <v>19</v>
      </c>
      <c r="AC104" s="144">
        <v>19</v>
      </c>
      <c r="AD104" s="144">
        <v>25</v>
      </c>
      <c r="AE104" s="144">
        <v>31</v>
      </c>
      <c r="AF104" s="144">
        <v>28</v>
      </c>
      <c r="AG104" s="144">
        <v>29</v>
      </c>
      <c r="AH104" s="144">
        <v>29</v>
      </c>
      <c r="AI104" s="144">
        <v>33</v>
      </c>
      <c r="AJ104" s="144">
        <v>46</v>
      </c>
      <c r="AK104" s="144">
        <v>50</v>
      </c>
      <c r="AL104" s="144">
        <v>54</v>
      </c>
      <c r="AM104" s="144">
        <v>56</v>
      </c>
      <c r="AN104" s="144">
        <v>57</v>
      </c>
      <c r="AO104" s="144">
        <v>71</v>
      </c>
      <c r="AP104" s="363">
        <v>72.5</v>
      </c>
      <c r="AQ104" s="144">
        <v>74</v>
      </c>
      <c r="AR104" s="144">
        <v>73</v>
      </c>
      <c r="AS104" s="144">
        <v>77</v>
      </c>
      <c r="AT104" s="144">
        <v>80</v>
      </c>
      <c r="AU104" s="144">
        <v>79</v>
      </c>
      <c r="AV104" s="144">
        <v>77</v>
      </c>
      <c r="AW104" s="144">
        <v>82</v>
      </c>
      <c r="AX104" s="144">
        <v>80</v>
      </c>
      <c r="AY104" s="144">
        <v>74</v>
      </c>
      <c r="AZ104" s="144">
        <v>74</v>
      </c>
      <c r="BA104" s="144">
        <v>84</v>
      </c>
      <c r="BB104" s="144">
        <v>87</v>
      </c>
      <c r="BC104" s="144">
        <v>91</v>
      </c>
      <c r="BD104" s="144">
        <v>92</v>
      </c>
      <c r="BE104" s="144">
        <v>97</v>
      </c>
      <c r="BF104" s="144">
        <v>99</v>
      </c>
      <c r="BG104" s="144">
        <v>94</v>
      </c>
      <c r="BH104" s="144">
        <v>91</v>
      </c>
      <c r="BI104" s="144">
        <v>91</v>
      </c>
      <c r="BJ104" s="144">
        <v>95</v>
      </c>
      <c r="BK104" s="144">
        <v>102</v>
      </c>
      <c r="BL104" s="144">
        <v>96</v>
      </c>
      <c r="BM104" s="144">
        <v>96</v>
      </c>
      <c r="BN104" s="144">
        <v>95</v>
      </c>
      <c r="BO104" s="144">
        <v>101</v>
      </c>
      <c r="BP104" s="144">
        <v>103</v>
      </c>
      <c r="BQ104" s="144">
        <v>104</v>
      </c>
      <c r="BR104" s="144">
        <v>100</v>
      </c>
      <c r="BS104" s="343">
        <v>102</v>
      </c>
      <c r="BT104">
        <v>102</v>
      </c>
      <c r="BU104" s="144">
        <v>105</v>
      </c>
      <c r="BV104" s="144">
        <v>87</v>
      </c>
      <c r="BW104" s="144">
        <v>87</v>
      </c>
      <c r="BX104" s="144">
        <v>87</v>
      </c>
      <c r="BY104" s="144">
        <v>83</v>
      </c>
      <c r="BZ104" s="144">
        <v>78</v>
      </c>
      <c r="CA104" s="144">
        <v>74</v>
      </c>
      <c r="CB104" s="144">
        <v>77</v>
      </c>
      <c r="CC104" s="144">
        <v>74</v>
      </c>
      <c r="CD104" s="144">
        <v>70</v>
      </c>
      <c r="CE104" s="144">
        <v>72</v>
      </c>
      <c r="CF104" s="144">
        <v>73</v>
      </c>
      <c r="CG104" s="144">
        <v>76</v>
      </c>
      <c r="CH104" s="144">
        <v>69</v>
      </c>
      <c r="CI104" s="144">
        <v>76</v>
      </c>
      <c r="CJ104" s="144">
        <v>79</v>
      </c>
      <c r="CK104" s="144">
        <v>83</v>
      </c>
      <c r="CL104" s="144">
        <v>81</v>
      </c>
      <c r="CM104" s="144">
        <v>80</v>
      </c>
      <c r="CN104" s="144">
        <v>77</v>
      </c>
      <c r="CO104" s="144">
        <v>82</v>
      </c>
      <c r="CP104" s="144">
        <v>78</v>
      </c>
      <c r="CQ104" s="144">
        <v>73</v>
      </c>
      <c r="CR104" s="144">
        <v>74</v>
      </c>
      <c r="CS104" s="144">
        <v>79</v>
      </c>
      <c r="CT104" s="144">
        <v>74</v>
      </c>
      <c r="CU104" s="144">
        <v>76</v>
      </c>
      <c r="CV104" s="144">
        <v>78</v>
      </c>
      <c r="CW104" s="144">
        <v>80</v>
      </c>
      <c r="CX104" s="144">
        <v>79</v>
      </c>
      <c r="CY104" s="144">
        <v>80</v>
      </c>
      <c r="CZ104" s="144">
        <v>82</v>
      </c>
      <c r="DA104" s="144">
        <v>86</v>
      </c>
      <c r="DB104" s="144">
        <v>87</v>
      </c>
      <c r="DC104" s="144">
        <v>87</v>
      </c>
      <c r="DD104" s="144">
        <v>87</v>
      </c>
      <c r="DE104" s="144">
        <v>86</v>
      </c>
      <c r="DF104" s="144">
        <v>84.5</v>
      </c>
      <c r="DG104" s="144">
        <v>83</v>
      </c>
      <c r="DH104" s="144">
        <v>77</v>
      </c>
      <c r="DI104" s="144">
        <v>78</v>
      </c>
      <c r="DJ104" s="144">
        <v>78</v>
      </c>
      <c r="DK104" s="144">
        <v>79</v>
      </c>
      <c r="DL104" s="144">
        <v>75</v>
      </c>
      <c r="DM104" s="144">
        <v>78</v>
      </c>
      <c r="DN104" s="144">
        <v>80</v>
      </c>
      <c r="DO104" s="144">
        <v>81</v>
      </c>
      <c r="DP104" s="144">
        <v>75</v>
      </c>
      <c r="DQ104" s="144">
        <v>70</v>
      </c>
      <c r="DR104" s="397">
        <v>73</v>
      </c>
      <c r="DS104" s="144">
        <v>73</v>
      </c>
      <c r="DT104" s="397">
        <v>75</v>
      </c>
      <c r="DU104" s="397">
        <v>69</v>
      </c>
      <c r="DV104" s="380">
        <v>68</v>
      </c>
      <c r="DW104" s="380">
        <v>69</v>
      </c>
      <c r="DX104" s="397">
        <v>69</v>
      </c>
      <c r="DY104">
        <v>69</v>
      </c>
      <c r="DZ104">
        <v>70</v>
      </c>
      <c r="EA104">
        <v>74</v>
      </c>
      <c r="EB104">
        <v>73</v>
      </c>
      <c r="EC104">
        <v>75</v>
      </c>
      <c r="ED104">
        <v>78</v>
      </c>
      <c r="EE104">
        <v>76</v>
      </c>
      <c r="EF104">
        <v>78</v>
      </c>
      <c r="EG104">
        <v>78</v>
      </c>
      <c r="EH104">
        <v>78</v>
      </c>
      <c r="EI104">
        <v>83</v>
      </c>
      <c r="EJ104">
        <v>81</v>
      </c>
      <c r="EK104">
        <v>84</v>
      </c>
      <c r="EL104">
        <v>83</v>
      </c>
      <c r="EM104">
        <v>81</v>
      </c>
      <c r="EN104">
        <v>80</v>
      </c>
      <c r="EO104" s="144">
        <v>79</v>
      </c>
      <c r="EP104">
        <v>75</v>
      </c>
      <c r="EQ104">
        <v>67</v>
      </c>
      <c r="ER104">
        <v>64</v>
      </c>
      <c r="ES104">
        <v>65</v>
      </c>
      <c r="ET104">
        <v>64</v>
      </c>
      <c r="EU104">
        <v>63</v>
      </c>
      <c r="EV104">
        <v>57</v>
      </c>
      <c r="EW104">
        <v>59</v>
      </c>
      <c r="EX104">
        <v>61</v>
      </c>
      <c r="EY104">
        <v>61</v>
      </c>
      <c r="EZ104">
        <v>61</v>
      </c>
      <c r="FA104">
        <v>59</v>
      </c>
      <c r="FB104">
        <v>61</v>
      </c>
      <c r="FC104">
        <v>64</v>
      </c>
      <c r="FD104">
        <v>67</v>
      </c>
      <c r="FE104">
        <v>71</v>
      </c>
      <c r="FF104">
        <v>67</v>
      </c>
      <c r="FG104">
        <v>68</v>
      </c>
      <c r="FH104">
        <v>67</v>
      </c>
      <c r="FI104">
        <v>70</v>
      </c>
      <c r="FJ104">
        <v>67</v>
      </c>
      <c r="FK104" s="144">
        <v>67</v>
      </c>
      <c r="FL104">
        <v>67</v>
      </c>
      <c r="FM104">
        <v>68</v>
      </c>
      <c r="FN104" s="144">
        <v>70</v>
      </c>
      <c r="FO104" s="144">
        <v>68</v>
      </c>
      <c r="FP104" s="144">
        <v>70</v>
      </c>
      <c r="FQ104">
        <v>69</v>
      </c>
      <c r="FR104" s="144">
        <v>69</v>
      </c>
      <c r="FS104" s="397">
        <v>67</v>
      </c>
      <c r="FT104" s="144">
        <v>70</v>
      </c>
      <c r="FU104" s="397">
        <v>68</v>
      </c>
      <c r="FV104" s="397">
        <v>68</v>
      </c>
      <c r="FW104" s="380">
        <v>68</v>
      </c>
      <c r="FX104" s="380">
        <v>68</v>
      </c>
      <c r="FY104" s="397">
        <v>71</v>
      </c>
      <c r="FZ104">
        <v>72</v>
      </c>
      <c r="GA104">
        <v>68</v>
      </c>
      <c r="GB104">
        <v>67</v>
      </c>
      <c r="GC104">
        <v>67</v>
      </c>
      <c r="GD104">
        <v>65</v>
      </c>
      <c r="GE104">
        <v>67</v>
      </c>
      <c r="GF104">
        <v>69</v>
      </c>
      <c r="GG104">
        <v>66</v>
      </c>
      <c r="GH104">
        <v>67</v>
      </c>
      <c r="GI104">
        <v>69</v>
      </c>
      <c r="GJ104">
        <v>68</v>
      </c>
      <c r="GK104">
        <v>69</v>
      </c>
      <c r="GL104">
        <v>66</v>
      </c>
      <c r="GM104">
        <v>66</v>
      </c>
      <c r="GN104">
        <v>65</v>
      </c>
      <c r="GO104">
        <v>65</v>
      </c>
      <c r="GP104" s="144">
        <v>64</v>
      </c>
      <c r="GQ104">
        <v>63</v>
      </c>
      <c r="GR104">
        <v>64</v>
      </c>
      <c r="GS104">
        <v>62</v>
      </c>
      <c r="GT104">
        <v>61</v>
      </c>
      <c r="GU104">
        <v>57</v>
      </c>
      <c r="GV104" s="144">
        <v>57</v>
      </c>
      <c r="GW104" s="144">
        <v>57</v>
      </c>
      <c r="GX104" s="144">
        <v>59</v>
      </c>
      <c r="GY104" s="144">
        <v>56</v>
      </c>
      <c r="GZ104" s="144">
        <v>58</v>
      </c>
      <c r="HA104" s="144">
        <v>58</v>
      </c>
      <c r="HB104" s="144">
        <v>60</v>
      </c>
      <c r="HC104" s="144">
        <v>69</v>
      </c>
      <c r="HD104" s="144">
        <v>70</v>
      </c>
      <c r="HE104" s="144">
        <v>70</v>
      </c>
      <c r="HF104" s="144">
        <v>72</v>
      </c>
      <c r="HG104" s="144">
        <v>73</v>
      </c>
      <c r="HH104" s="144">
        <v>69</v>
      </c>
      <c r="HI104" s="144">
        <v>71</v>
      </c>
      <c r="HJ104" s="144">
        <v>70</v>
      </c>
      <c r="HK104" s="144">
        <v>70</v>
      </c>
      <c r="HL104" s="144">
        <v>67</v>
      </c>
      <c r="HM104" s="144">
        <v>67</v>
      </c>
      <c r="HN104" s="144">
        <v>63</v>
      </c>
      <c r="HO104" s="144">
        <v>60</v>
      </c>
      <c r="HP104" s="144">
        <v>55</v>
      </c>
      <c r="HQ104" s="144">
        <v>58</v>
      </c>
      <c r="HR104" s="144">
        <v>55</v>
      </c>
      <c r="HS104" s="144">
        <v>58</v>
      </c>
      <c r="HT104" s="144">
        <v>61</v>
      </c>
      <c r="HU104" s="144">
        <v>56</v>
      </c>
      <c r="HV104" s="144">
        <v>57</v>
      </c>
      <c r="HW104" s="144">
        <v>60</v>
      </c>
      <c r="HX104" s="144">
        <v>60</v>
      </c>
      <c r="HY104" s="144">
        <v>58</v>
      </c>
      <c r="HZ104" s="144">
        <v>59</v>
      </c>
      <c r="IA104" s="144">
        <v>58</v>
      </c>
      <c r="IB104" s="144">
        <v>57</v>
      </c>
      <c r="IC104" s="144">
        <v>57</v>
      </c>
      <c r="ID104" s="144">
        <v>57</v>
      </c>
      <c r="IE104" s="144">
        <v>58</v>
      </c>
      <c r="IF104" s="144">
        <v>59</v>
      </c>
      <c r="IG104" s="144">
        <v>63</v>
      </c>
      <c r="IH104" s="144">
        <v>63</v>
      </c>
      <c r="II104" s="144">
        <v>59</v>
      </c>
      <c r="IJ104" s="144">
        <v>58</v>
      </c>
      <c r="IK104" s="144">
        <v>58</v>
      </c>
      <c r="IL104" s="144">
        <v>57</v>
      </c>
      <c r="IM104" s="144">
        <v>57</v>
      </c>
      <c r="IN104" s="341">
        <f t="shared" si="61"/>
        <v>59.5</v>
      </c>
      <c r="IO104" s="144">
        <v>62</v>
      </c>
      <c r="IP104" s="144">
        <v>66</v>
      </c>
      <c r="IQ104" s="144">
        <v>64</v>
      </c>
      <c r="IR104" s="144">
        <v>63</v>
      </c>
      <c r="IS104" s="144">
        <v>65</v>
      </c>
      <c r="IT104" s="144">
        <v>64</v>
      </c>
      <c r="IU104" s="144">
        <v>62</v>
      </c>
      <c r="IV104" s="144">
        <v>62</v>
      </c>
      <c r="IW104" s="144">
        <v>64</v>
      </c>
      <c r="IX104" s="144">
        <v>62</v>
      </c>
      <c r="IY104" s="144">
        <v>65</v>
      </c>
      <c r="IZ104" s="144">
        <v>63</v>
      </c>
      <c r="JA104" s="144">
        <v>63</v>
      </c>
      <c r="JB104" s="144">
        <v>63</v>
      </c>
      <c r="JC104" s="144">
        <v>65</v>
      </c>
      <c r="JD104" s="144">
        <v>70</v>
      </c>
      <c r="JE104" s="144">
        <v>76</v>
      </c>
      <c r="JF104" s="362">
        <f t="shared" si="65"/>
        <v>76.5</v>
      </c>
      <c r="JG104" s="144">
        <v>77</v>
      </c>
      <c r="JH104" s="144">
        <v>74</v>
      </c>
      <c r="JI104" s="144">
        <v>71</v>
      </c>
      <c r="JJ104" s="144">
        <v>76</v>
      </c>
      <c r="JK104" s="144">
        <v>73</v>
      </c>
      <c r="JL104" s="144">
        <v>76</v>
      </c>
      <c r="JM104" s="144">
        <v>75</v>
      </c>
      <c r="JN104" s="341">
        <f t="shared" si="66"/>
        <v>76</v>
      </c>
      <c r="JO104" s="144">
        <v>77</v>
      </c>
      <c r="JP104" s="144">
        <v>78</v>
      </c>
      <c r="JQ104" s="144">
        <v>66</v>
      </c>
      <c r="JR104" s="144">
        <v>66</v>
      </c>
      <c r="JS104" s="144">
        <v>66</v>
      </c>
      <c r="JT104" s="144">
        <v>67</v>
      </c>
      <c r="JU104" s="144">
        <v>67</v>
      </c>
      <c r="JV104" s="341">
        <f t="shared" si="67"/>
        <v>66</v>
      </c>
      <c r="JW104" s="144">
        <v>65</v>
      </c>
      <c r="JX104" s="144">
        <v>61</v>
      </c>
      <c r="JY104" s="144">
        <v>55</v>
      </c>
      <c r="JZ104" s="144">
        <v>54</v>
      </c>
      <c r="KA104" s="144">
        <v>52</v>
      </c>
      <c r="KB104" s="144">
        <v>53</v>
      </c>
      <c r="KC104" s="144">
        <v>53</v>
      </c>
      <c r="KD104" s="144">
        <v>51</v>
      </c>
      <c r="KE104" s="144">
        <v>54</v>
      </c>
      <c r="KF104" s="144">
        <v>54</v>
      </c>
      <c r="KG104" s="144">
        <v>54</v>
      </c>
      <c r="KH104" s="144">
        <v>56</v>
      </c>
      <c r="KI104" s="144">
        <v>52</v>
      </c>
      <c r="KJ104" s="144">
        <v>53</v>
      </c>
      <c r="KK104" s="144">
        <v>54</v>
      </c>
      <c r="KL104" s="144">
        <v>56</v>
      </c>
      <c r="KM104" s="144">
        <v>48</v>
      </c>
      <c r="KN104" s="144">
        <v>50</v>
      </c>
      <c r="KO104" s="144">
        <v>57</v>
      </c>
      <c r="KP104" s="144">
        <v>55</v>
      </c>
      <c r="KQ104" s="144">
        <v>55</v>
      </c>
      <c r="KR104" s="144">
        <v>57</v>
      </c>
      <c r="KS104" s="144">
        <v>58</v>
      </c>
      <c r="KT104" s="144">
        <v>59</v>
      </c>
      <c r="KU104" s="144">
        <v>63</v>
      </c>
      <c r="KV104" s="144">
        <v>63</v>
      </c>
      <c r="KW104" s="144">
        <v>65</v>
      </c>
      <c r="KX104" s="144">
        <v>63</v>
      </c>
      <c r="KY104" s="144">
        <v>61</v>
      </c>
      <c r="KZ104" s="476">
        <f t="shared" si="68"/>
        <v>60</v>
      </c>
      <c r="LA104" s="476">
        <f t="shared" si="69"/>
        <v>61</v>
      </c>
      <c r="LB104" s="476">
        <f t="shared" si="70"/>
        <v>61</v>
      </c>
      <c r="LC104" s="476">
        <f t="shared" si="71"/>
        <v>61</v>
      </c>
      <c r="LD104" s="476">
        <f t="shared" si="72"/>
        <v>62</v>
      </c>
      <c r="LE104" s="476">
        <f t="shared" si="73"/>
        <v>62</v>
      </c>
      <c r="LF104" s="476">
        <f t="shared" si="74"/>
        <v>62</v>
      </c>
      <c r="LG104" s="476">
        <f t="shared" si="75"/>
        <v>62</v>
      </c>
      <c r="LH104" s="476">
        <f t="shared" si="76"/>
        <v>61</v>
      </c>
      <c r="LI104" s="476">
        <f t="shared" si="77"/>
        <v>60</v>
      </c>
      <c r="LJ104" s="144">
        <v>62</v>
      </c>
      <c r="LK104" s="144">
        <v>60</v>
      </c>
      <c r="LL104" s="144">
        <v>59</v>
      </c>
      <c r="LM104" s="144">
        <v>61</v>
      </c>
      <c r="LN104" s="144">
        <v>64</v>
      </c>
      <c r="LO104" s="144">
        <v>63</v>
      </c>
      <c r="LP104" s="144">
        <v>61</v>
      </c>
      <c r="LQ104" s="144">
        <v>58</v>
      </c>
      <c r="LR104" s="144">
        <v>56</v>
      </c>
      <c r="LS104" s="144">
        <v>56</v>
      </c>
      <c r="LT104" s="144">
        <v>59</v>
      </c>
      <c r="LU104" s="144">
        <v>54</v>
      </c>
      <c r="LV104" s="144">
        <v>53</v>
      </c>
      <c r="LW104" s="144">
        <v>55</v>
      </c>
      <c r="LX104" s="144">
        <v>51</v>
      </c>
      <c r="LY104" s="144">
        <v>50</v>
      </c>
      <c r="LZ104" s="144">
        <v>51</v>
      </c>
      <c r="MA104" s="144">
        <v>50</v>
      </c>
      <c r="MB104" s="144">
        <v>52</v>
      </c>
      <c r="MC104" s="144">
        <v>50</v>
      </c>
      <c r="MD104" s="144">
        <v>50</v>
      </c>
      <c r="ME104" s="144">
        <v>51</v>
      </c>
      <c r="MF104" s="144">
        <v>51</v>
      </c>
      <c r="MG104" s="144">
        <v>51</v>
      </c>
      <c r="MH104" s="144">
        <v>48</v>
      </c>
      <c r="MI104" s="144">
        <v>48</v>
      </c>
      <c r="MJ104" s="144">
        <v>47</v>
      </c>
      <c r="MK104" s="144">
        <v>50</v>
      </c>
      <c r="ML104" s="144">
        <v>53</v>
      </c>
      <c r="MM104" s="144">
        <v>55</v>
      </c>
      <c r="MN104" s="144">
        <v>55</v>
      </c>
      <c r="MO104" s="144">
        <v>54</v>
      </c>
      <c r="MP104" s="144">
        <v>49</v>
      </c>
      <c r="MQ104" s="144">
        <v>46</v>
      </c>
      <c r="MR104" s="144">
        <v>44</v>
      </c>
      <c r="MS104" s="144">
        <v>46</v>
      </c>
      <c r="MT104" s="144">
        <v>47</v>
      </c>
      <c r="MU104" s="144">
        <v>46</v>
      </c>
      <c r="MV104" s="144">
        <v>45</v>
      </c>
      <c r="MW104" s="144">
        <v>44</v>
      </c>
      <c r="MX104" s="144">
        <v>48</v>
      </c>
      <c r="MY104" s="144">
        <v>47</v>
      </c>
      <c r="MZ104" s="144">
        <v>47</v>
      </c>
      <c r="NA104" s="144">
        <v>45</v>
      </c>
      <c r="NB104" s="144">
        <v>44</v>
      </c>
      <c r="NC104" s="144">
        <v>46</v>
      </c>
      <c r="ND104" s="144">
        <v>44</v>
      </c>
      <c r="NE104" s="144">
        <v>43</v>
      </c>
      <c r="NF104" s="144">
        <v>42</v>
      </c>
      <c r="NG104" s="144">
        <v>42</v>
      </c>
      <c r="NH104" s="144">
        <v>41</v>
      </c>
      <c r="NI104" s="144">
        <v>36</v>
      </c>
      <c r="NJ104" s="144">
        <v>38</v>
      </c>
      <c r="NK104" s="144">
        <v>40</v>
      </c>
      <c r="NL104" s="144">
        <v>39</v>
      </c>
      <c r="NM104" s="144">
        <v>42</v>
      </c>
      <c r="NN104" s="144">
        <v>40</v>
      </c>
      <c r="NO104" s="144">
        <v>42</v>
      </c>
      <c r="NP104" s="144">
        <v>42</v>
      </c>
      <c r="NQ104" s="144">
        <v>40</v>
      </c>
      <c r="NR104" s="144">
        <v>38</v>
      </c>
      <c r="NS104" s="144">
        <v>36</v>
      </c>
      <c r="NT104" s="144">
        <v>35</v>
      </c>
      <c r="NU104" s="144">
        <v>31</v>
      </c>
      <c r="NV104" s="144">
        <v>32</v>
      </c>
      <c r="NW104" s="144">
        <v>32</v>
      </c>
      <c r="NX104" s="144">
        <v>32</v>
      </c>
      <c r="NY104" s="144">
        <v>31</v>
      </c>
      <c r="NZ104" s="144">
        <v>29</v>
      </c>
      <c r="OA104" s="144">
        <v>29</v>
      </c>
      <c r="OB104" s="144">
        <v>28</v>
      </c>
      <c r="OC104" s="144">
        <v>28</v>
      </c>
      <c r="OD104" s="144">
        <v>27</v>
      </c>
      <c r="OE104" s="144">
        <v>30</v>
      </c>
      <c r="OF104" s="144">
        <v>32</v>
      </c>
      <c r="OG104" s="144">
        <v>31</v>
      </c>
      <c r="OH104" s="144">
        <v>30</v>
      </c>
      <c r="OI104" s="144">
        <v>31</v>
      </c>
      <c r="OJ104" s="144">
        <v>31</v>
      </c>
      <c r="OK104" s="144">
        <v>32</v>
      </c>
      <c r="OL104" s="144">
        <v>33</v>
      </c>
      <c r="OM104" s="144">
        <v>36</v>
      </c>
      <c r="ON104" s="144">
        <v>34</v>
      </c>
      <c r="OO104" s="144">
        <v>36</v>
      </c>
      <c r="OP104" s="144">
        <v>35</v>
      </c>
      <c r="OQ104" s="144">
        <v>30</v>
      </c>
      <c r="OR104" s="144">
        <v>30</v>
      </c>
      <c r="OS104" s="144">
        <v>36</v>
      </c>
      <c r="OT104" s="144">
        <v>31</v>
      </c>
      <c r="OU104" s="144">
        <v>32</v>
      </c>
      <c r="OV104" s="144">
        <v>33</v>
      </c>
      <c r="OW104" s="144">
        <v>33</v>
      </c>
      <c r="OX104" s="144">
        <v>36</v>
      </c>
      <c r="OY104" s="341">
        <f t="shared" si="62"/>
        <v>37</v>
      </c>
      <c r="OZ104" s="144">
        <v>38</v>
      </c>
      <c r="PA104" s="144">
        <v>37</v>
      </c>
      <c r="PB104" s="144">
        <v>39</v>
      </c>
      <c r="PC104" s="144">
        <v>38</v>
      </c>
      <c r="PD104" s="144">
        <v>34</v>
      </c>
    </row>
    <row r="105" spans="1:436" s="144" customFormat="1" x14ac:dyDescent="0.2">
      <c r="A105" s="318"/>
      <c r="B105" s="318">
        <v>18</v>
      </c>
      <c r="C105" s="319">
        <f t="shared" ca="1" si="60"/>
        <v>43</v>
      </c>
      <c r="D105" s="320">
        <f t="shared" ca="1" si="63"/>
        <v>0.1552346570397112</v>
      </c>
      <c r="E105" s="323">
        <f t="shared" ca="1" si="64"/>
        <v>18</v>
      </c>
      <c r="F105" s="321"/>
      <c r="G105" s="144">
        <v>23</v>
      </c>
      <c r="H105" s="144">
        <v>22</v>
      </c>
      <c r="I105" s="343">
        <v>22</v>
      </c>
      <c r="J105" s="144">
        <v>22</v>
      </c>
      <c r="K105" s="144">
        <v>21</v>
      </c>
      <c r="L105" s="144">
        <v>23</v>
      </c>
      <c r="M105" s="144">
        <v>27</v>
      </c>
      <c r="N105" s="144">
        <v>28</v>
      </c>
      <c r="O105" s="144">
        <v>26</v>
      </c>
      <c r="P105" s="144">
        <v>28</v>
      </c>
      <c r="Q105" s="144">
        <v>27</v>
      </c>
      <c r="R105" s="144">
        <v>27</v>
      </c>
      <c r="S105" s="144">
        <v>24</v>
      </c>
      <c r="T105" s="144">
        <v>24</v>
      </c>
      <c r="U105" s="144">
        <v>25</v>
      </c>
      <c r="V105" s="144">
        <v>25</v>
      </c>
      <c r="W105" s="144">
        <v>27</v>
      </c>
      <c r="X105" s="144">
        <v>27</v>
      </c>
      <c r="Y105" s="144">
        <v>28</v>
      </c>
      <c r="Z105" s="144">
        <v>31</v>
      </c>
      <c r="AA105" s="144">
        <v>31</v>
      </c>
      <c r="AB105" s="144">
        <v>32</v>
      </c>
      <c r="AC105" s="144">
        <v>28</v>
      </c>
      <c r="AD105" s="144">
        <v>30</v>
      </c>
      <c r="AE105" s="144">
        <v>29</v>
      </c>
      <c r="AF105" s="144">
        <v>29</v>
      </c>
      <c r="AG105" s="144">
        <v>32</v>
      </c>
      <c r="AH105" s="144">
        <v>28</v>
      </c>
      <c r="AI105" s="144">
        <v>26</v>
      </c>
      <c r="AJ105" s="144">
        <v>27</v>
      </c>
      <c r="AK105" s="144">
        <v>32</v>
      </c>
      <c r="AL105" s="144">
        <v>32</v>
      </c>
      <c r="AM105" s="144">
        <v>35</v>
      </c>
      <c r="AN105" s="144">
        <v>37</v>
      </c>
      <c r="AO105" s="144">
        <v>39</v>
      </c>
      <c r="AP105" s="363">
        <v>39.5</v>
      </c>
      <c r="AQ105" s="144">
        <v>40</v>
      </c>
      <c r="AR105" s="144">
        <v>39</v>
      </c>
      <c r="AS105" s="144">
        <v>41</v>
      </c>
      <c r="AT105" s="144">
        <v>40</v>
      </c>
      <c r="AU105" s="144">
        <v>42</v>
      </c>
      <c r="AV105" s="144">
        <v>37</v>
      </c>
      <c r="AW105" s="144">
        <v>35</v>
      </c>
      <c r="AX105" s="144">
        <v>32</v>
      </c>
      <c r="AY105" s="144">
        <v>33</v>
      </c>
      <c r="AZ105" s="144">
        <v>31</v>
      </c>
      <c r="BA105" s="144">
        <v>32</v>
      </c>
      <c r="BB105" s="144">
        <v>33</v>
      </c>
      <c r="BC105" s="144">
        <v>39</v>
      </c>
      <c r="BD105" s="144">
        <v>39</v>
      </c>
      <c r="BE105" s="144">
        <v>42</v>
      </c>
      <c r="BF105" s="144">
        <v>40</v>
      </c>
      <c r="BG105" s="144">
        <v>39</v>
      </c>
      <c r="BH105" s="144">
        <v>38</v>
      </c>
      <c r="BI105" s="144">
        <v>41</v>
      </c>
      <c r="BJ105" s="144">
        <v>40</v>
      </c>
      <c r="BK105" s="144">
        <v>38</v>
      </c>
      <c r="BL105" s="144">
        <v>35</v>
      </c>
      <c r="BM105" s="144">
        <v>38</v>
      </c>
      <c r="BN105" s="144">
        <v>38</v>
      </c>
      <c r="BO105" s="144">
        <v>38</v>
      </c>
      <c r="BP105" s="144">
        <v>33</v>
      </c>
      <c r="BQ105" s="144">
        <v>29</v>
      </c>
      <c r="BR105" s="144">
        <v>30</v>
      </c>
      <c r="BS105" s="343">
        <v>29.5</v>
      </c>
      <c r="BT105">
        <v>30</v>
      </c>
      <c r="BU105" s="144">
        <v>29</v>
      </c>
      <c r="BV105" s="144">
        <v>27</v>
      </c>
      <c r="BW105" s="144">
        <v>26</v>
      </c>
      <c r="BX105" s="144">
        <v>25</v>
      </c>
      <c r="BY105" s="144">
        <v>26</v>
      </c>
      <c r="BZ105" s="144">
        <v>27</v>
      </c>
      <c r="CA105" s="144">
        <v>24</v>
      </c>
      <c r="CB105" s="144">
        <v>25</v>
      </c>
      <c r="CC105" s="144">
        <v>20</v>
      </c>
      <c r="CD105" s="144">
        <v>22</v>
      </c>
      <c r="CE105" s="144">
        <v>24</v>
      </c>
      <c r="CF105" s="144">
        <v>26</v>
      </c>
      <c r="CG105" s="144">
        <v>27</v>
      </c>
      <c r="CH105" s="144">
        <v>31</v>
      </c>
      <c r="CI105" s="144">
        <v>32</v>
      </c>
      <c r="CJ105" s="144">
        <v>31</v>
      </c>
      <c r="CK105" s="144">
        <v>32</v>
      </c>
      <c r="CL105" s="144">
        <v>31</v>
      </c>
      <c r="CM105" s="144">
        <v>31</v>
      </c>
      <c r="CN105" s="144">
        <v>34</v>
      </c>
      <c r="CO105" s="144">
        <v>33</v>
      </c>
      <c r="CP105" s="144">
        <v>31</v>
      </c>
      <c r="CQ105" s="144">
        <v>31</v>
      </c>
      <c r="CR105" s="144">
        <v>31</v>
      </c>
      <c r="CS105" s="144">
        <v>31</v>
      </c>
      <c r="CT105" s="144">
        <v>30</v>
      </c>
      <c r="CU105" s="144">
        <v>30</v>
      </c>
      <c r="CV105" s="144">
        <v>29</v>
      </c>
      <c r="CW105" s="144">
        <v>29</v>
      </c>
      <c r="CX105" s="144">
        <v>29</v>
      </c>
      <c r="CY105" s="144">
        <v>33</v>
      </c>
      <c r="CZ105" s="144">
        <v>32</v>
      </c>
      <c r="DA105" s="144">
        <v>35</v>
      </c>
      <c r="DB105" s="144">
        <v>33</v>
      </c>
      <c r="DC105" s="144">
        <v>33</v>
      </c>
      <c r="DD105" s="144">
        <v>36</v>
      </c>
      <c r="DE105" s="144">
        <v>39</v>
      </c>
      <c r="DF105" s="144">
        <v>39</v>
      </c>
      <c r="DG105" s="144">
        <v>39</v>
      </c>
      <c r="DH105" s="144">
        <v>42</v>
      </c>
      <c r="DI105" s="144">
        <v>42</v>
      </c>
      <c r="DJ105" s="144">
        <v>41</v>
      </c>
      <c r="DK105" s="144">
        <v>42</v>
      </c>
      <c r="DL105" s="144">
        <v>45</v>
      </c>
      <c r="DM105" s="144">
        <v>47</v>
      </c>
      <c r="DN105" s="144">
        <v>47</v>
      </c>
      <c r="DO105" s="144">
        <v>46</v>
      </c>
      <c r="DP105" s="144">
        <v>44</v>
      </c>
      <c r="DQ105" s="144">
        <v>41</v>
      </c>
      <c r="DR105" s="397">
        <v>40</v>
      </c>
      <c r="DS105" s="144">
        <v>40</v>
      </c>
      <c r="DT105" s="397">
        <v>42</v>
      </c>
      <c r="DU105" s="397">
        <v>40</v>
      </c>
      <c r="DV105" s="380">
        <v>43</v>
      </c>
      <c r="DW105" s="380">
        <v>43</v>
      </c>
      <c r="DX105" s="397">
        <v>45</v>
      </c>
      <c r="DY105">
        <v>47</v>
      </c>
      <c r="DZ105">
        <v>49</v>
      </c>
      <c r="EA105">
        <v>51</v>
      </c>
      <c r="EB105">
        <v>50</v>
      </c>
      <c r="EC105">
        <v>51</v>
      </c>
      <c r="ED105">
        <v>51</v>
      </c>
      <c r="EE105">
        <v>49</v>
      </c>
      <c r="EF105">
        <v>51</v>
      </c>
      <c r="EG105">
        <v>49</v>
      </c>
      <c r="EH105">
        <v>53</v>
      </c>
      <c r="EI105">
        <v>54</v>
      </c>
      <c r="EJ105">
        <v>55</v>
      </c>
      <c r="EK105">
        <v>55</v>
      </c>
      <c r="EL105">
        <v>48</v>
      </c>
      <c r="EM105">
        <v>51</v>
      </c>
      <c r="EN105">
        <v>50</v>
      </c>
      <c r="EO105" s="144">
        <v>47</v>
      </c>
      <c r="EP105">
        <v>46</v>
      </c>
      <c r="EQ105">
        <v>47</v>
      </c>
      <c r="ER105">
        <v>48</v>
      </c>
      <c r="ES105">
        <v>51</v>
      </c>
      <c r="ET105">
        <v>52</v>
      </c>
      <c r="EU105">
        <v>51</v>
      </c>
      <c r="EV105">
        <v>48</v>
      </c>
      <c r="EW105">
        <v>44</v>
      </c>
      <c r="EX105">
        <v>43</v>
      </c>
      <c r="EY105">
        <v>42</v>
      </c>
      <c r="EZ105">
        <v>44</v>
      </c>
      <c r="FA105">
        <v>45</v>
      </c>
      <c r="FB105">
        <v>47</v>
      </c>
      <c r="FC105">
        <v>50</v>
      </c>
      <c r="FD105">
        <v>57</v>
      </c>
      <c r="FE105">
        <v>60</v>
      </c>
      <c r="FF105">
        <v>58</v>
      </c>
      <c r="FG105">
        <v>56</v>
      </c>
      <c r="FH105">
        <v>55</v>
      </c>
      <c r="FI105">
        <v>55</v>
      </c>
      <c r="FJ105">
        <v>56</v>
      </c>
      <c r="FK105" s="144">
        <v>59</v>
      </c>
      <c r="FL105">
        <v>58</v>
      </c>
      <c r="FM105">
        <v>53</v>
      </c>
      <c r="FN105" s="144">
        <v>53</v>
      </c>
      <c r="FO105" s="144">
        <v>50</v>
      </c>
      <c r="FP105" s="144">
        <v>53</v>
      </c>
      <c r="FQ105">
        <v>55</v>
      </c>
      <c r="FR105" s="144">
        <v>60</v>
      </c>
      <c r="FS105" s="397">
        <v>59</v>
      </c>
      <c r="FT105" s="144">
        <v>57</v>
      </c>
      <c r="FU105" s="397">
        <v>52</v>
      </c>
      <c r="FV105" s="397">
        <v>51</v>
      </c>
      <c r="FW105" s="380">
        <v>50</v>
      </c>
      <c r="FX105" s="380">
        <v>53</v>
      </c>
      <c r="FY105" s="397">
        <v>58</v>
      </c>
      <c r="FZ105">
        <v>59</v>
      </c>
      <c r="GA105">
        <v>58</v>
      </c>
      <c r="GB105">
        <v>57</v>
      </c>
      <c r="GC105">
        <v>56</v>
      </c>
      <c r="GD105">
        <v>58</v>
      </c>
      <c r="GE105">
        <v>56</v>
      </c>
      <c r="GF105">
        <v>60</v>
      </c>
      <c r="GG105">
        <v>60</v>
      </c>
      <c r="GH105">
        <v>65</v>
      </c>
      <c r="GI105">
        <v>67</v>
      </c>
      <c r="GJ105">
        <v>70</v>
      </c>
      <c r="GK105">
        <v>70</v>
      </c>
      <c r="GL105">
        <v>71</v>
      </c>
      <c r="GM105">
        <v>70</v>
      </c>
      <c r="GN105">
        <v>65</v>
      </c>
      <c r="GO105">
        <v>64</v>
      </c>
      <c r="GP105" s="144">
        <v>61</v>
      </c>
      <c r="GQ105">
        <v>59</v>
      </c>
      <c r="GR105">
        <v>64</v>
      </c>
      <c r="GS105">
        <v>71</v>
      </c>
      <c r="GT105">
        <v>76</v>
      </c>
      <c r="GU105">
        <v>77</v>
      </c>
      <c r="GV105" s="144">
        <v>74</v>
      </c>
      <c r="GW105" s="144">
        <v>75</v>
      </c>
      <c r="GX105" s="144">
        <v>73</v>
      </c>
      <c r="GY105" s="144">
        <v>73</v>
      </c>
      <c r="GZ105" s="144">
        <v>68</v>
      </c>
      <c r="HA105" s="144">
        <v>65</v>
      </c>
      <c r="HB105" s="144">
        <v>66</v>
      </c>
      <c r="HC105" s="144">
        <v>71</v>
      </c>
      <c r="HD105" s="144">
        <v>71</v>
      </c>
      <c r="HE105" s="144">
        <v>68</v>
      </c>
      <c r="HF105" s="144">
        <v>67</v>
      </c>
      <c r="HG105" s="144">
        <v>67</v>
      </c>
      <c r="HH105" s="144">
        <v>62</v>
      </c>
      <c r="HI105" s="144">
        <v>65</v>
      </c>
      <c r="HJ105" s="144">
        <v>65</v>
      </c>
      <c r="HK105" s="144">
        <v>63</v>
      </c>
      <c r="HL105" s="144">
        <v>61</v>
      </c>
      <c r="HM105" s="144">
        <v>58</v>
      </c>
      <c r="HN105" s="144">
        <v>57</v>
      </c>
      <c r="HO105" s="144">
        <v>61</v>
      </c>
      <c r="HP105" s="144">
        <v>57</v>
      </c>
      <c r="HQ105" s="144">
        <v>50</v>
      </c>
      <c r="HR105" s="144">
        <v>48</v>
      </c>
      <c r="HS105" s="144">
        <v>45</v>
      </c>
      <c r="HT105" s="144">
        <v>44</v>
      </c>
      <c r="HU105" s="144">
        <v>45</v>
      </c>
      <c r="HV105" s="144">
        <v>43</v>
      </c>
      <c r="HW105" s="144">
        <v>45</v>
      </c>
      <c r="HX105" s="144">
        <v>48</v>
      </c>
      <c r="HY105" s="144">
        <v>45</v>
      </c>
      <c r="HZ105" s="144">
        <v>43</v>
      </c>
      <c r="IA105" s="144">
        <v>46</v>
      </c>
      <c r="IB105" s="144">
        <v>49</v>
      </c>
      <c r="IC105" s="144">
        <v>52</v>
      </c>
      <c r="ID105" s="144">
        <v>55</v>
      </c>
      <c r="IE105" s="144">
        <v>54</v>
      </c>
      <c r="IF105" s="144">
        <v>60</v>
      </c>
      <c r="IG105" s="144">
        <v>59</v>
      </c>
      <c r="IH105" s="144">
        <v>64</v>
      </c>
      <c r="II105" s="144">
        <v>70</v>
      </c>
      <c r="IJ105" s="144">
        <v>70</v>
      </c>
      <c r="IK105" s="144">
        <v>74</v>
      </c>
      <c r="IL105" s="144">
        <v>68</v>
      </c>
      <c r="IM105" s="144">
        <v>66</v>
      </c>
      <c r="IN105" s="341">
        <f t="shared" si="61"/>
        <v>63</v>
      </c>
      <c r="IO105" s="144">
        <v>60</v>
      </c>
      <c r="IP105" s="144">
        <v>57</v>
      </c>
      <c r="IQ105" s="144">
        <v>55</v>
      </c>
      <c r="IR105" s="144">
        <v>57</v>
      </c>
      <c r="IS105" s="144">
        <v>59</v>
      </c>
      <c r="IT105" s="144">
        <v>54</v>
      </c>
      <c r="IU105" s="144">
        <v>52</v>
      </c>
      <c r="IV105" s="144">
        <v>60</v>
      </c>
      <c r="IW105" s="144">
        <v>60</v>
      </c>
      <c r="IX105" s="144">
        <v>60</v>
      </c>
      <c r="IY105" s="144">
        <v>64</v>
      </c>
      <c r="IZ105" s="144">
        <v>60</v>
      </c>
      <c r="JA105" s="144">
        <v>62</v>
      </c>
      <c r="JB105" s="144">
        <v>61</v>
      </c>
      <c r="JC105" s="144">
        <v>60</v>
      </c>
      <c r="JD105" s="144">
        <v>61</v>
      </c>
      <c r="JE105" s="144">
        <v>56</v>
      </c>
      <c r="JF105" s="362">
        <f t="shared" si="65"/>
        <v>55.5</v>
      </c>
      <c r="JG105" s="144">
        <v>55</v>
      </c>
      <c r="JH105" s="144">
        <v>55</v>
      </c>
      <c r="JI105" s="144">
        <v>55</v>
      </c>
      <c r="JJ105" s="144">
        <v>49</v>
      </c>
      <c r="JK105" s="144">
        <v>48</v>
      </c>
      <c r="JL105" s="144">
        <v>47</v>
      </c>
      <c r="JM105" s="144">
        <v>56</v>
      </c>
      <c r="JN105" s="341">
        <f t="shared" si="66"/>
        <v>56</v>
      </c>
      <c r="JO105" s="144">
        <v>56</v>
      </c>
      <c r="JP105" s="144">
        <v>53</v>
      </c>
      <c r="JQ105" s="144">
        <v>53</v>
      </c>
      <c r="JR105" s="144">
        <v>58</v>
      </c>
      <c r="JS105" s="144">
        <v>61</v>
      </c>
      <c r="JT105" s="144">
        <v>63</v>
      </c>
      <c r="JU105" s="144">
        <v>58</v>
      </c>
      <c r="JV105" s="341">
        <f t="shared" si="67"/>
        <v>57.5</v>
      </c>
      <c r="JW105" s="144">
        <v>57</v>
      </c>
      <c r="JX105" s="144">
        <v>59</v>
      </c>
      <c r="JY105" s="144">
        <v>58</v>
      </c>
      <c r="JZ105" s="144">
        <v>54</v>
      </c>
      <c r="KA105" s="144">
        <v>53</v>
      </c>
      <c r="KB105" s="144">
        <v>55</v>
      </c>
      <c r="KC105" s="144">
        <v>55</v>
      </c>
      <c r="KD105" s="144">
        <v>47</v>
      </c>
      <c r="KE105" s="144">
        <v>47</v>
      </c>
      <c r="KF105" s="144">
        <v>44</v>
      </c>
      <c r="KG105" s="144">
        <v>44</v>
      </c>
      <c r="KH105" s="144">
        <v>46</v>
      </c>
      <c r="KI105" s="144">
        <v>41</v>
      </c>
      <c r="KJ105" s="144">
        <v>41</v>
      </c>
      <c r="KK105" s="144">
        <v>39</v>
      </c>
      <c r="KL105" s="144">
        <v>38</v>
      </c>
      <c r="KM105" s="144">
        <v>36</v>
      </c>
      <c r="KN105" s="144">
        <v>38</v>
      </c>
      <c r="KO105" s="144">
        <v>47</v>
      </c>
      <c r="KP105" s="144">
        <v>50</v>
      </c>
      <c r="KQ105" s="144">
        <v>50</v>
      </c>
      <c r="KR105" s="144">
        <v>50</v>
      </c>
      <c r="KS105" s="144">
        <v>51</v>
      </c>
      <c r="KT105" s="144">
        <v>52</v>
      </c>
      <c r="KU105" s="144">
        <v>53</v>
      </c>
      <c r="KV105" s="144">
        <v>48</v>
      </c>
      <c r="KW105" s="144">
        <v>48</v>
      </c>
      <c r="KX105" s="144">
        <v>52</v>
      </c>
      <c r="KY105" s="144">
        <v>55</v>
      </c>
      <c r="KZ105" s="476">
        <f t="shared" si="68"/>
        <v>50</v>
      </c>
      <c r="LA105" s="476">
        <f t="shared" si="69"/>
        <v>49</v>
      </c>
      <c r="LB105" s="476">
        <f t="shared" si="70"/>
        <v>48</v>
      </c>
      <c r="LC105" s="476">
        <f t="shared" si="71"/>
        <v>47</v>
      </c>
      <c r="LD105" s="476">
        <f t="shared" si="72"/>
        <v>46</v>
      </c>
      <c r="LE105" s="476">
        <f t="shared" si="73"/>
        <v>45</v>
      </c>
      <c r="LF105" s="476">
        <f t="shared" si="74"/>
        <v>45</v>
      </c>
      <c r="LG105" s="476">
        <f t="shared" si="75"/>
        <v>45</v>
      </c>
      <c r="LH105" s="476">
        <f t="shared" si="76"/>
        <v>45</v>
      </c>
      <c r="LI105" s="476">
        <f t="shared" si="77"/>
        <v>44</v>
      </c>
      <c r="LJ105" s="144">
        <v>39</v>
      </c>
      <c r="LK105" s="144">
        <v>41</v>
      </c>
      <c r="LL105" s="144">
        <v>41</v>
      </c>
      <c r="LM105" s="144">
        <v>40</v>
      </c>
      <c r="LN105" s="144">
        <v>40</v>
      </c>
      <c r="LO105" s="144">
        <v>42</v>
      </c>
      <c r="LP105" s="144">
        <v>48</v>
      </c>
      <c r="LQ105" s="144">
        <v>47</v>
      </c>
      <c r="LR105" s="144">
        <v>48</v>
      </c>
      <c r="LS105" s="144">
        <v>43</v>
      </c>
      <c r="LT105" s="144">
        <v>41</v>
      </c>
      <c r="LU105" s="144">
        <v>39</v>
      </c>
      <c r="LV105" s="144">
        <v>41</v>
      </c>
      <c r="LW105" s="144">
        <v>42</v>
      </c>
      <c r="LX105" s="144">
        <v>45</v>
      </c>
      <c r="LY105" s="144">
        <v>39</v>
      </c>
      <c r="LZ105" s="144">
        <v>38</v>
      </c>
      <c r="MA105" s="144">
        <v>38</v>
      </c>
      <c r="MB105" s="144">
        <v>35</v>
      </c>
      <c r="MC105" s="144">
        <v>36</v>
      </c>
      <c r="MD105" s="144">
        <v>34</v>
      </c>
      <c r="ME105" s="144">
        <v>32</v>
      </c>
      <c r="MF105" s="144">
        <v>32</v>
      </c>
      <c r="MG105" s="144">
        <v>32</v>
      </c>
      <c r="MH105" s="144">
        <v>41</v>
      </c>
      <c r="MI105" s="144">
        <v>40</v>
      </c>
      <c r="MJ105" s="144">
        <v>39</v>
      </c>
      <c r="MK105" s="144">
        <v>40</v>
      </c>
      <c r="ML105" s="144">
        <v>38</v>
      </c>
      <c r="MM105" s="144">
        <v>35</v>
      </c>
      <c r="MN105" s="144">
        <v>35</v>
      </c>
      <c r="MO105" s="144">
        <v>33</v>
      </c>
      <c r="MP105" s="144">
        <v>37</v>
      </c>
      <c r="MQ105" s="144">
        <v>38</v>
      </c>
      <c r="MR105" s="144">
        <v>40</v>
      </c>
      <c r="MS105" s="144">
        <v>37</v>
      </c>
      <c r="MT105" s="144">
        <v>38</v>
      </c>
      <c r="MU105" s="144">
        <v>39</v>
      </c>
      <c r="MV105" s="144">
        <v>44</v>
      </c>
      <c r="MW105" s="144">
        <v>43</v>
      </c>
      <c r="MX105" s="144">
        <v>45</v>
      </c>
      <c r="MY105" s="144">
        <v>37</v>
      </c>
      <c r="MZ105" s="144">
        <v>37</v>
      </c>
      <c r="NA105" s="144">
        <v>38</v>
      </c>
      <c r="NB105" s="144">
        <v>40</v>
      </c>
      <c r="NC105" s="144">
        <v>41</v>
      </c>
      <c r="ND105" s="144">
        <v>45</v>
      </c>
      <c r="NE105" s="144">
        <v>45</v>
      </c>
      <c r="NF105" s="144">
        <v>46</v>
      </c>
      <c r="NG105" s="144">
        <v>44</v>
      </c>
      <c r="NH105" s="144">
        <v>39</v>
      </c>
      <c r="NI105" s="144">
        <v>34</v>
      </c>
      <c r="NJ105" s="144">
        <v>36</v>
      </c>
      <c r="NK105" s="144">
        <v>40</v>
      </c>
      <c r="NL105" s="144">
        <v>38</v>
      </c>
      <c r="NM105" s="144">
        <v>38</v>
      </c>
      <c r="NN105" s="144">
        <v>38</v>
      </c>
      <c r="NO105" s="144">
        <v>38</v>
      </c>
      <c r="NP105" s="144">
        <v>39</v>
      </c>
      <c r="NQ105" s="144">
        <v>31</v>
      </c>
      <c r="NR105" s="144">
        <v>32</v>
      </c>
      <c r="NS105" s="144">
        <v>31</v>
      </c>
      <c r="NT105" s="144">
        <v>31</v>
      </c>
      <c r="NU105" s="144">
        <v>34</v>
      </c>
      <c r="NV105" s="144">
        <v>33</v>
      </c>
      <c r="NW105" s="144">
        <v>33</v>
      </c>
      <c r="NX105" s="144">
        <v>37</v>
      </c>
      <c r="NY105" s="144">
        <v>37</v>
      </c>
      <c r="NZ105" s="144">
        <v>33</v>
      </c>
      <c r="OA105" s="144">
        <v>32</v>
      </c>
      <c r="OB105" s="144">
        <v>35</v>
      </c>
      <c r="OC105" s="144">
        <v>38</v>
      </c>
      <c r="OD105" s="144">
        <v>36</v>
      </c>
      <c r="OE105" s="144">
        <v>39</v>
      </c>
      <c r="OF105" s="144">
        <v>37</v>
      </c>
      <c r="OG105" s="144">
        <v>39</v>
      </c>
      <c r="OH105" s="144">
        <v>43</v>
      </c>
      <c r="OI105" s="144">
        <v>42</v>
      </c>
      <c r="OJ105" s="144">
        <v>41</v>
      </c>
      <c r="OK105" s="144">
        <v>42</v>
      </c>
      <c r="OL105" s="144">
        <v>47</v>
      </c>
      <c r="OM105" s="144">
        <v>46</v>
      </c>
      <c r="ON105" s="144">
        <v>47</v>
      </c>
      <c r="OO105" s="144">
        <v>48</v>
      </c>
      <c r="OP105" s="144">
        <v>44</v>
      </c>
      <c r="OQ105" s="144">
        <v>47</v>
      </c>
      <c r="OR105" s="144">
        <v>46</v>
      </c>
      <c r="OS105" s="144">
        <v>46</v>
      </c>
      <c r="OT105" s="144">
        <v>44</v>
      </c>
      <c r="OU105" s="144">
        <v>43</v>
      </c>
      <c r="OV105" s="144">
        <v>40</v>
      </c>
      <c r="OW105" s="144">
        <v>36</v>
      </c>
      <c r="OX105" s="144">
        <v>37</v>
      </c>
      <c r="OY105" s="341">
        <f t="shared" si="62"/>
        <v>38.5</v>
      </c>
      <c r="OZ105" s="144">
        <v>40</v>
      </c>
      <c r="PA105" s="144">
        <v>38</v>
      </c>
      <c r="PB105" s="144">
        <v>42</v>
      </c>
      <c r="PC105" s="144">
        <v>41</v>
      </c>
      <c r="PD105" s="144">
        <v>43</v>
      </c>
    </row>
    <row r="106" spans="1:436" s="144" customFormat="1" x14ac:dyDescent="0.2">
      <c r="A106" s="55"/>
      <c r="B106" s="318">
        <v>19</v>
      </c>
      <c r="C106" s="319">
        <f t="shared" ca="1" si="60"/>
        <v>6</v>
      </c>
      <c r="D106" s="320">
        <f t="shared" ca="1" si="63"/>
        <v>9.375E-2</v>
      </c>
      <c r="E106" s="323">
        <f t="shared" ca="1" si="64"/>
        <v>9</v>
      </c>
      <c r="F106" s="321"/>
      <c r="G106" s="144">
        <v>8</v>
      </c>
      <c r="H106" s="144">
        <v>7</v>
      </c>
      <c r="I106" s="343">
        <v>5.5</v>
      </c>
      <c r="J106" s="144">
        <v>4</v>
      </c>
      <c r="K106" s="144">
        <v>2</v>
      </c>
      <c r="L106" s="144">
        <v>2</v>
      </c>
      <c r="M106" s="144">
        <v>2</v>
      </c>
      <c r="N106" s="144">
        <v>3</v>
      </c>
      <c r="O106" s="144">
        <v>3</v>
      </c>
      <c r="P106" s="144">
        <v>4</v>
      </c>
      <c r="Q106" s="144">
        <v>4</v>
      </c>
      <c r="R106" s="144">
        <v>4</v>
      </c>
      <c r="S106" s="144">
        <v>5</v>
      </c>
      <c r="T106" s="144">
        <v>6</v>
      </c>
      <c r="U106" s="144">
        <v>6</v>
      </c>
      <c r="V106" s="144">
        <v>7</v>
      </c>
      <c r="W106" s="144">
        <v>7</v>
      </c>
      <c r="X106" s="144">
        <v>7</v>
      </c>
      <c r="Y106" s="144">
        <v>6</v>
      </c>
      <c r="Z106" s="144">
        <v>8</v>
      </c>
      <c r="AA106" s="144">
        <v>7</v>
      </c>
      <c r="AB106" s="144">
        <v>7</v>
      </c>
      <c r="AC106" s="144">
        <v>6</v>
      </c>
      <c r="AD106" s="144">
        <v>7</v>
      </c>
      <c r="AE106" s="144">
        <v>8</v>
      </c>
      <c r="AF106" s="144">
        <v>8</v>
      </c>
      <c r="AG106" s="144">
        <v>7</v>
      </c>
      <c r="AH106" s="144">
        <v>8</v>
      </c>
      <c r="AI106" s="144">
        <v>7</v>
      </c>
      <c r="AJ106" s="144">
        <v>7</v>
      </c>
      <c r="AK106" s="144">
        <v>5</v>
      </c>
      <c r="AL106" s="144">
        <v>5</v>
      </c>
      <c r="AM106" s="144">
        <v>5</v>
      </c>
      <c r="AN106" s="144">
        <v>5</v>
      </c>
      <c r="AO106" s="144">
        <v>3</v>
      </c>
      <c r="AP106" s="363">
        <v>3.5</v>
      </c>
      <c r="AQ106" s="144">
        <v>4</v>
      </c>
      <c r="AR106" s="144">
        <v>3</v>
      </c>
      <c r="AS106" s="144">
        <v>3</v>
      </c>
      <c r="AT106" s="144">
        <v>2</v>
      </c>
      <c r="AU106" s="144">
        <v>3</v>
      </c>
      <c r="AV106" s="144">
        <v>3</v>
      </c>
      <c r="AW106" s="144">
        <v>5</v>
      </c>
      <c r="AX106" s="144">
        <v>5</v>
      </c>
      <c r="AY106" s="144">
        <v>3</v>
      </c>
      <c r="AZ106" s="144">
        <v>2</v>
      </c>
      <c r="BA106" s="144">
        <v>2</v>
      </c>
      <c r="BB106" s="144">
        <v>4</v>
      </c>
      <c r="BC106" s="144">
        <v>5</v>
      </c>
      <c r="BD106" s="144">
        <v>5</v>
      </c>
      <c r="BE106" s="144">
        <v>5</v>
      </c>
      <c r="BF106" s="144">
        <v>5</v>
      </c>
      <c r="BG106" s="144">
        <v>7</v>
      </c>
      <c r="BH106" s="144">
        <v>7</v>
      </c>
      <c r="BI106" s="144">
        <v>4</v>
      </c>
      <c r="BJ106" s="144">
        <v>5</v>
      </c>
      <c r="BK106" s="144">
        <v>6</v>
      </c>
      <c r="BL106" s="144">
        <v>5</v>
      </c>
      <c r="BM106" s="144">
        <v>5</v>
      </c>
      <c r="BN106" s="144">
        <v>6</v>
      </c>
      <c r="BO106" s="144">
        <v>6</v>
      </c>
      <c r="BP106" s="144">
        <v>7</v>
      </c>
      <c r="BQ106" s="144">
        <v>7</v>
      </c>
      <c r="BR106" s="144">
        <v>7</v>
      </c>
      <c r="BS106" s="343">
        <v>7</v>
      </c>
      <c r="BT106">
        <v>6</v>
      </c>
      <c r="BU106" s="144">
        <v>6</v>
      </c>
      <c r="BV106" s="144">
        <v>6</v>
      </c>
      <c r="BW106" s="144">
        <v>6</v>
      </c>
      <c r="BX106" s="144">
        <v>6</v>
      </c>
      <c r="BY106" s="144">
        <v>4</v>
      </c>
      <c r="BZ106" s="144">
        <v>4</v>
      </c>
      <c r="CA106" s="144">
        <v>5</v>
      </c>
      <c r="CB106" s="144">
        <v>5</v>
      </c>
      <c r="CC106" s="144">
        <v>4</v>
      </c>
      <c r="CD106" s="144">
        <v>4</v>
      </c>
      <c r="CE106" s="144">
        <v>4</v>
      </c>
      <c r="CF106" s="144">
        <v>5</v>
      </c>
      <c r="CG106" s="144">
        <v>4</v>
      </c>
      <c r="CH106" s="144">
        <v>5</v>
      </c>
      <c r="CI106" s="144">
        <v>5</v>
      </c>
      <c r="CJ106" s="144">
        <v>6</v>
      </c>
      <c r="CK106" s="144">
        <v>6</v>
      </c>
      <c r="CL106" s="144">
        <v>6</v>
      </c>
      <c r="CM106" s="144">
        <v>6</v>
      </c>
      <c r="CN106" s="144">
        <v>6</v>
      </c>
      <c r="CO106" s="144">
        <v>5</v>
      </c>
      <c r="CP106" s="144">
        <v>6</v>
      </c>
      <c r="CQ106" s="144">
        <v>8</v>
      </c>
      <c r="CR106" s="144">
        <v>8</v>
      </c>
      <c r="CS106" s="144">
        <v>10</v>
      </c>
      <c r="CT106" s="144">
        <v>6</v>
      </c>
      <c r="CU106" s="144">
        <v>5</v>
      </c>
      <c r="CV106" s="144">
        <v>4</v>
      </c>
      <c r="CW106" s="144">
        <v>4</v>
      </c>
      <c r="CX106" s="144">
        <v>5</v>
      </c>
      <c r="CY106" s="144">
        <v>4</v>
      </c>
      <c r="CZ106" s="144">
        <v>5</v>
      </c>
      <c r="DA106" s="144">
        <v>5</v>
      </c>
      <c r="DB106" s="144">
        <v>6</v>
      </c>
      <c r="DC106" s="144">
        <v>4</v>
      </c>
      <c r="DD106" s="144">
        <v>5</v>
      </c>
      <c r="DE106" s="144">
        <v>3</v>
      </c>
      <c r="DF106" s="144">
        <v>3.5</v>
      </c>
      <c r="DG106" s="144">
        <v>4</v>
      </c>
      <c r="DH106" s="144">
        <v>4</v>
      </c>
      <c r="DI106" s="144">
        <v>4</v>
      </c>
      <c r="DJ106" s="144">
        <v>4</v>
      </c>
      <c r="DK106" s="144">
        <v>4</v>
      </c>
      <c r="DL106" s="144">
        <v>3</v>
      </c>
      <c r="DM106" s="144">
        <v>3</v>
      </c>
      <c r="DN106" s="144">
        <v>3</v>
      </c>
      <c r="DO106" s="144">
        <v>3</v>
      </c>
      <c r="DP106" s="144">
        <v>1</v>
      </c>
      <c r="DQ106" s="144">
        <v>1</v>
      </c>
      <c r="DR106" s="397">
        <v>1</v>
      </c>
      <c r="DS106" s="144">
        <v>1</v>
      </c>
      <c r="DT106" s="397">
        <v>1</v>
      </c>
      <c r="DU106" s="397">
        <v>1</v>
      </c>
      <c r="DV106" s="380">
        <v>1</v>
      </c>
      <c r="DW106" s="380">
        <v>1</v>
      </c>
      <c r="DX106" s="397">
        <v>1</v>
      </c>
      <c r="DY106">
        <v>1</v>
      </c>
      <c r="DZ106">
        <v>1</v>
      </c>
      <c r="EA106">
        <v>1</v>
      </c>
      <c r="EB106">
        <v>1</v>
      </c>
      <c r="EC106">
        <v>1</v>
      </c>
      <c r="ED106">
        <v>1</v>
      </c>
      <c r="EE106">
        <v>1</v>
      </c>
      <c r="EF106">
        <v>1</v>
      </c>
      <c r="EG106">
        <v>1</v>
      </c>
      <c r="EH106">
        <v>1</v>
      </c>
      <c r="EI106">
        <v>1</v>
      </c>
      <c r="EJ106">
        <v>1</v>
      </c>
      <c r="EK106">
        <v>2</v>
      </c>
      <c r="EL106">
        <v>2</v>
      </c>
      <c r="EM106">
        <v>2</v>
      </c>
      <c r="EN106">
        <v>1</v>
      </c>
      <c r="EO106" s="144">
        <v>1</v>
      </c>
      <c r="EP106">
        <v>0</v>
      </c>
      <c r="EQ106">
        <v>0</v>
      </c>
      <c r="ER106">
        <v>1</v>
      </c>
      <c r="ES106">
        <v>1</v>
      </c>
      <c r="ET106">
        <v>1</v>
      </c>
      <c r="EU106">
        <v>1</v>
      </c>
      <c r="EV106">
        <v>1</v>
      </c>
      <c r="EW106">
        <v>1</v>
      </c>
      <c r="EX106">
        <v>1</v>
      </c>
      <c r="EY106">
        <v>3</v>
      </c>
      <c r="EZ106">
        <v>3</v>
      </c>
      <c r="FA106">
        <v>3</v>
      </c>
      <c r="FB106">
        <v>2</v>
      </c>
      <c r="FC106">
        <v>2</v>
      </c>
      <c r="FD106">
        <v>1</v>
      </c>
      <c r="FE106">
        <v>1</v>
      </c>
      <c r="FF106">
        <v>1</v>
      </c>
      <c r="FG106">
        <v>1</v>
      </c>
      <c r="FH106">
        <v>1</v>
      </c>
      <c r="FI106">
        <v>1</v>
      </c>
      <c r="FJ106">
        <v>1</v>
      </c>
      <c r="FK106" s="144">
        <v>2</v>
      </c>
      <c r="FL106">
        <v>2</v>
      </c>
      <c r="FM106">
        <v>2</v>
      </c>
      <c r="FN106" s="144">
        <v>2</v>
      </c>
      <c r="FO106" s="144">
        <v>2</v>
      </c>
      <c r="FP106" s="144">
        <v>2</v>
      </c>
      <c r="FQ106">
        <v>1</v>
      </c>
      <c r="FR106" s="144">
        <v>1</v>
      </c>
      <c r="FS106" s="397">
        <v>1</v>
      </c>
      <c r="FT106" s="144">
        <v>1</v>
      </c>
      <c r="FU106" s="397">
        <v>1</v>
      </c>
      <c r="FV106" s="397">
        <v>2</v>
      </c>
      <c r="FW106" s="380">
        <v>2</v>
      </c>
      <c r="FX106" s="380">
        <v>0</v>
      </c>
      <c r="FY106" s="397">
        <v>0</v>
      </c>
      <c r="FZ106">
        <v>0</v>
      </c>
      <c r="GA106">
        <v>0</v>
      </c>
      <c r="GB106">
        <v>0</v>
      </c>
      <c r="GC106">
        <v>0</v>
      </c>
      <c r="GD106">
        <v>0</v>
      </c>
      <c r="GE106">
        <v>0</v>
      </c>
      <c r="GF106">
        <v>0</v>
      </c>
      <c r="GG106">
        <v>0</v>
      </c>
      <c r="GH106">
        <v>0</v>
      </c>
      <c r="GI106">
        <v>0</v>
      </c>
      <c r="GJ106">
        <v>0</v>
      </c>
      <c r="GK106">
        <v>0</v>
      </c>
      <c r="GL106">
        <v>0</v>
      </c>
      <c r="GM106">
        <v>0</v>
      </c>
      <c r="GN106">
        <v>0</v>
      </c>
      <c r="GO106">
        <v>0</v>
      </c>
      <c r="GP106" s="144">
        <v>0</v>
      </c>
      <c r="GQ106">
        <v>0</v>
      </c>
      <c r="GR106">
        <v>0</v>
      </c>
      <c r="GS106">
        <v>1</v>
      </c>
      <c r="GT106">
        <v>2</v>
      </c>
      <c r="GU106">
        <v>1</v>
      </c>
      <c r="GV106" s="144">
        <v>1</v>
      </c>
      <c r="GW106" s="144">
        <v>1</v>
      </c>
      <c r="GX106" s="144">
        <v>1</v>
      </c>
      <c r="GY106" s="144">
        <v>1</v>
      </c>
      <c r="GZ106" s="144">
        <v>1</v>
      </c>
      <c r="HA106" s="144">
        <v>1</v>
      </c>
      <c r="HB106" s="144">
        <v>2</v>
      </c>
      <c r="HC106" s="144">
        <v>1</v>
      </c>
      <c r="HD106" s="144">
        <v>1</v>
      </c>
      <c r="HE106" s="144">
        <v>2</v>
      </c>
      <c r="HF106" s="144">
        <v>0</v>
      </c>
      <c r="HG106" s="144">
        <v>1</v>
      </c>
      <c r="HH106" s="144">
        <v>2</v>
      </c>
      <c r="HI106" s="144">
        <v>2</v>
      </c>
      <c r="HJ106" s="144">
        <v>2</v>
      </c>
      <c r="HK106" s="144">
        <v>2</v>
      </c>
      <c r="HL106" s="144">
        <v>1</v>
      </c>
      <c r="HM106" s="144">
        <v>1</v>
      </c>
      <c r="HN106" s="144">
        <v>1</v>
      </c>
      <c r="HO106" s="144">
        <v>2</v>
      </c>
      <c r="HP106" s="144">
        <v>1</v>
      </c>
      <c r="HQ106" s="144">
        <v>1</v>
      </c>
      <c r="HR106" s="144">
        <v>0</v>
      </c>
      <c r="HS106" s="144">
        <v>0</v>
      </c>
      <c r="HT106" s="144">
        <v>0</v>
      </c>
      <c r="HU106" s="144">
        <v>0</v>
      </c>
      <c r="HV106" s="144">
        <v>0</v>
      </c>
      <c r="HW106" s="144">
        <v>0</v>
      </c>
      <c r="HX106" s="144">
        <v>0</v>
      </c>
      <c r="HY106" s="144">
        <v>1</v>
      </c>
      <c r="HZ106" s="144">
        <v>1</v>
      </c>
      <c r="IA106" s="144">
        <v>1</v>
      </c>
      <c r="IB106" s="144">
        <v>1</v>
      </c>
      <c r="IC106" s="144">
        <v>1</v>
      </c>
      <c r="ID106" s="144">
        <v>1</v>
      </c>
      <c r="IE106" s="144">
        <v>1</v>
      </c>
      <c r="IF106" s="144">
        <v>1</v>
      </c>
      <c r="IG106" s="144">
        <v>2</v>
      </c>
      <c r="IH106" s="144">
        <v>2</v>
      </c>
      <c r="II106" s="144">
        <v>3</v>
      </c>
      <c r="IJ106" s="144">
        <v>4</v>
      </c>
      <c r="IK106" s="144">
        <v>4</v>
      </c>
      <c r="IL106" s="144">
        <v>5</v>
      </c>
      <c r="IM106" s="144">
        <v>4</v>
      </c>
      <c r="IN106" s="341">
        <f t="shared" si="61"/>
        <v>3</v>
      </c>
      <c r="IO106" s="144">
        <v>2</v>
      </c>
      <c r="IP106" s="144">
        <v>2</v>
      </c>
      <c r="IQ106" s="144">
        <v>3</v>
      </c>
      <c r="IR106" s="144">
        <v>3</v>
      </c>
      <c r="IS106" s="144">
        <v>4</v>
      </c>
      <c r="IT106" s="144">
        <v>4</v>
      </c>
      <c r="IU106" s="144">
        <v>6</v>
      </c>
      <c r="IV106" s="144">
        <v>6</v>
      </c>
      <c r="IW106" s="144">
        <v>6</v>
      </c>
      <c r="IX106" s="144">
        <v>7</v>
      </c>
      <c r="IY106" s="144">
        <v>7</v>
      </c>
      <c r="IZ106" s="144">
        <v>6</v>
      </c>
      <c r="JA106" s="144">
        <v>5</v>
      </c>
      <c r="JB106" s="144">
        <v>6</v>
      </c>
      <c r="JC106" s="144">
        <v>5</v>
      </c>
      <c r="JD106" s="144">
        <v>4</v>
      </c>
      <c r="JE106" s="144">
        <v>3</v>
      </c>
      <c r="JF106" s="362">
        <f t="shared" si="65"/>
        <v>3</v>
      </c>
      <c r="JG106" s="144">
        <v>3</v>
      </c>
      <c r="JH106" s="144">
        <v>3</v>
      </c>
      <c r="JI106" s="144">
        <v>3</v>
      </c>
      <c r="JJ106" s="144">
        <v>2</v>
      </c>
      <c r="JK106" s="144">
        <v>2</v>
      </c>
      <c r="JL106" s="144">
        <v>3</v>
      </c>
      <c r="JM106" s="144">
        <v>3</v>
      </c>
      <c r="JN106" s="341">
        <f t="shared" si="66"/>
        <v>3.5</v>
      </c>
      <c r="JO106" s="144">
        <v>4</v>
      </c>
      <c r="JP106" s="144">
        <v>4</v>
      </c>
      <c r="JQ106" s="144">
        <v>4</v>
      </c>
      <c r="JR106" s="144">
        <v>3</v>
      </c>
      <c r="JS106" s="144">
        <v>3</v>
      </c>
      <c r="JT106" s="144">
        <v>4</v>
      </c>
      <c r="JU106" s="144">
        <v>6</v>
      </c>
      <c r="JV106" s="341">
        <f t="shared" si="67"/>
        <v>6</v>
      </c>
      <c r="JW106" s="144">
        <v>6</v>
      </c>
      <c r="JX106" s="144">
        <v>5</v>
      </c>
      <c r="JY106" s="144">
        <v>4</v>
      </c>
      <c r="JZ106" s="144">
        <v>4</v>
      </c>
      <c r="KA106" s="144">
        <v>3</v>
      </c>
      <c r="KB106" s="144">
        <v>5</v>
      </c>
      <c r="KC106" s="144">
        <v>5</v>
      </c>
      <c r="KD106" s="144">
        <v>4</v>
      </c>
      <c r="KE106" s="144">
        <v>4</v>
      </c>
      <c r="KF106" s="144">
        <v>5</v>
      </c>
      <c r="KG106" s="144">
        <v>5</v>
      </c>
      <c r="KH106" s="144">
        <v>4</v>
      </c>
      <c r="KI106" s="144">
        <v>5</v>
      </c>
      <c r="KJ106" s="144">
        <v>5</v>
      </c>
      <c r="KK106" s="144">
        <v>5</v>
      </c>
      <c r="KL106" s="144">
        <v>5</v>
      </c>
      <c r="KM106" s="144">
        <v>8</v>
      </c>
      <c r="KN106" s="144">
        <v>9</v>
      </c>
      <c r="KO106" s="144">
        <v>8</v>
      </c>
      <c r="KP106" s="144">
        <v>8</v>
      </c>
      <c r="KQ106" s="144">
        <v>8</v>
      </c>
      <c r="KR106" s="144">
        <v>7</v>
      </c>
      <c r="KS106" s="144">
        <v>7</v>
      </c>
      <c r="KT106" s="144">
        <v>7</v>
      </c>
      <c r="KU106" s="144">
        <v>6</v>
      </c>
      <c r="KV106" s="144">
        <v>6</v>
      </c>
      <c r="KW106" s="144">
        <v>7</v>
      </c>
      <c r="KX106" s="144">
        <v>9</v>
      </c>
      <c r="KY106" s="144">
        <v>9</v>
      </c>
      <c r="KZ106" s="476">
        <f t="shared" si="68"/>
        <v>7</v>
      </c>
      <c r="LA106" s="476">
        <f t="shared" si="69"/>
        <v>7</v>
      </c>
      <c r="LB106" s="476">
        <f t="shared" si="70"/>
        <v>6</v>
      </c>
      <c r="LC106" s="476">
        <f t="shared" si="71"/>
        <v>6</v>
      </c>
      <c r="LD106" s="476">
        <f t="shared" si="72"/>
        <v>6</v>
      </c>
      <c r="LE106" s="476">
        <f t="shared" si="73"/>
        <v>6</v>
      </c>
      <c r="LF106" s="476">
        <f t="shared" si="74"/>
        <v>6</v>
      </c>
      <c r="LG106" s="476">
        <f t="shared" si="75"/>
        <v>6</v>
      </c>
      <c r="LH106" s="476">
        <f t="shared" si="76"/>
        <v>6</v>
      </c>
      <c r="LI106" s="476">
        <f t="shared" si="77"/>
        <v>6</v>
      </c>
      <c r="LJ106" s="144">
        <v>4</v>
      </c>
      <c r="LK106" s="144">
        <v>4</v>
      </c>
      <c r="LL106" s="144">
        <v>5</v>
      </c>
      <c r="LM106" s="144">
        <v>7</v>
      </c>
      <c r="LN106" s="144">
        <v>7</v>
      </c>
      <c r="LO106" s="144">
        <v>7</v>
      </c>
      <c r="LP106" s="144">
        <v>5</v>
      </c>
      <c r="LQ106" s="144">
        <v>4</v>
      </c>
      <c r="LR106" s="144">
        <v>4</v>
      </c>
      <c r="LS106" s="144">
        <v>5</v>
      </c>
      <c r="LT106" s="144">
        <v>5</v>
      </c>
      <c r="LU106" s="144">
        <v>3</v>
      </c>
      <c r="LV106" s="144">
        <v>3</v>
      </c>
      <c r="LW106" s="144">
        <v>6</v>
      </c>
      <c r="LX106" s="144">
        <v>6</v>
      </c>
      <c r="LY106" s="144">
        <v>7</v>
      </c>
      <c r="LZ106" s="144">
        <v>7</v>
      </c>
      <c r="MA106" s="144">
        <v>8</v>
      </c>
      <c r="MB106" s="144">
        <v>7</v>
      </c>
      <c r="MC106" s="144">
        <v>7</v>
      </c>
      <c r="MD106" s="144">
        <v>7</v>
      </c>
      <c r="ME106" s="144">
        <v>7</v>
      </c>
      <c r="MF106" s="144">
        <v>7</v>
      </c>
      <c r="MG106" s="144">
        <v>6</v>
      </c>
      <c r="MH106" s="144">
        <v>5</v>
      </c>
      <c r="MI106" s="144">
        <v>5</v>
      </c>
      <c r="MJ106" s="144">
        <v>5</v>
      </c>
      <c r="MK106" s="144">
        <v>6</v>
      </c>
      <c r="ML106" s="144">
        <v>9</v>
      </c>
      <c r="MM106" s="144">
        <v>10</v>
      </c>
      <c r="MN106" s="144">
        <v>9</v>
      </c>
      <c r="MO106" s="144">
        <v>9</v>
      </c>
      <c r="MP106" s="144">
        <v>9</v>
      </c>
      <c r="MQ106" s="144">
        <v>10</v>
      </c>
      <c r="MR106" s="144">
        <v>10</v>
      </c>
      <c r="MS106" s="144">
        <v>9</v>
      </c>
      <c r="MT106" s="144">
        <v>10</v>
      </c>
      <c r="MU106" s="144">
        <v>10</v>
      </c>
      <c r="MV106" s="144">
        <v>11</v>
      </c>
      <c r="MW106" s="144">
        <v>11</v>
      </c>
      <c r="MX106" s="144">
        <v>11</v>
      </c>
      <c r="MY106" s="144">
        <v>9</v>
      </c>
      <c r="MZ106" s="144">
        <v>8</v>
      </c>
      <c r="NA106" s="144">
        <v>8</v>
      </c>
      <c r="NB106" s="144">
        <v>9</v>
      </c>
      <c r="NC106" s="144">
        <v>10</v>
      </c>
      <c r="ND106" s="144">
        <v>11</v>
      </c>
      <c r="NE106" s="144">
        <v>12</v>
      </c>
      <c r="NF106" s="144">
        <v>12</v>
      </c>
      <c r="NG106" s="144">
        <v>12</v>
      </c>
      <c r="NH106" s="144">
        <v>12</v>
      </c>
      <c r="NI106" s="144">
        <v>9</v>
      </c>
      <c r="NJ106" s="144">
        <v>9</v>
      </c>
      <c r="NK106" s="144">
        <v>10</v>
      </c>
      <c r="NL106" s="144">
        <v>10</v>
      </c>
      <c r="NM106" s="144">
        <v>9</v>
      </c>
      <c r="NN106" s="144">
        <v>7</v>
      </c>
      <c r="NO106" s="144">
        <v>8</v>
      </c>
      <c r="NP106" s="144">
        <v>7</v>
      </c>
      <c r="NQ106" s="144">
        <v>6</v>
      </c>
      <c r="NR106" s="144">
        <v>5</v>
      </c>
      <c r="NS106" s="144">
        <v>5</v>
      </c>
      <c r="NT106" s="144">
        <v>6</v>
      </c>
      <c r="NU106" s="144">
        <v>5</v>
      </c>
      <c r="NV106" s="144">
        <v>6</v>
      </c>
      <c r="NW106" s="144">
        <v>6</v>
      </c>
      <c r="NX106" s="144">
        <v>5</v>
      </c>
      <c r="NY106" s="144">
        <v>5</v>
      </c>
      <c r="NZ106" s="144">
        <v>5</v>
      </c>
      <c r="OA106" s="144">
        <v>5</v>
      </c>
      <c r="OB106" s="144">
        <v>7</v>
      </c>
      <c r="OC106" s="144">
        <v>8</v>
      </c>
      <c r="OD106" s="144">
        <v>8</v>
      </c>
      <c r="OE106" s="144">
        <v>9</v>
      </c>
      <c r="OF106" s="144">
        <v>10</v>
      </c>
      <c r="OG106" s="144">
        <v>10</v>
      </c>
      <c r="OH106" s="144">
        <v>8</v>
      </c>
      <c r="OI106" s="144">
        <v>9</v>
      </c>
      <c r="OJ106" s="144">
        <v>8</v>
      </c>
      <c r="OK106" s="144">
        <v>8</v>
      </c>
      <c r="OL106" s="144">
        <v>9</v>
      </c>
      <c r="OM106" s="144">
        <v>7</v>
      </c>
      <c r="ON106" s="144">
        <v>6</v>
      </c>
      <c r="OO106" s="144">
        <v>6</v>
      </c>
      <c r="OP106" s="144">
        <v>7</v>
      </c>
      <c r="OQ106" s="144">
        <v>10</v>
      </c>
      <c r="OR106" s="144">
        <v>11</v>
      </c>
      <c r="OS106" s="144">
        <v>10</v>
      </c>
      <c r="OT106" s="144">
        <v>9</v>
      </c>
      <c r="OU106" s="144">
        <v>7</v>
      </c>
      <c r="OV106" s="144">
        <v>5</v>
      </c>
      <c r="OW106" s="144">
        <v>5</v>
      </c>
      <c r="OX106" s="144">
        <v>5</v>
      </c>
      <c r="OY106" s="341">
        <f t="shared" si="62"/>
        <v>4.5</v>
      </c>
      <c r="OZ106" s="144">
        <v>4</v>
      </c>
      <c r="PA106" s="144">
        <v>4</v>
      </c>
      <c r="PB106" s="144">
        <v>5</v>
      </c>
      <c r="PC106" s="144">
        <v>6</v>
      </c>
      <c r="PD106" s="144">
        <v>6</v>
      </c>
    </row>
    <row r="107" spans="1:436" s="144" customFormat="1" x14ac:dyDescent="0.2">
      <c r="A107" s="318"/>
      <c r="B107" s="318">
        <v>20</v>
      </c>
      <c r="C107" s="319">
        <f t="shared" ca="1" si="60"/>
        <v>31</v>
      </c>
      <c r="D107" s="320">
        <f t="shared" ca="1" si="63"/>
        <v>0.27433628318584069</v>
      </c>
      <c r="E107" s="323">
        <f t="shared" ca="1" si="64"/>
        <v>24</v>
      </c>
      <c r="F107" s="321"/>
      <c r="G107" s="144">
        <v>94</v>
      </c>
      <c r="H107" s="144">
        <v>93</v>
      </c>
      <c r="I107" s="343">
        <v>95</v>
      </c>
      <c r="J107" s="144">
        <v>97</v>
      </c>
      <c r="K107" s="144">
        <v>101</v>
      </c>
      <c r="L107" s="144">
        <v>108</v>
      </c>
      <c r="M107" s="144">
        <v>116</v>
      </c>
      <c r="N107" s="144">
        <v>117</v>
      </c>
      <c r="O107" s="144">
        <v>114</v>
      </c>
      <c r="P107" s="144">
        <v>107</v>
      </c>
      <c r="Q107" s="144">
        <v>113</v>
      </c>
      <c r="R107" s="144">
        <v>118</v>
      </c>
      <c r="S107" s="144">
        <v>117</v>
      </c>
      <c r="T107" s="144">
        <v>103</v>
      </c>
      <c r="U107" s="144">
        <v>99</v>
      </c>
      <c r="V107" s="144">
        <v>100</v>
      </c>
      <c r="W107" s="144">
        <v>98</v>
      </c>
      <c r="X107" s="144">
        <v>99</v>
      </c>
      <c r="Y107" s="144">
        <v>97</v>
      </c>
      <c r="Z107" s="144">
        <v>100</v>
      </c>
      <c r="AA107" s="144">
        <v>97</v>
      </c>
      <c r="AB107" s="144">
        <v>91</v>
      </c>
      <c r="AC107" s="144">
        <v>92</v>
      </c>
      <c r="AD107" s="144">
        <v>90</v>
      </c>
      <c r="AE107" s="144">
        <v>89</v>
      </c>
      <c r="AF107" s="144">
        <v>89</v>
      </c>
      <c r="AG107" s="144">
        <v>91</v>
      </c>
      <c r="AH107" s="144">
        <v>91</v>
      </c>
      <c r="AI107" s="144">
        <v>90</v>
      </c>
      <c r="AJ107" s="144">
        <v>93</v>
      </c>
      <c r="AK107" s="144">
        <v>94</v>
      </c>
      <c r="AL107" s="144">
        <v>93</v>
      </c>
      <c r="AM107" s="144">
        <v>97</v>
      </c>
      <c r="AN107" s="144">
        <v>98</v>
      </c>
      <c r="AO107" s="144">
        <v>99</v>
      </c>
      <c r="AP107" s="363">
        <v>100.5</v>
      </c>
      <c r="AQ107" s="144">
        <v>102</v>
      </c>
      <c r="AR107" s="144">
        <v>96</v>
      </c>
      <c r="AS107" s="144">
        <v>99</v>
      </c>
      <c r="AT107" s="144">
        <v>100</v>
      </c>
      <c r="AU107" s="144">
        <v>97</v>
      </c>
      <c r="AV107" s="144">
        <v>90</v>
      </c>
      <c r="AW107" s="144">
        <v>93</v>
      </c>
      <c r="AX107" s="144">
        <v>89</v>
      </c>
      <c r="AY107" s="144">
        <v>92</v>
      </c>
      <c r="AZ107" s="144">
        <v>91</v>
      </c>
      <c r="BA107" s="144">
        <v>90</v>
      </c>
      <c r="BB107" s="144">
        <v>87</v>
      </c>
      <c r="BC107" s="144">
        <v>86</v>
      </c>
      <c r="BD107" s="144">
        <v>88</v>
      </c>
      <c r="BE107" s="144">
        <v>93</v>
      </c>
      <c r="BF107" s="144">
        <v>90</v>
      </c>
      <c r="BG107" s="144">
        <v>90</v>
      </c>
      <c r="BH107" s="144">
        <v>94</v>
      </c>
      <c r="BI107" s="144">
        <v>92</v>
      </c>
      <c r="BJ107" s="144">
        <v>88</v>
      </c>
      <c r="BK107" s="144">
        <v>90</v>
      </c>
      <c r="BL107" s="144">
        <v>89</v>
      </c>
      <c r="BM107" s="144">
        <v>88</v>
      </c>
      <c r="BN107" s="144">
        <v>85</v>
      </c>
      <c r="BO107" s="144">
        <v>86</v>
      </c>
      <c r="BP107" s="144">
        <v>82</v>
      </c>
      <c r="BQ107" s="144">
        <v>73</v>
      </c>
      <c r="BR107" s="144">
        <v>73</v>
      </c>
      <c r="BS107" s="343">
        <v>73</v>
      </c>
      <c r="BT107">
        <v>71</v>
      </c>
      <c r="BU107" s="144">
        <v>74</v>
      </c>
      <c r="BV107" s="144">
        <v>73</v>
      </c>
      <c r="BW107" s="144">
        <v>72</v>
      </c>
      <c r="BX107" s="144">
        <v>69</v>
      </c>
      <c r="BY107" s="144">
        <v>68</v>
      </c>
      <c r="BZ107" s="144">
        <v>69</v>
      </c>
      <c r="CA107" s="144">
        <v>76</v>
      </c>
      <c r="CB107" s="144">
        <v>71</v>
      </c>
      <c r="CC107" s="144">
        <v>71</v>
      </c>
      <c r="CD107" s="144">
        <v>69</v>
      </c>
      <c r="CE107" s="144">
        <v>74</v>
      </c>
      <c r="CF107" s="144">
        <v>76</v>
      </c>
      <c r="CG107" s="144">
        <v>81</v>
      </c>
      <c r="CH107" s="144">
        <v>81</v>
      </c>
      <c r="CI107" s="144">
        <v>80</v>
      </c>
      <c r="CJ107" s="144">
        <v>83</v>
      </c>
      <c r="CK107" s="144">
        <v>88</v>
      </c>
      <c r="CL107" s="144">
        <v>86</v>
      </c>
      <c r="CM107" s="144">
        <v>86</v>
      </c>
      <c r="CN107" s="144">
        <v>86</v>
      </c>
      <c r="CO107" s="144">
        <v>90</v>
      </c>
      <c r="CP107" s="144">
        <v>89</v>
      </c>
      <c r="CQ107" s="144">
        <v>88</v>
      </c>
      <c r="CR107" s="144">
        <v>86</v>
      </c>
      <c r="CS107" s="144">
        <v>89</v>
      </c>
      <c r="CT107" s="144">
        <v>85</v>
      </c>
      <c r="CU107" s="144">
        <v>88</v>
      </c>
      <c r="CV107" s="144">
        <v>89</v>
      </c>
      <c r="CW107" s="144">
        <v>87</v>
      </c>
      <c r="CX107" s="144">
        <v>92</v>
      </c>
      <c r="CY107" s="144">
        <v>92</v>
      </c>
      <c r="CZ107" s="144">
        <v>85</v>
      </c>
      <c r="DA107" s="144">
        <v>84</v>
      </c>
      <c r="DB107" s="144">
        <v>84</v>
      </c>
      <c r="DC107" s="144">
        <v>81</v>
      </c>
      <c r="DD107" s="144">
        <v>82</v>
      </c>
      <c r="DE107" s="144">
        <v>86</v>
      </c>
      <c r="DF107" s="144">
        <v>87</v>
      </c>
      <c r="DG107" s="144">
        <v>88</v>
      </c>
      <c r="DH107" s="144">
        <v>88</v>
      </c>
      <c r="DI107" s="144">
        <v>87</v>
      </c>
      <c r="DJ107" s="144">
        <v>86</v>
      </c>
      <c r="DK107" s="144">
        <v>88</v>
      </c>
      <c r="DL107" s="144">
        <v>85</v>
      </c>
      <c r="DM107" s="144">
        <v>85</v>
      </c>
      <c r="DN107" s="144">
        <v>90</v>
      </c>
      <c r="DO107" s="144">
        <v>81</v>
      </c>
      <c r="DP107" s="144">
        <v>70</v>
      </c>
      <c r="DQ107" s="144">
        <v>67</v>
      </c>
      <c r="DR107" s="397">
        <v>62</v>
      </c>
      <c r="DS107" s="144">
        <v>63</v>
      </c>
      <c r="DT107" s="397">
        <v>64</v>
      </c>
      <c r="DU107" s="397">
        <v>64</v>
      </c>
      <c r="DV107" s="380">
        <v>65</v>
      </c>
      <c r="DW107" s="380">
        <v>62</v>
      </c>
      <c r="DX107" s="397">
        <v>63</v>
      </c>
      <c r="DY107">
        <v>69</v>
      </c>
      <c r="DZ107">
        <v>69</v>
      </c>
      <c r="EA107">
        <v>67</v>
      </c>
      <c r="EB107">
        <v>72</v>
      </c>
      <c r="EC107">
        <v>73</v>
      </c>
      <c r="ED107">
        <v>75</v>
      </c>
      <c r="EE107">
        <v>77</v>
      </c>
      <c r="EF107">
        <v>76</v>
      </c>
      <c r="EG107">
        <v>69</v>
      </c>
      <c r="EH107">
        <v>66</v>
      </c>
      <c r="EI107">
        <v>66</v>
      </c>
      <c r="EJ107">
        <v>73</v>
      </c>
      <c r="EK107">
        <v>76</v>
      </c>
      <c r="EL107">
        <v>75</v>
      </c>
      <c r="EM107">
        <v>80</v>
      </c>
      <c r="EN107">
        <v>84</v>
      </c>
      <c r="EO107" s="144">
        <v>83</v>
      </c>
      <c r="EP107">
        <v>79</v>
      </c>
      <c r="EQ107">
        <v>78</v>
      </c>
      <c r="ER107">
        <v>75</v>
      </c>
      <c r="ES107">
        <v>77</v>
      </c>
      <c r="ET107">
        <v>73</v>
      </c>
      <c r="EU107">
        <v>71</v>
      </c>
      <c r="EV107">
        <v>68</v>
      </c>
      <c r="EW107">
        <v>66</v>
      </c>
      <c r="EX107">
        <v>65</v>
      </c>
      <c r="EY107">
        <v>60</v>
      </c>
      <c r="EZ107">
        <v>61</v>
      </c>
      <c r="FA107">
        <v>62</v>
      </c>
      <c r="FB107">
        <v>58</v>
      </c>
      <c r="FC107">
        <v>58</v>
      </c>
      <c r="FD107">
        <v>60</v>
      </c>
      <c r="FE107">
        <v>54</v>
      </c>
      <c r="FF107">
        <v>58</v>
      </c>
      <c r="FG107">
        <v>59</v>
      </c>
      <c r="FH107">
        <v>59</v>
      </c>
      <c r="FI107">
        <v>56</v>
      </c>
      <c r="FJ107">
        <v>54</v>
      </c>
      <c r="FK107" s="144">
        <v>55</v>
      </c>
      <c r="FL107">
        <v>52</v>
      </c>
      <c r="FM107">
        <v>50</v>
      </c>
      <c r="FN107" s="144">
        <v>52</v>
      </c>
      <c r="FO107" s="144">
        <v>50</v>
      </c>
      <c r="FP107" s="144">
        <v>46</v>
      </c>
      <c r="FQ107">
        <v>45</v>
      </c>
      <c r="FR107" s="144">
        <v>48</v>
      </c>
      <c r="FS107" s="397">
        <v>50</v>
      </c>
      <c r="FT107" s="144">
        <v>50</v>
      </c>
      <c r="FU107" s="397">
        <v>48</v>
      </c>
      <c r="FV107" s="397">
        <v>50</v>
      </c>
      <c r="FW107" s="380">
        <v>50</v>
      </c>
      <c r="FX107" s="380">
        <v>49</v>
      </c>
      <c r="FY107" s="397">
        <v>54</v>
      </c>
      <c r="FZ107">
        <v>50</v>
      </c>
      <c r="GA107">
        <v>54</v>
      </c>
      <c r="GB107">
        <v>54</v>
      </c>
      <c r="GC107">
        <v>52</v>
      </c>
      <c r="GD107">
        <v>52</v>
      </c>
      <c r="GE107">
        <v>52</v>
      </c>
      <c r="GF107">
        <v>52</v>
      </c>
      <c r="GG107">
        <v>54</v>
      </c>
      <c r="GH107">
        <v>54</v>
      </c>
      <c r="GI107">
        <v>57</v>
      </c>
      <c r="GJ107">
        <v>59</v>
      </c>
      <c r="GK107">
        <v>60</v>
      </c>
      <c r="GL107">
        <v>60</v>
      </c>
      <c r="GM107">
        <v>58</v>
      </c>
      <c r="GN107">
        <v>60</v>
      </c>
      <c r="GO107">
        <v>56</v>
      </c>
      <c r="GP107" s="144">
        <v>56</v>
      </c>
      <c r="GQ107">
        <v>51</v>
      </c>
      <c r="GR107">
        <v>48</v>
      </c>
      <c r="GS107">
        <v>51</v>
      </c>
      <c r="GT107">
        <v>49</v>
      </c>
      <c r="GU107">
        <v>49</v>
      </c>
      <c r="GV107" s="144">
        <v>51</v>
      </c>
      <c r="GW107" s="144">
        <v>52</v>
      </c>
      <c r="GX107" s="144">
        <v>54</v>
      </c>
      <c r="GY107" s="144">
        <v>55</v>
      </c>
      <c r="GZ107" s="144">
        <v>60</v>
      </c>
      <c r="HA107" s="144">
        <v>60</v>
      </c>
      <c r="HB107" s="144">
        <v>59</v>
      </c>
      <c r="HC107" s="144">
        <v>61</v>
      </c>
      <c r="HD107" s="144">
        <v>60</v>
      </c>
      <c r="HE107" s="144">
        <v>67</v>
      </c>
      <c r="HF107" s="144">
        <v>68</v>
      </c>
      <c r="HG107" s="144">
        <v>68</v>
      </c>
      <c r="HH107" s="144">
        <v>66</v>
      </c>
      <c r="HI107" s="144">
        <v>64</v>
      </c>
      <c r="HJ107" s="144">
        <v>66</v>
      </c>
      <c r="HK107" s="144">
        <v>70</v>
      </c>
      <c r="HL107" s="144">
        <v>72</v>
      </c>
      <c r="HM107" s="144">
        <v>67</v>
      </c>
      <c r="HN107" s="144">
        <v>66</v>
      </c>
      <c r="HO107" s="144">
        <v>71</v>
      </c>
      <c r="HP107" s="144">
        <v>67</v>
      </c>
      <c r="HQ107" s="144">
        <v>60</v>
      </c>
      <c r="HR107" s="144">
        <v>61</v>
      </c>
      <c r="HS107" s="144">
        <v>63</v>
      </c>
      <c r="HT107" s="144">
        <v>63</v>
      </c>
      <c r="HU107" s="144">
        <v>60</v>
      </c>
      <c r="HV107" s="144">
        <v>62</v>
      </c>
      <c r="HW107" s="144">
        <v>67</v>
      </c>
      <c r="HX107" s="144">
        <v>69</v>
      </c>
      <c r="HY107" s="144">
        <v>68</v>
      </c>
      <c r="HZ107" s="144">
        <v>63</v>
      </c>
      <c r="IA107" s="144">
        <v>59</v>
      </c>
      <c r="IB107" s="144">
        <v>58</v>
      </c>
      <c r="IC107" s="144">
        <v>59</v>
      </c>
      <c r="ID107" s="144">
        <v>56</v>
      </c>
      <c r="IE107" s="144">
        <v>52</v>
      </c>
      <c r="IF107" s="144">
        <v>50</v>
      </c>
      <c r="IG107" s="144">
        <v>47</v>
      </c>
      <c r="IH107" s="144">
        <v>46</v>
      </c>
      <c r="II107" s="144">
        <v>46</v>
      </c>
      <c r="IJ107" s="144">
        <v>48</v>
      </c>
      <c r="IK107" s="144">
        <v>50</v>
      </c>
      <c r="IL107" s="144">
        <v>48</v>
      </c>
      <c r="IM107" s="144">
        <v>48</v>
      </c>
      <c r="IN107" s="341">
        <f t="shared" si="61"/>
        <v>51</v>
      </c>
      <c r="IO107" s="144">
        <v>54</v>
      </c>
      <c r="IP107" s="144">
        <v>54</v>
      </c>
      <c r="IQ107" s="144">
        <v>50</v>
      </c>
      <c r="IR107" s="144">
        <v>51</v>
      </c>
      <c r="IS107" s="144">
        <v>50</v>
      </c>
      <c r="IT107" s="144">
        <v>51</v>
      </c>
      <c r="IU107" s="144">
        <v>50</v>
      </c>
      <c r="IV107" s="144">
        <v>45</v>
      </c>
      <c r="IW107" s="144">
        <v>47</v>
      </c>
      <c r="IX107" s="144">
        <v>48</v>
      </c>
      <c r="IY107" s="144">
        <v>45</v>
      </c>
      <c r="IZ107" s="144">
        <v>48</v>
      </c>
      <c r="JA107" s="144">
        <v>47</v>
      </c>
      <c r="JB107" s="144">
        <v>47</v>
      </c>
      <c r="JC107" s="144">
        <v>49</v>
      </c>
      <c r="JD107" s="144">
        <v>51</v>
      </c>
      <c r="JE107" s="144">
        <v>57</v>
      </c>
      <c r="JF107" s="362">
        <f t="shared" si="65"/>
        <v>57</v>
      </c>
      <c r="JG107" s="144">
        <v>57</v>
      </c>
      <c r="JH107" s="144">
        <v>57</v>
      </c>
      <c r="JI107" s="144">
        <v>57</v>
      </c>
      <c r="JJ107" s="144">
        <v>56</v>
      </c>
      <c r="JK107" s="144">
        <v>53</v>
      </c>
      <c r="JL107" s="144">
        <v>54</v>
      </c>
      <c r="JM107" s="144">
        <v>51</v>
      </c>
      <c r="JN107" s="341">
        <f t="shared" si="66"/>
        <v>51</v>
      </c>
      <c r="JO107" s="144">
        <v>51</v>
      </c>
      <c r="JP107" s="144">
        <v>52</v>
      </c>
      <c r="JQ107" s="144">
        <v>45</v>
      </c>
      <c r="JR107" s="144">
        <v>42</v>
      </c>
      <c r="JS107" s="144">
        <v>45</v>
      </c>
      <c r="JT107" s="144">
        <v>44</v>
      </c>
      <c r="JU107" s="144">
        <v>43</v>
      </c>
      <c r="JV107" s="341">
        <f t="shared" si="67"/>
        <v>45</v>
      </c>
      <c r="JW107" s="144">
        <v>47</v>
      </c>
      <c r="JX107" s="144">
        <v>46</v>
      </c>
      <c r="JY107" s="144">
        <v>46</v>
      </c>
      <c r="JZ107" s="144">
        <v>46</v>
      </c>
      <c r="KA107" s="144">
        <v>51</v>
      </c>
      <c r="KB107" s="144">
        <v>51</v>
      </c>
      <c r="KC107" s="144">
        <v>52</v>
      </c>
      <c r="KD107" s="144">
        <v>48</v>
      </c>
      <c r="KE107" s="144">
        <v>47</v>
      </c>
      <c r="KF107" s="144">
        <v>49</v>
      </c>
      <c r="KG107" s="144">
        <v>49</v>
      </c>
      <c r="KH107" s="144">
        <v>41</v>
      </c>
      <c r="KI107" s="144">
        <v>43</v>
      </c>
      <c r="KJ107" s="144">
        <v>41</v>
      </c>
      <c r="KK107" s="144">
        <v>38</v>
      </c>
      <c r="KL107" s="144">
        <v>38</v>
      </c>
      <c r="KM107" s="144">
        <v>39</v>
      </c>
      <c r="KN107" s="144">
        <v>39</v>
      </c>
      <c r="KO107" s="144">
        <v>40</v>
      </c>
      <c r="KP107" s="144">
        <v>40</v>
      </c>
      <c r="KQ107" s="144">
        <v>40</v>
      </c>
      <c r="KR107" s="144">
        <v>40</v>
      </c>
      <c r="KS107" s="144">
        <v>40</v>
      </c>
      <c r="KT107" s="144">
        <v>43</v>
      </c>
      <c r="KU107" s="144">
        <v>46</v>
      </c>
      <c r="KV107" s="144">
        <v>45</v>
      </c>
      <c r="KW107" s="144">
        <v>43</v>
      </c>
      <c r="KX107" s="144">
        <v>44</v>
      </c>
      <c r="KY107" s="144">
        <v>46</v>
      </c>
      <c r="KZ107" s="476">
        <f t="shared" si="68"/>
        <v>43</v>
      </c>
      <c r="LA107" s="476">
        <f t="shared" si="69"/>
        <v>44</v>
      </c>
      <c r="LB107" s="476">
        <f t="shared" si="70"/>
        <v>44</v>
      </c>
      <c r="LC107" s="476">
        <f t="shared" si="71"/>
        <v>44</v>
      </c>
      <c r="LD107" s="476">
        <f t="shared" si="72"/>
        <v>44</v>
      </c>
      <c r="LE107" s="476">
        <f t="shared" si="73"/>
        <v>45</v>
      </c>
      <c r="LF107" s="476">
        <f t="shared" si="74"/>
        <v>44</v>
      </c>
      <c r="LG107" s="476">
        <f t="shared" si="75"/>
        <v>44</v>
      </c>
      <c r="LH107" s="476">
        <f t="shared" si="76"/>
        <v>45</v>
      </c>
      <c r="LI107" s="476">
        <f t="shared" si="77"/>
        <v>45</v>
      </c>
      <c r="LJ107" s="144">
        <v>48</v>
      </c>
      <c r="LK107" s="144">
        <v>48</v>
      </c>
      <c r="LL107" s="144">
        <v>41</v>
      </c>
      <c r="LM107" s="144">
        <v>42</v>
      </c>
      <c r="LN107" s="144">
        <v>43</v>
      </c>
      <c r="LO107" s="144">
        <v>44</v>
      </c>
      <c r="LP107" s="144">
        <v>43</v>
      </c>
      <c r="LQ107" s="144">
        <v>44</v>
      </c>
      <c r="LR107" s="144">
        <v>48</v>
      </c>
      <c r="LS107" s="144">
        <v>48</v>
      </c>
      <c r="LT107" s="144">
        <v>41</v>
      </c>
      <c r="LU107" s="144">
        <v>41</v>
      </c>
      <c r="LV107" s="144">
        <v>42</v>
      </c>
      <c r="LW107" s="144">
        <v>39</v>
      </c>
      <c r="LX107" s="144">
        <v>38</v>
      </c>
      <c r="LY107" s="144">
        <v>42</v>
      </c>
      <c r="LZ107" s="144">
        <v>41</v>
      </c>
      <c r="MA107" s="144">
        <v>41</v>
      </c>
      <c r="MB107" s="144">
        <v>39</v>
      </c>
      <c r="MC107" s="144">
        <v>42</v>
      </c>
      <c r="MD107" s="144">
        <v>40</v>
      </c>
      <c r="ME107" s="144">
        <v>38</v>
      </c>
      <c r="MF107" s="144">
        <v>39</v>
      </c>
      <c r="MG107" s="144">
        <v>38</v>
      </c>
      <c r="MH107" s="144">
        <v>38</v>
      </c>
      <c r="MI107" s="144">
        <v>37</v>
      </c>
      <c r="MJ107" s="144">
        <v>38</v>
      </c>
      <c r="MK107" s="144">
        <v>36</v>
      </c>
      <c r="ML107" s="144">
        <v>36</v>
      </c>
      <c r="MM107" s="144">
        <v>36</v>
      </c>
      <c r="MN107" s="144">
        <v>37</v>
      </c>
      <c r="MO107" s="144">
        <v>37</v>
      </c>
      <c r="MP107" s="144">
        <v>38</v>
      </c>
      <c r="MQ107" s="144">
        <v>38</v>
      </c>
      <c r="MR107" s="144">
        <v>39</v>
      </c>
      <c r="MS107" s="144">
        <v>37</v>
      </c>
      <c r="MT107" s="144">
        <v>41</v>
      </c>
      <c r="MU107" s="144">
        <v>41</v>
      </c>
      <c r="MV107" s="144">
        <v>41</v>
      </c>
      <c r="MW107" s="144">
        <v>40</v>
      </c>
      <c r="MX107" s="144">
        <v>39</v>
      </c>
      <c r="MY107" s="144">
        <v>39</v>
      </c>
      <c r="MZ107" s="144">
        <v>44</v>
      </c>
      <c r="NA107" s="144">
        <v>44</v>
      </c>
      <c r="NB107" s="144">
        <v>43</v>
      </c>
      <c r="NC107" s="144">
        <v>41</v>
      </c>
      <c r="ND107" s="144">
        <v>41</v>
      </c>
      <c r="NE107" s="144">
        <v>38</v>
      </c>
      <c r="NF107" s="144">
        <v>38</v>
      </c>
      <c r="NG107" s="144">
        <v>38</v>
      </c>
      <c r="NH107" s="144">
        <v>39</v>
      </c>
      <c r="NI107" s="144">
        <v>41</v>
      </c>
      <c r="NJ107" s="144">
        <v>44</v>
      </c>
      <c r="NK107" s="144">
        <v>43</v>
      </c>
      <c r="NL107" s="144">
        <v>43</v>
      </c>
      <c r="NM107" s="144">
        <v>44</v>
      </c>
      <c r="NN107" s="144">
        <v>42</v>
      </c>
      <c r="NO107" s="144">
        <v>40</v>
      </c>
      <c r="NP107" s="144">
        <v>39</v>
      </c>
      <c r="NQ107" s="144">
        <v>38</v>
      </c>
      <c r="NR107" s="144">
        <v>38</v>
      </c>
      <c r="NS107" s="144">
        <v>39</v>
      </c>
      <c r="NT107" s="144">
        <v>39</v>
      </c>
      <c r="NU107" s="144">
        <v>37</v>
      </c>
      <c r="NV107" s="144">
        <v>33</v>
      </c>
      <c r="NW107" s="144">
        <v>31</v>
      </c>
      <c r="NX107" s="144">
        <v>33</v>
      </c>
      <c r="NY107" s="144">
        <v>28</v>
      </c>
      <c r="NZ107" s="144">
        <v>25</v>
      </c>
      <c r="OA107" s="144">
        <v>27</v>
      </c>
      <c r="OB107" s="144">
        <v>26</v>
      </c>
      <c r="OC107" s="144">
        <v>24</v>
      </c>
      <c r="OD107" s="144">
        <v>22</v>
      </c>
      <c r="OE107" s="144">
        <v>23</v>
      </c>
      <c r="OF107" s="144">
        <v>25</v>
      </c>
      <c r="OG107" s="144">
        <v>24</v>
      </c>
      <c r="OH107" s="144">
        <v>25</v>
      </c>
      <c r="OI107" s="144">
        <v>28</v>
      </c>
      <c r="OJ107" s="144">
        <v>28</v>
      </c>
      <c r="OK107" s="144">
        <v>28</v>
      </c>
      <c r="OL107" s="144">
        <v>31</v>
      </c>
      <c r="OM107" s="144">
        <v>31</v>
      </c>
      <c r="ON107" s="144">
        <v>30</v>
      </c>
      <c r="OO107" s="144">
        <v>32</v>
      </c>
      <c r="OP107" s="144">
        <v>33</v>
      </c>
      <c r="OQ107" s="144">
        <v>35</v>
      </c>
      <c r="OR107" s="144">
        <v>37</v>
      </c>
      <c r="OS107" s="144">
        <v>37</v>
      </c>
      <c r="OT107" s="144">
        <v>38</v>
      </c>
      <c r="OU107" s="144">
        <v>35</v>
      </c>
      <c r="OV107" s="144">
        <v>34</v>
      </c>
      <c r="OW107" s="144">
        <v>35</v>
      </c>
      <c r="OX107" s="144">
        <v>35</v>
      </c>
      <c r="OY107" s="341">
        <f t="shared" si="62"/>
        <v>36</v>
      </c>
      <c r="OZ107" s="144">
        <v>37</v>
      </c>
      <c r="PA107" s="144">
        <v>36</v>
      </c>
      <c r="PB107" s="144">
        <v>38</v>
      </c>
      <c r="PC107" s="144">
        <v>36</v>
      </c>
      <c r="PD107" s="144">
        <v>31</v>
      </c>
    </row>
    <row r="108" spans="1:436" s="144" customFormat="1" x14ac:dyDescent="0.2">
      <c r="A108" s="55"/>
      <c r="B108" s="318">
        <v>21</v>
      </c>
      <c r="C108" s="319">
        <f t="shared" ca="1" si="60"/>
        <v>29</v>
      </c>
      <c r="D108" s="320">
        <f t="shared" ca="1" si="63"/>
        <v>8.3815028901734104E-2</v>
      </c>
      <c r="E108" s="323">
        <f t="shared" ca="1" si="64"/>
        <v>6</v>
      </c>
      <c r="F108" s="321"/>
      <c r="G108" s="144">
        <v>104</v>
      </c>
      <c r="H108" s="144">
        <v>106</v>
      </c>
      <c r="I108" s="343">
        <v>106</v>
      </c>
      <c r="J108" s="144">
        <v>106</v>
      </c>
      <c r="K108" s="144">
        <v>104</v>
      </c>
      <c r="L108" s="144">
        <v>100</v>
      </c>
      <c r="M108" s="144">
        <v>103</v>
      </c>
      <c r="N108" s="144">
        <v>104</v>
      </c>
      <c r="O108" s="144">
        <v>98</v>
      </c>
      <c r="P108" s="144">
        <v>97</v>
      </c>
      <c r="Q108" s="144">
        <v>98</v>
      </c>
      <c r="R108" s="144">
        <v>93</v>
      </c>
      <c r="S108" s="144">
        <v>93</v>
      </c>
      <c r="T108" s="144">
        <v>90</v>
      </c>
      <c r="U108" s="144">
        <v>94</v>
      </c>
      <c r="V108" s="144">
        <v>90</v>
      </c>
      <c r="W108" s="144">
        <v>88</v>
      </c>
      <c r="X108" s="144">
        <v>85</v>
      </c>
      <c r="Y108" s="144">
        <v>81</v>
      </c>
      <c r="Z108" s="144">
        <v>79</v>
      </c>
      <c r="AA108" s="144">
        <v>80</v>
      </c>
      <c r="AB108" s="144">
        <v>84</v>
      </c>
      <c r="AC108" s="144">
        <v>84</v>
      </c>
      <c r="AD108" s="144">
        <v>88</v>
      </c>
      <c r="AE108" s="144">
        <v>95</v>
      </c>
      <c r="AF108" s="144">
        <v>96</v>
      </c>
      <c r="AG108" s="144">
        <v>95</v>
      </c>
      <c r="AH108" s="144">
        <v>93</v>
      </c>
      <c r="AI108" s="144">
        <v>90</v>
      </c>
      <c r="AJ108" s="144">
        <v>96</v>
      </c>
      <c r="AK108" s="144">
        <v>92</v>
      </c>
      <c r="AL108" s="144">
        <v>94</v>
      </c>
      <c r="AM108" s="144">
        <v>100</v>
      </c>
      <c r="AN108" s="144">
        <v>101</v>
      </c>
      <c r="AO108" s="144">
        <v>100</v>
      </c>
      <c r="AP108" s="363">
        <v>100</v>
      </c>
      <c r="AQ108" s="144">
        <v>100</v>
      </c>
      <c r="AR108" s="144">
        <v>99</v>
      </c>
      <c r="AS108" s="144">
        <v>102</v>
      </c>
      <c r="AT108" s="144">
        <v>99</v>
      </c>
      <c r="AU108" s="144">
        <v>112</v>
      </c>
      <c r="AV108" s="144">
        <v>114</v>
      </c>
      <c r="AW108" s="144">
        <v>111</v>
      </c>
      <c r="AX108" s="144">
        <v>110</v>
      </c>
      <c r="AY108" s="144">
        <v>102</v>
      </c>
      <c r="AZ108" s="144">
        <v>93</v>
      </c>
      <c r="BA108" s="144">
        <v>94</v>
      </c>
      <c r="BB108" s="144">
        <v>95</v>
      </c>
      <c r="BC108" s="144">
        <v>94</v>
      </c>
      <c r="BD108" s="144">
        <v>103</v>
      </c>
      <c r="BE108" s="144">
        <v>107</v>
      </c>
      <c r="BF108" s="144">
        <v>109</v>
      </c>
      <c r="BG108" s="144">
        <v>111</v>
      </c>
      <c r="BH108" s="144">
        <v>102</v>
      </c>
      <c r="BI108" s="144">
        <v>100</v>
      </c>
      <c r="BJ108" s="144">
        <v>93</v>
      </c>
      <c r="BK108" s="144">
        <v>90</v>
      </c>
      <c r="BL108" s="144">
        <v>90</v>
      </c>
      <c r="BM108" s="144">
        <v>84</v>
      </c>
      <c r="BN108" s="144">
        <v>79</v>
      </c>
      <c r="BO108" s="144">
        <v>88</v>
      </c>
      <c r="BP108" s="144">
        <v>84</v>
      </c>
      <c r="BQ108" s="144">
        <v>86</v>
      </c>
      <c r="BR108" s="144">
        <v>87</v>
      </c>
      <c r="BS108" s="343">
        <v>86.5</v>
      </c>
      <c r="BT108">
        <v>87</v>
      </c>
      <c r="BU108" s="144">
        <v>91</v>
      </c>
      <c r="BV108" s="144">
        <v>93</v>
      </c>
      <c r="BW108" s="144">
        <v>91</v>
      </c>
      <c r="BX108" s="144">
        <v>90</v>
      </c>
      <c r="BY108" s="144">
        <v>78</v>
      </c>
      <c r="BZ108" s="144">
        <v>87</v>
      </c>
      <c r="CA108" s="144">
        <v>90</v>
      </c>
      <c r="CB108" s="144">
        <v>84</v>
      </c>
      <c r="CC108" s="144">
        <v>80</v>
      </c>
      <c r="CD108" s="144">
        <v>77</v>
      </c>
      <c r="CE108" s="144">
        <v>87</v>
      </c>
      <c r="CF108" s="144">
        <v>85</v>
      </c>
      <c r="CG108" s="144">
        <v>96</v>
      </c>
      <c r="CH108" s="144">
        <v>97</v>
      </c>
      <c r="CI108" s="144">
        <v>96</v>
      </c>
      <c r="CJ108" s="144">
        <v>95</v>
      </c>
      <c r="CK108" s="144">
        <v>102</v>
      </c>
      <c r="CL108" s="144">
        <v>103</v>
      </c>
      <c r="CM108" s="144">
        <v>98</v>
      </c>
      <c r="CN108" s="144">
        <v>86</v>
      </c>
      <c r="CO108" s="144">
        <v>87</v>
      </c>
      <c r="CP108" s="144">
        <v>90</v>
      </c>
      <c r="CQ108" s="144">
        <v>91</v>
      </c>
      <c r="CR108" s="144">
        <v>107</v>
      </c>
      <c r="CS108" s="144">
        <v>108</v>
      </c>
      <c r="CT108" s="144">
        <v>105</v>
      </c>
      <c r="CU108" s="144">
        <v>105</v>
      </c>
      <c r="CV108" s="144">
        <v>120</v>
      </c>
      <c r="CW108" s="144">
        <v>116</v>
      </c>
      <c r="CX108" s="144">
        <v>124</v>
      </c>
      <c r="CY108" s="144">
        <v>115</v>
      </c>
      <c r="CZ108" s="144">
        <v>104</v>
      </c>
      <c r="DA108" s="144">
        <v>102</v>
      </c>
      <c r="DB108" s="144">
        <v>107</v>
      </c>
      <c r="DC108" s="144">
        <v>106</v>
      </c>
      <c r="DD108" s="144">
        <v>102</v>
      </c>
      <c r="DE108" s="144">
        <v>110</v>
      </c>
      <c r="DF108" s="144">
        <v>114</v>
      </c>
      <c r="DG108" s="144">
        <v>118</v>
      </c>
      <c r="DH108" s="144">
        <v>113</v>
      </c>
      <c r="DI108" s="144">
        <v>122</v>
      </c>
      <c r="DJ108" s="144">
        <v>121</v>
      </c>
      <c r="DK108" s="144">
        <v>113</v>
      </c>
      <c r="DL108" s="144">
        <v>104</v>
      </c>
      <c r="DM108" s="144">
        <v>109</v>
      </c>
      <c r="DN108" s="144">
        <v>111</v>
      </c>
      <c r="DO108" s="144">
        <v>112</v>
      </c>
      <c r="DP108" s="144">
        <v>101</v>
      </c>
      <c r="DQ108" s="144">
        <v>106</v>
      </c>
      <c r="DR108" s="397">
        <v>108</v>
      </c>
      <c r="DS108" s="144">
        <v>104</v>
      </c>
      <c r="DT108" s="397">
        <v>111</v>
      </c>
      <c r="DU108" s="397">
        <v>110</v>
      </c>
      <c r="DV108" s="380">
        <v>118</v>
      </c>
      <c r="DW108" s="380">
        <v>117</v>
      </c>
      <c r="DX108" s="397">
        <v>120</v>
      </c>
      <c r="DY108">
        <v>117</v>
      </c>
      <c r="DZ108">
        <v>110</v>
      </c>
      <c r="EA108">
        <v>113</v>
      </c>
      <c r="EB108">
        <v>107</v>
      </c>
      <c r="EC108">
        <v>97</v>
      </c>
      <c r="ED108">
        <v>97</v>
      </c>
      <c r="EE108">
        <v>101</v>
      </c>
      <c r="EF108">
        <v>96</v>
      </c>
      <c r="EG108">
        <v>99</v>
      </c>
      <c r="EH108">
        <v>102</v>
      </c>
      <c r="EI108">
        <v>98</v>
      </c>
      <c r="EJ108">
        <v>106</v>
      </c>
      <c r="EK108">
        <v>109</v>
      </c>
      <c r="EL108">
        <v>108</v>
      </c>
      <c r="EM108">
        <v>104</v>
      </c>
      <c r="EN108">
        <v>103</v>
      </c>
      <c r="EO108" s="144">
        <v>98</v>
      </c>
      <c r="EP108">
        <v>97</v>
      </c>
      <c r="EQ108">
        <v>94</v>
      </c>
      <c r="ER108">
        <v>94</v>
      </c>
      <c r="ES108">
        <v>98</v>
      </c>
      <c r="ET108">
        <v>98</v>
      </c>
      <c r="EU108">
        <v>94</v>
      </c>
      <c r="EV108">
        <v>90</v>
      </c>
      <c r="EW108">
        <v>89</v>
      </c>
      <c r="EX108">
        <v>98</v>
      </c>
      <c r="EY108">
        <v>103</v>
      </c>
      <c r="EZ108">
        <v>103</v>
      </c>
      <c r="FA108">
        <v>105</v>
      </c>
      <c r="FB108">
        <v>105</v>
      </c>
      <c r="FC108">
        <v>107</v>
      </c>
      <c r="FD108">
        <v>110</v>
      </c>
      <c r="FE108">
        <v>110</v>
      </c>
      <c r="FF108">
        <v>120</v>
      </c>
      <c r="FG108">
        <v>126</v>
      </c>
      <c r="FH108">
        <v>122</v>
      </c>
      <c r="FI108">
        <v>110</v>
      </c>
      <c r="FJ108">
        <v>105</v>
      </c>
      <c r="FK108" s="144">
        <v>103</v>
      </c>
      <c r="FL108">
        <v>107</v>
      </c>
      <c r="FM108">
        <v>115</v>
      </c>
      <c r="FN108" s="144">
        <v>112</v>
      </c>
      <c r="FO108" s="144">
        <v>111</v>
      </c>
      <c r="FP108" s="144">
        <v>109</v>
      </c>
      <c r="FQ108">
        <v>111</v>
      </c>
      <c r="FR108" s="144">
        <v>115</v>
      </c>
      <c r="FS108" s="397">
        <v>113</v>
      </c>
      <c r="FT108" s="144">
        <v>111</v>
      </c>
      <c r="FU108" s="397">
        <v>106</v>
      </c>
      <c r="FV108" s="397">
        <v>102</v>
      </c>
      <c r="FW108" s="380">
        <v>96</v>
      </c>
      <c r="FX108" s="380">
        <v>97</v>
      </c>
      <c r="FY108" s="397">
        <v>96</v>
      </c>
      <c r="FZ108">
        <v>93</v>
      </c>
      <c r="GA108">
        <v>90</v>
      </c>
      <c r="GB108">
        <v>90</v>
      </c>
      <c r="GC108">
        <v>82</v>
      </c>
      <c r="GD108">
        <v>78</v>
      </c>
      <c r="GE108">
        <v>75</v>
      </c>
      <c r="GF108">
        <v>78</v>
      </c>
      <c r="GG108">
        <v>78</v>
      </c>
      <c r="GH108">
        <v>79</v>
      </c>
      <c r="GI108">
        <v>84</v>
      </c>
      <c r="GJ108">
        <v>80</v>
      </c>
      <c r="GK108">
        <v>77</v>
      </c>
      <c r="GL108">
        <v>85</v>
      </c>
      <c r="GM108">
        <v>91</v>
      </c>
      <c r="GN108">
        <v>93</v>
      </c>
      <c r="GO108">
        <v>93</v>
      </c>
      <c r="GP108" s="144">
        <v>92</v>
      </c>
      <c r="GQ108">
        <v>84</v>
      </c>
      <c r="GR108">
        <v>89</v>
      </c>
      <c r="GS108">
        <v>92</v>
      </c>
      <c r="GT108">
        <v>100</v>
      </c>
      <c r="GU108">
        <v>96</v>
      </c>
      <c r="GV108" s="144">
        <v>97</v>
      </c>
      <c r="GW108" s="144">
        <v>94</v>
      </c>
      <c r="GX108" s="144">
        <v>92</v>
      </c>
      <c r="GY108" s="144">
        <v>98</v>
      </c>
      <c r="GZ108" s="144">
        <v>101</v>
      </c>
      <c r="HA108" s="144">
        <v>104</v>
      </c>
      <c r="HB108" s="144">
        <v>109</v>
      </c>
      <c r="HC108" s="144">
        <v>104</v>
      </c>
      <c r="HD108" s="144">
        <v>98</v>
      </c>
      <c r="HE108" s="144">
        <v>98</v>
      </c>
      <c r="HF108" s="144">
        <v>105</v>
      </c>
      <c r="HG108" s="144">
        <v>102</v>
      </c>
      <c r="HH108" s="144">
        <v>105</v>
      </c>
      <c r="HI108" s="144">
        <v>97</v>
      </c>
      <c r="HJ108" s="144">
        <v>100</v>
      </c>
      <c r="HK108" s="144">
        <v>106</v>
      </c>
      <c r="HL108" s="144">
        <v>99</v>
      </c>
      <c r="HM108" s="144">
        <v>103</v>
      </c>
      <c r="HN108" s="144">
        <v>102</v>
      </c>
      <c r="HO108" s="144">
        <v>104</v>
      </c>
      <c r="HP108" s="144">
        <v>96</v>
      </c>
      <c r="HQ108" s="144">
        <v>92</v>
      </c>
      <c r="HR108" s="144">
        <v>94</v>
      </c>
      <c r="HS108" s="144">
        <v>89</v>
      </c>
      <c r="HT108" s="144">
        <v>84</v>
      </c>
      <c r="HU108" s="144">
        <v>81</v>
      </c>
      <c r="HV108" s="144">
        <v>77</v>
      </c>
      <c r="HW108" s="144">
        <v>79</v>
      </c>
      <c r="HX108" s="144">
        <v>85</v>
      </c>
      <c r="HY108" s="144">
        <v>82</v>
      </c>
      <c r="HZ108" s="144">
        <v>83</v>
      </c>
      <c r="IA108" s="144">
        <v>87</v>
      </c>
      <c r="IB108" s="144">
        <v>81</v>
      </c>
      <c r="IC108" s="144">
        <v>79</v>
      </c>
      <c r="ID108" s="144">
        <v>82</v>
      </c>
      <c r="IE108" s="144">
        <v>92</v>
      </c>
      <c r="IF108" s="144">
        <v>94</v>
      </c>
      <c r="IG108" s="144">
        <v>84</v>
      </c>
      <c r="IH108" s="144">
        <v>82</v>
      </c>
      <c r="II108" s="144">
        <v>87</v>
      </c>
      <c r="IJ108" s="144">
        <v>89</v>
      </c>
      <c r="IK108" s="144">
        <v>87</v>
      </c>
      <c r="IL108" s="144">
        <v>82</v>
      </c>
      <c r="IM108" s="144">
        <v>88</v>
      </c>
      <c r="IN108" s="341">
        <f t="shared" si="61"/>
        <v>90.5</v>
      </c>
      <c r="IO108" s="144">
        <v>93</v>
      </c>
      <c r="IP108" s="144">
        <v>91</v>
      </c>
      <c r="IQ108" s="144">
        <v>91</v>
      </c>
      <c r="IR108" s="144">
        <v>95</v>
      </c>
      <c r="IS108" s="144">
        <v>98</v>
      </c>
      <c r="IT108" s="144">
        <v>99</v>
      </c>
      <c r="IU108" s="144">
        <v>91</v>
      </c>
      <c r="IV108" s="144">
        <v>94</v>
      </c>
      <c r="IW108" s="144">
        <v>97</v>
      </c>
      <c r="IX108" s="144">
        <v>96</v>
      </c>
      <c r="IY108" s="144">
        <v>87</v>
      </c>
      <c r="IZ108" s="144">
        <v>93</v>
      </c>
      <c r="JA108" s="144">
        <v>91</v>
      </c>
      <c r="JB108" s="144">
        <v>101</v>
      </c>
      <c r="JC108" s="144">
        <v>98</v>
      </c>
      <c r="JD108" s="144">
        <v>89</v>
      </c>
      <c r="JE108" s="144">
        <v>89</v>
      </c>
      <c r="JF108" s="362">
        <f t="shared" si="65"/>
        <v>90.5</v>
      </c>
      <c r="JG108" s="144">
        <v>92</v>
      </c>
      <c r="JH108" s="144">
        <v>95</v>
      </c>
      <c r="JI108" s="144">
        <v>87</v>
      </c>
      <c r="JJ108" s="144">
        <v>87</v>
      </c>
      <c r="JK108" s="144">
        <v>83</v>
      </c>
      <c r="JL108" s="144">
        <v>84</v>
      </c>
      <c r="JM108" s="144">
        <v>84</v>
      </c>
      <c r="JN108" s="341">
        <f t="shared" si="66"/>
        <v>83</v>
      </c>
      <c r="JO108" s="144">
        <v>82</v>
      </c>
      <c r="JP108" s="144">
        <v>75</v>
      </c>
      <c r="JQ108" s="144">
        <v>68</v>
      </c>
      <c r="JR108" s="144">
        <v>76</v>
      </c>
      <c r="JS108" s="144">
        <v>81</v>
      </c>
      <c r="JT108" s="144">
        <v>77</v>
      </c>
      <c r="JU108" s="144">
        <v>69</v>
      </c>
      <c r="JV108" s="341">
        <f t="shared" si="67"/>
        <v>71.5</v>
      </c>
      <c r="JW108" s="144">
        <v>74</v>
      </c>
      <c r="JX108" s="144">
        <v>81</v>
      </c>
      <c r="JY108" s="144">
        <v>80</v>
      </c>
      <c r="JZ108" s="144">
        <v>80</v>
      </c>
      <c r="KA108" s="144">
        <v>83</v>
      </c>
      <c r="KB108" s="144">
        <v>79</v>
      </c>
      <c r="KC108" s="144">
        <v>74</v>
      </c>
      <c r="KD108" s="144">
        <v>74</v>
      </c>
      <c r="KE108" s="144">
        <v>74</v>
      </c>
      <c r="KF108" s="144">
        <v>75</v>
      </c>
      <c r="KG108" s="144">
        <v>82</v>
      </c>
      <c r="KH108" s="144">
        <v>80</v>
      </c>
      <c r="KI108" s="144">
        <v>80</v>
      </c>
      <c r="KJ108" s="144">
        <v>84</v>
      </c>
      <c r="KK108" s="144">
        <v>89</v>
      </c>
      <c r="KL108" s="144">
        <v>88</v>
      </c>
      <c r="KM108" s="144">
        <v>80</v>
      </c>
      <c r="KN108" s="144">
        <v>81</v>
      </c>
      <c r="KO108" s="144">
        <v>82</v>
      </c>
      <c r="KP108" s="144">
        <v>87</v>
      </c>
      <c r="KQ108" s="144">
        <v>89</v>
      </c>
      <c r="KR108" s="144">
        <v>90</v>
      </c>
      <c r="KS108" s="144">
        <v>90</v>
      </c>
      <c r="KT108" s="144">
        <v>95</v>
      </c>
      <c r="KU108" s="144">
        <v>85</v>
      </c>
      <c r="KV108" s="144">
        <v>80</v>
      </c>
      <c r="KW108" s="144">
        <v>91</v>
      </c>
      <c r="KX108" s="144">
        <v>96</v>
      </c>
      <c r="KY108" s="144">
        <v>92</v>
      </c>
      <c r="KZ108" s="476">
        <f t="shared" si="68"/>
        <v>88</v>
      </c>
      <c r="LA108" s="476">
        <f t="shared" si="69"/>
        <v>86</v>
      </c>
      <c r="LB108" s="476">
        <f t="shared" si="70"/>
        <v>83</v>
      </c>
      <c r="LC108" s="476">
        <f t="shared" si="71"/>
        <v>81</v>
      </c>
      <c r="LD108" s="476">
        <f t="shared" si="72"/>
        <v>78</v>
      </c>
      <c r="LE108" s="476">
        <f t="shared" si="73"/>
        <v>74</v>
      </c>
      <c r="LF108" s="476">
        <f t="shared" si="74"/>
        <v>71</v>
      </c>
      <c r="LG108" s="476">
        <f t="shared" si="75"/>
        <v>69</v>
      </c>
      <c r="LH108" s="476">
        <f t="shared" si="76"/>
        <v>65</v>
      </c>
      <c r="LI108" s="476">
        <f t="shared" si="77"/>
        <v>61</v>
      </c>
      <c r="LJ108" s="144">
        <v>69</v>
      </c>
      <c r="LK108" s="144">
        <v>64</v>
      </c>
      <c r="LL108" s="144">
        <v>64</v>
      </c>
      <c r="LM108" s="144">
        <v>62</v>
      </c>
      <c r="LN108" s="144">
        <v>58</v>
      </c>
      <c r="LO108" s="144">
        <v>55</v>
      </c>
      <c r="LP108" s="144">
        <v>53</v>
      </c>
      <c r="LQ108" s="144">
        <v>50</v>
      </c>
      <c r="LR108" s="144">
        <v>51</v>
      </c>
      <c r="LS108" s="144">
        <v>56</v>
      </c>
      <c r="LT108" s="144">
        <v>64</v>
      </c>
      <c r="LU108" s="144">
        <v>42</v>
      </c>
      <c r="LV108" s="144">
        <v>45</v>
      </c>
      <c r="LW108" s="144">
        <v>40</v>
      </c>
      <c r="LX108" s="144">
        <v>44</v>
      </c>
      <c r="LY108" s="144">
        <v>40</v>
      </c>
      <c r="LZ108" s="144">
        <v>40</v>
      </c>
      <c r="MA108" s="144">
        <v>42</v>
      </c>
      <c r="MB108" s="144">
        <v>40</v>
      </c>
      <c r="MC108" s="144">
        <v>39</v>
      </c>
      <c r="MD108" s="144">
        <v>37</v>
      </c>
      <c r="ME108" s="144">
        <v>36</v>
      </c>
      <c r="MF108" s="144">
        <v>35</v>
      </c>
      <c r="MG108" s="144">
        <v>34</v>
      </c>
      <c r="MH108" s="144">
        <v>34</v>
      </c>
      <c r="MI108" s="144">
        <v>33</v>
      </c>
      <c r="MJ108" s="144">
        <v>36</v>
      </c>
      <c r="MK108" s="144">
        <v>39</v>
      </c>
      <c r="ML108" s="144">
        <v>33</v>
      </c>
      <c r="MM108" s="144">
        <v>28</v>
      </c>
      <c r="MN108" s="144">
        <v>28</v>
      </c>
      <c r="MO108" s="144">
        <v>29</v>
      </c>
      <c r="MP108" s="144">
        <v>32</v>
      </c>
      <c r="MQ108" s="144">
        <v>32</v>
      </c>
      <c r="MR108" s="144">
        <v>35</v>
      </c>
      <c r="MS108" s="144">
        <v>38</v>
      </c>
      <c r="MT108" s="144">
        <v>37</v>
      </c>
      <c r="MU108" s="144">
        <v>35</v>
      </c>
      <c r="MV108" s="144">
        <v>34</v>
      </c>
      <c r="MW108" s="144">
        <v>33</v>
      </c>
      <c r="MX108" s="144">
        <v>34</v>
      </c>
      <c r="MY108" s="144">
        <v>36</v>
      </c>
      <c r="MZ108" s="144">
        <v>36</v>
      </c>
      <c r="NA108" s="144">
        <v>36</v>
      </c>
      <c r="NB108" s="144">
        <v>34</v>
      </c>
      <c r="NC108" s="144">
        <v>33</v>
      </c>
      <c r="ND108" s="144">
        <v>27</v>
      </c>
      <c r="NE108" s="144">
        <v>27</v>
      </c>
      <c r="NF108" s="144">
        <v>28</v>
      </c>
      <c r="NG108" s="144">
        <v>29</v>
      </c>
      <c r="NH108" s="144">
        <v>31</v>
      </c>
      <c r="NI108" s="144">
        <v>31</v>
      </c>
      <c r="NJ108" s="144">
        <v>30</v>
      </c>
      <c r="NK108" s="144">
        <v>26</v>
      </c>
      <c r="NL108" s="144">
        <v>28</v>
      </c>
      <c r="NM108" s="144">
        <v>27</v>
      </c>
      <c r="NN108" s="144">
        <v>29</v>
      </c>
      <c r="NO108" s="144">
        <v>26</v>
      </c>
      <c r="NP108" s="144">
        <v>24</v>
      </c>
      <c r="NQ108" s="144">
        <v>25</v>
      </c>
      <c r="NR108" s="144">
        <v>28</v>
      </c>
      <c r="NS108" s="144">
        <v>26</v>
      </c>
      <c r="NT108" s="144">
        <v>26</v>
      </c>
      <c r="NU108" s="144">
        <v>21</v>
      </c>
      <c r="NV108" s="144">
        <v>23</v>
      </c>
      <c r="NW108" s="144">
        <v>23</v>
      </c>
      <c r="NX108" s="144">
        <v>25</v>
      </c>
      <c r="NY108" s="144">
        <v>21</v>
      </c>
      <c r="NZ108" s="144">
        <v>23</v>
      </c>
      <c r="OA108" s="144">
        <v>26</v>
      </c>
      <c r="OB108" s="144">
        <v>26</v>
      </c>
      <c r="OC108" s="144">
        <v>23</v>
      </c>
      <c r="OD108" s="144">
        <v>20</v>
      </c>
      <c r="OE108" s="144">
        <v>25</v>
      </c>
      <c r="OF108" s="144">
        <v>24</v>
      </c>
      <c r="OG108" s="144">
        <v>26</v>
      </c>
      <c r="OH108" s="144">
        <v>23</v>
      </c>
      <c r="OI108" s="144">
        <v>25</v>
      </c>
      <c r="OJ108" s="144">
        <v>26</v>
      </c>
      <c r="OK108" s="144">
        <v>28</v>
      </c>
      <c r="OL108" s="144">
        <v>25</v>
      </c>
      <c r="OM108" s="144">
        <v>29</v>
      </c>
      <c r="ON108" s="144">
        <v>23</v>
      </c>
      <c r="OO108" s="144">
        <v>27</v>
      </c>
      <c r="OP108" s="144">
        <v>33</v>
      </c>
      <c r="OQ108" s="144">
        <v>32</v>
      </c>
      <c r="OR108" s="144">
        <v>32</v>
      </c>
      <c r="OS108" s="144">
        <v>31</v>
      </c>
      <c r="OT108" s="144">
        <v>37</v>
      </c>
      <c r="OU108" s="144">
        <v>34</v>
      </c>
      <c r="OV108" s="144">
        <v>31</v>
      </c>
      <c r="OW108" s="144">
        <v>33</v>
      </c>
      <c r="OX108" s="144">
        <v>37</v>
      </c>
      <c r="OY108" s="341">
        <f t="shared" si="62"/>
        <v>35</v>
      </c>
      <c r="OZ108" s="144">
        <v>33</v>
      </c>
      <c r="PA108" s="144">
        <v>30</v>
      </c>
      <c r="PB108" s="144">
        <v>27</v>
      </c>
      <c r="PC108" s="144">
        <v>29</v>
      </c>
      <c r="PD108" s="144">
        <v>29</v>
      </c>
    </row>
    <row r="109" spans="1:436" s="144" customFormat="1" x14ac:dyDescent="0.2">
      <c r="A109" s="318"/>
      <c r="B109" s="318">
        <v>22</v>
      </c>
      <c r="C109" s="319">
        <f t="shared" ca="1" si="60"/>
        <v>78</v>
      </c>
      <c r="D109" s="320">
        <f t="shared" ca="1" si="63"/>
        <v>9.4890510948905105E-2</v>
      </c>
      <c r="E109" s="323">
        <f t="shared" ca="1" si="64"/>
        <v>10</v>
      </c>
      <c r="F109" s="321"/>
      <c r="G109" s="144">
        <v>94</v>
      </c>
      <c r="H109" s="144">
        <v>92</v>
      </c>
      <c r="I109" s="343">
        <v>83</v>
      </c>
      <c r="J109" s="144">
        <v>74</v>
      </c>
      <c r="K109" s="144">
        <v>70</v>
      </c>
      <c r="L109" s="144">
        <v>75</v>
      </c>
      <c r="M109" s="144">
        <v>68</v>
      </c>
      <c r="N109" s="144">
        <v>71</v>
      </c>
      <c r="O109" s="144">
        <v>70</v>
      </c>
      <c r="P109" s="144">
        <v>63</v>
      </c>
      <c r="Q109" s="144">
        <v>61</v>
      </c>
      <c r="R109" s="144">
        <v>58</v>
      </c>
      <c r="S109" s="144">
        <v>64</v>
      </c>
      <c r="T109" s="144">
        <v>66</v>
      </c>
      <c r="U109" s="144">
        <v>62</v>
      </c>
      <c r="V109" s="144">
        <v>58</v>
      </c>
      <c r="W109" s="144">
        <v>61</v>
      </c>
      <c r="X109" s="144">
        <v>55</v>
      </c>
      <c r="Y109" s="144">
        <v>62</v>
      </c>
      <c r="Z109" s="144">
        <v>68</v>
      </c>
      <c r="AA109" s="144">
        <v>68</v>
      </c>
      <c r="AB109" s="144">
        <v>63</v>
      </c>
      <c r="AC109" s="144">
        <v>67</v>
      </c>
      <c r="AD109" s="144">
        <v>62</v>
      </c>
      <c r="AE109" s="144">
        <v>60</v>
      </c>
      <c r="AF109" s="144">
        <v>63</v>
      </c>
      <c r="AG109" s="144">
        <v>62</v>
      </c>
      <c r="AH109" s="144">
        <v>72</v>
      </c>
      <c r="AI109" s="144">
        <v>71</v>
      </c>
      <c r="AJ109" s="144">
        <v>72</v>
      </c>
      <c r="AK109" s="144">
        <v>79</v>
      </c>
      <c r="AL109" s="144">
        <v>86</v>
      </c>
      <c r="AM109" s="144">
        <v>90</v>
      </c>
      <c r="AN109" s="144">
        <v>95</v>
      </c>
      <c r="AO109" s="144">
        <v>101</v>
      </c>
      <c r="AP109" s="363">
        <v>106.5</v>
      </c>
      <c r="AQ109" s="144">
        <v>112</v>
      </c>
      <c r="AR109" s="144">
        <v>113</v>
      </c>
      <c r="AS109" s="144">
        <v>107</v>
      </c>
      <c r="AT109" s="144">
        <v>110</v>
      </c>
      <c r="AU109" s="144">
        <v>104</v>
      </c>
      <c r="AV109" s="144">
        <v>112</v>
      </c>
      <c r="AW109" s="144">
        <v>120</v>
      </c>
      <c r="AX109" s="144">
        <v>126</v>
      </c>
      <c r="AY109" s="144">
        <v>120</v>
      </c>
      <c r="AZ109" s="144">
        <v>121</v>
      </c>
      <c r="BA109" s="144">
        <v>122</v>
      </c>
      <c r="BB109" s="144">
        <v>127</v>
      </c>
      <c r="BC109" s="144">
        <v>140</v>
      </c>
      <c r="BD109" s="144">
        <v>138</v>
      </c>
      <c r="BE109" s="144">
        <v>141</v>
      </c>
      <c r="BF109" s="144">
        <v>132</v>
      </c>
      <c r="BG109" s="144">
        <v>134</v>
      </c>
      <c r="BH109" s="144">
        <v>135</v>
      </c>
      <c r="BI109" s="144">
        <v>130</v>
      </c>
      <c r="BJ109" s="144">
        <v>128</v>
      </c>
      <c r="BK109" s="144">
        <v>127</v>
      </c>
      <c r="BL109" s="144">
        <v>115</v>
      </c>
      <c r="BM109" s="144">
        <v>118</v>
      </c>
      <c r="BN109" s="144">
        <v>111</v>
      </c>
      <c r="BO109" s="144">
        <v>117</v>
      </c>
      <c r="BP109" s="144">
        <v>125</v>
      </c>
      <c r="BQ109" s="144">
        <v>104</v>
      </c>
      <c r="BR109" s="144">
        <v>106</v>
      </c>
      <c r="BS109" s="343">
        <v>105</v>
      </c>
      <c r="BT109">
        <v>94</v>
      </c>
      <c r="BU109" s="144">
        <v>88</v>
      </c>
      <c r="BV109" s="144">
        <v>77</v>
      </c>
      <c r="BW109" s="144">
        <v>83</v>
      </c>
      <c r="BX109" s="144">
        <v>89</v>
      </c>
      <c r="BY109" s="144">
        <v>90</v>
      </c>
      <c r="BZ109" s="144">
        <v>96</v>
      </c>
      <c r="CA109" s="144">
        <v>100</v>
      </c>
      <c r="CB109" s="144">
        <v>97</v>
      </c>
      <c r="CC109" s="144">
        <v>96</v>
      </c>
      <c r="CD109" s="144">
        <v>104</v>
      </c>
      <c r="CE109" s="144">
        <v>109</v>
      </c>
      <c r="CF109" s="144">
        <v>114</v>
      </c>
      <c r="CG109" s="144">
        <v>108</v>
      </c>
      <c r="CH109" s="144">
        <v>106</v>
      </c>
      <c r="CI109" s="144">
        <v>110</v>
      </c>
      <c r="CJ109" s="144">
        <v>110</v>
      </c>
      <c r="CK109" s="144">
        <v>115</v>
      </c>
      <c r="CL109" s="144">
        <v>111</v>
      </c>
      <c r="CM109" s="144">
        <v>128</v>
      </c>
      <c r="CN109" s="144">
        <v>129</v>
      </c>
      <c r="CO109" s="144">
        <v>138</v>
      </c>
      <c r="CP109" s="144">
        <v>135</v>
      </c>
      <c r="CQ109" s="144">
        <v>121</v>
      </c>
      <c r="CR109" s="144">
        <v>122</v>
      </c>
      <c r="CS109" s="144">
        <v>125</v>
      </c>
      <c r="CT109" s="144">
        <v>115</v>
      </c>
      <c r="CU109" s="144">
        <v>110</v>
      </c>
      <c r="CV109" s="144">
        <v>104</v>
      </c>
      <c r="CW109" s="144">
        <v>103</v>
      </c>
      <c r="CX109" s="144">
        <v>104</v>
      </c>
      <c r="CY109" s="144">
        <v>102</v>
      </c>
      <c r="CZ109" s="144">
        <v>107</v>
      </c>
      <c r="DA109" s="144">
        <v>108</v>
      </c>
      <c r="DB109" s="144">
        <v>101</v>
      </c>
      <c r="DC109" s="144">
        <v>101</v>
      </c>
      <c r="DD109" s="144">
        <v>95</v>
      </c>
      <c r="DE109" s="144">
        <v>98</v>
      </c>
      <c r="DF109" s="144">
        <v>96.5</v>
      </c>
      <c r="DG109" s="144">
        <v>95</v>
      </c>
      <c r="DH109" s="144">
        <v>106</v>
      </c>
      <c r="DI109" s="144">
        <v>103</v>
      </c>
      <c r="DJ109" s="144">
        <v>98</v>
      </c>
      <c r="DK109" s="144">
        <v>105</v>
      </c>
      <c r="DL109" s="144">
        <v>105</v>
      </c>
      <c r="DM109" s="144">
        <v>90</v>
      </c>
      <c r="DN109" s="144">
        <v>106</v>
      </c>
      <c r="DO109" s="144">
        <v>104</v>
      </c>
      <c r="DP109" s="144">
        <v>105</v>
      </c>
      <c r="DQ109" s="144">
        <v>105</v>
      </c>
      <c r="DR109" s="397">
        <v>101</v>
      </c>
      <c r="DS109" s="144">
        <v>99</v>
      </c>
      <c r="DT109" s="397">
        <v>94</v>
      </c>
      <c r="DU109" s="397">
        <v>92</v>
      </c>
      <c r="DV109" s="380">
        <v>95</v>
      </c>
      <c r="DW109" s="380">
        <v>90</v>
      </c>
      <c r="DX109" s="397">
        <v>93</v>
      </c>
      <c r="DY109">
        <v>93</v>
      </c>
      <c r="DZ109">
        <v>104</v>
      </c>
      <c r="EA109">
        <v>107</v>
      </c>
      <c r="EB109">
        <v>103</v>
      </c>
      <c r="EC109">
        <v>106</v>
      </c>
      <c r="ED109">
        <v>110</v>
      </c>
      <c r="EE109">
        <v>118</v>
      </c>
      <c r="EF109">
        <v>118</v>
      </c>
      <c r="EG109">
        <v>113</v>
      </c>
      <c r="EH109">
        <v>114</v>
      </c>
      <c r="EI109">
        <v>106</v>
      </c>
      <c r="EJ109">
        <v>108</v>
      </c>
      <c r="EK109">
        <v>115</v>
      </c>
      <c r="EL109">
        <v>122</v>
      </c>
      <c r="EM109">
        <v>118</v>
      </c>
      <c r="EN109">
        <v>121</v>
      </c>
      <c r="EO109" s="144">
        <v>108</v>
      </c>
      <c r="EP109">
        <v>107</v>
      </c>
      <c r="EQ109">
        <v>112</v>
      </c>
      <c r="ER109">
        <v>114</v>
      </c>
      <c r="ES109">
        <v>106</v>
      </c>
      <c r="ET109">
        <v>98</v>
      </c>
      <c r="EU109">
        <v>97</v>
      </c>
      <c r="EV109">
        <v>87</v>
      </c>
      <c r="EW109">
        <v>97</v>
      </c>
      <c r="EX109">
        <v>100</v>
      </c>
      <c r="EY109">
        <v>118</v>
      </c>
      <c r="EZ109">
        <v>118</v>
      </c>
      <c r="FA109">
        <v>119</v>
      </c>
      <c r="FB109">
        <v>119</v>
      </c>
      <c r="FC109">
        <v>116</v>
      </c>
      <c r="FD109">
        <v>120</v>
      </c>
      <c r="FE109">
        <v>118</v>
      </c>
      <c r="FF109">
        <v>128</v>
      </c>
      <c r="FG109">
        <v>136</v>
      </c>
      <c r="FH109">
        <v>130</v>
      </c>
      <c r="FI109">
        <v>124</v>
      </c>
      <c r="FJ109">
        <v>120</v>
      </c>
      <c r="FK109" s="144">
        <v>117</v>
      </c>
      <c r="FL109">
        <v>125</v>
      </c>
      <c r="FM109">
        <v>131</v>
      </c>
      <c r="FN109" s="144">
        <v>123</v>
      </c>
      <c r="FO109" s="144">
        <v>109</v>
      </c>
      <c r="FP109" s="144">
        <v>105</v>
      </c>
      <c r="FQ109">
        <v>99</v>
      </c>
      <c r="FR109" s="144">
        <v>111</v>
      </c>
      <c r="FS109" s="397">
        <v>112</v>
      </c>
      <c r="FT109" s="144">
        <v>127</v>
      </c>
      <c r="FU109" s="397">
        <v>117</v>
      </c>
      <c r="FV109" s="397">
        <v>115</v>
      </c>
      <c r="FW109" s="380">
        <v>126</v>
      </c>
      <c r="FX109" s="380">
        <v>118</v>
      </c>
      <c r="FY109" s="397">
        <v>110</v>
      </c>
      <c r="FZ109">
        <v>116</v>
      </c>
      <c r="GA109">
        <v>119</v>
      </c>
      <c r="GB109">
        <v>117</v>
      </c>
      <c r="GC109">
        <v>107</v>
      </c>
      <c r="GD109">
        <v>109</v>
      </c>
      <c r="GE109">
        <v>116</v>
      </c>
      <c r="GF109">
        <v>123</v>
      </c>
      <c r="GG109">
        <v>130</v>
      </c>
      <c r="GH109">
        <v>113</v>
      </c>
      <c r="GI109">
        <v>118</v>
      </c>
      <c r="GJ109">
        <v>120</v>
      </c>
      <c r="GK109">
        <v>124</v>
      </c>
      <c r="GL109">
        <v>109</v>
      </c>
      <c r="GM109">
        <v>112</v>
      </c>
      <c r="GN109">
        <v>109</v>
      </c>
      <c r="GO109">
        <v>122</v>
      </c>
      <c r="GP109" s="144">
        <v>111</v>
      </c>
      <c r="GQ109">
        <v>109</v>
      </c>
      <c r="GR109">
        <v>109</v>
      </c>
      <c r="GS109">
        <v>125</v>
      </c>
      <c r="GT109">
        <v>125</v>
      </c>
      <c r="GU109">
        <v>101</v>
      </c>
      <c r="GV109" s="144">
        <v>102</v>
      </c>
      <c r="GW109" s="144">
        <v>110</v>
      </c>
      <c r="GX109" s="144">
        <v>114</v>
      </c>
      <c r="GY109" s="144">
        <v>103</v>
      </c>
      <c r="GZ109" s="144">
        <v>103</v>
      </c>
      <c r="HA109" s="144">
        <v>107</v>
      </c>
      <c r="HB109" s="144">
        <v>108</v>
      </c>
      <c r="HC109" s="144">
        <v>107</v>
      </c>
      <c r="HD109" s="144">
        <v>111</v>
      </c>
      <c r="HE109" s="144">
        <v>119</v>
      </c>
      <c r="HF109" s="144">
        <v>123</v>
      </c>
      <c r="HG109" s="144">
        <v>124</v>
      </c>
      <c r="HH109" s="144">
        <v>123</v>
      </c>
      <c r="HI109" s="144">
        <v>125</v>
      </c>
      <c r="HJ109" s="144">
        <v>114</v>
      </c>
      <c r="HK109" s="144">
        <v>112</v>
      </c>
      <c r="HL109" s="144">
        <v>107</v>
      </c>
      <c r="HM109" s="144">
        <v>119</v>
      </c>
      <c r="HN109" s="144">
        <v>118</v>
      </c>
      <c r="HO109" s="144">
        <v>115</v>
      </c>
      <c r="HP109" s="144">
        <v>102</v>
      </c>
      <c r="HQ109" s="144">
        <v>101</v>
      </c>
      <c r="HR109" s="144">
        <v>106</v>
      </c>
      <c r="HS109" s="144">
        <v>113</v>
      </c>
      <c r="HT109" s="144">
        <v>118</v>
      </c>
      <c r="HU109" s="144">
        <v>108</v>
      </c>
      <c r="HV109" s="144">
        <v>103</v>
      </c>
      <c r="HW109" s="144">
        <v>112</v>
      </c>
      <c r="HX109" s="144">
        <v>115</v>
      </c>
      <c r="HY109" s="144">
        <v>103</v>
      </c>
      <c r="HZ109" s="144">
        <v>108</v>
      </c>
      <c r="IA109" s="144">
        <v>101</v>
      </c>
      <c r="IB109" s="144">
        <v>103</v>
      </c>
      <c r="IC109" s="144">
        <v>99</v>
      </c>
      <c r="ID109" s="144">
        <v>108</v>
      </c>
      <c r="IE109" s="144">
        <v>115</v>
      </c>
      <c r="IF109" s="144">
        <v>114</v>
      </c>
      <c r="IG109" s="144">
        <v>117</v>
      </c>
      <c r="IH109" s="144">
        <v>108</v>
      </c>
      <c r="II109" s="144">
        <v>121</v>
      </c>
      <c r="IJ109" s="144">
        <v>102</v>
      </c>
      <c r="IK109" s="144">
        <v>117</v>
      </c>
      <c r="IL109" s="144">
        <v>115</v>
      </c>
      <c r="IM109" s="144">
        <v>113</v>
      </c>
      <c r="IN109" s="341">
        <f t="shared" si="61"/>
        <v>119.5</v>
      </c>
      <c r="IO109" s="144">
        <v>126</v>
      </c>
      <c r="IP109" s="144">
        <v>125</v>
      </c>
      <c r="IQ109" s="144">
        <v>129</v>
      </c>
      <c r="IR109" s="144">
        <v>126</v>
      </c>
      <c r="IS109" s="144">
        <v>128</v>
      </c>
      <c r="IT109" s="144">
        <v>117</v>
      </c>
      <c r="IU109" s="144">
        <v>113</v>
      </c>
      <c r="IV109" s="144">
        <v>111</v>
      </c>
      <c r="IW109" s="144">
        <v>116</v>
      </c>
      <c r="IX109" s="144">
        <v>115</v>
      </c>
      <c r="IY109" s="144">
        <v>120</v>
      </c>
      <c r="IZ109" s="144">
        <v>116</v>
      </c>
      <c r="JA109" s="144">
        <v>125</v>
      </c>
      <c r="JB109" s="144">
        <v>122</v>
      </c>
      <c r="JC109" s="144">
        <v>127</v>
      </c>
      <c r="JD109" s="144">
        <v>127</v>
      </c>
      <c r="JE109" s="144">
        <v>141</v>
      </c>
      <c r="JF109" s="362">
        <f t="shared" si="65"/>
        <v>141.5</v>
      </c>
      <c r="JG109" s="144">
        <v>142</v>
      </c>
      <c r="JH109" s="144">
        <v>132</v>
      </c>
      <c r="JI109" s="144">
        <v>131</v>
      </c>
      <c r="JJ109" s="144">
        <v>126</v>
      </c>
      <c r="JK109" s="144">
        <v>135</v>
      </c>
      <c r="JL109" s="144">
        <v>135</v>
      </c>
      <c r="JM109" s="144">
        <v>125</v>
      </c>
      <c r="JN109" s="341">
        <f t="shared" si="66"/>
        <v>125.5</v>
      </c>
      <c r="JO109" s="144">
        <v>126</v>
      </c>
      <c r="JP109" s="144">
        <v>111</v>
      </c>
      <c r="JQ109" s="144">
        <v>103</v>
      </c>
      <c r="JR109" s="144">
        <v>106</v>
      </c>
      <c r="JS109" s="144">
        <v>113</v>
      </c>
      <c r="JT109" s="144">
        <v>126</v>
      </c>
      <c r="JU109" s="144">
        <v>124</v>
      </c>
      <c r="JV109" s="341">
        <f t="shared" si="67"/>
        <v>119</v>
      </c>
      <c r="JW109" s="144">
        <v>114</v>
      </c>
      <c r="JX109" s="144">
        <v>113</v>
      </c>
      <c r="JY109" s="144">
        <v>114</v>
      </c>
      <c r="JZ109" s="144">
        <v>111</v>
      </c>
      <c r="KA109" s="144">
        <v>117</v>
      </c>
      <c r="KB109" s="144">
        <v>114</v>
      </c>
      <c r="KC109" s="144">
        <v>119</v>
      </c>
      <c r="KD109" s="144">
        <v>110</v>
      </c>
      <c r="KE109" s="144">
        <v>110</v>
      </c>
      <c r="KF109" s="144">
        <v>107</v>
      </c>
      <c r="KG109" s="144">
        <v>102</v>
      </c>
      <c r="KH109" s="144">
        <v>109</v>
      </c>
      <c r="KI109" s="144">
        <v>114</v>
      </c>
      <c r="KJ109" s="144">
        <v>114</v>
      </c>
      <c r="KK109" s="144">
        <v>118</v>
      </c>
      <c r="KL109" s="144">
        <v>123</v>
      </c>
      <c r="KM109" s="144">
        <v>126</v>
      </c>
      <c r="KN109" s="144">
        <v>131</v>
      </c>
      <c r="KO109" s="144">
        <v>135</v>
      </c>
      <c r="KP109" s="144">
        <v>131</v>
      </c>
      <c r="KQ109" s="144">
        <v>131</v>
      </c>
      <c r="KR109" s="144">
        <v>125</v>
      </c>
      <c r="KS109" s="144">
        <v>117</v>
      </c>
      <c r="KT109" s="144">
        <v>120</v>
      </c>
      <c r="KU109" s="144">
        <v>119</v>
      </c>
      <c r="KV109" s="144">
        <v>125</v>
      </c>
      <c r="KW109" s="144">
        <v>118</v>
      </c>
      <c r="KX109" s="144">
        <v>123</v>
      </c>
      <c r="KY109" s="144">
        <v>128</v>
      </c>
      <c r="KZ109" s="476">
        <f t="shared" si="68"/>
        <v>124</v>
      </c>
      <c r="LA109" s="476">
        <f t="shared" si="69"/>
        <v>125</v>
      </c>
      <c r="LB109" s="476">
        <f t="shared" si="70"/>
        <v>125</v>
      </c>
      <c r="LC109" s="476">
        <f t="shared" si="71"/>
        <v>125</v>
      </c>
      <c r="LD109" s="476">
        <f t="shared" si="72"/>
        <v>126</v>
      </c>
      <c r="LE109" s="476">
        <f t="shared" si="73"/>
        <v>126</v>
      </c>
      <c r="LF109" s="476">
        <f t="shared" si="74"/>
        <v>128</v>
      </c>
      <c r="LG109" s="476">
        <f t="shared" si="75"/>
        <v>128</v>
      </c>
      <c r="LH109" s="476">
        <f t="shared" si="76"/>
        <v>130</v>
      </c>
      <c r="LI109" s="476">
        <f t="shared" si="77"/>
        <v>131</v>
      </c>
      <c r="LJ109" s="144">
        <v>132</v>
      </c>
      <c r="LK109" s="144">
        <v>135</v>
      </c>
      <c r="LL109" s="144">
        <v>133</v>
      </c>
      <c r="LM109" s="144">
        <v>128</v>
      </c>
      <c r="LN109" s="144">
        <v>124</v>
      </c>
      <c r="LO109" s="144">
        <v>125</v>
      </c>
      <c r="LP109" s="144">
        <v>132</v>
      </c>
      <c r="LQ109" s="144">
        <v>131</v>
      </c>
      <c r="LR109" s="144">
        <v>134</v>
      </c>
      <c r="LS109" s="144">
        <v>135</v>
      </c>
      <c r="LT109" s="144">
        <v>133</v>
      </c>
      <c r="LU109" s="144">
        <v>129</v>
      </c>
      <c r="LV109" s="144">
        <v>133</v>
      </c>
      <c r="LW109" s="144">
        <v>132</v>
      </c>
      <c r="LX109" s="144">
        <v>136</v>
      </c>
      <c r="LY109" s="144">
        <v>131</v>
      </c>
      <c r="LZ109" s="144">
        <v>135</v>
      </c>
      <c r="MA109" s="144">
        <v>132</v>
      </c>
      <c r="MB109" s="144">
        <v>132</v>
      </c>
      <c r="MC109" s="144">
        <v>141</v>
      </c>
      <c r="MD109" s="144">
        <v>125</v>
      </c>
      <c r="ME109" s="144">
        <v>124</v>
      </c>
      <c r="MF109" s="144">
        <v>120</v>
      </c>
      <c r="MG109" s="144">
        <v>119</v>
      </c>
      <c r="MH109" s="144">
        <v>117</v>
      </c>
      <c r="MI109" s="144">
        <v>125</v>
      </c>
      <c r="MJ109" s="144">
        <v>123</v>
      </c>
      <c r="MK109" s="144">
        <v>125</v>
      </c>
      <c r="ML109" s="144">
        <v>122</v>
      </c>
      <c r="MM109" s="144">
        <v>110</v>
      </c>
      <c r="MN109" s="144">
        <v>111</v>
      </c>
      <c r="MO109" s="144">
        <v>110</v>
      </c>
      <c r="MP109" s="144">
        <v>104</v>
      </c>
      <c r="MQ109" s="144">
        <v>102</v>
      </c>
      <c r="MR109" s="144">
        <v>102</v>
      </c>
      <c r="MS109" s="144">
        <v>104</v>
      </c>
      <c r="MT109" s="144">
        <v>103</v>
      </c>
      <c r="MU109" s="144">
        <v>100</v>
      </c>
      <c r="MV109" s="144">
        <v>104</v>
      </c>
      <c r="MW109" s="144">
        <v>96</v>
      </c>
      <c r="MX109" s="144">
        <v>105</v>
      </c>
      <c r="MY109" s="144">
        <v>107</v>
      </c>
      <c r="MZ109" s="144">
        <v>100</v>
      </c>
      <c r="NA109" s="144">
        <v>101</v>
      </c>
      <c r="NB109" s="144">
        <v>103</v>
      </c>
      <c r="NC109" s="144">
        <v>100</v>
      </c>
      <c r="ND109" s="144">
        <v>97</v>
      </c>
      <c r="NE109" s="144">
        <v>103</v>
      </c>
      <c r="NF109" s="144">
        <v>106</v>
      </c>
      <c r="NG109" s="144">
        <v>92</v>
      </c>
      <c r="NH109" s="144">
        <v>99</v>
      </c>
      <c r="NI109" s="144">
        <v>91</v>
      </c>
      <c r="NJ109" s="144">
        <v>92</v>
      </c>
      <c r="NK109" s="144">
        <v>89</v>
      </c>
      <c r="NL109" s="144">
        <v>90</v>
      </c>
      <c r="NM109" s="144">
        <v>90</v>
      </c>
      <c r="NN109" s="144">
        <v>87</v>
      </c>
      <c r="NO109" s="144">
        <v>90</v>
      </c>
      <c r="NP109" s="144">
        <v>83</v>
      </c>
      <c r="NQ109" s="144">
        <v>86</v>
      </c>
      <c r="NR109" s="144">
        <v>97</v>
      </c>
      <c r="NS109" s="144">
        <v>101</v>
      </c>
      <c r="NT109" s="144">
        <v>91</v>
      </c>
      <c r="NU109" s="144">
        <v>84</v>
      </c>
      <c r="NV109" s="144">
        <v>82</v>
      </c>
      <c r="NW109" s="144">
        <v>98</v>
      </c>
      <c r="NX109" s="144">
        <v>96</v>
      </c>
      <c r="NY109" s="144">
        <v>87</v>
      </c>
      <c r="NZ109" s="144">
        <v>92</v>
      </c>
      <c r="OA109" s="144">
        <v>92</v>
      </c>
      <c r="OB109" s="144">
        <v>97</v>
      </c>
      <c r="OC109" s="144">
        <v>100</v>
      </c>
      <c r="OD109" s="144">
        <v>104</v>
      </c>
      <c r="OE109" s="144">
        <v>106</v>
      </c>
      <c r="OF109" s="144">
        <v>89</v>
      </c>
      <c r="OG109" s="144">
        <v>96</v>
      </c>
      <c r="OH109" s="144">
        <v>99</v>
      </c>
      <c r="OI109" s="144">
        <v>96</v>
      </c>
      <c r="OJ109" s="144">
        <v>98</v>
      </c>
      <c r="OK109" s="144">
        <v>97</v>
      </c>
      <c r="OL109" s="144">
        <v>105</v>
      </c>
      <c r="OM109" s="144">
        <v>96</v>
      </c>
      <c r="ON109" s="144">
        <v>94</v>
      </c>
      <c r="OO109" s="144">
        <v>100</v>
      </c>
      <c r="OP109" s="144">
        <v>98</v>
      </c>
      <c r="OQ109" s="144">
        <v>92</v>
      </c>
      <c r="OR109" s="144">
        <v>86</v>
      </c>
      <c r="OS109" s="144">
        <v>87</v>
      </c>
      <c r="OT109" s="144">
        <v>87</v>
      </c>
      <c r="OU109" s="144">
        <v>93</v>
      </c>
      <c r="OV109" s="144">
        <v>96</v>
      </c>
      <c r="OW109" s="144">
        <v>91</v>
      </c>
      <c r="OX109" s="144">
        <v>96</v>
      </c>
      <c r="OY109" s="341">
        <f t="shared" si="62"/>
        <v>96.5</v>
      </c>
      <c r="OZ109" s="144">
        <v>97</v>
      </c>
      <c r="PA109" s="144">
        <v>93</v>
      </c>
      <c r="PB109" s="144">
        <v>90</v>
      </c>
      <c r="PC109" s="144">
        <v>88</v>
      </c>
      <c r="PD109" s="144">
        <v>78</v>
      </c>
    </row>
    <row r="110" spans="1:436" s="144" customFormat="1" x14ac:dyDescent="0.2">
      <c r="A110" s="55"/>
      <c r="B110" s="318">
        <v>23</v>
      </c>
      <c r="C110" s="319">
        <f t="shared" ca="1" si="60"/>
        <v>120</v>
      </c>
      <c r="D110" s="320">
        <f t="shared" ca="1" si="63"/>
        <v>6.4171122994652413E-2</v>
      </c>
      <c r="E110" s="323">
        <f t="shared" ca="1" si="64"/>
        <v>4</v>
      </c>
      <c r="F110" s="321"/>
      <c r="G110" s="144">
        <v>445</v>
      </c>
      <c r="H110" s="144">
        <v>403</v>
      </c>
      <c r="I110" s="343">
        <v>406.5</v>
      </c>
      <c r="J110" s="144">
        <v>410</v>
      </c>
      <c r="K110" s="144">
        <v>425</v>
      </c>
      <c r="L110" s="144">
        <v>403</v>
      </c>
      <c r="M110" s="144">
        <v>416</v>
      </c>
      <c r="N110" s="144">
        <v>418</v>
      </c>
      <c r="O110" s="144">
        <v>444</v>
      </c>
      <c r="P110" s="144">
        <v>424</v>
      </c>
      <c r="Q110" s="144">
        <v>422</v>
      </c>
      <c r="R110" s="144">
        <v>433</v>
      </c>
      <c r="S110" s="144">
        <v>438</v>
      </c>
      <c r="T110" s="144">
        <v>427</v>
      </c>
      <c r="U110" s="144">
        <v>431</v>
      </c>
      <c r="V110" s="144">
        <v>434</v>
      </c>
      <c r="W110" s="144">
        <v>444</v>
      </c>
      <c r="X110" s="144">
        <v>439</v>
      </c>
      <c r="Y110" s="144">
        <v>428</v>
      </c>
      <c r="Z110" s="144">
        <v>438</v>
      </c>
      <c r="AA110" s="144">
        <v>456</v>
      </c>
      <c r="AB110" s="144">
        <v>466</v>
      </c>
      <c r="AC110" s="144">
        <v>456</v>
      </c>
      <c r="AD110" s="144">
        <v>450</v>
      </c>
      <c r="AE110" s="144">
        <v>460</v>
      </c>
      <c r="AF110" s="144">
        <v>465</v>
      </c>
      <c r="AG110" s="144">
        <v>456</v>
      </c>
      <c r="AH110" s="144">
        <v>453</v>
      </c>
      <c r="AI110" s="144">
        <v>440</v>
      </c>
      <c r="AJ110" s="144">
        <v>438</v>
      </c>
      <c r="AK110" s="144">
        <v>442</v>
      </c>
      <c r="AL110" s="144">
        <v>445</v>
      </c>
      <c r="AM110" s="144">
        <v>461</v>
      </c>
      <c r="AN110" s="144">
        <v>476</v>
      </c>
      <c r="AO110" s="144">
        <v>482</v>
      </c>
      <c r="AP110" s="363">
        <v>471</v>
      </c>
      <c r="AQ110" s="144">
        <v>460</v>
      </c>
      <c r="AR110" s="144">
        <v>461</v>
      </c>
      <c r="AS110" s="144">
        <v>471</v>
      </c>
      <c r="AT110" s="144">
        <v>461</v>
      </c>
      <c r="AU110" s="144">
        <v>454</v>
      </c>
      <c r="AV110" s="144">
        <v>471</v>
      </c>
      <c r="AW110" s="144">
        <v>477</v>
      </c>
      <c r="AX110" s="144">
        <v>473</v>
      </c>
      <c r="AY110" s="144">
        <v>452</v>
      </c>
      <c r="AZ110" s="144">
        <v>460</v>
      </c>
      <c r="BA110" s="144">
        <v>465</v>
      </c>
      <c r="BB110" s="144">
        <v>483</v>
      </c>
      <c r="BC110" s="144">
        <v>466</v>
      </c>
      <c r="BD110" s="144">
        <v>458</v>
      </c>
      <c r="BE110" s="144">
        <v>474</v>
      </c>
      <c r="BF110" s="144">
        <v>477</v>
      </c>
      <c r="BG110" s="144">
        <v>491</v>
      </c>
      <c r="BH110" s="144">
        <v>470</v>
      </c>
      <c r="BI110" s="144">
        <v>475</v>
      </c>
      <c r="BJ110" s="144">
        <v>478</v>
      </c>
      <c r="BK110" s="144">
        <v>491</v>
      </c>
      <c r="BL110" s="144">
        <v>468</v>
      </c>
      <c r="BM110" s="144">
        <v>460</v>
      </c>
      <c r="BN110" s="144">
        <v>471</v>
      </c>
      <c r="BO110" s="144">
        <v>472</v>
      </c>
      <c r="BP110" s="144">
        <v>420</v>
      </c>
      <c r="BQ110" s="144">
        <v>430</v>
      </c>
      <c r="BR110" s="144">
        <v>448</v>
      </c>
      <c r="BS110" s="343">
        <v>439</v>
      </c>
      <c r="BT110">
        <v>441</v>
      </c>
      <c r="BU110" s="144">
        <v>423</v>
      </c>
      <c r="BV110" s="144">
        <v>431</v>
      </c>
      <c r="BW110" s="144">
        <v>441</v>
      </c>
      <c r="BX110" s="144">
        <v>440</v>
      </c>
      <c r="BY110" s="144">
        <v>430</v>
      </c>
      <c r="BZ110" s="144">
        <v>441</v>
      </c>
      <c r="CA110" s="144">
        <v>453</v>
      </c>
      <c r="CB110" s="144">
        <v>439</v>
      </c>
      <c r="CC110" s="144">
        <v>432</v>
      </c>
      <c r="CD110" s="144">
        <v>427</v>
      </c>
      <c r="CE110" s="144">
        <v>442</v>
      </c>
      <c r="CF110" s="144">
        <v>452</v>
      </c>
      <c r="CG110" s="144">
        <v>451</v>
      </c>
      <c r="CH110" s="144">
        <v>443</v>
      </c>
      <c r="CI110" s="144">
        <v>445</v>
      </c>
      <c r="CJ110" s="144">
        <v>436</v>
      </c>
      <c r="CK110" s="144">
        <v>452</v>
      </c>
      <c r="CL110" s="144">
        <v>447</v>
      </c>
      <c r="CM110" s="144">
        <v>424</v>
      </c>
      <c r="CN110" s="144">
        <v>456</v>
      </c>
      <c r="CO110" s="144">
        <v>468</v>
      </c>
      <c r="CP110" s="144">
        <v>457</v>
      </c>
      <c r="CQ110" s="144">
        <v>462</v>
      </c>
      <c r="CR110" s="144">
        <v>475</v>
      </c>
      <c r="CS110" s="144">
        <v>477</v>
      </c>
      <c r="CT110" s="144">
        <v>481</v>
      </c>
      <c r="CU110" s="144">
        <v>492</v>
      </c>
      <c r="CV110" s="144">
        <v>508</v>
      </c>
      <c r="CW110" s="144">
        <v>500</v>
      </c>
      <c r="CX110" s="144">
        <v>506</v>
      </c>
      <c r="CY110" s="144">
        <v>469</v>
      </c>
      <c r="CZ110" s="144">
        <v>462</v>
      </c>
      <c r="DA110" s="144">
        <v>467</v>
      </c>
      <c r="DB110" s="144">
        <v>476</v>
      </c>
      <c r="DC110" s="144">
        <v>468</v>
      </c>
      <c r="DD110" s="144">
        <v>469</v>
      </c>
      <c r="DE110" s="144">
        <v>485</v>
      </c>
      <c r="DF110" s="144">
        <v>481.5</v>
      </c>
      <c r="DG110" s="144">
        <v>478</v>
      </c>
      <c r="DH110" s="144">
        <v>459</v>
      </c>
      <c r="DI110" s="144">
        <v>456</v>
      </c>
      <c r="DJ110" s="144">
        <v>453</v>
      </c>
      <c r="DK110" s="144">
        <v>454</v>
      </c>
      <c r="DL110" s="144">
        <v>420</v>
      </c>
      <c r="DM110" s="144">
        <v>409</v>
      </c>
      <c r="DN110" s="144">
        <v>423</v>
      </c>
      <c r="DO110" s="144">
        <v>431</v>
      </c>
      <c r="DP110" s="144">
        <v>404</v>
      </c>
      <c r="DQ110" s="144">
        <v>402</v>
      </c>
      <c r="DR110" s="397">
        <v>390</v>
      </c>
      <c r="DS110" s="144">
        <v>403</v>
      </c>
      <c r="DT110" s="397">
        <v>384</v>
      </c>
      <c r="DU110" s="397">
        <v>369</v>
      </c>
      <c r="DV110" s="380">
        <v>376</v>
      </c>
      <c r="DW110" s="380">
        <v>383</v>
      </c>
      <c r="DX110" s="397">
        <v>394</v>
      </c>
      <c r="DY110">
        <v>370</v>
      </c>
      <c r="DZ110">
        <v>383</v>
      </c>
      <c r="EA110">
        <v>391</v>
      </c>
      <c r="EB110">
        <v>389</v>
      </c>
      <c r="EC110">
        <v>373</v>
      </c>
      <c r="ED110">
        <v>377</v>
      </c>
      <c r="EE110">
        <v>371</v>
      </c>
      <c r="EF110">
        <v>382</v>
      </c>
      <c r="EG110">
        <v>379</v>
      </c>
      <c r="EH110">
        <v>375</v>
      </c>
      <c r="EI110">
        <v>378</v>
      </c>
      <c r="EJ110">
        <v>376</v>
      </c>
      <c r="EK110">
        <v>390</v>
      </c>
      <c r="EL110">
        <v>347</v>
      </c>
      <c r="EM110">
        <v>355</v>
      </c>
      <c r="EN110">
        <v>365</v>
      </c>
      <c r="EO110" s="144">
        <v>381</v>
      </c>
      <c r="EP110">
        <v>355</v>
      </c>
      <c r="EQ110">
        <v>355</v>
      </c>
      <c r="ER110">
        <v>349</v>
      </c>
      <c r="ES110">
        <v>353</v>
      </c>
      <c r="ET110">
        <v>353</v>
      </c>
      <c r="EU110">
        <v>334</v>
      </c>
      <c r="EV110">
        <v>328</v>
      </c>
      <c r="EW110">
        <v>327</v>
      </c>
      <c r="EX110">
        <v>324</v>
      </c>
      <c r="EY110">
        <v>306</v>
      </c>
      <c r="EZ110">
        <v>312</v>
      </c>
      <c r="FA110">
        <v>317</v>
      </c>
      <c r="FB110">
        <v>317</v>
      </c>
      <c r="FC110">
        <v>299</v>
      </c>
      <c r="FD110">
        <v>307</v>
      </c>
      <c r="FE110">
        <v>312</v>
      </c>
      <c r="FF110">
        <v>320</v>
      </c>
      <c r="FG110">
        <v>328</v>
      </c>
      <c r="FH110">
        <v>311</v>
      </c>
      <c r="FI110">
        <v>301</v>
      </c>
      <c r="FJ110">
        <v>305</v>
      </c>
      <c r="FK110" s="144">
        <v>312</v>
      </c>
      <c r="FL110">
        <v>303</v>
      </c>
      <c r="FM110">
        <v>301</v>
      </c>
      <c r="FN110" s="144">
        <v>311</v>
      </c>
      <c r="FO110" s="144">
        <v>315</v>
      </c>
      <c r="FP110" s="144">
        <v>307</v>
      </c>
      <c r="FQ110">
        <v>295</v>
      </c>
      <c r="FR110" s="144">
        <v>291</v>
      </c>
      <c r="FS110" s="397">
        <v>300</v>
      </c>
      <c r="FT110" s="144">
        <v>300</v>
      </c>
      <c r="FU110" s="397">
        <v>288</v>
      </c>
      <c r="FV110" s="397">
        <v>282</v>
      </c>
      <c r="FW110" s="380">
        <v>284</v>
      </c>
      <c r="FX110" s="380">
        <v>300</v>
      </c>
      <c r="FY110" s="397">
        <v>293</v>
      </c>
      <c r="FZ110">
        <v>303</v>
      </c>
      <c r="GA110">
        <v>311</v>
      </c>
      <c r="GB110">
        <v>316</v>
      </c>
      <c r="GC110">
        <v>295</v>
      </c>
      <c r="GD110">
        <v>289</v>
      </c>
      <c r="GE110">
        <v>293</v>
      </c>
      <c r="GF110">
        <v>298</v>
      </c>
      <c r="GG110">
        <v>305</v>
      </c>
      <c r="GH110">
        <v>294</v>
      </c>
      <c r="GI110">
        <v>292</v>
      </c>
      <c r="GJ110">
        <v>290</v>
      </c>
      <c r="GK110">
        <v>298</v>
      </c>
      <c r="GL110">
        <v>289</v>
      </c>
      <c r="GM110">
        <v>295</v>
      </c>
      <c r="GN110">
        <v>287</v>
      </c>
      <c r="GO110">
        <v>322</v>
      </c>
      <c r="GP110" s="144">
        <v>333</v>
      </c>
      <c r="GQ110">
        <v>295</v>
      </c>
      <c r="GR110">
        <v>305</v>
      </c>
      <c r="GS110">
        <v>313</v>
      </c>
      <c r="GT110">
        <v>311</v>
      </c>
      <c r="GU110">
        <v>309</v>
      </c>
      <c r="GV110" s="144">
        <v>315</v>
      </c>
      <c r="GW110" s="144">
        <v>332</v>
      </c>
      <c r="GX110" s="144">
        <v>347</v>
      </c>
      <c r="GY110" s="144">
        <v>329</v>
      </c>
      <c r="GZ110" s="144">
        <v>337</v>
      </c>
      <c r="HA110" s="144">
        <v>332</v>
      </c>
      <c r="HB110" s="144">
        <v>336</v>
      </c>
      <c r="HC110" s="144">
        <v>329</v>
      </c>
      <c r="HD110" s="144">
        <v>339</v>
      </c>
      <c r="HE110" s="144">
        <v>354</v>
      </c>
      <c r="HF110" s="144">
        <v>355</v>
      </c>
      <c r="HG110" s="144">
        <v>361</v>
      </c>
      <c r="HH110" s="144">
        <v>351</v>
      </c>
      <c r="HI110" s="144">
        <v>346</v>
      </c>
      <c r="HJ110" s="144">
        <v>347</v>
      </c>
      <c r="HK110" s="144">
        <v>360</v>
      </c>
      <c r="HL110" s="144">
        <v>344</v>
      </c>
      <c r="HM110" s="144">
        <v>330</v>
      </c>
      <c r="HN110" s="144">
        <v>328</v>
      </c>
      <c r="HO110" s="144">
        <v>337</v>
      </c>
      <c r="HP110" s="144">
        <v>323</v>
      </c>
      <c r="HQ110" s="144">
        <v>316</v>
      </c>
      <c r="HR110" s="144">
        <v>319</v>
      </c>
      <c r="HS110" s="144">
        <v>322</v>
      </c>
      <c r="HT110" s="144">
        <v>301</v>
      </c>
      <c r="HU110" s="144">
        <v>291</v>
      </c>
      <c r="HV110" s="144">
        <v>290</v>
      </c>
      <c r="HW110" s="144">
        <v>303</v>
      </c>
      <c r="HX110" s="144">
        <v>323</v>
      </c>
      <c r="HY110" s="144">
        <v>319</v>
      </c>
      <c r="HZ110" s="144">
        <v>312</v>
      </c>
      <c r="IA110" s="144">
        <v>316</v>
      </c>
      <c r="IB110" s="144">
        <v>327</v>
      </c>
      <c r="IC110" s="144">
        <v>325</v>
      </c>
      <c r="ID110" s="144">
        <v>303</v>
      </c>
      <c r="IE110" s="144">
        <v>311</v>
      </c>
      <c r="IF110" s="144">
        <v>338</v>
      </c>
      <c r="IG110" s="144">
        <v>352</v>
      </c>
      <c r="IH110" s="144">
        <v>338</v>
      </c>
      <c r="II110" s="144">
        <v>342</v>
      </c>
      <c r="IJ110" s="144">
        <v>340</v>
      </c>
      <c r="IK110" s="144">
        <v>349</v>
      </c>
      <c r="IL110" s="144">
        <v>326</v>
      </c>
      <c r="IM110" s="144">
        <v>323</v>
      </c>
      <c r="IN110" s="341">
        <f t="shared" si="61"/>
        <v>325</v>
      </c>
      <c r="IO110" s="144">
        <v>327</v>
      </c>
      <c r="IP110" s="144">
        <v>330</v>
      </c>
      <c r="IQ110" s="144">
        <v>311</v>
      </c>
      <c r="IR110" s="144">
        <v>309</v>
      </c>
      <c r="IS110" s="144">
        <v>304</v>
      </c>
      <c r="IT110" s="144">
        <v>313</v>
      </c>
      <c r="IU110" s="144">
        <v>285</v>
      </c>
      <c r="IV110" s="144">
        <v>290</v>
      </c>
      <c r="IW110" s="144">
        <v>294</v>
      </c>
      <c r="IX110" s="144">
        <v>310</v>
      </c>
      <c r="IY110" s="144">
        <v>312</v>
      </c>
      <c r="IZ110" s="144">
        <v>302</v>
      </c>
      <c r="JA110" s="144">
        <v>301</v>
      </c>
      <c r="JB110" s="144">
        <v>313</v>
      </c>
      <c r="JC110" s="144">
        <v>327</v>
      </c>
      <c r="JD110" s="144">
        <v>303</v>
      </c>
      <c r="JE110" s="144">
        <v>315</v>
      </c>
      <c r="JF110" s="362">
        <f t="shared" si="65"/>
        <v>313.5</v>
      </c>
      <c r="JG110" s="144">
        <v>312</v>
      </c>
      <c r="JH110" s="144">
        <v>317</v>
      </c>
      <c r="JI110" s="144">
        <v>291</v>
      </c>
      <c r="JJ110" s="144">
        <v>294</v>
      </c>
      <c r="JK110" s="144">
        <v>306</v>
      </c>
      <c r="JL110" s="144">
        <v>310</v>
      </c>
      <c r="JM110" s="144">
        <v>278</v>
      </c>
      <c r="JN110" s="341">
        <f t="shared" si="66"/>
        <v>277</v>
      </c>
      <c r="JO110" s="144">
        <v>276</v>
      </c>
      <c r="JP110" s="144">
        <v>286</v>
      </c>
      <c r="JQ110" s="144">
        <v>261</v>
      </c>
      <c r="JR110" s="144">
        <v>262</v>
      </c>
      <c r="JS110" s="144">
        <v>266</v>
      </c>
      <c r="JT110" s="144">
        <v>261</v>
      </c>
      <c r="JU110" s="144">
        <v>229</v>
      </c>
      <c r="JV110" s="341">
        <f t="shared" si="67"/>
        <v>232</v>
      </c>
      <c r="JW110" s="144">
        <v>235</v>
      </c>
      <c r="JX110" s="144">
        <v>249</v>
      </c>
      <c r="JY110" s="144">
        <v>219</v>
      </c>
      <c r="JZ110" s="144">
        <v>221</v>
      </c>
      <c r="KA110" s="144">
        <v>223</v>
      </c>
      <c r="KB110" s="144">
        <v>232</v>
      </c>
      <c r="KC110" s="144">
        <v>232</v>
      </c>
      <c r="KD110" s="144">
        <v>234</v>
      </c>
      <c r="KE110" s="144">
        <v>236</v>
      </c>
      <c r="KF110" s="144">
        <v>240</v>
      </c>
      <c r="KG110" s="144">
        <v>242</v>
      </c>
      <c r="KH110" s="144">
        <v>221</v>
      </c>
      <c r="KI110" s="144">
        <v>220</v>
      </c>
      <c r="KJ110" s="144">
        <v>224</v>
      </c>
      <c r="KK110" s="144">
        <v>238</v>
      </c>
      <c r="KL110" s="144">
        <v>250</v>
      </c>
      <c r="KM110" s="144">
        <v>246</v>
      </c>
      <c r="KN110" s="144">
        <v>250</v>
      </c>
      <c r="KO110" s="144">
        <v>255</v>
      </c>
      <c r="KP110" s="144">
        <v>250</v>
      </c>
      <c r="KQ110" s="144">
        <v>251</v>
      </c>
      <c r="KR110" s="144">
        <v>254</v>
      </c>
      <c r="KS110" s="144">
        <v>257</v>
      </c>
      <c r="KT110" s="144">
        <v>273</v>
      </c>
      <c r="KU110" s="144">
        <v>261</v>
      </c>
      <c r="KV110" s="144">
        <v>260</v>
      </c>
      <c r="KW110" s="144">
        <v>271</v>
      </c>
      <c r="KX110" s="144">
        <v>280</v>
      </c>
      <c r="KY110" s="144">
        <v>277</v>
      </c>
      <c r="KZ110" s="476">
        <f t="shared" si="68"/>
        <v>260</v>
      </c>
      <c r="LA110" s="476">
        <f t="shared" si="69"/>
        <v>258</v>
      </c>
      <c r="LB110" s="476">
        <f t="shared" si="70"/>
        <v>257</v>
      </c>
      <c r="LC110" s="476">
        <f t="shared" si="71"/>
        <v>252</v>
      </c>
      <c r="LD110" s="476">
        <f t="shared" si="72"/>
        <v>248</v>
      </c>
      <c r="LE110" s="476">
        <f t="shared" si="73"/>
        <v>241</v>
      </c>
      <c r="LF110" s="476">
        <f t="shared" si="74"/>
        <v>235</v>
      </c>
      <c r="LG110" s="476">
        <f t="shared" si="75"/>
        <v>229</v>
      </c>
      <c r="LH110" s="476">
        <f t="shared" si="76"/>
        <v>220</v>
      </c>
      <c r="LI110" s="476">
        <f t="shared" si="77"/>
        <v>211</v>
      </c>
      <c r="LJ110" s="144">
        <v>225</v>
      </c>
      <c r="LK110" s="144">
        <v>234</v>
      </c>
      <c r="LL110" s="144">
        <v>232</v>
      </c>
      <c r="LM110" s="144">
        <v>206</v>
      </c>
      <c r="LN110" s="144">
        <v>206</v>
      </c>
      <c r="LO110" s="144">
        <v>201</v>
      </c>
      <c r="LP110" s="144">
        <v>198</v>
      </c>
      <c r="LQ110" s="144">
        <v>184</v>
      </c>
      <c r="LR110" s="144">
        <v>180</v>
      </c>
      <c r="LS110" s="144">
        <v>182</v>
      </c>
      <c r="LT110" s="144">
        <v>232</v>
      </c>
      <c r="LU110" s="144">
        <v>168</v>
      </c>
      <c r="LV110" s="144">
        <v>163</v>
      </c>
      <c r="LW110" s="144">
        <v>169</v>
      </c>
      <c r="LX110" s="144">
        <v>173</v>
      </c>
      <c r="LY110" s="144">
        <v>178</v>
      </c>
      <c r="LZ110" s="144">
        <v>175</v>
      </c>
      <c r="MA110" s="144">
        <v>183</v>
      </c>
      <c r="MB110" s="144">
        <v>180</v>
      </c>
      <c r="MC110" s="144">
        <v>181</v>
      </c>
      <c r="MD110" s="144">
        <v>172</v>
      </c>
      <c r="ME110" s="144">
        <v>178</v>
      </c>
      <c r="MF110" s="144">
        <v>171</v>
      </c>
      <c r="MG110" s="144">
        <v>176</v>
      </c>
      <c r="MH110" s="144">
        <v>168</v>
      </c>
      <c r="MI110" s="144">
        <v>158</v>
      </c>
      <c r="MJ110" s="144">
        <v>161</v>
      </c>
      <c r="MK110" s="144">
        <v>167</v>
      </c>
      <c r="ML110" s="144">
        <v>166</v>
      </c>
      <c r="MM110" s="144">
        <v>162</v>
      </c>
      <c r="MN110" s="144">
        <v>161</v>
      </c>
      <c r="MO110" s="144">
        <v>166</v>
      </c>
      <c r="MP110" s="144">
        <v>176</v>
      </c>
      <c r="MQ110" s="144">
        <v>167</v>
      </c>
      <c r="MR110" s="144">
        <v>174</v>
      </c>
      <c r="MS110" s="144">
        <v>183</v>
      </c>
      <c r="MT110" s="144">
        <v>174</v>
      </c>
      <c r="MU110" s="144">
        <v>177</v>
      </c>
      <c r="MV110" s="144">
        <v>180</v>
      </c>
      <c r="MW110" s="144">
        <v>176</v>
      </c>
      <c r="MX110" s="144">
        <v>179</v>
      </c>
      <c r="MY110" s="144">
        <v>183</v>
      </c>
      <c r="MZ110" s="144">
        <v>176</v>
      </c>
      <c r="NA110" s="144">
        <v>171</v>
      </c>
      <c r="NB110" s="144">
        <v>174</v>
      </c>
      <c r="NC110" s="144">
        <v>177</v>
      </c>
      <c r="ND110" s="144">
        <v>168</v>
      </c>
      <c r="NE110" s="144">
        <v>167</v>
      </c>
      <c r="NF110" s="144">
        <v>172</v>
      </c>
      <c r="NG110" s="144">
        <v>181</v>
      </c>
      <c r="NH110" s="144">
        <v>178</v>
      </c>
      <c r="NI110" s="144">
        <v>159</v>
      </c>
      <c r="NJ110" s="144">
        <v>157</v>
      </c>
      <c r="NK110" s="144">
        <v>163</v>
      </c>
      <c r="NL110" s="144">
        <v>164</v>
      </c>
      <c r="NM110" s="144">
        <v>157</v>
      </c>
      <c r="NN110" s="144">
        <v>152</v>
      </c>
      <c r="NO110" s="144">
        <v>152</v>
      </c>
      <c r="NP110" s="144">
        <v>157</v>
      </c>
      <c r="NQ110" s="144">
        <v>152</v>
      </c>
      <c r="NR110" s="144">
        <v>150</v>
      </c>
      <c r="NS110" s="144">
        <v>153</v>
      </c>
      <c r="NT110" s="144">
        <v>156</v>
      </c>
      <c r="NU110" s="144">
        <v>154</v>
      </c>
      <c r="NV110" s="144">
        <v>153</v>
      </c>
      <c r="NW110" s="144">
        <v>145</v>
      </c>
      <c r="NX110" s="144">
        <v>151</v>
      </c>
      <c r="NY110" s="144">
        <v>149</v>
      </c>
      <c r="NZ110" s="144">
        <v>143</v>
      </c>
      <c r="OA110" s="144">
        <v>148</v>
      </c>
      <c r="OB110" s="144">
        <v>147</v>
      </c>
      <c r="OC110" s="144">
        <v>157</v>
      </c>
      <c r="OD110" s="144">
        <v>147</v>
      </c>
      <c r="OE110" s="144">
        <v>147</v>
      </c>
      <c r="OF110" s="144">
        <v>151</v>
      </c>
      <c r="OG110" s="144">
        <v>155</v>
      </c>
      <c r="OH110" s="144">
        <v>150</v>
      </c>
      <c r="OI110" s="144">
        <v>147</v>
      </c>
      <c r="OJ110" s="144">
        <v>140</v>
      </c>
      <c r="OK110" s="144">
        <v>148</v>
      </c>
      <c r="OL110" s="144">
        <v>153</v>
      </c>
      <c r="OM110" s="144">
        <v>142</v>
      </c>
      <c r="ON110" s="144">
        <v>137</v>
      </c>
      <c r="OO110" s="144">
        <v>140</v>
      </c>
      <c r="OP110" s="144">
        <v>134</v>
      </c>
      <c r="OQ110" s="144">
        <v>142</v>
      </c>
      <c r="OR110" s="144">
        <v>141</v>
      </c>
      <c r="OS110" s="144">
        <v>138</v>
      </c>
      <c r="OT110" s="144">
        <v>142</v>
      </c>
      <c r="OU110" s="144">
        <v>147</v>
      </c>
      <c r="OV110" s="144">
        <v>138</v>
      </c>
      <c r="OW110" s="144">
        <v>129</v>
      </c>
      <c r="OX110" s="144">
        <v>128</v>
      </c>
      <c r="OY110" s="341">
        <f t="shared" si="62"/>
        <v>120</v>
      </c>
      <c r="OZ110" s="144">
        <v>112</v>
      </c>
      <c r="PA110" s="144">
        <v>113</v>
      </c>
      <c r="PB110" s="144">
        <v>124</v>
      </c>
      <c r="PC110" s="144">
        <v>130</v>
      </c>
      <c r="PD110" s="144">
        <v>120</v>
      </c>
    </row>
    <row r="111" spans="1:436" s="144" customFormat="1" x14ac:dyDescent="0.2">
      <c r="A111" s="318"/>
      <c r="B111" s="318">
        <v>24</v>
      </c>
      <c r="C111" s="319">
        <f t="shared" ca="1" si="60"/>
        <v>28</v>
      </c>
      <c r="D111" s="320">
        <f t="shared" ca="1" si="63"/>
        <v>0.13526570048309178</v>
      </c>
      <c r="E111" s="323">
        <f t="shared" ca="1" si="64"/>
        <v>15</v>
      </c>
      <c r="F111" s="321"/>
      <c r="G111" s="144">
        <v>36</v>
      </c>
      <c r="H111" s="144">
        <v>32</v>
      </c>
      <c r="I111" s="343">
        <v>33</v>
      </c>
      <c r="J111" s="144">
        <v>34</v>
      </c>
      <c r="K111" s="144">
        <v>36</v>
      </c>
      <c r="L111" s="144">
        <v>37</v>
      </c>
      <c r="M111" s="144">
        <v>35</v>
      </c>
      <c r="N111" s="144">
        <v>36</v>
      </c>
      <c r="O111" s="144">
        <v>37</v>
      </c>
      <c r="P111" s="144">
        <v>35</v>
      </c>
      <c r="Q111" s="144">
        <v>36</v>
      </c>
      <c r="R111" s="144">
        <v>38</v>
      </c>
      <c r="S111" s="144">
        <v>38</v>
      </c>
      <c r="T111" s="144">
        <v>39</v>
      </c>
      <c r="U111" s="144">
        <v>35</v>
      </c>
      <c r="V111" s="144">
        <v>36</v>
      </c>
      <c r="W111" s="144">
        <v>41</v>
      </c>
      <c r="X111" s="144">
        <v>43</v>
      </c>
      <c r="Y111" s="144">
        <v>46</v>
      </c>
      <c r="Z111" s="144">
        <v>50</v>
      </c>
      <c r="AA111" s="144">
        <v>54</v>
      </c>
      <c r="AB111" s="144">
        <v>52</v>
      </c>
      <c r="AC111" s="144">
        <v>51</v>
      </c>
      <c r="AD111" s="144">
        <v>52</v>
      </c>
      <c r="AE111" s="144">
        <v>53</v>
      </c>
      <c r="AF111" s="144">
        <v>56</v>
      </c>
      <c r="AG111" s="144">
        <v>53</v>
      </c>
      <c r="AH111" s="144">
        <v>59</v>
      </c>
      <c r="AI111" s="144">
        <v>60</v>
      </c>
      <c r="AJ111" s="144">
        <v>60</v>
      </c>
      <c r="AK111" s="144">
        <v>59</v>
      </c>
      <c r="AL111" s="144">
        <v>58</v>
      </c>
      <c r="AM111" s="144">
        <v>59</v>
      </c>
      <c r="AN111" s="144">
        <v>55</v>
      </c>
      <c r="AO111" s="144">
        <v>58</v>
      </c>
      <c r="AP111" s="363">
        <v>57.5</v>
      </c>
      <c r="AQ111" s="144">
        <v>57</v>
      </c>
      <c r="AR111" s="144">
        <v>52</v>
      </c>
      <c r="AS111" s="144">
        <v>49</v>
      </c>
      <c r="AT111" s="144">
        <v>56</v>
      </c>
      <c r="AU111" s="144">
        <v>56</v>
      </c>
      <c r="AV111" s="144">
        <v>52</v>
      </c>
      <c r="AW111" s="144">
        <v>51</v>
      </c>
      <c r="AX111" s="144">
        <v>52</v>
      </c>
      <c r="AY111" s="144">
        <v>53</v>
      </c>
      <c r="AZ111" s="144">
        <v>48</v>
      </c>
      <c r="BA111" s="144">
        <v>47</v>
      </c>
      <c r="BB111" s="144">
        <v>50</v>
      </c>
      <c r="BC111" s="144">
        <v>45</v>
      </c>
      <c r="BD111" s="144">
        <v>49</v>
      </c>
      <c r="BE111" s="144">
        <v>52</v>
      </c>
      <c r="BF111" s="144">
        <v>52</v>
      </c>
      <c r="BG111" s="144">
        <v>48</v>
      </c>
      <c r="BH111" s="144">
        <v>50</v>
      </c>
      <c r="BI111" s="144">
        <v>49</v>
      </c>
      <c r="BJ111" s="144">
        <v>46</v>
      </c>
      <c r="BK111" s="144">
        <v>42</v>
      </c>
      <c r="BL111" s="144">
        <v>41</v>
      </c>
      <c r="BM111" s="144">
        <v>45</v>
      </c>
      <c r="BN111" s="144">
        <v>48</v>
      </c>
      <c r="BO111" s="144">
        <v>44</v>
      </c>
      <c r="BP111" s="144">
        <v>41</v>
      </c>
      <c r="BQ111" s="144">
        <v>43</v>
      </c>
      <c r="BR111" s="144">
        <v>44</v>
      </c>
      <c r="BS111" s="343">
        <v>43.5</v>
      </c>
      <c r="BT111">
        <v>43</v>
      </c>
      <c r="BU111" s="144">
        <v>43</v>
      </c>
      <c r="BV111" s="144">
        <v>47</v>
      </c>
      <c r="BW111" s="144">
        <v>48</v>
      </c>
      <c r="BX111" s="144">
        <v>46</v>
      </c>
      <c r="BY111" s="144">
        <v>42</v>
      </c>
      <c r="BZ111" s="144">
        <v>39</v>
      </c>
      <c r="CA111" s="144">
        <v>45</v>
      </c>
      <c r="CB111" s="144">
        <v>43</v>
      </c>
      <c r="CC111" s="144">
        <v>49</v>
      </c>
      <c r="CD111" s="144">
        <v>47</v>
      </c>
      <c r="CE111" s="144">
        <v>42</v>
      </c>
      <c r="CF111" s="144">
        <v>44</v>
      </c>
      <c r="CG111" s="144">
        <v>43</v>
      </c>
      <c r="CH111" s="144">
        <v>42</v>
      </c>
      <c r="CI111" s="144">
        <v>46</v>
      </c>
      <c r="CJ111" s="144">
        <v>46</v>
      </c>
      <c r="CK111" s="144">
        <v>40</v>
      </c>
      <c r="CL111" s="144">
        <v>40</v>
      </c>
      <c r="CM111" s="144">
        <v>44</v>
      </c>
      <c r="CN111" s="144">
        <v>45</v>
      </c>
      <c r="CO111" s="144">
        <v>44</v>
      </c>
      <c r="CP111" s="144">
        <v>42</v>
      </c>
      <c r="CQ111" s="144">
        <v>43</v>
      </c>
      <c r="CR111" s="144">
        <v>45</v>
      </c>
      <c r="CS111" s="144">
        <v>45</v>
      </c>
      <c r="CT111" s="144">
        <v>44</v>
      </c>
      <c r="CU111" s="144">
        <v>40</v>
      </c>
      <c r="CV111" s="144">
        <v>43</v>
      </c>
      <c r="CW111" s="144">
        <v>43</v>
      </c>
      <c r="CX111" s="144">
        <v>43</v>
      </c>
      <c r="CY111" s="144">
        <v>43</v>
      </c>
      <c r="CZ111" s="144">
        <v>46</v>
      </c>
      <c r="DA111" s="144">
        <v>44</v>
      </c>
      <c r="DB111" s="144">
        <v>44</v>
      </c>
      <c r="DC111" s="144">
        <v>44</v>
      </c>
      <c r="DD111" s="144">
        <v>42</v>
      </c>
      <c r="DE111" s="144">
        <v>43</v>
      </c>
      <c r="DF111" s="144">
        <v>41</v>
      </c>
      <c r="DG111" s="144">
        <v>39</v>
      </c>
      <c r="DH111" s="144">
        <v>38</v>
      </c>
      <c r="DI111" s="144">
        <v>45</v>
      </c>
      <c r="DJ111" s="144">
        <v>44</v>
      </c>
      <c r="DK111" s="144">
        <v>44</v>
      </c>
      <c r="DL111" s="144">
        <v>46</v>
      </c>
      <c r="DM111" s="144">
        <v>43</v>
      </c>
      <c r="DN111" s="144">
        <v>41</v>
      </c>
      <c r="DO111" s="144">
        <v>43</v>
      </c>
      <c r="DP111" s="144">
        <v>41</v>
      </c>
      <c r="DQ111" s="144">
        <v>40</v>
      </c>
      <c r="DR111" s="397">
        <v>39</v>
      </c>
      <c r="DS111" s="144">
        <v>37</v>
      </c>
      <c r="DT111" s="397">
        <v>36</v>
      </c>
      <c r="DU111" s="397">
        <v>35</v>
      </c>
      <c r="DV111" s="380">
        <v>33</v>
      </c>
      <c r="DW111" s="380">
        <v>35</v>
      </c>
      <c r="DX111" s="397">
        <v>35</v>
      </c>
      <c r="DY111">
        <v>34</v>
      </c>
      <c r="DZ111">
        <v>33</v>
      </c>
      <c r="EA111">
        <v>36</v>
      </c>
      <c r="EB111">
        <v>38</v>
      </c>
      <c r="EC111">
        <v>34</v>
      </c>
      <c r="ED111">
        <v>38</v>
      </c>
      <c r="EE111">
        <v>38</v>
      </c>
      <c r="EF111">
        <v>36</v>
      </c>
      <c r="EG111">
        <v>35</v>
      </c>
      <c r="EH111">
        <v>32</v>
      </c>
      <c r="EI111">
        <v>33</v>
      </c>
      <c r="EJ111">
        <v>31</v>
      </c>
      <c r="EK111">
        <v>28</v>
      </c>
      <c r="EL111">
        <v>29</v>
      </c>
      <c r="EM111">
        <v>28</v>
      </c>
      <c r="EN111">
        <v>27</v>
      </c>
      <c r="EO111" s="144">
        <v>25</v>
      </c>
      <c r="EP111">
        <v>26</v>
      </c>
      <c r="EQ111">
        <v>26</v>
      </c>
      <c r="ER111">
        <v>28</v>
      </c>
      <c r="ES111">
        <v>28</v>
      </c>
      <c r="ET111">
        <v>29</v>
      </c>
      <c r="EU111">
        <v>28</v>
      </c>
      <c r="EV111">
        <v>27</v>
      </c>
      <c r="EW111">
        <v>26</v>
      </c>
      <c r="EX111">
        <v>24</v>
      </c>
      <c r="EY111">
        <v>26</v>
      </c>
      <c r="EZ111">
        <v>28</v>
      </c>
      <c r="FA111">
        <v>28</v>
      </c>
      <c r="FB111">
        <v>31</v>
      </c>
      <c r="FC111">
        <v>28</v>
      </c>
      <c r="FD111">
        <v>30</v>
      </c>
      <c r="FE111">
        <v>33</v>
      </c>
      <c r="FF111">
        <v>33</v>
      </c>
      <c r="FG111">
        <v>33</v>
      </c>
      <c r="FH111">
        <v>32</v>
      </c>
      <c r="FI111">
        <v>32</v>
      </c>
      <c r="FJ111">
        <v>34</v>
      </c>
      <c r="FK111" s="144">
        <v>31</v>
      </c>
      <c r="FL111">
        <v>28</v>
      </c>
      <c r="FM111">
        <v>31</v>
      </c>
      <c r="FN111" s="144">
        <v>31</v>
      </c>
      <c r="FO111" s="144">
        <v>35</v>
      </c>
      <c r="FP111" s="144">
        <v>32</v>
      </c>
      <c r="FQ111">
        <v>31</v>
      </c>
      <c r="FR111" s="144">
        <v>30</v>
      </c>
      <c r="FS111" s="397">
        <v>33</v>
      </c>
      <c r="FT111" s="144">
        <v>32</v>
      </c>
      <c r="FU111" s="397">
        <v>32</v>
      </c>
      <c r="FV111" s="397">
        <v>32</v>
      </c>
      <c r="FW111" s="380">
        <v>33</v>
      </c>
      <c r="FX111" s="380">
        <v>32</v>
      </c>
      <c r="FY111" s="397">
        <v>33</v>
      </c>
      <c r="FZ111">
        <v>32</v>
      </c>
      <c r="GA111">
        <v>36</v>
      </c>
      <c r="GB111">
        <v>34</v>
      </c>
      <c r="GC111">
        <v>31</v>
      </c>
      <c r="GD111">
        <v>34</v>
      </c>
      <c r="GE111">
        <v>35</v>
      </c>
      <c r="GF111">
        <v>39</v>
      </c>
      <c r="GG111">
        <v>42</v>
      </c>
      <c r="GH111">
        <v>44</v>
      </c>
      <c r="GI111">
        <v>47</v>
      </c>
      <c r="GJ111">
        <v>51</v>
      </c>
      <c r="GK111">
        <v>50</v>
      </c>
      <c r="GL111">
        <v>49</v>
      </c>
      <c r="GM111">
        <v>49</v>
      </c>
      <c r="GN111">
        <v>52</v>
      </c>
      <c r="GO111">
        <v>50</v>
      </c>
      <c r="GP111" s="144">
        <v>50</v>
      </c>
      <c r="GQ111">
        <v>50</v>
      </c>
      <c r="GR111">
        <v>52</v>
      </c>
      <c r="GS111">
        <v>55</v>
      </c>
      <c r="GT111">
        <v>53</v>
      </c>
      <c r="GU111">
        <v>54</v>
      </c>
      <c r="GV111" s="144">
        <v>54</v>
      </c>
      <c r="GW111" s="144">
        <v>56</v>
      </c>
      <c r="GX111" s="144">
        <v>55</v>
      </c>
      <c r="GY111" s="144">
        <v>54</v>
      </c>
      <c r="GZ111" s="144">
        <v>51</v>
      </c>
      <c r="HA111" s="144">
        <v>52</v>
      </c>
      <c r="HB111" s="144">
        <v>50</v>
      </c>
      <c r="HC111" s="144">
        <v>49</v>
      </c>
      <c r="HD111" s="144">
        <v>49</v>
      </c>
      <c r="HE111" s="144">
        <v>47</v>
      </c>
      <c r="HF111" s="144">
        <v>48</v>
      </c>
      <c r="HG111" s="144">
        <v>48</v>
      </c>
      <c r="HH111" s="144">
        <v>44</v>
      </c>
      <c r="HI111" s="144">
        <v>44</v>
      </c>
      <c r="HJ111" s="144">
        <v>46</v>
      </c>
      <c r="HK111" s="144">
        <v>50</v>
      </c>
      <c r="HL111" s="144">
        <v>46</v>
      </c>
      <c r="HM111" s="144">
        <v>49</v>
      </c>
      <c r="HN111" s="144">
        <v>46</v>
      </c>
      <c r="HO111" s="144">
        <v>45</v>
      </c>
      <c r="HP111" s="144">
        <v>43</v>
      </c>
      <c r="HQ111" s="144">
        <v>43</v>
      </c>
      <c r="HR111" s="144">
        <v>42</v>
      </c>
      <c r="HS111" s="144">
        <v>41</v>
      </c>
      <c r="HT111" s="144">
        <v>42</v>
      </c>
      <c r="HU111" s="144">
        <v>41</v>
      </c>
      <c r="HV111" s="144">
        <v>37</v>
      </c>
      <c r="HW111" s="144">
        <v>40</v>
      </c>
      <c r="HX111" s="144">
        <v>35</v>
      </c>
      <c r="HY111" s="144">
        <v>37</v>
      </c>
      <c r="HZ111" s="144">
        <v>39</v>
      </c>
      <c r="IA111" s="144">
        <v>37</v>
      </c>
      <c r="IB111" s="144">
        <v>43</v>
      </c>
      <c r="IC111" s="144">
        <v>40</v>
      </c>
      <c r="ID111" s="144">
        <v>42</v>
      </c>
      <c r="IE111" s="144">
        <v>41</v>
      </c>
      <c r="IF111" s="144">
        <v>40</v>
      </c>
      <c r="IG111" s="144">
        <v>39</v>
      </c>
      <c r="IH111" s="144">
        <v>38</v>
      </c>
      <c r="II111" s="144">
        <v>42</v>
      </c>
      <c r="IJ111" s="144">
        <v>46</v>
      </c>
      <c r="IK111" s="144">
        <v>48</v>
      </c>
      <c r="IL111" s="144">
        <v>48</v>
      </c>
      <c r="IM111" s="144">
        <v>40</v>
      </c>
      <c r="IN111" s="341">
        <f t="shared" si="61"/>
        <v>43.5</v>
      </c>
      <c r="IO111" s="144">
        <v>47</v>
      </c>
      <c r="IP111" s="144">
        <v>47</v>
      </c>
      <c r="IQ111" s="144">
        <v>45</v>
      </c>
      <c r="IR111" s="144">
        <v>45</v>
      </c>
      <c r="IS111" s="144">
        <v>46</v>
      </c>
      <c r="IT111" s="144">
        <v>46</v>
      </c>
      <c r="IU111" s="144">
        <v>47</v>
      </c>
      <c r="IV111" s="144">
        <v>47</v>
      </c>
      <c r="IW111" s="144">
        <v>48</v>
      </c>
      <c r="IX111" s="144">
        <v>47</v>
      </c>
      <c r="IY111" s="144">
        <v>45</v>
      </c>
      <c r="IZ111" s="144">
        <v>45</v>
      </c>
      <c r="JA111" s="144">
        <v>49</v>
      </c>
      <c r="JB111" s="144">
        <v>52</v>
      </c>
      <c r="JC111" s="144">
        <v>55</v>
      </c>
      <c r="JD111" s="144">
        <v>55</v>
      </c>
      <c r="JE111" s="144">
        <v>57</v>
      </c>
      <c r="JF111" s="362">
        <f t="shared" si="65"/>
        <v>57</v>
      </c>
      <c r="JG111" s="144">
        <v>57</v>
      </c>
      <c r="JH111" s="144">
        <v>54</v>
      </c>
      <c r="JI111" s="144">
        <v>48</v>
      </c>
      <c r="JJ111" s="144">
        <v>48</v>
      </c>
      <c r="JK111" s="144">
        <v>47</v>
      </c>
      <c r="JL111" s="144">
        <v>47</v>
      </c>
      <c r="JM111" s="144">
        <v>50</v>
      </c>
      <c r="JN111" s="341">
        <f t="shared" si="66"/>
        <v>50</v>
      </c>
      <c r="JO111" s="144">
        <v>50</v>
      </c>
      <c r="JP111" s="144">
        <v>49</v>
      </c>
      <c r="JQ111" s="144">
        <v>46</v>
      </c>
      <c r="JR111" s="144">
        <v>48</v>
      </c>
      <c r="JS111" s="144">
        <v>52</v>
      </c>
      <c r="JT111" s="144">
        <v>53</v>
      </c>
      <c r="JU111" s="144">
        <v>46</v>
      </c>
      <c r="JV111" s="341">
        <f t="shared" si="67"/>
        <v>47</v>
      </c>
      <c r="JW111" s="144">
        <v>48</v>
      </c>
      <c r="JX111" s="144">
        <v>48</v>
      </c>
      <c r="JY111" s="144">
        <v>49</v>
      </c>
      <c r="JZ111" s="144">
        <v>50</v>
      </c>
      <c r="KA111" s="144">
        <v>49</v>
      </c>
      <c r="KB111" s="144">
        <v>51</v>
      </c>
      <c r="KC111" s="144">
        <v>50</v>
      </c>
      <c r="KD111" s="144">
        <v>50</v>
      </c>
      <c r="KE111" s="144">
        <v>49</v>
      </c>
      <c r="KF111" s="144">
        <v>52</v>
      </c>
      <c r="KG111" s="144">
        <v>48</v>
      </c>
      <c r="KH111" s="144">
        <v>46</v>
      </c>
      <c r="KI111" s="144">
        <v>48</v>
      </c>
      <c r="KJ111" s="144">
        <v>44</v>
      </c>
      <c r="KK111" s="144">
        <v>43</v>
      </c>
      <c r="KL111" s="144">
        <v>41</v>
      </c>
      <c r="KM111" s="144">
        <v>45</v>
      </c>
      <c r="KN111" s="144">
        <v>44</v>
      </c>
      <c r="KO111" s="144">
        <v>40</v>
      </c>
      <c r="KP111" s="144">
        <v>40</v>
      </c>
      <c r="KQ111" s="144">
        <v>39</v>
      </c>
      <c r="KR111" s="144">
        <v>42</v>
      </c>
      <c r="KS111" s="144">
        <v>42</v>
      </c>
      <c r="KT111" s="144">
        <v>44</v>
      </c>
      <c r="KU111" s="144">
        <v>42</v>
      </c>
      <c r="KV111" s="144">
        <v>45</v>
      </c>
      <c r="KW111" s="144">
        <v>40</v>
      </c>
      <c r="KX111" s="144">
        <v>40</v>
      </c>
      <c r="KY111" s="144">
        <v>41</v>
      </c>
      <c r="KZ111" s="476">
        <f t="shared" si="68"/>
        <v>42</v>
      </c>
      <c r="LA111" s="476">
        <f t="shared" si="69"/>
        <v>42</v>
      </c>
      <c r="LB111" s="476">
        <f t="shared" si="70"/>
        <v>42</v>
      </c>
      <c r="LC111" s="476">
        <f t="shared" si="71"/>
        <v>42</v>
      </c>
      <c r="LD111" s="476">
        <f t="shared" si="72"/>
        <v>43</v>
      </c>
      <c r="LE111" s="476">
        <f t="shared" si="73"/>
        <v>44</v>
      </c>
      <c r="LF111" s="476">
        <f t="shared" si="74"/>
        <v>44</v>
      </c>
      <c r="LG111" s="476">
        <f t="shared" si="75"/>
        <v>44</v>
      </c>
      <c r="LH111" s="476">
        <f t="shared" si="76"/>
        <v>44</v>
      </c>
      <c r="LI111" s="476">
        <f t="shared" si="77"/>
        <v>45</v>
      </c>
      <c r="LJ111" s="144">
        <v>45</v>
      </c>
      <c r="LK111" s="144">
        <v>43</v>
      </c>
      <c r="LL111" s="144">
        <v>41</v>
      </c>
      <c r="LM111" s="144">
        <v>44</v>
      </c>
      <c r="LN111" s="144">
        <v>47</v>
      </c>
      <c r="LO111" s="144">
        <v>52</v>
      </c>
      <c r="LP111" s="144">
        <v>48</v>
      </c>
      <c r="LQ111" s="144">
        <v>44</v>
      </c>
      <c r="LR111" s="144">
        <v>44</v>
      </c>
      <c r="LS111" s="144">
        <v>44</v>
      </c>
      <c r="LT111" s="144">
        <v>41</v>
      </c>
      <c r="LU111" s="144">
        <v>42</v>
      </c>
      <c r="LV111" s="144">
        <v>41</v>
      </c>
      <c r="LW111" s="144">
        <v>40</v>
      </c>
      <c r="LX111" s="144">
        <v>40</v>
      </c>
      <c r="LY111" s="144">
        <v>33</v>
      </c>
      <c r="LZ111" s="144">
        <v>33</v>
      </c>
      <c r="MA111" s="144">
        <v>35</v>
      </c>
      <c r="MB111" s="144">
        <v>35</v>
      </c>
      <c r="MC111" s="144">
        <v>34</v>
      </c>
      <c r="MD111" s="144">
        <v>30</v>
      </c>
      <c r="ME111" s="144">
        <v>32</v>
      </c>
      <c r="MF111" s="144">
        <v>34</v>
      </c>
      <c r="MG111" s="144">
        <v>38</v>
      </c>
      <c r="MH111" s="144">
        <v>37</v>
      </c>
      <c r="MI111" s="144">
        <v>39</v>
      </c>
      <c r="MJ111" s="144">
        <v>40</v>
      </c>
      <c r="MK111" s="144">
        <v>37</v>
      </c>
      <c r="ML111" s="144">
        <v>32</v>
      </c>
      <c r="MM111" s="144">
        <v>29</v>
      </c>
      <c r="MN111" s="144">
        <v>30</v>
      </c>
      <c r="MO111" s="144">
        <v>29</v>
      </c>
      <c r="MP111" s="144">
        <v>30</v>
      </c>
      <c r="MQ111" s="144">
        <v>28</v>
      </c>
      <c r="MR111" s="144">
        <v>31</v>
      </c>
      <c r="MS111" s="144">
        <v>34</v>
      </c>
      <c r="MT111" s="144">
        <v>33</v>
      </c>
      <c r="MU111" s="144">
        <v>32</v>
      </c>
      <c r="MV111" s="144">
        <v>34</v>
      </c>
      <c r="MW111" s="144">
        <v>35</v>
      </c>
      <c r="MX111" s="144">
        <v>34</v>
      </c>
      <c r="MY111" s="144">
        <v>33</v>
      </c>
      <c r="MZ111" s="144">
        <v>32</v>
      </c>
      <c r="NA111" s="144">
        <v>30</v>
      </c>
      <c r="NB111" s="144">
        <v>32</v>
      </c>
      <c r="NC111" s="144">
        <v>32</v>
      </c>
      <c r="ND111" s="144">
        <v>32</v>
      </c>
      <c r="NE111" s="144">
        <v>32</v>
      </c>
      <c r="NF111" s="144">
        <v>34</v>
      </c>
      <c r="NG111" s="144">
        <v>38</v>
      </c>
      <c r="NH111" s="144">
        <v>35</v>
      </c>
      <c r="NI111" s="144">
        <v>34</v>
      </c>
      <c r="NJ111" s="144">
        <v>33</v>
      </c>
      <c r="NK111" s="144">
        <v>34</v>
      </c>
      <c r="NL111" s="144">
        <v>33</v>
      </c>
      <c r="NM111" s="144">
        <v>32</v>
      </c>
      <c r="NN111" s="144">
        <v>32</v>
      </c>
      <c r="NO111" s="144">
        <v>26</v>
      </c>
      <c r="NP111" s="144">
        <v>28</v>
      </c>
      <c r="NQ111" s="144">
        <v>27</v>
      </c>
      <c r="NR111" s="144">
        <v>26</v>
      </c>
      <c r="NS111" s="144">
        <v>26</v>
      </c>
      <c r="NT111" s="144">
        <v>27</v>
      </c>
      <c r="NU111" s="144">
        <v>29</v>
      </c>
      <c r="NV111" s="144">
        <v>27</v>
      </c>
      <c r="NW111" s="144">
        <v>28</v>
      </c>
      <c r="NX111" s="144">
        <v>30</v>
      </c>
      <c r="NY111" s="144">
        <v>27</v>
      </c>
      <c r="NZ111" s="144">
        <v>28</v>
      </c>
      <c r="OA111" s="144">
        <v>26</v>
      </c>
      <c r="OB111" s="144">
        <v>24</v>
      </c>
      <c r="OC111" s="144">
        <v>25</v>
      </c>
      <c r="OD111" s="144">
        <v>26</v>
      </c>
      <c r="OE111" s="144">
        <v>27</v>
      </c>
      <c r="OF111" s="144">
        <v>28</v>
      </c>
      <c r="OG111" s="144">
        <v>29</v>
      </c>
      <c r="OH111" s="144">
        <v>28</v>
      </c>
      <c r="OI111" s="144">
        <v>26</v>
      </c>
      <c r="OJ111" s="144">
        <v>27</v>
      </c>
      <c r="OK111" s="144">
        <v>29</v>
      </c>
      <c r="OL111" s="144">
        <v>34</v>
      </c>
      <c r="OM111" s="144">
        <v>30</v>
      </c>
      <c r="ON111" s="144">
        <v>31</v>
      </c>
      <c r="OO111" s="144">
        <v>34</v>
      </c>
      <c r="OP111" s="144">
        <v>35</v>
      </c>
      <c r="OQ111" s="144">
        <v>35</v>
      </c>
      <c r="OR111" s="144">
        <v>36</v>
      </c>
      <c r="OS111" s="144">
        <v>39</v>
      </c>
      <c r="OT111" s="144">
        <v>36</v>
      </c>
      <c r="OU111" s="144">
        <v>37</v>
      </c>
      <c r="OV111" s="144">
        <v>31</v>
      </c>
      <c r="OW111" s="144">
        <v>29</v>
      </c>
      <c r="OX111" s="144">
        <v>31</v>
      </c>
      <c r="OY111" s="341">
        <f t="shared" si="62"/>
        <v>32.5</v>
      </c>
      <c r="OZ111" s="144">
        <v>34</v>
      </c>
      <c r="PA111" s="144">
        <v>35</v>
      </c>
      <c r="PB111" s="144">
        <v>34</v>
      </c>
      <c r="PC111" s="144">
        <v>33</v>
      </c>
      <c r="PD111" s="144">
        <v>28</v>
      </c>
    </row>
    <row r="112" spans="1:436" x14ac:dyDescent="0.2">
      <c r="A112" s="55"/>
      <c r="B112" s="27" t="s">
        <v>45</v>
      </c>
      <c r="C112" s="174">
        <f ca="1">SUM(C88:C111)</f>
        <v>1043</v>
      </c>
      <c r="D112" s="171">
        <f t="shared" ca="1" si="63"/>
        <v>0.10417499001198562</v>
      </c>
      <c r="E112" s="177"/>
      <c r="F112" s="175"/>
      <c r="G112" s="325">
        <f t="shared" ref="G112:R112" si="78">SUM(G88:G111)</f>
        <v>1787</v>
      </c>
      <c r="H112" s="325">
        <f t="shared" si="78"/>
        <v>1706</v>
      </c>
      <c r="I112" s="325">
        <f t="shared" si="78"/>
        <v>1710.5</v>
      </c>
      <c r="J112" s="325">
        <f t="shared" si="78"/>
        <v>1715</v>
      </c>
      <c r="K112" s="325">
        <f t="shared" si="78"/>
        <v>1722</v>
      </c>
      <c r="L112" s="325">
        <f t="shared" si="78"/>
        <v>1703</v>
      </c>
      <c r="M112" s="325">
        <f t="shared" si="78"/>
        <v>1730</v>
      </c>
      <c r="N112" s="325">
        <f t="shared" si="78"/>
        <v>1729</v>
      </c>
      <c r="O112" s="325">
        <f t="shared" si="78"/>
        <v>1751</v>
      </c>
      <c r="P112" s="325">
        <f t="shared" si="78"/>
        <v>1707</v>
      </c>
      <c r="Q112" s="325">
        <f t="shared" si="78"/>
        <v>1699</v>
      </c>
      <c r="R112" s="325">
        <f t="shared" si="78"/>
        <v>1728</v>
      </c>
      <c r="S112" s="325">
        <f t="shared" ref="S112:CD112" si="79">SUM(S88:S111)</f>
        <v>1740</v>
      </c>
      <c r="T112" s="325">
        <f t="shared" si="79"/>
        <v>1709</v>
      </c>
      <c r="U112" s="325">
        <f t="shared" si="79"/>
        <v>1692</v>
      </c>
      <c r="V112" s="325">
        <f t="shared" si="79"/>
        <v>1691</v>
      </c>
      <c r="W112" s="325">
        <f t="shared" si="79"/>
        <v>1696</v>
      </c>
      <c r="X112" s="325">
        <f t="shared" si="79"/>
        <v>1665</v>
      </c>
      <c r="Y112" s="325">
        <f t="shared" si="79"/>
        <v>1662</v>
      </c>
      <c r="Z112" s="325">
        <f t="shared" si="79"/>
        <v>1699</v>
      </c>
      <c r="AA112" s="325">
        <f t="shared" si="79"/>
        <v>1713</v>
      </c>
      <c r="AB112" s="325">
        <f t="shared" si="79"/>
        <v>1722</v>
      </c>
      <c r="AC112" s="325">
        <f t="shared" si="79"/>
        <v>1698</v>
      </c>
      <c r="AD112" s="325">
        <f t="shared" si="79"/>
        <v>1717</v>
      </c>
      <c r="AE112" s="325">
        <f t="shared" si="79"/>
        <v>1777</v>
      </c>
      <c r="AF112" s="325">
        <f t="shared" si="79"/>
        <v>1816</v>
      </c>
      <c r="AG112" s="325">
        <f t="shared" si="79"/>
        <v>1798</v>
      </c>
      <c r="AH112" s="325">
        <f t="shared" si="79"/>
        <v>1807</v>
      </c>
      <c r="AI112" s="325">
        <f t="shared" si="79"/>
        <v>1799</v>
      </c>
      <c r="AJ112" s="325">
        <f t="shared" si="79"/>
        <v>1833</v>
      </c>
      <c r="AK112" s="325">
        <f t="shared" si="79"/>
        <v>1857</v>
      </c>
      <c r="AL112" s="325">
        <f t="shared" si="79"/>
        <v>1873</v>
      </c>
      <c r="AM112" s="325">
        <f t="shared" si="79"/>
        <v>1911</v>
      </c>
      <c r="AN112" s="325">
        <f t="shared" si="79"/>
        <v>1920</v>
      </c>
      <c r="AO112" s="325">
        <f t="shared" si="79"/>
        <v>1954</v>
      </c>
      <c r="AP112" s="325">
        <f t="shared" si="79"/>
        <v>1950</v>
      </c>
      <c r="AQ112" s="325">
        <f t="shared" si="79"/>
        <v>1946</v>
      </c>
      <c r="AR112" s="325">
        <f t="shared" si="79"/>
        <v>1921</v>
      </c>
      <c r="AS112" s="325">
        <f t="shared" si="79"/>
        <v>1936</v>
      </c>
      <c r="AT112" s="325">
        <f t="shared" si="79"/>
        <v>1920</v>
      </c>
      <c r="AU112" s="325">
        <f t="shared" si="79"/>
        <v>1938</v>
      </c>
      <c r="AV112" s="325">
        <f t="shared" si="79"/>
        <v>1956</v>
      </c>
      <c r="AW112" s="420">
        <f t="shared" si="79"/>
        <v>1984</v>
      </c>
      <c r="AX112" s="420">
        <f t="shared" si="79"/>
        <v>1993</v>
      </c>
      <c r="AY112" s="420">
        <f t="shared" si="79"/>
        <v>1949</v>
      </c>
      <c r="AZ112" s="420">
        <f t="shared" si="79"/>
        <v>1943</v>
      </c>
      <c r="BA112" s="420">
        <f t="shared" si="79"/>
        <v>1958</v>
      </c>
      <c r="BB112" s="420">
        <f t="shared" si="79"/>
        <v>1990</v>
      </c>
      <c r="BC112" s="420">
        <f t="shared" si="79"/>
        <v>1965</v>
      </c>
      <c r="BD112" s="420">
        <f t="shared" si="79"/>
        <v>1998</v>
      </c>
      <c r="BE112" s="420">
        <f t="shared" si="79"/>
        <v>2051</v>
      </c>
      <c r="BF112" s="420">
        <f t="shared" si="79"/>
        <v>2066</v>
      </c>
      <c r="BG112" s="325">
        <f t="shared" si="79"/>
        <v>2080</v>
      </c>
      <c r="BH112" s="325">
        <f t="shared" si="79"/>
        <v>2037</v>
      </c>
      <c r="BI112" s="325">
        <f t="shared" si="79"/>
        <v>2025</v>
      </c>
      <c r="BJ112" s="325">
        <f t="shared" si="79"/>
        <v>1987</v>
      </c>
      <c r="BK112" s="325">
        <f t="shared" si="79"/>
        <v>1998</v>
      </c>
      <c r="BL112" s="325">
        <f t="shared" si="79"/>
        <v>1920</v>
      </c>
      <c r="BM112" s="325">
        <f t="shared" si="79"/>
        <v>1913</v>
      </c>
      <c r="BN112" s="325">
        <f t="shared" si="79"/>
        <v>1920</v>
      </c>
      <c r="BO112" s="325">
        <f t="shared" si="79"/>
        <v>1949</v>
      </c>
      <c r="BP112" s="325">
        <f t="shared" si="79"/>
        <v>1894</v>
      </c>
      <c r="BQ112" s="325">
        <f t="shared" si="79"/>
        <v>1858</v>
      </c>
      <c r="BR112" s="325">
        <f t="shared" si="79"/>
        <v>1904</v>
      </c>
      <c r="BS112" s="325">
        <f t="shared" si="79"/>
        <v>1881</v>
      </c>
      <c r="BT112" s="325">
        <f t="shared" si="79"/>
        <v>1884</v>
      </c>
      <c r="BU112" s="325">
        <f t="shared" si="79"/>
        <v>1870</v>
      </c>
      <c r="BV112" s="325">
        <f t="shared" si="79"/>
        <v>1869</v>
      </c>
      <c r="BW112" s="325">
        <f t="shared" si="79"/>
        <v>1883</v>
      </c>
      <c r="BX112" s="325">
        <f t="shared" si="79"/>
        <v>1879</v>
      </c>
      <c r="BY112" s="325">
        <f t="shared" si="79"/>
        <v>1818</v>
      </c>
      <c r="BZ112" s="325">
        <f t="shared" si="79"/>
        <v>1851</v>
      </c>
      <c r="CA112" s="325">
        <f t="shared" si="79"/>
        <v>1881</v>
      </c>
      <c r="CB112" s="325">
        <f t="shared" si="79"/>
        <v>1834</v>
      </c>
      <c r="CC112" s="325">
        <f t="shared" si="79"/>
        <v>1783</v>
      </c>
      <c r="CD112" s="325">
        <f t="shared" si="79"/>
        <v>1789</v>
      </c>
      <c r="CE112" s="325">
        <f t="shared" ref="CE112:DQ112" si="80">SUM(CE88:CE111)</f>
        <v>1810</v>
      </c>
      <c r="CF112" s="325">
        <f t="shared" si="80"/>
        <v>1822</v>
      </c>
      <c r="CG112" s="325">
        <f t="shared" si="80"/>
        <v>1822</v>
      </c>
      <c r="CH112" s="325">
        <f t="shared" si="80"/>
        <v>1805</v>
      </c>
      <c r="CI112" s="325">
        <f t="shared" si="80"/>
        <v>1816</v>
      </c>
      <c r="CJ112" s="325">
        <f t="shared" si="80"/>
        <v>1848</v>
      </c>
      <c r="CK112" s="325">
        <f t="shared" si="80"/>
        <v>1894</v>
      </c>
      <c r="CL112" s="325">
        <f t="shared" si="80"/>
        <v>1871</v>
      </c>
      <c r="CM112" s="325">
        <f t="shared" si="80"/>
        <v>1871</v>
      </c>
      <c r="CN112" s="325">
        <f t="shared" si="80"/>
        <v>1904</v>
      </c>
      <c r="CO112" s="325">
        <f t="shared" si="80"/>
        <v>1927</v>
      </c>
      <c r="CP112" s="325">
        <f t="shared" si="80"/>
        <v>1912</v>
      </c>
      <c r="CQ112" s="325">
        <f t="shared" si="80"/>
        <v>1908</v>
      </c>
      <c r="CR112" s="325">
        <f t="shared" si="80"/>
        <v>1952</v>
      </c>
      <c r="CS112" s="325">
        <f t="shared" si="80"/>
        <v>1974</v>
      </c>
      <c r="CT112" s="325">
        <f t="shared" si="80"/>
        <v>1922</v>
      </c>
      <c r="CU112" s="325">
        <f t="shared" si="80"/>
        <v>1922</v>
      </c>
      <c r="CV112" s="325">
        <f t="shared" si="80"/>
        <v>1955</v>
      </c>
      <c r="CW112" s="325">
        <f t="shared" si="80"/>
        <v>1939</v>
      </c>
      <c r="CX112" s="325">
        <f t="shared" si="80"/>
        <v>1988</v>
      </c>
      <c r="CY112" s="325">
        <f t="shared" si="80"/>
        <v>1931</v>
      </c>
      <c r="CZ112" s="325">
        <f t="shared" si="80"/>
        <v>1927</v>
      </c>
      <c r="DA112" s="325">
        <f t="shared" si="80"/>
        <v>1971</v>
      </c>
      <c r="DB112" s="325">
        <f t="shared" si="80"/>
        <v>1986</v>
      </c>
      <c r="DC112" s="325">
        <f t="shared" si="80"/>
        <v>1975</v>
      </c>
      <c r="DD112" s="325">
        <f t="shared" si="80"/>
        <v>1977</v>
      </c>
      <c r="DE112" s="325">
        <f t="shared" si="80"/>
        <v>2035</v>
      </c>
      <c r="DF112" s="325">
        <f t="shared" si="80"/>
        <v>2018</v>
      </c>
      <c r="DG112" s="325">
        <f t="shared" si="80"/>
        <v>2001</v>
      </c>
      <c r="DH112" s="325">
        <f t="shared" si="80"/>
        <v>1937</v>
      </c>
      <c r="DI112" s="325">
        <f t="shared" si="80"/>
        <v>1925</v>
      </c>
      <c r="DJ112" s="325">
        <f t="shared" si="80"/>
        <v>1912</v>
      </c>
      <c r="DK112" s="325">
        <f t="shared" si="80"/>
        <v>1908</v>
      </c>
      <c r="DL112" s="325">
        <f t="shared" si="80"/>
        <v>1856</v>
      </c>
      <c r="DM112" s="325">
        <f t="shared" si="80"/>
        <v>1843</v>
      </c>
      <c r="DN112" s="325">
        <f t="shared" si="80"/>
        <v>1885</v>
      </c>
      <c r="DO112" s="325">
        <f t="shared" si="80"/>
        <v>1896</v>
      </c>
      <c r="DP112" s="325">
        <f t="shared" si="80"/>
        <v>1795</v>
      </c>
      <c r="DQ112" s="325">
        <f t="shared" si="80"/>
        <v>1809</v>
      </c>
      <c r="DR112" s="396">
        <f>SUM(DR88:DR111)</f>
        <v>1765</v>
      </c>
      <c r="DS112" s="325">
        <f>SUM(DS88:DS111)</f>
        <v>1782</v>
      </c>
      <c r="DT112" s="396">
        <f>SUM(DT88:DT111)</f>
        <v>1745</v>
      </c>
      <c r="DU112" s="396">
        <f t="shared" ref="DU112:ET112" si="81">SUM(DU88:DU111)</f>
        <v>1690</v>
      </c>
      <c r="DV112" s="396">
        <f t="shared" si="81"/>
        <v>1698</v>
      </c>
      <c r="DW112" s="396">
        <f t="shared" si="81"/>
        <v>1725</v>
      </c>
      <c r="DX112" s="396">
        <f t="shared" si="81"/>
        <v>1715</v>
      </c>
      <c r="DY112" s="396">
        <f t="shared" si="81"/>
        <v>1679</v>
      </c>
      <c r="DZ112" s="396">
        <f t="shared" si="81"/>
        <v>1688</v>
      </c>
      <c r="EA112" s="396">
        <f t="shared" si="81"/>
        <v>1698</v>
      </c>
      <c r="EB112" s="396">
        <f t="shared" si="81"/>
        <v>1690</v>
      </c>
      <c r="EC112" s="396">
        <f t="shared" si="81"/>
        <v>1663</v>
      </c>
      <c r="ED112" s="396">
        <f t="shared" si="81"/>
        <v>1683</v>
      </c>
      <c r="EE112" s="396">
        <f t="shared" si="81"/>
        <v>1694</v>
      </c>
      <c r="EF112" s="396">
        <f t="shared" si="81"/>
        <v>1706</v>
      </c>
      <c r="EG112" s="396">
        <f t="shared" si="81"/>
        <v>1683</v>
      </c>
      <c r="EH112" s="396">
        <f t="shared" si="81"/>
        <v>1668</v>
      </c>
      <c r="EI112" s="396">
        <f t="shared" si="81"/>
        <v>1665</v>
      </c>
      <c r="EJ112" s="396">
        <f t="shared" si="81"/>
        <v>1675</v>
      </c>
      <c r="EK112" s="396">
        <f t="shared" si="81"/>
        <v>1709</v>
      </c>
      <c r="EL112" s="396">
        <f t="shared" si="81"/>
        <v>1689</v>
      </c>
      <c r="EM112" s="396">
        <f t="shared" si="81"/>
        <v>1708</v>
      </c>
      <c r="EN112" s="396">
        <f t="shared" si="81"/>
        <v>1710</v>
      </c>
      <c r="EO112" s="396">
        <f t="shared" si="81"/>
        <v>1676</v>
      </c>
      <c r="EP112" s="396">
        <f t="shared" si="81"/>
        <v>1587</v>
      </c>
      <c r="EQ112" s="396">
        <f t="shared" si="81"/>
        <v>1577</v>
      </c>
      <c r="ER112" s="396">
        <f t="shared" si="81"/>
        <v>1557</v>
      </c>
      <c r="ES112" s="396">
        <f t="shared" si="81"/>
        <v>1559</v>
      </c>
      <c r="ET112" s="396">
        <f t="shared" si="81"/>
        <v>1521</v>
      </c>
      <c r="EU112" s="396">
        <f t="shared" ref="EU112:FA112" si="82">SUM(EU88:EU111)</f>
        <v>1483</v>
      </c>
      <c r="EV112" s="396">
        <f t="shared" si="82"/>
        <v>1435</v>
      </c>
      <c r="EW112" s="396">
        <f t="shared" si="82"/>
        <v>1440</v>
      </c>
      <c r="EX112" s="396">
        <f t="shared" si="82"/>
        <v>1448</v>
      </c>
      <c r="EY112" s="396">
        <f t="shared" si="82"/>
        <v>1446</v>
      </c>
      <c r="EZ112" s="396">
        <f t="shared" si="82"/>
        <v>1468</v>
      </c>
      <c r="FA112" s="396">
        <f t="shared" si="82"/>
        <v>1484</v>
      </c>
      <c r="FB112" s="396">
        <f t="shared" ref="FB112:FN112" si="83">SUM(FB88:FB111)</f>
        <v>1499</v>
      </c>
      <c r="FC112" s="396">
        <f t="shared" si="83"/>
        <v>1495</v>
      </c>
      <c r="FD112" s="396">
        <f t="shared" si="83"/>
        <v>1543</v>
      </c>
      <c r="FE112" s="418">
        <f t="shared" si="83"/>
        <v>1556</v>
      </c>
      <c r="FF112" s="418">
        <f t="shared" si="83"/>
        <v>1585</v>
      </c>
      <c r="FG112" s="418">
        <f t="shared" si="83"/>
        <v>1622</v>
      </c>
      <c r="FH112" s="418">
        <f t="shared" si="83"/>
        <v>1588</v>
      </c>
      <c r="FI112" s="418">
        <f t="shared" si="83"/>
        <v>1575</v>
      </c>
      <c r="FJ112" s="418">
        <f t="shared" si="83"/>
        <v>1566</v>
      </c>
      <c r="FK112" s="418">
        <f t="shared" si="83"/>
        <v>1579</v>
      </c>
      <c r="FL112" s="418">
        <f t="shared" si="83"/>
        <v>1565</v>
      </c>
      <c r="FM112" s="418">
        <f t="shared" si="83"/>
        <v>1561</v>
      </c>
      <c r="FN112" s="418">
        <f t="shared" si="83"/>
        <v>1572</v>
      </c>
      <c r="FO112" s="418">
        <f t="shared" ref="FO112:HZ112" si="84">SUM(FO88:FO111)</f>
        <v>1558</v>
      </c>
      <c r="FP112" s="418">
        <f t="shared" si="84"/>
        <v>1532</v>
      </c>
      <c r="FQ112" s="418">
        <f t="shared" si="84"/>
        <v>1522</v>
      </c>
      <c r="FR112" s="418">
        <f t="shared" si="84"/>
        <v>1545</v>
      </c>
      <c r="FS112" s="418">
        <f t="shared" si="84"/>
        <v>1558</v>
      </c>
      <c r="FT112" s="418">
        <f t="shared" si="84"/>
        <v>1571</v>
      </c>
      <c r="FU112" s="418">
        <f t="shared" si="84"/>
        <v>1513</v>
      </c>
      <c r="FV112" s="418">
        <f t="shared" si="84"/>
        <v>1505</v>
      </c>
      <c r="FW112" s="418">
        <f t="shared" si="84"/>
        <v>1487</v>
      </c>
      <c r="FX112" s="418">
        <f t="shared" si="84"/>
        <v>1478</v>
      </c>
      <c r="FY112" s="418">
        <f t="shared" si="84"/>
        <v>1483</v>
      </c>
      <c r="FZ112" s="418">
        <f t="shared" si="84"/>
        <v>1497</v>
      </c>
      <c r="GA112" s="418">
        <f t="shared" si="84"/>
        <v>1513</v>
      </c>
      <c r="GB112" s="418">
        <f t="shared" si="84"/>
        <v>1524</v>
      </c>
      <c r="GC112" s="418">
        <f t="shared" si="84"/>
        <v>1461</v>
      </c>
      <c r="GD112" s="418">
        <f t="shared" si="84"/>
        <v>1462</v>
      </c>
      <c r="GE112" s="418">
        <f t="shared" si="84"/>
        <v>1486</v>
      </c>
      <c r="GF112" s="418">
        <f t="shared" si="84"/>
        <v>1547</v>
      </c>
      <c r="GG112" s="418">
        <f t="shared" si="84"/>
        <v>1576</v>
      </c>
      <c r="GH112" s="418">
        <f t="shared" si="84"/>
        <v>1552</v>
      </c>
      <c r="GI112" s="418">
        <f t="shared" si="84"/>
        <v>1582</v>
      </c>
      <c r="GJ112" s="418">
        <f t="shared" si="84"/>
        <v>1601</v>
      </c>
      <c r="GK112" s="418">
        <f t="shared" si="84"/>
        <v>1635</v>
      </c>
      <c r="GL112" s="418">
        <f t="shared" si="84"/>
        <v>1601</v>
      </c>
      <c r="GM112" s="418">
        <f t="shared" si="84"/>
        <v>1625</v>
      </c>
      <c r="GN112" s="418">
        <f t="shared" si="84"/>
        <v>1622</v>
      </c>
      <c r="GO112" s="418">
        <f t="shared" si="84"/>
        <v>1675</v>
      </c>
      <c r="GP112" s="418">
        <f t="shared" si="84"/>
        <v>1660</v>
      </c>
      <c r="GQ112" s="418">
        <f t="shared" si="84"/>
        <v>1601</v>
      </c>
      <c r="GR112" s="418">
        <f t="shared" si="84"/>
        <v>1644</v>
      </c>
      <c r="GS112" s="418">
        <f t="shared" si="84"/>
        <v>1710</v>
      </c>
      <c r="GT112" s="418">
        <f t="shared" si="84"/>
        <v>1713</v>
      </c>
      <c r="GU112" s="418">
        <f t="shared" si="84"/>
        <v>1682</v>
      </c>
      <c r="GV112" s="418">
        <f t="shared" si="84"/>
        <v>1690</v>
      </c>
      <c r="GW112" s="418">
        <f t="shared" si="84"/>
        <v>1734</v>
      </c>
      <c r="GX112" s="418">
        <f t="shared" si="84"/>
        <v>1772</v>
      </c>
      <c r="GY112" s="418">
        <f t="shared" si="84"/>
        <v>1732</v>
      </c>
      <c r="GZ112" s="418">
        <f t="shared" si="84"/>
        <v>1770</v>
      </c>
      <c r="HA112" s="418">
        <f t="shared" si="84"/>
        <v>1779</v>
      </c>
      <c r="HB112" s="418">
        <f t="shared" si="84"/>
        <v>1806</v>
      </c>
      <c r="HC112" s="418">
        <f t="shared" si="84"/>
        <v>1779</v>
      </c>
      <c r="HD112" s="418">
        <f t="shared" si="84"/>
        <v>1779</v>
      </c>
      <c r="HE112" s="418">
        <f t="shared" si="84"/>
        <v>1808</v>
      </c>
      <c r="HF112" s="418">
        <f t="shared" si="84"/>
        <v>1864</v>
      </c>
      <c r="HG112" s="418">
        <f t="shared" si="84"/>
        <v>1866</v>
      </c>
      <c r="HH112" s="418">
        <f t="shared" si="84"/>
        <v>1807</v>
      </c>
      <c r="HI112" s="418">
        <f t="shared" si="84"/>
        <v>1784</v>
      </c>
      <c r="HJ112" s="418">
        <f t="shared" si="84"/>
        <v>1800</v>
      </c>
      <c r="HK112" s="418">
        <f t="shared" si="84"/>
        <v>1831</v>
      </c>
      <c r="HL112" s="418">
        <f t="shared" si="84"/>
        <v>1746</v>
      </c>
      <c r="HM112" s="418">
        <f t="shared" si="84"/>
        <v>1711</v>
      </c>
      <c r="HN112" s="418">
        <f t="shared" si="84"/>
        <v>1708</v>
      </c>
      <c r="HO112" s="418">
        <f t="shared" si="84"/>
        <v>1705</v>
      </c>
      <c r="HP112" s="418">
        <f t="shared" si="84"/>
        <v>1634</v>
      </c>
      <c r="HQ112" s="418">
        <f t="shared" si="84"/>
        <v>1602</v>
      </c>
      <c r="HR112" s="418">
        <f t="shared" si="84"/>
        <v>1617</v>
      </c>
      <c r="HS112" s="418">
        <f t="shared" si="84"/>
        <v>1628</v>
      </c>
      <c r="HT112" s="418">
        <f t="shared" si="84"/>
        <v>1605</v>
      </c>
      <c r="HU112" s="418">
        <f t="shared" si="84"/>
        <v>1563</v>
      </c>
      <c r="HV112" s="418">
        <f t="shared" si="84"/>
        <v>1539</v>
      </c>
      <c r="HW112" s="418">
        <f t="shared" si="84"/>
        <v>1576</v>
      </c>
      <c r="HX112" s="418">
        <f t="shared" si="84"/>
        <v>1620</v>
      </c>
      <c r="HY112" s="418">
        <f t="shared" si="84"/>
        <v>1582</v>
      </c>
      <c r="HZ112" s="418">
        <f t="shared" si="84"/>
        <v>1585</v>
      </c>
      <c r="IA112" s="418">
        <f t="shared" ref="IA112:KL112" si="85">SUM(IA88:IA111)</f>
        <v>1579</v>
      </c>
      <c r="IB112" s="418">
        <f t="shared" si="85"/>
        <v>1601</v>
      </c>
      <c r="IC112" s="418">
        <f t="shared" si="85"/>
        <v>1600</v>
      </c>
      <c r="ID112" s="418">
        <f t="shared" si="85"/>
        <v>1595</v>
      </c>
      <c r="IE112" s="418">
        <f t="shared" si="85"/>
        <v>1635</v>
      </c>
      <c r="IF112" s="418">
        <f t="shared" si="85"/>
        <v>1665</v>
      </c>
      <c r="IG112" s="418">
        <f t="shared" si="85"/>
        <v>1667</v>
      </c>
      <c r="IH112" s="418">
        <f t="shared" si="85"/>
        <v>1636</v>
      </c>
      <c r="II112" s="418">
        <f t="shared" si="85"/>
        <v>1651</v>
      </c>
      <c r="IJ112" s="418">
        <f t="shared" si="85"/>
        <v>1660</v>
      </c>
      <c r="IK112" s="418">
        <f t="shared" si="85"/>
        <v>1719</v>
      </c>
      <c r="IL112" s="418">
        <f t="shared" si="85"/>
        <v>1641</v>
      </c>
      <c r="IM112" s="418">
        <f t="shared" si="85"/>
        <v>1635</v>
      </c>
      <c r="IN112" s="444">
        <f t="shared" si="85"/>
        <v>1648</v>
      </c>
      <c r="IO112" s="418">
        <f t="shared" si="85"/>
        <v>1661</v>
      </c>
      <c r="IP112" s="418">
        <f t="shared" si="85"/>
        <v>1680</v>
      </c>
      <c r="IQ112" s="418">
        <f t="shared" si="85"/>
        <v>1632</v>
      </c>
      <c r="IR112" s="418">
        <f t="shared" si="85"/>
        <v>1640</v>
      </c>
      <c r="IS112" s="418">
        <f t="shared" si="85"/>
        <v>1649</v>
      </c>
      <c r="IT112" s="418">
        <f t="shared" si="85"/>
        <v>1607</v>
      </c>
      <c r="IU112" s="418">
        <f t="shared" si="85"/>
        <v>1569</v>
      </c>
      <c r="IV112" s="418">
        <f t="shared" si="85"/>
        <v>1580</v>
      </c>
      <c r="IW112" s="418">
        <f t="shared" si="85"/>
        <v>1610</v>
      </c>
      <c r="IX112" s="418">
        <f t="shared" si="85"/>
        <v>1640</v>
      </c>
      <c r="IY112" s="418">
        <f t="shared" si="85"/>
        <v>1620</v>
      </c>
      <c r="IZ112" s="418">
        <f t="shared" si="85"/>
        <v>1615</v>
      </c>
      <c r="JA112" s="418">
        <f t="shared" si="85"/>
        <v>1628</v>
      </c>
      <c r="JB112" s="418">
        <f t="shared" si="85"/>
        <v>1661</v>
      </c>
      <c r="JC112" s="418">
        <f t="shared" si="85"/>
        <v>1693</v>
      </c>
      <c r="JD112" s="418">
        <f t="shared" si="85"/>
        <v>1663</v>
      </c>
      <c r="JE112" s="418">
        <f t="shared" si="85"/>
        <v>1745</v>
      </c>
      <c r="JF112" s="456">
        <f t="shared" si="85"/>
        <v>1750</v>
      </c>
      <c r="JG112" s="418">
        <f t="shared" si="85"/>
        <v>1755</v>
      </c>
      <c r="JH112" s="418">
        <f t="shared" si="85"/>
        <v>1724</v>
      </c>
      <c r="JI112" s="418">
        <f t="shared" si="85"/>
        <v>1669</v>
      </c>
      <c r="JJ112" s="418">
        <f t="shared" si="85"/>
        <v>1674</v>
      </c>
      <c r="JK112" s="418">
        <f t="shared" si="85"/>
        <v>1695</v>
      </c>
      <c r="JL112" s="418">
        <f t="shared" si="85"/>
        <v>1686</v>
      </c>
      <c r="JM112" s="418">
        <f t="shared" si="85"/>
        <v>1641</v>
      </c>
      <c r="JN112" s="444">
        <f t="shared" si="85"/>
        <v>1647.5</v>
      </c>
      <c r="JO112" s="418">
        <f t="shared" si="85"/>
        <v>1654</v>
      </c>
      <c r="JP112" s="418">
        <f t="shared" si="85"/>
        <v>1624</v>
      </c>
      <c r="JQ112" s="418">
        <f t="shared" si="85"/>
        <v>1545</v>
      </c>
      <c r="JR112" s="418">
        <f t="shared" si="85"/>
        <v>1570</v>
      </c>
      <c r="JS112" s="418">
        <f t="shared" si="85"/>
        <v>1606</v>
      </c>
      <c r="JT112" s="418">
        <f t="shared" si="85"/>
        <v>1642</v>
      </c>
      <c r="JU112" s="418">
        <f t="shared" si="85"/>
        <v>1540</v>
      </c>
      <c r="JV112" s="444">
        <f t="shared" si="85"/>
        <v>1556</v>
      </c>
      <c r="JW112" s="418">
        <f t="shared" si="85"/>
        <v>1572</v>
      </c>
      <c r="JX112" s="418">
        <f t="shared" si="85"/>
        <v>1572</v>
      </c>
      <c r="JY112" s="418">
        <f t="shared" si="85"/>
        <v>1508</v>
      </c>
      <c r="JZ112" s="418">
        <f t="shared" si="85"/>
        <v>1509</v>
      </c>
      <c r="KA112" s="418">
        <f t="shared" si="85"/>
        <v>1529</v>
      </c>
      <c r="KB112" s="418">
        <f t="shared" si="85"/>
        <v>1550</v>
      </c>
      <c r="KC112" s="418">
        <f t="shared" si="85"/>
        <v>1539</v>
      </c>
      <c r="KD112" s="418">
        <f t="shared" si="85"/>
        <v>1488</v>
      </c>
      <c r="KE112" s="418">
        <f t="shared" si="85"/>
        <v>1499</v>
      </c>
      <c r="KF112" s="418">
        <f t="shared" si="85"/>
        <v>1529</v>
      </c>
      <c r="KG112" s="418">
        <f t="shared" si="85"/>
        <v>1531</v>
      </c>
      <c r="KH112" s="418">
        <f t="shared" si="85"/>
        <v>1471</v>
      </c>
      <c r="KI112" s="418">
        <f t="shared" si="85"/>
        <v>1490</v>
      </c>
      <c r="KJ112" s="418">
        <f t="shared" si="85"/>
        <v>1509</v>
      </c>
      <c r="KK112" s="418">
        <f t="shared" si="85"/>
        <v>1528</v>
      </c>
      <c r="KL112" s="418">
        <f t="shared" si="85"/>
        <v>1540</v>
      </c>
      <c r="KM112" s="418">
        <f t="shared" ref="KM112:MX112" si="86">SUM(KM88:KM111)</f>
        <v>1503</v>
      </c>
      <c r="KN112" s="418">
        <f t="shared" si="86"/>
        <v>1540</v>
      </c>
      <c r="KO112" s="418">
        <f t="shared" si="86"/>
        <v>1546</v>
      </c>
      <c r="KP112" s="418">
        <f t="shared" si="86"/>
        <v>1536</v>
      </c>
      <c r="KQ112" s="418">
        <f t="shared" si="86"/>
        <v>1533</v>
      </c>
      <c r="KR112" s="418">
        <f t="shared" si="86"/>
        <v>1542</v>
      </c>
      <c r="KS112" s="418">
        <f t="shared" si="86"/>
        <v>1551</v>
      </c>
      <c r="KT112" s="418">
        <f t="shared" si="86"/>
        <v>1628</v>
      </c>
      <c r="KU112" s="418">
        <f t="shared" si="86"/>
        <v>1580</v>
      </c>
      <c r="KV112" s="418">
        <f t="shared" si="86"/>
        <v>1602</v>
      </c>
      <c r="KW112" s="418">
        <f t="shared" si="86"/>
        <v>1637</v>
      </c>
      <c r="KX112" s="418">
        <f t="shared" si="86"/>
        <v>1675</v>
      </c>
      <c r="KY112" s="418">
        <f t="shared" si="86"/>
        <v>1659</v>
      </c>
      <c r="KZ112" s="418">
        <f>SUM(KZ88:KZ111)</f>
        <v>1588</v>
      </c>
      <c r="LA112" s="418">
        <f>SUM(LA88:LA111)</f>
        <v>1588</v>
      </c>
      <c r="LB112" s="418">
        <f t="shared" si="86"/>
        <v>1586</v>
      </c>
      <c r="LC112" s="418">
        <f t="shared" si="86"/>
        <v>1581</v>
      </c>
      <c r="LD112" s="418">
        <f t="shared" si="86"/>
        <v>1572</v>
      </c>
      <c r="LE112" s="418">
        <f t="shared" si="86"/>
        <v>1555</v>
      </c>
      <c r="LF112" s="418">
        <f t="shared" si="86"/>
        <v>1547</v>
      </c>
      <c r="LG112" s="418">
        <f t="shared" si="86"/>
        <v>1534</v>
      </c>
      <c r="LH112" s="418">
        <f t="shared" si="86"/>
        <v>1516</v>
      </c>
      <c r="LI112" s="418">
        <f t="shared" si="86"/>
        <v>1495</v>
      </c>
      <c r="LJ112" s="418">
        <f t="shared" si="86"/>
        <v>1524</v>
      </c>
      <c r="LK112" s="418">
        <f t="shared" si="86"/>
        <v>1546</v>
      </c>
      <c r="LL112" s="418">
        <f t="shared" si="86"/>
        <v>1522</v>
      </c>
      <c r="LM112" s="418">
        <f t="shared" si="86"/>
        <v>1466</v>
      </c>
      <c r="LN112" s="418">
        <f t="shared" si="86"/>
        <v>1462</v>
      </c>
      <c r="LO112" s="418">
        <f t="shared" si="86"/>
        <v>1469</v>
      </c>
      <c r="LP112" s="418">
        <f t="shared" si="86"/>
        <v>1473</v>
      </c>
      <c r="LQ112" s="418">
        <f t="shared" si="86"/>
        <v>1420</v>
      </c>
      <c r="LR112" s="418">
        <f t="shared" si="86"/>
        <v>1431</v>
      </c>
      <c r="LS112" s="418">
        <f t="shared" si="86"/>
        <v>1459</v>
      </c>
      <c r="LT112" s="418">
        <f t="shared" si="86"/>
        <v>1522</v>
      </c>
      <c r="LU112" s="418">
        <f t="shared" si="86"/>
        <v>1376</v>
      </c>
      <c r="LV112" s="418">
        <f t="shared" si="86"/>
        <v>1387</v>
      </c>
      <c r="LW112" s="418">
        <f t="shared" si="86"/>
        <v>1413</v>
      </c>
      <c r="LX112" s="418">
        <f t="shared" si="86"/>
        <v>1433</v>
      </c>
      <c r="LY112" s="418">
        <f t="shared" si="86"/>
        <v>1412</v>
      </c>
      <c r="LZ112" s="418">
        <f t="shared" si="86"/>
        <v>1409</v>
      </c>
      <c r="MA112" s="418">
        <f t="shared" si="86"/>
        <v>1430</v>
      </c>
      <c r="MB112" s="418">
        <f t="shared" si="86"/>
        <v>1422</v>
      </c>
      <c r="MC112" s="418">
        <f t="shared" si="86"/>
        <v>1429</v>
      </c>
      <c r="MD112" s="418">
        <f t="shared" si="86"/>
        <v>1359</v>
      </c>
      <c r="ME112" s="418">
        <f t="shared" si="86"/>
        <v>1371</v>
      </c>
      <c r="MF112" s="418">
        <f t="shared" si="86"/>
        <v>1354</v>
      </c>
      <c r="MG112" s="418">
        <f t="shared" si="86"/>
        <v>1372</v>
      </c>
      <c r="MH112" s="418">
        <f t="shared" si="86"/>
        <v>1340</v>
      </c>
      <c r="MI112" s="418">
        <f t="shared" si="86"/>
        <v>1347</v>
      </c>
      <c r="MJ112" s="418">
        <f t="shared" si="86"/>
        <v>1376</v>
      </c>
      <c r="MK112" s="418">
        <f t="shared" si="86"/>
        <v>1400</v>
      </c>
      <c r="ML112" s="418">
        <f t="shared" si="86"/>
        <v>1388</v>
      </c>
      <c r="MM112" s="418">
        <f t="shared" si="86"/>
        <v>1345</v>
      </c>
      <c r="MN112" s="418">
        <f t="shared" si="86"/>
        <v>1344</v>
      </c>
      <c r="MO112" s="418">
        <f t="shared" si="86"/>
        <v>1344</v>
      </c>
      <c r="MP112" s="418">
        <f t="shared" ref="MP112" si="87">SUM(MP88:MP111)</f>
        <v>1332</v>
      </c>
      <c r="MQ112" s="418">
        <f t="shared" si="86"/>
        <v>1273</v>
      </c>
      <c r="MR112" s="418">
        <f t="shared" si="86"/>
        <v>1292</v>
      </c>
      <c r="MS112" s="418">
        <f t="shared" si="86"/>
        <v>1300</v>
      </c>
      <c r="MT112" s="418">
        <f t="shared" si="86"/>
        <v>1318</v>
      </c>
      <c r="MU112" s="418">
        <f t="shared" si="86"/>
        <v>1306</v>
      </c>
      <c r="MV112" s="418">
        <f t="shared" si="86"/>
        <v>1316</v>
      </c>
      <c r="MW112" s="418">
        <f t="shared" si="86"/>
        <v>1304</v>
      </c>
      <c r="MX112" s="418">
        <f t="shared" si="86"/>
        <v>1329</v>
      </c>
      <c r="MY112" s="418"/>
      <c r="MZ112" s="418">
        <f t="shared" ref="MZ112:OO112" si="88">SUM(MZ88:MZ111)</f>
        <v>1258</v>
      </c>
      <c r="NA112" s="418">
        <f t="shared" si="88"/>
        <v>1267</v>
      </c>
      <c r="NB112" s="418">
        <f t="shared" si="88"/>
        <v>1286</v>
      </c>
      <c r="NC112" s="418">
        <f t="shared" si="88"/>
        <v>1292</v>
      </c>
      <c r="ND112" s="418">
        <f t="shared" si="88"/>
        <v>1259</v>
      </c>
      <c r="NE112" s="418">
        <f t="shared" si="88"/>
        <v>1278</v>
      </c>
      <c r="NF112" s="418">
        <f t="shared" si="88"/>
        <v>1308</v>
      </c>
      <c r="NG112" s="418">
        <f t="shared" si="88"/>
        <v>1298</v>
      </c>
      <c r="NH112" s="418">
        <f t="shared" si="88"/>
        <v>1289</v>
      </c>
      <c r="NI112" s="418">
        <f t="shared" si="88"/>
        <v>1206</v>
      </c>
      <c r="NJ112" s="418">
        <f t="shared" si="88"/>
        <v>1213</v>
      </c>
      <c r="NK112" s="418">
        <f t="shared" si="88"/>
        <v>1262</v>
      </c>
      <c r="NL112" s="418">
        <f t="shared" si="88"/>
        <v>1252</v>
      </c>
      <c r="NM112" s="418">
        <f t="shared" si="88"/>
        <v>1213</v>
      </c>
      <c r="NN112" s="418">
        <f t="shared" si="88"/>
        <v>1205</v>
      </c>
      <c r="NO112" s="418">
        <f t="shared" si="88"/>
        <v>1194</v>
      </c>
      <c r="NP112" s="418">
        <f t="shared" si="88"/>
        <v>1193</v>
      </c>
      <c r="NQ112" s="418">
        <f t="shared" si="88"/>
        <v>1163</v>
      </c>
      <c r="NR112" s="418">
        <f t="shared" si="88"/>
        <v>1168</v>
      </c>
      <c r="NS112" s="418">
        <f t="shared" si="88"/>
        <v>1168</v>
      </c>
      <c r="NT112" s="418">
        <f t="shared" si="88"/>
        <v>1159</v>
      </c>
      <c r="NU112" s="418">
        <f t="shared" si="88"/>
        <v>1122</v>
      </c>
      <c r="NV112" s="418">
        <f t="shared" si="88"/>
        <v>1100</v>
      </c>
      <c r="NW112" s="418">
        <f t="shared" si="88"/>
        <v>1088</v>
      </c>
      <c r="NX112" s="418">
        <f t="shared" si="88"/>
        <v>1110</v>
      </c>
      <c r="NY112" s="418">
        <f t="shared" si="88"/>
        <v>1075</v>
      </c>
      <c r="NZ112" s="418">
        <f t="shared" si="88"/>
        <v>1017</v>
      </c>
      <c r="OA112" s="418">
        <f t="shared" si="88"/>
        <v>1024</v>
      </c>
      <c r="OB112" s="418">
        <f t="shared" si="88"/>
        <v>1028</v>
      </c>
      <c r="OC112" s="418">
        <f t="shared" si="88"/>
        <v>1066</v>
      </c>
      <c r="OD112" s="418">
        <f t="shared" si="88"/>
        <v>1018</v>
      </c>
      <c r="OE112" s="418">
        <f t="shared" si="88"/>
        <v>1038</v>
      </c>
      <c r="OF112" s="418">
        <f t="shared" si="88"/>
        <v>1057</v>
      </c>
      <c r="OG112" s="418">
        <f t="shared" si="88"/>
        <v>1088</v>
      </c>
      <c r="OH112" s="418">
        <f t="shared" si="88"/>
        <v>1067</v>
      </c>
      <c r="OI112" s="418">
        <f t="shared" si="88"/>
        <v>1064</v>
      </c>
      <c r="OJ112" s="418">
        <f t="shared" si="88"/>
        <v>1068</v>
      </c>
      <c r="OK112" s="418">
        <f t="shared" si="88"/>
        <v>1083</v>
      </c>
      <c r="OL112" s="418">
        <f t="shared" si="88"/>
        <v>1126</v>
      </c>
      <c r="OM112" s="418">
        <f t="shared" si="88"/>
        <v>1099</v>
      </c>
      <c r="ON112" s="418">
        <f t="shared" si="88"/>
        <v>1076</v>
      </c>
      <c r="OO112" s="418">
        <f t="shared" si="88"/>
        <v>1088</v>
      </c>
      <c r="OP112" s="418">
        <f>SUM(OP88:OP111)</f>
        <v>1088</v>
      </c>
      <c r="OQ112" s="418">
        <f t="shared" ref="OQ112:PT112" si="89">SUM(OQ88:OQ111)</f>
        <v>1074</v>
      </c>
      <c r="OR112" s="418">
        <f t="shared" si="89"/>
        <v>1060</v>
      </c>
      <c r="OS112" s="418">
        <f t="shared" si="89"/>
        <v>1090</v>
      </c>
      <c r="OT112" s="418">
        <f t="shared" si="89"/>
        <v>1111</v>
      </c>
      <c r="OU112" s="418">
        <f t="shared" si="89"/>
        <v>1102</v>
      </c>
      <c r="OV112" s="418">
        <f t="shared" si="89"/>
        <v>1073</v>
      </c>
      <c r="OW112" s="418">
        <f t="shared" si="89"/>
        <v>1055</v>
      </c>
      <c r="OX112" s="418">
        <f t="shared" si="89"/>
        <v>1080</v>
      </c>
      <c r="OY112" s="418">
        <f t="shared" si="89"/>
        <v>1073.5</v>
      </c>
      <c r="OZ112" s="418">
        <f t="shared" si="89"/>
        <v>1067</v>
      </c>
      <c r="PA112" s="418">
        <f t="shared" si="89"/>
        <v>1062</v>
      </c>
      <c r="PB112" s="418">
        <f t="shared" si="89"/>
        <v>1096</v>
      </c>
      <c r="PC112" s="418">
        <f t="shared" si="89"/>
        <v>1111</v>
      </c>
      <c r="PD112" s="418">
        <f t="shared" si="89"/>
        <v>1043</v>
      </c>
      <c r="PE112" s="418">
        <f t="shared" si="89"/>
        <v>0</v>
      </c>
      <c r="PF112" s="418">
        <f t="shared" si="89"/>
        <v>0</v>
      </c>
      <c r="PG112" s="418">
        <f t="shared" si="89"/>
        <v>0</v>
      </c>
      <c r="PH112" s="418">
        <f t="shared" si="89"/>
        <v>0</v>
      </c>
      <c r="PI112" s="418">
        <f t="shared" si="89"/>
        <v>0</v>
      </c>
      <c r="PJ112" s="418">
        <f t="shared" si="89"/>
        <v>0</v>
      </c>
      <c r="PK112" s="418">
        <f t="shared" si="89"/>
        <v>0</v>
      </c>
      <c r="PL112" s="418">
        <f t="shared" si="89"/>
        <v>0</v>
      </c>
      <c r="PM112" s="418">
        <f t="shared" si="89"/>
        <v>0</v>
      </c>
      <c r="PN112" s="418">
        <f t="shared" si="89"/>
        <v>0</v>
      </c>
      <c r="PO112" s="418">
        <f t="shared" si="89"/>
        <v>0</v>
      </c>
      <c r="PP112" s="418">
        <f t="shared" si="89"/>
        <v>0</v>
      </c>
      <c r="PQ112" s="418">
        <f t="shared" si="89"/>
        <v>0</v>
      </c>
      <c r="PR112" s="418">
        <f t="shared" si="89"/>
        <v>0</v>
      </c>
      <c r="PS112" s="418">
        <f t="shared" si="89"/>
        <v>0</v>
      </c>
      <c r="PT112" s="418">
        <f t="shared" si="89"/>
        <v>0</v>
      </c>
    </row>
    <row r="113" spans="1:420" s="144" customFormat="1" x14ac:dyDescent="0.2">
      <c r="A113" s="1"/>
      <c r="B113" s="1"/>
      <c r="C113" s="173"/>
      <c r="D113" s="154"/>
      <c r="E113" s="189"/>
      <c r="F113" s="154"/>
      <c r="G113" s="333"/>
      <c r="H113" s="333"/>
      <c r="I113" s="333"/>
      <c r="J113" s="333"/>
      <c r="K113" s="333"/>
      <c r="L113" s="333"/>
      <c r="M113" s="333"/>
      <c r="N113" s="333"/>
      <c r="O113" s="333"/>
      <c r="P113" s="333"/>
      <c r="Q113" s="333"/>
      <c r="R113" s="333"/>
      <c r="S113" s="333"/>
      <c r="T113" s="333"/>
      <c r="U113" s="333"/>
      <c r="V113" s="333"/>
      <c r="W113" s="333"/>
      <c r="X113" s="333"/>
      <c r="Y113" s="333"/>
      <c r="Z113" s="333"/>
      <c r="AA113" s="333"/>
      <c r="AB113" s="333"/>
      <c r="AC113" s="333"/>
      <c r="AD113" s="333"/>
      <c r="AE113" s="333"/>
      <c r="AF113" s="333"/>
      <c r="AG113" s="333"/>
      <c r="AH113" s="333"/>
      <c r="AI113" s="333"/>
      <c r="AJ113" s="333"/>
      <c r="AK113" s="333"/>
      <c r="AL113" s="333"/>
      <c r="AM113" s="333"/>
      <c r="AN113" s="333"/>
      <c r="AO113" s="333"/>
      <c r="AP113" s="333"/>
      <c r="AQ113" s="333"/>
      <c r="AR113" s="333"/>
      <c r="AS113" s="333"/>
      <c r="AT113" s="333"/>
      <c r="AU113" s="333"/>
      <c r="AV113" s="333"/>
      <c r="AW113" s="333"/>
      <c r="AX113" s="333"/>
      <c r="AY113" s="333"/>
      <c r="AZ113" s="333"/>
      <c r="BA113" s="333"/>
      <c r="BB113" s="333"/>
      <c r="BC113" s="333"/>
      <c r="BD113" s="333"/>
      <c r="BE113" s="333"/>
      <c r="BF113" s="333"/>
      <c r="BG113" s="333"/>
      <c r="BH113" s="333"/>
      <c r="BI113" s="333"/>
      <c r="BJ113" s="333"/>
      <c r="BK113" s="333"/>
      <c r="BL113" s="333"/>
      <c r="BM113" s="333"/>
      <c r="BN113" s="333"/>
      <c r="BO113" s="333"/>
      <c r="BP113" s="333"/>
      <c r="BQ113" s="333"/>
      <c r="BR113" s="333"/>
      <c r="BS113" s="333"/>
      <c r="BT113" s="333"/>
      <c r="BU113" s="333"/>
      <c r="BV113" s="333"/>
      <c r="BW113" s="333"/>
      <c r="BX113" s="333"/>
      <c r="BY113" s="333"/>
      <c r="BZ113" s="333"/>
      <c r="CA113" s="333"/>
      <c r="CB113" s="333"/>
      <c r="CC113" s="333"/>
      <c r="CD113" s="333"/>
      <c r="CE113" s="333"/>
      <c r="CF113" s="333"/>
      <c r="CG113" s="333"/>
      <c r="CH113" s="333"/>
      <c r="CI113" s="333"/>
      <c r="CJ113" s="333"/>
      <c r="CK113" s="333"/>
      <c r="CL113" s="333"/>
      <c r="CM113" s="333"/>
      <c r="CN113" s="333"/>
      <c r="CO113" s="333"/>
      <c r="CP113" s="333"/>
      <c r="CQ113" s="333"/>
      <c r="CR113" s="333"/>
      <c r="CS113" s="333"/>
      <c r="CT113" s="333"/>
      <c r="CU113" s="333"/>
      <c r="CV113" s="345"/>
      <c r="CW113" s="345"/>
      <c r="CX113" s="345"/>
      <c r="CY113" s="345"/>
      <c r="CZ113" s="345"/>
      <c r="DA113" s="345"/>
      <c r="DB113" s="345"/>
      <c r="DC113" s="345"/>
      <c r="DD113" s="345"/>
      <c r="DE113" s="345"/>
      <c r="DF113" s="345"/>
      <c r="DG113" s="333"/>
      <c r="DH113" s="333"/>
      <c r="DI113" s="333"/>
      <c r="DJ113" s="333"/>
      <c r="DK113" s="333"/>
      <c r="DL113" s="333"/>
      <c r="DM113" s="333"/>
      <c r="DN113" s="333"/>
      <c r="DO113" s="333"/>
      <c r="DP113" s="333"/>
      <c r="DQ113" s="333"/>
      <c r="DR113" s="333"/>
      <c r="DS113" s="333"/>
      <c r="DT113" s="333"/>
      <c r="DU113" s="333"/>
      <c r="DV113" s="333"/>
      <c r="DW113" s="333"/>
      <c r="DX113" s="333"/>
      <c r="DY113" s="333"/>
      <c r="DZ113" s="333"/>
      <c r="EA113" s="333"/>
      <c r="EB113" s="333"/>
      <c r="EC113" s="333"/>
      <c r="ED113" s="333"/>
      <c r="EE113" s="333"/>
      <c r="EF113" s="333"/>
      <c r="EG113" s="333"/>
      <c r="EH113" s="333"/>
      <c r="EI113" s="333"/>
      <c r="EJ113" s="333"/>
      <c r="EK113" s="333"/>
      <c r="EL113" s="333"/>
      <c r="EM113" s="333"/>
      <c r="EN113" s="333"/>
      <c r="EO113" s="333"/>
      <c r="EP113" s="333"/>
      <c r="EQ113" s="333"/>
      <c r="ER113" s="333"/>
      <c r="ES113" s="333"/>
      <c r="ET113" s="333"/>
      <c r="EU113" s="333"/>
      <c r="EV113" s="333"/>
      <c r="EW113" s="333"/>
      <c r="EX113" s="333"/>
      <c r="EY113" s="333"/>
      <c r="EZ113" s="333"/>
      <c r="FA113" s="333"/>
      <c r="FB113" s="333"/>
      <c r="FC113" s="333"/>
      <c r="FD113" s="333"/>
      <c r="FE113" s="333"/>
      <c r="FF113" s="333"/>
      <c r="FI113" s="343"/>
      <c r="GJ113" s="408"/>
      <c r="GL113" s="408"/>
      <c r="GP113" s="363"/>
      <c r="GV113" s="333"/>
      <c r="GW113" s="333"/>
      <c r="GX113" s="333"/>
      <c r="GY113" s="333"/>
      <c r="GZ113" s="333"/>
      <c r="HA113" s="333"/>
      <c r="HB113" s="333"/>
      <c r="HC113" s="333"/>
      <c r="HD113" s="333"/>
      <c r="HE113" s="380"/>
      <c r="HF113" s="333"/>
      <c r="HG113" s="333"/>
      <c r="HJ113" s="343"/>
      <c r="IK113" s="408"/>
      <c r="IM113" s="408"/>
      <c r="IN113" s="343"/>
      <c r="IQ113" s="363"/>
      <c r="JF113" s="363"/>
      <c r="JN113" s="343"/>
      <c r="JV113" s="343"/>
    </row>
    <row r="114" spans="1:420" s="144" customFormat="1" x14ac:dyDescent="0.2">
      <c r="A114" s="55"/>
      <c r="B114" s="137" t="s">
        <v>48</v>
      </c>
      <c r="C114" s="173"/>
      <c r="D114" s="154"/>
      <c r="E114" s="189"/>
      <c r="F114" s="154"/>
      <c r="G114" s="333"/>
      <c r="H114" s="333"/>
      <c r="I114" s="333"/>
      <c r="J114" s="333"/>
      <c r="K114" s="333"/>
      <c r="L114" s="333"/>
      <c r="M114" s="333"/>
      <c r="N114" s="333"/>
      <c r="O114" s="333"/>
      <c r="P114" s="333"/>
      <c r="Q114" s="333"/>
      <c r="R114" s="333"/>
      <c r="S114" s="333"/>
      <c r="T114" s="333"/>
      <c r="U114" s="333"/>
      <c r="V114" s="333"/>
      <c r="W114" s="333"/>
      <c r="X114" s="333"/>
      <c r="Y114" s="333"/>
      <c r="Z114" s="333"/>
      <c r="AA114" s="333"/>
      <c r="AB114" s="333"/>
      <c r="AC114" s="333"/>
      <c r="AD114" s="333"/>
      <c r="AE114" s="333"/>
      <c r="AF114" s="333"/>
      <c r="AG114" s="333"/>
      <c r="AH114" s="333"/>
      <c r="AI114" s="333"/>
      <c r="AJ114" s="333"/>
      <c r="AK114" s="333"/>
      <c r="AL114" s="333"/>
      <c r="AM114" s="333"/>
      <c r="AN114" s="333"/>
      <c r="AO114" s="333"/>
      <c r="AP114" s="333"/>
      <c r="AQ114" s="333"/>
      <c r="AR114" s="333"/>
      <c r="AS114" s="333"/>
      <c r="AT114" s="333"/>
      <c r="AU114" s="333"/>
      <c r="AV114" s="333"/>
      <c r="AW114" s="333"/>
      <c r="AX114" s="333"/>
      <c r="AY114" s="333"/>
      <c r="AZ114" s="333"/>
      <c r="BA114" s="333"/>
      <c r="BB114" s="333"/>
      <c r="BC114" s="333"/>
      <c r="BD114" s="333"/>
      <c r="BE114" s="333"/>
      <c r="BF114" s="333"/>
      <c r="BG114" s="333"/>
      <c r="BH114" s="333"/>
      <c r="BI114" s="333"/>
      <c r="BJ114" s="333"/>
      <c r="BK114" s="333"/>
      <c r="BL114" s="333"/>
      <c r="BM114" s="333"/>
      <c r="BN114" s="333"/>
      <c r="BO114" s="333"/>
      <c r="BP114" s="333"/>
      <c r="BQ114" s="333"/>
      <c r="BR114" s="333"/>
      <c r="BS114" s="333"/>
      <c r="BT114" s="333"/>
      <c r="BU114" s="333"/>
      <c r="BV114" s="333"/>
      <c r="BW114" s="333"/>
      <c r="BX114" s="333"/>
      <c r="BY114" s="333"/>
      <c r="BZ114" s="333"/>
      <c r="CA114" s="333"/>
      <c r="CB114" s="333"/>
      <c r="CC114" s="333"/>
      <c r="CD114" s="333"/>
      <c r="CE114" s="333"/>
      <c r="CF114" s="333"/>
      <c r="CG114" s="333"/>
      <c r="CH114" s="333"/>
      <c r="CI114" s="333"/>
      <c r="CJ114" s="333"/>
      <c r="CK114" s="333"/>
      <c r="CL114" s="333"/>
      <c r="CM114" s="333"/>
      <c r="CN114" s="333"/>
      <c r="CO114" s="333"/>
      <c r="CP114" s="333"/>
      <c r="CQ114" s="333"/>
      <c r="CR114" s="333"/>
      <c r="CS114" s="333"/>
      <c r="CT114" s="333"/>
      <c r="CU114" s="333"/>
      <c r="CV114" s="345"/>
      <c r="CW114" s="345"/>
      <c r="CX114" s="345"/>
      <c r="CY114" s="345"/>
      <c r="CZ114" s="345"/>
      <c r="DA114" s="345"/>
      <c r="DB114" s="345"/>
      <c r="DC114" s="345"/>
      <c r="DD114" s="345"/>
      <c r="DE114" s="345"/>
      <c r="DF114" s="345"/>
      <c r="DG114" s="333"/>
      <c r="DH114" s="333"/>
      <c r="DI114" s="333"/>
      <c r="DJ114" s="333"/>
      <c r="DK114" s="333"/>
      <c r="DL114" s="333"/>
      <c r="DM114" s="333"/>
      <c r="DN114" s="333"/>
      <c r="DO114" s="333"/>
      <c r="DP114" s="333"/>
      <c r="DQ114" s="333"/>
      <c r="DR114" s="333"/>
      <c r="DS114" s="333"/>
      <c r="DT114" s="333"/>
      <c r="DU114" s="333"/>
      <c r="DV114" s="333"/>
      <c r="DW114" s="333"/>
      <c r="DX114" s="333"/>
      <c r="DY114" s="333"/>
      <c r="DZ114" s="333"/>
      <c r="EA114" s="333"/>
      <c r="EB114" s="333"/>
      <c r="EC114" s="333"/>
      <c r="ED114" s="333"/>
      <c r="EE114" s="333"/>
      <c r="EF114" s="333"/>
      <c r="EG114" s="333"/>
      <c r="EH114" s="333"/>
      <c r="EI114" s="333"/>
      <c r="EJ114" s="333"/>
      <c r="EK114" s="333"/>
      <c r="EL114" s="333"/>
      <c r="EM114" s="333"/>
      <c r="EN114" s="333"/>
      <c r="EO114" s="333"/>
      <c r="EP114" s="333"/>
      <c r="EQ114" s="333"/>
      <c r="ER114" s="333"/>
      <c r="ES114" s="333"/>
      <c r="ET114" s="333"/>
      <c r="EU114" s="333"/>
      <c r="EV114" s="333"/>
      <c r="EW114" s="333"/>
      <c r="EX114" s="333"/>
      <c r="EY114" s="333"/>
      <c r="EZ114" s="333"/>
      <c r="FA114" s="333"/>
      <c r="FB114" s="333"/>
      <c r="FC114" s="333"/>
      <c r="FD114" s="333"/>
      <c r="FE114" s="333"/>
      <c r="FF114" s="333"/>
      <c r="FI114" s="343"/>
      <c r="GJ114" s="408"/>
      <c r="GL114" s="408"/>
      <c r="GP114" s="363"/>
      <c r="GV114" s="333"/>
      <c r="GW114" s="333"/>
      <c r="GX114" s="333"/>
      <c r="GY114" s="333"/>
      <c r="GZ114" s="333"/>
      <c r="HA114" s="333"/>
      <c r="HB114" s="333"/>
      <c r="HC114" s="333"/>
      <c r="HD114" s="333"/>
      <c r="HE114" s="380"/>
      <c r="HF114" s="333"/>
      <c r="HG114" s="333"/>
      <c r="HJ114" s="343"/>
      <c r="IK114" s="408"/>
      <c r="IM114" s="408"/>
      <c r="IN114" s="343"/>
      <c r="IQ114" s="363"/>
      <c r="JF114" s="363"/>
      <c r="JN114" s="343"/>
      <c r="JV114" s="343"/>
    </row>
    <row r="115" spans="1:420" x14ac:dyDescent="0.2">
      <c r="B115" s="1">
        <v>1</v>
      </c>
      <c r="C115" s="166">
        <f t="shared" ref="C115:C138" ca="1" si="90">OFFSET($F$114,$B115,$E$4)</f>
        <v>40</v>
      </c>
      <c r="D115" s="167">
        <f ca="1">IF(C7&gt;0,C115/C7,0)</f>
        <v>0.14234875444839859</v>
      </c>
      <c r="E115" s="187">
        <f ca="1">RANK(D115,$D$115:$D$138,1)</f>
        <v>23</v>
      </c>
      <c r="F115" s="168"/>
      <c r="G115">
        <v>55</v>
      </c>
      <c r="H115">
        <v>42</v>
      </c>
      <c r="I115" s="341">
        <v>39</v>
      </c>
      <c r="J115">
        <v>36</v>
      </c>
      <c r="K115">
        <v>23</v>
      </c>
      <c r="L115">
        <v>12</v>
      </c>
      <c r="M115">
        <v>37</v>
      </c>
      <c r="N115">
        <v>49</v>
      </c>
      <c r="O115">
        <v>31</v>
      </c>
      <c r="P115">
        <v>29</v>
      </c>
      <c r="Q115">
        <v>26</v>
      </c>
      <c r="R115">
        <v>28</v>
      </c>
      <c r="S115">
        <v>26</v>
      </c>
      <c r="T115">
        <v>18</v>
      </c>
      <c r="U115">
        <v>26</v>
      </c>
      <c r="V115">
        <v>26</v>
      </c>
      <c r="W115">
        <v>30</v>
      </c>
      <c r="X115">
        <v>19</v>
      </c>
      <c r="Y115">
        <v>23</v>
      </c>
      <c r="Z115">
        <v>20</v>
      </c>
      <c r="AA115">
        <v>17</v>
      </c>
      <c r="AB115">
        <v>16</v>
      </c>
      <c r="AC115">
        <v>22</v>
      </c>
      <c r="AD115">
        <v>32</v>
      </c>
      <c r="AE115">
        <v>49</v>
      </c>
      <c r="AF115">
        <v>34</v>
      </c>
      <c r="AG115">
        <v>24</v>
      </c>
      <c r="AH115">
        <v>33</v>
      </c>
      <c r="AI115">
        <v>28</v>
      </c>
      <c r="AJ115">
        <v>31</v>
      </c>
      <c r="AK115">
        <v>27</v>
      </c>
      <c r="AL115">
        <v>22</v>
      </c>
      <c r="AM115">
        <v>33</v>
      </c>
      <c r="AN115">
        <v>39</v>
      </c>
      <c r="AO115">
        <v>27</v>
      </c>
      <c r="AP115" s="362">
        <v>36</v>
      </c>
      <c r="AQ115">
        <v>45</v>
      </c>
      <c r="AR115">
        <v>35</v>
      </c>
      <c r="AS115">
        <v>35</v>
      </c>
      <c r="AT115">
        <v>35</v>
      </c>
      <c r="AU115">
        <v>31</v>
      </c>
      <c r="AV115">
        <v>40</v>
      </c>
      <c r="AW115" s="144">
        <v>30</v>
      </c>
      <c r="AX115" s="144">
        <v>21</v>
      </c>
      <c r="AY115" s="144">
        <v>12</v>
      </c>
      <c r="AZ115" s="144">
        <v>16</v>
      </c>
      <c r="BA115" s="144">
        <v>27</v>
      </c>
      <c r="BB115" s="144">
        <v>30</v>
      </c>
      <c r="BC115" s="144">
        <v>20</v>
      </c>
      <c r="BD115" s="144">
        <v>19</v>
      </c>
      <c r="BE115" s="144">
        <v>31</v>
      </c>
      <c r="BF115" s="144">
        <v>18</v>
      </c>
      <c r="BG115">
        <v>25</v>
      </c>
      <c r="BH115">
        <v>30</v>
      </c>
      <c r="BI115">
        <v>23</v>
      </c>
      <c r="BJ115">
        <v>27</v>
      </c>
      <c r="BK115">
        <v>22</v>
      </c>
      <c r="BL115">
        <v>20</v>
      </c>
      <c r="BM115">
        <v>21</v>
      </c>
      <c r="BN115">
        <v>25</v>
      </c>
      <c r="BO115">
        <v>29</v>
      </c>
      <c r="BP115">
        <v>24</v>
      </c>
      <c r="BQ115">
        <v>27</v>
      </c>
      <c r="BR115">
        <v>41</v>
      </c>
      <c r="BS115">
        <v>30</v>
      </c>
      <c r="BT115">
        <v>30</v>
      </c>
      <c r="BU115">
        <v>36</v>
      </c>
      <c r="BV115">
        <v>33</v>
      </c>
      <c r="BW115">
        <v>34</v>
      </c>
      <c r="BX115">
        <v>25</v>
      </c>
      <c r="BY115">
        <v>30</v>
      </c>
      <c r="BZ115">
        <v>31</v>
      </c>
      <c r="CA115">
        <v>33</v>
      </c>
      <c r="CB115">
        <v>35</v>
      </c>
      <c r="CC115">
        <v>36</v>
      </c>
      <c r="CD115">
        <v>36</v>
      </c>
      <c r="CE115">
        <v>31</v>
      </c>
      <c r="CF115">
        <v>29</v>
      </c>
      <c r="CG115">
        <v>32</v>
      </c>
      <c r="CH115">
        <v>38</v>
      </c>
      <c r="CI115">
        <v>31</v>
      </c>
      <c r="CJ115">
        <v>30</v>
      </c>
      <c r="CK115">
        <v>31</v>
      </c>
      <c r="CL115">
        <v>40</v>
      </c>
      <c r="CM115">
        <v>27</v>
      </c>
      <c r="CN115">
        <v>19</v>
      </c>
      <c r="CO115">
        <v>26</v>
      </c>
      <c r="CP115">
        <v>22</v>
      </c>
      <c r="CQ115">
        <v>26</v>
      </c>
      <c r="CR115">
        <v>25</v>
      </c>
      <c r="CS115">
        <v>26</v>
      </c>
      <c r="CT115">
        <v>36</v>
      </c>
      <c r="CU115">
        <v>44</v>
      </c>
      <c r="CV115">
        <v>40</v>
      </c>
      <c r="CW115">
        <v>39</v>
      </c>
      <c r="CX115">
        <v>17</v>
      </c>
      <c r="CY115">
        <v>24</v>
      </c>
      <c r="CZ115">
        <v>40</v>
      </c>
      <c r="DA115">
        <v>35</v>
      </c>
      <c r="DB115">
        <v>34</v>
      </c>
      <c r="DC115">
        <v>37</v>
      </c>
      <c r="DD115">
        <v>42</v>
      </c>
      <c r="DE115">
        <v>39</v>
      </c>
      <c r="DF115">
        <v>33</v>
      </c>
      <c r="DG115">
        <v>27</v>
      </c>
      <c r="DH115">
        <v>32</v>
      </c>
      <c r="DI115">
        <v>43</v>
      </c>
      <c r="DJ115">
        <v>41</v>
      </c>
      <c r="DK115">
        <v>42</v>
      </c>
      <c r="DL115">
        <v>42</v>
      </c>
      <c r="DM115">
        <v>32</v>
      </c>
      <c r="DN115">
        <v>34</v>
      </c>
      <c r="DO115">
        <v>35</v>
      </c>
      <c r="DP115">
        <v>30</v>
      </c>
      <c r="DQ115">
        <v>21</v>
      </c>
      <c r="DR115">
        <v>20</v>
      </c>
      <c r="DS115">
        <v>22</v>
      </c>
      <c r="DT115" s="397">
        <v>20</v>
      </c>
      <c r="DU115" s="397">
        <v>25</v>
      </c>
      <c r="DV115" s="380">
        <v>23</v>
      </c>
      <c r="DW115" s="380">
        <v>17</v>
      </c>
      <c r="DX115" s="397">
        <v>18</v>
      </c>
      <c r="DY115" s="144">
        <v>19</v>
      </c>
      <c r="DZ115" s="144">
        <v>27</v>
      </c>
      <c r="EA115" s="144">
        <v>25</v>
      </c>
      <c r="EB115" s="144">
        <v>17</v>
      </c>
      <c r="EC115" s="144">
        <v>19</v>
      </c>
      <c r="ED115" s="144">
        <v>13</v>
      </c>
      <c r="EE115" s="144">
        <v>20</v>
      </c>
      <c r="EF115" s="144">
        <v>26</v>
      </c>
      <c r="EG115" s="144">
        <v>21</v>
      </c>
      <c r="EH115" s="144">
        <v>25</v>
      </c>
      <c r="EI115" s="144">
        <v>22</v>
      </c>
      <c r="EJ115" s="144">
        <v>27</v>
      </c>
      <c r="EK115" s="144">
        <v>22</v>
      </c>
      <c r="EL115" s="144">
        <v>25</v>
      </c>
      <c r="EM115" s="144">
        <v>27</v>
      </c>
      <c r="EN115" s="144">
        <v>19</v>
      </c>
      <c r="EO115">
        <v>14</v>
      </c>
      <c r="EP115" s="144">
        <v>12</v>
      </c>
      <c r="EQ115" s="144">
        <v>12</v>
      </c>
      <c r="ER115" s="144">
        <v>12</v>
      </c>
      <c r="ES115" s="144">
        <v>10</v>
      </c>
      <c r="ET115" s="144">
        <v>18</v>
      </c>
      <c r="EU115" s="144">
        <v>21</v>
      </c>
      <c r="EV115" s="144">
        <v>12</v>
      </c>
      <c r="EW115" s="144">
        <v>9</v>
      </c>
      <c r="EX115" s="144">
        <v>13</v>
      </c>
      <c r="EY115" s="144">
        <v>26</v>
      </c>
      <c r="EZ115" s="144">
        <v>26</v>
      </c>
      <c r="FA115" s="144">
        <v>29</v>
      </c>
      <c r="FB115" s="144">
        <v>22</v>
      </c>
      <c r="FC115" s="144">
        <v>20</v>
      </c>
      <c r="FD115" s="144">
        <v>23</v>
      </c>
      <c r="FE115" s="144">
        <v>14</v>
      </c>
      <c r="FF115" s="144">
        <v>12</v>
      </c>
      <c r="FG115" s="144">
        <v>15</v>
      </c>
      <c r="FH115" s="144">
        <v>28</v>
      </c>
      <c r="FI115" s="144">
        <v>34</v>
      </c>
      <c r="FJ115" s="144">
        <v>23</v>
      </c>
      <c r="FK115">
        <v>23</v>
      </c>
      <c r="FL115" s="144">
        <v>27</v>
      </c>
      <c r="FM115" s="144">
        <v>25</v>
      </c>
      <c r="FN115">
        <v>20</v>
      </c>
      <c r="FO115">
        <v>26</v>
      </c>
      <c r="FP115">
        <v>20</v>
      </c>
      <c r="FQ115" s="144">
        <v>18</v>
      </c>
      <c r="FR115">
        <v>17</v>
      </c>
      <c r="FS115">
        <v>17</v>
      </c>
      <c r="FT115">
        <v>22</v>
      </c>
      <c r="FU115" s="397">
        <v>29</v>
      </c>
      <c r="FV115" s="397">
        <v>29</v>
      </c>
      <c r="FW115" s="380">
        <v>31</v>
      </c>
      <c r="FX115" s="380">
        <v>21</v>
      </c>
      <c r="FY115" s="397">
        <v>23</v>
      </c>
      <c r="FZ115" s="144">
        <v>29</v>
      </c>
      <c r="GA115" s="144">
        <v>16</v>
      </c>
      <c r="GB115" s="144">
        <v>18</v>
      </c>
      <c r="GC115" s="144">
        <v>16</v>
      </c>
      <c r="GD115" s="144">
        <v>19</v>
      </c>
      <c r="GE115" s="144">
        <v>26</v>
      </c>
      <c r="GF115" s="144">
        <v>22</v>
      </c>
      <c r="GG115" s="144">
        <v>24</v>
      </c>
      <c r="GH115" s="144">
        <v>22</v>
      </c>
      <c r="GI115" s="144">
        <v>34</v>
      </c>
      <c r="GJ115" s="144">
        <v>36</v>
      </c>
      <c r="GK115" s="144">
        <v>28</v>
      </c>
      <c r="GL115" s="144">
        <v>34</v>
      </c>
      <c r="GM115" s="144">
        <v>32</v>
      </c>
      <c r="GN115" s="144">
        <v>31</v>
      </c>
      <c r="GO115" s="144">
        <v>21</v>
      </c>
      <c r="GP115">
        <v>18</v>
      </c>
      <c r="GQ115" s="144">
        <v>25</v>
      </c>
      <c r="GR115" s="144">
        <v>19</v>
      </c>
      <c r="GS115" s="144">
        <v>25</v>
      </c>
      <c r="GT115" s="144">
        <v>20</v>
      </c>
      <c r="GU115" s="144">
        <v>20</v>
      </c>
      <c r="GV115">
        <v>36</v>
      </c>
      <c r="GW115">
        <v>34</v>
      </c>
      <c r="GX115">
        <v>35</v>
      </c>
      <c r="GY115">
        <v>33</v>
      </c>
      <c r="GZ115">
        <v>32</v>
      </c>
      <c r="HA115">
        <v>27</v>
      </c>
      <c r="HB115">
        <v>27</v>
      </c>
      <c r="HC115">
        <v>19</v>
      </c>
      <c r="HD115">
        <v>27</v>
      </c>
      <c r="HE115">
        <v>32</v>
      </c>
      <c r="HF115">
        <v>31</v>
      </c>
      <c r="HG115">
        <v>29</v>
      </c>
      <c r="HH115">
        <v>42</v>
      </c>
      <c r="HI115">
        <v>46</v>
      </c>
      <c r="HJ115">
        <v>42</v>
      </c>
      <c r="HK115">
        <v>26</v>
      </c>
      <c r="HL115">
        <v>25</v>
      </c>
      <c r="HM115">
        <v>38</v>
      </c>
      <c r="HN115">
        <v>31</v>
      </c>
      <c r="HO115">
        <v>27</v>
      </c>
      <c r="HP115">
        <v>40</v>
      </c>
      <c r="HQ115">
        <v>34</v>
      </c>
      <c r="HR115">
        <v>25</v>
      </c>
      <c r="HS115">
        <v>68</v>
      </c>
      <c r="HT115">
        <v>57</v>
      </c>
      <c r="HU115">
        <v>41</v>
      </c>
      <c r="HV115">
        <v>30</v>
      </c>
      <c r="HW115">
        <v>31</v>
      </c>
      <c r="HX115">
        <v>28</v>
      </c>
      <c r="HY115">
        <v>31</v>
      </c>
      <c r="HZ115">
        <v>26</v>
      </c>
      <c r="IA115">
        <v>22</v>
      </c>
      <c r="IB115">
        <v>25</v>
      </c>
      <c r="IC115">
        <v>37</v>
      </c>
      <c r="ID115">
        <v>36</v>
      </c>
      <c r="IE115">
        <v>26</v>
      </c>
      <c r="IF115">
        <v>30</v>
      </c>
      <c r="IG115">
        <v>17</v>
      </c>
      <c r="IH115">
        <v>19</v>
      </c>
      <c r="II115">
        <v>14</v>
      </c>
      <c r="IJ115">
        <v>20</v>
      </c>
      <c r="IK115">
        <v>33</v>
      </c>
      <c r="IL115">
        <v>29</v>
      </c>
      <c r="IM115">
        <v>28</v>
      </c>
      <c r="IN115" s="341">
        <f t="shared" ref="IN115:IN138" si="91">(IM115+IO115)/2</f>
        <v>26.5</v>
      </c>
      <c r="IO115">
        <v>25</v>
      </c>
      <c r="IP115">
        <v>26</v>
      </c>
      <c r="IQ115">
        <v>19</v>
      </c>
      <c r="IR115">
        <v>15</v>
      </c>
      <c r="IS115">
        <v>19</v>
      </c>
      <c r="IT115">
        <v>28</v>
      </c>
      <c r="IU115">
        <v>34</v>
      </c>
      <c r="IV115">
        <v>33</v>
      </c>
      <c r="IW115">
        <v>37</v>
      </c>
      <c r="IX115">
        <v>33</v>
      </c>
      <c r="IY115">
        <v>28</v>
      </c>
      <c r="IZ115">
        <v>36</v>
      </c>
      <c r="JA115">
        <v>37</v>
      </c>
      <c r="JB115">
        <v>31</v>
      </c>
      <c r="JC115">
        <v>31</v>
      </c>
      <c r="JD115">
        <v>34</v>
      </c>
      <c r="JE115">
        <v>40</v>
      </c>
      <c r="JF115" s="362">
        <f>(JG115+JE115)/2</f>
        <v>43.5</v>
      </c>
      <c r="JG115">
        <v>47</v>
      </c>
      <c r="JH115">
        <v>38</v>
      </c>
      <c r="JI115">
        <v>42</v>
      </c>
      <c r="JJ115">
        <v>39</v>
      </c>
      <c r="JK115">
        <v>34</v>
      </c>
      <c r="JL115">
        <v>35</v>
      </c>
      <c r="JM115">
        <v>38</v>
      </c>
      <c r="JN115" s="341">
        <f>(JM115+JO115)/2</f>
        <v>39</v>
      </c>
      <c r="JO115">
        <v>40</v>
      </c>
      <c r="JP115">
        <v>32</v>
      </c>
      <c r="JQ115">
        <v>32</v>
      </c>
      <c r="JR115">
        <v>30</v>
      </c>
      <c r="JS115">
        <v>29</v>
      </c>
      <c r="JT115">
        <v>37</v>
      </c>
      <c r="JU115">
        <v>21</v>
      </c>
      <c r="JV115" s="341">
        <f>(JU115+JW115)/2</f>
        <v>26</v>
      </c>
      <c r="JW115">
        <v>31</v>
      </c>
      <c r="JX115">
        <v>33</v>
      </c>
      <c r="JY115">
        <v>42</v>
      </c>
      <c r="JZ115">
        <v>40</v>
      </c>
      <c r="KA115">
        <v>47</v>
      </c>
      <c r="KB115">
        <v>39</v>
      </c>
      <c r="KC115">
        <v>36</v>
      </c>
      <c r="KD115">
        <v>36</v>
      </c>
      <c r="KE115">
        <v>32</v>
      </c>
      <c r="KF115">
        <v>35</v>
      </c>
      <c r="KG115">
        <v>32</v>
      </c>
      <c r="KH115">
        <v>27</v>
      </c>
      <c r="KI115">
        <v>43</v>
      </c>
      <c r="KJ115">
        <v>42</v>
      </c>
      <c r="KK115">
        <v>29</v>
      </c>
      <c r="KL115">
        <v>37</v>
      </c>
      <c r="KM115">
        <v>39</v>
      </c>
      <c r="KN115">
        <v>26</v>
      </c>
      <c r="KO115">
        <v>35</v>
      </c>
      <c r="KP115">
        <v>52</v>
      </c>
      <c r="KQ115">
        <v>48</v>
      </c>
      <c r="KR115">
        <v>54</v>
      </c>
      <c r="KS115">
        <v>53</v>
      </c>
      <c r="KT115">
        <v>56</v>
      </c>
      <c r="KU115">
        <v>48</v>
      </c>
      <c r="KV115">
        <v>47</v>
      </c>
      <c r="KW115">
        <v>48</v>
      </c>
      <c r="KX115">
        <v>46</v>
      </c>
      <c r="KY115">
        <v>45</v>
      </c>
      <c r="KZ115" s="476">
        <f>ROUND(AVERAGE(KP115:KY115,LJ115),0)</f>
        <v>51</v>
      </c>
      <c r="LA115" s="476">
        <f>ROUND(AVERAGE(KQ115:KY115,LJ115:LK115),0)</f>
        <v>50</v>
      </c>
      <c r="LB115" s="476">
        <f>ROUND(AVERAGE(KR115:KY115,LJ115:LL115),0)</f>
        <v>49</v>
      </c>
      <c r="LC115" s="476">
        <f>ROUND(AVERAGE(KS115:KY115,LJ115:LM115),0)</f>
        <v>49</v>
      </c>
      <c r="LD115" s="476">
        <f>ROUND(AVERAGE(KT115:KY115,LJ115:LN115),0)</f>
        <v>49</v>
      </c>
      <c r="LE115" s="476">
        <f>ROUND(AVERAGE(KU115:KY115,LJ115:LO115),0)</f>
        <v>48</v>
      </c>
      <c r="LF115" s="476">
        <f>ROUND(AVERAGE(KV115:KY115,LJ115:LP115),0)</f>
        <v>50</v>
      </c>
      <c r="LG115" s="476">
        <f>ROUND(AVERAGE(KW115:KY115,LJ115:LQ115),0)</f>
        <v>51</v>
      </c>
      <c r="LH115" s="476">
        <f>ROUND(AVERAGE(KX115:KY115,LJ115:LR115),0)</f>
        <v>52</v>
      </c>
      <c r="LI115" s="476">
        <f>ROUND(AVERAGE(KY115,LJ115:LS115),0)</f>
        <v>54</v>
      </c>
      <c r="LJ115">
        <v>59</v>
      </c>
      <c r="LK115">
        <v>48</v>
      </c>
      <c r="LL115">
        <v>36</v>
      </c>
      <c r="LM115">
        <v>51</v>
      </c>
      <c r="LN115">
        <v>51</v>
      </c>
      <c r="LO115">
        <v>51</v>
      </c>
      <c r="LP115">
        <v>63</v>
      </c>
      <c r="LQ115">
        <v>61</v>
      </c>
      <c r="LR115">
        <v>66</v>
      </c>
      <c r="LS115">
        <v>60</v>
      </c>
      <c r="LT115">
        <v>36</v>
      </c>
      <c r="LU115">
        <v>51</v>
      </c>
      <c r="LV115">
        <v>49</v>
      </c>
      <c r="LW115">
        <v>45</v>
      </c>
      <c r="LX115">
        <v>46</v>
      </c>
      <c r="LY115">
        <v>46</v>
      </c>
      <c r="LZ115">
        <v>44</v>
      </c>
      <c r="MA115">
        <v>56</v>
      </c>
      <c r="MB115">
        <v>62</v>
      </c>
      <c r="MC115">
        <v>68</v>
      </c>
      <c r="MD115">
        <v>42</v>
      </c>
      <c r="ME115">
        <v>48</v>
      </c>
      <c r="MF115">
        <v>54</v>
      </c>
      <c r="MG115">
        <v>52</v>
      </c>
      <c r="MH115">
        <v>45</v>
      </c>
      <c r="MI115">
        <v>49</v>
      </c>
      <c r="MJ115">
        <v>46</v>
      </c>
      <c r="MK115">
        <v>56</v>
      </c>
      <c r="ML115">
        <v>71</v>
      </c>
      <c r="MM115">
        <v>77</v>
      </c>
      <c r="MN115">
        <v>58</v>
      </c>
      <c r="MO115" s="471">
        <v>47</v>
      </c>
      <c r="MP115" s="471">
        <v>45</v>
      </c>
      <c r="MQ115">
        <v>41</v>
      </c>
      <c r="MR115">
        <v>55</v>
      </c>
      <c r="MS115">
        <v>62</v>
      </c>
      <c r="MT115">
        <v>50</v>
      </c>
      <c r="MU115">
        <v>58</v>
      </c>
      <c r="MV115">
        <v>61</v>
      </c>
      <c r="MW115">
        <v>61</v>
      </c>
      <c r="MX115">
        <v>66</v>
      </c>
      <c r="MY115">
        <v>82</v>
      </c>
      <c r="MZ115">
        <v>87</v>
      </c>
      <c r="NA115">
        <v>85</v>
      </c>
      <c r="NB115">
        <v>78</v>
      </c>
      <c r="NC115">
        <v>56</v>
      </c>
      <c r="ND115">
        <v>49</v>
      </c>
      <c r="NE115">
        <v>59</v>
      </c>
      <c r="NF115">
        <v>45</v>
      </c>
      <c r="NG115">
        <v>47</v>
      </c>
      <c r="NH115">
        <v>64</v>
      </c>
      <c r="NI115">
        <v>63</v>
      </c>
      <c r="NJ115">
        <v>63</v>
      </c>
      <c r="NK115">
        <v>50</v>
      </c>
      <c r="NL115">
        <v>53</v>
      </c>
      <c r="NM115">
        <v>48</v>
      </c>
      <c r="NN115">
        <v>46</v>
      </c>
      <c r="NO115">
        <v>61</v>
      </c>
      <c r="NP115">
        <v>46</v>
      </c>
      <c r="NQ115">
        <v>45</v>
      </c>
      <c r="NR115">
        <v>42</v>
      </c>
      <c r="NS115">
        <v>48</v>
      </c>
      <c r="NT115">
        <v>44</v>
      </c>
      <c r="NU115">
        <v>41</v>
      </c>
      <c r="NV115">
        <v>43</v>
      </c>
      <c r="NW115">
        <v>42</v>
      </c>
      <c r="NX115">
        <v>48</v>
      </c>
      <c r="NY115">
        <v>36</v>
      </c>
      <c r="NZ115">
        <v>48</v>
      </c>
      <c r="OA115">
        <v>44</v>
      </c>
      <c r="OB115">
        <v>33</v>
      </c>
      <c r="OC115">
        <v>39</v>
      </c>
      <c r="OD115">
        <v>34</v>
      </c>
      <c r="OE115">
        <v>30</v>
      </c>
      <c r="OF115">
        <v>39</v>
      </c>
      <c r="OG115">
        <v>37</v>
      </c>
      <c r="OH115">
        <v>37</v>
      </c>
      <c r="OI115">
        <v>37</v>
      </c>
      <c r="OJ115">
        <v>29</v>
      </c>
      <c r="OK115">
        <v>36</v>
      </c>
      <c r="OL115">
        <v>38</v>
      </c>
      <c r="OM115">
        <v>41</v>
      </c>
      <c r="ON115">
        <v>39</v>
      </c>
      <c r="OO115">
        <v>32</v>
      </c>
      <c r="OP115">
        <v>36</v>
      </c>
      <c r="OQ115">
        <v>34</v>
      </c>
      <c r="OR115">
        <v>47</v>
      </c>
      <c r="OS115">
        <v>47</v>
      </c>
      <c r="OT115">
        <v>46</v>
      </c>
      <c r="OU115">
        <v>41</v>
      </c>
      <c r="OV115">
        <v>33</v>
      </c>
      <c r="OW115">
        <v>43</v>
      </c>
      <c r="OX115">
        <v>50</v>
      </c>
      <c r="OY115" s="341">
        <f t="shared" ref="OY115:OY138" si="92">SUM(OX115+OZ115)/2</f>
        <v>44</v>
      </c>
      <c r="OZ115">
        <v>38</v>
      </c>
      <c r="PA115">
        <v>43</v>
      </c>
      <c r="PB115">
        <v>45</v>
      </c>
      <c r="PC115">
        <v>51</v>
      </c>
      <c r="PD115">
        <v>40</v>
      </c>
    </row>
    <row r="116" spans="1:420" x14ac:dyDescent="0.2">
      <c r="A116" s="55"/>
      <c r="B116" s="1">
        <v>2</v>
      </c>
      <c r="C116" s="166">
        <f t="shared" ca="1" si="90"/>
        <v>5</v>
      </c>
      <c r="D116" s="167">
        <f t="shared" ref="D116:D139" ca="1" si="93">IF(C8&gt;0,C116/C8,0)</f>
        <v>4.716981132075472E-2</v>
      </c>
      <c r="E116" s="187">
        <f t="shared" ref="E116:E138" ca="1" si="94">RANK(D116,$D$115:$D$138,1)</f>
        <v>6</v>
      </c>
      <c r="F116" s="168"/>
      <c r="G116">
        <v>2</v>
      </c>
      <c r="H116">
        <v>7</v>
      </c>
      <c r="I116" s="341">
        <v>7.5</v>
      </c>
      <c r="J116">
        <v>8</v>
      </c>
      <c r="K116">
        <v>13</v>
      </c>
      <c r="L116">
        <v>12</v>
      </c>
      <c r="M116">
        <v>20</v>
      </c>
      <c r="N116">
        <v>23</v>
      </c>
      <c r="O116">
        <v>23</v>
      </c>
      <c r="P116">
        <v>5</v>
      </c>
      <c r="Q116">
        <v>7</v>
      </c>
      <c r="R116">
        <v>8</v>
      </c>
      <c r="S116">
        <v>6</v>
      </c>
      <c r="T116">
        <v>3</v>
      </c>
      <c r="U116">
        <v>6</v>
      </c>
      <c r="V116">
        <v>6</v>
      </c>
      <c r="W116">
        <v>12</v>
      </c>
      <c r="X116">
        <v>12</v>
      </c>
      <c r="Y116">
        <v>8</v>
      </c>
      <c r="Z116">
        <v>7</v>
      </c>
      <c r="AA116">
        <v>8</v>
      </c>
      <c r="AB116">
        <v>5</v>
      </c>
      <c r="AC116">
        <v>11</v>
      </c>
      <c r="AD116">
        <v>11</v>
      </c>
      <c r="AE116">
        <v>7</v>
      </c>
      <c r="AF116">
        <v>5</v>
      </c>
      <c r="AG116">
        <v>6</v>
      </c>
      <c r="AH116">
        <v>8</v>
      </c>
      <c r="AI116">
        <v>9</v>
      </c>
      <c r="AJ116">
        <v>6</v>
      </c>
      <c r="AK116">
        <v>11</v>
      </c>
      <c r="AL116">
        <v>11</v>
      </c>
      <c r="AM116">
        <v>8</v>
      </c>
      <c r="AN116">
        <v>4</v>
      </c>
      <c r="AO116">
        <v>6</v>
      </c>
      <c r="AP116" s="362">
        <v>6.5</v>
      </c>
      <c r="AQ116">
        <v>7</v>
      </c>
      <c r="AR116">
        <v>5</v>
      </c>
      <c r="AS116">
        <v>5</v>
      </c>
      <c r="AT116">
        <v>6</v>
      </c>
      <c r="AU116">
        <v>6</v>
      </c>
      <c r="AV116">
        <v>8</v>
      </c>
      <c r="AW116" s="144">
        <v>7</v>
      </c>
      <c r="AX116" s="144">
        <v>17</v>
      </c>
      <c r="AY116" s="144">
        <v>14</v>
      </c>
      <c r="AZ116" s="144">
        <v>12</v>
      </c>
      <c r="BA116" s="144">
        <v>19</v>
      </c>
      <c r="BB116" s="144">
        <v>15</v>
      </c>
      <c r="BC116" s="144">
        <v>11</v>
      </c>
      <c r="BD116" s="144">
        <v>15</v>
      </c>
      <c r="BE116" s="144">
        <v>15</v>
      </c>
      <c r="BF116" s="144">
        <v>13</v>
      </c>
      <c r="BG116">
        <v>8</v>
      </c>
      <c r="BH116">
        <v>9</v>
      </c>
      <c r="BI116">
        <v>17</v>
      </c>
      <c r="BJ116">
        <v>25</v>
      </c>
      <c r="BK116">
        <v>18</v>
      </c>
      <c r="BL116">
        <v>11</v>
      </c>
      <c r="BM116">
        <v>9</v>
      </c>
      <c r="BN116">
        <v>4</v>
      </c>
      <c r="BO116">
        <v>5</v>
      </c>
      <c r="BP116">
        <v>8</v>
      </c>
      <c r="BQ116">
        <v>12</v>
      </c>
      <c r="BR116">
        <v>9</v>
      </c>
      <c r="BS116">
        <v>7</v>
      </c>
      <c r="BT116">
        <v>13</v>
      </c>
      <c r="BU116">
        <v>7</v>
      </c>
      <c r="BV116">
        <v>8</v>
      </c>
      <c r="BW116">
        <v>7</v>
      </c>
      <c r="BX116">
        <v>4</v>
      </c>
      <c r="BY116">
        <v>4</v>
      </c>
      <c r="BZ116">
        <v>4</v>
      </c>
      <c r="CA116">
        <v>5</v>
      </c>
      <c r="CB116">
        <v>6</v>
      </c>
      <c r="CC116">
        <v>8</v>
      </c>
      <c r="CD116">
        <v>3</v>
      </c>
      <c r="CE116">
        <v>5</v>
      </c>
      <c r="CF116">
        <v>6</v>
      </c>
      <c r="CG116">
        <v>6</v>
      </c>
      <c r="CH116">
        <v>9</v>
      </c>
      <c r="CI116">
        <v>5</v>
      </c>
      <c r="CJ116">
        <v>6</v>
      </c>
      <c r="CK116">
        <v>6</v>
      </c>
      <c r="CL116">
        <v>8</v>
      </c>
      <c r="CM116">
        <v>4</v>
      </c>
      <c r="CN116">
        <v>3</v>
      </c>
      <c r="CO116">
        <v>7</v>
      </c>
      <c r="CP116">
        <v>5</v>
      </c>
      <c r="CQ116">
        <v>10</v>
      </c>
      <c r="CR116">
        <v>7</v>
      </c>
      <c r="CS116">
        <v>3</v>
      </c>
      <c r="CT116">
        <v>1</v>
      </c>
      <c r="CU116">
        <v>1</v>
      </c>
      <c r="CV116">
        <v>0</v>
      </c>
      <c r="CW116">
        <v>1</v>
      </c>
      <c r="CX116">
        <v>3</v>
      </c>
      <c r="CY116">
        <v>7</v>
      </c>
      <c r="CZ116">
        <v>5</v>
      </c>
      <c r="DA116">
        <v>3</v>
      </c>
      <c r="DB116">
        <v>6</v>
      </c>
      <c r="DC116">
        <v>7</v>
      </c>
      <c r="DD116">
        <v>6</v>
      </c>
      <c r="DE116">
        <v>2</v>
      </c>
      <c r="DF116">
        <v>1.5</v>
      </c>
      <c r="DG116">
        <v>1</v>
      </c>
      <c r="DH116">
        <v>5</v>
      </c>
      <c r="DI116">
        <v>7</v>
      </c>
      <c r="DJ116">
        <v>6</v>
      </c>
      <c r="DK116">
        <v>16</v>
      </c>
      <c r="DL116">
        <v>16</v>
      </c>
      <c r="DM116">
        <v>8</v>
      </c>
      <c r="DN116">
        <v>7</v>
      </c>
      <c r="DO116">
        <v>8</v>
      </c>
      <c r="DP116">
        <v>4</v>
      </c>
      <c r="DQ116">
        <v>2</v>
      </c>
      <c r="DR116">
        <v>6</v>
      </c>
      <c r="DS116">
        <v>2</v>
      </c>
      <c r="DT116" s="397">
        <v>1</v>
      </c>
      <c r="DU116" s="397">
        <v>3</v>
      </c>
      <c r="DV116" s="380">
        <v>4</v>
      </c>
      <c r="DW116" s="380">
        <v>5</v>
      </c>
      <c r="DX116" s="397">
        <v>8</v>
      </c>
      <c r="DY116" s="144">
        <v>8</v>
      </c>
      <c r="DZ116" s="144">
        <v>6</v>
      </c>
      <c r="EA116" s="144">
        <v>7</v>
      </c>
      <c r="EB116" s="144">
        <v>1</v>
      </c>
      <c r="EC116" s="144">
        <v>6</v>
      </c>
      <c r="ED116" s="144">
        <v>8</v>
      </c>
      <c r="EE116" s="144">
        <v>4</v>
      </c>
      <c r="EF116" s="144">
        <v>6</v>
      </c>
      <c r="EG116" s="144">
        <v>6</v>
      </c>
      <c r="EH116" s="144">
        <v>5</v>
      </c>
      <c r="EI116" s="144">
        <v>6</v>
      </c>
      <c r="EJ116" s="144">
        <v>4</v>
      </c>
      <c r="EK116" s="144">
        <v>4</v>
      </c>
      <c r="EL116" s="144">
        <v>5</v>
      </c>
      <c r="EM116" s="144">
        <v>5</v>
      </c>
      <c r="EN116" s="144">
        <v>3</v>
      </c>
      <c r="EO116">
        <v>5</v>
      </c>
      <c r="EP116" s="144">
        <v>3</v>
      </c>
      <c r="EQ116" s="144">
        <v>4</v>
      </c>
      <c r="ER116" s="144">
        <v>4</v>
      </c>
      <c r="ES116" s="144">
        <v>4</v>
      </c>
      <c r="ET116" s="144">
        <v>4</v>
      </c>
      <c r="EU116" s="144">
        <v>3</v>
      </c>
      <c r="EV116" s="144">
        <v>5</v>
      </c>
      <c r="EW116" s="144">
        <v>3</v>
      </c>
      <c r="EX116" s="144">
        <v>2</v>
      </c>
      <c r="EY116" s="144">
        <v>2</v>
      </c>
      <c r="EZ116" s="144">
        <v>5</v>
      </c>
      <c r="FA116" s="144">
        <v>8</v>
      </c>
      <c r="FB116" s="144">
        <v>8</v>
      </c>
      <c r="FC116" s="144">
        <v>3</v>
      </c>
      <c r="FD116" s="144">
        <v>9</v>
      </c>
      <c r="FE116" s="144">
        <v>6</v>
      </c>
      <c r="FF116" s="144">
        <v>9</v>
      </c>
      <c r="FG116" s="144">
        <v>3</v>
      </c>
      <c r="FH116" s="144">
        <v>8</v>
      </c>
      <c r="FI116" s="144">
        <v>7</v>
      </c>
      <c r="FJ116" s="144">
        <v>8</v>
      </c>
      <c r="FK116">
        <v>4</v>
      </c>
      <c r="FL116" s="144">
        <v>10</v>
      </c>
      <c r="FM116" s="144">
        <v>5</v>
      </c>
      <c r="FN116">
        <v>3</v>
      </c>
      <c r="FO116">
        <v>8</v>
      </c>
      <c r="FP116">
        <v>9</v>
      </c>
      <c r="FQ116" s="144">
        <v>10</v>
      </c>
      <c r="FR116">
        <v>8</v>
      </c>
      <c r="FS116">
        <v>8</v>
      </c>
      <c r="FT116">
        <v>8</v>
      </c>
      <c r="FU116" s="397">
        <v>8</v>
      </c>
      <c r="FV116" s="397">
        <v>7</v>
      </c>
      <c r="FW116" s="380">
        <v>9</v>
      </c>
      <c r="FX116" s="380">
        <v>5</v>
      </c>
      <c r="FY116" s="397">
        <v>3</v>
      </c>
      <c r="FZ116" s="144">
        <v>5</v>
      </c>
      <c r="GA116" s="144">
        <v>5</v>
      </c>
      <c r="GB116" s="144">
        <v>4</v>
      </c>
      <c r="GC116" s="144">
        <v>5</v>
      </c>
      <c r="GD116" s="144">
        <v>2</v>
      </c>
      <c r="GE116" s="144">
        <v>3</v>
      </c>
      <c r="GF116" s="144">
        <v>7</v>
      </c>
      <c r="GG116" s="144">
        <v>4</v>
      </c>
      <c r="GH116" s="144">
        <v>6</v>
      </c>
      <c r="GI116" s="144">
        <v>13</v>
      </c>
      <c r="GJ116" s="144">
        <v>12</v>
      </c>
      <c r="GK116" s="144">
        <v>8</v>
      </c>
      <c r="GL116" s="144">
        <v>8</v>
      </c>
      <c r="GM116" s="144">
        <v>3</v>
      </c>
      <c r="GN116" s="144">
        <v>7</v>
      </c>
      <c r="GO116" s="144">
        <v>6</v>
      </c>
      <c r="GP116">
        <v>7</v>
      </c>
      <c r="GQ116" s="144">
        <v>7</v>
      </c>
      <c r="GR116" s="144">
        <v>6</v>
      </c>
      <c r="GS116" s="144">
        <v>3</v>
      </c>
      <c r="GT116" s="144">
        <v>5</v>
      </c>
      <c r="GU116" s="144">
        <v>9</v>
      </c>
      <c r="GV116">
        <v>13</v>
      </c>
      <c r="GW116">
        <v>4</v>
      </c>
      <c r="GX116">
        <v>4</v>
      </c>
      <c r="GY116">
        <v>5</v>
      </c>
      <c r="GZ116">
        <v>7</v>
      </c>
      <c r="HA116">
        <v>9</v>
      </c>
      <c r="HB116">
        <v>10</v>
      </c>
      <c r="HC116">
        <v>4</v>
      </c>
      <c r="HD116">
        <v>3</v>
      </c>
      <c r="HE116">
        <v>6</v>
      </c>
      <c r="HF116">
        <v>6</v>
      </c>
      <c r="HG116">
        <v>8</v>
      </c>
      <c r="HH116">
        <v>4</v>
      </c>
      <c r="HI116">
        <v>4</v>
      </c>
      <c r="HJ116">
        <v>2</v>
      </c>
      <c r="HK116">
        <v>3</v>
      </c>
      <c r="HL116">
        <v>2</v>
      </c>
      <c r="HM116">
        <v>11</v>
      </c>
      <c r="HN116">
        <v>11</v>
      </c>
      <c r="HO116">
        <v>10</v>
      </c>
      <c r="HP116">
        <v>8</v>
      </c>
      <c r="HQ116">
        <v>6</v>
      </c>
      <c r="HR116">
        <v>11</v>
      </c>
      <c r="HS116">
        <v>14</v>
      </c>
      <c r="HT116">
        <v>14</v>
      </c>
      <c r="HU116">
        <v>10</v>
      </c>
      <c r="HV116">
        <v>7</v>
      </c>
      <c r="HW116">
        <v>5</v>
      </c>
      <c r="HX116">
        <v>6</v>
      </c>
      <c r="HY116">
        <v>11</v>
      </c>
      <c r="HZ116">
        <v>7</v>
      </c>
      <c r="IA116">
        <v>7</v>
      </c>
      <c r="IB116">
        <v>6</v>
      </c>
      <c r="IC116">
        <v>5</v>
      </c>
      <c r="ID116">
        <v>5</v>
      </c>
      <c r="IE116">
        <v>8</v>
      </c>
      <c r="IF116">
        <v>6</v>
      </c>
      <c r="IG116">
        <v>6</v>
      </c>
      <c r="IH116">
        <v>7</v>
      </c>
      <c r="II116">
        <v>9</v>
      </c>
      <c r="IJ116">
        <v>7</v>
      </c>
      <c r="IK116">
        <v>3</v>
      </c>
      <c r="IL116">
        <v>2</v>
      </c>
      <c r="IM116">
        <v>3</v>
      </c>
      <c r="IN116" s="341">
        <f t="shared" si="91"/>
        <v>4</v>
      </c>
      <c r="IO116">
        <v>5</v>
      </c>
      <c r="IP116">
        <v>7</v>
      </c>
      <c r="IQ116">
        <v>6</v>
      </c>
      <c r="IR116">
        <v>5</v>
      </c>
      <c r="IS116">
        <v>4</v>
      </c>
      <c r="IT116">
        <v>4</v>
      </c>
      <c r="IU116">
        <v>6</v>
      </c>
      <c r="IV116">
        <v>24</v>
      </c>
      <c r="IW116">
        <v>27</v>
      </c>
      <c r="IX116">
        <v>20</v>
      </c>
      <c r="IY116">
        <v>12</v>
      </c>
      <c r="IZ116">
        <v>9</v>
      </c>
      <c r="JA116">
        <v>13</v>
      </c>
      <c r="JB116">
        <v>21</v>
      </c>
      <c r="JC116">
        <v>26</v>
      </c>
      <c r="JD116">
        <v>19</v>
      </c>
      <c r="JE116">
        <v>12</v>
      </c>
      <c r="JF116" s="362">
        <f t="shared" ref="JF116:JF138" si="95">(JG116+JE116)/2</f>
        <v>12.5</v>
      </c>
      <c r="JG116">
        <v>13</v>
      </c>
      <c r="JH116">
        <v>16</v>
      </c>
      <c r="JI116">
        <v>19</v>
      </c>
      <c r="JJ116">
        <v>21</v>
      </c>
      <c r="JK116">
        <v>27</v>
      </c>
      <c r="JL116">
        <v>27</v>
      </c>
      <c r="JM116">
        <v>24</v>
      </c>
      <c r="JN116" s="341">
        <f t="shared" ref="JN116:JN138" si="96">(JM116+JO116)/2</f>
        <v>19.5</v>
      </c>
      <c r="JO116">
        <v>15</v>
      </c>
      <c r="JP116">
        <v>16</v>
      </c>
      <c r="JQ116">
        <v>19</v>
      </c>
      <c r="JR116">
        <v>24</v>
      </c>
      <c r="JS116">
        <v>27</v>
      </c>
      <c r="JT116">
        <v>23</v>
      </c>
      <c r="JU116">
        <v>15</v>
      </c>
      <c r="JV116" s="341">
        <f t="shared" ref="JV116:JV138" si="97">(JU116+JW116)/2</f>
        <v>19.5</v>
      </c>
      <c r="JW116">
        <v>24</v>
      </c>
      <c r="JX116">
        <v>22</v>
      </c>
      <c r="JY116">
        <v>19</v>
      </c>
      <c r="JZ116">
        <v>18</v>
      </c>
      <c r="KA116">
        <v>16</v>
      </c>
      <c r="KB116">
        <v>13</v>
      </c>
      <c r="KC116">
        <v>19</v>
      </c>
      <c r="KD116">
        <v>12</v>
      </c>
      <c r="KE116">
        <v>14</v>
      </c>
      <c r="KF116">
        <v>11</v>
      </c>
      <c r="KG116">
        <v>16</v>
      </c>
      <c r="KH116">
        <v>11</v>
      </c>
      <c r="KI116">
        <v>10</v>
      </c>
      <c r="KJ116">
        <v>10</v>
      </c>
      <c r="KK116">
        <v>10</v>
      </c>
      <c r="KL116">
        <v>11</v>
      </c>
      <c r="KM116">
        <v>9</v>
      </c>
      <c r="KN116">
        <v>9</v>
      </c>
      <c r="KO116">
        <v>9</v>
      </c>
      <c r="KP116">
        <v>3</v>
      </c>
      <c r="KQ116">
        <v>3</v>
      </c>
      <c r="KR116">
        <v>6</v>
      </c>
      <c r="KS116">
        <v>10</v>
      </c>
      <c r="KT116">
        <v>17</v>
      </c>
      <c r="KU116">
        <v>19</v>
      </c>
      <c r="KV116">
        <v>17</v>
      </c>
      <c r="KW116">
        <v>26</v>
      </c>
      <c r="KX116">
        <v>22</v>
      </c>
      <c r="KY116">
        <v>13</v>
      </c>
      <c r="KZ116" s="476">
        <f t="shared" ref="KZ116:KZ138" si="98">ROUND(AVERAGE(KP116:KY116,LJ116),0)</f>
        <v>13</v>
      </c>
      <c r="LA116" s="476">
        <f t="shared" ref="LA116:LA138" si="99">ROUND(AVERAGE(KQ116:KY116,LJ116:LK116),0)</f>
        <v>14</v>
      </c>
      <c r="LB116" s="476">
        <f t="shared" ref="LB116:LB138" si="100">ROUND(AVERAGE(KR116:KY116,LJ116:LL116),0)</f>
        <v>16</v>
      </c>
      <c r="LC116" s="476">
        <f t="shared" ref="LC116:LC138" si="101">ROUND(AVERAGE(KS116:KY116,LJ116:LM116),0)</f>
        <v>17</v>
      </c>
      <c r="LD116" s="476">
        <f t="shared" ref="LD116:LD138" si="102">ROUND(AVERAGE(KT116:KY116,LJ116:LN116),0)</f>
        <v>19</v>
      </c>
      <c r="LE116" s="476">
        <f t="shared" ref="LE116:LE138" si="103">ROUND(AVERAGE(KU116:KY116,LJ116:LO116),0)</f>
        <v>19</v>
      </c>
      <c r="LF116" s="476">
        <f t="shared" ref="LF116:LF138" si="104">ROUND(AVERAGE(KV116:KY116,LJ116:LP116),0)</f>
        <v>19</v>
      </c>
      <c r="LG116" s="476">
        <f t="shared" ref="LG116:LG138" si="105">ROUND(AVERAGE(KW116:KY116,LJ116:LQ116),0)</f>
        <v>19</v>
      </c>
      <c r="LH116" s="476">
        <f t="shared" ref="LH116:LH138" si="106">ROUND(AVERAGE(KX116:KY116,LJ116:LR116),0)</f>
        <v>18</v>
      </c>
      <c r="LI116" s="476">
        <f t="shared" ref="LI116:LI138" si="107">ROUND(AVERAGE(KY116,LJ116:LS116),0)</f>
        <v>18</v>
      </c>
      <c r="LJ116">
        <v>10</v>
      </c>
      <c r="LK116">
        <v>15</v>
      </c>
      <c r="LL116">
        <v>16</v>
      </c>
      <c r="LM116">
        <v>23</v>
      </c>
      <c r="LN116">
        <v>26</v>
      </c>
      <c r="LO116">
        <v>24</v>
      </c>
      <c r="LP116">
        <v>18</v>
      </c>
      <c r="LQ116">
        <v>16</v>
      </c>
      <c r="LR116">
        <v>19</v>
      </c>
      <c r="LS116">
        <v>20</v>
      </c>
      <c r="LT116">
        <v>16</v>
      </c>
      <c r="LU116">
        <v>24</v>
      </c>
      <c r="LV116">
        <v>16</v>
      </c>
      <c r="LW116">
        <v>15</v>
      </c>
      <c r="LX116">
        <v>12</v>
      </c>
      <c r="LY116">
        <v>14</v>
      </c>
      <c r="LZ116">
        <v>17</v>
      </c>
      <c r="MA116">
        <v>20</v>
      </c>
      <c r="MB116">
        <v>25</v>
      </c>
      <c r="MC116">
        <v>23</v>
      </c>
      <c r="MD116">
        <v>20</v>
      </c>
      <c r="ME116">
        <v>19</v>
      </c>
      <c r="MF116">
        <v>17</v>
      </c>
      <c r="MG116">
        <v>19</v>
      </c>
      <c r="MH116">
        <v>11</v>
      </c>
      <c r="MI116">
        <v>15</v>
      </c>
      <c r="MJ116">
        <v>21</v>
      </c>
      <c r="MK116">
        <v>13</v>
      </c>
      <c r="ML116">
        <v>15</v>
      </c>
      <c r="MM116">
        <v>14</v>
      </c>
      <c r="MN116">
        <v>13</v>
      </c>
      <c r="MO116" s="471">
        <v>12</v>
      </c>
      <c r="MP116" s="471">
        <v>11</v>
      </c>
      <c r="MQ116">
        <v>21</v>
      </c>
      <c r="MR116">
        <v>25</v>
      </c>
      <c r="MS116">
        <v>17</v>
      </c>
      <c r="MT116">
        <v>17</v>
      </c>
      <c r="MU116">
        <v>17</v>
      </c>
      <c r="MV116">
        <v>16</v>
      </c>
      <c r="MW116">
        <v>15</v>
      </c>
      <c r="MX116">
        <v>18</v>
      </c>
      <c r="MY116">
        <v>20</v>
      </c>
      <c r="MZ116">
        <v>22</v>
      </c>
      <c r="NA116">
        <v>20</v>
      </c>
      <c r="NB116">
        <v>16</v>
      </c>
      <c r="NC116">
        <v>19</v>
      </c>
      <c r="ND116">
        <v>14</v>
      </c>
      <c r="NE116">
        <v>22</v>
      </c>
      <c r="NF116">
        <v>21</v>
      </c>
      <c r="NG116">
        <v>21</v>
      </c>
      <c r="NH116">
        <v>21</v>
      </c>
      <c r="NI116">
        <v>20</v>
      </c>
      <c r="NJ116">
        <v>17</v>
      </c>
      <c r="NK116">
        <v>11</v>
      </c>
      <c r="NL116">
        <v>12</v>
      </c>
      <c r="NM116">
        <v>10</v>
      </c>
      <c r="NN116">
        <v>15</v>
      </c>
      <c r="NO116">
        <v>16</v>
      </c>
      <c r="NP116">
        <v>15</v>
      </c>
      <c r="NQ116">
        <v>16</v>
      </c>
      <c r="NR116">
        <v>12</v>
      </c>
      <c r="NS116">
        <v>10</v>
      </c>
      <c r="NT116">
        <v>13</v>
      </c>
      <c r="NU116">
        <v>11</v>
      </c>
      <c r="NV116">
        <v>12</v>
      </c>
      <c r="NW116">
        <v>14</v>
      </c>
      <c r="NX116">
        <v>7</v>
      </c>
      <c r="NY116">
        <v>7</v>
      </c>
      <c r="NZ116">
        <v>5</v>
      </c>
      <c r="OA116">
        <v>7</v>
      </c>
      <c r="OB116">
        <v>14</v>
      </c>
      <c r="OC116">
        <v>15</v>
      </c>
      <c r="OD116">
        <v>11</v>
      </c>
      <c r="OE116">
        <v>13</v>
      </c>
      <c r="OF116">
        <v>9</v>
      </c>
      <c r="OG116">
        <v>8</v>
      </c>
      <c r="OH116">
        <v>6</v>
      </c>
      <c r="OI116">
        <v>8</v>
      </c>
      <c r="OJ116">
        <v>11</v>
      </c>
      <c r="OK116">
        <v>12</v>
      </c>
      <c r="OL116">
        <v>15</v>
      </c>
      <c r="OM116">
        <v>11</v>
      </c>
      <c r="ON116">
        <v>14</v>
      </c>
      <c r="OO116">
        <v>12</v>
      </c>
      <c r="OP116">
        <v>9</v>
      </c>
      <c r="OQ116">
        <v>13</v>
      </c>
      <c r="OR116">
        <v>22</v>
      </c>
      <c r="OS116">
        <v>14</v>
      </c>
      <c r="OT116">
        <v>11</v>
      </c>
      <c r="OU116">
        <v>10</v>
      </c>
      <c r="OV116">
        <v>11</v>
      </c>
      <c r="OW116">
        <v>19</v>
      </c>
      <c r="OX116">
        <v>11</v>
      </c>
      <c r="OY116" s="341">
        <f t="shared" si="92"/>
        <v>12.5</v>
      </c>
      <c r="OZ116">
        <v>14</v>
      </c>
      <c r="PA116">
        <v>24</v>
      </c>
      <c r="PB116">
        <v>20</v>
      </c>
      <c r="PC116">
        <v>11</v>
      </c>
      <c r="PD116">
        <v>5</v>
      </c>
    </row>
    <row r="117" spans="1:420" x14ac:dyDescent="0.2">
      <c r="B117" s="1">
        <v>3</v>
      </c>
      <c r="C117" s="166">
        <f t="shared" ca="1" si="90"/>
        <v>10</v>
      </c>
      <c r="D117" s="167">
        <f t="shared" ca="1" si="93"/>
        <v>0.13157894736842105</v>
      </c>
      <c r="E117" s="187">
        <f t="shared" ca="1" si="94"/>
        <v>22</v>
      </c>
      <c r="F117" s="168"/>
      <c r="G117">
        <v>2</v>
      </c>
      <c r="H117">
        <v>1</v>
      </c>
      <c r="I117" s="341">
        <v>1.5</v>
      </c>
      <c r="J117">
        <v>2</v>
      </c>
      <c r="K117">
        <v>1</v>
      </c>
      <c r="L117">
        <v>1</v>
      </c>
      <c r="M117">
        <v>2</v>
      </c>
      <c r="N117">
        <v>2</v>
      </c>
      <c r="O117">
        <v>2</v>
      </c>
      <c r="P117">
        <v>1</v>
      </c>
      <c r="Q117">
        <v>4</v>
      </c>
      <c r="R117">
        <v>4</v>
      </c>
      <c r="S117">
        <v>4</v>
      </c>
      <c r="T117">
        <v>8</v>
      </c>
      <c r="U117">
        <v>3</v>
      </c>
      <c r="V117">
        <v>2</v>
      </c>
      <c r="W117">
        <v>2</v>
      </c>
      <c r="X117">
        <v>2</v>
      </c>
      <c r="Y117">
        <v>2</v>
      </c>
      <c r="Z117">
        <v>0</v>
      </c>
      <c r="AA117">
        <v>1</v>
      </c>
      <c r="AB117">
        <v>3</v>
      </c>
      <c r="AC117">
        <v>3</v>
      </c>
      <c r="AD117">
        <v>3</v>
      </c>
      <c r="AE117">
        <v>2</v>
      </c>
      <c r="AF117">
        <v>1</v>
      </c>
      <c r="AG117">
        <v>4</v>
      </c>
      <c r="AH117">
        <v>3</v>
      </c>
      <c r="AI117">
        <v>2</v>
      </c>
      <c r="AJ117">
        <v>3</v>
      </c>
      <c r="AK117">
        <v>2</v>
      </c>
      <c r="AL117">
        <v>1</v>
      </c>
      <c r="AM117">
        <v>1</v>
      </c>
      <c r="AN117">
        <v>2</v>
      </c>
      <c r="AO117">
        <v>1</v>
      </c>
      <c r="AP117" s="362">
        <v>1</v>
      </c>
      <c r="AQ117">
        <v>1</v>
      </c>
      <c r="AR117">
        <v>0</v>
      </c>
      <c r="AS117">
        <v>0</v>
      </c>
      <c r="AT117">
        <v>2</v>
      </c>
      <c r="AU117">
        <v>2</v>
      </c>
      <c r="AV117">
        <v>4</v>
      </c>
      <c r="AW117" s="144">
        <v>3</v>
      </c>
      <c r="AX117" s="144">
        <v>2</v>
      </c>
      <c r="AY117" s="144">
        <v>0</v>
      </c>
      <c r="AZ117" s="144">
        <v>1</v>
      </c>
      <c r="BA117" s="144">
        <v>2</v>
      </c>
      <c r="BB117" s="144">
        <v>2</v>
      </c>
      <c r="BC117" s="144">
        <v>3</v>
      </c>
      <c r="BD117" s="144">
        <v>5</v>
      </c>
      <c r="BE117" s="144">
        <v>3</v>
      </c>
      <c r="BF117" s="144">
        <v>3</v>
      </c>
      <c r="BG117">
        <v>1</v>
      </c>
      <c r="BH117">
        <v>1</v>
      </c>
      <c r="BI117">
        <v>0</v>
      </c>
      <c r="BJ117">
        <v>1</v>
      </c>
      <c r="BK117">
        <v>4</v>
      </c>
      <c r="BL117">
        <v>6</v>
      </c>
      <c r="BM117">
        <v>7</v>
      </c>
      <c r="BN117">
        <v>9</v>
      </c>
      <c r="BO117">
        <v>4</v>
      </c>
      <c r="BP117">
        <v>6</v>
      </c>
      <c r="BQ117">
        <v>2</v>
      </c>
      <c r="BR117">
        <v>2</v>
      </c>
      <c r="BS117">
        <v>2</v>
      </c>
      <c r="BT117">
        <v>0</v>
      </c>
      <c r="BU117">
        <v>0</v>
      </c>
      <c r="BV117">
        <v>0</v>
      </c>
      <c r="BW117">
        <v>1</v>
      </c>
      <c r="BX117">
        <v>0</v>
      </c>
      <c r="BY117">
        <v>0</v>
      </c>
      <c r="BZ117">
        <v>0</v>
      </c>
      <c r="CA117">
        <v>1</v>
      </c>
      <c r="CB117">
        <v>0</v>
      </c>
      <c r="CC117">
        <v>0</v>
      </c>
      <c r="CD117">
        <v>0</v>
      </c>
      <c r="CE117">
        <v>2</v>
      </c>
      <c r="CF117">
        <v>2</v>
      </c>
      <c r="CG117">
        <v>0</v>
      </c>
      <c r="CH117">
        <v>0</v>
      </c>
      <c r="CI117">
        <v>2</v>
      </c>
      <c r="CJ117">
        <v>1</v>
      </c>
      <c r="CK117">
        <v>1</v>
      </c>
      <c r="CL117">
        <v>0</v>
      </c>
      <c r="CM117">
        <v>1</v>
      </c>
      <c r="CN117">
        <v>3</v>
      </c>
      <c r="CO117">
        <v>3</v>
      </c>
      <c r="CP117">
        <v>4</v>
      </c>
      <c r="CQ117">
        <v>1</v>
      </c>
      <c r="CR117">
        <v>1</v>
      </c>
      <c r="CS117">
        <v>1</v>
      </c>
      <c r="CT117">
        <v>0</v>
      </c>
      <c r="CU117">
        <v>1</v>
      </c>
      <c r="CV117">
        <v>0</v>
      </c>
      <c r="CW117">
        <v>0</v>
      </c>
      <c r="CX117">
        <v>1</v>
      </c>
      <c r="CY117">
        <v>2</v>
      </c>
      <c r="CZ117">
        <v>2</v>
      </c>
      <c r="DA117">
        <v>3</v>
      </c>
      <c r="DB117">
        <v>2</v>
      </c>
      <c r="DC117">
        <v>0</v>
      </c>
      <c r="DD117">
        <v>0</v>
      </c>
      <c r="DE117">
        <v>1</v>
      </c>
      <c r="DF117">
        <v>1.5</v>
      </c>
      <c r="DG117">
        <v>2</v>
      </c>
      <c r="DH117">
        <v>2</v>
      </c>
      <c r="DI117">
        <v>3</v>
      </c>
      <c r="DJ117">
        <v>3</v>
      </c>
      <c r="DK117">
        <v>7</v>
      </c>
      <c r="DL117">
        <v>7</v>
      </c>
      <c r="DM117">
        <v>3</v>
      </c>
      <c r="DN117">
        <v>2</v>
      </c>
      <c r="DO117">
        <v>1</v>
      </c>
      <c r="DP117">
        <v>0</v>
      </c>
      <c r="DQ117">
        <v>0</v>
      </c>
      <c r="DR117">
        <v>1</v>
      </c>
      <c r="DS117">
        <v>1</v>
      </c>
      <c r="DT117" s="397">
        <v>1</v>
      </c>
      <c r="DU117" s="397">
        <v>2</v>
      </c>
      <c r="DV117" s="380">
        <v>0</v>
      </c>
      <c r="DW117" s="380">
        <v>1</v>
      </c>
      <c r="DX117" s="397">
        <v>1</v>
      </c>
      <c r="DY117" s="144">
        <v>2</v>
      </c>
      <c r="DZ117" s="144">
        <v>1</v>
      </c>
      <c r="EA117" s="144">
        <v>1</v>
      </c>
      <c r="EB117" s="144">
        <v>2</v>
      </c>
      <c r="EC117" s="144">
        <v>2</v>
      </c>
      <c r="ED117" s="144">
        <v>2</v>
      </c>
      <c r="EE117" s="144">
        <v>4</v>
      </c>
      <c r="EF117" s="144">
        <v>7</v>
      </c>
      <c r="EG117" s="144">
        <v>4</v>
      </c>
      <c r="EH117" s="144">
        <v>5</v>
      </c>
      <c r="EI117" s="144">
        <v>4</v>
      </c>
      <c r="EJ117" s="144">
        <v>4</v>
      </c>
      <c r="EK117" s="144">
        <v>2</v>
      </c>
      <c r="EL117" s="144">
        <v>0</v>
      </c>
      <c r="EM117" s="144">
        <v>1</v>
      </c>
      <c r="EN117" s="144">
        <v>1</v>
      </c>
      <c r="EO117">
        <v>2</v>
      </c>
      <c r="EP117" s="144">
        <v>1</v>
      </c>
      <c r="EQ117" s="144">
        <v>3</v>
      </c>
      <c r="ER117" s="144">
        <v>1</v>
      </c>
      <c r="ES117" s="144">
        <v>2</v>
      </c>
      <c r="ET117" s="144">
        <v>0</v>
      </c>
      <c r="EU117" s="144">
        <v>0</v>
      </c>
      <c r="EV117" s="144">
        <v>0</v>
      </c>
      <c r="EW117" s="144">
        <v>1</v>
      </c>
      <c r="EX117" s="144">
        <v>0</v>
      </c>
      <c r="EY117" s="144">
        <v>2</v>
      </c>
      <c r="EZ117" s="144">
        <v>3</v>
      </c>
      <c r="FA117" s="144">
        <v>3</v>
      </c>
      <c r="FB117" s="144">
        <v>3</v>
      </c>
      <c r="FC117" s="144">
        <v>2</v>
      </c>
      <c r="FD117" s="144">
        <v>1</v>
      </c>
      <c r="FE117" s="144">
        <v>1</v>
      </c>
      <c r="FF117" s="144">
        <v>1</v>
      </c>
      <c r="FG117" s="144">
        <v>2</v>
      </c>
      <c r="FH117" s="144">
        <v>2</v>
      </c>
      <c r="FI117" s="144">
        <v>1</v>
      </c>
      <c r="FJ117" s="144">
        <v>2</v>
      </c>
      <c r="FK117">
        <v>1</v>
      </c>
      <c r="FL117" s="144">
        <v>1</v>
      </c>
      <c r="FM117" s="144">
        <v>0</v>
      </c>
      <c r="FN117">
        <v>1</v>
      </c>
      <c r="FO117">
        <v>3</v>
      </c>
      <c r="FP117">
        <v>3</v>
      </c>
      <c r="FQ117" s="144">
        <v>5</v>
      </c>
      <c r="FR117">
        <v>8</v>
      </c>
      <c r="FS117">
        <v>7</v>
      </c>
      <c r="FT117">
        <v>6</v>
      </c>
      <c r="FU117" s="397">
        <v>6</v>
      </c>
      <c r="FV117" s="397">
        <v>3</v>
      </c>
      <c r="FW117" s="380">
        <v>6</v>
      </c>
      <c r="FX117" s="380">
        <v>4</v>
      </c>
      <c r="FY117" s="397">
        <v>4</v>
      </c>
      <c r="FZ117" s="144">
        <v>4</v>
      </c>
      <c r="GA117" s="144">
        <v>3</v>
      </c>
      <c r="GB117" s="144">
        <v>4</v>
      </c>
      <c r="GC117" s="144">
        <v>4</v>
      </c>
      <c r="GD117" s="144">
        <v>2</v>
      </c>
      <c r="GE117" s="144">
        <v>2</v>
      </c>
      <c r="GF117" s="144">
        <v>2</v>
      </c>
      <c r="GG117" s="144">
        <v>2</v>
      </c>
      <c r="GH117" s="144">
        <v>0</v>
      </c>
      <c r="GI117" s="144">
        <v>1</v>
      </c>
      <c r="GJ117" s="144">
        <v>6</v>
      </c>
      <c r="GK117" s="144">
        <v>4</v>
      </c>
      <c r="GL117" s="144">
        <v>6</v>
      </c>
      <c r="GM117" s="144">
        <v>4</v>
      </c>
      <c r="GN117" s="144">
        <v>4</v>
      </c>
      <c r="GO117" s="144">
        <v>2</v>
      </c>
      <c r="GP117">
        <v>0</v>
      </c>
      <c r="GQ117" s="144">
        <v>3</v>
      </c>
      <c r="GR117" s="144">
        <v>2</v>
      </c>
      <c r="GS117" s="144">
        <v>2</v>
      </c>
      <c r="GT117" s="144">
        <v>4</v>
      </c>
      <c r="GU117" s="144">
        <v>5</v>
      </c>
      <c r="GV117">
        <v>6</v>
      </c>
      <c r="GW117">
        <v>6</v>
      </c>
      <c r="GX117">
        <v>3</v>
      </c>
      <c r="GY117">
        <v>6</v>
      </c>
      <c r="GZ117">
        <v>5</v>
      </c>
      <c r="HA117">
        <v>3</v>
      </c>
      <c r="HB117">
        <v>2</v>
      </c>
      <c r="HC117">
        <v>1</v>
      </c>
      <c r="HD117">
        <v>1</v>
      </c>
      <c r="HE117">
        <v>2</v>
      </c>
      <c r="HF117">
        <v>3</v>
      </c>
      <c r="HG117">
        <v>4</v>
      </c>
      <c r="HH117">
        <v>4</v>
      </c>
      <c r="HI117">
        <v>1</v>
      </c>
      <c r="HJ117">
        <v>1</v>
      </c>
      <c r="HK117">
        <v>1</v>
      </c>
      <c r="HL117">
        <v>5</v>
      </c>
      <c r="HM117">
        <v>7</v>
      </c>
      <c r="HN117">
        <v>7</v>
      </c>
      <c r="HO117">
        <v>7</v>
      </c>
      <c r="HP117">
        <v>2</v>
      </c>
      <c r="HQ117">
        <v>3</v>
      </c>
      <c r="HR117">
        <v>2</v>
      </c>
      <c r="HS117">
        <v>7</v>
      </c>
      <c r="HT117">
        <v>6</v>
      </c>
      <c r="HU117">
        <v>8</v>
      </c>
      <c r="HV117">
        <v>7</v>
      </c>
      <c r="HW117">
        <v>4</v>
      </c>
      <c r="HX117">
        <v>3</v>
      </c>
      <c r="HY117">
        <v>5</v>
      </c>
      <c r="HZ117">
        <v>5</v>
      </c>
      <c r="IA117">
        <v>8</v>
      </c>
      <c r="IB117">
        <v>6</v>
      </c>
      <c r="IC117">
        <v>4</v>
      </c>
      <c r="ID117">
        <v>8</v>
      </c>
      <c r="IE117">
        <v>7</v>
      </c>
      <c r="IF117">
        <v>9</v>
      </c>
      <c r="IG117">
        <v>4</v>
      </c>
      <c r="IH117">
        <v>7</v>
      </c>
      <c r="II117">
        <v>5</v>
      </c>
      <c r="IJ117">
        <v>3</v>
      </c>
      <c r="IK117">
        <v>2</v>
      </c>
      <c r="IL117">
        <v>2</v>
      </c>
      <c r="IM117">
        <v>3</v>
      </c>
      <c r="IN117" s="341">
        <f t="shared" si="91"/>
        <v>2.5</v>
      </c>
      <c r="IO117">
        <v>2</v>
      </c>
      <c r="IP117">
        <v>1</v>
      </c>
      <c r="IQ117">
        <v>2</v>
      </c>
      <c r="IR117">
        <v>1</v>
      </c>
      <c r="IS117">
        <v>3</v>
      </c>
      <c r="IT117">
        <v>3</v>
      </c>
      <c r="IU117">
        <v>3</v>
      </c>
      <c r="IV117">
        <v>4</v>
      </c>
      <c r="IW117">
        <v>5</v>
      </c>
      <c r="IX117">
        <v>9</v>
      </c>
      <c r="IY117">
        <v>3</v>
      </c>
      <c r="IZ117">
        <v>8</v>
      </c>
      <c r="JA117">
        <v>10</v>
      </c>
      <c r="JB117">
        <v>4</v>
      </c>
      <c r="JC117">
        <v>6</v>
      </c>
      <c r="JD117">
        <v>3</v>
      </c>
      <c r="JE117">
        <v>8</v>
      </c>
      <c r="JF117" s="362">
        <f t="shared" si="95"/>
        <v>9</v>
      </c>
      <c r="JG117">
        <v>10</v>
      </c>
      <c r="JH117">
        <v>6</v>
      </c>
      <c r="JI117">
        <v>7</v>
      </c>
      <c r="JJ117">
        <v>9</v>
      </c>
      <c r="JK117">
        <v>11</v>
      </c>
      <c r="JL117">
        <v>6</v>
      </c>
      <c r="JM117">
        <v>3</v>
      </c>
      <c r="JN117" s="341">
        <f t="shared" si="96"/>
        <v>3</v>
      </c>
      <c r="JO117">
        <v>3</v>
      </c>
      <c r="JP117">
        <v>5</v>
      </c>
      <c r="JQ117">
        <v>3</v>
      </c>
      <c r="JR117">
        <v>6</v>
      </c>
      <c r="JS117">
        <v>7</v>
      </c>
      <c r="JT117">
        <v>12</v>
      </c>
      <c r="JU117">
        <v>9</v>
      </c>
      <c r="JV117" s="341">
        <f t="shared" si="97"/>
        <v>11.5</v>
      </c>
      <c r="JW117">
        <v>14</v>
      </c>
      <c r="JX117">
        <v>14</v>
      </c>
      <c r="JY117">
        <v>17</v>
      </c>
      <c r="JZ117">
        <v>17</v>
      </c>
      <c r="KA117">
        <v>14</v>
      </c>
      <c r="KB117">
        <v>8</v>
      </c>
      <c r="KC117">
        <v>9</v>
      </c>
      <c r="KD117">
        <v>9</v>
      </c>
      <c r="KE117">
        <v>9</v>
      </c>
      <c r="KF117">
        <v>7</v>
      </c>
      <c r="KG117">
        <v>12</v>
      </c>
      <c r="KH117">
        <v>9</v>
      </c>
      <c r="KI117">
        <v>9</v>
      </c>
      <c r="KJ117">
        <v>7</v>
      </c>
      <c r="KK117">
        <v>6</v>
      </c>
      <c r="KL117">
        <v>7</v>
      </c>
      <c r="KM117">
        <v>11</v>
      </c>
      <c r="KN117">
        <v>14</v>
      </c>
      <c r="KO117">
        <v>14</v>
      </c>
      <c r="KP117">
        <v>10</v>
      </c>
      <c r="KQ117">
        <v>12</v>
      </c>
      <c r="KR117">
        <v>12</v>
      </c>
      <c r="KS117">
        <v>11</v>
      </c>
      <c r="KT117">
        <v>10</v>
      </c>
      <c r="KU117">
        <v>8</v>
      </c>
      <c r="KV117">
        <v>12</v>
      </c>
      <c r="KW117">
        <v>19</v>
      </c>
      <c r="KX117">
        <v>16</v>
      </c>
      <c r="KY117">
        <v>15</v>
      </c>
      <c r="KZ117" s="476">
        <f t="shared" si="98"/>
        <v>12</v>
      </c>
      <c r="LA117" s="476">
        <f t="shared" si="99"/>
        <v>12</v>
      </c>
      <c r="LB117" s="476">
        <f t="shared" si="100"/>
        <v>13</v>
      </c>
      <c r="LC117" s="476">
        <f t="shared" si="101"/>
        <v>13</v>
      </c>
      <c r="LD117" s="476">
        <f t="shared" si="102"/>
        <v>14</v>
      </c>
      <c r="LE117" s="476">
        <f t="shared" si="103"/>
        <v>14</v>
      </c>
      <c r="LF117" s="476">
        <f t="shared" si="104"/>
        <v>15</v>
      </c>
      <c r="LG117" s="476">
        <f t="shared" si="105"/>
        <v>15</v>
      </c>
      <c r="LH117" s="476">
        <f t="shared" si="106"/>
        <v>15</v>
      </c>
      <c r="LI117" s="476">
        <f t="shared" si="107"/>
        <v>15</v>
      </c>
      <c r="LJ117">
        <v>7</v>
      </c>
      <c r="LK117">
        <v>15</v>
      </c>
      <c r="LL117">
        <v>13</v>
      </c>
      <c r="LM117">
        <v>18</v>
      </c>
      <c r="LN117">
        <v>16</v>
      </c>
      <c r="LO117">
        <v>19</v>
      </c>
      <c r="LP117">
        <v>19</v>
      </c>
      <c r="LQ117">
        <v>13</v>
      </c>
      <c r="LR117">
        <v>14</v>
      </c>
      <c r="LS117">
        <v>19</v>
      </c>
      <c r="LT117">
        <v>13</v>
      </c>
      <c r="LU117">
        <v>14</v>
      </c>
      <c r="LV117">
        <v>15</v>
      </c>
      <c r="LW117">
        <v>11</v>
      </c>
      <c r="LX117">
        <v>9</v>
      </c>
      <c r="LY117">
        <v>11</v>
      </c>
      <c r="LZ117">
        <v>12</v>
      </c>
      <c r="MA117">
        <v>12</v>
      </c>
      <c r="MB117">
        <v>12</v>
      </c>
      <c r="MC117">
        <v>16</v>
      </c>
      <c r="MD117">
        <v>11</v>
      </c>
      <c r="ME117">
        <v>20</v>
      </c>
      <c r="MF117">
        <v>23</v>
      </c>
      <c r="MG117">
        <v>18</v>
      </c>
      <c r="MH117">
        <v>22</v>
      </c>
      <c r="MI117">
        <v>14</v>
      </c>
      <c r="MJ117">
        <v>17</v>
      </c>
      <c r="MK117">
        <v>16</v>
      </c>
      <c r="ML117">
        <v>15</v>
      </c>
      <c r="MM117">
        <v>10</v>
      </c>
      <c r="MN117">
        <v>16</v>
      </c>
      <c r="MO117" s="471">
        <v>11</v>
      </c>
      <c r="MP117" s="471">
        <v>7</v>
      </c>
      <c r="MQ117">
        <v>17</v>
      </c>
      <c r="MR117">
        <v>17</v>
      </c>
      <c r="MS117">
        <v>8</v>
      </c>
      <c r="MT117">
        <v>6</v>
      </c>
      <c r="MU117">
        <v>6</v>
      </c>
      <c r="MV117">
        <v>6</v>
      </c>
      <c r="MW117">
        <v>13</v>
      </c>
      <c r="MX117">
        <v>13</v>
      </c>
      <c r="MY117">
        <v>13</v>
      </c>
      <c r="MZ117">
        <v>17</v>
      </c>
      <c r="NA117">
        <v>17</v>
      </c>
      <c r="NB117">
        <v>18</v>
      </c>
      <c r="NC117">
        <v>18</v>
      </c>
      <c r="ND117">
        <v>18</v>
      </c>
      <c r="NE117">
        <v>17</v>
      </c>
      <c r="NF117">
        <v>9</v>
      </c>
      <c r="NG117">
        <v>9</v>
      </c>
      <c r="NH117">
        <v>13</v>
      </c>
      <c r="NI117">
        <v>11</v>
      </c>
      <c r="NJ117">
        <v>11</v>
      </c>
      <c r="NK117">
        <v>14</v>
      </c>
      <c r="NL117">
        <v>10</v>
      </c>
      <c r="NM117">
        <v>8</v>
      </c>
      <c r="NN117">
        <v>13</v>
      </c>
      <c r="NO117">
        <v>14</v>
      </c>
      <c r="NP117">
        <v>16</v>
      </c>
      <c r="NQ117">
        <v>13</v>
      </c>
      <c r="NR117">
        <v>9</v>
      </c>
      <c r="NS117">
        <v>8</v>
      </c>
      <c r="NT117">
        <v>9</v>
      </c>
      <c r="NU117">
        <v>11</v>
      </c>
      <c r="NV117">
        <v>11</v>
      </c>
      <c r="NW117">
        <v>7</v>
      </c>
      <c r="NX117">
        <v>4</v>
      </c>
      <c r="NY117">
        <v>6</v>
      </c>
      <c r="NZ117">
        <v>7</v>
      </c>
      <c r="OA117">
        <v>8</v>
      </c>
      <c r="OB117">
        <v>11</v>
      </c>
      <c r="OC117">
        <v>7</v>
      </c>
      <c r="OD117">
        <v>8</v>
      </c>
      <c r="OE117">
        <v>10</v>
      </c>
      <c r="OF117">
        <v>7</v>
      </c>
      <c r="OG117">
        <v>9</v>
      </c>
      <c r="OH117">
        <v>8</v>
      </c>
      <c r="OI117">
        <v>15</v>
      </c>
      <c r="OJ117">
        <v>13</v>
      </c>
      <c r="OK117">
        <v>15</v>
      </c>
      <c r="OL117">
        <v>9</v>
      </c>
      <c r="OM117">
        <v>10</v>
      </c>
      <c r="ON117">
        <v>16</v>
      </c>
      <c r="OO117">
        <v>19</v>
      </c>
      <c r="OP117">
        <v>17</v>
      </c>
      <c r="OQ117">
        <v>13</v>
      </c>
      <c r="OR117">
        <v>13</v>
      </c>
      <c r="OS117">
        <v>11</v>
      </c>
      <c r="OT117">
        <v>14</v>
      </c>
      <c r="OU117">
        <v>18</v>
      </c>
      <c r="OV117">
        <v>22</v>
      </c>
      <c r="OW117">
        <v>16</v>
      </c>
      <c r="OX117">
        <v>16</v>
      </c>
      <c r="OY117" s="341">
        <f t="shared" si="92"/>
        <v>14</v>
      </c>
      <c r="OZ117">
        <v>12</v>
      </c>
      <c r="PA117">
        <v>11</v>
      </c>
      <c r="PB117">
        <v>14</v>
      </c>
      <c r="PC117">
        <v>13</v>
      </c>
      <c r="PD117">
        <v>10</v>
      </c>
    </row>
    <row r="118" spans="1:420" x14ac:dyDescent="0.2">
      <c r="A118" s="55"/>
      <c r="B118" s="1">
        <v>4</v>
      </c>
      <c r="C118" s="166">
        <f t="shared" ca="1" si="90"/>
        <v>8</v>
      </c>
      <c r="D118" s="167">
        <f t="shared" ca="1" si="93"/>
        <v>6.2015503875968991E-2</v>
      </c>
      <c r="E118" s="187">
        <f t="shared" ca="1" si="94"/>
        <v>8</v>
      </c>
      <c r="F118" s="168"/>
      <c r="G118">
        <v>9</v>
      </c>
      <c r="H118">
        <v>8</v>
      </c>
      <c r="I118" s="341">
        <v>9.5</v>
      </c>
      <c r="J118">
        <v>11</v>
      </c>
      <c r="K118">
        <v>4</v>
      </c>
      <c r="L118">
        <v>14</v>
      </c>
      <c r="M118">
        <v>14</v>
      </c>
      <c r="N118">
        <v>20</v>
      </c>
      <c r="O118">
        <v>9</v>
      </c>
      <c r="P118">
        <v>8</v>
      </c>
      <c r="Q118">
        <v>6</v>
      </c>
      <c r="R118">
        <v>8</v>
      </c>
      <c r="S118">
        <v>12</v>
      </c>
      <c r="T118">
        <v>8</v>
      </c>
      <c r="U118">
        <v>9</v>
      </c>
      <c r="V118">
        <v>8</v>
      </c>
      <c r="W118">
        <v>10</v>
      </c>
      <c r="X118">
        <v>7</v>
      </c>
      <c r="Y118">
        <v>7</v>
      </c>
      <c r="Z118">
        <v>4</v>
      </c>
      <c r="AA118">
        <v>3</v>
      </c>
      <c r="AB118">
        <v>6</v>
      </c>
      <c r="AC118">
        <v>8</v>
      </c>
      <c r="AD118">
        <v>11</v>
      </c>
      <c r="AE118">
        <v>10</v>
      </c>
      <c r="AF118">
        <v>3</v>
      </c>
      <c r="AG118">
        <v>9</v>
      </c>
      <c r="AH118">
        <v>7</v>
      </c>
      <c r="AI118">
        <v>7</v>
      </c>
      <c r="AJ118">
        <v>6</v>
      </c>
      <c r="AK118">
        <v>6</v>
      </c>
      <c r="AL118">
        <v>3</v>
      </c>
      <c r="AM118">
        <v>7</v>
      </c>
      <c r="AN118">
        <v>13</v>
      </c>
      <c r="AO118">
        <v>15</v>
      </c>
      <c r="AP118" s="362">
        <v>11.5</v>
      </c>
      <c r="AQ118">
        <v>8</v>
      </c>
      <c r="AR118">
        <v>3</v>
      </c>
      <c r="AS118">
        <v>6</v>
      </c>
      <c r="AT118">
        <v>9</v>
      </c>
      <c r="AU118">
        <v>13</v>
      </c>
      <c r="AV118">
        <v>11</v>
      </c>
      <c r="AW118" s="144">
        <v>17</v>
      </c>
      <c r="AX118" s="144">
        <v>14</v>
      </c>
      <c r="AY118" s="144">
        <v>9</v>
      </c>
      <c r="AZ118" s="144">
        <v>11</v>
      </c>
      <c r="BA118" s="144">
        <v>8</v>
      </c>
      <c r="BB118" s="144">
        <v>6</v>
      </c>
      <c r="BC118" s="144">
        <v>9</v>
      </c>
      <c r="BD118" s="144">
        <v>7</v>
      </c>
      <c r="BE118" s="144">
        <v>11</v>
      </c>
      <c r="BF118" s="144">
        <v>8</v>
      </c>
      <c r="BG118">
        <v>15</v>
      </c>
      <c r="BH118">
        <v>10</v>
      </c>
      <c r="BI118">
        <v>8</v>
      </c>
      <c r="BJ118">
        <v>13</v>
      </c>
      <c r="BK118">
        <v>14</v>
      </c>
      <c r="BL118">
        <v>14</v>
      </c>
      <c r="BM118">
        <v>11</v>
      </c>
      <c r="BN118">
        <v>9</v>
      </c>
      <c r="BO118">
        <v>17</v>
      </c>
      <c r="BP118">
        <v>8</v>
      </c>
      <c r="BQ118">
        <v>7</v>
      </c>
      <c r="BR118">
        <v>7</v>
      </c>
      <c r="BS118">
        <v>6</v>
      </c>
      <c r="BT118">
        <v>7</v>
      </c>
      <c r="BU118">
        <v>6</v>
      </c>
      <c r="BV118">
        <v>9</v>
      </c>
      <c r="BW118">
        <v>5</v>
      </c>
      <c r="BX118">
        <v>7</v>
      </c>
      <c r="BY118">
        <v>8</v>
      </c>
      <c r="BZ118">
        <v>11</v>
      </c>
      <c r="CA118">
        <v>4</v>
      </c>
      <c r="CB118">
        <v>8</v>
      </c>
      <c r="CC118">
        <v>11</v>
      </c>
      <c r="CD118">
        <v>15</v>
      </c>
      <c r="CE118">
        <v>11</v>
      </c>
      <c r="CF118">
        <v>9</v>
      </c>
      <c r="CG118">
        <v>6</v>
      </c>
      <c r="CH118">
        <v>11</v>
      </c>
      <c r="CI118">
        <v>15</v>
      </c>
      <c r="CJ118">
        <v>7</v>
      </c>
      <c r="CK118">
        <v>9</v>
      </c>
      <c r="CL118">
        <v>5</v>
      </c>
      <c r="CM118">
        <v>8</v>
      </c>
      <c r="CN118">
        <v>5</v>
      </c>
      <c r="CO118">
        <v>4</v>
      </c>
      <c r="CP118">
        <v>5</v>
      </c>
      <c r="CQ118">
        <v>5</v>
      </c>
      <c r="CR118">
        <v>10</v>
      </c>
      <c r="CS118">
        <v>11</v>
      </c>
      <c r="CT118">
        <v>14</v>
      </c>
      <c r="CU118">
        <v>13</v>
      </c>
      <c r="CV118">
        <v>9</v>
      </c>
      <c r="CW118">
        <v>11</v>
      </c>
      <c r="CX118">
        <v>11</v>
      </c>
      <c r="CY118">
        <v>7</v>
      </c>
      <c r="CZ118">
        <v>10</v>
      </c>
      <c r="DA118">
        <v>9</v>
      </c>
      <c r="DB118">
        <v>8</v>
      </c>
      <c r="DC118">
        <v>5</v>
      </c>
      <c r="DD118">
        <v>6</v>
      </c>
      <c r="DE118">
        <v>5</v>
      </c>
      <c r="DF118">
        <v>5</v>
      </c>
      <c r="DG118">
        <v>5</v>
      </c>
      <c r="DH118">
        <v>6</v>
      </c>
      <c r="DI118">
        <v>8</v>
      </c>
      <c r="DJ118">
        <v>8</v>
      </c>
      <c r="DK118">
        <v>19</v>
      </c>
      <c r="DL118">
        <v>19</v>
      </c>
      <c r="DM118">
        <v>3</v>
      </c>
      <c r="DN118">
        <v>6</v>
      </c>
      <c r="DO118">
        <v>9</v>
      </c>
      <c r="DP118">
        <v>5</v>
      </c>
      <c r="DQ118">
        <v>2</v>
      </c>
      <c r="DR118">
        <v>3</v>
      </c>
      <c r="DS118">
        <v>7</v>
      </c>
      <c r="DT118" s="397">
        <v>5</v>
      </c>
      <c r="DU118" s="397">
        <v>9</v>
      </c>
      <c r="DV118" s="380">
        <v>7</v>
      </c>
      <c r="DW118" s="380">
        <v>7</v>
      </c>
      <c r="DX118" s="397">
        <v>4</v>
      </c>
      <c r="DY118" s="144">
        <v>4</v>
      </c>
      <c r="DZ118" s="144">
        <v>6</v>
      </c>
      <c r="EA118" s="144">
        <v>4</v>
      </c>
      <c r="EB118" s="144">
        <v>2</v>
      </c>
      <c r="EC118" s="144">
        <v>2</v>
      </c>
      <c r="ED118" s="144">
        <v>1</v>
      </c>
      <c r="EE118" s="144">
        <v>1</v>
      </c>
      <c r="EF118" s="144">
        <v>3</v>
      </c>
      <c r="EG118" s="144">
        <v>2</v>
      </c>
      <c r="EH118" s="144">
        <v>4</v>
      </c>
      <c r="EI118" s="144">
        <v>6</v>
      </c>
      <c r="EJ118" s="144">
        <v>10</v>
      </c>
      <c r="EK118" s="144">
        <v>7</v>
      </c>
      <c r="EL118" s="144">
        <v>8</v>
      </c>
      <c r="EM118" s="144">
        <v>7</v>
      </c>
      <c r="EN118" s="144">
        <v>5</v>
      </c>
      <c r="EO118">
        <v>5</v>
      </c>
      <c r="EP118" s="144">
        <v>3</v>
      </c>
      <c r="EQ118" s="144">
        <v>3</v>
      </c>
      <c r="ER118" s="144">
        <v>1</v>
      </c>
      <c r="ES118" s="144">
        <v>2</v>
      </c>
      <c r="ET118" s="144">
        <v>2</v>
      </c>
      <c r="EU118" s="144">
        <v>3</v>
      </c>
      <c r="EV118" s="144">
        <v>1</v>
      </c>
      <c r="EW118" s="144">
        <v>2</v>
      </c>
      <c r="EX118" s="144">
        <v>2</v>
      </c>
      <c r="EY118" s="144">
        <v>3</v>
      </c>
      <c r="EZ118" s="144">
        <v>3</v>
      </c>
      <c r="FA118" s="144">
        <v>2</v>
      </c>
      <c r="FB118" s="144">
        <v>5</v>
      </c>
      <c r="FC118" s="144">
        <v>11</v>
      </c>
      <c r="FD118" s="144">
        <v>12</v>
      </c>
      <c r="FE118" s="144">
        <v>7</v>
      </c>
      <c r="FF118" s="144">
        <v>6</v>
      </c>
      <c r="FG118" s="144">
        <v>6</v>
      </c>
      <c r="FH118" s="144">
        <v>7</v>
      </c>
      <c r="FI118" s="144">
        <v>7</v>
      </c>
      <c r="FJ118" s="144">
        <v>9</v>
      </c>
      <c r="FK118">
        <v>9</v>
      </c>
      <c r="FL118" s="144">
        <v>12</v>
      </c>
      <c r="FM118" s="144">
        <v>7</v>
      </c>
      <c r="FN118">
        <v>5</v>
      </c>
      <c r="FO118">
        <v>3</v>
      </c>
      <c r="FP118">
        <v>3</v>
      </c>
      <c r="FQ118" s="144">
        <v>6</v>
      </c>
      <c r="FR118">
        <v>3</v>
      </c>
      <c r="FS118">
        <v>11</v>
      </c>
      <c r="FT118">
        <v>6</v>
      </c>
      <c r="FU118" s="397">
        <v>15</v>
      </c>
      <c r="FV118" s="397">
        <v>8</v>
      </c>
      <c r="FW118" s="380">
        <v>8</v>
      </c>
      <c r="FX118" s="380">
        <v>12</v>
      </c>
      <c r="FY118" s="397">
        <v>9</v>
      </c>
      <c r="FZ118" s="144">
        <v>5</v>
      </c>
      <c r="GA118" s="144">
        <v>3</v>
      </c>
      <c r="GB118" s="144">
        <v>5</v>
      </c>
      <c r="GC118" s="144">
        <v>4</v>
      </c>
      <c r="GD118" s="144">
        <v>6</v>
      </c>
      <c r="GE118" s="144">
        <v>5</v>
      </c>
      <c r="GF118" s="144">
        <v>6</v>
      </c>
      <c r="GG118" s="144">
        <v>5</v>
      </c>
      <c r="GH118" s="144">
        <v>4</v>
      </c>
      <c r="GI118" s="144">
        <v>3</v>
      </c>
      <c r="GJ118" s="144">
        <v>6</v>
      </c>
      <c r="GK118" s="144">
        <v>8</v>
      </c>
      <c r="GL118" s="144">
        <v>7</v>
      </c>
      <c r="GM118" s="144">
        <v>6</v>
      </c>
      <c r="GN118" s="144">
        <v>5</v>
      </c>
      <c r="GO118" s="144">
        <v>4</v>
      </c>
      <c r="GP118">
        <v>1</v>
      </c>
      <c r="GQ118" s="144">
        <v>4</v>
      </c>
      <c r="GR118" s="144">
        <v>4</v>
      </c>
      <c r="GS118" s="144">
        <v>3</v>
      </c>
      <c r="GT118" s="144">
        <v>5</v>
      </c>
      <c r="GU118" s="144">
        <v>4</v>
      </c>
      <c r="GV118">
        <v>2</v>
      </c>
      <c r="GW118">
        <v>6</v>
      </c>
      <c r="GX118">
        <v>9</v>
      </c>
      <c r="GY118">
        <v>10</v>
      </c>
      <c r="GZ118">
        <v>11</v>
      </c>
      <c r="HA118">
        <v>10</v>
      </c>
      <c r="HB118">
        <v>10</v>
      </c>
      <c r="HC118">
        <v>6</v>
      </c>
      <c r="HD118">
        <v>6</v>
      </c>
      <c r="HE118">
        <v>6</v>
      </c>
      <c r="HF118">
        <v>12</v>
      </c>
      <c r="HG118">
        <v>12</v>
      </c>
      <c r="HH118">
        <v>0</v>
      </c>
      <c r="HI118">
        <v>5</v>
      </c>
      <c r="HJ118">
        <v>3</v>
      </c>
      <c r="HK118">
        <v>5</v>
      </c>
      <c r="HL118">
        <v>7</v>
      </c>
      <c r="HM118">
        <v>12</v>
      </c>
      <c r="HN118">
        <v>8</v>
      </c>
      <c r="HO118">
        <v>15</v>
      </c>
      <c r="HP118">
        <v>9</v>
      </c>
      <c r="HQ118">
        <v>13</v>
      </c>
      <c r="HR118">
        <v>6</v>
      </c>
      <c r="HS118">
        <v>5</v>
      </c>
      <c r="HT118">
        <v>6</v>
      </c>
      <c r="HU118">
        <v>7</v>
      </c>
      <c r="HV118">
        <v>5</v>
      </c>
      <c r="HW118">
        <v>5</v>
      </c>
      <c r="HX118">
        <v>2</v>
      </c>
      <c r="HY118">
        <v>4</v>
      </c>
      <c r="HZ118">
        <v>8</v>
      </c>
      <c r="IA118">
        <v>5</v>
      </c>
      <c r="IB118">
        <v>7</v>
      </c>
      <c r="IC118">
        <v>10</v>
      </c>
      <c r="ID118">
        <v>5</v>
      </c>
      <c r="IE118">
        <v>4</v>
      </c>
      <c r="IF118">
        <v>6</v>
      </c>
      <c r="IG118">
        <v>15</v>
      </c>
      <c r="IH118">
        <v>9</v>
      </c>
      <c r="II118">
        <v>14</v>
      </c>
      <c r="IJ118">
        <v>4</v>
      </c>
      <c r="IK118">
        <v>6</v>
      </c>
      <c r="IL118">
        <v>11</v>
      </c>
      <c r="IM118">
        <v>4</v>
      </c>
      <c r="IN118" s="341">
        <f t="shared" si="91"/>
        <v>4.5</v>
      </c>
      <c r="IO118">
        <v>5</v>
      </c>
      <c r="IP118">
        <v>4</v>
      </c>
      <c r="IQ118">
        <v>3</v>
      </c>
      <c r="IR118">
        <v>4</v>
      </c>
      <c r="IS118">
        <v>4</v>
      </c>
      <c r="IT118">
        <v>3</v>
      </c>
      <c r="IU118">
        <v>19</v>
      </c>
      <c r="IV118">
        <v>26</v>
      </c>
      <c r="IW118">
        <v>26</v>
      </c>
      <c r="IX118">
        <v>23</v>
      </c>
      <c r="IY118">
        <v>26</v>
      </c>
      <c r="IZ118">
        <v>22</v>
      </c>
      <c r="JA118">
        <v>23</v>
      </c>
      <c r="JB118">
        <v>20</v>
      </c>
      <c r="JC118">
        <v>13</v>
      </c>
      <c r="JD118">
        <v>14</v>
      </c>
      <c r="JE118">
        <v>20</v>
      </c>
      <c r="JF118" s="362">
        <f t="shared" si="95"/>
        <v>22</v>
      </c>
      <c r="JG118">
        <v>24</v>
      </c>
      <c r="JH118">
        <v>24</v>
      </c>
      <c r="JI118">
        <v>13</v>
      </c>
      <c r="JJ118">
        <v>22</v>
      </c>
      <c r="JK118">
        <v>23</v>
      </c>
      <c r="JL118">
        <v>24</v>
      </c>
      <c r="JM118">
        <v>12</v>
      </c>
      <c r="JN118" s="341">
        <f t="shared" si="96"/>
        <v>16</v>
      </c>
      <c r="JO118">
        <v>20</v>
      </c>
      <c r="JP118">
        <v>21</v>
      </c>
      <c r="JQ118">
        <v>21</v>
      </c>
      <c r="JR118">
        <v>20</v>
      </c>
      <c r="JS118">
        <v>24</v>
      </c>
      <c r="JT118">
        <v>18</v>
      </c>
      <c r="JU118">
        <v>15</v>
      </c>
      <c r="JV118" s="341">
        <f t="shared" si="97"/>
        <v>15</v>
      </c>
      <c r="JW118">
        <v>15</v>
      </c>
      <c r="JX118">
        <v>10</v>
      </c>
      <c r="JY118">
        <v>6</v>
      </c>
      <c r="JZ118">
        <v>6</v>
      </c>
      <c r="KA118">
        <v>5</v>
      </c>
      <c r="KB118">
        <v>8</v>
      </c>
      <c r="KC118">
        <v>7</v>
      </c>
      <c r="KD118">
        <v>8</v>
      </c>
      <c r="KE118">
        <v>9</v>
      </c>
      <c r="KF118">
        <v>14</v>
      </c>
      <c r="KG118">
        <v>11</v>
      </c>
      <c r="KH118">
        <v>9</v>
      </c>
      <c r="KI118">
        <v>6</v>
      </c>
      <c r="KJ118">
        <v>6</v>
      </c>
      <c r="KK118">
        <v>7</v>
      </c>
      <c r="KL118">
        <v>8</v>
      </c>
      <c r="KM118">
        <v>11</v>
      </c>
      <c r="KN118">
        <v>5</v>
      </c>
      <c r="KO118">
        <v>6</v>
      </c>
      <c r="KP118">
        <v>10</v>
      </c>
      <c r="KQ118">
        <v>10</v>
      </c>
      <c r="KR118">
        <v>9</v>
      </c>
      <c r="KS118">
        <v>9</v>
      </c>
      <c r="KT118">
        <v>7</v>
      </c>
      <c r="KU118">
        <v>11</v>
      </c>
      <c r="KV118">
        <v>13</v>
      </c>
      <c r="KW118">
        <v>17</v>
      </c>
      <c r="KX118">
        <v>17</v>
      </c>
      <c r="KY118">
        <v>13</v>
      </c>
      <c r="KZ118" s="476">
        <f t="shared" si="98"/>
        <v>12</v>
      </c>
      <c r="LA118" s="476">
        <f t="shared" si="99"/>
        <v>12</v>
      </c>
      <c r="LB118" s="476">
        <f t="shared" si="100"/>
        <v>12</v>
      </c>
      <c r="LC118" s="476">
        <f t="shared" si="101"/>
        <v>12</v>
      </c>
      <c r="LD118" s="476">
        <f t="shared" si="102"/>
        <v>12</v>
      </c>
      <c r="LE118" s="476">
        <f t="shared" si="103"/>
        <v>12</v>
      </c>
      <c r="LF118" s="476">
        <f t="shared" si="104"/>
        <v>12</v>
      </c>
      <c r="LG118" s="476">
        <f t="shared" si="105"/>
        <v>12</v>
      </c>
      <c r="LH118" s="476">
        <f t="shared" si="106"/>
        <v>11</v>
      </c>
      <c r="LI118" s="476">
        <f t="shared" si="107"/>
        <v>11</v>
      </c>
      <c r="LJ118">
        <v>15</v>
      </c>
      <c r="LK118">
        <v>14</v>
      </c>
      <c r="LL118">
        <v>11</v>
      </c>
      <c r="LM118">
        <v>7</v>
      </c>
      <c r="LN118">
        <v>6</v>
      </c>
      <c r="LO118">
        <v>10</v>
      </c>
      <c r="LP118">
        <v>11</v>
      </c>
      <c r="LQ118">
        <v>12</v>
      </c>
      <c r="LR118">
        <v>10</v>
      </c>
      <c r="LS118">
        <v>10</v>
      </c>
      <c r="LT118">
        <v>11</v>
      </c>
      <c r="LU118">
        <v>5</v>
      </c>
      <c r="LV118">
        <v>5</v>
      </c>
      <c r="LW118">
        <v>9</v>
      </c>
      <c r="LX118">
        <v>9</v>
      </c>
      <c r="LY118">
        <v>12</v>
      </c>
      <c r="LZ118">
        <v>13</v>
      </c>
      <c r="MA118">
        <v>11</v>
      </c>
      <c r="MB118">
        <v>9</v>
      </c>
      <c r="MC118">
        <v>12</v>
      </c>
      <c r="MD118">
        <v>12</v>
      </c>
      <c r="ME118">
        <v>11</v>
      </c>
      <c r="MF118">
        <v>8</v>
      </c>
      <c r="MG118">
        <v>10</v>
      </c>
      <c r="MH118">
        <v>10</v>
      </c>
      <c r="MI118">
        <v>11</v>
      </c>
      <c r="MJ118">
        <v>13</v>
      </c>
      <c r="MK118">
        <v>10</v>
      </c>
      <c r="ML118">
        <v>4</v>
      </c>
      <c r="MM118">
        <v>5</v>
      </c>
      <c r="MN118">
        <v>7</v>
      </c>
      <c r="MO118" s="471">
        <v>11</v>
      </c>
      <c r="MP118" s="471">
        <v>12</v>
      </c>
      <c r="MQ118">
        <v>15</v>
      </c>
      <c r="MR118">
        <v>10</v>
      </c>
      <c r="MS118">
        <v>11</v>
      </c>
      <c r="MT118">
        <v>15</v>
      </c>
      <c r="MU118">
        <v>15</v>
      </c>
      <c r="MV118">
        <v>12</v>
      </c>
      <c r="MW118">
        <v>20</v>
      </c>
      <c r="MX118">
        <v>18</v>
      </c>
      <c r="MY118">
        <v>16</v>
      </c>
      <c r="MZ118">
        <v>13</v>
      </c>
      <c r="NA118">
        <v>12</v>
      </c>
      <c r="NB118">
        <v>16</v>
      </c>
      <c r="NC118">
        <v>14</v>
      </c>
      <c r="ND118">
        <v>13</v>
      </c>
      <c r="NE118">
        <v>16</v>
      </c>
      <c r="NF118">
        <v>15</v>
      </c>
      <c r="NG118">
        <v>20</v>
      </c>
      <c r="NH118">
        <v>31</v>
      </c>
      <c r="NI118">
        <v>27</v>
      </c>
      <c r="NJ118">
        <v>20</v>
      </c>
      <c r="NK118">
        <v>13</v>
      </c>
      <c r="NL118">
        <v>7</v>
      </c>
      <c r="NM118">
        <v>12</v>
      </c>
      <c r="NN118">
        <v>10</v>
      </c>
      <c r="NO118">
        <v>10</v>
      </c>
      <c r="NP118">
        <v>10</v>
      </c>
      <c r="NQ118">
        <v>9</v>
      </c>
      <c r="NR118">
        <v>8</v>
      </c>
      <c r="NS118">
        <v>14</v>
      </c>
      <c r="NT118">
        <v>16</v>
      </c>
      <c r="NU118">
        <v>7</v>
      </c>
      <c r="NV118">
        <v>7</v>
      </c>
      <c r="NW118">
        <v>9</v>
      </c>
      <c r="NX118">
        <v>5</v>
      </c>
      <c r="NY118">
        <v>9</v>
      </c>
      <c r="NZ118">
        <v>8</v>
      </c>
      <c r="OA118">
        <v>9</v>
      </c>
      <c r="OB118">
        <v>10</v>
      </c>
      <c r="OC118">
        <v>8</v>
      </c>
      <c r="OD118">
        <v>4</v>
      </c>
      <c r="OE118">
        <v>5</v>
      </c>
      <c r="OF118">
        <v>6</v>
      </c>
      <c r="OG118">
        <v>3</v>
      </c>
      <c r="OH118">
        <v>5</v>
      </c>
      <c r="OI118">
        <v>4</v>
      </c>
      <c r="OJ118">
        <v>2</v>
      </c>
      <c r="OK118">
        <v>5</v>
      </c>
      <c r="OL118">
        <v>3</v>
      </c>
      <c r="OM118">
        <v>6</v>
      </c>
      <c r="ON118">
        <v>5</v>
      </c>
      <c r="OO118">
        <v>3</v>
      </c>
      <c r="OP118">
        <v>1</v>
      </c>
      <c r="OQ118">
        <v>10</v>
      </c>
      <c r="OR118">
        <v>12</v>
      </c>
      <c r="OS118">
        <v>16</v>
      </c>
      <c r="OT118">
        <v>14</v>
      </c>
      <c r="OU118">
        <v>17</v>
      </c>
      <c r="OV118">
        <v>15</v>
      </c>
      <c r="OW118">
        <v>13</v>
      </c>
      <c r="OX118">
        <v>9</v>
      </c>
      <c r="OY118" s="341">
        <f t="shared" si="92"/>
        <v>9.5</v>
      </c>
      <c r="OZ118">
        <v>10</v>
      </c>
      <c r="PA118">
        <v>9</v>
      </c>
      <c r="PB118">
        <v>15</v>
      </c>
      <c r="PC118">
        <v>14</v>
      </c>
      <c r="PD118">
        <v>8</v>
      </c>
    </row>
    <row r="119" spans="1:420" s="144" customFormat="1" x14ac:dyDescent="0.2">
      <c r="A119" s="318"/>
      <c r="B119" s="318">
        <v>5</v>
      </c>
      <c r="C119" s="319">
        <f t="shared" ca="1" si="90"/>
        <v>37</v>
      </c>
      <c r="D119" s="320">
        <f t="shared" ca="1" si="93"/>
        <v>7.2978303747534515E-2</v>
      </c>
      <c r="E119" s="323">
        <f t="shared" ca="1" si="94"/>
        <v>12</v>
      </c>
      <c r="F119" s="321"/>
      <c r="G119" s="144">
        <v>12</v>
      </c>
      <c r="H119" s="144">
        <v>6</v>
      </c>
      <c r="I119" s="343">
        <v>5.5</v>
      </c>
      <c r="J119" s="144">
        <v>5</v>
      </c>
      <c r="K119" s="144">
        <v>6</v>
      </c>
      <c r="L119" s="144">
        <v>7</v>
      </c>
      <c r="M119" s="144">
        <v>10</v>
      </c>
      <c r="N119" s="144">
        <v>11</v>
      </c>
      <c r="O119" s="144">
        <v>19</v>
      </c>
      <c r="P119" s="144">
        <v>17</v>
      </c>
      <c r="Q119" s="144">
        <v>11</v>
      </c>
      <c r="R119" s="144">
        <v>7</v>
      </c>
      <c r="S119" s="144">
        <v>5</v>
      </c>
      <c r="T119" s="144">
        <v>8</v>
      </c>
      <c r="U119" s="144">
        <v>9</v>
      </c>
      <c r="V119" s="144">
        <v>10</v>
      </c>
      <c r="W119" s="144">
        <v>15</v>
      </c>
      <c r="X119" s="144">
        <v>16</v>
      </c>
      <c r="Y119" s="144">
        <v>12</v>
      </c>
      <c r="Z119" s="144">
        <v>11</v>
      </c>
      <c r="AA119" s="144">
        <v>12</v>
      </c>
      <c r="AB119" s="144">
        <v>12</v>
      </c>
      <c r="AC119" s="144">
        <v>9</v>
      </c>
      <c r="AD119" s="144">
        <v>11</v>
      </c>
      <c r="AE119" s="144">
        <v>11</v>
      </c>
      <c r="AF119" s="144">
        <v>10</v>
      </c>
      <c r="AG119" s="144">
        <v>12</v>
      </c>
      <c r="AH119" s="144">
        <v>10</v>
      </c>
      <c r="AI119" s="144">
        <v>16</v>
      </c>
      <c r="AJ119" s="144">
        <v>12</v>
      </c>
      <c r="AK119" s="144">
        <v>8</v>
      </c>
      <c r="AL119" s="144">
        <v>11</v>
      </c>
      <c r="AM119" s="144">
        <v>18</v>
      </c>
      <c r="AN119" s="144">
        <v>16</v>
      </c>
      <c r="AO119" s="144">
        <v>14</v>
      </c>
      <c r="AP119" s="363">
        <v>12</v>
      </c>
      <c r="AQ119" s="144">
        <v>10</v>
      </c>
      <c r="AR119" s="144">
        <v>15</v>
      </c>
      <c r="AS119" s="144">
        <v>12</v>
      </c>
      <c r="AT119" s="144">
        <v>9</v>
      </c>
      <c r="AU119" s="144">
        <v>16</v>
      </c>
      <c r="AV119" s="144">
        <v>14</v>
      </c>
      <c r="AW119" s="144">
        <v>9</v>
      </c>
      <c r="AX119" s="144">
        <v>4</v>
      </c>
      <c r="AY119" s="144">
        <v>10</v>
      </c>
      <c r="AZ119" s="144">
        <v>25</v>
      </c>
      <c r="BA119" s="144">
        <v>18</v>
      </c>
      <c r="BB119" s="144">
        <v>17</v>
      </c>
      <c r="BC119" s="144">
        <v>10</v>
      </c>
      <c r="BD119" s="144">
        <v>18</v>
      </c>
      <c r="BE119" s="144">
        <v>18</v>
      </c>
      <c r="BF119" s="144">
        <v>16</v>
      </c>
      <c r="BG119" s="144">
        <v>12</v>
      </c>
      <c r="BH119" s="144">
        <v>24</v>
      </c>
      <c r="BI119" s="144">
        <v>26</v>
      </c>
      <c r="BJ119" s="144">
        <v>28</v>
      </c>
      <c r="BK119" s="144">
        <v>22</v>
      </c>
      <c r="BL119" s="144">
        <v>26</v>
      </c>
      <c r="BM119" s="144">
        <v>24</v>
      </c>
      <c r="BN119" s="144">
        <v>16</v>
      </c>
      <c r="BO119" s="144">
        <v>13</v>
      </c>
      <c r="BP119" s="144">
        <v>11</v>
      </c>
      <c r="BQ119" s="144">
        <v>19</v>
      </c>
      <c r="BR119" s="144">
        <v>20</v>
      </c>
      <c r="BS119" s="144">
        <v>19</v>
      </c>
      <c r="BT119" s="144">
        <v>7</v>
      </c>
      <c r="BU119" s="144">
        <v>11</v>
      </c>
      <c r="BV119" s="144">
        <v>12</v>
      </c>
      <c r="BW119" s="144">
        <v>18</v>
      </c>
      <c r="BX119" s="144">
        <v>14</v>
      </c>
      <c r="BY119" s="144">
        <v>15</v>
      </c>
      <c r="BZ119" s="144">
        <v>16</v>
      </c>
      <c r="CA119" s="144">
        <v>16</v>
      </c>
      <c r="CB119" s="144">
        <v>17</v>
      </c>
      <c r="CC119" s="144">
        <v>16</v>
      </c>
      <c r="CD119" s="144">
        <v>20</v>
      </c>
      <c r="CE119" s="144">
        <v>29</v>
      </c>
      <c r="CF119" s="144">
        <v>22</v>
      </c>
      <c r="CG119" s="144">
        <v>16</v>
      </c>
      <c r="CH119" s="144">
        <v>17</v>
      </c>
      <c r="CI119" s="144">
        <v>16</v>
      </c>
      <c r="CJ119" s="144">
        <v>14</v>
      </c>
      <c r="CK119" s="144">
        <v>12</v>
      </c>
      <c r="CL119" s="144">
        <v>12</v>
      </c>
      <c r="CM119" s="144">
        <v>15</v>
      </c>
      <c r="CN119" s="144">
        <v>15</v>
      </c>
      <c r="CO119" s="144">
        <v>15</v>
      </c>
      <c r="CP119" s="144">
        <v>11</v>
      </c>
      <c r="CQ119" s="144">
        <v>13</v>
      </c>
      <c r="CR119" s="144">
        <v>21</v>
      </c>
      <c r="CS119" s="144">
        <v>20</v>
      </c>
      <c r="CT119" s="144">
        <v>20</v>
      </c>
      <c r="CU119" s="144">
        <v>21</v>
      </c>
      <c r="CV119" s="144">
        <v>21</v>
      </c>
      <c r="CW119" s="144">
        <v>21</v>
      </c>
      <c r="CX119" s="144">
        <v>17</v>
      </c>
      <c r="CY119" s="144">
        <v>18</v>
      </c>
      <c r="CZ119" s="144">
        <v>16</v>
      </c>
      <c r="DA119" s="144">
        <v>25</v>
      </c>
      <c r="DB119" s="144">
        <v>25</v>
      </c>
      <c r="DC119" s="144">
        <v>13</v>
      </c>
      <c r="DD119" s="144">
        <v>15</v>
      </c>
      <c r="DE119" s="144">
        <v>16</v>
      </c>
      <c r="DF119" s="144">
        <v>15.5</v>
      </c>
      <c r="DG119" s="144">
        <v>15</v>
      </c>
      <c r="DH119" s="144">
        <v>14</v>
      </c>
      <c r="DI119" s="144">
        <v>19</v>
      </c>
      <c r="DJ119" s="144">
        <v>17</v>
      </c>
      <c r="DK119" s="144">
        <v>30</v>
      </c>
      <c r="DL119" s="144">
        <v>30</v>
      </c>
      <c r="DM119" s="144">
        <v>16</v>
      </c>
      <c r="DN119" s="144">
        <v>18</v>
      </c>
      <c r="DO119" s="144">
        <v>15</v>
      </c>
      <c r="DP119" s="144">
        <v>11</v>
      </c>
      <c r="DQ119" s="144">
        <v>14</v>
      </c>
      <c r="DR119">
        <v>11</v>
      </c>
      <c r="DS119" s="144">
        <v>13</v>
      </c>
      <c r="DT119" s="397">
        <v>10</v>
      </c>
      <c r="DU119" s="397">
        <v>13</v>
      </c>
      <c r="DV119" s="380">
        <v>16</v>
      </c>
      <c r="DW119" s="380">
        <v>14</v>
      </c>
      <c r="DX119" s="397">
        <v>11</v>
      </c>
      <c r="DY119" s="144">
        <v>12</v>
      </c>
      <c r="DZ119" s="144">
        <v>8</v>
      </c>
      <c r="EA119" s="144">
        <v>17</v>
      </c>
      <c r="EB119" s="144">
        <v>13</v>
      </c>
      <c r="EC119" s="144">
        <v>9</v>
      </c>
      <c r="ED119" s="144">
        <v>16</v>
      </c>
      <c r="EE119" s="144">
        <v>24</v>
      </c>
      <c r="EF119" s="144">
        <v>23</v>
      </c>
      <c r="EG119" s="144">
        <v>9</v>
      </c>
      <c r="EH119" s="144">
        <v>8</v>
      </c>
      <c r="EI119" s="144">
        <v>4</v>
      </c>
      <c r="EJ119" s="144">
        <v>10</v>
      </c>
      <c r="EK119" s="144">
        <v>12</v>
      </c>
      <c r="EL119" s="144">
        <v>15</v>
      </c>
      <c r="EM119" s="144">
        <v>13</v>
      </c>
      <c r="EN119" s="144">
        <v>13</v>
      </c>
      <c r="EO119" s="144">
        <v>17</v>
      </c>
      <c r="EP119" s="144">
        <v>10</v>
      </c>
      <c r="EQ119" s="144">
        <v>10</v>
      </c>
      <c r="ER119" s="144">
        <v>8</v>
      </c>
      <c r="ES119" s="144">
        <v>10</v>
      </c>
      <c r="ET119" s="144">
        <v>5</v>
      </c>
      <c r="EU119" s="144">
        <v>8</v>
      </c>
      <c r="EV119" s="144">
        <v>4</v>
      </c>
      <c r="EW119" s="144">
        <v>5</v>
      </c>
      <c r="EX119" s="144">
        <v>5</v>
      </c>
      <c r="EY119" s="144">
        <v>5</v>
      </c>
      <c r="EZ119" s="144">
        <v>7</v>
      </c>
      <c r="FA119" s="144">
        <v>11</v>
      </c>
      <c r="FB119" s="144">
        <v>14</v>
      </c>
      <c r="FC119" s="144">
        <v>19</v>
      </c>
      <c r="FD119" s="144">
        <v>21</v>
      </c>
      <c r="FE119" s="144">
        <v>16</v>
      </c>
      <c r="FF119" s="144">
        <v>16</v>
      </c>
      <c r="FG119" s="144">
        <v>18</v>
      </c>
      <c r="FH119" s="144">
        <v>8</v>
      </c>
      <c r="FI119" s="144">
        <v>17</v>
      </c>
      <c r="FJ119" s="144">
        <v>10</v>
      </c>
      <c r="FK119" s="144">
        <v>15</v>
      </c>
      <c r="FL119" s="144">
        <v>12</v>
      </c>
      <c r="FM119" s="144">
        <v>9</v>
      </c>
      <c r="FN119" s="144">
        <v>7</v>
      </c>
      <c r="FO119" s="144">
        <v>10</v>
      </c>
      <c r="FP119" s="144">
        <v>7</v>
      </c>
      <c r="FQ119" s="144">
        <v>11</v>
      </c>
      <c r="FR119" s="144">
        <v>11</v>
      </c>
      <c r="FS119">
        <v>6</v>
      </c>
      <c r="FT119" s="144">
        <v>5</v>
      </c>
      <c r="FU119" s="397">
        <v>5</v>
      </c>
      <c r="FV119" s="397">
        <v>6</v>
      </c>
      <c r="FW119" s="380">
        <v>9</v>
      </c>
      <c r="FX119" s="380">
        <v>7</v>
      </c>
      <c r="FY119" s="397">
        <v>6</v>
      </c>
      <c r="FZ119" s="144">
        <v>7</v>
      </c>
      <c r="GA119" s="144">
        <v>11</v>
      </c>
      <c r="GB119" s="144">
        <v>8</v>
      </c>
      <c r="GC119" s="144">
        <v>8</v>
      </c>
      <c r="GD119" s="144">
        <v>15</v>
      </c>
      <c r="GE119" s="144">
        <v>14</v>
      </c>
      <c r="GF119" s="144">
        <v>14</v>
      </c>
      <c r="GG119" s="144">
        <v>16</v>
      </c>
      <c r="GH119" s="144">
        <v>19</v>
      </c>
      <c r="GI119" s="144">
        <v>14</v>
      </c>
      <c r="GJ119" s="144">
        <v>14</v>
      </c>
      <c r="GK119" s="144">
        <v>12</v>
      </c>
      <c r="GL119" s="144">
        <v>14</v>
      </c>
      <c r="GM119" s="144">
        <v>16</v>
      </c>
      <c r="GN119" s="144">
        <v>9</v>
      </c>
      <c r="GO119" s="144">
        <v>11</v>
      </c>
      <c r="GP119" s="144">
        <v>10</v>
      </c>
      <c r="GQ119" s="144">
        <v>7</v>
      </c>
      <c r="GR119" s="144">
        <v>14</v>
      </c>
      <c r="GS119" s="144">
        <v>21</v>
      </c>
      <c r="GT119" s="144">
        <v>18</v>
      </c>
      <c r="GU119" s="144">
        <v>13</v>
      </c>
      <c r="GV119" s="144">
        <v>19</v>
      </c>
      <c r="GW119" s="144">
        <v>17</v>
      </c>
      <c r="GX119" s="144">
        <v>16</v>
      </c>
      <c r="GY119" s="144">
        <v>16</v>
      </c>
      <c r="GZ119" s="144">
        <v>17</v>
      </c>
      <c r="HA119" s="144">
        <v>17</v>
      </c>
      <c r="HB119" s="144">
        <v>11</v>
      </c>
      <c r="HC119" s="144">
        <v>22</v>
      </c>
      <c r="HD119" s="144">
        <v>19</v>
      </c>
      <c r="HE119" s="144">
        <v>17</v>
      </c>
      <c r="HF119" s="144">
        <v>16</v>
      </c>
      <c r="HG119" s="144">
        <v>18</v>
      </c>
      <c r="HH119" s="144">
        <v>19</v>
      </c>
      <c r="HI119" s="144">
        <v>27</v>
      </c>
      <c r="HJ119" s="144">
        <v>25</v>
      </c>
      <c r="HK119" s="144">
        <v>11</v>
      </c>
      <c r="HL119" s="144">
        <v>13</v>
      </c>
      <c r="HM119" s="144">
        <v>11</v>
      </c>
      <c r="HN119" s="144">
        <v>14</v>
      </c>
      <c r="HO119" s="144">
        <v>18</v>
      </c>
      <c r="HP119" s="144">
        <v>19</v>
      </c>
      <c r="HQ119" s="144">
        <v>18</v>
      </c>
      <c r="HR119" s="144">
        <v>21</v>
      </c>
      <c r="HS119" s="144">
        <v>13</v>
      </c>
      <c r="HT119" s="144">
        <v>11</v>
      </c>
      <c r="HU119" s="144">
        <v>15</v>
      </c>
      <c r="HV119" s="144">
        <v>17</v>
      </c>
      <c r="HW119" s="144">
        <v>18</v>
      </c>
      <c r="HX119" s="144">
        <v>14</v>
      </c>
      <c r="HY119" s="144">
        <v>14</v>
      </c>
      <c r="HZ119" s="144">
        <v>14</v>
      </c>
      <c r="IA119" s="144">
        <v>16</v>
      </c>
      <c r="IB119" s="144">
        <v>15</v>
      </c>
      <c r="IC119" s="144">
        <v>15</v>
      </c>
      <c r="ID119" s="144">
        <v>14</v>
      </c>
      <c r="IE119" s="144">
        <v>10</v>
      </c>
      <c r="IF119" s="144">
        <v>14</v>
      </c>
      <c r="IG119" s="144">
        <v>16</v>
      </c>
      <c r="IH119" s="144">
        <v>9</v>
      </c>
      <c r="II119" s="144">
        <v>17</v>
      </c>
      <c r="IJ119" s="144">
        <v>20</v>
      </c>
      <c r="IK119" s="144">
        <v>15</v>
      </c>
      <c r="IL119" s="144">
        <v>6</v>
      </c>
      <c r="IM119" s="144">
        <v>15</v>
      </c>
      <c r="IN119" s="341">
        <f t="shared" si="91"/>
        <v>17.5</v>
      </c>
      <c r="IO119" s="144">
        <v>20</v>
      </c>
      <c r="IP119" s="144">
        <v>19</v>
      </c>
      <c r="IQ119" s="144">
        <v>18</v>
      </c>
      <c r="IR119" s="144">
        <v>17</v>
      </c>
      <c r="IS119" s="144">
        <v>18</v>
      </c>
      <c r="IT119" s="144">
        <v>12</v>
      </c>
      <c r="IU119" s="144">
        <v>33</v>
      </c>
      <c r="IV119" s="144">
        <v>34</v>
      </c>
      <c r="IW119" s="144">
        <v>35</v>
      </c>
      <c r="IX119" s="144">
        <v>38</v>
      </c>
      <c r="IY119" s="144">
        <v>40</v>
      </c>
      <c r="IZ119" s="144">
        <v>43</v>
      </c>
      <c r="JA119" s="144">
        <v>39</v>
      </c>
      <c r="JB119" s="144">
        <v>32</v>
      </c>
      <c r="JC119" s="144">
        <v>20</v>
      </c>
      <c r="JD119" s="144">
        <v>22</v>
      </c>
      <c r="JE119" s="144">
        <v>29</v>
      </c>
      <c r="JF119" s="362">
        <f t="shared" si="95"/>
        <v>33.5</v>
      </c>
      <c r="JG119" s="144">
        <v>38</v>
      </c>
      <c r="JH119" s="144">
        <v>34</v>
      </c>
      <c r="JI119" s="144">
        <v>31</v>
      </c>
      <c r="JJ119" s="144">
        <v>38</v>
      </c>
      <c r="JK119" s="144">
        <v>26</v>
      </c>
      <c r="JL119" s="144">
        <v>24</v>
      </c>
      <c r="JM119" s="144">
        <v>40</v>
      </c>
      <c r="JN119" s="341">
        <f t="shared" si="96"/>
        <v>40.5</v>
      </c>
      <c r="JO119" s="144">
        <v>41</v>
      </c>
      <c r="JP119" s="144">
        <v>43</v>
      </c>
      <c r="JQ119" s="144">
        <v>34</v>
      </c>
      <c r="JR119" s="144">
        <v>24</v>
      </c>
      <c r="JS119" s="144">
        <v>31</v>
      </c>
      <c r="JT119" s="144">
        <v>40</v>
      </c>
      <c r="JU119" s="144">
        <v>23</v>
      </c>
      <c r="JV119" s="341">
        <f t="shared" si="97"/>
        <v>25</v>
      </c>
      <c r="JW119" s="144">
        <v>27</v>
      </c>
      <c r="JX119" s="144">
        <v>28</v>
      </c>
      <c r="JY119" s="144">
        <v>39</v>
      </c>
      <c r="JZ119" s="144">
        <v>45</v>
      </c>
      <c r="KA119" s="144">
        <v>46</v>
      </c>
      <c r="KB119" s="144">
        <v>27</v>
      </c>
      <c r="KC119" s="144">
        <v>36</v>
      </c>
      <c r="KD119" s="144">
        <v>34</v>
      </c>
      <c r="KE119" s="144">
        <v>34</v>
      </c>
      <c r="KF119" s="144">
        <v>40</v>
      </c>
      <c r="KG119" s="144">
        <v>59</v>
      </c>
      <c r="KH119" s="144">
        <v>58</v>
      </c>
      <c r="KI119" s="144">
        <v>41</v>
      </c>
      <c r="KJ119" s="144">
        <v>53</v>
      </c>
      <c r="KK119" s="144">
        <v>46</v>
      </c>
      <c r="KL119" s="144">
        <v>47</v>
      </c>
      <c r="KM119" s="144">
        <v>41</v>
      </c>
      <c r="KN119" s="144">
        <v>60</v>
      </c>
      <c r="KO119" s="144">
        <v>48</v>
      </c>
      <c r="KP119" s="144">
        <v>40</v>
      </c>
      <c r="KQ119" s="144">
        <v>33</v>
      </c>
      <c r="KR119" s="144">
        <v>53</v>
      </c>
      <c r="KS119" s="144">
        <v>57</v>
      </c>
      <c r="KT119" s="144">
        <v>47</v>
      </c>
      <c r="KU119" s="144">
        <v>39</v>
      </c>
      <c r="KV119" s="144">
        <v>42</v>
      </c>
      <c r="KW119" s="144">
        <v>49</v>
      </c>
      <c r="KX119" s="144">
        <v>53</v>
      </c>
      <c r="KY119" s="144">
        <v>34</v>
      </c>
      <c r="KZ119" s="476">
        <f t="shared" si="98"/>
        <v>43</v>
      </c>
      <c r="LA119" s="476">
        <f t="shared" si="99"/>
        <v>42</v>
      </c>
      <c r="LB119" s="476">
        <f t="shared" si="100"/>
        <v>43</v>
      </c>
      <c r="LC119" s="476">
        <f t="shared" si="101"/>
        <v>41</v>
      </c>
      <c r="LD119" s="476">
        <f t="shared" si="102"/>
        <v>40</v>
      </c>
      <c r="LE119" s="476">
        <f t="shared" si="103"/>
        <v>39</v>
      </c>
      <c r="LF119" s="476">
        <f t="shared" si="104"/>
        <v>40</v>
      </c>
      <c r="LG119" s="476">
        <f t="shared" si="105"/>
        <v>41</v>
      </c>
      <c r="LH119" s="476">
        <f t="shared" si="106"/>
        <v>40</v>
      </c>
      <c r="LI119" s="476">
        <f t="shared" si="107"/>
        <v>38</v>
      </c>
      <c r="LJ119" s="144">
        <v>23</v>
      </c>
      <c r="LK119" s="144">
        <v>37</v>
      </c>
      <c r="LL119" s="144">
        <v>37</v>
      </c>
      <c r="LM119" s="144">
        <v>36</v>
      </c>
      <c r="LN119" s="144">
        <v>38</v>
      </c>
      <c r="LO119" s="144">
        <v>43</v>
      </c>
      <c r="LP119" s="144">
        <v>53</v>
      </c>
      <c r="LQ119" s="144">
        <v>46</v>
      </c>
      <c r="LR119" s="144">
        <v>40</v>
      </c>
      <c r="LS119" s="144">
        <v>35</v>
      </c>
      <c r="LT119" s="144">
        <v>37</v>
      </c>
      <c r="LU119" s="144">
        <v>24</v>
      </c>
      <c r="LV119" s="144">
        <v>30</v>
      </c>
      <c r="LW119" s="144">
        <v>41</v>
      </c>
      <c r="LX119" s="144">
        <v>40</v>
      </c>
      <c r="LY119" s="144">
        <v>29</v>
      </c>
      <c r="LZ119" s="144">
        <v>25</v>
      </c>
      <c r="MA119" s="144">
        <v>32</v>
      </c>
      <c r="MB119" s="144">
        <v>40</v>
      </c>
      <c r="MC119" s="144">
        <v>28</v>
      </c>
      <c r="MD119" s="144">
        <v>33</v>
      </c>
      <c r="ME119" s="144">
        <v>48</v>
      </c>
      <c r="MF119" s="144">
        <v>47</v>
      </c>
      <c r="MG119" s="144">
        <v>39</v>
      </c>
      <c r="MH119" s="144">
        <v>39</v>
      </c>
      <c r="MI119" s="144">
        <v>37</v>
      </c>
      <c r="MJ119" s="144">
        <v>49</v>
      </c>
      <c r="MK119" s="144">
        <v>49</v>
      </c>
      <c r="ML119" s="144">
        <v>42</v>
      </c>
      <c r="MM119" s="144">
        <v>32</v>
      </c>
      <c r="MN119" s="144">
        <v>44</v>
      </c>
      <c r="MO119" s="144">
        <v>44</v>
      </c>
      <c r="MP119" s="144">
        <v>50</v>
      </c>
      <c r="MQ119" s="144">
        <v>39</v>
      </c>
      <c r="MR119" s="144">
        <v>50</v>
      </c>
      <c r="MS119" s="144">
        <v>35</v>
      </c>
      <c r="MT119" s="144">
        <v>35</v>
      </c>
      <c r="MU119" s="144">
        <v>34</v>
      </c>
      <c r="MV119" s="144">
        <v>54</v>
      </c>
      <c r="MW119" s="144">
        <v>59</v>
      </c>
      <c r="MX119" s="144">
        <v>40</v>
      </c>
      <c r="MY119" s="144">
        <v>56</v>
      </c>
      <c r="MZ119" s="144">
        <v>58</v>
      </c>
      <c r="NA119" s="144">
        <v>68</v>
      </c>
      <c r="NB119" s="144">
        <v>62</v>
      </c>
      <c r="NC119" s="144">
        <v>43</v>
      </c>
      <c r="ND119" s="144">
        <v>33</v>
      </c>
      <c r="NE119" s="144">
        <v>41</v>
      </c>
      <c r="NF119" s="144">
        <v>51</v>
      </c>
      <c r="NG119" s="144">
        <v>46</v>
      </c>
      <c r="NH119" s="144">
        <v>40</v>
      </c>
      <c r="NI119" s="144">
        <v>38</v>
      </c>
      <c r="NJ119" s="144">
        <v>46</v>
      </c>
      <c r="NK119" s="144">
        <v>53</v>
      </c>
      <c r="NL119" s="144">
        <v>37</v>
      </c>
      <c r="NM119" s="144">
        <v>42</v>
      </c>
      <c r="NN119" s="144">
        <v>31</v>
      </c>
      <c r="NO119" s="144">
        <v>34</v>
      </c>
      <c r="NP119" s="144">
        <v>38</v>
      </c>
      <c r="NQ119" s="144">
        <v>25</v>
      </c>
      <c r="NR119" s="144">
        <v>24</v>
      </c>
      <c r="NS119" s="144">
        <v>34</v>
      </c>
      <c r="NT119" s="144">
        <v>39</v>
      </c>
      <c r="NU119" s="144">
        <v>27</v>
      </c>
      <c r="NV119" s="144">
        <v>18</v>
      </c>
      <c r="NW119" s="144">
        <v>27</v>
      </c>
      <c r="NX119" s="144">
        <v>29</v>
      </c>
      <c r="NY119" s="144">
        <v>34</v>
      </c>
      <c r="NZ119" s="144">
        <v>33</v>
      </c>
      <c r="OA119" s="144">
        <v>34</v>
      </c>
      <c r="OB119" s="144">
        <v>27</v>
      </c>
      <c r="OC119" s="144">
        <v>37</v>
      </c>
      <c r="OD119" s="144">
        <v>31</v>
      </c>
      <c r="OE119" s="144">
        <v>30</v>
      </c>
      <c r="OF119" s="144">
        <v>29</v>
      </c>
      <c r="OG119" s="144">
        <v>35</v>
      </c>
      <c r="OH119" s="144">
        <v>33</v>
      </c>
      <c r="OI119" s="144">
        <v>44</v>
      </c>
      <c r="OJ119" s="144">
        <v>45</v>
      </c>
      <c r="OK119" s="144">
        <v>51</v>
      </c>
      <c r="OL119" s="144">
        <v>35</v>
      </c>
      <c r="OM119" s="144">
        <v>43</v>
      </c>
      <c r="ON119" s="144">
        <v>44</v>
      </c>
      <c r="OO119" s="144">
        <v>42</v>
      </c>
      <c r="OP119" s="144">
        <v>39</v>
      </c>
      <c r="OQ119" s="144">
        <v>41</v>
      </c>
      <c r="OR119" s="144">
        <v>44</v>
      </c>
      <c r="OS119" s="144">
        <v>44</v>
      </c>
      <c r="OT119" s="144">
        <v>41</v>
      </c>
      <c r="OU119" s="144">
        <v>43</v>
      </c>
      <c r="OV119" s="144">
        <v>37</v>
      </c>
      <c r="OW119" s="144">
        <v>44</v>
      </c>
      <c r="OX119" s="144">
        <v>51</v>
      </c>
      <c r="OY119" s="341">
        <f t="shared" si="92"/>
        <v>46.5</v>
      </c>
      <c r="OZ119" s="144">
        <v>42</v>
      </c>
      <c r="PA119" s="144">
        <v>38</v>
      </c>
      <c r="PB119" s="144">
        <v>41</v>
      </c>
      <c r="PC119" s="144">
        <v>44</v>
      </c>
      <c r="PD119" s="144">
        <v>37</v>
      </c>
    </row>
    <row r="120" spans="1:420" s="144" customFormat="1" x14ac:dyDescent="0.2">
      <c r="A120" s="55"/>
      <c r="B120" s="318">
        <v>6</v>
      </c>
      <c r="C120" s="319">
        <f t="shared" ca="1" si="90"/>
        <v>4</v>
      </c>
      <c r="D120" s="320">
        <f t="shared" ca="1" si="93"/>
        <v>7.2727272727272724E-2</v>
      </c>
      <c r="E120" s="323">
        <f t="shared" ca="1" si="94"/>
        <v>11</v>
      </c>
      <c r="F120" s="321"/>
      <c r="G120" s="144">
        <v>2</v>
      </c>
      <c r="H120" s="144">
        <v>6</v>
      </c>
      <c r="I120" s="343">
        <v>5.5</v>
      </c>
      <c r="J120" s="144">
        <v>5</v>
      </c>
      <c r="K120" s="144">
        <v>7</v>
      </c>
      <c r="L120" s="144">
        <v>7</v>
      </c>
      <c r="M120" s="144">
        <v>7</v>
      </c>
      <c r="N120" s="144">
        <v>8</v>
      </c>
      <c r="O120" s="144">
        <v>5</v>
      </c>
      <c r="P120" s="144">
        <v>9</v>
      </c>
      <c r="Q120" s="144">
        <v>9</v>
      </c>
      <c r="R120" s="144">
        <v>8</v>
      </c>
      <c r="S120" s="144">
        <v>2</v>
      </c>
      <c r="T120" s="144">
        <v>4</v>
      </c>
      <c r="U120" s="144">
        <v>7</v>
      </c>
      <c r="V120" s="144">
        <v>7</v>
      </c>
      <c r="W120" s="144">
        <v>6</v>
      </c>
      <c r="X120" s="144">
        <v>5</v>
      </c>
      <c r="Y120" s="144">
        <v>7</v>
      </c>
      <c r="Z120" s="144">
        <v>6</v>
      </c>
      <c r="AA120" s="144">
        <v>6</v>
      </c>
      <c r="AB120" s="144">
        <v>8</v>
      </c>
      <c r="AC120" s="144">
        <v>7</v>
      </c>
      <c r="AD120" s="144">
        <v>11</v>
      </c>
      <c r="AE120" s="144">
        <v>8</v>
      </c>
      <c r="AF120" s="144">
        <v>7</v>
      </c>
      <c r="AG120" s="144">
        <v>8</v>
      </c>
      <c r="AH120" s="144">
        <v>14</v>
      </c>
      <c r="AI120" s="144">
        <v>15</v>
      </c>
      <c r="AJ120" s="144">
        <v>12</v>
      </c>
      <c r="AK120" s="144">
        <v>10</v>
      </c>
      <c r="AL120" s="144">
        <v>10</v>
      </c>
      <c r="AM120" s="144">
        <v>9</v>
      </c>
      <c r="AN120" s="144">
        <v>14</v>
      </c>
      <c r="AO120" s="144">
        <v>13</v>
      </c>
      <c r="AP120" s="363">
        <v>9.5</v>
      </c>
      <c r="AQ120" s="144">
        <v>6</v>
      </c>
      <c r="AR120" s="144">
        <v>11</v>
      </c>
      <c r="AS120" s="144">
        <v>9</v>
      </c>
      <c r="AT120" s="144">
        <v>8</v>
      </c>
      <c r="AU120" s="144">
        <v>7</v>
      </c>
      <c r="AV120" s="144">
        <v>8</v>
      </c>
      <c r="AW120" s="144">
        <v>7</v>
      </c>
      <c r="AX120" s="144">
        <v>7</v>
      </c>
      <c r="AY120" s="144">
        <v>13</v>
      </c>
      <c r="AZ120" s="144">
        <v>8</v>
      </c>
      <c r="BA120" s="144">
        <v>9</v>
      </c>
      <c r="BB120" s="144">
        <v>7</v>
      </c>
      <c r="BC120" s="144">
        <v>10</v>
      </c>
      <c r="BD120" s="144">
        <v>10</v>
      </c>
      <c r="BE120" s="144">
        <v>11</v>
      </c>
      <c r="BF120" s="144">
        <v>8</v>
      </c>
      <c r="BG120" s="144">
        <v>5</v>
      </c>
      <c r="BH120" s="144">
        <v>5</v>
      </c>
      <c r="BI120" s="144">
        <v>4</v>
      </c>
      <c r="BJ120" s="144">
        <v>7</v>
      </c>
      <c r="BK120" s="144">
        <v>12</v>
      </c>
      <c r="BL120" s="144">
        <v>12</v>
      </c>
      <c r="BM120" s="144">
        <v>12</v>
      </c>
      <c r="BN120" s="144">
        <v>9</v>
      </c>
      <c r="BO120" s="144">
        <v>9</v>
      </c>
      <c r="BP120" s="144">
        <v>8</v>
      </c>
      <c r="BQ120" s="144">
        <v>8</v>
      </c>
      <c r="BR120" s="144">
        <v>7</v>
      </c>
      <c r="BS120" s="144">
        <v>10</v>
      </c>
      <c r="BT120" s="144">
        <v>5</v>
      </c>
      <c r="BU120" s="144">
        <v>7</v>
      </c>
      <c r="BV120" s="144">
        <v>7</v>
      </c>
      <c r="BW120" s="144">
        <v>9</v>
      </c>
      <c r="BX120" s="144">
        <v>11</v>
      </c>
      <c r="BY120" s="144">
        <v>11</v>
      </c>
      <c r="BZ120" s="144">
        <v>11</v>
      </c>
      <c r="CA120" s="144">
        <v>9</v>
      </c>
      <c r="CB120" s="144">
        <v>7</v>
      </c>
      <c r="CC120" s="144">
        <v>10</v>
      </c>
      <c r="CD120" s="144">
        <v>6</v>
      </c>
      <c r="CE120" s="144">
        <v>6</v>
      </c>
      <c r="CF120" s="144">
        <v>9</v>
      </c>
      <c r="CG120" s="144">
        <v>4</v>
      </c>
      <c r="CH120" s="144">
        <v>2</v>
      </c>
      <c r="CI120" s="144">
        <v>3</v>
      </c>
      <c r="CJ120" s="144">
        <v>5</v>
      </c>
      <c r="CK120" s="144">
        <v>1</v>
      </c>
      <c r="CL120" s="144">
        <v>2</v>
      </c>
      <c r="CM120" s="144">
        <v>5</v>
      </c>
      <c r="CN120" s="144">
        <v>4</v>
      </c>
      <c r="CO120" s="144">
        <v>6</v>
      </c>
      <c r="CP120" s="144">
        <v>4</v>
      </c>
      <c r="CQ120" s="144">
        <v>7</v>
      </c>
      <c r="CR120" s="144">
        <v>9</v>
      </c>
      <c r="CS120" s="144">
        <v>6</v>
      </c>
      <c r="CT120" s="144">
        <v>4</v>
      </c>
      <c r="CU120" s="144">
        <v>3</v>
      </c>
      <c r="CV120" s="144">
        <v>6</v>
      </c>
      <c r="CW120" s="144">
        <v>4</v>
      </c>
      <c r="CX120" s="144">
        <v>7</v>
      </c>
      <c r="CY120" s="144">
        <v>11</v>
      </c>
      <c r="CZ120" s="144">
        <v>13</v>
      </c>
      <c r="DA120" s="144">
        <v>8</v>
      </c>
      <c r="DB120" s="144">
        <v>9</v>
      </c>
      <c r="DC120" s="144">
        <v>5</v>
      </c>
      <c r="DD120" s="144">
        <v>4</v>
      </c>
      <c r="DE120" s="144">
        <v>6</v>
      </c>
      <c r="DF120" s="144">
        <v>6</v>
      </c>
      <c r="DG120" s="144">
        <v>6</v>
      </c>
      <c r="DH120" s="144">
        <v>5</v>
      </c>
      <c r="DI120" s="144">
        <v>7</v>
      </c>
      <c r="DJ120" s="144">
        <v>7</v>
      </c>
      <c r="DK120" s="144">
        <v>13</v>
      </c>
      <c r="DL120" s="144">
        <v>13</v>
      </c>
      <c r="DM120" s="144">
        <v>6</v>
      </c>
      <c r="DN120" s="144">
        <v>5</v>
      </c>
      <c r="DO120" s="144">
        <v>6</v>
      </c>
      <c r="DP120" s="144">
        <v>4</v>
      </c>
      <c r="DQ120" s="144">
        <v>4</v>
      </c>
      <c r="DR120">
        <v>1</v>
      </c>
      <c r="DS120" s="144">
        <v>1</v>
      </c>
      <c r="DT120" s="397">
        <v>4</v>
      </c>
      <c r="DU120" s="397">
        <v>5</v>
      </c>
      <c r="DV120" s="380">
        <v>6</v>
      </c>
      <c r="DW120" s="380">
        <v>9</v>
      </c>
      <c r="DX120" s="397">
        <v>10</v>
      </c>
      <c r="DY120" s="144">
        <v>8</v>
      </c>
      <c r="DZ120" s="144">
        <v>7</v>
      </c>
      <c r="EA120" s="144">
        <v>6</v>
      </c>
      <c r="EB120" s="144">
        <v>1</v>
      </c>
      <c r="EC120" s="144">
        <v>1</v>
      </c>
      <c r="ED120" s="144">
        <v>5</v>
      </c>
      <c r="EE120" s="144">
        <v>6</v>
      </c>
      <c r="EF120" s="144">
        <v>3</v>
      </c>
      <c r="EG120" s="144">
        <v>1</v>
      </c>
      <c r="EH120" s="144">
        <v>2</v>
      </c>
      <c r="EI120" s="144">
        <v>2</v>
      </c>
      <c r="EJ120" s="144">
        <v>1</v>
      </c>
      <c r="EK120" s="144">
        <v>4</v>
      </c>
      <c r="EL120" s="144">
        <v>6</v>
      </c>
      <c r="EM120" s="144">
        <v>5</v>
      </c>
      <c r="EN120" s="144">
        <v>3</v>
      </c>
      <c r="EO120" s="144">
        <v>5</v>
      </c>
      <c r="EP120" s="144">
        <v>3</v>
      </c>
      <c r="EQ120" s="144">
        <v>2</v>
      </c>
      <c r="ER120" s="144">
        <v>1</v>
      </c>
      <c r="ES120" s="144">
        <v>1</v>
      </c>
      <c r="ET120" s="144">
        <v>1</v>
      </c>
      <c r="EU120" s="144">
        <v>2</v>
      </c>
      <c r="EV120" s="144">
        <v>1</v>
      </c>
      <c r="EW120" s="144">
        <v>1</v>
      </c>
      <c r="EX120" s="144">
        <v>4</v>
      </c>
      <c r="EY120" s="144">
        <v>3</v>
      </c>
      <c r="EZ120" s="144">
        <v>3</v>
      </c>
      <c r="FA120" s="144">
        <v>1</v>
      </c>
      <c r="FB120" s="144">
        <v>2</v>
      </c>
      <c r="FC120" s="144">
        <v>2</v>
      </c>
      <c r="FD120" s="144">
        <v>2</v>
      </c>
      <c r="FE120" s="144">
        <v>2</v>
      </c>
      <c r="FF120" s="144">
        <v>3</v>
      </c>
      <c r="FG120" s="144">
        <v>5</v>
      </c>
      <c r="FH120" s="144">
        <v>4</v>
      </c>
      <c r="FI120" s="144">
        <v>3</v>
      </c>
      <c r="FJ120" s="144">
        <v>4</v>
      </c>
      <c r="FK120" s="144">
        <v>3</v>
      </c>
      <c r="FL120" s="144">
        <v>3</v>
      </c>
      <c r="FM120" s="144">
        <v>6</v>
      </c>
      <c r="FN120" s="144">
        <v>5</v>
      </c>
      <c r="FO120" s="144">
        <v>1</v>
      </c>
      <c r="FP120" s="144">
        <v>1</v>
      </c>
      <c r="FQ120" s="144">
        <v>0</v>
      </c>
      <c r="FR120" s="144">
        <v>5</v>
      </c>
      <c r="FS120">
        <v>3</v>
      </c>
      <c r="FT120" s="144">
        <v>4</v>
      </c>
      <c r="FU120" s="397">
        <v>9</v>
      </c>
      <c r="FV120" s="397">
        <v>9</v>
      </c>
      <c r="FW120" s="380">
        <v>3</v>
      </c>
      <c r="FX120" s="380">
        <v>2</v>
      </c>
      <c r="FY120" s="397">
        <v>1</v>
      </c>
      <c r="FZ120" s="144">
        <v>2</v>
      </c>
      <c r="GA120" s="144">
        <v>2</v>
      </c>
      <c r="GB120" s="144">
        <v>2</v>
      </c>
      <c r="GC120" s="144">
        <v>2</v>
      </c>
      <c r="GD120" s="144">
        <v>3</v>
      </c>
      <c r="GE120" s="144">
        <v>5</v>
      </c>
      <c r="GF120" s="144">
        <v>3</v>
      </c>
      <c r="GG120" s="144">
        <v>2</v>
      </c>
      <c r="GH120" s="144">
        <v>3</v>
      </c>
      <c r="GI120" s="144">
        <v>5</v>
      </c>
      <c r="GJ120" s="144">
        <v>5</v>
      </c>
      <c r="GK120" s="144">
        <v>6</v>
      </c>
      <c r="GL120" s="144">
        <v>6</v>
      </c>
      <c r="GM120" s="144">
        <v>8</v>
      </c>
      <c r="GN120" s="144">
        <v>10</v>
      </c>
      <c r="GO120" s="144">
        <v>3</v>
      </c>
      <c r="GP120" s="144">
        <v>5</v>
      </c>
      <c r="GQ120" s="144">
        <v>3</v>
      </c>
      <c r="GR120" s="144">
        <v>3</v>
      </c>
      <c r="GS120" s="144">
        <v>7</v>
      </c>
      <c r="GT120" s="144">
        <v>4</v>
      </c>
      <c r="GU120" s="144">
        <v>4</v>
      </c>
      <c r="GV120" s="144">
        <v>7</v>
      </c>
      <c r="GW120" s="144">
        <v>6</v>
      </c>
      <c r="GX120" s="144">
        <v>5</v>
      </c>
      <c r="GY120" s="144">
        <v>3</v>
      </c>
      <c r="GZ120" s="144">
        <v>2</v>
      </c>
      <c r="HA120" s="144">
        <v>2</v>
      </c>
      <c r="HB120" s="144">
        <v>2</v>
      </c>
      <c r="HC120" s="144">
        <v>5</v>
      </c>
      <c r="HD120" s="144">
        <v>3</v>
      </c>
      <c r="HE120" s="144">
        <v>3</v>
      </c>
      <c r="HF120" s="144">
        <v>4</v>
      </c>
      <c r="HG120" s="144">
        <v>4</v>
      </c>
      <c r="HH120" s="144">
        <v>5</v>
      </c>
      <c r="HI120" s="144">
        <v>6</v>
      </c>
      <c r="HJ120" s="144">
        <v>4</v>
      </c>
      <c r="HK120" s="144">
        <v>5</v>
      </c>
      <c r="HL120" s="144">
        <v>5</v>
      </c>
      <c r="HM120" s="144">
        <v>5</v>
      </c>
      <c r="HN120" s="144">
        <v>6</v>
      </c>
      <c r="HO120" s="144">
        <v>8</v>
      </c>
      <c r="HP120" s="144">
        <v>8</v>
      </c>
      <c r="HQ120" s="144">
        <v>8</v>
      </c>
      <c r="HR120" s="144">
        <v>7</v>
      </c>
      <c r="HS120" s="144">
        <v>5</v>
      </c>
      <c r="HT120" s="144">
        <v>3</v>
      </c>
      <c r="HU120" s="144">
        <v>6</v>
      </c>
      <c r="HV120" s="144">
        <v>6</v>
      </c>
      <c r="HW120" s="144">
        <v>8</v>
      </c>
      <c r="HX120" s="144">
        <v>6</v>
      </c>
      <c r="HY120" s="144">
        <v>2</v>
      </c>
      <c r="HZ120" s="144">
        <v>2</v>
      </c>
      <c r="IA120" s="144">
        <v>9</v>
      </c>
      <c r="IB120" s="144">
        <v>9</v>
      </c>
      <c r="IC120" s="144">
        <v>8</v>
      </c>
      <c r="ID120" s="144">
        <v>6</v>
      </c>
      <c r="IE120" s="144">
        <v>6</v>
      </c>
      <c r="IF120" s="144">
        <v>7</v>
      </c>
      <c r="IG120" s="144">
        <v>7</v>
      </c>
      <c r="IH120" s="144">
        <v>4</v>
      </c>
      <c r="II120" s="144">
        <v>12</v>
      </c>
      <c r="IJ120" s="144">
        <v>10</v>
      </c>
      <c r="IK120" s="144">
        <v>3</v>
      </c>
      <c r="IL120" s="144">
        <v>4</v>
      </c>
      <c r="IM120" s="144">
        <v>7</v>
      </c>
      <c r="IN120" s="341">
        <f t="shared" si="91"/>
        <v>5</v>
      </c>
      <c r="IO120" s="144">
        <v>3</v>
      </c>
      <c r="IP120" s="144">
        <v>9</v>
      </c>
      <c r="IQ120" s="144">
        <v>14</v>
      </c>
      <c r="IR120" s="144">
        <v>11</v>
      </c>
      <c r="IS120" s="144">
        <v>9</v>
      </c>
      <c r="IT120" s="144">
        <v>5</v>
      </c>
      <c r="IU120" s="144">
        <v>16</v>
      </c>
      <c r="IV120" s="144">
        <v>11</v>
      </c>
      <c r="IW120" s="144">
        <v>10</v>
      </c>
      <c r="IX120" s="144">
        <v>14</v>
      </c>
      <c r="IY120" s="144">
        <v>11</v>
      </c>
      <c r="IZ120" s="144">
        <v>17</v>
      </c>
      <c r="JA120" s="144">
        <v>19</v>
      </c>
      <c r="JB120" s="144">
        <v>17</v>
      </c>
      <c r="JC120" s="144">
        <v>14</v>
      </c>
      <c r="JD120" s="144">
        <v>10</v>
      </c>
      <c r="JE120" s="144">
        <v>16</v>
      </c>
      <c r="JF120" s="362">
        <f t="shared" si="95"/>
        <v>19.5</v>
      </c>
      <c r="JG120" s="144">
        <v>23</v>
      </c>
      <c r="JH120" s="144">
        <v>25</v>
      </c>
      <c r="JI120" s="144">
        <v>19</v>
      </c>
      <c r="JJ120" s="144">
        <v>18</v>
      </c>
      <c r="JK120" s="144">
        <v>13</v>
      </c>
      <c r="JL120" s="144">
        <v>12</v>
      </c>
      <c r="JM120" s="144">
        <v>12</v>
      </c>
      <c r="JN120" s="341">
        <f t="shared" si="96"/>
        <v>12.5</v>
      </c>
      <c r="JO120" s="144">
        <v>13</v>
      </c>
      <c r="JP120" s="144">
        <v>21</v>
      </c>
      <c r="JQ120" s="144">
        <v>18</v>
      </c>
      <c r="JR120" s="144">
        <v>26</v>
      </c>
      <c r="JS120" s="144">
        <v>21</v>
      </c>
      <c r="JT120" s="144">
        <v>19</v>
      </c>
      <c r="JU120" s="144">
        <v>12</v>
      </c>
      <c r="JV120" s="341">
        <f t="shared" si="97"/>
        <v>11</v>
      </c>
      <c r="JW120" s="144">
        <v>10</v>
      </c>
      <c r="JX120" s="144">
        <v>12</v>
      </c>
      <c r="JY120" s="144">
        <v>15</v>
      </c>
      <c r="JZ120" s="144">
        <v>17</v>
      </c>
      <c r="KA120" s="144">
        <v>21</v>
      </c>
      <c r="KB120" s="144">
        <v>17</v>
      </c>
      <c r="KC120" s="144">
        <v>14</v>
      </c>
      <c r="KD120" s="144">
        <v>15</v>
      </c>
      <c r="KE120" s="144">
        <v>18</v>
      </c>
      <c r="KF120" s="144">
        <v>21</v>
      </c>
      <c r="KG120" s="144">
        <v>18</v>
      </c>
      <c r="KH120" s="144">
        <v>17</v>
      </c>
      <c r="KI120" s="144">
        <v>19</v>
      </c>
      <c r="KJ120" s="144">
        <v>22</v>
      </c>
      <c r="KK120" s="144">
        <v>23</v>
      </c>
      <c r="KL120" s="144">
        <v>27</v>
      </c>
      <c r="KM120" s="144">
        <v>26</v>
      </c>
      <c r="KN120" s="144">
        <v>23</v>
      </c>
      <c r="KO120" s="144">
        <v>13</v>
      </c>
      <c r="KP120" s="144">
        <v>14</v>
      </c>
      <c r="KQ120" s="144">
        <v>20</v>
      </c>
      <c r="KR120" s="144">
        <v>27</v>
      </c>
      <c r="KS120" s="144">
        <v>26</v>
      </c>
      <c r="KT120" s="144">
        <v>22</v>
      </c>
      <c r="KU120" s="144">
        <v>28</v>
      </c>
      <c r="KV120" s="144">
        <v>20</v>
      </c>
      <c r="KW120" s="144">
        <v>14</v>
      </c>
      <c r="KX120" s="144">
        <v>16</v>
      </c>
      <c r="KY120" s="144">
        <v>21</v>
      </c>
      <c r="KZ120" s="476">
        <f t="shared" si="98"/>
        <v>20</v>
      </c>
      <c r="LA120" s="476">
        <f t="shared" si="99"/>
        <v>21</v>
      </c>
      <c r="LB120" s="476">
        <f t="shared" si="100"/>
        <v>20</v>
      </c>
      <c r="LC120" s="476">
        <f t="shared" si="101"/>
        <v>19</v>
      </c>
      <c r="LD120" s="476">
        <f t="shared" si="102"/>
        <v>18</v>
      </c>
      <c r="LE120" s="476">
        <f t="shared" si="103"/>
        <v>17</v>
      </c>
      <c r="LF120" s="476">
        <f t="shared" si="104"/>
        <v>15</v>
      </c>
      <c r="LG120" s="476">
        <f t="shared" si="105"/>
        <v>14</v>
      </c>
      <c r="LH120" s="476">
        <f t="shared" si="106"/>
        <v>14</v>
      </c>
      <c r="LI120" s="476">
        <f t="shared" si="107"/>
        <v>13</v>
      </c>
      <c r="LJ120" s="144">
        <v>14</v>
      </c>
      <c r="LK120" s="144">
        <v>18</v>
      </c>
      <c r="LL120" s="144">
        <v>14</v>
      </c>
      <c r="LM120" s="144">
        <v>15</v>
      </c>
      <c r="LN120" s="144">
        <v>11</v>
      </c>
      <c r="LO120" s="144">
        <v>14</v>
      </c>
      <c r="LP120" s="144">
        <v>13</v>
      </c>
      <c r="LQ120" s="144">
        <v>8</v>
      </c>
      <c r="LR120" s="144">
        <v>5</v>
      </c>
      <c r="LS120" s="144">
        <v>5</v>
      </c>
      <c r="LT120" s="144">
        <v>14</v>
      </c>
      <c r="LU120" s="144">
        <v>6</v>
      </c>
      <c r="LV120" s="144">
        <v>7</v>
      </c>
      <c r="LW120" s="144">
        <v>6</v>
      </c>
      <c r="LX120" s="144">
        <v>9</v>
      </c>
      <c r="LY120" s="144">
        <v>8</v>
      </c>
      <c r="LZ120" s="144">
        <v>17</v>
      </c>
      <c r="MA120" s="144">
        <v>9</v>
      </c>
      <c r="MB120" s="144">
        <v>4</v>
      </c>
      <c r="MC120" s="144">
        <v>9</v>
      </c>
      <c r="MD120" s="144">
        <v>5</v>
      </c>
      <c r="ME120" s="144">
        <v>5</v>
      </c>
      <c r="MF120" s="144">
        <v>6</v>
      </c>
      <c r="MG120" s="144">
        <v>6</v>
      </c>
      <c r="MH120" s="144">
        <v>3</v>
      </c>
      <c r="MI120" s="144">
        <v>4</v>
      </c>
      <c r="MJ120" s="144">
        <v>8</v>
      </c>
      <c r="MK120" s="144">
        <v>15</v>
      </c>
      <c r="ML120" s="144">
        <v>15</v>
      </c>
      <c r="MM120" s="144">
        <v>11</v>
      </c>
      <c r="MN120" s="144">
        <v>7</v>
      </c>
      <c r="MO120" s="144">
        <v>5</v>
      </c>
      <c r="MP120" s="144">
        <v>2</v>
      </c>
      <c r="MQ120" s="144">
        <v>6</v>
      </c>
      <c r="MR120" s="144">
        <v>10</v>
      </c>
      <c r="MS120" s="144">
        <v>12</v>
      </c>
      <c r="MT120" s="144">
        <v>15</v>
      </c>
      <c r="MU120" s="144">
        <v>9</v>
      </c>
      <c r="MV120" s="144">
        <v>13</v>
      </c>
      <c r="MW120" s="144">
        <v>16</v>
      </c>
      <c r="MX120" s="144">
        <v>9</v>
      </c>
      <c r="MY120" s="144">
        <v>7</v>
      </c>
      <c r="MZ120" s="144">
        <v>5</v>
      </c>
      <c r="NA120" s="144">
        <v>2</v>
      </c>
      <c r="NB120" s="144">
        <v>7</v>
      </c>
      <c r="NC120" s="144">
        <v>3</v>
      </c>
      <c r="ND120" s="144">
        <v>5</v>
      </c>
      <c r="NE120" s="144">
        <v>8</v>
      </c>
      <c r="NF120" s="144">
        <v>8</v>
      </c>
      <c r="NG120" s="144">
        <v>6</v>
      </c>
      <c r="NH120" s="144">
        <v>9</v>
      </c>
      <c r="NI120" s="144">
        <v>8</v>
      </c>
      <c r="NJ120" s="144">
        <v>10</v>
      </c>
      <c r="NK120" s="144">
        <v>13</v>
      </c>
      <c r="NL120" s="144">
        <v>11</v>
      </c>
      <c r="NM120" s="144">
        <v>5</v>
      </c>
      <c r="NN120" s="144">
        <v>11</v>
      </c>
      <c r="NO120" s="144">
        <v>10</v>
      </c>
      <c r="NP120" s="144">
        <v>9</v>
      </c>
      <c r="NQ120" s="144">
        <v>8</v>
      </c>
      <c r="NR120" s="144">
        <v>7</v>
      </c>
      <c r="NS120" s="144">
        <v>16</v>
      </c>
      <c r="NT120" s="144">
        <v>15</v>
      </c>
      <c r="NU120" s="144">
        <v>11</v>
      </c>
      <c r="NV120" s="144">
        <v>13</v>
      </c>
      <c r="NW120" s="144">
        <v>8</v>
      </c>
      <c r="NX120" s="144">
        <v>7</v>
      </c>
      <c r="NY120" s="144">
        <v>4</v>
      </c>
      <c r="NZ120" s="144">
        <v>3</v>
      </c>
      <c r="OA120" s="144">
        <v>4</v>
      </c>
      <c r="OB120" s="144">
        <v>3</v>
      </c>
      <c r="OC120" s="144">
        <v>7</v>
      </c>
      <c r="OD120" s="144">
        <v>6</v>
      </c>
      <c r="OE120" s="144">
        <v>10</v>
      </c>
      <c r="OF120" s="144">
        <v>5</v>
      </c>
      <c r="OG120" s="144">
        <v>4</v>
      </c>
      <c r="OH120" s="144">
        <v>4</v>
      </c>
      <c r="OI120" s="144">
        <v>7</v>
      </c>
      <c r="OJ120" s="144">
        <v>9</v>
      </c>
      <c r="OK120" s="144">
        <v>7</v>
      </c>
      <c r="OL120" s="144">
        <v>4</v>
      </c>
      <c r="OM120" s="144">
        <v>4</v>
      </c>
      <c r="ON120" s="144">
        <v>3</v>
      </c>
      <c r="OO120" s="144">
        <v>5</v>
      </c>
      <c r="OP120" s="144">
        <v>4</v>
      </c>
      <c r="OQ120" s="144">
        <v>9</v>
      </c>
      <c r="OR120" s="144">
        <v>11</v>
      </c>
      <c r="OS120" s="144">
        <v>10</v>
      </c>
      <c r="OT120" s="144">
        <v>6</v>
      </c>
      <c r="OU120" s="144">
        <v>6</v>
      </c>
      <c r="OV120" s="144">
        <v>2</v>
      </c>
      <c r="OW120" s="144">
        <v>3</v>
      </c>
      <c r="OX120" s="144">
        <v>5</v>
      </c>
      <c r="OY120" s="341">
        <f t="shared" si="92"/>
        <v>5</v>
      </c>
      <c r="OZ120" s="144">
        <v>5</v>
      </c>
      <c r="PA120" s="144">
        <v>4</v>
      </c>
      <c r="PB120" s="144">
        <v>2</v>
      </c>
      <c r="PC120" s="144">
        <v>1</v>
      </c>
      <c r="PD120" s="144">
        <v>4</v>
      </c>
    </row>
    <row r="121" spans="1:420" s="144" customFormat="1" x14ac:dyDescent="0.2">
      <c r="A121" s="318"/>
      <c r="B121" s="318">
        <v>7</v>
      </c>
      <c r="C121" s="319">
        <f t="shared" ca="1" si="90"/>
        <v>4</v>
      </c>
      <c r="D121" s="320">
        <f t="shared" ca="1" si="93"/>
        <v>4.2553191489361701E-2</v>
      </c>
      <c r="E121" s="323">
        <f t="shared" ca="1" si="94"/>
        <v>4</v>
      </c>
      <c r="F121" s="321"/>
      <c r="G121" s="144">
        <v>1</v>
      </c>
      <c r="H121" s="144">
        <v>10</v>
      </c>
      <c r="I121" s="343">
        <v>6</v>
      </c>
      <c r="J121" s="144">
        <v>2</v>
      </c>
      <c r="K121" s="144">
        <v>4</v>
      </c>
      <c r="L121" s="144">
        <v>6</v>
      </c>
      <c r="M121" s="144">
        <v>7</v>
      </c>
      <c r="N121" s="144">
        <v>6</v>
      </c>
      <c r="O121" s="144">
        <v>4</v>
      </c>
      <c r="P121" s="144">
        <v>8</v>
      </c>
      <c r="Q121" s="144">
        <v>11</v>
      </c>
      <c r="R121" s="144">
        <v>5</v>
      </c>
      <c r="S121" s="144">
        <v>7</v>
      </c>
      <c r="T121" s="144">
        <v>6</v>
      </c>
      <c r="U121" s="144">
        <v>5</v>
      </c>
      <c r="V121" s="144">
        <v>5</v>
      </c>
      <c r="W121" s="144">
        <v>7</v>
      </c>
      <c r="X121" s="144">
        <v>3</v>
      </c>
      <c r="Y121" s="144">
        <v>4</v>
      </c>
      <c r="Z121" s="144">
        <v>6</v>
      </c>
      <c r="AA121" s="144">
        <v>6</v>
      </c>
      <c r="AB121" s="144">
        <v>7</v>
      </c>
      <c r="AC121" s="144">
        <v>5</v>
      </c>
      <c r="AD121" s="144">
        <v>6</v>
      </c>
      <c r="AE121" s="144">
        <v>9</v>
      </c>
      <c r="AF121" s="144">
        <v>8</v>
      </c>
      <c r="AG121" s="144">
        <v>5</v>
      </c>
      <c r="AH121" s="144">
        <v>6</v>
      </c>
      <c r="AI121" s="144">
        <v>10</v>
      </c>
      <c r="AJ121" s="144">
        <v>12</v>
      </c>
      <c r="AK121" s="144">
        <v>8</v>
      </c>
      <c r="AL121" s="144">
        <v>9</v>
      </c>
      <c r="AM121" s="144">
        <v>11</v>
      </c>
      <c r="AN121" s="144">
        <v>5</v>
      </c>
      <c r="AO121" s="144">
        <v>9</v>
      </c>
      <c r="AP121" s="363">
        <v>9.5</v>
      </c>
      <c r="AQ121" s="144">
        <v>10</v>
      </c>
      <c r="AR121" s="144">
        <v>8</v>
      </c>
      <c r="AS121" s="144">
        <v>5</v>
      </c>
      <c r="AT121" s="144">
        <v>9</v>
      </c>
      <c r="AU121" s="144">
        <v>9</v>
      </c>
      <c r="AV121" s="144">
        <v>10</v>
      </c>
      <c r="AW121" s="144">
        <v>11</v>
      </c>
      <c r="AX121" s="144">
        <v>13</v>
      </c>
      <c r="AY121" s="144">
        <v>14</v>
      </c>
      <c r="AZ121" s="144">
        <v>10</v>
      </c>
      <c r="BA121" s="144">
        <v>10</v>
      </c>
      <c r="BB121" s="144">
        <v>6</v>
      </c>
      <c r="BC121" s="144">
        <v>9</v>
      </c>
      <c r="BD121" s="144">
        <v>8</v>
      </c>
      <c r="BE121" s="144">
        <v>13</v>
      </c>
      <c r="BF121" s="144">
        <v>18</v>
      </c>
      <c r="BG121" s="144">
        <v>11</v>
      </c>
      <c r="BH121" s="144">
        <v>14</v>
      </c>
      <c r="BI121" s="144">
        <v>16</v>
      </c>
      <c r="BJ121" s="144">
        <v>15</v>
      </c>
      <c r="BK121" s="144">
        <v>15</v>
      </c>
      <c r="BL121" s="144">
        <v>17</v>
      </c>
      <c r="BM121" s="144">
        <v>12</v>
      </c>
      <c r="BN121" s="144">
        <v>10</v>
      </c>
      <c r="BO121" s="144">
        <v>9</v>
      </c>
      <c r="BP121" s="144">
        <v>8</v>
      </c>
      <c r="BQ121" s="144">
        <v>8</v>
      </c>
      <c r="BR121" s="144">
        <v>7</v>
      </c>
      <c r="BS121" s="144">
        <v>8</v>
      </c>
      <c r="BT121" s="144">
        <v>6</v>
      </c>
      <c r="BU121" s="144">
        <v>3</v>
      </c>
      <c r="BV121" s="144">
        <v>8</v>
      </c>
      <c r="BW121" s="144">
        <v>9</v>
      </c>
      <c r="BX121" s="144">
        <v>12</v>
      </c>
      <c r="BY121" s="144">
        <v>16</v>
      </c>
      <c r="BZ121" s="144">
        <v>9</v>
      </c>
      <c r="CA121" s="144">
        <v>8</v>
      </c>
      <c r="CB121" s="144">
        <v>4</v>
      </c>
      <c r="CC121" s="144">
        <v>12</v>
      </c>
      <c r="CD121" s="144">
        <v>12</v>
      </c>
      <c r="CE121" s="144">
        <v>13</v>
      </c>
      <c r="CF121" s="144">
        <v>18</v>
      </c>
      <c r="CG121" s="144">
        <v>16</v>
      </c>
      <c r="CH121" s="144">
        <v>13</v>
      </c>
      <c r="CI121" s="144">
        <v>15</v>
      </c>
      <c r="CJ121" s="144">
        <v>9</v>
      </c>
      <c r="CK121" s="144">
        <v>8</v>
      </c>
      <c r="CL121" s="144">
        <v>9</v>
      </c>
      <c r="CM121" s="144">
        <v>11</v>
      </c>
      <c r="CN121" s="144">
        <v>14</v>
      </c>
      <c r="CO121" s="144">
        <v>9</v>
      </c>
      <c r="CP121" s="144">
        <v>11</v>
      </c>
      <c r="CQ121" s="144">
        <v>13</v>
      </c>
      <c r="CR121" s="144">
        <v>15</v>
      </c>
      <c r="CS121" s="144">
        <v>14</v>
      </c>
      <c r="CT121" s="144">
        <v>9</v>
      </c>
      <c r="CU121" s="144">
        <v>10</v>
      </c>
      <c r="CV121" s="144">
        <v>18</v>
      </c>
      <c r="CW121" s="144">
        <v>13</v>
      </c>
      <c r="CX121" s="144">
        <v>13</v>
      </c>
      <c r="CY121" s="144">
        <v>13</v>
      </c>
      <c r="CZ121" s="144">
        <v>17</v>
      </c>
      <c r="DA121" s="144">
        <v>13</v>
      </c>
      <c r="DB121" s="144">
        <v>11</v>
      </c>
      <c r="DC121" s="144">
        <v>9</v>
      </c>
      <c r="DD121" s="144">
        <v>10</v>
      </c>
      <c r="DE121" s="144">
        <v>12</v>
      </c>
      <c r="DF121" s="144">
        <v>12.5</v>
      </c>
      <c r="DG121" s="144">
        <v>13</v>
      </c>
      <c r="DH121" s="144">
        <v>10</v>
      </c>
      <c r="DI121" s="144">
        <v>9</v>
      </c>
      <c r="DJ121" s="144">
        <v>8</v>
      </c>
      <c r="DK121" s="144">
        <v>25</v>
      </c>
      <c r="DL121" s="144">
        <v>25</v>
      </c>
      <c r="DM121" s="144">
        <v>8</v>
      </c>
      <c r="DN121" s="144">
        <v>13</v>
      </c>
      <c r="DO121" s="144">
        <v>15</v>
      </c>
      <c r="DP121" s="144">
        <v>13</v>
      </c>
      <c r="DQ121" s="144">
        <v>9</v>
      </c>
      <c r="DR121">
        <v>3</v>
      </c>
      <c r="DS121" s="144">
        <v>3</v>
      </c>
      <c r="DT121" s="397">
        <v>2</v>
      </c>
      <c r="DU121" s="397">
        <v>1</v>
      </c>
      <c r="DV121" s="380">
        <v>2</v>
      </c>
      <c r="DW121" s="380">
        <v>6</v>
      </c>
      <c r="DX121" s="397">
        <v>3</v>
      </c>
      <c r="DY121" s="144">
        <v>5</v>
      </c>
      <c r="DZ121" s="144">
        <v>6</v>
      </c>
      <c r="EA121" s="144">
        <v>5</v>
      </c>
      <c r="EB121" s="144">
        <v>5</v>
      </c>
      <c r="EC121" s="144">
        <v>7</v>
      </c>
      <c r="ED121" s="144">
        <v>7</v>
      </c>
      <c r="EE121" s="144">
        <v>3</v>
      </c>
      <c r="EF121" s="144">
        <v>4</v>
      </c>
      <c r="EG121" s="144">
        <v>9</v>
      </c>
      <c r="EH121" s="144">
        <v>13</v>
      </c>
      <c r="EI121" s="144">
        <v>11</v>
      </c>
      <c r="EJ121" s="144">
        <v>7</v>
      </c>
      <c r="EK121" s="144">
        <v>3</v>
      </c>
      <c r="EL121" s="144">
        <v>5</v>
      </c>
      <c r="EM121" s="144">
        <v>4</v>
      </c>
      <c r="EN121" s="144">
        <v>6</v>
      </c>
      <c r="EO121" s="144">
        <v>4</v>
      </c>
      <c r="EP121" s="144">
        <v>2</v>
      </c>
      <c r="EQ121" s="144">
        <v>2</v>
      </c>
      <c r="ER121" s="144">
        <v>2</v>
      </c>
      <c r="ES121" s="144">
        <v>1</v>
      </c>
      <c r="ET121" s="144">
        <v>4</v>
      </c>
      <c r="EU121" s="144">
        <v>5</v>
      </c>
      <c r="EV121" s="144">
        <v>3</v>
      </c>
      <c r="EW121" s="144">
        <v>5</v>
      </c>
      <c r="EX121" s="144">
        <v>3</v>
      </c>
      <c r="EY121" s="144">
        <v>4</v>
      </c>
      <c r="EZ121" s="144">
        <v>7</v>
      </c>
      <c r="FA121" s="144">
        <v>9</v>
      </c>
      <c r="FB121" s="144">
        <v>10</v>
      </c>
      <c r="FC121" s="144">
        <v>11</v>
      </c>
      <c r="FD121" s="144">
        <v>14</v>
      </c>
      <c r="FE121" s="144">
        <v>12</v>
      </c>
      <c r="FF121" s="144">
        <v>10</v>
      </c>
      <c r="FG121" s="144">
        <v>8</v>
      </c>
      <c r="FH121" s="144">
        <v>8</v>
      </c>
      <c r="FI121" s="144">
        <v>7</v>
      </c>
      <c r="FJ121" s="144">
        <v>11</v>
      </c>
      <c r="FK121" s="144">
        <v>10</v>
      </c>
      <c r="FL121" s="144">
        <v>7</v>
      </c>
      <c r="FM121" s="144">
        <v>5</v>
      </c>
      <c r="FN121" s="144">
        <v>6</v>
      </c>
      <c r="FO121" s="144">
        <v>4</v>
      </c>
      <c r="FP121" s="144">
        <v>2</v>
      </c>
      <c r="FQ121" s="144">
        <v>2</v>
      </c>
      <c r="FR121" s="144">
        <v>3</v>
      </c>
      <c r="FS121">
        <v>2</v>
      </c>
      <c r="FT121" s="144">
        <v>6</v>
      </c>
      <c r="FU121" s="397">
        <v>8</v>
      </c>
      <c r="FV121" s="397">
        <v>9</v>
      </c>
      <c r="FW121" s="380">
        <v>12</v>
      </c>
      <c r="FX121" s="380">
        <v>13</v>
      </c>
      <c r="FY121" s="397">
        <v>8</v>
      </c>
      <c r="FZ121" s="144">
        <v>10</v>
      </c>
      <c r="GA121" s="144">
        <v>6</v>
      </c>
      <c r="GB121" s="144">
        <v>6</v>
      </c>
      <c r="GC121" s="144">
        <v>5</v>
      </c>
      <c r="GD121" s="144">
        <v>5</v>
      </c>
      <c r="GE121" s="144">
        <v>10</v>
      </c>
      <c r="GF121" s="144">
        <v>6</v>
      </c>
      <c r="GG121" s="144">
        <v>8</v>
      </c>
      <c r="GH121" s="144">
        <v>11</v>
      </c>
      <c r="GI121" s="144">
        <v>14</v>
      </c>
      <c r="GJ121" s="144">
        <v>9</v>
      </c>
      <c r="GK121" s="144">
        <v>9</v>
      </c>
      <c r="GL121" s="144">
        <v>7</v>
      </c>
      <c r="GM121" s="144">
        <v>6</v>
      </c>
      <c r="GN121" s="144">
        <v>8</v>
      </c>
      <c r="GO121" s="144">
        <v>6</v>
      </c>
      <c r="GP121" s="144">
        <v>5</v>
      </c>
      <c r="GQ121" s="144">
        <v>4</v>
      </c>
      <c r="GR121" s="144">
        <v>4</v>
      </c>
      <c r="GS121" s="144">
        <v>3</v>
      </c>
      <c r="GT121" s="144">
        <v>6</v>
      </c>
      <c r="GU121" s="144">
        <v>5</v>
      </c>
      <c r="GV121" s="144">
        <v>4</v>
      </c>
      <c r="GW121" s="144">
        <v>2</v>
      </c>
      <c r="GX121" s="144">
        <v>3</v>
      </c>
      <c r="GY121" s="144">
        <v>4</v>
      </c>
      <c r="GZ121" s="144">
        <v>9</v>
      </c>
      <c r="HA121" s="144">
        <v>9</v>
      </c>
      <c r="HB121" s="144">
        <v>12</v>
      </c>
      <c r="HC121" s="144">
        <v>13</v>
      </c>
      <c r="HD121" s="144">
        <v>11</v>
      </c>
      <c r="HE121" s="144">
        <v>10</v>
      </c>
      <c r="HF121" s="144">
        <v>6</v>
      </c>
      <c r="HG121" s="144">
        <v>6</v>
      </c>
      <c r="HH121" s="144">
        <v>5</v>
      </c>
      <c r="HI121" s="144">
        <v>6</v>
      </c>
      <c r="HJ121" s="144">
        <v>4</v>
      </c>
      <c r="HK121" s="144">
        <v>4</v>
      </c>
      <c r="HL121" s="144">
        <v>5</v>
      </c>
      <c r="HM121" s="144">
        <v>7</v>
      </c>
      <c r="HN121" s="144">
        <v>6</v>
      </c>
      <c r="HO121" s="144">
        <v>7</v>
      </c>
      <c r="HP121" s="144">
        <v>6</v>
      </c>
      <c r="HQ121" s="144">
        <v>3</v>
      </c>
      <c r="HR121" s="144">
        <v>7</v>
      </c>
      <c r="HS121" s="144">
        <v>12</v>
      </c>
      <c r="HT121" s="144">
        <v>8</v>
      </c>
      <c r="HU121" s="144">
        <v>5</v>
      </c>
      <c r="HV121" s="144">
        <v>5</v>
      </c>
      <c r="HW121" s="144">
        <v>7</v>
      </c>
      <c r="HX121" s="144">
        <v>7</v>
      </c>
      <c r="HY121" s="144">
        <v>8</v>
      </c>
      <c r="HZ121" s="144">
        <v>14</v>
      </c>
      <c r="IA121" s="144">
        <v>13</v>
      </c>
      <c r="IB121" s="144">
        <v>12</v>
      </c>
      <c r="IC121" s="144">
        <v>9</v>
      </c>
      <c r="ID121" s="144">
        <v>6</v>
      </c>
      <c r="IE121" s="144">
        <v>8</v>
      </c>
      <c r="IF121" s="144">
        <v>7</v>
      </c>
      <c r="IG121" s="144">
        <v>7</v>
      </c>
      <c r="IH121" s="144">
        <v>11</v>
      </c>
      <c r="II121" s="144">
        <v>10</v>
      </c>
      <c r="IJ121" s="144">
        <v>9</v>
      </c>
      <c r="IK121" s="144">
        <v>9</v>
      </c>
      <c r="IL121" s="144">
        <v>5</v>
      </c>
      <c r="IM121" s="144">
        <v>5</v>
      </c>
      <c r="IN121" s="341">
        <f t="shared" si="91"/>
        <v>4.5</v>
      </c>
      <c r="IO121" s="144">
        <v>4</v>
      </c>
      <c r="IP121" s="144">
        <v>5</v>
      </c>
      <c r="IQ121" s="144">
        <v>5</v>
      </c>
      <c r="IR121" s="144">
        <v>5</v>
      </c>
      <c r="IS121" s="144">
        <v>7</v>
      </c>
      <c r="IT121" s="144">
        <v>3</v>
      </c>
      <c r="IU121" s="144">
        <v>6</v>
      </c>
      <c r="IV121" s="144">
        <v>11</v>
      </c>
      <c r="IW121" s="144">
        <v>15</v>
      </c>
      <c r="IX121" s="144">
        <v>16</v>
      </c>
      <c r="IY121" s="144">
        <v>12</v>
      </c>
      <c r="IZ121" s="144">
        <v>11</v>
      </c>
      <c r="JA121" s="144">
        <v>9</v>
      </c>
      <c r="JB121" s="144">
        <v>10</v>
      </c>
      <c r="JC121" s="144">
        <v>5</v>
      </c>
      <c r="JD121" s="144">
        <v>5</v>
      </c>
      <c r="JE121" s="144">
        <v>5</v>
      </c>
      <c r="JF121" s="362">
        <f t="shared" si="95"/>
        <v>5.5</v>
      </c>
      <c r="JG121" s="144">
        <v>6</v>
      </c>
      <c r="JH121" s="144">
        <v>5</v>
      </c>
      <c r="JI121" s="144">
        <v>4</v>
      </c>
      <c r="JJ121" s="144">
        <v>4</v>
      </c>
      <c r="JK121" s="144">
        <v>7</v>
      </c>
      <c r="JL121" s="144">
        <v>5</v>
      </c>
      <c r="JM121" s="144">
        <v>7</v>
      </c>
      <c r="JN121" s="341">
        <f t="shared" si="96"/>
        <v>8</v>
      </c>
      <c r="JO121" s="144">
        <v>9</v>
      </c>
      <c r="JP121" s="144">
        <v>7</v>
      </c>
      <c r="JQ121" s="144">
        <v>7</v>
      </c>
      <c r="JR121" s="144">
        <v>8</v>
      </c>
      <c r="JS121" s="144">
        <v>9</v>
      </c>
      <c r="JT121" s="144">
        <v>8</v>
      </c>
      <c r="JU121" s="144">
        <v>9</v>
      </c>
      <c r="JV121" s="341">
        <f t="shared" si="97"/>
        <v>9</v>
      </c>
      <c r="JW121" s="144">
        <v>9</v>
      </c>
      <c r="JX121" s="144">
        <v>7</v>
      </c>
      <c r="JY121" s="144">
        <v>5</v>
      </c>
      <c r="JZ121" s="144">
        <v>5</v>
      </c>
      <c r="KA121" s="144">
        <v>2</v>
      </c>
      <c r="KB121" s="144">
        <v>7</v>
      </c>
      <c r="KC121" s="144">
        <v>8</v>
      </c>
      <c r="KD121" s="144">
        <v>8</v>
      </c>
      <c r="KE121" s="144">
        <v>8</v>
      </c>
      <c r="KF121" s="144">
        <v>7</v>
      </c>
      <c r="KG121" s="144">
        <v>8</v>
      </c>
      <c r="KH121" s="144">
        <v>6</v>
      </c>
      <c r="KI121" s="144">
        <v>4</v>
      </c>
      <c r="KJ121" s="144">
        <v>7</v>
      </c>
      <c r="KK121" s="144">
        <v>10</v>
      </c>
      <c r="KL121" s="144">
        <v>7</v>
      </c>
      <c r="KM121" s="144">
        <v>6</v>
      </c>
      <c r="KN121" s="144">
        <v>9</v>
      </c>
      <c r="KO121" s="144">
        <v>9</v>
      </c>
      <c r="KP121" s="144">
        <v>14</v>
      </c>
      <c r="KQ121" s="144">
        <v>16</v>
      </c>
      <c r="KR121" s="144">
        <v>21</v>
      </c>
      <c r="KS121" s="144">
        <v>19</v>
      </c>
      <c r="KT121" s="144">
        <v>19</v>
      </c>
      <c r="KU121" s="144">
        <v>10</v>
      </c>
      <c r="KV121" s="144">
        <v>14</v>
      </c>
      <c r="KW121" s="144">
        <v>11</v>
      </c>
      <c r="KX121" s="144">
        <v>10</v>
      </c>
      <c r="KY121" s="144">
        <v>12</v>
      </c>
      <c r="KZ121" s="476">
        <f t="shared" si="98"/>
        <v>14</v>
      </c>
      <c r="LA121" s="476">
        <f t="shared" si="99"/>
        <v>14</v>
      </c>
      <c r="LB121" s="476">
        <f t="shared" si="100"/>
        <v>13</v>
      </c>
      <c r="LC121" s="476">
        <f t="shared" si="101"/>
        <v>12</v>
      </c>
      <c r="LD121" s="476">
        <f t="shared" si="102"/>
        <v>11</v>
      </c>
      <c r="LE121" s="476">
        <f t="shared" si="103"/>
        <v>10</v>
      </c>
      <c r="LF121" s="476">
        <f t="shared" si="104"/>
        <v>10</v>
      </c>
      <c r="LG121" s="476">
        <f t="shared" si="105"/>
        <v>10</v>
      </c>
      <c r="LH121" s="476">
        <f t="shared" si="106"/>
        <v>10</v>
      </c>
      <c r="LI121" s="476">
        <f t="shared" si="107"/>
        <v>10</v>
      </c>
      <c r="LJ121" s="144">
        <v>8</v>
      </c>
      <c r="LK121" s="144">
        <v>12</v>
      </c>
      <c r="LL121" s="144">
        <v>9</v>
      </c>
      <c r="LM121" s="144">
        <v>4</v>
      </c>
      <c r="LN121" s="144">
        <v>10</v>
      </c>
      <c r="LO121" s="144">
        <v>11</v>
      </c>
      <c r="LP121" s="144">
        <v>10</v>
      </c>
      <c r="LQ121" s="144">
        <v>12</v>
      </c>
      <c r="LR121" s="144">
        <v>8</v>
      </c>
      <c r="LS121" s="144">
        <v>9</v>
      </c>
      <c r="LT121" s="144">
        <v>9</v>
      </c>
      <c r="LU121" s="144">
        <v>6</v>
      </c>
      <c r="LV121" s="144">
        <v>7</v>
      </c>
      <c r="LW121" s="144">
        <v>8</v>
      </c>
      <c r="LX121" s="144">
        <v>6</v>
      </c>
      <c r="LY121" s="144">
        <v>4</v>
      </c>
      <c r="LZ121" s="144">
        <v>5</v>
      </c>
      <c r="MA121" s="144">
        <v>9</v>
      </c>
      <c r="MB121" s="144">
        <v>11</v>
      </c>
      <c r="MC121" s="144">
        <v>9</v>
      </c>
      <c r="MD121" s="144">
        <v>8</v>
      </c>
      <c r="ME121" s="144">
        <v>9</v>
      </c>
      <c r="MF121" s="144">
        <v>8</v>
      </c>
      <c r="MG121" s="144">
        <v>9</v>
      </c>
      <c r="MH121" s="144">
        <v>8</v>
      </c>
      <c r="MI121" s="144">
        <v>11</v>
      </c>
      <c r="MJ121" s="144">
        <v>10</v>
      </c>
      <c r="MK121" s="144">
        <v>10</v>
      </c>
      <c r="ML121" s="144">
        <v>8</v>
      </c>
      <c r="MM121" s="144">
        <v>5</v>
      </c>
      <c r="MN121" s="144">
        <v>9</v>
      </c>
      <c r="MO121" s="144">
        <v>12</v>
      </c>
      <c r="MP121" s="144">
        <v>9</v>
      </c>
      <c r="MQ121" s="144">
        <v>12</v>
      </c>
      <c r="MR121" s="144">
        <v>7</v>
      </c>
      <c r="MS121" s="144">
        <v>9</v>
      </c>
      <c r="MT121" s="144">
        <v>5</v>
      </c>
      <c r="MU121" s="144">
        <v>7</v>
      </c>
      <c r="MV121" s="144">
        <v>10</v>
      </c>
      <c r="MW121" s="144">
        <v>8</v>
      </c>
      <c r="MX121" s="144">
        <v>10</v>
      </c>
      <c r="MY121" s="144">
        <v>7</v>
      </c>
      <c r="MZ121" s="144">
        <v>6</v>
      </c>
      <c r="NA121" s="144">
        <v>6</v>
      </c>
      <c r="NB121" s="144">
        <v>6</v>
      </c>
      <c r="NC121" s="144">
        <v>3</v>
      </c>
      <c r="ND121" s="144">
        <v>3</v>
      </c>
      <c r="NE121" s="144">
        <v>4</v>
      </c>
      <c r="NF121" s="144">
        <v>7</v>
      </c>
      <c r="NG121" s="144">
        <v>7</v>
      </c>
      <c r="NH121" s="144">
        <v>10</v>
      </c>
      <c r="NI121" s="144">
        <v>17</v>
      </c>
      <c r="NJ121" s="144">
        <v>19</v>
      </c>
      <c r="NK121" s="144">
        <v>19</v>
      </c>
      <c r="NL121" s="144">
        <v>16</v>
      </c>
      <c r="NM121" s="144">
        <v>10</v>
      </c>
      <c r="NN121" s="144">
        <v>10</v>
      </c>
      <c r="NO121" s="144">
        <v>15</v>
      </c>
      <c r="NP121" s="144">
        <v>18</v>
      </c>
      <c r="NQ121" s="144">
        <v>14</v>
      </c>
      <c r="NR121" s="144">
        <v>20</v>
      </c>
      <c r="NS121" s="144">
        <v>16</v>
      </c>
      <c r="NT121" s="144">
        <v>16</v>
      </c>
      <c r="NU121" s="144">
        <v>19</v>
      </c>
      <c r="NV121" s="144">
        <v>17</v>
      </c>
      <c r="NW121" s="144">
        <v>17</v>
      </c>
      <c r="NX121" s="144">
        <v>15</v>
      </c>
      <c r="NY121" s="144">
        <v>18</v>
      </c>
      <c r="NZ121" s="144">
        <v>16</v>
      </c>
      <c r="OA121" s="144">
        <v>19</v>
      </c>
      <c r="OB121" s="144">
        <v>25</v>
      </c>
      <c r="OC121" s="144">
        <v>22</v>
      </c>
      <c r="OD121" s="144">
        <v>17</v>
      </c>
      <c r="OE121" s="144">
        <v>9</v>
      </c>
      <c r="OF121" s="144">
        <v>9</v>
      </c>
      <c r="OG121" s="144">
        <v>10</v>
      </c>
      <c r="OH121" s="144">
        <v>15</v>
      </c>
      <c r="OI121" s="144">
        <v>14</v>
      </c>
      <c r="OJ121" s="144">
        <v>11</v>
      </c>
      <c r="OK121" s="144">
        <v>12</v>
      </c>
      <c r="OL121" s="144">
        <v>15</v>
      </c>
      <c r="OM121" s="144">
        <v>14</v>
      </c>
      <c r="ON121" s="144">
        <v>12</v>
      </c>
      <c r="OO121" s="144">
        <v>10</v>
      </c>
      <c r="OP121" s="144">
        <v>9</v>
      </c>
      <c r="OQ121" s="144">
        <v>16</v>
      </c>
      <c r="OR121" s="144">
        <v>18</v>
      </c>
      <c r="OS121" s="144">
        <v>16</v>
      </c>
      <c r="OT121" s="144">
        <v>17</v>
      </c>
      <c r="OU121" s="144">
        <v>11</v>
      </c>
      <c r="OV121" s="144">
        <v>12</v>
      </c>
      <c r="OW121" s="144">
        <v>10</v>
      </c>
      <c r="OX121" s="144">
        <v>6</v>
      </c>
      <c r="OY121" s="341">
        <f t="shared" si="92"/>
        <v>9.5</v>
      </c>
      <c r="OZ121" s="144">
        <v>13</v>
      </c>
      <c r="PA121" s="144">
        <v>15</v>
      </c>
      <c r="PB121" s="144">
        <v>12</v>
      </c>
      <c r="PC121" s="144">
        <v>13</v>
      </c>
      <c r="PD121" s="144">
        <v>4</v>
      </c>
    </row>
    <row r="122" spans="1:420" s="144" customFormat="1" x14ac:dyDescent="0.2">
      <c r="A122" s="55"/>
      <c r="B122" s="318">
        <v>8</v>
      </c>
      <c r="C122" s="319">
        <f t="shared" ca="1" si="90"/>
        <v>92</v>
      </c>
      <c r="D122" s="320">
        <f t="shared" ca="1" si="93"/>
        <v>8.1632653061224483E-2</v>
      </c>
      <c r="E122" s="323">
        <f t="shared" ca="1" si="94"/>
        <v>15</v>
      </c>
      <c r="F122" s="321"/>
      <c r="G122" s="144">
        <v>57</v>
      </c>
      <c r="H122" s="144">
        <v>45</v>
      </c>
      <c r="I122" s="343">
        <v>56</v>
      </c>
      <c r="J122" s="144">
        <v>67</v>
      </c>
      <c r="K122" s="144">
        <v>44</v>
      </c>
      <c r="L122" s="144">
        <v>47</v>
      </c>
      <c r="M122" s="144">
        <v>51</v>
      </c>
      <c r="N122" s="144">
        <v>60</v>
      </c>
      <c r="O122" s="144">
        <v>47</v>
      </c>
      <c r="P122" s="144">
        <v>44</v>
      </c>
      <c r="Q122" s="144">
        <v>42</v>
      </c>
      <c r="R122" s="144">
        <v>55</v>
      </c>
      <c r="S122" s="144">
        <v>54</v>
      </c>
      <c r="T122" s="144">
        <v>49</v>
      </c>
      <c r="U122" s="144">
        <v>55</v>
      </c>
      <c r="V122" s="144">
        <v>62</v>
      </c>
      <c r="W122" s="144">
        <v>52</v>
      </c>
      <c r="X122" s="144">
        <v>56</v>
      </c>
      <c r="Y122" s="144">
        <v>58</v>
      </c>
      <c r="Z122" s="144">
        <v>66</v>
      </c>
      <c r="AA122" s="144">
        <v>63</v>
      </c>
      <c r="AB122" s="144">
        <v>59</v>
      </c>
      <c r="AC122" s="144">
        <v>55</v>
      </c>
      <c r="AD122" s="144">
        <v>62</v>
      </c>
      <c r="AE122" s="144">
        <v>58</v>
      </c>
      <c r="AF122" s="144">
        <v>51</v>
      </c>
      <c r="AG122" s="144">
        <v>47</v>
      </c>
      <c r="AH122" s="144">
        <v>45</v>
      </c>
      <c r="AI122" s="144">
        <v>56</v>
      </c>
      <c r="AJ122" s="144">
        <v>37</v>
      </c>
      <c r="AK122" s="144">
        <v>48</v>
      </c>
      <c r="AL122" s="144">
        <v>44</v>
      </c>
      <c r="AM122" s="144">
        <v>47</v>
      </c>
      <c r="AN122" s="144">
        <v>59</v>
      </c>
      <c r="AO122" s="144">
        <v>58</v>
      </c>
      <c r="AP122" s="363">
        <v>54.5</v>
      </c>
      <c r="AQ122" s="144">
        <v>51</v>
      </c>
      <c r="AR122" s="144">
        <v>45</v>
      </c>
      <c r="AS122" s="144">
        <v>39</v>
      </c>
      <c r="AT122" s="144">
        <v>54</v>
      </c>
      <c r="AU122" s="144">
        <v>66</v>
      </c>
      <c r="AV122" s="144">
        <v>53</v>
      </c>
      <c r="AW122" s="144">
        <v>47</v>
      </c>
      <c r="AX122" s="144">
        <v>81</v>
      </c>
      <c r="AY122" s="144">
        <v>66</v>
      </c>
      <c r="AZ122" s="144">
        <v>74</v>
      </c>
      <c r="BA122" s="144">
        <v>58</v>
      </c>
      <c r="BB122" s="144">
        <v>54</v>
      </c>
      <c r="BC122" s="144">
        <v>58</v>
      </c>
      <c r="BD122" s="144">
        <v>55</v>
      </c>
      <c r="BE122" s="144">
        <v>60</v>
      </c>
      <c r="BF122" s="144">
        <v>70</v>
      </c>
      <c r="BG122" s="144">
        <v>66</v>
      </c>
      <c r="BH122" s="144">
        <v>71</v>
      </c>
      <c r="BI122" s="144">
        <v>69</v>
      </c>
      <c r="BJ122" s="144">
        <v>63</v>
      </c>
      <c r="BK122" s="144">
        <v>73</v>
      </c>
      <c r="BL122" s="144">
        <v>54</v>
      </c>
      <c r="BM122" s="144">
        <v>60</v>
      </c>
      <c r="BN122" s="144">
        <v>45</v>
      </c>
      <c r="BO122" s="144">
        <v>37</v>
      </c>
      <c r="BP122" s="144">
        <v>39</v>
      </c>
      <c r="BQ122" s="144">
        <v>38</v>
      </c>
      <c r="BR122" s="144">
        <v>56</v>
      </c>
      <c r="BS122" s="144">
        <v>43</v>
      </c>
      <c r="BT122" s="144">
        <v>46</v>
      </c>
      <c r="BU122" s="144">
        <v>59</v>
      </c>
      <c r="BV122" s="144">
        <v>63</v>
      </c>
      <c r="BW122" s="144">
        <v>44</v>
      </c>
      <c r="BX122" s="144">
        <v>51</v>
      </c>
      <c r="BY122" s="144">
        <v>57</v>
      </c>
      <c r="BZ122" s="144">
        <v>65</v>
      </c>
      <c r="CA122" s="144">
        <v>72</v>
      </c>
      <c r="CB122" s="144">
        <v>64</v>
      </c>
      <c r="CC122" s="144">
        <v>69</v>
      </c>
      <c r="CD122" s="144">
        <v>76</v>
      </c>
      <c r="CE122" s="144">
        <v>63</v>
      </c>
      <c r="CF122" s="144">
        <v>68</v>
      </c>
      <c r="CG122" s="144">
        <v>79</v>
      </c>
      <c r="CH122" s="144">
        <v>70</v>
      </c>
      <c r="CI122" s="144">
        <v>59</v>
      </c>
      <c r="CJ122" s="144">
        <v>66</v>
      </c>
      <c r="CK122" s="144">
        <v>47</v>
      </c>
      <c r="CL122" s="144">
        <v>50</v>
      </c>
      <c r="CM122" s="144">
        <v>77</v>
      </c>
      <c r="CN122" s="144">
        <v>72</v>
      </c>
      <c r="CO122" s="144">
        <v>65</v>
      </c>
      <c r="CP122" s="144">
        <v>50</v>
      </c>
      <c r="CQ122" s="144">
        <v>49</v>
      </c>
      <c r="CR122" s="144">
        <v>51</v>
      </c>
      <c r="CS122" s="144">
        <v>50</v>
      </c>
      <c r="CT122" s="144">
        <v>63</v>
      </c>
      <c r="CU122" s="144">
        <v>77</v>
      </c>
      <c r="CV122" s="144">
        <v>72</v>
      </c>
      <c r="CW122" s="144">
        <v>78</v>
      </c>
      <c r="CX122" s="144">
        <v>55</v>
      </c>
      <c r="CY122" s="144">
        <v>76</v>
      </c>
      <c r="CZ122" s="144">
        <v>80</v>
      </c>
      <c r="DA122" s="144">
        <v>54</v>
      </c>
      <c r="DB122" s="144">
        <v>72</v>
      </c>
      <c r="DC122" s="144">
        <v>69</v>
      </c>
      <c r="DD122" s="144">
        <v>69</v>
      </c>
      <c r="DE122" s="144">
        <v>64</v>
      </c>
      <c r="DF122" s="144">
        <v>64</v>
      </c>
      <c r="DG122" s="144">
        <v>64</v>
      </c>
      <c r="DH122" s="144">
        <v>47</v>
      </c>
      <c r="DI122" s="144">
        <v>106</v>
      </c>
      <c r="DJ122" s="144">
        <v>103</v>
      </c>
      <c r="DK122" s="144">
        <v>143</v>
      </c>
      <c r="DL122" s="144">
        <v>143</v>
      </c>
      <c r="DM122" s="144">
        <v>91</v>
      </c>
      <c r="DN122" s="144">
        <v>107</v>
      </c>
      <c r="DO122" s="144">
        <v>85</v>
      </c>
      <c r="DP122" s="144">
        <v>87</v>
      </c>
      <c r="DQ122" s="144">
        <v>87</v>
      </c>
      <c r="DR122">
        <v>95</v>
      </c>
      <c r="DS122" s="144">
        <v>81</v>
      </c>
      <c r="DT122" s="397">
        <v>97</v>
      </c>
      <c r="DU122" s="397">
        <v>84</v>
      </c>
      <c r="DV122" s="380">
        <v>91</v>
      </c>
      <c r="DW122" s="380">
        <v>85</v>
      </c>
      <c r="DX122" s="397">
        <v>87</v>
      </c>
      <c r="DY122" s="144">
        <v>70</v>
      </c>
      <c r="DZ122" s="144">
        <v>78</v>
      </c>
      <c r="EA122" s="144">
        <v>100</v>
      </c>
      <c r="EB122" s="144">
        <v>91</v>
      </c>
      <c r="EC122" s="144">
        <v>100</v>
      </c>
      <c r="ED122" s="144">
        <v>95</v>
      </c>
      <c r="EE122" s="144">
        <v>95</v>
      </c>
      <c r="EF122" s="144">
        <v>114</v>
      </c>
      <c r="EG122" s="144">
        <v>104</v>
      </c>
      <c r="EH122" s="144">
        <v>113</v>
      </c>
      <c r="EI122" s="144">
        <v>116</v>
      </c>
      <c r="EJ122" s="144">
        <v>105</v>
      </c>
      <c r="EK122" s="144">
        <v>89</v>
      </c>
      <c r="EL122" s="144">
        <v>74</v>
      </c>
      <c r="EM122" s="144">
        <v>88</v>
      </c>
      <c r="EN122" s="144">
        <v>66</v>
      </c>
      <c r="EO122" s="144">
        <v>53</v>
      </c>
      <c r="EP122" s="144">
        <v>48</v>
      </c>
      <c r="EQ122" s="144">
        <v>33</v>
      </c>
      <c r="ER122" s="144">
        <v>22</v>
      </c>
      <c r="ES122" s="144">
        <v>17</v>
      </c>
      <c r="ET122" s="144">
        <v>43</v>
      </c>
      <c r="EU122" s="144">
        <v>50</v>
      </c>
      <c r="EV122" s="144">
        <v>66</v>
      </c>
      <c r="EW122" s="144">
        <v>67</v>
      </c>
      <c r="EX122" s="144">
        <v>51</v>
      </c>
      <c r="EY122" s="144">
        <v>31</v>
      </c>
      <c r="EZ122" s="144">
        <v>36</v>
      </c>
      <c r="FA122" s="144">
        <v>45</v>
      </c>
      <c r="FB122" s="144">
        <v>64</v>
      </c>
      <c r="FC122" s="144">
        <v>81</v>
      </c>
      <c r="FD122" s="144">
        <v>103</v>
      </c>
      <c r="FE122" s="144">
        <v>94</v>
      </c>
      <c r="FF122" s="144">
        <v>85</v>
      </c>
      <c r="FG122" s="144">
        <v>62</v>
      </c>
      <c r="FH122" s="144">
        <v>63</v>
      </c>
      <c r="FI122" s="144">
        <v>66</v>
      </c>
      <c r="FJ122" s="144">
        <v>65</v>
      </c>
      <c r="FK122" s="144">
        <v>87</v>
      </c>
      <c r="FL122" s="144">
        <v>151</v>
      </c>
      <c r="FM122" s="144">
        <v>181</v>
      </c>
      <c r="FN122" s="144">
        <v>182</v>
      </c>
      <c r="FO122" s="144">
        <v>238</v>
      </c>
      <c r="FP122" s="144">
        <v>188</v>
      </c>
      <c r="FQ122" s="144">
        <v>87</v>
      </c>
      <c r="FR122" s="144">
        <v>148</v>
      </c>
      <c r="FS122">
        <v>119</v>
      </c>
      <c r="FT122" s="144">
        <v>113</v>
      </c>
      <c r="FU122" s="397">
        <v>130</v>
      </c>
      <c r="FV122" s="397">
        <v>116</v>
      </c>
      <c r="FW122" s="380">
        <v>113</v>
      </c>
      <c r="FX122" s="380">
        <v>120</v>
      </c>
      <c r="FY122" s="397">
        <v>122</v>
      </c>
      <c r="FZ122" s="144">
        <v>114</v>
      </c>
      <c r="GA122" s="144">
        <v>158</v>
      </c>
      <c r="GB122" s="144">
        <v>108</v>
      </c>
      <c r="GC122" s="144">
        <v>128</v>
      </c>
      <c r="GD122" s="144">
        <v>87</v>
      </c>
      <c r="GE122" s="144">
        <v>74</v>
      </c>
      <c r="GF122" s="144">
        <v>124</v>
      </c>
      <c r="GG122" s="144">
        <v>83</v>
      </c>
      <c r="GH122" s="144">
        <v>102</v>
      </c>
      <c r="GI122" s="144">
        <v>116</v>
      </c>
      <c r="GJ122" s="144">
        <v>92</v>
      </c>
      <c r="GK122" s="144">
        <v>120</v>
      </c>
      <c r="GL122" s="144">
        <v>123</v>
      </c>
      <c r="GM122" s="144">
        <v>111</v>
      </c>
      <c r="GN122" s="144">
        <v>136</v>
      </c>
      <c r="GO122" s="144">
        <v>176</v>
      </c>
      <c r="GP122" s="144">
        <v>133</v>
      </c>
      <c r="GQ122" s="144">
        <v>117</v>
      </c>
      <c r="GR122" s="144">
        <v>162</v>
      </c>
      <c r="GS122" s="144">
        <v>147</v>
      </c>
      <c r="GT122" s="144">
        <v>141</v>
      </c>
      <c r="GU122" s="144">
        <v>123</v>
      </c>
      <c r="GV122" s="144">
        <v>106</v>
      </c>
      <c r="GW122" s="144">
        <v>130</v>
      </c>
      <c r="GX122" s="144">
        <v>113</v>
      </c>
      <c r="GY122" s="144">
        <v>131</v>
      </c>
      <c r="GZ122" s="144">
        <v>134</v>
      </c>
      <c r="HA122" s="144">
        <v>123</v>
      </c>
      <c r="HB122" s="144">
        <v>104</v>
      </c>
      <c r="HC122" s="144">
        <v>90</v>
      </c>
      <c r="HD122" s="144">
        <v>102</v>
      </c>
      <c r="HE122" s="144">
        <v>128</v>
      </c>
      <c r="HF122" s="144">
        <v>157</v>
      </c>
      <c r="HG122" s="144">
        <v>155</v>
      </c>
      <c r="HH122" s="144">
        <v>122</v>
      </c>
      <c r="HI122" s="144">
        <v>188</v>
      </c>
      <c r="HJ122" s="144">
        <v>244</v>
      </c>
      <c r="HK122" s="144">
        <v>248</v>
      </c>
      <c r="HL122" s="144">
        <v>207</v>
      </c>
      <c r="HM122" s="144">
        <v>272</v>
      </c>
      <c r="HN122" s="144">
        <v>243</v>
      </c>
      <c r="HO122" s="144">
        <v>257</v>
      </c>
      <c r="HP122" s="144">
        <v>220</v>
      </c>
      <c r="HQ122" s="144">
        <v>171</v>
      </c>
      <c r="HR122" s="144">
        <v>179</v>
      </c>
      <c r="HS122" s="144">
        <v>296</v>
      </c>
      <c r="HT122" s="144">
        <v>291</v>
      </c>
      <c r="HU122" s="144">
        <v>233</v>
      </c>
      <c r="HV122" s="144">
        <v>225</v>
      </c>
      <c r="HW122" s="144">
        <v>145</v>
      </c>
      <c r="HX122" s="144">
        <v>153</v>
      </c>
      <c r="HY122" s="144">
        <v>94</v>
      </c>
      <c r="HZ122" s="144">
        <v>128</v>
      </c>
      <c r="IA122" s="144">
        <v>173</v>
      </c>
      <c r="IB122" s="144">
        <v>174</v>
      </c>
      <c r="IC122" s="144">
        <v>142</v>
      </c>
      <c r="ID122" s="144">
        <v>123</v>
      </c>
      <c r="IE122" s="144">
        <v>107</v>
      </c>
      <c r="IF122" s="144">
        <v>141</v>
      </c>
      <c r="IG122" s="144">
        <v>100</v>
      </c>
      <c r="IH122" s="144">
        <v>122</v>
      </c>
      <c r="II122" s="144">
        <v>132</v>
      </c>
      <c r="IJ122" s="144">
        <v>144</v>
      </c>
      <c r="IK122" s="144">
        <v>147</v>
      </c>
      <c r="IL122" s="144">
        <v>118</v>
      </c>
      <c r="IM122" s="144">
        <v>118</v>
      </c>
      <c r="IN122" s="341">
        <f t="shared" si="91"/>
        <v>138</v>
      </c>
      <c r="IO122" s="144">
        <v>158</v>
      </c>
      <c r="IP122" s="144">
        <v>135</v>
      </c>
      <c r="IQ122" s="144">
        <v>101</v>
      </c>
      <c r="IR122" s="144">
        <v>75</v>
      </c>
      <c r="IS122" s="144">
        <v>88</v>
      </c>
      <c r="IT122" s="144">
        <v>81</v>
      </c>
      <c r="IU122" s="144">
        <v>159</v>
      </c>
      <c r="IV122" s="144">
        <v>232</v>
      </c>
      <c r="IW122" s="144">
        <v>214</v>
      </c>
      <c r="IX122" s="144">
        <v>258</v>
      </c>
      <c r="IY122" s="144">
        <v>237</v>
      </c>
      <c r="IZ122" s="144">
        <v>262</v>
      </c>
      <c r="JA122" s="144">
        <v>344</v>
      </c>
      <c r="JB122" s="144">
        <v>270</v>
      </c>
      <c r="JC122" s="144">
        <v>230</v>
      </c>
      <c r="JD122" s="144">
        <v>165</v>
      </c>
      <c r="JE122" s="144">
        <v>163</v>
      </c>
      <c r="JF122" s="362">
        <f t="shared" si="95"/>
        <v>187</v>
      </c>
      <c r="JG122" s="144">
        <v>211</v>
      </c>
      <c r="JH122" s="144">
        <v>187</v>
      </c>
      <c r="JI122" s="144">
        <v>171</v>
      </c>
      <c r="JJ122" s="144">
        <v>223</v>
      </c>
      <c r="JK122" s="144">
        <v>186</v>
      </c>
      <c r="JL122" s="144">
        <v>154</v>
      </c>
      <c r="JM122" s="144">
        <v>230</v>
      </c>
      <c r="JN122" s="341">
        <f t="shared" si="96"/>
        <v>242</v>
      </c>
      <c r="JO122" s="144">
        <v>254</v>
      </c>
      <c r="JP122" s="144">
        <v>188</v>
      </c>
      <c r="JQ122" s="144">
        <v>149</v>
      </c>
      <c r="JR122" s="144">
        <v>155</v>
      </c>
      <c r="JS122" s="144">
        <v>146</v>
      </c>
      <c r="JT122" s="144">
        <v>145</v>
      </c>
      <c r="JU122" s="144">
        <v>136</v>
      </c>
      <c r="JV122" s="341">
        <f t="shared" si="97"/>
        <v>163</v>
      </c>
      <c r="JW122" s="144">
        <v>190</v>
      </c>
      <c r="JX122" s="144">
        <v>182</v>
      </c>
      <c r="JY122" s="144">
        <v>198</v>
      </c>
      <c r="JZ122" s="144">
        <v>199</v>
      </c>
      <c r="KA122" s="144">
        <v>230</v>
      </c>
      <c r="KB122" s="144">
        <v>202</v>
      </c>
      <c r="KC122" s="144">
        <v>164</v>
      </c>
      <c r="KD122" s="144">
        <v>187</v>
      </c>
      <c r="KE122" s="144">
        <v>182</v>
      </c>
      <c r="KF122" s="144">
        <v>181</v>
      </c>
      <c r="KG122" s="144">
        <v>200</v>
      </c>
      <c r="KH122" s="144">
        <v>164</v>
      </c>
      <c r="KI122" s="144">
        <v>192</v>
      </c>
      <c r="KJ122" s="144">
        <v>209</v>
      </c>
      <c r="KK122" s="144">
        <v>249</v>
      </c>
      <c r="KL122" s="144">
        <v>262</v>
      </c>
      <c r="KM122" s="144">
        <v>248</v>
      </c>
      <c r="KN122" s="144">
        <v>276</v>
      </c>
      <c r="KO122" s="144">
        <v>287</v>
      </c>
      <c r="KP122" s="144">
        <v>289</v>
      </c>
      <c r="KQ122" s="144">
        <v>287</v>
      </c>
      <c r="KR122" s="144">
        <v>276</v>
      </c>
      <c r="KS122" s="144">
        <v>268</v>
      </c>
      <c r="KT122" s="144">
        <v>255</v>
      </c>
      <c r="KU122" s="144">
        <v>257</v>
      </c>
      <c r="KV122" s="144">
        <v>277</v>
      </c>
      <c r="KW122" s="144">
        <v>273</v>
      </c>
      <c r="KX122" s="144">
        <v>281</v>
      </c>
      <c r="KY122" s="144">
        <v>295</v>
      </c>
      <c r="KZ122" s="476">
        <f t="shared" si="98"/>
        <v>272</v>
      </c>
      <c r="LA122" s="476">
        <f t="shared" si="99"/>
        <v>270</v>
      </c>
      <c r="LB122" s="476">
        <f t="shared" si="100"/>
        <v>267</v>
      </c>
      <c r="LC122" s="476">
        <f t="shared" si="101"/>
        <v>262</v>
      </c>
      <c r="LD122" s="476">
        <f t="shared" si="102"/>
        <v>262</v>
      </c>
      <c r="LE122" s="476">
        <f t="shared" si="103"/>
        <v>264</v>
      </c>
      <c r="LF122" s="476">
        <f t="shared" si="104"/>
        <v>263</v>
      </c>
      <c r="LG122" s="476">
        <f t="shared" si="105"/>
        <v>255</v>
      </c>
      <c r="LH122" s="476">
        <f t="shared" si="106"/>
        <v>244</v>
      </c>
      <c r="LI122" s="476">
        <f t="shared" si="107"/>
        <v>237</v>
      </c>
      <c r="LJ122" s="144">
        <v>231</v>
      </c>
      <c r="LK122" s="144">
        <v>272</v>
      </c>
      <c r="LL122" s="144">
        <v>253</v>
      </c>
      <c r="LM122" s="144">
        <v>224</v>
      </c>
      <c r="LN122" s="144">
        <v>264</v>
      </c>
      <c r="LO122" s="144">
        <v>281</v>
      </c>
      <c r="LP122" s="144">
        <v>247</v>
      </c>
      <c r="LQ122" s="144">
        <v>185</v>
      </c>
      <c r="LR122" s="144">
        <v>152</v>
      </c>
      <c r="LS122" s="144">
        <v>198</v>
      </c>
      <c r="LT122" s="144">
        <v>253</v>
      </c>
      <c r="LU122" s="144">
        <v>185</v>
      </c>
      <c r="LV122" s="144">
        <v>160</v>
      </c>
      <c r="LW122" s="144">
        <v>172</v>
      </c>
      <c r="LX122" s="144">
        <v>192</v>
      </c>
      <c r="LY122" s="144">
        <v>140</v>
      </c>
      <c r="LZ122" s="144">
        <v>145</v>
      </c>
      <c r="MA122" s="144">
        <v>150</v>
      </c>
      <c r="MB122" s="144">
        <v>133</v>
      </c>
      <c r="MC122" s="144">
        <v>142</v>
      </c>
      <c r="MD122" s="144">
        <v>133</v>
      </c>
      <c r="ME122" s="144">
        <v>187</v>
      </c>
      <c r="MF122" s="144">
        <v>190</v>
      </c>
      <c r="MG122" s="144">
        <v>187</v>
      </c>
      <c r="MH122" s="144">
        <v>173</v>
      </c>
      <c r="MI122" s="144">
        <v>137</v>
      </c>
      <c r="MJ122" s="144">
        <v>147</v>
      </c>
      <c r="MK122" s="144">
        <v>165</v>
      </c>
      <c r="ML122" s="144">
        <v>132</v>
      </c>
      <c r="MM122" s="144">
        <v>135</v>
      </c>
      <c r="MN122" s="144">
        <v>156</v>
      </c>
      <c r="MO122" s="144">
        <v>132</v>
      </c>
      <c r="MP122" s="144">
        <v>154</v>
      </c>
      <c r="MQ122" s="144">
        <v>157</v>
      </c>
      <c r="MR122" s="144">
        <v>195</v>
      </c>
      <c r="MS122" s="144">
        <v>202</v>
      </c>
      <c r="MT122" s="144">
        <v>206</v>
      </c>
      <c r="MU122" s="144">
        <v>159</v>
      </c>
      <c r="MV122" s="144">
        <v>166</v>
      </c>
      <c r="MW122" s="144">
        <v>150</v>
      </c>
      <c r="MX122" s="144">
        <v>128</v>
      </c>
      <c r="MY122" s="144">
        <v>137</v>
      </c>
      <c r="MZ122" s="144">
        <v>158</v>
      </c>
      <c r="NA122" s="144">
        <v>178</v>
      </c>
      <c r="NB122" s="144">
        <v>182</v>
      </c>
      <c r="NC122" s="144">
        <v>169</v>
      </c>
      <c r="ND122" s="144">
        <v>169</v>
      </c>
      <c r="NE122" s="144">
        <v>181</v>
      </c>
      <c r="NF122" s="144">
        <v>137</v>
      </c>
      <c r="NG122" s="144">
        <v>139</v>
      </c>
      <c r="NH122" s="144">
        <v>154</v>
      </c>
      <c r="NI122" s="144">
        <v>167</v>
      </c>
      <c r="NJ122" s="144">
        <v>159</v>
      </c>
      <c r="NK122" s="144">
        <v>170</v>
      </c>
      <c r="NL122" s="144">
        <v>116</v>
      </c>
      <c r="NM122" s="144">
        <v>128</v>
      </c>
      <c r="NN122" s="144">
        <v>167</v>
      </c>
      <c r="NO122" s="144">
        <v>142</v>
      </c>
      <c r="NP122" s="144">
        <v>117</v>
      </c>
      <c r="NQ122" s="144">
        <v>92</v>
      </c>
      <c r="NR122" s="144">
        <v>97</v>
      </c>
      <c r="NS122" s="144">
        <v>120</v>
      </c>
      <c r="NT122" s="144">
        <v>120</v>
      </c>
      <c r="NU122" s="144">
        <v>100</v>
      </c>
      <c r="NV122" s="144">
        <v>104</v>
      </c>
      <c r="NW122" s="144">
        <v>99</v>
      </c>
      <c r="NX122" s="144">
        <v>104</v>
      </c>
      <c r="NY122" s="144">
        <v>105</v>
      </c>
      <c r="NZ122" s="144">
        <v>110</v>
      </c>
      <c r="OA122" s="144">
        <v>110</v>
      </c>
      <c r="OB122" s="144">
        <v>140</v>
      </c>
      <c r="OC122" s="144">
        <v>150</v>
      </c>
      <c r="OD122" s="144">
        <v>146</v>
      </c>
      <c r="OE122" s="144">
        <v>144</v>
      </c>
      <c r="OF122" s="144">
        <v>143</v>
      </c>
      <c r="OG122" s="144">
        <v>117</v>
      </c>
      <c r="OH122" s="144">
        <v>125</v>
      </c>
      <c r="OI122" s="144">
        <v>138</v>
      </c>
      <c r="OJ122" s="144">
        <v>137</v>
      </c>
      <c r="OK122" s="144">
        <v>140</v>
      </c>
      <c r="OL122" s="144">
        <v>135</v>
      </c>
      <c r="OM122" s="144">
        <v>121</v>
      </c>
      <c r="ON122" s="144">
        <v>117</v>
      </c>
      <c r="OO122" s="144">
        <v>109</v>
      </c>
      <c r="OP122" s="144">
        <v>99</v>
      </c>
      <c r="OQ122" s="144">
        <v>98</v>
      </c>
      <c r="OR122" s="144">
        <v>118</v>
      </c>
      <c r="OS122" s="144">
        <v>105</v>
      </c>
      <c r="OT122" s="144">
        <v>125</v>
      </c>
      <c r="OU122" s="144">
        <v>111</v>
      </c>
      <c r="OV122" s="144">
        <v>132</v>
      </c>
      <c r="OW122" s="144">
        <v>152</v>
      </c>
      <c r="OX122" s="144">
        <v>130</v>
      </c>
      <c r="OY122" s="341">
        <f t="shared" si="92"/>
        <v>119</v>
      </c>
      <c r="OZ122" s="144">
        <v>108</v>
      </c>
      <c r="PA122" s="144">
        <v>97</v>
      </c>
      <c r="PB122" s="144">
        <v>117</v>
      </c>
      <c r="PC122" s="144">
        <v>117</v>
      </c>
      <c r="PD122" s="144">
        <v>92</v>
      </c>
    </row>
    <row r="123" spans="1:420" s="144" customFormat="1" x14ac:dyDescent="0.2">
      <c r="A123" s="318"/>
      <c r="B123" s="318">
        <v>9</v>
      </c>
      <c r="C123" s="319">
        <f t="shared" ca="1" si="90"/>
        <v>14</v>
      </c>
      <c r="D123" s="320">
        <f t="shared" ca="1" si="93"/>
        <v>7.2538860103626937E-2</v>
      </c>
      <c r="E123" s="323">
        <f t="shared" ca="1" si="94"/>
        <v>10</v>
      </c>
      <c r="F123" s="321"/>
      <c r="G123" s="144">
        <v>3</v>
      </c>
      <c r="H123" s="144">
        <v>1</v>
      </c>
      <c r="I123" s="343">
        <v>3.5</v>
      </c>
      <c r="J123" s="144">
        <v>6</v>
      </c>
      <c r="K123" s="144">
        <v>1</v>
      </c>
      <c r="L123" s="144">
        <v>2</v>
      </c>
      <c r="M123" s="144">
        <v>2</v>
      </c>
      <c r="N123" s="144">
        <v>5</v>
      </c>
      <c r="O123" s="144">
        <v>4</v>
      </c>
      <c r="P123" s="144">
        <v>3</v>
      </c>
      <c r="Q123" s="144">
        <v>2</v>
      </c>
      <c r="R123" s="144">
        <v>3</v>
      </c>
      <c r="S123" s="144">
        <v>2</v>
      </c>
      <c r="T123" s="144">
        <v>1</v>
      </c>
      <c r="U123" s="144">
        <v>9</v>
      </c>
      <c r="V123" s="144">
        <v>3</v>
      </c>
      <c r="W123" s="144">
        <v>0</v>
      </c>
      <c r="X123" s="144">
        <v>0</v>
      </c>
      <c r="Y123" s="144">
        <v>3</v>
      </c>
      <c r="Z123" s="144">
        <v>2</v>
      </c>
      <c r="AA123" s="144">
        <v>2</v>
      </c>
      <c r="AB123" s="144">
        <v>1</v>
      </c>
      <c r="AC123" s="144">
        <v>2</v>
      </c>
      <c r="AD123" s="144">
        <v>8</v>
      </c>
      <c r="AE123" s="144">
        <v>7</v>
      </c>
      <c r="AF123" s="144">
        <v>2</v>
      </c>
      <c r="AG123" s="144">
        <v>6</v>
      </c>
      <c r="AH123" s="144">
        <v>5</v>
      </c>
      <c r="AI123" s="144">
        <v>4</v>
      </c>
      <c r="AJ123" s="144">
        <v>6</v>
      </c>
      <c r="AK123" s="144">
        <v>8</v>
      </c>
      <c r="AL123" s="144">
        <v>8</v>
      </c>
      <c r="AM123" s="144">
        <v>2</v>
      </c>
      <c r="AN123" s="144">
        <v>4</v>
      </c>
      <c r="AO123" s="144">
        <v>5</v>
      </c>
      <c r="AP123" s="363">
        <v>6</v>
      </c>
      <c r="AQ123" s="144">
        <v>7</v>
      </c>
      <c r="AR123" s="144">
        <v>5</v>
      </c>
      <c r="AS123" s="144">
        <v>7</v>
      </c>
      <c r="AT123" s="144">
        <v>6</v>
      </c>
      <c r="AU123" s="144">
        <v>6</v>
      </c>
      <c r="AV123" s="144">
        <v>5</v>
      </c>
      <c r="AW123" s="144">
        <v>8</v>
      </c>
      <c r="AX123" s="144">
        <v>8</v>
      </c>
      <c r="AY123" s="144">
        <v>11</v>
      </c>
      <c r="AZ123" s="144">
        <v>11</v>
      </c>
      <c r="BA123" s="144">
        <v>13</v>
      </c>
      <c r="BB123" s="144">
        <v>11</v>
      </c>
      <c r="BC123" s="144">
        <v>6</v>
      </c>
      <c r="BD123" s="144">
        <v>4</v>
      </c>
      <c r="BE123" s="144">
        <v>5</v>
      </c>
      <c r="BF123" s="144">
        <v>6</v>
      </c>
      <c r="BG123" s="144">
        <v>3</v>
      </c>
      <c r="BH123" s="144">
        <v>4</v>
      </c>
      <c r="BI123" s="144">
        <v>7</v>
      </c>
      <c r="BJ123" s="144">
        <v>6</v>
      </c>
      <c r="BK123" s="144">
        <v>6</v>
      </c>
      <c r="BL123" s="144">
        <v>5</v>
      </c>
      <c r="BM123" s="144">
        <v>6</v>
      </c>
      <c r="BN123" s="144">
        <v>4</v>
      </c>
      <c r="BO123" s="144">
        <v>3</v>
      </c>
      <c r="BP123" s="144">
        <v>4</v>
      </c>
      <c r="BQ123" s="144">
        <v>3</v>
      </c>
      <c r="BR123" s="144">
        <v>1</v>
      </c>
      <c r="BS123" s="144">
        <v>4</v>
      </c>
      <c r="BT123" s="144">
        <v>6</v>
      </c>
      <c r="BU123" s="144">
        <v>8</v>
      </c>
      <c r="BV123" s="144">
        <v>9</v>
      </c>
      <c r="BW123" s="144">
        <v>4</v>
      </c>
      <c r="BX123" s="144">
        <v>3</v>
      </c>
      <c r="BY123" s="144">
        <v>0</v>
      </c>
      <c r="BZ123" s="144">
        <v>6</v>
      </c>
      <c r="CA123" s="144">
        <v>5</v>
      </c>
      <c r="CB123" s="144">
        <v>2</v>
      </c>
      <c r="CC123" s="144">
        <v>1</v>
      </c>
      <c r="CD123" s="144">
        <v>2</v>
      </c>
      <c r="CE123" s="144">
        <v>5</v>
      </c>
      <c r="CF123" s="144">
        <v>1</v>
      </c>
      <c r="CG123" s="144">
        <v>5</v>
      </c>
      <c r="CH123" s="144">
        <v>4</v>
      </c>
      <c r="CI123" s="144">
        <v>6</v>
      </c>
      <c r="CJ123" s="144">
        <v>5</v>
      </c>
      <c r="CK123" s="144">
        <v>4</v>
      </c>
      <c r="CL123" s="144">
        <v>3</v>
      </c>
      <c r="CM123" s="144">
        <v>5</v>
      </c>
      <c r="CN123" s="144">
        <v>5</v>
      </c>
      <c r="CO123" s="144">
        <v>4</v>
      </c>
      <c r="CP123" s="144">
        <v>4</v>
      </c>
      <c r="CQ123" s="144">
        <v>3</v>
      </c>
      <c r="CR123" s="144">
        <v>6</v>
      </c>
      <c r="CS123" s="144">
        <v>5</v>
      </c>
      <c r="CT123" s="144">
        <v>3</v>
      </c>
      <c r="CU123" s="144">
        <v>4</v>
      </c>
      <c r="CV123" s="144">
        <v>11</v>
      </c>
      <c r="CW123" s="144">
        <v>8</v>
      </c>
      <c r="CX123" s="144">
        <v>3</v>
      </c>
      <c r="CY123" s="144">
        <v>5</v>
      </c>
      <c r="CZ123" s="144">
        <v>7</v>
      </c>
      <c r="DA123" s="144">
        <v>6</v>
      </c>
      <c r="DB123" s="144">
        <v>8</v>
      </c>
      <c r="DC123" s="144">
        <v>8</v>
      </c>
      <c r="DD123" s="144">
        <v>5</v>
      </c>
      <c r="DE123" s="144">
        <v>4</v>
      </c>
      <c r="DF123" s="144">
        <v>6.5</v>
      </c>
      <c r="DG123" s="144">
        <v>9</v>
      </c>
      <c r="DH123" s="144">
        <v>6</v>
      </c>
      <c r="DI123" s="144">
        <v>1</v>
      </c>
      <c r="DJ123" s="144">
        <v>1</v>
      </c>
      <c r="DK123" s="144">
        <v>19</v>
      </c>
      <c r="DL123" s="144">
        <v>19</v>
      </c>
      <c r="DM123" s="144">
        <v>7</v>
      </c>
      <c r="DN123" s="144">
        <v>8</v>
      </c>
      <c r="DO123" s="144">
        <v>7</v>
      </c>
      <c r="DP123" s="144">
        <v>4</v>
      </c>
      <c r="DQ123" s="144">
        <v>5</v>
      </c>
      <c r="DR123">
        <v>1</v>
      </c>
      <c r="DS123" s="144">
        <v>4</v>
      </c>
      <c r="DT123" s="397">
        <v>5</v>
      </c>
      <c r="DU123" s="397">
        <v>2</v>
      </c>
      <c r="DV123" s="380">
        <v>4</v>
      </c>
      <c r="DW123" s="380">
        <v>4</v>
      </c>
      <c r="DX123" s="397">
        <v>3</v>
      </c>
      <c r="DY123" s="144">
        <v>2</v>
      </c>
      <c r="DZ123" s="144">
        <v>3</v>
      </c>
      <c r="EA123" s="144">
        <v>3</v>
      </c>
      <c r="EB123" s="144">
        <v>3</v>
      </c>
      <c r="EC123" s="144">
        <v>1</v>
      </c>
      <c r="ED123" s="144">
        <v>6</v>
      </c>
      <c r="EE123" s="144">
        <v>6</v>
      </c>
      <c r="EF123" s="144">
        <v>2</v>
      </c>
      <c r="EG123" s="144">
        <v>2</v>
      </c>
      <c r="EH123" s="144">
        <v>0</v>
      </c>
      <c r="EI123" s="144">
        <v>0</v>
      </c>
      <c r="EJ123" s="144">
        <v>2</v>
      </c>
      <c r="EK123" s="144">
        <v>4</v>
      </c>
      <c r="EL123" s="144">
        <v>3</v>
      </c>
      <c r="EM123" s="144">
        <v>4</v>
      </c>
      <c r="EN123" s="144">
        <v>7</v>
      </c>
      <c r="EO123" s="144">
        <v>11</v>
      </c>
      <c r="EP123" s="144">
        <v>4</v>
      </c>
      <c r="EQ123" s="144">
        <v>4</v>
      </c>
      <c r="ER123" s="144">
        <v>2</v>
      </c>
      <c r="ES123" s="144">
        <v>1</v>
      </c>
      <c r="ET123" s="144">
        <v>1</v>
      </c>
      <c r="EU123" s="144">
        <v>2</v>
      </c>
      <c r="EV123" s="144">
        <v>2</v>
      </c>
      <c r="EW123" s="144">
        <v>2</v>
      </c>
      <c r="EX123" s="144">
        <v>1</v>
      </c>
      <c r="EY123" s="144">
        <v>5</v>
      </c>
      <c r="EZ123" s="144">
        <v>5</v>
      </c>
      <c r="FA123" s="144">
        <v>10</v>
      </c>
      <c r="FB123" s="144">
        <v>9</v>
      </c>
      <c r="FC123" s="144">
        <v>8</v>
      </c>
      <c r="FD123" s="144">
        <v>6</v>
      </c>
      <c r="FE123" s="144">
        <v>6</v>
      </c>
      <c r="FF123" s="144">
        <v>4</v>
      </c>
      <c r="FG123" s="144">
        <v>5</v>
      </c>
      <c r="FH123" s="144">
        <v>4</v>
      </c>
      <c r="FI123" s="144">
        <v>6</v>
      </c>
      <c r="FJ123" s="144">
        <v>4</v>
      </c>
      <c r="FK123" s="144">
        <v>5</v>
      </c>
      <c r="FL123" s="144">
        <v>5</v>
      </c>
      <c r="FM123" s="144">
        <v>6</v>
      </c>
      <c r="FN123" s="144">
        <v>8</v>
      </c>
      <c r="FO123" s="144">
        <v>6</v>
      </c>
      <c r="FP123" s="144">
        <v>9</v>
      </c>
      <c r="FQ123" s="144">
        <v>10</v>
      </c>
      <c r="FR123" s="144">
        <v>7</v>
      </c>
      <c r="FS123">
        <v>10</v>
      </c>
      <c r="FT123" s="144">
        <v>5</v>
      </c>
      <c r="FU123" s="397">
        <v>3</v>
      </c>
      <c r="FV123" s="397">
        <v>5</v>
      </c>
      <c r="FW123" s="380">
        <v>7</v>
      </c>
      <c r="FX123" s="380">
        <v>8</v>
      </c>
      <c r="FY123" s="397">
        <v>4</v>
      </c>
      <c r="FZ123" s="144">
        <v>9</v>
      </c>
      <c r="GA123" s="144">
        <v>6</v>
      </c>
      <c r="GB123" s="144">
        <v>5</v>
      </c>
      <c r="GC123" s="144">
        <v>5</v>
      </c>
      <c r="GD123" s="144">
        <v>5</v>
      </c>
      <c r="GE123" s="144">
        <v>3</v>
      </c>
      <c r="GF123" s="144">
        <v>8</v>
      </c>
      <c r="GG123" s="144">
        <v>8</v>
      </c>
      <c r="GH123" s="144">
        <v>4</v>
      </c>
      <c r="GI123" s="144">
        <v>4</v>
      </c>
      <c r="GJ123" s="144">
        <v>6</v>
      </c>
      <c r="GK123" s="144">
        <v>4</v>
      </c>
      <c r="GL123" s="144">
        <v>2</v>
      </c>
      <c r="GM123" s="144">
        <v>4</v>
      </c>
      <c r="GN123" s="144">
        <v>3</v>
      </c>
      <c r="GO123" s="144">
        <v>17</v>
      </c>
      <c r="GP123" s="144">
        <v>14</v>
      </c>
      <c r="GQ123" s="144">
        <v>13</v>
      </c>
      <c r="GR123" s="144">
        <v>22</v>
      </c>
      <c r="GS123" s="144">
        <v>17</v>
      </c>
      <c r="GT123" s="144">
        <v>12</v>
      </c>
      <c r="GU123" s="144">
        <v>13</v>
      </c>
      <c r="GV123" s="144">
        <v>13</v>
      </c>
      <c r="GW123" s="144">
        <v>15</v>
      </c>
      <c r="GX123" s="144">
        <v>14</v>
      </c>
      <c r="GY123" s="144">
        <v>10</v>
      </c>
      <c r="GZ123" s="144">
        <v>8</v>
      </c>
      <c r="HA123" s="144">
        <v>5</v>
      </c>
      <c r="HB123" s="144">
        <v>13</v>
      </c>
      <c r="HC123" s="144">
        <v>14</v>
      </c>
      <c r="HD123" s="144">
        <v>10</v>
      </c>
      <c r="HE123" s="144">
        <v>19</v>
      </c>
      <c r="HF123" s="144">
        <v>14</v>
      </c>
      <c r="HG123" s="144">
        <v>12</v>
      </c>
      <c r="HH123" s="144">
        <v>13</v>
      </c>
      <c r="HI123" s="144">
        <v>15</v>
      </c>
      <c r="HJ123" s="144">
        <v>10</v>
      </c>
      <c r="HK123" s="144">
        <v>14</v>
      </c>
      <c r="HL123" s="144">
        <v>13</v>
      </c>
      <c r="HM123" s="144">
        <v>12</v>
      </c>
      <c r="HN123" s="144">
        <v>15</v>
      </c>
      <c r="HO123" s="144">
        <v>15</v>
      </c>
      <c r="HP123" s="144">
        <v>14</v>
      </c>
      <c r="HQ123" s="144">
        <v>10</v>
      </c>
      <c r="HR123" s="144">
        <v>6</v>
      </c>
      <c r="HS123" s="144">
        <v>13</v>
      </c>
      <c r="HT123" s="144">
        <v>9</v>
      </c>
      <c r="HU123" s="144">
        <v>16</v>
      </c>
      <c r="HV123" s="144">
        <v>14</v>
      </c>
      <c r="HW123" s="144">
        <v>15</v>
      </c>
      <c r="HX123" s="144">
        <v>12</v>
      </c>
      <c r="HY123" s="144">
        <v>11</v>
      </c>
      <c r="HZ123" s="144">
        <v>11</v>
      </c>
      <c r="IA123" s="144">
        <v>7</v>
      </c>
      <c r="IB123" s="144">
        <v>5</v>
      </c>
      <c r="IC123" s="144">
        <v>8</v>
      </c>
      <c r="ID123" s="144">
        <v>8</v>
      </c>
      <c r="IE123" s="144">
        <v>9</v>
      </c>
      <c r="IF123" s="144">
        <v>5</v>
      </c>
      <c r="IG123" s="144">
        <v>5</v>
      </c>
      <c r="IH123" s="144">
        <v>6</v>
      </c>
      <c r="II123" s="144">
        <v>8</v>
      </c>
      <c r="IJ123" s="144">
        <v>7</v>
      </c>
      <c r="IK123" s="144">
        <v>4</v>
      </c>
      <c r="IL123" s="144">
        <v>6</v>
      </c>
      <c r="IM123" s="144">
        <v>8</v>
      </c>
      <c r="IN123" s="341">
        <f t="shared" si="91"/>
        <v>6.5</v>
      </c>
      <c r="IO123" s="144">
        <v>5</v>
      </c>
      <c r="IP123" s="144">
        <v>7</v>
      </c>
      <c r="IQ123" s="144">
        <v>6</v>
      </c>
      <c r="IR123" s="144">
        <v>6</v>
      </c>
      <c r="IS123" s="144">
        <v>7</v>
      </c>
      <c r="IT123" s="144">
        <v>3</v>
      </c>
      <c r="IU123" s="144">
        <v>22</v>
      </c>
      <c r="IV123" s="144">
        <v>28</v>
      </c>
      <c r="IW123" s="144">
        <v>28</v>
      </c>
      <c r="IX123" s="144">
        <v>27</v>
      </c>
      <c r="IY123" s="144">
        <v>22</v>
      </c>
      <c r="IZ123" s="144">
        <v>34</v>
      </c>
      <c r="JA123" s="144">
        <v>45</v>
      </c>
      <c r="JB123" s="144">
        <v>40</v>
      </c>
      <c r="JC123" s="144">
        <v>29</v>
      </c>
      <c r="JD123" s="144">
        <v>21</v>
      </c>
      <c r="JE123" s="144">
        <v>17</v>
      </c>
      <c r="JF123" s="362">
        <f t="shared" si="95"/>
        <v>18.5</v>
      </c>
      <c r="JG123" s="144">
        <v>20</v>
      </c>
      <c r="JH123" s="144">
        <v>15</v>
      </c>
      <c r="JI123" s="144">
        <v>18</v>
      </c>
      <c r="JJ123" s="144">
        <v>20</v>
      </c>
      <c r="JK123" s="144">
        <v>19</v>
      </c>
      <c r="JL123" s="144">
        <v>17</v>
      </c>
      <c r="JM123" s="144">
        <v>24</v>
      </c>
      <c r="JN123" s="341">
        <f t="shared" si="96"/>
        <v>23.5</v>
      </c>
      <c r="JO123" s="144">
        <v>23</v>
      </c>
      <c r="JP123" s="144">
        <v>27</v>
      </c>
      <c r="JQ123" s="144">
        <v>28</v>
      </c>
      <c r="JR123" s="144">
        <v>32</v>
      </c>
      <c r="JS123" s="144">
        <v>26</v>
      </c>
      <c r="JT123" s="144">
        <v>14</v>
      </c>
      <c r="JU123" s="144">
        <v>15</v>
      </c>
      <c r="JV123" s="341">
        <f t="shared" si="97"/>
        <v>16</v>
      </c>
      <c r="JW123" s="144">
        <v>17</v>
      </c>
      <c r="JX123" s="144">
        <v>22</v>
      </c>
      <c r="JY123" s="144">
        <v>22</v>
      </c>
      <c r="JZ123" s="144">
        <v>25</v>
      </c>
      <c r="KA123" s="144">
        <v>20</v>
      </c>
      <c r="KB123" s="144">
        <v>15</v>
      </c>
      <c r="KC123" s="144">
        <v>13</v>
      </c>
      <c r="KD123" s="144">
        <v>12</v>
      </c>
      <c r="KE123" s="144">
        <v>13</v>
      </c>
      <c r="KF123" s="144">
        <v>12</v>
      </c>
      <c r="KG123" s="144">
        <v>12</v>
      </c>
      <c r="KH123" s="144">
        <v>18</v>
      </c>
      <c r="KI123" s="144">
        <v>26</v>
      </c>
      <c r="KJ123" s="144">
        <v>31</v>
      </c>
      <c r="KK123" s="144">
        <v>24</v>
      </c>
      <c r="KL123" s="144">
        <v>29</v>
      </c>
      <c r="KM123" s="144">
        <v>30</v>
      </c>
      <c r="KN123" s="144">
        <v>25</v>
      </c>
      <c r="KO123" s="144">
        <v>18</v>
      </c>
      <c r="KP123" s="144">
        <v>27</v>
      </c>
      <c r="KQ123" s="144">
        <v>28</v>
      </c>
      <c r="KR123" s="144">
        <v>27</v>
      </c>
      <c r="KS123" s="144">
        <v>26</v>
      </c>
      <c r="KT123" s="144">
        <v>21</v>
      </c>
      <c r="KU123" s="144">
        <v>27</v>
      </c>
      <c r="KV123" s="144">
        <v>26</v>
      </c>
      <c r="KW123" s="144">
        <v>28</v>
      </c>
      <c r="KX123" s="144">
        <v>21</v>
      </c>
      <c r="KY123" s="144">
        <v>21</v>
      </c>
      <c r="KZ123" s="476">
        <f t="shared" si="98"/>
        <v>26</v>
      </c>
      <c r="LA123" s="476">
        <f t="shared" si="99"/>
        <v>26</v>
      </c>
      <c r="LB123" s="476">
        <f t="shared" si="100"/>
        <v>26</v>
      </c>
      <c r="LC123" s="476">
        <f t="shared" si="101"/>
        <v>25</v>
      </c>
      <c r="LD123" s="476">
        <f t="shared" si="102"/>
        <v>25</v>
      </c>
      <c r="LE123" s="476">
        <f t="shared" si="103"/>
        <v>25</v>
      </c>
      <c r="LF123" s="476">
        <f t="shared" si="104"/>
        <v>24</v>
      </c>
      <c r="LG123" s="476">
        <f t="shared" si="105"/>
        <v>24</v>
      </c>
      <c r="LH123" s="476">
        <f t="shared" si="106"/>
        <v>24</v>
      </c>
      <c r="LI123" s="476">
        <f t="shared" si="107"/>
        <v>24</v>
      </c>
      <c r="LJ123" s="144">
        <v>30</v>
      </c>
      <c r="LK123" s="144">
        <v>28</v>
      </c>
      <c r="LL123" s="144">
        <v>26</v>
      </c>
      <c r="LM123" s="144">
        <v>20</v>
      </c>
      <c r="LN123" s="144">
        <v>24</v>
      </c>
      <c r="LO123" s="144">
        <v>24</v>
      </c>
      <c r="LP123" s="144">
        <v>21</v>
      </c>
      <c r="LQ123" s="144">
        <v>26</v>
      </c>
      <c r="LR123" s="144">
        <v>19</v>
      </c>
      <c r="LS123" s="144">
        <v>27</v>
      </c>
      <c r="LT123" s="144">
        <v>26</v>
      </c>
      <c r="LU123" s="144">
        <v>24</v>
      </c>
      <c r="LV123" s="144">
        <v>16</v>
      </c>
      <c r="LW123" s="144">
        <v>30</v>
      </c>
      <c r="LX123" s="144">
        <v>37</v>
      </c>
      <c r="LY123" s="144">
        <v>33</v>
      </c>
      <c r="LZ123" s="144">
        <v>30</v>
      </c>
      <c r="MA123" s="144">
        <v>22</v>
      </c>
      <c r="MB123" s="144">
        <v>18</v>
      </c>
      <c r="MC123" s="144">
        <v>19</v>
      </c>
      <c r="MD123" s="144">
        <v>18</v>
      </c>
      <c r="ME123" s="144">
        <v>20</v>
      </c>
      <c r="MF123" s="144">
        <v>16</v>
      </c>
      <c r="MG123" s="144">
        <v>19</v>
      </c>
      <c r="MH123" s="144">
        <v>20</v>
      </c>
      <c r="MI123" s="144">
        <v>12</v>
      </c>
      <c r="MJ123" s="144">
        <v>19</v>
      </c>
      <c r="MK123" s="144">
        <v>30</v>
      </c>
      <c r="ML123" s="144">
        <v>15</v>
      </c>
      <c r="MM123" s="144">
        <v>20</v>
      </c>
      <c r="MN123" s="144">
        <v>26</v>
      </c>
      <c r="MO123" s="144">
        <v>30</v>
      </c>
      <c r="MP123" s="144">
        <v>24</v>
      </c>
      <c r="MQ123" s="144">
        <v>32</v>
      </c>
      <c r="MR123" s="144">
        <v>38</v>
      </c>
      <c r="MS123" s="144">
        <v>27</v>
      </c>
      <c r="MT123" s="144">
        <v>23</v>
      </c>
      <c r="MU123" s="144">
        <v>18</v>
      </c>
      <c r="MV123" s="144">
        <v>17</v>
      </c>
      <c r="MW123" s="144">
        <v>24</v>
      </c>
      <c r="MX123" s="144">
        <v>24</v>
      </c>
      <c r="MY123" s="144">
        <v>18</v>
      </c>
      <c r="MZ123" s="144">
        <v>29</v>
      </c>
      <c r="NA123" s="144">
        <v>29</v>
      </c>
      <c r="NB123" s="144">
        <v>22</v>
      </c>
      <c r="NC123" s="144">
        <v>24</v>
      </c>
      <c r="ND123" s="144">
        <v>39</v>
      </c>
      <c r="NE123" s="144">
        <v>32</v>
      </c>
      <c r="NF123" s="144">
        <v>27</v>
      </c>
      <c r="NG123" s="144">
        <v>24</v>
      </c>
      <c r="NH123" s="144">
        <v>16</v>
      </c>
      <c r="NI123" s="144">
        <v>19</v>
      </c>
      <c r="NJ123" s="144">
        <v>14</v>
      </c>
      <c r="NK123" s="144">
        <v>10</v>
      </c>
      <c r="NL123" s="144">
        <v>10</v>
      </c>
      <c r="NM123" s="144">
        <v>9</v>
      </c>
      <c r="NN123" s="144">
        <v>17</v>
      </c>
      <c r="NO123" s="144">
        <v>16</v>
      </c>
      <c r="NP123" s="144">
        <v>12</v>
      </c>
      <c r="NQ123" s="144">
        <v>14</v>
      </c>
      <c r="NR123" s="144">
        <v>15</v>
      </c>
      <c r="NS123" s="144">
        <v>23</v>
      </c>
      <c r="NT123" s="144">
        <v>18</v>
      </c>
      <c r="NU123" s="144">
        <v>19</v>
      </c>
      <c r="NV123" s="144">
        <v>19</v>
      </c>
      <c r="NW123" s="144">
        <v>11</v>
      </c>
      <c r="NX123" s="144">
        <v>11</v>
      </c>
      <c r="NY123" s="144">
        <v>13</v>
      </c>
      <c r="NZ123" s="144">
        <v>16</v>
      </c>
      <c r="OA123" s="144">
        <v>17</v>
      </c>
      <c r="OB123" s="144">
        <v>18</v>
      </c>
      <c r="OC123" s="144">
        <v>20</v>
      </c>
      <c r="OD123" s="144">
        <v>16</v>
      </c>
      <c r="OE123" s="144">
        <v>8</v>
      </c>
      <c r="OF123" s="144">
        <v>11</v>
      </c>
      <c r="OG123" s="144">
        <v>9</v>
      </c>
      <c r="OH123" s="144">
        <v>8</v>
      </c>
      <c r="OI123" s="144">
        <v>12</v>
      </c>
      <c r="OJ123" s="144">
        <v>15</v>
      </c>
      <c r="OK123" s="144">
        <v>14</v>
      </c>
      <c r="OL123" s="144">
        <v>12</v>
      </c>
      <c r="OM123" s="144">
        <v>11</v>
      </c>
      <c r="ON123" s="144">
        <v>11</v>
      </c>
      <c r="OO123" s="144">
        <v>8</v>
      </c>
      <c r="OP123" s="144">
        <v>7</v>
      </c>
      <c r="OQ123" s="144">
        <v>5</v>
      </c>
      <c r="OR123" s="144">
        <v>3</v>
      </c>
      <c r="OS123" s="144">
        <v>9</v>
      </c>
      <c r="OT123" s="144">
        <v>14</v>
      </c>
      <c r="OU123" s="144">
        <v>14</v>
      </c>
      <c r="OV123" s="144">
        <v>18</v>
      </c>
      <c r="OW123" s="144">
        <v>14</v>
      </c>
      <c r="OX123" s="144">
        <v>16</v>
      </c>
      <c r="OY123" s="341">
        <f t="shared" si="92"/>
        <v>14</v>
      </c>
      <c r="OZ123" s="144">
        <v>12</v>
      </c>
      <c r="PA123" s="144">
        <v>7</v>
      </c>
      <c r="PB123" s="144">
        <v>13</v>
      </c>
      <c r="PC123" s="144">
        <v>14</v>
      </c>
      <c r="PD123" s="144">
        <v>14</v>
      </c>
    </row>
    <row r="124" spans="1:420" s="144" customFormat="1" x14ac:dyDescent="0.2">
      <c r="A124" s="55"/>
      <c r="B124" s="318">
        <v>10</v>
      </c>
      <c r="C124" s="319">
        <f t="shared" ca="1" si="90"/>
        <v>23</v>
      </c>
      <c r="D124" s="320">
        <f t="shared" ca="1" si="93"/>
        <v>8.2142857142857142E-2</v>
      </c>
      <c r="E124" s="323">
        <f t="shared" ca="1" si="94"/>
        <v>16</v>
      </c>
      <c r="F124" s="321"/>
      <c r="G124" s="144">
        <v>24</v>
      </c>
      <c r="H124" s="144">
        <v>22</v>
      </c>
      <c r="I124" s="343">
        <v>27</v>
      </c>
      <c r="J124" s="144">
        <v>32</v>
      </c>
      <c r="K124" s="144">
        <v>21</v>
      </c>
      <c r="L124" s="144">
        <v>18</v>
      </c>
      <c r="M124" s="144">
        <v>22</v>
      </c>
      <c r="N124" s="144">
        <v>27</v>
      </c>
      <c r="O124" s="144">
        <v>22</v>
      </c>
      <c r="P124" s="144">
        <v>29</v>
      </c>
      <c r="Q124" s="144">
        <v>27</v>
      </c>
      <c r="R124" s="144">
        <v>24</v>
      </c>
      <c r="S124" s="144">
        <v>16</v>
      </c>
      <c r="T124" s="144">
        <v>11</v>
      </c>
      <c r="U124" s="144">
        <v>19</v>
      </c>
      <c r="V124" s="144">
        <v>17</v>
      </c>
      <c r="W124" s="144">
        <v>22</v>
      </c>
      <c r="X124" s="144">
        <v>23</v>
      </c>
      <c r="Y124" s="144">
        <v>30</v>
      </c>
      <c r="Z124" s="144">
        <v>14</v>
      </c>
      <c r="AA124" s="144">
        <v>14</v>
      </c>
      <c r="AB124" s="144">
        <v>16</v>
      </c>
      <c r="AC124" s="144">
        <v>24</v>
      </c>
      <c r="AD124" s="144">
        <v>21</v>
      </c>
      <c r="AE124" s="144">
        <v>25</v>
      </c>
      <c r="AF124" s="144">
        <v>26</v>
      </c>
      <c r="AG124" s="144">
        <v>15</v>
      </c>
      <c r="AH124" s="144">
        <v>27</v>
      </c>
      <c r="AI124" s="144">
        <v>24</v>
      </c>
      <c r="AJ124" s="144">
        <v>26</v>
      </c>
      <c r="AK124" s="144">
        <v>25</v>
      </c>
      <c r="AL124" s="144">
        <v>30</v>
      </c>
      <c r="AM124" s="144">
        <v>34</v>
      </c>
      <c r="AN124" s="144">
        <v>20</v>
      </c>
      <c r="AO124" s="144">
        <v>21</v>
      </c>
      <c r="AP124" s="363">
        <v>27.5</v>
      </c>
      <c r="AQ124" s="144">
        <v>34</v>
      </c>
      <c r="AR124" s="144">
        <v>33</v>
      </c>
      <c r="AS124" s="144">
        <v>19</v>
      </c>
      <c r="AT124" s="144">
        <v>37</v>
      </c>
      <c r="AU124" s="144">
        <v>57</v>
      </c>
      <c r="AV124" s="144">
        <v>46</v>
      </c>
      <c r="AW124" s="144">
        <v>40</v>
      </c>
      <c r="AX124" s="144">
        <v>34</v>
      </c>
      <c r="AY124" s="144">
        <v>54</v>
      </c>
      <c r="AZ124" s="144">
        <v>39</v>
      </c>
      <c r="BA124" s="144">
        <v>22</v>
      </c>
      <c r="BB124" s="144">
        <v>17</v>
      </c>
      <c r="BC124" s="144">
        <v>30</v>
      </c>
      <c r="BD124" s="144">
        <v>56</v>
      </c>
      <c r="BE124" s="144">
        <v>40</v>
      </c>
      <c r="BF124" s="144">
        <v>40</v>
      </c>
      <c r="BG124" s="144">
        <v>23</v>
      </c>
      <c r="BH124" s="144">
        <v>36</v>
      </c>
      <c r="BI124" s="144">
        <v>33</v>
      </c>
      <c r="BJ124" s="144">
        <v>25</v>
      </c>
      <c r="BK124" s="144">
        <v>19</v>
      </c>
      <c r="BL124" s="144">
        <v>24</v>
      </c>
      <c r="BM124" s="144">
        <v>23</v>
      </c>
      <c r="BN124" s="144">
        <v>13</v>
      </c>
      <c r="BO124" s="144">
        <v>22</v>
      </c>
      <c r="BP124" s="144">
        <v>32</v>
      </c>
      <c r="BQ124" s="144">
        <v>33</v>
      </c>
      <c r="BR124" s="144">
        <v>22</v>
      </c>
      <c r="BS124" s="144">
        <v>22</v>
      </c>
      <c r="BT124" s="144">
        <v>19</v>
      </c>
      <c r="BU124" s="144">
        <v>18</v>
      </c>
      <c r="BV124" s="144">
        <v>15</v>
      </c>
      <c r="BW124" s="144">
        <v>19</v>
      </c>
      <c r="BX124" s="144">
        <v>21</v>
      </c>
      <c r="BY124" s="144">
        <v>29</v>
      </c>
      <c r="BZ124" s="144">
        <v>26</v>
      </c>
      <c r="CA124" s="144">
        <v>31</v>
      </c>
      <c r="CB124" s="144">
        <v>19</v>
      </c>
      <c r="CC124" s="144">
        <v>25</v>
      </c>
      <c r="CD124" s="144">
        <v>21</v>
      </c>
      <c r="CE124" s="144">
        <v>10</v>
      </c>
      <c r="CF124" s="144">
        <v>13</v>
      </c>
      <c r="CG124" s="144">
        <v>22</v>
      </c>
      <c r="CH124" s="144">
        <v>23</v>
      </c>
      <c r="CI124" s="144">
        <v>20</v>
      </c>
      <c r="CJ124" s="144">
        <v>20</v>
      </c>
      <c r="CK124" s="144">
        <v>22</v>
      </c>
      <c r="CL124" s="144">
        <v>38</v>
      </c>
      <c r="CM124" s="144">
        <v>40</v>
      </c>
      <c r="CN124" s="144">
        <v>32</v>
      </c>
      <c r="CO124" s="144">
        <v>15</v>
      </c>
      <c r="CP124" s="144">
        <v>23</v>
      </c>
      <c r="CQ124" s="144">
        <v>33</v>
      </c>
      <c r="CR124" s="144">
        <v>24</v>
      </c>
      <c r="CS124" s="144">
        <v>13</v>
      </c>
      <c r="CT124" s="144">
        <v>11</v>
      </c>
      <c r="CU124" s="144">
        <v>29</v>
      </c>
      <c r="CV124" s="144">
        <v>33</v>
      </c>
      <c r="CW124" s="144">
        <v>35</v>
      </c>
      <c r="CX124" s="144">
        <v>22</v>
      </c>
      <c r="CY124" s="144">
        <v>38</v>
      </c>
      <c r="CZ124" s="144">
        <v>31</v>
      </c>
      <c r="DA124" s="144">
        <v>13</v>
      </c>
      <c r="DB124" s="144">
        <v>19</v>
      </c>
      <c r="DC124" s="144">
        <v>14</v>
      </c>
      <c r="DD124" s="144">
        <v>30</v>
      </c>
      <c r="DE124" s="144">
        <v>33</v>
      </c>
      <c r="DF124" s="144">
        <v>21.5</v>
      </c>
      <c r="DG124" s="144">
        <v>10</v>
      </c>
      <c r="DH124" s="144">
        <v>24</v>
      </c>
      <c r="DI124" s="144">
        <v>31</v>
      </c>
      <c r="DJ124" s="144">
        <v>21</v>
      </c>
      <c r="DK124" s="144">
        <v>44</v>
      </c>
      <c r="DL124" s="144">
        <v>44</v>
      </c>
      <c r="DM124" s="144">
        <v>23</v>
      </c>
      <c r="DN124" s="144">
        <v>26</v>
      </c>
      <c r="DO124" s="144">
        <v>24</v>
      </c>
      <c r="DP124" s="144">
        <v>17</v>
      </c>
      <c r="DQ124" s="144">
        <v>16</v>
      </c>
      <c r="DR124">
        <v>17</v>
      </c>
      <c r="DS124" s="144">
        <v>12</v>
      </c>
      <c r="DT124" s="397">
        <v>14</v>
      </c>
      <c r="DU124" s="397">
        <v>25</v>
      </c>
      <c r="DV124" s="380">
        <v>16</v>
      </c>
      <c r="DW124" s="380">
        <v>17</v>
      </c>
      <c r="DX124" s="397">
        <v>14</v>
      </c>
      <c r="DY124" s="144">
        <v>8</v>
      </c>
      <c r="DZ124" s="144">
        <v>13</v>
      </c>
      <c r="EA124" s="144">
        <v>14</v>
      </c>
      <c r="EB124" s="144">
        <v>29</v>
      </c>
      <c r="EC124" s="144">
        <v>27</v>
      </c>
      <c r="ED124" s="144">
        <v>21</v>
      </c>
      <c r="EE124" s="144">
        <v>14</v>
      </c>
      <c r="EF124" s="144">
        <v>16</v>
      </c>
      <c r="EG124" s="144">
        <v>5</v>
      </c>
      <c r="EH124" s="144">
        <v>13</v>
      </c>
      <c r="EI124" s="144">
        <v>18</v>
      </c>
      <c r="EJ124" s="144">
        <v>15</v>
      </c>
      <c r="EK124" s="144">
        <v>23</v>
      </c>
      <c r="EL124" s="144">
        <v>17</v>
      </c>
      <c r="EM124" s="144">
        <v>17</v>
      </c>
      <c r="EN124" s="144">
        <v>10</v>
      </c>
      <c r="EO124" s="144">
        <v>9</v>
      </c>
      <c r="EP124" s="144">
        <v>6</v>
      </c>
      <c r="EQ124" s="144">
        <v>6</v>
      </c>
      <c r="ER124" s="144">
        <v>6</v>
      </c>
      <c r="ES124" s="144">
        <v>7</v>
      </c>
      <c r="ET124" s="144">
        <v>7</v>
      </c>
      <c r="EU124" s="144">
        <v>9</v>
      </c>
      <c r="EV124" s="144">
        <v>8</v>
      </c>
      <c r="EW124" s="144">
        <v>10</v>
      </c>
      <c r="EX124" s="144">
        <v>12</v>
      </c>
      <c r="EY124" s="144">
        <v>17</v>
      </c>
      <c r="EZ124" s="144">
        <v>18</v>
      </c>
      <c r="FA124" s="144">
        <v>14</v>
      </c>
      <c r="FB124" s="144">
        <v>18</v>
      </c>
      <c r="FC124" s="144">
        <v>20</v>
      </c>
      <c r="FD124" s="144">
        <v>27</v>
      </c>
      <c r="FE124" s="144">
        <v>18</v>
      </c>
      <c r="FF124" s="144">
        <v>14</v>
      </c>
      <c r="FG124" s="144">
        <v>12</v>
      </c>
      <c r="FH124" s="144">
        <v>14</v>
      </c>
      <c r="FI124" s="144">
        <v>24</v>
      </c>
      <c r="FJ124" s="144">
        <v>22</v>
      </c>
      <c r="FK124" s="144">
        <v>17</v>
      </c>
      <c r="FL124" s="144">
        <v>15</v>
      </c>
      <c r="FM124" s="144">
        <v>16</v>
      </c>
      <c r="FN124" s="144">
        <v>14</v>
      </c>
      <c r="FO124" s="144">
        <v>26</v>
      </c>
      <c r="FP124" s="144">
        <v>19</v>
      </c>
      <c r="FQ124" s="144">
        <v>18</v>
      </c>
      <c r="FR124" s="144">
        <v>8</v>
      </c>
      <c r="FS124">
        <v>11</v>
      </c>
      <c r="FT124" s="144">
        <v>22</v>
      </c>
      <c r="FU124" s="397">
        <v>17</v>
      </c>
      <c r="FV124" s="397">
        <v>15</v>
      </c>
      <c r="FW124" s="380">
        <v>11</v>
      </c>
      <c r="FX124" s="380">
        <v>9</v>
      </c>
      <c r="FY124" s="397">
        <v>8</v>
      </c>
      <c r="FZ124" s="144">
        <v>15</v>
      </c>
      <c r="GA124" s="144">
        <v>28</v>
      </c>
      <c r="GB124" s="144">
        <v>24</v>
      </c>
      <c r="GC124" s="144">
        <v>23</v>
      </c>
      <c r="GD124" s="144">
        <v>15</v>
      </c>
      <c r="GE124" s="144">
        <v>32</v>
      </c>
      <c r="GF124" s="144">
        <v>26</v>
      </c>
      <c r="GG124" s="144">
        <v>28</v>
      </c>
      <c r="GH124" s="144">
        <v>20</v>
      </c>
      <c r="GI124" s="144">
        <v>14</v>
      </c>
      <c r="GJ124" s="144">
        <v>10</v>
      </c>
      <c r="GK124" s="144">
        <v>11</v>
      </c>
      <c r="GL124" s="144">
        <v>15</v>
      </c>
      <c r="GM124" s="144">
        <v>17</v>
      </c>
      <c r="GN124" s="144">
        <v>17</v>
      </c>
      <c r="GO124" s="144">
        <v>13</v>
      </c>
      <c r="GP124" s="144">
        <v>10</v>
      </c>
      <c r="GQ124" s="144">
        <v>10</v>
      </c>
      <c r="GR124" s="144">
        <v>15</v>
      </c>
      <c r="GS124" s="144">
        <v>19</v>
      </c>
      <c r="GT124" s="144">
        <v>13</v>
      </c>
      <c r="GU124" s="144">
        <v>13</v>
      </c>
      <c r="GV124" s="144">
        <v>9</v>
      </c>
      <c r="GW124" s="144">
        <v>9</v>
      </c>
      <c r="GX124" s="144">
        <v>7</v>
      </c>
      <c r="GY124" s="144">
        <v>15</v>
      </c>
      <c r="GZ124" s="144">
        <v>17</v>
      </c>
      <c r="HA124" s="144">
        <v>17</v>
      </c>
      <c r="HB124" s="144">
        <v>15</v>
      </c>
      <c r="HC124" s="144">
        <v>11</v>
      </c>
      <c r="HD124" s="144">
        <v>8</v>
      </c>
      <c r="HE124" s="144">
        <v>14</v>
      </c>
      <c r="HF124" s="144">
        <v>17</v>
      </c>
      <c r="HG124" s="144">
        <v>13</v>
      </c>
      <c r="HH124" s="144">
        <v>18</v>
      </c>
      <c r="HI124" s="144">
        <v>24</v>
      </c>
      <c r="HJ124" s="144">
        <v>30</v>
      </c>
      <c r="HK124" s="144">
        <v>31</v>
      </c>
      <c r="HL124" s="144">
        <v>22</v>
      </c>
      <c r="HM124" s="144">
        <v>27</v>
      </c>
      <c r="HN124" s="144">
        <v>20</v>
      </c>
      <c r="HO124" s="144">
        <v>21</v>
      </c>
      <c r="HP124" s="144">
        <v>19</v>
      </c>
      <c r="HQ124" s="144">
        <v>24</v>
      </c>
      <c r="HR124" s="144">
        <v>30</v>
      </c>
      <c r="HS124" s="144">
        <v>38</v>
      </c>
      <c r="HT124" s="144">
        <v>28</v>
      </c>
      <c r="HU124" s="144">
        <v>31</v>
      </c>
      <c r="HV124" s="144">
        <v>27</v>
      </c>
      <c r="HW124" s="144">
        <v>22</v>
      </c>
      <c r="HX124" s="144">
        <v>25</v>
      </c>
      <c r="HY124" s="144">
        <v>17</v>
      </c>
      <c r="HZ124" s="144">
        <v>12</v>
      </c>
      <c r="IA124" s="144">
        <v>16</v>
      </c>
      <c r="IB124" s="144">
        <v>12</v>
      </c>
      <c r="IC124" s="144">
        <v>11</v>
      </c>
      <c r="ID124" s="144">
        <v>18</v>
      </c>
      <c r="IE124" s="144">
        <v>23</v>
      </c>
      <c r="IF124" s="144">
        <v>30</v>
      </c>
      <c r="IG124" s="144">
        <v>19</v>
      </c>
      <c r="IH124" s="144">
        <v>16</v>
      </c>
      <c r="II124" s="144">
        <v>21</v>
      </c>
      <c r="IJ124" s="144">
        <v>19</v>
      </c>
      <c r="IK124" s="144">
        <v>28</v>
      </c>
      <c r="IL124" s="144">
        <v>29</v>
      </c>
      <c r="IM124" s="144">
        <v>24</v>
      </c>
      <c r="IN124" s="341">
        <f t="shared" si="91"/>
        <v>20</v>
      </c>
      <c r="IO124" s="144">
        <v>16</v>
      </c>
      <c r="IP124" s="144">
        <v>19</v>
      </c>
      <c r="IQ124" s="144">
        <v>26</v>
      </c>
      <c r="IR124" s="144">
        <v>24</v>
      </c>
      <c r="IS124" s="144">
        <v>19</v>
      </c>
      <c r="IT124" s="144">
        <v>16</v>
      </c>
      <c r="IU124" s="144">
        <v>46</v>
      </c>
      <c r="IV124" s="144">
        <v>40</v>
      </c>
      <c r="IW124" s="144">
        <v>38</v>
      </c>
      <c r="IX124" s="144">
        <v>48</v>
      </c>
      <c r="IY124" s="144">
        <v>30</v>
      </c>
      <c r="IZ124" s="144">
        <v>30</v>
      </c>
      <c r="JA124" s="144">
        <v>32</v>
      </c>
      <c r="JB124" s="144">
        <v>31</v>
      </c>
      <c r="JC124" s="144">
        <v>24</v>
      </c>
      <c r="JD124" s="144">
        <v>33</v>
      </c>
      <c r="JE124" s="144">
        <v>36</v>
      </c>
      <c r="JF124" s="362">
        <f t="shared" si="95"/>
        <v>40</v>
      </c>
      <c r="JG124" s="144">
        <v>44</v>
      </c>
      <c r="JH124" s="144">
        <v>29</v>
      </c>
      <c r="JI124" s="144">
        <v>25</v>
      </c>
      <c r="JJ124" s="144">
        <v>26</v>
      </c>
      <c r="JK124" s="144">
        <v>29</v>
      </c>
      <c r="JL124" s="144">
        <v>32</v>
      </c>
      <c r="JM124" s="144">
        <v>25</v>
      </c>
      <c r="JN124" s="341">
        <f t="shared" si="96"/>
        <v>27.5</v>
      </c>
      <c r="JO124" s="144">
        <v>30</v>
      </c>
      <c r="JP124" s="144">
        <v>26</v>
      </c>
      <c r="JQ124" s="144">
        <v>23</v>
      </c>
      <c r="JR124" s="144">
        <v>24</v>
      </c>
      <c r="JS124" s="144">
        <v>26</v>
      </c>
      <c r="JT124" s="144">
        <v>25</v>
      </c>
      <c r="JU124" s="144">
        <v>10</v>
      </c>
      <c r="JV124" s="341">
        <f t="shared" si="97"/>
        <v>14.5</v>
      </c>
      <c r="JW124" s="144">
        <v>19</v>
      </c>
      <c r="JX124" s="144">
        <v>15</v>
      </c>
      <c r="JY124" s="144">
        <v>24</v>
      </c>
      <c r="JZ124" s="144">
        <v>24</v>
      </c>
      <c r="KA124" s="144">
        <v>29</v>
      </c>
      <c r="KB124" s="144">
        <v>21</v>
      </c>
      <c r="KC124" s="144">
        <v>16</v>
      </c>
      <c r="KD124" s="144">
        <v>16</v>
      </c>
      <c r="KE124" s="144">
        <v>13</v>
      </c>
      <c r="KF124" s="144">
        <v>19</v>
      </c>
      <c r="KG124" s="144">
        <v>22</v>
      </c>
      <c r="KH124" s="144">
        <v>26</v>
      </c>
      <c r="KI124" s="144">
        <v>25</v>
      </c>
      <c r="KJ124" s="144">
        <v>24</v>
      </c>
      <c r="KK124" s="144">
        <v>27</v>
      </c>
      <c r="KL124" s="144">
        <v>21</v>
      </c>
      <c r="KM124" s="144">
        <v>21</v>
      </c>
      <c r="KN124" s="144">
        <v>32</v>
      </c>
      <c r="KO124" s="144">
        <v>34</v>
      </c>
      <c r="KP124" s="144">
        <v>22</v>
      </c>
      <c r="KQ124" s="144">
        <v>20</v>
      </c>
      <c r="KR124" s="144">
        <v>30</v>
      </c>
      <c r="KS124" s="144">
        <v>25</v>
      </c>
      <c r="KT124" s="144">
        <v>26</v>
      </c>
      <c r="KU124" s="144">
        <v>26</v>
      </c>
      <c r="KV124" s="144">
        <v>23</v>
      </c>
      <c r="KW124" s="144">
        <v>31</v>
      </c>
      <c r="KX124" s="144">
        <v>24</v>
      </c>
      <c r="KY124" s="144">
        <v>21</v>
      </c>
      <c r="KZ124" s="476">
        <f t="shared" si="98"/>
        <v>24</v>
      </c>
      <c r="LA124" s="476">
        <f t="shared" si="99"/>
        <v>24</v>
      </c>
      <c r="LB124" s="476">
        <f t="shared" si="100"/>
        <v>24</v>
      </c>
      <c r="LC124" s="476">
        <f t="shared" si="101"/>
        <v>24</v>
      </c>
      <c r="LD124" s="476">
        <f t="shared" si="102"/>
        <v>24</v>
      </c>
      <c r="LE124" s="476">
        <f t="shared" si="103"/>
        <v>23</v>
      </c>
      <c r="LF124" s="476">
        <f t="shared" si="104"/>
        <v>22</v>
      </c>
      <c r="LG124" s="476">
        <f t="shared" si="105"/>
        <v>23</v>
      </c>
      <c r="LH124" s="476">
        <f t="shared" si="106"/>
        <v>22</v>
      </c>
      <c r="LI124" s="476">
        <f t="shared" si="107"/>
        <v>22</v>
      </c>
      <c r="LJ124" s="144">
        <v>17</v>
      </c>
      <c r="LK124" s="144">
        <v>23</v>
      </c>
      <c r="LL124" s="144">
        <v>22</v>
      </c>
      <c r="LM124" s="144">
        <v>29</v>
      </c>
      <c r="LN124" s="144">
        <v>21</v>
      </c>
      <c r="LO124" s="144">
        <v>20</v>
      </c>
      <c r="LP124" s="144">
        <v>16</v>
      </c>
      <c r="LQ124" s="144">
        <v>27</v>
      </c>
      <c r="LR124" s="144">
        <v>26</v>
      </c>
      <c r="LS124" s="144">
        <v>17</v>
      </c>
      <c r="LT124" s="144">
        <v>22</v>
      </c>
      <c r="LU124" s="144">
        <v>22</v>
      </c>
      <c r="LV124" s="144">
        <v>21</v>
      </c>
      <c r="LW124" s="144">
        <v>23</v>
      </c>
      <c r="LX124" s="144">
        <v>27</v>
      </c>
      <c r="LY124" s="144">
        <v>21</v>
      </c>
      <c r="LZ124" s="144">
        <v>20</v>
      </c>
      <c r="MA124" s="144">
        <v>24</v>
      </c>
      <c r="MB124" s="144">
        <v>17</v>
      </c>
      <c r="MC124" s="144">
        <v>14</v>
      </c>
      <c r="MD124" s="144">
        <v>21</v>
      </c>
      <c r="ME124" s="144">
        <v>22</v>
      </c>
      <c r="MF124" s="144">
        <v>27</v>
      </c>
      <c r="MG124" s="144">
        <v>27</v>
      </c>
      <c r="MH124" s="144">
        <v>17</v>
      </c>
      <c r="MI124" s="144">
        <v>25</v>
      </c>
      <c r="MJ124" s="144">
        <v>24</v>
      </c>
      <c r="MK124" s="144">
        <v>21</v>
      </c>
      <c r="ML124" s="144">
        <v>19</v>
      </c>
      <c r="MM124" s="144">
        <v>19</v>
      </c>
      <c r="MN124" s="144">
        <v>21</v>
      </c>
      <c r="MO124" s="144">
        <v>26</v>
      </c>
      <c r="MP124" s="144">
        <v>26</v>
      </c>
      <c r="MQ124" s="144">
        <v>23</v>
      </c>
      <c r="MR124" s="144">
        <v>30</v>
      </c>
      <c r="MS124" s="144">
        <v>23</v>
      </c>
      <c r="MT124" s="144">
        <v>32</v>
      </c>
      <c r="MU124" s="144">
        <v>26</v>
      </c>
      <c r="MV124" s="144">
        <v>39</v>
      </c>
      <c r="MW124" s="144">
        <v>40</v>
      </c>
      <c r="MX124" s="144">
        <v>27</v>
      </c>
      <c r="MY124" s="144">
        <v>21</v>
      </c>
      <c r="MZ124" s="144">
        <v>18</v>
      </c>
      <c r="NA124" s="144">
        <v>27</v>
      </c>
      <c r="NB124" s="144">
        <v>28</v>
      </c>
      <c r="NC124" s="144">
        <v>21</v>
      </c>
      <c r="ND124" s="144">
        <v>24</v>
      </c>
      <c r="NE124" s="144">
        <v>21</v>
      </c>
      <c r="NF124" s="144">
        <v>21</v>
      </c>
      <c r="NG124" s="144">
        <v>24</v>
      </c>
      <c r="NH124" s="144">
        <v>16</v>
      </c>
      <c r="NI124" s="144">
        <v>32</v>
      </c>
      <c r="NJ124" s="144">
        <v>48</v>
      </c>
      <c r="NK124" s="144">
        <v>47</v>
      </c>
      <c r="NL124" s="144">
        <v>46</v>
      </c>
      <c r="NM124" s="144">
        <v>36</v>
      </c>
      <c r="NN124" s="144">
        <v>41</v>
      </c>
      <c r="NO124" s="144">
        <v>42</v>
      </c>
      <c r="NP124" s="144">
        <v>52</v>
      </c>
      <c r="NQ124" s="144">
        <v>28</v>
      </c>
      <c r="NR124" s="144">
        <v>22</v>
      </c>
      <c r="NS124" s="144">
        <v>25</v>
      </c>
      <c r="NT124" s="144">
        <v>30</v>
      </c>
      <c r="NU124" s="144">
        <v>41</v>
      </c>
      <c r="NV124" s="144">
        <v>32</v>
      </c>
      <c r="NW124" s="144">
        <v>32</v>
      </c>
      <c r="NX124" s="144">
        <v>30</v>
      </c>
      <c r="NY124" s="144">
        <v>30</v>
      </c>
      <c r="NZ124" s="144">
        <v>33</v>
      </c>
      <c r="OA124" s="144">
        <v>24</v>
      </c>
      <c r="OB124" s="144">
        <v>25</v>
      </c>
      <c r="OC124" s="144">
        <v>18</v>
      </c>
      <c r="OD124" s="144">
        <v>26</v>
      </c>
      <c r="OE124" s="144">
        <v>30</v>
      </c>
      <c r="OF124" s="144">
        <v>23</v>
      </c>
      <c r="OG124" s="144">
        <v>26</v>
      </c>
      <c r="OH124" s="144">
        <v>32</v>
      </c>
      <c r="OI124" s="144">
        <v>40</v>
      </c>
      <c r="OJ124" s="144">
        <v>34</v>
      </c>
      <c r="OK124" s="144">
        <v>33</v>
      </c>
      <c r="OL124" s="144">
        <v>32</v>
      </c>
      <c r="OM124" s="144">
        <v>33</v>
      </c>
      <c r="ON124" s="144">
        <v>30</v>
      </c>
      <c r="OO124" s="144">
        <v>29</v>
      </c>
      <c r="OP124" s="144">
        <v>38</v>
      </c>
      <c r="OQ124" s="144">
        <v>45</v>
      </c>
      <c r="OR124" s="144">
        <v>38</v>
      </c>
      <c r="OS124" s="144">
        <v>28</v>
      </c>
      <c r="OT124" s="144">
        <v>26</v>
      </c>
      <c r="OU124" s="144">
        <v>23</v>
      </c>
      <c r="OV124" s="144">
        <v>31</v>
      </c>
      <c r="OW124" s="144">
        <v>31</v>
      </c>
      <c r="OX124" s="144">
        <v>40</v>
      </c>
      <c r="OY124" s="341">
        <f t="shared" si="92"/>
        <v>37.5</v>
      </c>
      <c r="OZ124" s="144">
        <v>35</v>
      </c>
      <c r="PA124" s="144">
        <v>38</v>
      </c>
      <c r="PB124" s="144">
        <v>25</v>
      </c>
      <c r="PC124" s="144">
        <v>39</v>
      </c>
      <c r="PD124" s="144">
        <v>23</v>
      </c>
    </row>
    <row r="125" spans="1:420" s="144" customFormat="1" x14ac:dyDescent="0.2">
      <c r="A125" s="318"/>
      <c r="B125" s="318">
        <v>11</v>
      </c>
      <c r="C125" s="319">
        <f t="shared" ca="1" si="90"/>
        <v>38</v>
      </c>
      <c r="D125" s="320">
        <f t="shared" ca="1" si="93"/>
        <v>7.3076923076923081E-2</v>
      </c>
      <c r="E125" s="323">
        <f t="shared" ca="1" si="94"/>
        <v>14</v>
      </c>
      <c r="F125" s="321"/>
      <c r="G125" s="144">
        <v>25</v>
      </c>
      <c r="H125" s="144">
        <v>34</v>
      </c>
      <c r="I125" s="343">
        <v>30</v>
      </c>
      <c r="J125" s="144">
        <v>26</v>
      </c>
      <c r="K125" s="144">
        <v>15</v>
      </c>
      <c r="L125" s="144">
        <v>16</v>
      </c>
      <c r="M125" s="144">
        <v>12</v>
      </c>
      <c r="N125" s="144">
        <v>20</v>
      </c>
      <c r="O125" s="144">
        <v>27</v>
      </c>
      <c r="P125" s="144">
        <v>26</v>
      </c>
      <c r="Q125" s="144">
        <v>28</v>
      </c>
      <c r="R125" s="144">
        <v>29</v>
      </c>
      <c r="S125" s="144">
        <v>10</v>
      </c>
      <c r="T125" s="144">
        <v>6</v>
      </c>
      <c r="U125" s="144">
        <v>14</v>
      </c>
      <c r="V125" s="144">
        <v>17</v>
      </c>
      <c r="W125" s="144">
        <v>11</v>
      </c>
      <c r="X125" s="144">
        <v>20</v>
      </c>
      <c r="Y125" s="144">
        <v>17</v>
      </c>
      <c r="Z125" s="144">
        <v>17</v>
      </c>
      <c r="AA125" s="144">
        <v>14</v>
      </c>
      <c r="AB125" s="144">
        <v>11</v>
      </c>
      <c r="AC125" s="144">
        <v>16</v>
      </c>
      <c r="AD125" s="144">
        <v>14</v>
      </c>
      <c r="AE125" s="144">
        <v>16</v>
      </c>
      <c r="AF125" s="144">
        <v>25</v>
      </c>
      <c r="AG125" s="144">
        <v>24</v>
      </c>
      <c r="AH125" s="144">
        <v>38</v>
      </c>
      <c r="AI125" s="144">
        <v>31</v>
      </c>
      <c r="AJ125" s="144">
        <v>24</v>
      </c>
      <c r="AK125" s="144">
        <v>18</v>
      </c>
      <c r="AL125" s="144">
        <v>18</v>
      </c>
      <c r="AM125" s="144">
        <v>18</v>
      </c>
      <c r="AN125" s="144">
        <v>30</v>
      </c>
      <c r="AO125" s="144">
        <v>32</v>
      </c>
      <c r="AP125" s="363">
        <v>31</v>
      </c>
      <c r="AQ125" s="144">
        <v>30</v>
      </c>
      <c r="AR125" s="144">
        <v>32</v>
      </c>
      <c r="AS125" s="144">
        <v>30</v>
      </c>
      <c r="AT125" s="144">
        <v>25</v>
      </c>
      <c r="AU125" s="144">
        <v>31</v>
      </c>
      <c r="AV125" s="144">
        <v>38</v>
      </c>
      <c r="AW125" s="144">
        <v>37</v>
      </c>
      <c r="AX125" s="144">
        <v>33</v>
      </c>
      <c r="AY125" s="144">
        <v>30</v>
      </c>
      <c r="AZ125" s="144">
        <v>33</v>
      </c>
      <c r="BA125" s="144">
        <v>25</v>
      </c>
      <c r="BB125" s="144">
        <v>29</v>
      </c>
      <c r="BC125" s="144">
        <v>39</v>
      </c>
      <c r="BD125" s="144">
        <v>30</v>
      </c>
      <c r="BE125" s="144">
        <v>27</v>
      </c>
      <c r="BF125" s="144">
        <v>35</v>
      </c>
      <c r="BG125" s="144">
        <v>43</v>
      </c>
      <c r="BH125" s="144">
        <v>46</v>
      </c>
      <c r="BI125" s="144">
        <v>33</v>
      </c>
      <c r="BJ125" s="144">
        <v>39</v>
      </c>
      <c r="BK125" s="144">
        <v>34</v>
      </c>
      <c r="BL125" s="144">
        <v>28</v>
      </c>
      <c r="BM125" s="144">
        <v>37</v>
      </c>
      <c r="BN125" s="144">
        <v>34</v>
      </c>
      <c r="BO125" s="144">
        <v>24</v>
      </c>
      <c r="BP125" s="144">
        <v>27</v>
      </c>
      <c r="BQ125" s="144">
        <v>29</v>
      </c>
      <c r="BR125" s="144">
        <v>40</v>
      </c>
      <c r="BS125" s="144">
        <v>30</v>
      </c>
      <c r="BT125" s="144">
        <v>26</v>
      </c>
      <c r="BU125" s="144">
        <v>22</v>
      </c>
      <c r="BV125" s="144">
        <v>20</v>
      </c>
      <c r="BW125" s="144">
        <v>21</v>
      </c>
      <c r="BX125" s="144">
        <v>21</v>
      </c>
      <c r="BY125" s="144">
        <v>21</v>
      </c>
      <c r="BZ125" s="144">
        <v>23</v>
      </c>
      <c r="CA125" s="144">
        <v>18</v>
      </c>
      <c r="CB125" s="144">
        <v>33</v>
      </c>
      <c r="CC125" s="144">
        <v>29</v>
      </c>
      <c r="CD125" s="144">
        <v>25</v>
      </c>
      <c r="CE125" s="144">
        <v>27</v>
      </c>
      <c r="CF125" s="144">
        <v>17</v>
      </c>
      <c r="CG125" s="144">
        <v>9</v>
      </c>
      <c r="CH125" s="144">
        <v>14</v>
      </c>
      <c r="CI125" s="144">
        <v>19</v>
      </c>
      <c r="CJ125" s="144">
        <v>17</v>
      </c>
      <c r="CK125" s="144">
        <v>19</v>
      </c>
      <c r="CL125" s="144">
        <v>30</v>
      </c>
      <c r="CM125" s="144">
        <v>37</v>
      </c>
      <c r="CN125" s="144">
        <v>42</v>
      </c>
      <c r="CO125" s="144">
        <v>46</v>
      </c>
      <c r="CP125" s="144">
        <v>38</v>
      </c>
      <c r="CQ125" s="144">
        <v>30</v>
      </c>
      <c r="CR125" s="144">
        <v>25</v>
      </c>
      <c r="CS125" s="144">
        <v>30</v>
      </c>
      <c r="CT125" s="144">
        <v>32</v>
      </c>
      <c r="CU125" s="144">
        <v>37</v>
      </c>
      <c r="CV125" s="144">
        <v>36</v>
      </c>
      <c r="CW125" s="144">
        <v>38</v>
      </c>
      <c r="CX125" s="144">
        <v>28</v>
      </c>
      <c r="CY125" s="144">
        <v>32</v>
      </c>
      <c r="CZ125" s="144">
        <v>32</v>
      </c>
      <c r="DA125" s="144">
        <v>34</v>
      </c>
      <c r="DB125" s="144">
        <v>27</v>
      </c>
      <c r="DC125" s="144">
        <v>21</v>
      </c>
      <c r="DD125" s="144">
        <v>34</v>
      </c>
      <c r="DE125" s="144">
        <v>31</v>
      </c>
      <c r="DF125" s="144">
        <v>29</v>
      </c>
      <c r="DG125" s="144">
        <v>27</v>
      </c>
      <c r="DH125" s="144">
        <v>26</v>
      </c>
      <c r="DI125" s="144">
        <v>15</v>
      </c>
      <c r="DJ125" s="144">
        <v>17</v>
      </c>
      <c r="DK125" s="144">
        <v>71</v>
      </c>
      <c r="DL125" s="144">
        <v>71</v>
      </c>
      <c r="DM125" s="144">
        <v>19</v>
      </c>
      <c r="DN125" s="144">
        <v>23</v>
      </c>
      <c r="DO125" s="144">
        <v>35</v>
      </c>
      <c r="DP125" s="144">
        <v>24</v>
      </c>
      <c r="DQ125" s="144">
        <v>22</v>
      </c>
      <c r="DR125">
        <v>19</v>
      </c>
      <c r="DS125" s="144">
        <v>13</v>
      </c>
      <c r="DT125" s="397">
        <v>12</v>
      </c>
      <c r="DU125" s="397">
        <v>18</v>
      </c>
      <c r="DV125" s="380">
        <v>23</v>
      </c>
      <c r="DW125" s="380">
        <v>21</v>
      </c>
      <c r="DX125" s="397">
        <v>16</v>
      </c>
      <c r="DY125" s="144">
        <v>13</v>
      </c>
      <c r="DZ125" s="144">
        <v>17</v>
      </c>
      <c r="EA125" s="144">
        <v>20</v>
      </c>
      <c r="EB125" s="144">
        <v>16</v>
      </c>
      <c r="EC125" s="144">
        <v>14</v>
      </c>
      <c r="ED125" s="144">
        <v>14</v>
      </c>
      <c r="EE125" s="144">
        <v>23</v>
      </c>
      <c r="EF125" s="144">
        <v>16</v>
      </c>
      <c r="EG125" s="144">
        <v>12</v>
      </c>
      <c r="EH125" s="144">
        <v>24</v>
      </c>
      <c r="EI125" s="144">
        <v>22</v>
      </c>
      <c r="EJ125" s="144">
        <v>29</v>
      </c>
      <c r="EK125" s="144">
        <v>25</v>
      </c>
      <c r="EL125" s="144">
        <v>22</v>
      </c>
      <c r="EM125" s="144">
        <v>25</v>
      </c>
      <c r="EN125" s="144">
        <v>24</v>
      </c>
      <c r="EO125" s="144">
        <v>18</v>
      </c>
      <c r="EP125" s="144">
        <v>9</v>
      </c>
      <c r="EQ125" s="144">
        <v>8</v>
      </c>
      <c r="ER125" s="144">
        <v>8</v>
      </c>
      <c r="ES125" s="144">
        <v>14</v>
      </c>
      <c r="ET125" s="144">
        <v>11</v>
      </c>
      <c r="EU125" s="144">
        <v>13</v>
      </c>
      <c r="EV125" s="144">
        <v>6</v>
      </c>
      <c r="EW125" s="144">
        <v>5</v>
      </c>
      <c r="EX125" s="144">
        <v>7</v>
      </c>
      <c r="EY125" s="144">
        <v>12</v>
      </c>
      <c r="EZ125" s="144">
        <v>20</v>
      </c>
      <c r="FA125" s="144">
        <v>25</v>
      </c>
      <c r="FB125" s="144">
        <v>23</v>
      </c>
      <c r="FC125" s="144">
        <v>18</v>
      </c>
      <c r="FD125" s="144">
        <v>23</v>
      </c>
      <c r="FE125" s="144">
        <v>23</v>
      </c>
      <c r="FF125" s="144">
        <v>25</v>
      </c>
      <c r="FG125" s="144">
        <v>16</v>
      </c>
      <c r="FH125" s="144">
        <v>21</v>
      </c>
      <c r="FI125" s="144">
        <v>28</v>
      </c>
      <c r="FJ125" s="144">
        <v>34</v>
      </c>
      <c r="FK125" s="144">
        <v>26</v>
      </c>
      <c r="FL125" s="144">
        <v>15</v>
      </c>
      <c r="FM125" s="144">
        <v>31</v>
      </c>
      <c r="FN125" s="144">
        <v>34</v>
      </c>
      <c r="FO125" s="144">
        <v>32</v>
      </c>
      <c r="FP125" s="144">
        <v>22</v>
      </c>
      <c r="FQ125" s="144">
        <v>27</v>
      </c>
      <c r="FR125" s="144">
        <v>24</v>
      </c>
      <c r="FS125">
        <v>23</v>
      </c>
      <c r="FT125" s="144">
        <v>25</v>
      </c>
      <c r="FU125" s="397">
        <v>16</v>
      </c>
      <c r="FV125" s="397">
        <v>23</v>
      </c>
      <c r="FW125" s="380">
        <v>31</v>
      </c>
      <c r="FX125" s="380">
        <v>37</v>
      </c>
      <c r="FY125" s="397">
        <v>37</v>
      </c>
      <c r="FZ125" s="144">
        <v>39</v>
      </c>
      <c r="GA125" s="144">
        <v>30</v>
      </c>
      <c r="GB125" s="144">
        <v>24</v>
      </c>
      <c r="GC125" s="144">
        <v>14</v>
      </c>
      <c r="GD125" s="144">
        <v>24</v>
      </c>
      <c r="GE125" s="144">
        <v>27</v>
      </c>
      <c r="GF125" s="144">
        <v>24</v>
      </c>
      <c r="GG125" s="144">
        <v>25</v>
      </c>
      <c r="GH125" s="144">
        <v>18</v>
      </c>
      <c r="GI125" s="144">
        <v>17</v>
      </c>
      <c r="GJ125" s="144">
        <v>22</v>
      </c>
      <c r="GK125" s="144">
        <v>20</v>
      </c>
      <c r="GL125" s="144">
        <v>10</v>
      </c>
      <c r="GM125" s="144">
        <v>16</v>
      </c>
      <c r="GN125" s="144">
        <v>23</v>
      </c>
      <c r="GO125" s="144">
        <v>19</v>
      </c>
      <c r="GP125" s="144">
        <v>16</v>
      </c>
      <c r="GQ125" s="144">
        <v>21</v>
      </c>
      <c r="GR125" s="144">
        <v>25</v>
      </c>
      <c r="GS125" s="144">
        <v>27</v>
      </c>
      <c r="GT125" s="144">
        <v>17</v>
      </c>
      <c r="GU125" s="144">
        <v>22</v>
      </c>
      <c r="GV125" s="144">
        <v>30</v>
      </c>
      <c r="GW125" s="144">
        <v>24</v>
      </c>
      <c r="GX125" s="144">
        <v>17</v>
      </c>
      <c r="GY125" s="144">
        <v>21</v>
      </c>
      <c r="GZ125" s="144">
        <v>29</v>
      </c>
      <c r="HA125" s="144">
        <v>28</v>
      </c>
      <c r="HB125" s="144">
        <v>20</v>
      </c>
      <c r="HC125" s="144">
        <v>29</v>
      </c>
      <c r="HD125" s="144">
        <v>25</v>
      </c>
      <c r="HE125" s="144">
        <v>45</v>
      </c>
      <c r="HF125" s="144">
        <v>38</v>
      </c>
      <c r="HG125" s="144">
        <v>29</v>
      </c>
      <c r="HH125" s="144">
        <v>21</v>
      </c>
      <c r="HI125" s="144">
        <v>33</v>
      </c>
      <c r="HJ125" s="144">
        <v>30</v>
      </c>
      <c r="HK125" s="144">
        <v>26</v>
      </c>
      <c r="HL125" s="144">
        <v>25</v>
      </c>
      <c r="HM125" s="144">
        <v>29</v>
      </c>
      <c r="HN125" s="144">
        <v>30</v>
      </c>
      <c r="HO125" s="144">
        <v>32</v>
      </c>
      <c r="HP125" s="144">
        <v>23</v>
      </c>
      <c r="HQ125" s="144">
        <v>23</v>
      </c>
      <c r="HR125" s="144">
        <v>33</v>
      </c>
      <c r="HS125" s="144">
        <v>40</v>
      </c>
      <c r="HT125" s="144">
        <v>40</v>
      </c>
      <c r="HU125" s="144">
        <v>35</v>
      </c>
      <c r="HV125" s="144">
        <v>33</v>
      </c>
      <c r="HW125" s="144">
        <v>24</v>
      </c>
      <c r="HX125" s="144">
        <v>21</v>
      </c>
      <c r="HY125" s="144">
        <v>26</v>
      </c>
      <c r="HZ125" s="144">
        <v>35</v>
      </c>
      <c r="IA125" s="144">
        <v>35</v>
      </c>
      <c r="IB125" s="144">
        <v>37</v>
      </c>
      <c r="IC125" s="144">
        <v>22</v>
      </c>
      <c r="ID125" s="144">
        <v>31</v>
      </c>
      <c r="IE125" s="144">
        <v>26</v>
      </c>
      <c r="IF125" s="144">
        <v>33</v>
      </c>
      <c r="IG125" s="144">
        <v>33</v>
      </c>
      <c r="IH125" s="144">
        <v>21</v>
      </c>
      <c r="II125" s="144">
        <v>30</v>
      </c>
      <c r="IJ125" s="144">
        <v>39</v>
      </c>
      <c r="IK125" s="144">
        <v>34</v>
      </c>
      <c r="IL125" s="144">
        <v>28</v>
      </c>
      <c r="IM125" s="144">
        <v>34</v>
      </c>
      <c r="IN125" s="341">
        <f t="shared" si="91"/>
        <v>39</v>
      </c>
      <c r="IO125" s="144">
        <v>44</v>
      </c>
      <c r="IP125" s="144">
        <v>29</v>
      </c>
      <c r="IQ125" s="144">
        <v>30</v>
      </c>
      <c r="IR125" s="144">
        <v>29</v>
      </c>
      <c r="IS125" s="144">
        <v>28</v>
      </c>
      <c r="IT125" s="144">
        <v>21</v>
      </c>
      <c r="IU125" s="144">
        <v>28</v>
      </c>
      <c r="IV125" s="144">
        <v>31</v>
      </c>
      <c r="IW125" s="144">
        <v>42</v>
      </c>
      <c r="IX125" s="144">
        <v>55</v>
      </c>
      <c r="IY125" s="144">
        <v>42</v>
      </c>
      <c r="IZ125" s="144">
        <v>47</v>
      </c>
      <c r="JA125" s="144">
        <v>60</v>
      </c>
      <c r="JB125" s="144">
        <v>36</v>
      </c>
      <c r="JC125" s="144">
        <v>39</v>
      </c>
      <c r="JD125" s="144">
        <v>48</v>
      </c>
      <c r="JE125" s="144">
        <v>55</v>
      </c>
      <c r="JF125" s="362">
        <f t="shared" si="95"/>
        <v>62.5</v>
      </c>
      <c r="JG125" s="144">
        <v>70</v>
      </c>
      <c r="JH125" s="144">
        <v>63</v>
      </c>
      <c r="JI125" s="144">
        <v>62</v>
      </c>
      <c r="JJ125" s="144">
        <v>59</v>
      </c>
      <c r="JK125" s="144">
        <v>57</v>
      </c>
      <c r="JL125" s="144">
        <v>50</v>
      </c>
      <c r="JM125" s="144">
        <v>56</v>
      </c>
      <c r="JN125" s="341">
        <f t="shared" si="96"/>
        <v>61.5</v>
      </c>
      <c r="JO125" s="144">
        <v>67</v>
      </c>
      <c r="JP125" s="144">
        <v>56</v>
      </c>
      <c r="JQ125" s="144">
        <v>62</v>
      </c>
      <c r="JR125" s="144">
        <v>66</v>
      </c>
      <c r="JS125" s="144">
        <v>59</v>
      </c>
      <c r="JT125" s="144">
        <v>58</v>
      </c>
      <c r="JU125" s="144">
        <v>27</v>
      </c>
      <c r="JV125" s="341">
        <f t="shared" si="97"/>
        <v>39</v>
      </c>
      <c r="JW125" s="144">
        <v>51</v>
      </c>
      <c r="JX125" s="144">
        <v>45</v>
      </c>
      <c r="JY125" s="144">
        <v>47</v>
      </c>
      <c r="JZ125" s="144">
        <v>44</v>
      </c>
      <c r="KA125" s="144">
        <v>40</v>
      </c>
      <c r="KB125" s="144">
        <v>41</v>
      </c>
      <c r="KC125" s="144">
        <v>38</v>
      </c>
      <c r="KD125" s="144">
        <v>48</v>
      </c>
      <c r="KE125" s="144">
        <v>55</v>
      </c>
      <c r="KF125" s="144">
        <v>59</v>
      </c>
      <c r="KG125" s="144">
        <v>57</v>
      </c>
      <c r="KH125" s="144">
        <v>48</v>
      </c>
      <c r="KI125" s="144">
        <v>51</v>
      </c>
      <c r="KJ125" s="144">
        <v>61</v>
      </c>
      <c r="KK125" s="144">
        <v>55</v>
      </c>
      <c r="KL125" s="144">
        <v>45</v>
      </c>
      <c r="KM125" s="144">
        <v>50</v>
      </c>
      <c r="KN125" s="144">
        <v>42</v>
      </c>
      <c r="KO125" s="144">
        <v>42</v>
      </c>
      <c r="KP125" s="144">
        <v>46</v>
      </c>
      <c r="KQ125" s="144">
        <v>56</v>
      </c>
      <c r="KR125" s="144">
        <v>55</v>
      </c>
      <c r="KS125" s="144">
        <v>57</v>
      </c>
      <c r="KT125" s="144">
        <v>51</v>
      </c>
      <c r="KU125" s="144">
        <v>54</v>
      </c>
      <c r="KV125" s="144">
        <v>73</v>
      </c>
      <c r="KW125" s="144">
        <v>64</v>
      </c>
      <c r="KX125" s="144">
        <v>66</v>
      </c>
      <c r="KY125" s="144">
        <v>59</v>
      </c>
      <c r="KZ125" s="476">
        <f t="shared" si="98"/>
        <v>58</v>
      </c>
      <c r="LA125" s="476">
        <f t="shared" si="99"/>
        <v>59</v>
      </c>
      <c r="LB125" s="476">
        <f t="shared" si="100"/>
        <v>60</v>
      </c>
      <c r="LC125" s="476">
        <f t="shared" si="101"/>
        <v>60</v>
      </c>
      <c r="LD125" s="476">
        <f t="shared" si="102"/>
        <v>61</v>
      </c>
      <c r="LE125" s="476">
        <f t="shared" si="103"/>
        <v>62</v>
      </c>
      <c r="LF125" s="476">
        <f t="shared" si="104"/>
        <v>61</v>
      </c>
      <c r="LG125" s="476">
        <f t="shared" si="105"/>
        <v>59</v>
      </c>
      <c r="LH125" s="476">
        <f t="shared" si="106"/>
        <v>57</v>
      </c>
      <c r="LI125" s="476">
        <f t="shared" si="107"/>
        <v>55</v>
      </c>
      <c r="LJ125" s="144">
        <v>59</v>
      </c>
      <c r="LK125" s="144">
        <v>58</v>
      </c>
      <c r="LL125" s="144">
        <v>61</v>
      </c>
      <c r="LM125" s="144">
        <v>57</v>
      </c>
      <c r="LN125" s="144">
        <v>64</v>
      </c>
      <c r="LO125" s="144">
        <v>62</v>
      </c>
      <c r="LP125" s="144">
        <v>47</v>
      </c>
      <c r="LQ125" s="144">
        <v>47</v>
      </c>
      <c r="LR125" s="144">
        <v>50</v>
      </c>
      <c r="LS125" s="144">
        <v>43</v>
      </c>
      <c r="LT125" s="144">
        <v>61</v>
      </c>
      <c r="LU125" s="144">
        <v>36</v>
      </c>
      <c r="LV125" s="144">
        <v>40</v>
      </c>
      <c r="LW125" s="144">
        <v>45</v>
      </c>
      <c r="LX125" s="144">
        <v>48</v>
      </c>
      <c r="LY125" s="144">
        <v>39</v>
      </c>
      <c r="LZ125" s="144">
        <v>35</v>
      </c>
      <c r="MA125" s="144">
        <v>51</v>
      </c>
      <c r="MB125" s="144">
        <v>49</v>
      </c>
      <c r="MC125" s="144">
        <v>29</v>
      </c>
      <c r="MD125" s="144">
        <v>29</v>
      </c>
      <c r="ME125" s="144">
        <v>35</v>
      </c>
      <c r="MF125" s="144">
        <v>54</v>
      </c>
      <c r="MG125" s="144">
        <v>59</v>
      </c>
      <c r="MH125" s="144">
        <v>45</v>
      </c>
      <c r="MI125" s="144">
        <v>44</v>
      </c>
      <c r="MJ125" s="144">
        <v>53</v>
      </c>
      <c r="MK125" s="144">
        <v>52</v>
      </c>
      <c r="ML125" s="144">
        <v>41</v>
      </c>
      <c r="MM125" s="144">
        <v>38</v>
      </c>
      <c r="MN125" s="144">
        <v>43</v>
      </c>
      <c r="MO125" s="144">
        <v>46</v>
      </c>
      <c r="MP125" s="144">
        <v>39</v>
      </c>
      <c r="MQ125" s="144">
        <v>46</v>
      </c>
      <c r="MR125" s="144">
        <v>59</v>
      </c>
      <c r="MS125" s="144">
        <v>53</v>
      </c>
      <c r="MT125" s="144">
        <v>49</v>
      </c>
      <c r="MU125" s="144">
        <v>42</v>
      </c>
      <c r="MV125" s="144">
        <v>56</v>
      </c>
      <c r="MW125" s="144">
        <v>71</v>
      </c>
      <c r="MX125" s="144">
        <v>88</v>
      </c>
      <c r="MY125" s="144">
        <v>82</v>
      </c>
      <c r="MZ125" s="144">
        <v>76</v>
      </c>
      <c r="NA125" s="144">
        <v>72</v>
      </c>
      <c r="NB125" s="144">
        <v>60</v>
      </c>
      <c r="NC125" s="144">
        <v>53</v>
      </c>
      <c r="ND125" s="144">
        <v>44</v>
      </c>
      <c r="NE125" s="144">
        <v>43</v>
      </c>
      <c r="NF125" s="144">
        <v>61</v>
      </c>
      <c r="NG125" s="144">
        <v>68</v>
      </c>
      <c r="NH125" s="144">
        <v>66</v>
      </c>
      <c r="NI125" s="144">
        <v>82</v>
      </c>
      <c r="NJ125" s="144">
        <v>82</v>
      </c>
      <c r="NK125" s="144">
        <v>81</v>
      </c>
      <c r="NL125" s="144">
        <v>61</v>
      </c>
      <c r="NM125" s="144">
        <v>40</v>
      </c>
      <c r="NN125" s="144">
        <v>64</v>
      </c>
      <c r="NO125" s="144">
        <v>66</v>
      </c>
      <c r="NP125" s="144">
        <v>67</v>
      </c>
      <c r="NQ125" s="144">
        <v>58</v>
      </c>
      <c r="NR125" s="144">
        <v>49</v>
      </c>
      <c r="NS125" s="144">
        <v>59</v>
      </c>
      <c r="NT125" s="144">
        <v>48</v>
      </c>
      <c r="NU125" s="144">
        <v>36</v>
      </c>
      <c r="NV125" s="144">
        <v>43</v>
      </c>
      <c r="NW125" s="144">
        <v>43</v>
      </c>
      <c r="NX125" s="144">
        <v>52</v>
      </c>
      <c r="NY125" s="144">
        <v>49</v>
      </c>
      <c r="NZ125" s="144">
        <v>37</v>
      </c>
      <c r="OA125" s="144">
        <v>45</v>
      </c>
      <c r="OB125" s="144">
        <v>56</v>
      </c>
      <c r="OC125" s="144">
        <v>49</v>
      </c>
      <c r="OD125" s="144">
        <v>44</v>
      </c>
      <c r="OE125" s="144">
        <v>32</v>
      </c>
      <c r="OF125" s="144">
        <v>57</v>
      </c>
      <c r="OG125" s="144">
        <v>43</v>
      </c>
      <c r="OH125" s="144">
        <v>56</v>
      </c>
      <c r="OI125" s="144">
        <v>66</v>
      </c>
      <c r="OJ125" s="144">
        <v>56</v>
      </c>
      <c r="OK125" s="144">
        <v>64</v>
      </c>
      <c r="OL125" s="144">
        <v>59</v>
      </c>
      <c r="OM125" s="144">
        <v>40</v>
      </c>
      <c r="ON125" s="144">
        <v>53</v>
      </c>
      <c r="OO125" s="144">
        <v>55</v>
      </c>
      <c r="OP125" s="144">
        <v>55</v>
      </c>
      <c r="OQ125" s="144">
        <v>50</v>
      </c>
      <c r="OR125" s="144">
        <v>53</v>
      </c>
      <c r="OS125" s="144">
        <v>37</v>
      </c>
      <c r="OT125" s="144">
        <v>51</v>
      </c>
      <c r="OU125" s="144">
        <v>37</v>
      </c>
      <c r="OV125" s="144">
        <v>41</v>
      </c>
      <c r="OW125" s="144">
        <v>57</v>
      </c>
      <c r="OX125" s="144">
        <v>72</v>
      </c>
      <c r="OY125" s="341">
        <f t="shared" si="92"/>
        <v>61.5</v>
      </c>
      <c r="OZ125" s="144">
        <v>51</v>
      </c>
      <c r="PA125" s="144">
        <v>66</v>
      </c>
      <c r="PB125" s="144">
        <v>64</v>
      </c>
      <c r="PC125" s="144">
        <v>58</v>
      </c>
      <c r="PD125" s="144">
        <v>38</v>
      </c>
    </row>
    <row r="126" spans="1:420" s="144" customFormat="1" x14ac:dyDescent="0.2">
      <c r="A126" s="55"/>
      <c r="B126" s="318">
        <v>12</v>
      </c>
      <c r="C126" s="319">
        <f t="shared" ca="1" si="90"/>
        <v>111</v>
      </c>
      <c r="D126" s="320">
        <f t="shared" ca="1" si="93"/>
        <v>9.8143236074270557E-2</v>
      </c>
      <c r="E126" s="323">
        <f t="shared" ca="1" si="94"/>
        <v>18</v>
      </c>
      <c r="F126" s="321"/>
      <c r="G126" s="144">
        <v>209</v>
      </c>
      <c r="H126" s="144">
        <v>179</v>
      </c>
      <c r="I126" s="343">
        <v>170</v>
      </c>
      <c r="J126" s="144">
        <v>161</v>
      </c>
      <c r="K126" s="144">
        <v>138</v>
      </c>
      <c r="L126" s="144">
        <v>152</v>
      </c>
      <c r="M126" s="144">
        <v>166</v>
      </c>
      <c r="N126" s="144">
        <v>154</v>
      </c>
      <c r="O126" s="144">
        <v>124</v>
      </c>
      <c r="P126" s="144">
        <v>114</v>
      </c>
      <c r="Q126" s="144">
        <v>146</v>
      </c>
      <c r="R126" s="144">
        <v>171</v>
      </c>
      <c r="S126" s="144">
        <v>134</v>
      </c>
      <c r="T126" s="144">
        <v>136</v>
      </c>
      <c r="U126" s="144">
        <v>126</v>
      </c>
      <c r="V126" s="144">
        <v>159</v>
      </c>
      <c r="W126" s="144">
        <v>146</v>
      </c>
      <c r="X126" s="144">
        <v>132</v>
      </c>
      <c r="Y126" s="144">
        <v>109</v>
      </c>
      <c r="Z126" s="144">
        <v>133</v>
      </c>
      <c r="AA126" s="144">
        <v>135</v>
      </c>
      <c r="AB126" s="144">
        <v>128</v>
      </c>
      <c r="AC126" s="144">
        <v>160</v>
      </c>
      <c r="AD126" s="144">
        <v>218</v>
      </c>
      <c r="AE126" s="144">
        <v>171</v>
      </c>
      <c r="AF126" s="144">
        <v>152</v>
      </c>
      <c r="AG126" s="144">
        <v>145</v>
      </c>
      <c r="AH126" s="144">
        <v>159</v>
      </c>
      <c r="AI126" s="144">
        <v>172</v>
      </c>
      <c r="AJ126" s="144">
        <v>205</v>
      </c>
      <c r="AK126" s="144">
        <v>170</v>
      </c>
      <c r="AL126" s="144">
        <v>185</v>
      </c>
      <c r="AM126" s="144">
        <v>206</v>
      </c>
      <c r="AN126" s="144">
        <v>195</v>
      </c>
      <c r="AO126" s="144">
        <v>184</v>
      </c>
      <c r="AP126" s="363">
        <v>188.5</v>
      </c>
      <c r="AQ126" s="144">
        <v>193</v>
      </c>
      <c r="AR126" s="144">
        <v>243</v>
      </c>
      <c r="AS126" s="144">
        <v>210</v>
      </c>
      <c r="AT126" s="144">
        <v>219</v>
      </c>
      <c r="AU126" s="144">
        <v>214</v>
      </c>
      <c r="AV126" s="144">
        <v>231</v>
      </c>
      <c r="AW126" s="144">
        <v>251</v>
      </c>
      <c r="AX126" s="144">
        <v>222</v>
      </c>
      <c r="AY126" s="144">
        <v>197</v>
      </c>
      <c r="AZ126" s="144">
        <v>207</v>
      </c>
      <c r="BA126" s="144">
        <v>195</v>
      </c>
      <c r="BB126" s="144">
        <v>158</v>
      </c>
      <c r="BC126" s="144">
        <v>199</v>
      </c>
      <c r="BD126" s="144">
        <v>187</v>
      </c>
      <c r="BE126" s="144">
        <v>204</v>
      </c>
      <c r="BF126" s="144">
        <v>214</v>
      </c>
      <c r="BG126" s="144">
        <v>152</v>
      </c>
      <c r="BH126" s="144">
        <v>165</v>
      </c>
      <c r="BI126" s="144">
        <v>192</v>
      </c>
      <c r="BJ126" s="144">
        <v>178</v>
      </c>
      <c r="BK126" s="144">
        <v>152</v>
      </c>
      <c r="BL126" s="144">
        <v>152</v>
      </c>
      <c r="BM126" s="144">
        <v>168</v>
      </c>
      <c r="BN126" s="144">
        <v>168</v>
      </c>
      <c r="BO126" s="144">
        <v>157</v>
      </c>
      <c r="BP126" s="144">
        <v>140</v>
      </c>
      <c r="BQ126" s="144">
        <v>122</v>
      </c>
      <c r="BR126" s="144">
        <v>108</v>
      </c>
      <c r="BS126" s="144">
        <v>100</v>
      </c>
      <c r="BT126" s="144">
        <v>99</v>
      </c>
      <c r="BU126" s="144">
        <v>136</v>
      </c>
      <c r="BV126" s="144">
        <v>141</v>
      </c>
      <c r="BW126" s="144">
        <v>108</v>
      </c>
      <c r="BX126" s="144">
        <v>112</v>
      </c>
      <c r="BY126" s="144">
        <v>88</v>
      </c>
      <c r="BZ126" s="144">
        <v>90</v>
      </c>
      <c r="CA126" s="144">
        <v>118</v>
      </c>
      <c r="CB126" s="144">
        <v>109</v>
      </c>
      <c r="CC126" s="144">
        <v>95</v>
      </c>
      <c r="CD126" s="144">
        <v>74</v>
      </c>
      <c r="CE126" s="144">
        <v>53</v>
      </c>
      <c r="CF126" s="144">
        <v>33</v>
      </c>
      <c r="CG126" s="144">
        <v>16</v>
      </c>
      <c r="CH126" s="144">
        <v>34</v>
      </c>
      <c r="CI126" s="144">
        <v>102</v>
      </c>
      <c r="CJ126" s="144">
        <v>129</v>
      </c>
      <c r="CK126" s="144">
        <v>121</v>
      </c>
      <c r="CL126" s="144">
        <v>98</v>
      </c>
      <c r="CM126" s="144">
        <v>113</v>
      </c>
      <c r="CN126" s="144">
        <v>117</v>
      </c>
      <c r="CO126" s="144">
        <v>126</v>
      </c>
      <c r="CP126" s="144">
        <v>119</v>
      </c>
      <c r="CQ126" s="144">
        <v>124</v>
      </c>
      <c r="CR126" s="144">
        <v>128</v>
      </c>
      <c r="CS126" s="144">
        <v>122</v>
      </c>
      <c r="CT126" s="144">
        <v>96</v>
      </c>
      <c r="CU126" s="144">
        <v>129</v>
      </c>
      <c r="CV126" s="144">
        <v>162</v>
      </c>
      <c r="CW126" s="144">
        <v>150</v>
      </c>
      <c r="CX126" s="144">
        <v>130</v>
      </c>
      <c r="CY126" s="144">
        <v>107</v>
      </c>
      <c r="CZ126" s="144">
        <v>135</v>
      </c>
      <c r="DA126" s="144">
        <v>138</v>
      </c>
      <c r="DB126" s="144">
        <v>111</v>
      </c>
      <c r="DC126" s="144">
        <v>119</v>
      </c>
      <c r="DD126" s="144">
        <v>160</v>
      </c>
      <c r="DE126" s="144">
        <v>136</v>
      </c>
      <c r="DF126" s="144">
        <v>156.5</v>
      </c>
      <c r="DG126" s="144">
        <v>177</v>
      </c>
      <c r="DH126" s="144">
        <v>149</v>
      </c>
      <c r="DI126" s="144">
        <v>296</v>
      </c>
      <c r="DJ126" s="144">
        <v>276</v>
      </c>
      <c r="DK126" s="144">
        <v>312</v>
      </c>
      <c r="DL126" s="144">
        <v>312</v>
      </c>
      <c r="DM126" s="144">
        <v>146</v>
      </c>
      <c r="DN126" s="144">
        <v>287</v>
      </c>
      <c r="DO126" s="144">
        <v>182</v>
      </c>
      <c r="DP126" s="144">
        <v>150</v>
      </c>
      <c r="DQ126" s="144">
        <v>181</v>
      </c>
      <c r="DR126">
        <v>181</v>
      </c>
      <c r="DS126" s="144">
        <v>118</v>
      </c>
      <c r="DT126" s="397">
        <v>90</v>
      </c>
      <c r="DU126" s="397">
        <v>95</v>
      </c>
      <c r="DV126" s="380">
        <v>78</v>
      </c>
      <c r="DW126" s="380">
        <v>80</v>
      </c>
      <c r="DX126" s="397">
        <v>156</v>
      </c>
      <c r="DY126" s="144">
        <v>110</v>
      </c>
      <c r="DZ126" s="144">
        <v>101</v>
      </c>
      <c r="EA126" s="144">
        <v>86</v>
      </c>
      <c r="EB126" s="144">
        <v>33</v>
      </c>
      <c r="EC126" s="144">
        <v>35</v>
      </c>
      <c r="ED126" s="144">
        <v>100</v>
      </c>
      <c r="EE126" s="144">
        <v>105</v>
      </c>
      <c r="EF126" s="144">
        <v>124</v>
      </c>
      <c r="EG126" s="144">
        <v>68</v>
      </c>
      <c r="EH126" s="144">
        <v>68</v>
      </c>
      <c r="EI126" s="144">
        <v>67</v>
      </c>
      <c r="EJ126" s="144">
        <v>42</v>
      </c>
      <c r="EK126" s="144">
        <v>54</v>
      </c>
      <c r="EL126" s="144">
        <v>72</v>
      </c>
      <c r="EM126" s="144">
        <v>74</v>
      </c>
      <c r="EN126" s="144">
        <v>63</v>
      </c>
      <c r="EO126" s="144">
        <v>58</v>
      </c>
      <c r="EP126" s="144">
        <v>45</v>
      </c>
      <c r="EQ126" s="144">
        <v>34</v>
      </c>
      <c r="ER126" s="144">
        <v>12</v>
      </c>
      <c r="ES126" s="144">
        <v>16</v>
      </c>
      <c r="ET126" s="144">
        <v>22</v>
      </c>
      <c r="EU126" s="144">
        <v>24</v>
      </c>
      <c r="EV126" s="144">
        <v>49</v>
      </c>
      <c r="EW126" s="144">
        <v>48</v>
      </c>
      <c r="EX126" s="144">
        <v>48</v>
      </c>
      <c r="EY126" s="144">
        <v>47</v>
      </c>
      <c r="EZ126" s="144">
        <v>41</v>
      </c>
      <c r="FA126" s="144">
        <v>37</v>
      </c>
      <c r="FB126" s="144">
        <v>40</v>
      </c>
      <c r="FC126" s="144">
        <v>30</v>
      </c>
      <c r="FD126" s="144">
        <v>32</v>
      </c>
      <c r="FE126" s="144">
        <v>29</v>
      </c>
      <c r="FF126" s="144">
        <v>32</v>
      </c>
      <c r="FG126" s="144">
        <v>38</v>
      </c>
      <c r="FH126" s="144">
        <v>35</v>
      </c>
      <c r="FI126" s="144">
        <v>23</v>
      </c>
      <c r="FJ126" s="144">
        <v>25</v>
      </c>
      <c r="FK126" s="144">
        <v>26</v>
      </c>
      <c r="FL126" s="144">
        <v>26</v>
      </c>
      <c r="FM126" s="144">
        <v>26</v>
      </c>
      <c r="FN126" s="144">
        <v>32</v>
      </c>
      <c r="FO126" s="144">
        <v>54</v>
      </c>
      <c r="FP126" s="144">
        <v>44</v>
      </c>
      <c r="FQ126" s="144">
        <v>40</v>
      </c>
      <c r="FR126" s="144">
        <v>65</v>
      </c>
      <c r="FS126">
        <v>56</v>
      </c>
      <c r="FT126" s="144">
        <v>64</v>
      </c>
      <c r="FU126" s="397">
        <v>63</v>
      </c>
      <c r="FV126" s="397">
        <v>84</v>
      </c>
      <c r="FW126" s="380">
        <v>162</v>
      </c>
      <c r="FX126" s="380">
        <v>178</v>
      </c>
      <c r="FY126" s="397">
        <v>120</v>
      </c>
      <c r="FZ126" s="144">
        <v>140</v>
      </c>
      <c r="GA126" s="144">
        <v>162</v>
      </c>
      <c r="GB126" s="144">
        <v>174</v>
      </c>
      <c r="GC126" s="144">
        <v>188</v>
      </c>
      <c r="GD126" s="144">
        <v>171</v>
      </c>
      <c r="GE126" s="144">
        <v>178</v>
      </c>
      <c r="GF126" s="144">
        <v>196</v>
      </c>
      <c r="GG126" s="144">
        <v>227</v>
      </c>
      <c r="GH126" s="144">
        <v>204</v>
      </c>
      <c r="GI126" s="144">
        <v>175</v>
      </c>
      <c r="GJ126" s="144">
        <v>141</v>
      </c>
      <c r="GK126" s="144">
        <v>164</v>
      </c>
      <c r="GL126" s="144">
        <v>141</v>
      </c>
      <c r="GM126" s="144">
        <v>143</v>
      </c>
      <c r="GN126" s="144">
        <v>144</v>
      </c>
      <c r="GO126" s="144">
        <v>138</v>
      </c>
      <c r="GP126" s="144">
        <v>155</v>
      </c>
      <c r="GQ126" s="144">
        <v>141</v>
      </c>
      <c r="GR126" s="144">
        <v>170</v>
      </c>
      <c r="GS126" s="144">
        <v>188</v>
      </c>
      <c r="GT126" s="144">
        <v>178</v>
      </c>
      <c r="GU126" s="144">
        <v>169</v>
      </c>
      <c r="GV126" s="144">
        <v>169</v>
      </c>
      <c r="GW126" s="144">
        <v>172</v>
      </c>
      <c r="GX126" s="144">
        <v>135</v>
      </c>
      <c r="GY126" s="144">
        <v>139</v>
      </c>
      <c r="GZ126" s="144">
        <v>150</v>
      </c>
      <c r="HA126" s="144">
        <v>146</v>
      </c>
      <c r="HB126" s="144">
        <v>143</v>
      </c>
      <c r="HC126" s="144">
        <v>130</v>
      </c>
      <c r="HD126" s="144">
        <v>137</v>
      </c>
      <c r="HE126" s="144">
        <v>170</v>
      </c>
      <c r="HF126" s="144">
        <v>150</v>
      </c>
      <c r="HG126" s="144">
        <v>160</v>
      </c>
      <c r="HH126" s="144">
        <v>134</v>
      </c>
      <c r="HI126" s="144">
        <v>146</v>
      </c>
      <c r="HJ126" s="144">
        <v>150</v>
      </c>
      <c r="HK126" s="144">
        <v>139</v>
      </c>
      <c r="HL126" s="144">
        <v>111</v>
      </c>
      <c r="HM126" s="144">
        <v>124</v>
      </c>
      <c r="HN126" s="144">
        <v>132</v>
      </c>
      <c r="HO126" s="144">
        <v>130</v>
      </c>
      <c r="HP126" s="144">
        <v>119</v>
      </c>
      <c r="HQ126" s="144">
        <v>116</v>
      </c>
      <c r="HR126" s="144">
        <v>105</v>
      </c>
      <c r="HS126" s="144">
        <v>119</v>
      </c>
      <c r="HT126" s="144">
        <v>124</v>
      </c>
      <c r="HU126" s="144">
        <v>116</v>
      </c>
      <c r="HV126" s="144">
        <v>112</v>
      </c>
      <c r="HW126" s="144">
        <v>100</v>
      </c>
      <c r="HX126" s="144">
        <v>100</v>
      </c>
      <c r="HY126" s="144">
        <v>108</v>
      </c>
      <c r="HZ126" s="144">
        <v>134</v>
      </c>
      <c r="IA126" s="144">
        <v>104</v>
      </c>
      <c r="IB126" s="144">
        <v>100</v>
      </c>
      <c r="IC126" s="144">
        <v>87</v>
      </c>
      <c r="ID126" s="144">
        <v>91</v>
      </c>
      <c r="IE126" s="144">
        <v>102</v>
      </c>
      <c r="IF126" s="144">
        <v>102</v>
      </c>
      <c r="IG126" s="144">
        <v>92</v>
      </c>
      <c r="IH126" s="144">
        <v>72</v>
      </c>
      <c r="II126" s="144">
        <v>68</v>
      </c>
      <c r="IJ126" s="144">
        <v>88</v>
      </c>
      <c r="IK126" s="144">
        <v>81</v>
      </c>
      <c r="IL126" s="144">
        <v>90</v>
      </c>
      <c r="IM126" s="144">
        <v>97</v>
      </c>
      <c r="IN126" s="341">
        <f t="shared" si="91"/>
        <v>95.5</v>
      </c>
      <c r="IO126" s="144">
        <v>94</v>
      </c>
      <c r="IP126" s="144">
        <v>79</v>
      </c>
      <c r="IQ126" s="144">
        <v>91</v>
      </c>
      <c r="IR126" s="144">
        <v>93</v>
      </c>
      <c r="IS126" s="144">
        <v>65</v>
      </c>
      <c r="IT126" s="144">
        <v>97</v>
      </c>
      <c r="IU126" s="144">
        <v>92</v>
      </c>
      <c r="IV126" s="144">
        <v>101</v>
      </c>
      <c r="IW126" s="144">
        <v>99</v>
      </c>
      <c r="IX126" s="144">
        <v>92</v>
      </c>
      <c r="IY126" s="144">
        <v>87</v>
      </c>
      <c r="IZ126" s="144">
        <v>90</v>
      </c>
      <c r="JA126" s="144">
        <v>112</v>
      </c>
      <c r="JB126" s="144">
        <v>106</v>
      </c>
      <c r="JC126" s="144">
        <v>112</v>
      </c>
      <c r="JD126" s="144">
        <v>125</v>
      </c>
      <c r="JE126" s="144">
        <v>91</v>
      </c>
      <c r="JF126" s="362">
        <f t="shared" si="95"/>
        <v>85</v>
      </c>
      <c r="JG126" s="144">
        <v>79</v>
      </c>
      <c r="JH126" s="144">
        <v>67</v>
      </c>
      <c r="JI126" s="144">
        <v>109</v>
      </c>
      <c r="JJ126" s="144">
        <v>146</v>
      </c>
      <c r="JK126" s="144">
        <v>122</v>
      </c>
      <c r="JL126" s="144">
        <v>118</v>
      </c>
      <c r="JM126" s="144">
        <v>110</v>
      </c>
      <c r="JN126" s="341">
        <f t="shared" si="96"/>
        <v>114</v>
      </c>
      <c r="JO126" s="144">
        <v>118</v>
      </c>
      <c r="JP126" s="144">
        <v>107</v>
      </c>
      <c r="JQ126" s="144">
        <v>106</v>
      </c>
      <c r="JR126" s="144">
        <v>115</v>
      </c>
      <c r="JS126" s="144">
        <v>98</v>
      </c>
      <c r="JT126" s="144">
        <v>99</v>
      </c>
      <c r="JU126" s="144">
        <v>126</v>
      </c>
      <c r="JV126" s="341">
        <f t="shared" si="97"/>
        <v>114.5</v>
      </c>
      <c r="JW126" s="144">
        <v>103</v>
      </c>
      <c r="JX126" s="144">
        <v>87</v>
      </c>
      <c r="JY126" s="144">
        <v>63</v>
      </c>
      <c r="JZ126" s="144">
        <v>67</v>
      </c>
      <c r="KA126" s="144">
        <v>80</v>
      </c>
      <c r="KB126" s="144">
        <v>84</v>
      </c>
      <c r="KC126" s="144">
        <v>95</v>
      </c>
      <c r="KD126" s="144">
        <v>86</v>
      </c>
      <c r="KE126" s="144">
        <v>88</v>
      </c>
      <c r="KF126" s="144">
        <v>92</v>
      </c>
      <c r="KG126" s="144">
        <v>63</v>
      </c>
      <c r="KH126" s="144">
        <v>71</v>
      </c>
      <c r="KI126" s="144">
        <v>98</v>
      </c>
      <c r="KJ126" s="144">
        <v>101</v>
      </c>
      <c r="KK126" s="144">
        <v>89</v>
      </c>
      <c r="KL126" s="144">
        <v>100</v>
      </c>
      <c r="KM126" s="144">
        <v>117</v>
      </c>
      <c r="KN126" s="144">
        <v>107</v>
      </c>
      <c r="KO126" s="144">
        <v>110</v>
      </c>
      <c r="KP126" s="144">
        <v>123</v>
      </c>
      <c r="KQ126" s="144">
        <v>115</v>
      </c>
      <c r="KR126" s="144">
        <v>99</v>
      </c>
      <c r="KS126" s="144">
        <v>105</v>
      </c>
      <c r="KT126" s="144">
        <v>86</v>
      </c>
      <c r="KU126" s="144">
        <v>102</v>
      </c>
      <c r="KV126" s="144">
        <v>88</v>
      </c>
      <c r="KW126" s="144">
        <v>96</v>
      </c>
      <c r="KX126" s="144">
        <v>104</v>
      </c>
      <c r="KY126" s="144">
        <v>97</v>
      </c>
      <c r="KZ126" s="476">
        <f t="shared" si="98"/>
        <v>104</v>
      </c>
      <c r="LA126" s="476">
        <f t="shared" si="99"/>
        <v>103</v>
      </c>
      <c r="LB126" s="476">
        <f t="shared" si="100"/>
        <v>101</v>
      </c>
      <c r="LC126" s="476">
        <f t="shared" si="101"/>
        <v>103</v>
      </c>
      <c r="LD126" s="476">
        <f t="shared" si="102"/>
        <v>103</v>
      </c>
      <c r="LE126" s="476">
        <f t="shared" si="103"/>
        <v>105</v>
      </c>
      <c r="LF126" s="476">
        <f t="shared" si="104"/>
        <v>106</v>
      </c>
      <c r="LG126" s="476">
        <f t="shared" si="105"/>
        <v>105</v>
      </c>
      <c r="LH126" s="476">
        <f t="shared" si="106"/>
        <v>106</v>
      </c>
      <c r="LI126" s="476">
        <f t="shared" si="107"/>
        <v>104</v>
      </c>
      <c r="LJ126" s="144">
        <v>125</v>
      </c>
      <c r="LK126" s="144">
        <v>114</v>
      </c>
      <c r="LL126" s="144">
        <v>96</v>
      </c>
      <c r="LM126" s="144">
        <v>117</v>
      </c>
      <c r="LN126" s="144">
        <v>107</v>
      </c>
      <c r="LO126" s="144">
        <v>112</v>
      </c>
      <c r="LP126" s="144">
        <v>105</v>
      </c>
      <c r="LQ126" s="144">
        <v>87</v>
      </c>
      <c r="LR126" s="144">
        <v>99</v>
      </c>
      <c r="LS126" s="144">
        <v>89</v>
      </c>
      <c r="LT126" s="144">
        <v>96</v>
      </c>
      <c r="LU126" s="144">
        <v>85</v>
      </c>
      <c r="LV126" s="144">
        <v>88</v>
      </c>
      <c r="LW126" s="144">
        <v>68</v>
      </c>
      <c r="LX126" s="144">
        <v>75</v>
      </c>
      <c r="LY126" s="144">
        <v>66</v>
      </c>
      <c r="LZ126" s="144">
        <v>79</v>
      </c>
      <c r="MA126" s="144">
        <v>81</v>
      </c>
      <c r="MB126" s="144">
        <v>96</v>
      </c>
      <c r="MC126" s="144">
        <v>86</v>
      </c>
      <c r="MD126" s="144">
        <v>77</v>
      </c>
      <c r="ME126" s="144">
        <v>94</v>
      </c>
      <c r="MF126" s="144">
        <v>94</v>
      </c>
      <c r="MG126" s="144">
        <v>86</v>
      </c>
      <c r="MH126" s="144">
        <v>98</v>
      </c>
      <c r="MI126" s="144">
        <v>86</v>
      </c>
      <c r="MJ126" s="144">
        <v>72</v>
      </c>
      <c r="MK126" s="144">
        <v>91</v>
      </c>
      <c r="ML126" s="144">
        <v>82</v>
      </c>
      <c r="MM126" s="144">
        <v>95</v>
      </c>
      <c r="MN126" s="144">
        <v>89</v>
      </c>
      <c r="MO126" s="144">
        <v>99</v>
      </c>
      <c r="MP126" s="144">
        <v>85</v>
      </c>
      <c r="MQ126" s="144">
        <v>96</v>
      </c>
      <c r="MR126" s="144">
        <v>115</v>
      </c>
      <c r="MS126" s="144">
        <v>104</v>
      </c>
      <c r="MT126" s="144">
        <v>79</v>
      </c>
      <c r="MU126" s="144">
        <v>88</v>
      </c>
      <c r="MV126" s="144">
        <v>90</v>
      </c>
      <c r="MW126" s="144">
        <v>89</v>
      </c>
      <c r="MX126" s="144">
        <v>94</v>
      </c>
      <c r="MY126" s="144">
        <v>91</v>
      </c>
      <c r="MZ126" s="144">
        <v>83</v>
      </c>
      <c r="NA126" s="144">
        <v>96</v>
      </c>
      <c r="NB126" s="144">
        <v>104</v>
      </c>
      <c r="NC126" s="144">
        <v>106</v>
      </c>
      <c r="ND126" s="144">
        <v>102</v>
      </c>
      <c r="NE126" s="144">
        <v>113</v>
      </c>
      <c r="NF126" s="144">
        <v>108</v>
      </c>
      <c r="NG126" s="144">
        <v>101</v>
      </c>
      <c r="NH126" s="144">
        <v>78</v>
      </c>
      <c r="NI126" s="144">
        <v>94</v>
      </c>
      <c r="NJ126" s="144">
        <v>96</v>
      </c>
      <c r="NK126" s="144">
        <v>95</v>
      </c>
      <c r="NL126" s="144">
        <v>67</v>
      </c>
      <c r="NM126" s="144">
        <v>86</v>
      </c>
      <c r="NN126" s="144">
        <v>94</v>
      </c>
      <c r="NO126" s="144">
        <v>85</v>
      </c>
      <c r="NP126" s="144">
        <v>78</v>
      </c>
      <c r="NQ126" s="144">
        <v>80</v>
      </c>
      <c r="NR126" s="144">
        <v>78</v>
      </c>
      <c r="NS126" s="144">
        <v>70</v>
      </c>
      <c r="NT126" s="144">
        <v>73</v>
      </c>
      <c r="NU126" s="144">
        <v>75</v>
      </c>
      <c r="NV126" s="144">
        <v>68</v>
      </c>
      <c r="NW126" s="144">
        <v>61</v>
      </c>
      <c r="NX126" s="144">
        <v>87</v>
      </c>
      <c r="NY126" s="144">
        <v>73</v>
      </c>
      <c r="NZ126" s="144">
        <v>71</v>
      </c>
      <c r="OA126" s="144">
        <v>88</v>
      </c>
      <c r="OB126" s="144">
        <v>76</v>
      </c>
      <c r="OC126" s="144">
        <v>73</v>
      </c>
      <c r="OD126" s="144">
        <v>73</v>
      </c>
      <c r="OE126" s="144">
        <v>72</v>
      </c>
      <c r="OF126" s="144">
        <v>88</v>
      </c>
      <c r="OG126" s="144">
        <v>84</v>
      </c>
      <c r="OH126" s="144">
        <v>80</v>
      </c>
      <c r="OI126" s="144">
        <v>72</v>
      </c>
      <c r="OJ126" s="144">
        <v>78</v>
      </c>
      <c r="OK126" s="144">
        <v>79</v>
      </c>
      <c r="OL126" s="144">
        <v>88</v>
      </c>
      <c r="OM126" s="144">
        <v>96</v>
      </c>
      <c r="ON126" s="144">
        <v>90</v>
      </c>
      <c r="OO126" s="144">
        <v>80</v>
      </c>
      <c r="OP126" s="144">
        <v>61</v>
      </c>
      <c r="OQ126" s="144">
        <v>68</v>
      </c>
      <c r="OR126" s="144">
        <v>85</v>
      </c>
      <c r="OS126" s="144">
        <v>69</v>
      </c>
      <c r="OT126" s="144">
        <v>89</v>
      </c>
      <c r="OU126" s="144">
        <v>95</v>
      </c>
      <c r="OV126" s="144">
        <v>111</v>
      </c>
      <c r="OW126" s="144">
        <v>102</v>
      </c>
      <c r="OX126" s="144">
        <v>108</v>
      </c>
      <c r="OY126" s="341">
        <f t="shared" si="92"/>
        <v>100.5</v>
      </c>
      <c r="OZ126" s="144">
        <v>93</v>
      </c>
      <c r="PA126" s="144">
        <v>104</v>
      </c>
      <c r="PB126" s="144">
        <v>125</v>
      </c>
      <c r="PC126" s="144">
        <v>102</v>
      </c>
      <c r="PD126" s="144">
        <v>111</v>
      </c>
    </row>
    <row r="127" spans="1:420" s="144" customFormat="1" x14ac:dyDescent="0.2">
      <c r="A127" s="318"/>
      <c r="B127" s="318">
        <v>13</v>
      </c>
      <c r="C127" s="319">
        <f t="shared" ca="1" si="90"/>
        <v>10</v>
      </c>
      <c r="D127" s="320">
        <f t="shared" ca="1" si="93"/>
        <v>0.125</v>
      </c>
      <c r="E127" s="323">
        <f t="shared" ca="1" si="94"/>
        <v>21</v>
      </c>
      <c r="F127" s="321"/>
      <c r="G127" s="144">
        <v>12</v>
      </c>
      <c r="H127" s="144">
        <v>13</v>
      </c>
      <c r="I127" s="343">
        <v>15.5</v>
      </c>
      <c r="J127" s="144">
        <v>18</v>
      </c>
      <c r="K127" s="144">
        <v>11</v>
      </c>
      <c r="L127" s="144">
        <v>9</v>
      </c>
      <c r="M127" s="144">
        <v>12</v>
      </c>
      <c r="N127" s="144">
        <v>7</v>
      </c>
      <c r="O127" s="144">
        <v>7</v>
      </c>
      <c r="P127" s="144">
        <v>7</v>
      </c>
      <c r="Q127" s="144">
        <v>7</v>
      </c>
      <c r="R127" s="144">
        <v>10</v>
      </c>
      <c r="S127" s="144">
        <v>27</v>
      </c>
      <c r="T127" s="144">
        <v>15</v>
      </c>
      <c r="U127" s="144">
        <v>18</v>
      </c>
      <c r="V127" s="144">
        <v>20</v>
      </c>
      <c r="W127" s="144">
        <v>19</v>
      </c>
      <c r="X127" s="144">
        <v>15</v>
      </c>
      <c r="Y127" s="144">
        <v>10</v>
      </c>
      <c r="Z127" s="144">
        <v>8</v>
      </c>
      <c r="AA127" s="144">
        <v>15</v>
      </c>
      <c r="AB127" s="144">
        <v>10</v>
      </c>
      <c r="AC127" s="144">
        <v>16</v>
      </c>
      <c r="AD127" s="144">
        <v>14</v>
      </c>
      <c r="AE127" s="144">
        <v>13</v>
      </c>
      <c r="AF127" s="144">
        <v>11</v>
      </c>
      <c r="AG127" s="144">
        <v>11</v>
      </c>
      <c r="AH127" s="144">
        <v>12</v>
      </c>
      <c r="AI127" s="144">
        <v>16</v>
      </c>
      <c r="AJ127" s="144">
        <v>11</v>
      </c>
      <c r="AK127" s="144">
        <v>17</v>
      </c>
      <c r="AL127" s="144">
        <v>17</v>
      </c>
      <c r="AM127" s="144">
        <v>14</v>
      </c>
      <c r="AN127" s="144">
        <v>18</v>
      </c>
      <c r="AO127" s="144">
        <v>17</v>
      </c>
      <c r="AP127" s="363">
        <v>16.5</v>
      </c>
      <c r="AQ127" s="144">
        <v>16</v>
      </c>
      <c r="AR127" s="144">
        <v>17</v>
      </c>
      <c r="AS127" s="144">
        <v>12</v>
      </c>
      <c r="AT127" s="144">
        <v>18</v>
      </c>
      <c r="AU127" s="144">
        <v>13</v>
      </c>
      <c r="AV127" s="144">
        <v>12</v>
      </c>
      <c r="AW127" s="144">
        <v>11</v>
      </c>
      <c r="AX127" s="144">
        <v>9</v>
      </c>
      <c r="AY127" s="144">
        <v>9</v>
      </c>
      <c r="AZ127" s="144">
        <v>18</v>
      </c>
      <c r="BA127" s="144">
        <v>15</v>
      </c>
      <c r="BB127" s="144">
        <v>15</v>
      </c>
      <c r="BC127" s="144">
        <v>12</v>
      </c>
      <c r="BD127" s="144">
        <v>13</v>
      </c>
      <c r="BE127" s="144">
        <v>14</v>
      </c>
      <c r="BF127" s="144">
        <v>13</v>
      </c>
      <c r="BG127" s="144">
        <v>8</v>
      </c>
      <c r="BH127" s="144">
        <v>2</v>
      </c>
      <c r="BI127" s="144">
        <v>8</v>
      </c>
      <c r="BJ127" s="144">
        <v>9</v>
      </c>
      <c r="BK127" s="144">
        <v>7</v>
      </c>
      <c r="BL127" s="144">
        <v>8</v>
      </c>
      <c r="BM127" s="144">
        <v>7</v>
      </c>
      <c r="BN127" s="144">
        <v>8</v>
      </c>
      <c r="BO127" s="144">
        <v>10</v>
      </c>
      <c r="BP127" s="144">
        <v>10</v>
      </c>
      <c r="BQ127" s="144">
        <v>14</v>
      </c>
      <c r="BR127" s="144">
        <v>5</v>
      </c>
      <c r="BS127" s="144">
        <v>5</v>
      </c>
      <c r="BT127" s="144">
        <v>4</v>
      </c>
      <c r="BU127" s="144">
        <v>7</v>
      </c>
      <c r="BV127" s="144">
        <v>10</v>
      </c>
      <c r="BW127" s="144">
        <v>10</v>
      </c>
      <c r="BX127" s="144">
        <v>4</v>
      </c>
      <c r="BY127" s="144">
        <v>5</v>
      </c>
      <c r="BZ127" s="144">
        <v>7</v>
      </c>
      <c r="CA127" s="144">
        <v>9</v>
      </c>
      <c r="CB127" s="144">
        <v>12</v>
      </c>
      <c r="CC127" s="144">
        <v>7</v>
      </c>
      <c r="CD127" s="144">
        <v>4</v>
      </c>
      <c r="CE127" s="144">
        <v>10</v>
      </c>
      <c r="CF127" s="144">
        <v>7</v>
      </c>
      <c r="CG127" s="144">
        <v>2</v>
      </c>
      <c r="CH127" s="144">
        <v>14</v>
      </c>
      <c r="CI127" s="144">
        <v>18</v>
      </c>
      <c r="CJ127" s="144">
        <v>8</v>
      </c>
      <c r="CK127" s="144">
        <v>7</v>
      </c>
      <c r="CL127" s="144">
        <v>9</v>
      </c>
      <c r="CM127" s="144">
        <v>9</v>
      </c>
      <c r="CN127" s="144">
        <v>16</v>
      </c>
      <c r="CO127" s="144">
        <v>21</v>
      </c>
      <c r="CP127" s="144">
        <v>11</v>
      </c>
      <c r="CQ127" s="144">
        <v>11</v>
      </c>
      <c r="CR127" s="144">
        <v>6</v>
      </c>
      <c r="CS127" s="144">
        <v>9</v>
      </c>
      <c r="CT127" s="144">
        <v>7</v>
      </c>
      <c r="CU127" s="144">
        <v>5</v>
      </c>
      <c r="CV127" s="144">
        <v>16</v>
      </c>
      <c r="CW127" s="144">
        <v>10</v>
      </c>
      <c r="CX127" s="144">
        <v>17</v>
      </c>
      <c r="CY127" s="144">
        <v>17</v>
      </c>
      <c r="CZ127" s="144">
        <v>9</v>
      </c>
      <c r="DA127" s="144">
        <v>6</v>
      </c>
      <c r="DB127" s="144">
        <v>7</v>
      </c>
      <c r="DC127" s="144">
        <v>12</v>
      </c>
      <c r="DD127" s="144">
        <v>10</v>
      </c>
      <c r="DE127" s="144">
        <v>6</v>
      </c>
      <c r="DF127" s="144">
        <v>8</v>
      </c>
      <c r="DG127" s="144">
        <v>10</v>
      </c>
      <c r="DH127" s="144">
        <v>10</v>
      </c>
      <c r="DI127" s="144">
        <v>20</v>
      </c>
      <c r="DJ127" s="144">
        <v>19</v>
      </c>
      <c r="DK127" s="144">
        <v>27</v>
      </c>
      <c r="DL127" s="144">
        <v>27</v>
      </c>
      <c r="DM127" s="144">
        <v>13</v>
      </c>
      <c r="DN127" s="144">
        <v>7</v>
      </c>
      <c r="DO127" s="144">
        <v>7</v>
      </c>
      <c r="DP127" s="144">
        <v>4</v>
      </c>
      <c r="DQ127" s="144">
        <v>3</v>
      </c>
      <c r="DR127">
        <v>2</v>
      </c>
      <c r="DS127" s="144">
        <v>5</v>
      </c>
      <c r="DT127" s="397">
        <v>9</v>
      </c>
      <c r="DU127" s="397">
        <v>18</v>
      </c>
      <c r="DV127" s="380">
        <v>16</v>
      </c>
      <c r="DW127" s="380">
        <v>13</v>
      </c>
      <c r="DX127" s="397">
        <v>9</v>
      </c>
      <c r="DY127" s="144">
        <v>9</v>
      </c>
      <c r="DZ127" s="144">
        <v>11</v>
      </c>
      <c r="EA127" s="144">
        <v>11</v>
      </c>
      <c r="EB127" s="144">
        <v>7</v>
      </c>
      <c r="EC127" s="144">
        <v>4</v>
      </c>
      <c r="ED127" s="144">
        <v>8</v>
      </c>
      <c r="EE127" s="144">
        <v>14</v>
      </c>
      <c r="EF127" s="144">
        <v>16</v>
      </c>
      <c r="EG127" s="144">
        <v>9</v>
      </c>
      <c r="EH127" s="144">
        <v>9</v>
      </c>
      <c r="EI127" s="144">
        <v>8</v>
      </c>
      <c r="EJ127" s="144">
        <v>14</v>
      </c>
      <c r="EK127" s="144">
        <v>14</v>
      </c>
      <c r="EL127" s="144">
        <v>13</v>
      </c>
      <c r="EM127" s="144">
        <v>12</v>
      </c>
      <c r="EN127" s="144">
        <v>12</v>
      </c>
      <c r="EO127" s="144">
        <v>5</v>
      </c>
      <c r="EP127" s="144">
        <v>4</v>
      </c>
      <c r="EQ127" s="144">
        <v>4</v>
      </c>
      <c r="ER127" s="144">
        <v>4</v>
      </c>
      <c r="ES127" s="144">
        <v>5</v>
      </c>
      <c r="ET127" s="144">
        <v>1</v>
      </c>
      <c r="EU127" s="144">
        <v>5</v>
      </c>
      <c r="EV127" s="144">
        <v>6</v>
      </c>
      <c r="EW127" s="144">
        <v>3</v>
      </c>
      <c r="EX127" s="144">
        <v>4</v>
      </c>
      <c r="EY127" s="144">
        <v>13</v>
      </c>
      <c r="EZ127" s="144">
        <v>12</v>
      </c>
      <c r="FA127" s="144">
        <v>20</v>
      </c>
      <c r="FB127" s="144">
        <v>16</v>
      </c>
      <c r="FC127" s="144">
        <v>14</v>
      </c>
      <c r="FD127" s="144">
        <v>14</v>
      </c>
      <c r="FE127" s="144">
        <v>12</v>
      </c>
      <c r="FF127" s="144">
        <v>10</v>
      </c>
      <c r="FG127" s="144">
        <v>8</v>
      </c>
      <c r="FH127" s="144">
        <v>8</v>
      </c>
      <c r="FI127" s="144">
        <v>13</v>
      </c>
      <c r="FJ127" s="144">
        <v>12</v>
      </c>
      <c r="FK127" s="144">
        <v>11</v>
      </c>
      <c r="FL127" s="144">
        <v>11</v>
      </c>
      <c r="FM127" s="144">
        <v>15</v>
      </c>
      <c r="FN127" s="144">
        <v>11</v>
      </c>
      <c r="FO127" s="144">
        <v>8</v>
      </c>
      <c r="FP127" s="144">
        <v>8</v>
      </c>
      <c r="FQ127" s="144">
        <v>15</v>
      </c>
      <c r="FR127" s="144">
        <v>20</v>
      </c>
      <c r="FS127">
        <v>14</v>
      </c>
      <c r="FT127" s="144">
        <v>6</v>
      </c>
      <c r="FU127" s="397">
        <v>12</v>
      </c>
      <c r="FV127" s="397">
        <v>13</v>
      </c>
      <c r="FW127" s="380">
        <v>10</v>
      </c>
      <c r="FX127" s="380">
        <v>5</v>
      </c>
      <c r="FY127" s="397">
        <v>7</v>
      </c>
      <c r="FZ127" s="144">
        <v>13</v>
      </c>
      <c r="GA127" s="144">
        <v>16</v>
      </c>
      <c r="GB127" s="144">
        <v>17</v>
      </c>
      <c r="GC127" s="144">
        <v>15</v>
      </c>
      <c r="GD127" s="144">
        <v>8</v>
      </c>
      <c r="GE127" s="144">
        <v>9</v>
      </c>
      <c r="GF127" s="144">
        <v>10</v>
      </c>
      <c r="GG127" s="144">
        <v>15</v>
      </c>
      <c r="GH127" s="144">
        <v>12</v>
      </c>
      <c r="GI127" s="144">
        <v>14</v>
      </c>
      <c r="GJ127" s="144">
        <v>14</v>
      </c>
      <c r="GK127" s="144">
        <v>12</v>
      </c>
      <c r="GL127" s="144">
        <v>10</v>
      </c>
      <c r="GM127" s="144">
        <v>14</v>
      </c>
      <c r="GN127" s="144">
        <v>14</v>
      </c>
      <c r="GO127" s="144">
        <v>17</v>
      </c>
      <c r="GP127" s="144">
        <v>15</v>
      </c>
      <c r="GQ127" s="144">
        <v>14</v>
      </c>
      <c r="GR127" s="144">
        <v>14</v>
      </c>
      <c r="GS127" s="144">
        <v>11</v>
      </c>
      <c r="GT127" s="144">
        <v>25</v>
      </c>
      <c r="GU127" s="144">
        <v>19</v>
      </c>
      <c r="GV127" s="144">
        <v>14</v>
      </c>
      <c r="GW127" s="144">
        <v>13</v>
      </c>
      <c r="GX127" s="144">
        <v>17</v>
      </c>
      <c r="GY127" s="144">
        <v>15</v>
      </c>
      <c r="GZ127" s="144">
        <v>23</v>
      </c>
      <c r="HA127" s="144">
        <v>25</v>
      </c>
      <c r="HB127" s="144">
        <v>24</v>
      </c>
      <c r="HC127" s="144">
        <v>19</v>
      </c>
      <c r="HD127" s="144">
        <v>13</v>
      </c>
      <c r="HE127" s="144">
        <v>22</v>
      </c>
      <c r="HF127" s="144">
        <v>14</v>
      </c>
      <c r="HG127" s="144">
        <v>10</v>
      </c>
      <c r="HH127" s="144">
        <v>19</v>
      </c>
      <c r="HI127" s="144">
        <v>14</v>
      </c>
      <c r="HJ127" s="144">
        <v>11</v>
      </c>
      <c r="HK127" s="144">
        <v>11</v>
      </c>
      <c r="HL127" s="144">
        <v>8</v>
      </c>
      <c r="HM127" s="144">
        <v>23</v>
      </c>
      <c r="HN127" s="144">
        <v>16</v>
      </c>
      <c r="HO127" s="144">
        <v>17</v>
      </c>
      <c r="HP127" s="144">
        <v>19</v>
      </c>
      <c r="HQ127" s="144">
        <v>17</v>
      </c>
      <c r="HR127" s="144">
        <v>17</v>
      </c>
      <c r="HS127" s="144">
        <v>17</v>
      </c>
      <c r="HT127" s="144">
        <v>19</v>
      </c>
      <c r="HU127" s="144">
        <v>24</v>
      </c>
      <c r="HV127" s="144">
        <v>23</v>
      </c>
      <c r="HW127" s="144">
        <v>18</v>
      </c>
      <c r="HX127" s="144">
        <v>12</v>
      </c>
      <c r="HY127" s="144">
        <v>12</v>
      </c>
      <c r="HZ127" s="144">
        <v>17</v>
      </c>
      <c r="IA127" s="144">
        <v>15</v>
      </c>
      <c r="IB127" s="144">
        <v>10</v>
      </c>
      <c r="IC127" s="144">
        <v>9</v>
      </c>
      <c r="ID127" s="144">
        <v>7</v>
      </c>
      <c r="IE127" s="144">
        <v>9</v>
      </c>
      <c r="IF127" s="144">
        <v>12</v>
      </c>
      <c r="IG127" s="144">
        <v>10</v>
      </c>
      <c r="IH127" s="144">
        <v>14</v>
      </c>
      <c r="II127" s="144">
        <v>17</v>
      </c>
      <c r="IJ127" s="144">
        <v>14</v>
      </c>
      <c r="IK127" s="144">
        <v>18</v>
      </c>
      <c r="IL127" s="144">
        <v>12</v>
      </c>
      <c r="IM127" s="144">
        <v>7</v>
      </c>
      <c r="IN127" s="341">
        <f t="shared" si="91"/>
        <v>12</v>
      </c>
      <c r="IO127" s="144">
        <v>17</v>
      </c>
      <c r="IP127" s="144">
        <v>17</v>
      </c>
      <c r="IQ127" s="144">
        <v>19</v>
      </c>
      <c r="IR127" s="144">
        <v>22</v>
      </c>
      <c r="IS127" s="144">
        <v>16</v>
      </c>
      <c r="IT127" s="144">
        <v>23</v>
      </c>
      <c r="IU127" s="144">
        <v>27</v>
      </c>
      <c r="IV127" s="144">
        <v>19</v>
      </c>
      <c r="IW127" s="144">
        <v>22</v>
      </c>
      <c r="IX127" s="144">
        <v>25</v>
      </c>
      <c r="IY127" s="144">
        <v>16</v>
      </c>
      <c r="IZ127" s="144">
        <v>19</v>
      </c>
      <c r="JA127" s="144">
        <v>22</v>
      </c>
      <c r="JB127" s="144">
        <v>23</v>
      </c>
      <c r="JC127" s="144">
        <v>13</v>
      </c>
      <c r="JD127" s="144">
        <v>15</v>
      </c>
      <c r="JE127" s="144">
        <v>24</v>
      </c>
      <c r="JF127" s="362">
        <f t="shared" si="95"/>
        <v>28.5</v>
      </c>
      <c r="JG127" s="144">
        <v>33</v>
      </c>
      <c r="JH127" s="144">
        <v>29</v>
      </c>
      <c r="JI127" s="144">
        <v>26</v>
      </c>
      <c r="JJ127" s="144">
        <v>20</v>
      </c>
      <c r="JK127" s="144">
        <v>24</v>
      </c>
      <c r="JL127" s="144">
        <v>29</v>
      </c>
      <c r="JM127" s="144">
        <v>29</v>
      </c>
      <c r="JN127" s="341">
        <f t="shared" si="96"/>
        <v>25.5</v>
      </c>
      <c r="JO127" s="144">
        <v>22</v>
      </c>
      <c r="JP127" s="144">
        <v>19</v>
      </c>
      <c r="JQ127" s="144">
        <v>15</v>
      </c>
      <c r="JR127" s="144">
        <v>18</v>
      </c>
      <c r="JS127" s="144">
        <v>19</v>
      </c>
      <c r="JT127" s="144">
        <v>20</v>
      </c>
      <c r="JU127" s="144">
        <v>14</v>
      </c>
      <c r="JV127" s="341">
        <f t="shared" si="97"/>
        <v>17</v>
      </c>
      <c r="JW127" s="144">
        <v>20</v>
      </c>
      <c r="JX127" s="144">
        <v>17</v>
      </c>
      <c r="JY127" s="144">
        <v>15</v>
      </c>
      <c r="JZ127" s="144">
        <v>15</v>
      </c>
      <c r="KA127" s="144">
        <v>16</v>
      </c>
      <c r="KB127" s="144">
        <v>17</v>
      </c>
      <c r="KC127" s="144">
        <v>19</v>
      </c>
      <c r="KD127" s="144">
        <v>21</v>
      </c>
      <c r="KE127" s="144">
        <v>24</v>
      </c>
      <c r="KF127" s="144">
        <v>24</v>
      </c>
      <c r="KG127" s="144">
        <v>38</v>
      </c>
      <c r="KH127" s="144">
        <v>30</v>
      </c>
      <c r="KI127" s="144">
        <v>24</v>
      </c>
      <c r="KJ127" s="144">
        <v>19</v>
      </c>
      <c r="KK127" s="144">
        <v>18</v>
      </c>
      <c r="KL127" s="144">
        <v>16</v>
      </c>
      <c r="KM127" s="144">
        <v>25</v>
      </c>
      <c r="KN127" s="144">
        <v>26</v>
      </c>
      <c r="KO127" s="144">
        <v>29</v>
      </c>
      <c r="KP127" s="144">
        <v>24</v>
      </c>
      <c r="KQ127" s="144">
        <v>25</v>
      </c>
      <c r="KR127" s="144">
        <v>32</v>
      </c>
      <c r="KS127" s="144">
        <v>36</v>
      </c>
      <c r="KT127" s="144">
        <v>27</v>
      </c>
      <c r="KU127" s="144">
        <v>28</v>
      </c>
      <c r="KV127" s="144">
        <v>29</v>
      </c>
      <c r="KW127" s="144">
        <v>35</v>
      </c>
      <c r="KX127" s="144">
        <v>41</v>
      </c>
      <c r="KY127" s="144">
        <v>35</v>
      </c>
      <c r="KZ127" s="476">
        <f t="shared" si="98"/>
        <v>32</v>
      </c>
      <c r="LA127" s="476">
        <f t="shared" si="99"/>
        <v>34</v>
      </c>
      <c r="LB127" s="476">
        <f t="shared" si="100"/>
        <v>35</v>
      </c>
      <c r="LC127" s="476">
        <f t="shared" si="101"/>
        <v>35</v>
      </c>
      <c r="LD127" s="476">
        <f t="shared" si="102"/>
        <v>34</v>
      </c>
      <c r="LE127" s="476">
        <f t="shared" si="103"/>
        <v>36</v>
      </c>
      <c r="LF127" s="476">
        <f t="shared" si="104"/>
        <v>38</v>
      </c>
      <c r="LG127" s="476">
        <f t="shared" si="105"/>
        <v>38</v>
      </c>
      <c r="LH127" s="476">
        <f t="shared" si="106"/>
        <v>38</v>
      </c>
      <c r="LI127" s="476">
        <f t="shared" si="107"/>
        <v>37</v>
      </c>
      <c r="LJ127" s="144">
        <v>39</v>
      </c>
      <c r="LK127" s="144">
        <v>45</v>
      </c>
      <c r="LL127" s="144">
        <v>36</v>
      </c>
      <c r="LM127" s="144">
        <v>31</v>
      </c>
      <c r="LN127" s="144">
        <v>28</v>
      </c>
      <c r="LO127" s="144">
        <v>54</v>
      </c>
      <c r="LP127" s="144">
        <v>42</v>
      </c>
      <c r="LQ127" s="144">
        <v>34</v>
      </c>
      <c r="LR127" s="144">
        <v>35</v>
      </c>
      <c r="LS127" s="144">
        <v>24</v>
      </c>
      <c r="LT127" s="144">
        <v>36</v>
      </c>
      <c r="LU127" s="144">
        <v>36</v>
      </c>
      <c r="LV127" s="144">
        <v>37</v>
      </c>
      <c r="LW127" s="144">
        <v>56</v>
      </c>
      <c r="LX127" s="144">
        <v>49</v>
      </c>
      <c r="LY127" s="144">
        <v>43</v>
      </c>
      <c r="LZ127" s="144">
        <v>38</v>
      </c>
      <c r="MA127" s="144">
        <v>27</v>
      </c>
      <c r="MB127" s="144">
        <v>39</v>
      </c>
      <c r="MC127" s="144">
        <v>36</v>
      </c>
      <c r="MD127" s="144">
        <v>36</v>
      </c>
      <c r="ME127" s="144">
        <v>43</v>
      </c>
      <c r="MF127" s="144">
        <v>43</v>
      </c>
      <c r="MG127" s="144">
        <v>44</v>
      </c>
      <c r="MH127" s="144">
        <v>29</v>
      </c>
      <c r="MI127" s="144">
        <v>43</v>
      </c>
      <c r="MJ127" s="144">
        <v>40</v>
      </c>
      <c r="MK127" s="144">
        <v>35</v>
      </c>
      <c r="ML127" s="144">
        <v>39</v>
      </c>
      <c r="MM127" s="144">
        <v>48</v>
      </c>
      <c r="MN127" s="144">
        <v>49</v>
      </c>
      <c r="MO127" s="144">
        <v>72</v>
      </c>
      <c r="MP127" s="144">
        <v>55</v>
      </c>
      <c r="MQ127" s="144">
        <v>47</v>
      </c>
      <c r="MR127" s="144">
        <v>38</v>
      </c>
      <c r="MS127" s="144">
        <v>32</v>
      </c>
      <c r="MT127" s="144">
        <v>28</v>
      </c>
      <c r="MU127" s="144">
        <v>27</v>
      </c>
      <c r="MV127" s="144">
        <v>16</v>
      </c>
      <c r="MW127" s="144">
        <v>16</v>
      </c>
      <c r="MX127" s="144">
        <v>20</v>
      </c>
      <c r="MY127" s="144">
        <v>18</v>
      </c>
      <c r="MZ127" s="144">
        <v>16</v>
      </c>
      <c r="NA127" s="144">
        <v>10</v>
      </c>
      <c r="NB127" s="144">
        <v>11</v>
      </c>
      <c r="NC127" s="144">
        <v>10</v>
      </c>
      <c r="ND127" s="144">
        <v>9</v>
      </c>
      <c r="NE127" s="144">
        <v>12</v>
      </c>
      <c r="NF127" s="144">
        <v>12</v>
      </c>
      <c r="NG127" s="144">
        <v>14</v>
      </c>
      <c r="NH127" s="144">
        <v>16</v>
      </c>
      <c r="NI127" s="144">
        <v>16</v>
      </c>
      <c r="NJ127" s="144">
        <v>14</v>
      </c>
      <c r="NK127" s="144">
        <v>16</v>
      </c>
      <c r="NL127" s="144">
        <v>17</v>
      </c>
      <c r="NM127" s="144">
        <v>15</v>
      </c>
      <c r="NN127" s="144">
        <v>10</v>
      </c>
      <c r="NO127" s="144">
        <v>10</v>
      </c>
      <c r="NP127" s="144">
        <v>9</v>
      </c>
      <c r="NQ127" s="144">
        <v>9</v>
      </c>
      <c r="NR127" s="144">
        <v>7</v>
      </c>
      <c r="NS127" s="144">
        <v>7</v>
      </c>
      <c r="NT127" s="144">
        <v>6</v>
      </c>
      <c r="NU127" s="144">
        <v>5</v>
      </c>
      <c r="NV127" s="144">
        <v>4</v>
      </c>
      <c r="NW127" s="144">
        <v>7</v>
      </c>
      <c r="NX127" s="144">
        <v>6</v>
      </c>
      <c r="NY127" s="144">
        <v>7</v>
      </c>
      <c r="NZ127" s="144">
        <v>11</v>
      </c>
      <c r="OA127" s="144">
        <v>12</v>
      </c>
      <c r="OB127" s="144">
        <v>8</v>
      </c>
      <c r="OC127" s="144">
        <v>3</v>
      </c>
      <c r="OD127" s="144">
        <v>7</v>
      </c>
      <c r="OE127" s="144">
        <v>6</v>
      </c>
      <c r="OF127" s="144">
        <v>7</v>
      </c>
      <c r="OG127" s="144">
        <v>9</v>
      </c>
      <c r="OH127" s="144">
        <v>13</v>
      </c>
      <c r="OI127" s="144">
        <v>9</v>
      </c>
      <c r="OJ127" s="144">
        <v>10</v>
      </c>
      <c r="OK127" s="144">
        <v>9</v>
      </c>
      <c r="OL127" s="144">
        <v>12</v>
      </c>
      <c r="OM127" s="144">
        <v>11</v>
      </c>
      <c r="ON127" s="144">
        <v>16</v>
      </c>
      <c r="OO127" s="144">
        <v>16</v>
      </c>
      <c r="OP127" s="144">
        <v>17</v>
      </c>
      <c r="OQ127" s="144">
        <v>18</v>
      </c>
      <c r="OR127" s="144">
        <v>23</v>
      </c>
      <c r="OS127" s="144">
        <v>19</v>
      </c>
      <c r="OT127" s="144">
        <v>17</v>
      </c>
      <c r="OU127" s="144">
        <v>20</v>
      </c>
      <c r="OV127" s="144">
        <v>17</v>
      </c>
      <c r="OW127" s="144">
        <v>20</v>
      </c>
      <c r="OX127" s="144">
        <v>13</v>
      </c>
      <c r="OY127" s="341">
        <f t="shared" si="92"/>
        <v>14.5</v>
      </c>
      <c r="OZ127" s="144">
        <v>16</v>
      </c>
      <c r="PA127" s="144">
        <v>11</v>
      </c>
      <c r="PB127" s="144">
        <v>13</v>
      </c>
      <c r="PC127" s="144">
        <v>12</v>
      </c>
      <c r="PD127" s="144">
        <v>10</v>
      </c>
    </row>
    <row r="128" spans="1:420" s="144" customFormat="1" x14ac:dyDescent="0.2">
      <c r="A128" s="55"/>
      <c r="B128" s="318">
        <v>14</v>
      </c>
      <c r="C128" s="319">
        <f t="shared" ca="1" si="90"/>
        <v>9</v>
      </c>
      <c r="D128" s="320">
        <f t="shared" ca="1" si="93"/>
        <v>1.8828451882845189E-2</v>
      </c>
      <c r="E128" s="323">
        <f t="shared" ca="1" si="94"/>
        <v>1</v>
      </c>
      <c r="F128" s="321"/>
      <c r="G128" s="144">
        <v>10</v>
      </c>
      <c r="H128" s="144">
        <v>6</v>
      </c>
      <c r="I128" s="343">
        <v>12</v>
      </c>
      <c r="J128" s="144">
        <v>18</v>
      </c>
      <c r="K128" s="144">
        <v>8</v>
      </c>
      <c r="L128" s="144">
        <v>14</v>
      </c>
      <c r="M128" s="144">
        <v>14</v>
      </c>
      <c r="N128" s="144">
        <v>10</v>
      </c>
      <c r="O128" s="144">
        <v>8</v>
      </c>
      <c r="P128" s="144">
        <v>10</v>
      </c>
      <c r="Q128" s="144">
        <v>9</v>
      </c>
      <c r="R128" s="144">
        <v>9</v>
      </c>
      <c r="S128" s="144">
        <v>13</v>
      </c>
      <c r="T128" s="144">
        <v>8</v>
      </c>
      <c r="U128" s="144">
        <v>6</v>
      </c>
      <c r="V128" s="144">
        <v>7</v>
      </c>
      <c r="W128" s="144">
        <v>3</v>
      </c>
      <c r="X128" s="144">
        <v>4</v>
      </c>
      <c r="Y128" s="144">
        <v>6</v>
      </c>
      <c r="Z128" s="144">
        <v>10</v>
      </c>
      <c r="AA128" s="144">
        <v>9</v>
      </c>
      <c r="AB128" s="144">
        <v>4</v>
      </c>
      <c r="AC128" s="144">
        <v>1</v>
      </c>
      <c r="AD128" s="144">
        <v>4</v>
      </c>
      <c r="AE128" s="144">
        <v>6</v>
      </c>
      <c r="AF128" s="144">
        <v>5</v>
      </c>
      <c r="AG128" s="144">
        <v>4</v>
      </c>
      <c r="AH128" s="144">
        <v>9</v>
      </c>
      <c r="AI128" s="144">
        <v>7</v>
      </c>
      <c r="AJ128" s="144">
        <v>5</v>
      </c>
      <c r="AK128" s="144">
        <v>7</v>
      </c>
      <c r="AL128" s="144">
        <v>5</v>
      </c>
      <c r="AM128" s="144">
        <v>3</v>
      </c>
      <c r="AN128" s="144">
        <v>8</v>
      </c>
      <c r="AO128" s="144">
        <v>10</v>
      </c>
      <c r="AP128" s="363">
        <v>10</v>
      </c>
      <c r="AQ128" s="144">
        <v>10</v>
      </c>
      <c r="AR128" s="144">
        <v>9</v>
      </c>
      <c r="AS128" s="144">
        <v>12</v>
      </c>
      <c r="AT128" s="144">
        <v>6</v>
      </c>
      <c r="AU128" s="144">
        <v>5</v>
      </c>
      <c r="AV128" s="144">
        <v>8</v>
      </c>
      <c r="AW128" s="144">
        <v>12</v>
      </c>
      <c r="AX128" s="144">
        <v>9</v>
      </c>
      <c r="AY128" s="144">
        <v>9</v>
      </c>
      <c r="AZ128" s="144">
        <v>8</v>
      </c>
      <c r="BA128" s="144">
        <v>9</v>
      </c>
      <c r="BB128" s="144">
        <v>13</v>
      </c>
      <c r="BC128" s="144">
        <v>11</v>
      </c>
      <c r="BD128" s="144">
        <v>13</v>
      </c>
      <c r="BE128" s="144">
        <v>11</v>
      </c>
      <c r="BF128" s="144">
        <v>17</v>
      </c>
      <c r="BG128" s="144">
        <v>19</v>
      </c>
      <c r="BH128" s="144">
        <v>15</v>
      </c>
      <c r="BI128" s="144">
        <v>11</v>
      </c>
      <c r="BJ128" s="144">
        <v>11</v>
      </c>
      <c r="BK128" s="144">
        <v>9</v>
      </c>
      <c r="BL128" s="144">
        <v>10</v>
      </c>
      <c r="BM128" s="144">
        <v>11</v>
      </c>
      <c r="BN128" s="144">
        <v>8</v>
      </c>
      <c r="BO128" s="144">
        <v>7</v>
      </c>
      <c r="BP128" s="144">
        <v>7</v>
      </c>
      <c r="BQ128" s="144">
        <v>7</v>
      </c>
      <c r="BR128" s="144">
        <v>9</v>
      </c>
      <c r="BS128" s="144">
        <v>11</v>
      </c>
      <c r="BT128" s="144">
        <v>4</v>
      </c>
      <c r="BU128" s="144">
        <v>10</v>
      </c>
      <c r="BV128" s="144">
        <v>6</v>
      </c>
      <c r="BW128" s="144">
        <v>7</v>
      </c>
      <c r="BX128" s="144">
        <v>7</v>
      </c>
      <c r="BY128" s="144">
        <v>8</v>
      </c>
      <c r="BZ128" s="144">
        <v>8</v>
      </c>
      <c r="CA128" s="144">
        <v>8</v>
      </c>
      <c r="CB128" s="144">
        <v>6</v>
      </c>
      <c r="CC128" s="144">
        <v>9</v>
      </c>
      <c r="CD128" s="144">
        <v>7</v>
      </c>
      <c r="CE128" s="144">
        <v>4</v>
      </c>
      <c r="CF128" s="144">
        <v>3</v>
      </c>
      <c r="CG128" s="144">
        <v>3</v>
      </c>
      <c r="CH128" s="144">
        <v>4</v>
      </c>
      <c r="CI128" s="144">
        <v>7</v>
      </c>
      <c r="CJ128" s="144">
        <v>11</v>
      </c>
      <c r="CK128" s="144">
        <v>8</v>
      </c>
      <c r="CL128" s="144">
        <v>14</v>
      </c>
      <c r="CM128" s="144">
        <v>12</v>
      </c>
      <c r="CN128" s="144">
        <v>5</v>
      </c>
      <c r="CO128" s="144">
        <v>8</v>
      </c>
      <c r="CP128" s="144">
        <v>10</v>
      </c>
      <c r="CQ128" s="144">
        <v>5</v>
      </c>
      <c r="CR128" s="144">
        <v>8</v>
      </c>
      <c r="CS128" s="144">
        <v>5</v>
      </c>
      <c r="CT128" s="144">
        <v>9</v>
      </c>
      <c r="CU128" s="144">
        <v>11</v>
      </c>
      <c r="CV128" s="144">
        <v>10</v>
      </c>
      <c r="CW128" s="144">
        <v>11</v>
      </c>
      <c r="CX128" s="144">
        <v>11</v>
      </c>
      <c r="CY128" s="144">
        <v>10</v>
      </c>
      <c r="CZ128" s="144">
        <v>6</v>
      </c>
      <c r="DA128" s="144">
        <v>6</v>
      </c>
      <c r="DB128" s="144">
        <v>5</v>
      </c>
      <c r="DC128" s="144">
        <v>9</v>
      </c>
      <c r="DD128" s="144">
        <v>9</v>
      </c>
      <c r="DE128" s="144">
        <v>13</v>
      </c>
      <c r="DF128" s="144">
        <v>10</v>
      </c>
      <c r="DG128" s="144">
        <v>7</v>
      </c>
      <c r="DH128" s="144">
        <v>10</v>
      </c>
      <c r="DI128" s="144">
        <v>16</v>
      </c>
      <c r="DJ128" s="144">
        <v>15</v>
      </c>
      <c r="DK128" s="144">
        <v>48</v>
      </c>
      <c r="DL128" s="144">
        <v>48</v>
      </c>
      <c r="DM128" s="144">
        <v>16</v>
      </c>
      <c r="DN128" s="144">
        <v>12</v>
      </c>
      <c r="DO128" s="144">
        <v>7</v>
      </c>
      <c r="DP128" s="144">
        <v>4</v>
      </c>
      <c r="DQ128" s="144">
        <v>8</v>
      </c>
      <c r="DR128">
        <v>14</v>
      </c>
      <c r="DS128" s="144">
        <v>8</v>
      </c>
      <c r="DT128" s="397">
        <v>8</v>
      </c>
      <c r="DU128" s="397">
        <v>3</v>
      </c>
      <c r="DV128" s="380">
        <v>3</v>
      </c>
      <c r="DW128" s="380">
        <v>5</v>
      </c>
      <c r="DX128" s="397">
        <v>7</v>
      </c>
      <c r="DY128" s="144">
        <v>9</v>
      </c>
      <c r="DZ128" s="144">
        <v>6</v>
      </c>
      <c r="EA128" s="144">
        <v>5</v>
      </c>
      <c r="EB128" s="144">
        <v>6</v>
      </c>
      <c r="EC128" s="144">
        <v>5</v>
      </c>
      <c r="ED128" s="144">
        <v>6</v>
      </c>
      <c r="EE128" s="144">
        <v>10</v>
      </c>
      <c r="EF128" s="144">
        <v>10</v>
      </c>
      <c r="EG128" s="144">
        <v>9</v>
      </c>
      <c r="EH128" s="144">
        <v>7</v>
      </c>
      <c r="EI128" s="144">
        <v>8</v>
      </c>
      <c r="EJ128" s="144">
        <v>5</v>
      </c>
      <c r="EK128" s="144">
        <v>3</v>
      </c>
      <c r="EL128" s="144">
        <v>6</v>
      </c>
      <c r="EM128" s="144">
        <v>2</v>
      </c>
      <c r="EN128" s="144">
        <v>6</v>
      </c>
      <c r="EO128" s="144">
        <v>4</v>
      </c>
      <c r="EP128" s="144">
        <v>2</v>
      </c>
      <c r="EQ128" s="144">
        <v>7</v>
      </c>
      <c r="ER128" s="144">
        <v>4</v>
      </c>
      <c r="ES128" s="144">
        <v>4</v>
      </c>
      <c r="ET128" s="144">
        <v>3</v>
      </c>
      <c r="EU128" s="144">
        <v>2</v>
      </c>
      <c r="EV128" s="144">
        <v>2</v>
      </c>
      <c r="EW128" s="144">
        <v>2</v>
      </c>
      <c r="EX128" s="144">
        <v>1</v>
      </c>
      <c r="EY128" s="144">
        <v>4</v>
      </c>
      <c r="EZ128" s="144">
        <v>6</v>
      </c>
      <c r="FA128" s="144">
        <v>15</v>
      </c>
      <c r="FB128" s="144">
        <v>13</v>
      </c>
      <c r="FC128" s="144">
        <v>10</v>
      </c>
      <c r="FD128" s="144">
        <v>9</v>
      </c>
      <c r="FE128" s="144">
        <v>4</v>
      </c>
      <c r="FF128" s="144">
        <v>8</v>
      </c>
      <c r="FG128" s="144">
        <v>11</v>
      </c>
      <c r="FH128" s="144">
        <v>8</v>
      </c>
      <c r="FI128" s="144">
        <v>2</v>
      </c>
      <c r="FJ128" s="144">
        <v>7</v>
      </c>
      <c r="FK128" s="144">
        <v>2</v>
      </c>
      <c r="FL128" s="144">
        <v>2</v>
      </c>
      <c r="FM128" s="144">
        <v>7</v>
      </c>
      <c r="FN128" s="144">
        <v>6</v>
      </c>
      <c r="FO128" s="144">
        <v>8</v>
      </c>
      <c r="FP128" s="144">
        <v>7</v>
      </c>
      <c r="FQ128" s="144">
        <v>10</v>
      </c>
      <c r="FR128" s="144">
        <v>7</v>
      </c>
      <c r="FS128">
        <v>4</v>
      </c>
      <c r="FT128" s="144">
        <v>6</v>
      </c>
      <c r="FU128" s="397">
        <v>8</v>
      </c>
      <c r="FV128" s="397">
        <v>8</v>
      </c>
      <c r="FW128" s="380">
        <v>12</v>
      </c>
      <c r="FX128" s="380">
        <v>14</v>
      </c>
      <c r="FY128" s="397">
        <v>8</v>
      </c>
      <c r="FZ128" s="144">
        <v>12</v>
      </c>
      <c r="GA128" s="144">
        <v>7</v>
      </c>
      <c r="GB128" s="144">
        <v>6</v>
      </c>
      <c r="GC128" s="144">
        <v>5</v>
      </c>
      <c r="GD128" s="144">
        <v>5</v>
      </c>
      <c r="GE128" s="144">
        <v>8</v>
      </c>
      <c r="GF128" s="144">
        <v>7</v>
      </c>
      <c r="GG128" s="144">
        <v>8</v>
      </c>
      <c r="GH128" s="144">
        <v>12</v>
      </c>
      <c r="GI128" s="144">
        <v>11</v>
      </c>
      <c r="GJ128" s="144">
        <v>14</v>
      </c>
      <c r="GK128" s="144">
        <v>11</v>
      </c>
      <c r="GL128" s="144">
        <v>9</v>
      </c>
      <c r="GM128" s="144">
        <v>10</v>
      </c>
      <c r="GN128" s="144">
        <v>9</v>
      </c>
      <c r="GO128" s="144">
        <v>19</v>
      </c>
      <c r="GP128" s="144">
        <v>20</v>
      </c>
      <c r="GQ128" s="144">
        <v>11</v>
      </c>
      <c r="GR128" s="144">
        <v>12</v>
      </c>
      <c r="GS128" s="144">
        <v>9</v>
      </c>
      <c r="GT128" s="144">
        <v>9</v>
      </c>
      <c r="GU128" s="144">
        <v>12</v>
      </c>
      <c r="GV128" s="144">
        <v>13</v>
      </c>
      <c r="GW128" s="144">
        <v>11</v>
      </c>
      <c r="GX128" s="144">
        <v>9</v>
      </c>
      <c r="GY128" s="144">
        <v>11</v>
      </c>
      <c r="GZ128" s="144">
        <v>13</v>
      </c>
      <c r="HA128" s="144">
        <v>10</v>
      </c>
      <c r="HB128" s="144">
        <v>7</v>
      </c>
      <c r="HC128" s="144">
        <v>2</v>
      </c>
      <c r="HD128" s="144">
        <v>5</v>
      </c>
      <c r="HE128" s="144">
        <v>13</v>
      </c>
      <c r="HF128" s="144">
        <v>10</v>
      </c>
      <c r="HG128" s="144">
        <v>12</v>
      </c>
      <c r="HH128" s="144">
        <v>11</v>
      </c>
      <c r="HI128" s="144">
        <v>19</v>
      </c>
      <c r="HJ128" s="144">
        <v>6</v>
      </c>
      <c r="HK128" s="144">
        <v>8</v>
      </c>
      <c r="HL128" s="144">
        <v>7</v>
      </c>
      <c r="HM128" s="144">
        <v>9</v>
      </c>
      <c r="HN128" s="144">
        <v>9</v>
      </c>
      <c r="HO128" s="144">
        <v>7</v>
      </c>
      <c r="HP128" s="144">
        <v>4</v>
      </c>
      <c r="HQ128" s="144">
        <v>10</v>
      </c>
      <c r="HR128" s="144">
        <v>25</v>
      </c>
      <c r="HS128" s="144">
        <v>26</v>
      </c>
      <c r="HT128" s="144">
        <v>15</v>
      </c>
      <c r="HU128" s="144">
        <v>6</v>
      </c>
      <c r="HV128" s="144">
        <v>13</v>
      </c>
      <c r="HW128" s="144">
        <v>11</v>
      </c>
      <c r="HX128" s="144">
        <v>6</v>
      </c>
      <c r="HY128" s="144">
        <v>8</v>
      </c>
      <c r="HZ128" s="144">
        <v>12</v>
      </c>
      <c r="IA128" s="144">
        <v>7</v>
      </c>
      <c r="IB128" s="144">
        <v>7</v>
      </c>
      <c r="IC128" s="144">
        <v>5</v>
      </c>
      <c r="ID128" s="144">
        <v>8</v>
      </c>
      <c r="IE128" s="144">
        <v>6</v>
      </c>
      <c r="IF128" s="144">
        <v>12</v>
      </c>
      <c r="IG128" s="144">
        <v>11</v>
      </c>
      <c r="IH128" s="144">
        <v>11</v>
      </c>
      <c r="II128" s="144">
        <v>14</v>
      </c>
      <c r="IJ128" s="144">
        <v>10</v>
      </c>
      <c r="IK128" s="144">
        <v>7</v>
      </c>
      <c r="IL128" s="144">
        <v>7</v>
      </c>
      <c r="IM128" s="144">
        <v>8</v>
      </c>
      <c r="IN128" s="341">
        <f t="shared" si="91"/>
        <v>9</v>
      </c>
      <c r="IO128" s="144">
        <v>10</v>
      </c>
      <c r="IP128" s="144">
        <v>9</v>
      </c>
      <c r="IQ128" s="144">
        <v>9</v>
      </c>
      <c r="IR128" s="144">
        <v>6</v>
      </c>
      <c r="IS128" s="144">
        <v>10</v>
      </c>
      <c r="IT128" s="144">
        <v>9</v>
      </c>
      <c r="IU128" s="144">
        <v>12</v>
      </c>
      <c r="IV128" s="144">
        <v>16</v>
      </c>
      <c r="IW128" s="144">
        <v>18</v>
      </c>
      <c r="IX128" s="144">
        <v>20</v>
      </c>
      <c r="IY128" s="144">
        <v>14</v>
      </c>
      <c r="IZ128" s="144">
        <v>15</v>
      </c>
      <c r="JA128" s="144">
        <v>19</v>
      </c>
      <c r="JB128" s="144">
        <v>18</v>
      </c>
      <c r="JC128" s="144">
        <v>14</v>
      </c>
      <c r="JD128" s="144">
        <v>14</v>
      </c>
      <c r="JE128" s="144">
        <v>14</v>
      </c>
      <c r="JF128" s="362">
        <f t="shared" si="95"/>
        <v>14.5</v>
      </c>
      <c r="JG128" s="144">
        <v>15</v>
      </c>
      <c r="JH128" s="144">
        <v>12</v>
      </c>
      <c r="JI128" s="144">
        <v>13</v>
      </c>
      <c r="JJ128" s="144">
        <v>14</v>
      </c>
      <c r="JK128" s="144">
        <v>15</v>
      </c>
      <c r="JL128" s="144">
        <v>8</v>
      </c>
      <c r="JM128" s="144">
        <v>12</v>
      </c>
      <c r="JN128" s="341">
        <f t="shared" si="96"/>
        <v>16.5</v>
      </c>
      <c r="JO128" s="144">
        <v>21</v>
      </c>
      <c r="JP128" s="144">
        <v>19</v>
      </c>
      <c r="JQ128" s="144">
        <v>15</v>
      </c>
      <c r="JR128" s="144">
        <v>15</v>
      </c>
      <c r="JS128" s="144">
        <v>8</v>
      </c>
      <c r="JT128" s="144">
        <v>9</v>
      </c>
      <c r="JU128" s="144">
        <v>12</v>
      </c>
      <c r="JV128" s="341">
        <f t="shared" si="97"/>
        <v>12.5</v>
      </c>
      <c r="JW128" s="144">
        <v>13</v>
      </c>
      <c r="JX128" s="144">
        <v>17</v>
      </c>
      <c r="JY128" s="144">
        <v>20</v>
      </c>
      <c r="JZ128" s="144">
        <v>22</v>
      </c>
      <c r="KA128" s="144">
        <v>14</v>
      </c>
      <c r="KB128" s="144">
        <v>13</v>
      </c>
      <c r="KC128" s="144">
        <v>12</v>
      </c>
      <c r="KD128" s="144">
        <v>6</v>
      </c>
      <c r="KE128" s="144">
        <v>8</v>
      </c>
      <c r="KF128" s="144">
        <v>7</v>
      </c>
      <c r="KG128" s="144">
        <v>9</v>
      </c>
      <c r="KH128" s="144">
        <v>21</v>
      </c>
      <c r="KI128" s="144">
        <v>27</v>
      </c>
      <c r="KJ128" s="144">
        <v>13</v>
      </c>
      <c r="KK128" s="144">
        <v>12</v>
      </c>
      <c r="KL128" s="144">
        <v>10</v>
      </c>
      <c r="KM128" s="144">
        <v>9</v>
      </c>
      <c r="KN128" s="144">
        <v>13</v>
      </c>
      <c r="KO128" s="144">
        <v>16</v>
      </c>
      <c r="KP128" s="144">
        <v>7</v>
      </c>
      <c r="KQ128" s="144">
        <v>8</v>
      </c>
      <c r="KR128" s="144">
        <v>11</v>
      </c>
      <c r="KS128" s="144">
        <v>11</v>
      </c>
      <c r="KT128" s="144">
        <v>15</v>
      </c>
      <c r="KU128" s="144">
        <v>17</v>
      </c>
      <c r="KV128" s="144">
        <v>15</v>
      </c>
      <c r="KW128" s="144">
        <v>19</v>
      </c>
      <c r="KX128" s="144">
        <v>20</v>
      </c>
      <c r="KY128" s="144">
        <v>25</v>
      </c>
      <c r="KZ128" s="476">
        <f t="shared" si="98"/>
        <v>15</v>
      </c>
      <c r="LA128" s="476">
        <f t="shared" si="99"/>
        <v>16</v>
      </c>
      <c r="LB128" s="476">
        <f t="shared" si="100"/>
        <v>16</v>
      </c>
      <c r="LC128" s="476">
        <f t="shared" si="101"/>
        <v>17</v>
      </c>
      <c r="LD128" s="476">
        <f t="shared" si="102"/>
        <v>17</v>
      </c>
      <c r="LE128" s="476">
        <f t="shared" si="103"/>
        <v>17</v>
      </c>
      <c r="LF128" s="476">
        <f t="shared" si="104"/>
        <v>16</v>
      </c>
      <c r="LG128" s="476">
        <f t="shared" si="105"/>
        <v>16</v>
      </c>
      <c r="LH128" s="476">
        <f t="shared" si="106"/>
        <v>16</v>
      </c>
      <c r="LI128" s="476">
        <f t="shared" si="107"/>
        <v>15</v>
      </c>
      <c r="LJ128" s="144">
        <v>18</v>
      </c>
      <c r="LK128" s="144">
        <v>16</v>
      </c>
      <c r="LL128" s="144">
        <v>9</v>
      </c>
      <c r="LM128" s="144">
        <v>21</v>
      </c>
      <c r="LN128" s="144">
        <v>15</v>
      </c>
      <c r="LO128" s="144">
        <v>9</v>
      </c>
      <c r="LP128" s="144">
        <v>13</v>
      </c>
      <c r="LQ128" s="144">
        <v>10</v>
      </c>
      <c r="LR128" s="144">
        <v>15</v>
      </c>
      <c r="LS128" s="144">
        <v>12</v>
      </c>
      <c r="LT128" s="144">
        <v>9</v>
      </c>
      <c r="LU128" s="144">
        <v>10</v>
      </c>
      <c r="LV128" s="144">
        <v>7</v>
      </c>
      <c r="LW128" s="144">
        <v>10</v>
      </c>
      <c r="LX128" s="144">
        <v>16</v>
      </c>
      <c r="LY128" s="144">
        <v>19</v>
      </c>
      <c r="LZ128" s="144">
        <v>15</v>
      </c>
      <c r="MA128" s="144">
        <v>13</v>
      </c>
      <c r="MB128" s="144">
        <v>14</v>
      </c>
      <c r="MC128" s="144">
        <v>4</v>
      </c>
      <c r="MD128" s="144">
        <v>8</v>
      </c>
      <c r="ME128" s="144">
        <v>13</v>
      </c>
      <c r="MF128" s="144">
        <v>18</v>
      </c>
      <c r="MG128" s="144">
        <v>10</v>
      </c>
      <c r="MH128" s="144">
        <v>12</v>
      </c>
      <c r="MI128" s="144">
        <v>10</v>
      </c>
      <c r="MJ128" s="144">
        <v>12</v>
      </c>
      <c r="MK128" s="144">
        <v>10</v>
      </c>
      <c r="ML128" s="144">
        <v>12</v>
      </c>
      <c r="MM128" s="144">
        <v>18</v>
      </c>
      <c r="MN128" s="144">
        <v>13</v>
      </c>
      <c r="MO128" s="144">
        <v>11</v>
      </c>
      <c r="MP128" s="144">
        <v>13</v>
      </c>
      <c r="MQ128" s="144">
        <v>26</v>
      </c>
      <c r="MR128" s="144">
        <v>21</v>
      </c>
      <c r="MS128" s="144">
        <v>14</v>
      </c>
      <c r="MT128" s="144">
        <v>11</v>
      </c>
      <c r="MU128" s="144">
        <v>10</v>
      </c>
      <c r="MV128" s="144">
        <v>9</v>
      </c>
      <c r="MW128" s="144">
        <v>5</v>
      </c>
      <c r="MX128" s="144">
        <v>4</v>
      </c>
      <c r="MY128" s="144">
        <v>15</v>
      </c>
      <c r="MZ128" s="144">
        <v>12</v>
      </c>
      <c r="NA128" s="144">
        <v>19</v>
      </c>
      <c r="NB128" s="144">
        <v>17</v>
      </c>
      <c r="NC128" s="144">
        <v>7</v>
      </c>
      <c r="ND128" s="144">
        <v>11</v>
      </c>
      <c r="NE128" s="144">
        <v>6</v>
      </c>
      <c r="NF128" s="144">
        <v>11</v>
      </c>
      <c r="NG128" s="144">
        <v>7</v>
      </c>
      <c r="NH128" s="144">
        <v>13</v>
      </c>
      <c r="NI128" s="144">
        <v>12</v>
      </c>
      <c r="NJ128" s="144">
        <v>9</v>
      </c>
      <c r="NK128" s="144">
        <v>16</v>
      </c>
      <c r="NL128" s="144">
        <v>15</v>
      </c>
      <c r="NM128" s="144">
        <v>19</v>
      </c>
      <c r="NN128" s="144">
        <v>15</v>
      </c>
      <c r="NO128" s="144">
        <v>11</v>
      </c>
      <c r="NP128" s="144">
        <v>16</v>
      </c>
      <c r="NQ128" s="144">
        <v>17</v>
      </c>
      <c r="NR128" s="144">
        <v>15</v>
      </c>
      <c r="NS128" s="144">
        <v>17</v>
      </c>
      <c r="NT128" s="144">
        <v>18</v>
      </c>
      <c r="NU128" s="144">
        <v>15</v>
      </c>
      <c r="NV128" s="144">
        <v>11</v>
      </c>
      <c r="NW128" s="144">
        <v>16</v>
      </c>
      <c r="NX128" s="144">
        <v>15</v>
      </c>
      <c r="NY128" s="144">
        <v>12</v>
      </c>
      <c r="NZ128" s="144">
        <v>10</v>
      </c>
      <c r="OA128" s="144">
        <v>9</v>
      </c>
      <c r="OB128" s="144">
        <v>6</v>
      </c>
      <c r="OC128" s="144">
        <v>10</v>
      </c>
      <c r="OD128" s="144">
        <v>9</v>
      </c>
      <c r="OE128" s="144">
        <v>8</v>
      </c>
      <c r="OF128" s="144">
        <v>5</v>
      </c>
      <c r="OG128" s="144">
        <v>9</v>
      </c>
      <c r="OH128" s="144">
        <v>5</v>
      </c>
      <c r="OI128" s="144">
        <v>5</v>
      </c>
      <c r="OJ128" s="144">
        <v>10</v>
      </c>
      <c r="OK128" s="144">
        <v>11</v>
      </c>
      <c r="OL128" s="144">
        <v>3</v>
      </c>
      <c r="OM128" s="144">
        <v>5</v>
      </c>
      <c r="ON128" s="144">
        <v>6</v>
      </c>
      <c r="OO128" s="144">
        <v>10</v>
      </c>
      <c r="OP128" s="144">
        <v>11</v>
      </c>
      <c r="OQ128" s="144">
        <v>14</v>
      </c>
      <c r="OR128" s="144">
        <v>8</v>
      </c>
      <c r="OS128" s="144">
        <v>11</v>
      </c>
      <c r="OT128" s="144">
        <v>12</v>
      </c>
      <c r="OU128" s="144">
        <v>7</v>
      </c>
      <c r="OV128" s="144">
        <v>3</v>
      </c>
      <c r="OW128" s="144">
        <v>1</v>
      </c>
      <c r="OX128" s="144">
        <v>7</v>
      </c>
      <c r="OY128" s="341">
        <f t="shared" si="92"/>
        <v>8.5</v>
      </c>
      <c r="OZ128" s="144">
        <v>10</v>
      </c>
      <c r="PA128" s="144">
        <v>11</v>
      </c>
      <c r="PB128" s="144">
        <v>13</v>
      </c>
      <c r="PC128" s="144">
        <v>11</v>
      </c>
      <c r="PD128" s="144">
        <v>9</v>
      </c>
    </row>
    <row r="129" spans="1:436" s="144" customFormat="1" x14ac:dyDescent="0.2">
      <c r="A129" s="318"/>
      <c r="B129" s="318">
        <v>15</v>
      </c>
      <c r="C129" s="319">
        <f t="shared" ca="1" si="90"/>
        <v>26</v>
      </c>
      <c r="D129" s="320">
        <f t="shared" ca="1" si="93"/>
        <v>3.9755351681957186E-2</v>
      </c>
      <c r="E129" s="323">
        <f t="shared" ca="1" si="94"/>
        <v>3</v>
      </c>
      <c r="F129" s="321"/>
      <c r="G129" s="144">
        <v>67</v>
      </c>
      <c r="H129" s="144">
        <v>100</v>
      </c>
      <c r="I129" s="343">
        <v>114</v>
      </c>
      <c r="J129" s="144">
        <v>128</v>
      </c>
      <c r="K129" s="144">
        <v>108</v>
      </c>
      <c r="L129" s="144">
        <v>127</v>
      </c>
      <c r="M129" s="144">
        <v>138</v>
      </c>
      <c r="N129" s="144">
        <v>144</v>
      </c>
      <c r="O129" s="144">
        <v>139</v>
      </c>
      <c r="P129" s="144">
        <v>128</v>
      </c>
      <c r="Q129" s="144">
        <v>136</v>
      </c>
      <c r="R129" s="144">
        <v>104</v>
      </c>
      <c r="S129" s="144">
        <v>85</v>
      </c>
      <c r="T129" s="144">
        <v>114</v>
      </c>
      <c r="U129" s="144">
        <v>129</v>
      </c>
      <c r="V129" s="144">
        <v>113</v>
      </c>
      <c r="W129" s="144">
        <v>94</v>
      </c>
      <c r="X129" s="144">
        <v>104</v>
      </c>
      <c r="Y129" s="144">
        <v>110</v>
      </c>
      <c r="Z129" s="144">
        <v>109</v>
      </c>
      <c r="AA129" s="144">
        <v>107</v>
      </c>
      <c r="AB129" s="144">
        <v>105</v>
      </c>
      <c r="AC129" s="144">
        <v>107</v>
      </c>
      <c r="AD129" s="144">
        <v>122</v>
      </c>
      <c r="AE129" s="144">
        <v>112</v>
      </c>
      <c r="AF129" s="144">
        <v>143</v>
      </c>
      <c r="AG129" s="144">
        <v>135</v>
      </c>
      <c r="AH129" s="144">
        <v>141</v>
      </c>
      <c r="AI129" s="144">
        <v>133</v>
      </c>
      <c r="AJ129" s="144">
        <v>148</v>
      </c>
      <c r="AK129" s="144">
        <v>145</v>
      </c>
      <c r="AL129" s="144">
        <v>142</v>
      </c>
      <c r="AM129" s="144">
        <v>148</v>
      </c>
      <c r="AN129" s="144">
        <v>140</v>
      </c>
      <c r="AO129" s="144">
        <v>141</v>
      </c>
      <c r="AP129" s="363">
        <v>147</v>
      </c>
      <c r="AQ129" s="144">
        <v>153</v>
      </c>
      <c r="AR129" s="144">
        <v>165</v>
      </c>
      <c r="AS129" s="144">
        <v>167</v>
      </c>
      <c r="AT129" s="144">
        <v>138</v>
      </c>
      <c r="AU129" s="144">
        <v>176</v>
      </c>
      <c r="AV129" s="144">
        <v>173</v>
      </c>
      <c r="AW129" s="144">
        <v>162</v>
      </c>
      <c r="AX129" s="144">
        <v>149</v>
      </c>
      <c r="AY129" s="144">
        <v>137</v>
      </c>
      <c r="AZ129" s="144">
        <v>135</v>
      </c>
      <c r="BA129" s="144">
        <v>154</v>
      </c>
      <c r="BB129" s="144">
        <v>142</v>
      </c>
      <c r="BC129" s="144">
        <v>171</v>
      </c>
      <c r="BD129" s="144">
        <v>219</v>
      </c>
      <c r="BE129" s="144">
        <v>217</v>
      </c>
      <c r="BF129" s="144">
        <v>166</v>
      </c>
      <c r="BG129" s="144">
        <v>153</v>
      </c>
      <c r="BH129" s="144">
        <v>187</v>
      </c>
      <c r="BI129" s="144">
        <v>218</v>
      </c>
      <c r="BJ129" s="144">
        <v>234</v>
      </c>
      <c r="BK129" s="144">
        <v>202</v>
      </c>
      <c r="BL129" s="144">
        <v>172</v>
      </c>
      <c r="BM129" s="144">
        <v>145</v>
      </c>
      <c r="BN129" s="144">
        <v>166</v>
      </c>
      <c r="BO129" s="144">
        <v>162</v>
      </c>
      <c r="BP129" s="144">
        <v>140</v>
      </c>
      <c r="BQ129" s="144">
        <v>152</v>
      </c>
      <c r="BR129" s="144">
        <v>139</v>
      </c>
      <c r="BS129" s="144">
        <v>105</v>
      </c>
      <c r="BT129" s="144">
        <v>111</v>
      </c>
      <c r="BU129" s="144">
        <v>121</v>
      </c>
      <c r="BV129" s="144">
        <v>130</v>
      </c>
      <c r="BW129" s="144">
        <v>147</v>
      </c>
      <c r="BX129" s="144">
        <v>159</v>
      </c>
      <c r="BY129" s="144">
        <v>133</v>
      </c>
      <c r="BZ129" s="144">
        <v>133</v>
      </c>
      <c r="CA129" s="144">
        <v>135</v>
      </c>
      <c r="CB129" s="144">
        <v>132</v>
      </c>
      <c r="CC129" s="144">
        <v>133</v>
      </c>
      <c r="CD129" s="144">
        <v>121</v>
      </c>
      <c r="CE129" s="144">
        <v>143</v>
      </c>
      <c r="CF129" s="144">
        <v>116</v>
      </c>
      <c r="CG129" s="144">
        <v>95</v>
      </c>
      <c r="CH129" s="144">
        <v>80</v>
      </c>
      <c r="CI129" s="144">
        <v>91</v>
      </c>
      <c r="CJ129" s="144">
        <v>140</v>
      </c>
      <c r="CK129" s="144">
        <v>161</v>
      </c>
      <c r="CL129" s="144">
        <v>160</v>
      </c>
      <c r="CM129" s="144">
        <v>200</v>
      </c>
      <c r="CN129" s="144">
        <v>186</v>
      </c>
      <c r="CO129" s="144">
        <v>212</v>
      </c>
      <c r="CP129" s="144">
        <v>205</v>
      </c>
      <c r="CQ129" s="144">
        <v>196</v>
      </c>
      <c r="CR129" s="144">
        <v>151</v>
      </c>
      <c r="CS129" s="144">
        <v>200</v>
      </c>
      <c r="CT129" s="144">
        <v>166</v>
      </c>
      <c r="CU129" s="144">
        <v>136</v>
      </c>
      <c r="CV129" s="144">
        <v>142</v>
      </c>
      <c r="CW129" s="144">
        <v>156</v>
      </c>
      <c r="CX129" s="144">
        <v>111</v>
      </c>
      <c r="CY129" s="144">
        <v>126</v>
      </c>
      <c r="CZ129" s="144">
        <v>122</v>
      </c>
      <c r="DA129" s="144">
        <v>129</v>
      </c>
      <c r="DB129" s="144">
        <v>136</v>
      </c>
      <c r="DC129" s="144">
        <v>135</v>
      </c>
      <c r="DD129" s="144">
        <v>123</v>
      </c>
      <c r="DE129" s="144">
        <v>128</v>
      </c>
      <c r="DF129" s="144">
        <v>128.5</v>
      </c>
      <c r="DG129" s="144">
        <v>129</v>
      </c>
      <c r="DH129" s="144">
        <v>130</v>
      </c>
      <c r="DI129" s="144">
        <v>154</v>
      </c>
      <c r="DJ129" s="144">
        <v>147</v>
      </c>
      <c r="DK129" s="144">
        <v>108</v>
      </c>
      <c r="DL129" s="144">
        <v>108</v>
      </c>
      <c r="DM129" s="144">
        <v>139</v>
      </c>
      <c r="DN129" s="144">
        <v>151</v>
      </c>
      <c r="DO129" s="144">
        <v>124</v>
      </c>
      <c r="DP129" s="144">
        <v>114</v>
      </c>
      <c r="DQ129" s="144">
        <v>114</v>
      </c>
      <c r="DR129">
        <v>93</v>
      </c>
      <c r="DS129" s="144">
        <v>97</v>
      </c>
      <c r="DT129" s="397">
        <v>82</v>
      </c>
      <c r="DU129" s="397">
        <v>101</v>
      </c>
      <c r="DV129" s="380">
        <v>99</v>
      </c>
      <c r="DW129" s="380">
        <v>83</v>
      </c>
      <c r="DX129" s="397">
        <v>70</v>
      </c>
      <c r="DY129" s="144">
        <v>78</v>
      </c>
      <c r="DZ129" s="144">
        <v>75</v>
      </c>
      <c r="EA129" s="144">
        <v>99</v>
      </c>
      <c r="EB129" s="144">
        <v>89</v>
      </c>
      <c r="EC129" s="144">
        <v>88</v>
      </c>
      <c r="ED129" s="144">
        <v>80</v>
      </c>
      <c r="EE129" s="144">
        <v>69</v>
      </c>
      <c r="EF129" s="144">
        <v>74</v>
      </c>
      <c r="EG129" s="144">
        <v>77</v>
      </c>
      <c r="EH129" s="144">
        <v>81</v>
      </c>
      <c r="EI129" s="144">
        <v>83</v>
      </c>
      <c r="EJ129" s="144">
        <v>75</v>
      </c>
      <c r="EK129" s="144">
        <v>68</v>
      </c>
      <c r="EL129" s="144">
        <v>73</v>
      </c>
      <c r="EM129" s="144">
        <v>92</v>
      </c>
      <c r="EN129" s="144">
        <v>101</v>
      </c>
      <c r="EO129" s="144">
        <v>71</v>
      </c>
      <c r="EP129" s="144">
        <v>68</v>
      </c>
      <c r="EQ129" s="144">
        <v>76</v>
      </c>
      <c r="ER129" s="144">
        <v>65</v>
      </c>
      <c r="ES129" s="144">
        <v>59</v>
      </c>
      <c r="ET129" s="144">
        <v>61</v>
      </c>
      <c r="EU129" s="144">
        <v>57</v>
      </c>
      <c r="EV129" s="144">
        <v>53</v>
      </c>
      <c r="EW129" s="144">
        <v>46</v>
      </c>
      <c r="EX129" s="144">
        <v>37</v>
      </c>
      <c r="EY129" s="144">
        <v>38</v>
      </c>
      <c r="EZ129" s="144">
        <v>52</v>
      </c>
      <c r="FA129" s="144">
        <v>65</v>
      </c>
      <c r="FB129" s="144">
        <v>50</v>
      </c>
      <c r="FC129" s="144">
        <v>39</v>
      </c>
      <c r="FD129" s="144">
        <v>43</v>
      </c>
      <c r="FE129" s="144">
        <v>31</v>
      </c>
      <c r="FF129" s="144">
        <v>24</v>
      </c>
      <c r="FG129" s="144">
        <v>29</v>
      </c>
      <c r="FH129" s="144">
        <v>30</v>
      </c>
      <c r="FI129" s="144">
        <v>38</v>
      </c>
      <c r="FJ129" s="144">
        <v>44</v>
      </c>
      <c r="FK129" s="144">
        <v>57</v>
      </c>
      <c r="FL129" s="144">
        <v>53</v>
      </c>
      <c r="FM129" s="144">
        <v>50</v>
      </c>
      <c r="FN129" s="144">
        <v>51</v>
      </c>
      <c r="FO129" s="144">
        <v>55</v>
      </c>
      <c r="FP129" s="144">
        <v>29</v>
      </c>
      <c r="FQ129" s="144">
        <v>33</v>
      </c>
      <c r="FR129" s="144">
        <v>41</v>
      </c>
      <c r="FS129">
        <v>45</v>
      </c>
      <c r="FT129" s="144">
        <v>30</v>
      </c>
      <c r="FU129" s="397">
        <v>36</v>
      </c>
      <c r="FV129" s="397">
        <v>35</v>
      </c>
      <c r="FW129" s="380">
        <v>31</v>
      </c>
      <c r="FX129" s="380">
        <v>36</v>
      </c>
      <c r="FY129" s="397">
        <v>39</v>
      </c>
      <c r="FZ129" s="144">
        <v>41</v>
      </c>
      <c r="GA129" s="144">
        <v>43</v>
      </c>
      <c r="GB129" s="144">
        <v>42</v>
      </c>
      <c r="GC129" s="144">
        <v>32</v>
      </c>
      <c r="GD129" s="144">
        <v>51</v>
      </c>
      <c r="GE129" s="144">
        <v>64</v>
      </c>
      <c r="GF129" s="144">
        <v>58</v>
      </c>
      <c r="GG129" s="144">
        <v>65</v>
      </c>
      <c r="GH129" s="144">
        <v>61</v>
      </c>
      <c r="GI129" s="144">
        <v>73</v>
      </c>
      <c r="GJ129" s="144">
        <v>66</v>
      </c>
      <c r="GK129" s="144">
        <v>71</v>
      </c>
      <c r="GL129" s="144">
        <v>60</v>
      </c>
      <c r="GM129" s="144">
        <v>66</v>
      </c>
      <c r="GN129" s="144">
        <v>67</v>
      </c>
      <c r="GO129" s="144">
        <v>43</v>
      </c>
      <c r="GP129" s="144">
        <v>57</v>
      </c>
      <c r="GQ129" s="144">
        <v>47</v>
      </c>
      <c r="GR129" s="144">
        <v>54</v>
      </c>
      <c r="GS129" s="144">
        <v>47</v>
      </c>
      <c r="GT129" s="144">
        <v>48</v>
      </c>
      <c r="GU129" s="144">
        <v>46</v>
      </c>
      <c r="GV129" s="144">
        <v>60</v>
      </c>
      <c r="GW129" s="144">
        <v>36</v>
      </c>
      <c r="GX129" s="144">
        <v>32</v>
      </c>
      <c r="GY129" s="144">
        <v>39</v>
      </c>
      <c r="GZ129" s="144">
        <v>42</v>
      </c>
      <c r="HA129" s="144">
        <v>59</v>
      </c>
      <c r="HB129" s="144">
        <v>59</v>
      </c>
      <c r="HC129" s="144">
        <v>59</v>
      </c>
      <c r="HD129" s="144">
        <v>54</v>
      </c>
      <c r="HE129" s="144">
        <v>62</v>
      </c>
      <c r="HF129" s="144">
        <v>52</v>
      </c>
      <c r="HG129" s="144">
        <v>46</v>
      </c>
      <c r="HH129" s="144">
        <v>49</v>
      </c>
      <c r="HI129" s="144">
        <v>51</v>
      </c>
      <c r="HJ129" s="144">
        <v>37</v>
      </c>
      <c r="HK129" s="144">
        <v>39</v>
      </c>
      <c r="HL129" s="144">
        <v>29</v>
      </c>
      <c r="HM129" s="144">
        <v>59</v>
      </c>
      <c r="HN129" s="144">
        <v>64</v>
      </c>
      <c r="HO129" s="144">
        <v>55</v>
      </c>
      <c r="HP129" s="144">
        <v>57</v>
      </c>
      <c r="HQ129" s="144">
        <v>53</v>
      </c>
      <c r="HR129" s="144">
        <v>57</v>
      </c>
      <c r="HS129" s="144">
        <v>81</v>
      </c>
      <c r="HT129" s="144">
        <v>72</v>
      </c>
      <c r="HU129" s="144">
        <v>56</v>
      </c>
      <c r="HV129" s="144">
        <v>46</v>
      </c>
      <c r="HW129" s="144">
        <v>43</v>
      </c>
      <c r="HX129" s="144">
        <v>44</v>
      </c>
      <c r="HY129" s="144">
        <v>40</v>
      </c>
      <c r="HZ129" s="144">
        <v>36</v>
      </c>
      <c r="IA129" s="144">
        <v>34</v>
      </c>
      <c r="IB129" s="144">
        <v>29</v>
      </c>
      <c r="IC129" s="144">
        <v>27</v>
      </c>
      <c r="ID129" s="144">
        <v>32</v>
      </c>
      <c r="IE129" s="144">
        <v>27</v>
      </c>
      <c r="IF129" s="144">
        <v>35</v>
      </c>
      <c r="IG129" s="144">
        <v>32</v>
      </c>
      <c r="IH129" s="144">
        <v>40</v>
      </c>
      <c r="II129" s="144">
        <v>28</v>
      </c>
      <c r="IJ129" s="144">
        <v>42</v>
      </c>
      <c r="IK129" s="144">
        <v>38</v>
      </c>
      <c r="IL129" s="144">
        <v>43</v>
      </c>
      <c r="IM129" s="144">
        <v>48</v>
      </c>
      <c r="IN129" s="341">
        <f t="shared" si="91"/>
        <v>44.5</v>
      </c>
      <c r="IO129" s="144">
        <v>41</v>
      </c>
      <c r="IP129" s="144">
        <v>35</v>
      </c>
      <c r="IQ129" s="144">
        <v>31</v>
      </c>
      <c r="IR129" s="144">
        <v>33</v>
      </c>
      <c r="IS129" s="144">
        <v>37</v>
      </c>
      <c r="IT129" s="144">
        <v>31</v>
      </c>
      <c r="IU129" s="144">
        <v>48</v>
      </c>
      <c r="IV129" s="144">
        <v>59</v>
      </c>
      <c r="IW129" s="144">
        <v>54</v>
      </c>
      <c r="IX129" s="144">
        <v>42</v>
      </c>
      <c r="IY129" s="144">
        <v>40</v>
      </c>
      <c r="IZ129" s="144">
        <v>51</v>
      </c>
      <c r="JA129" s="144">
        <v>49</v>
      </c>
      <c r="JB129" s="144">
        <v>49</v>
      </c>
      <c r="JC129" s="144">
        <v>49</v>
      </c>
      <c r="JD129" s="144">
        <v>50</v>
      </c>
      <c r="JE129" s="144">
        <v>34</v>
      </c>
      <c r="JF129" s="362">
        <f t="shared" si="95"/>
        <v>32</v>
      </c>
      <c r="JG129" s="144">
        <v>30</v>
      </c>
      <c r="JH129" s="144">
        <v>32</v>
      </c>
      <c r="JI129" s="144">
        <v>41</v>
      </c>
      <c r="JJ129" s="144">
        <v>34</v>
      </c>
      <c r="JK129" s="144">
        <v>44</v>
      </c>
      <c r="JL129" s="144">
        <v>42</v>
      </c>
      <c r="JM129" s="144">
        <v>46</v>
      </c>
      <c r="JN129" s="341">
        <f t="shared" si="96"/>
        <v>54</v>
      </c>
      <c r="JO129" s="144">
        <v>62</v>
      </c>
      <c r="JP129" s="144">
        <v>54</v>
      </c>
      <c r="JQ129" s="144">
        <v>51</v>
      </c>
      <c r="JR129" s="144">
        <v>40</v>
      </c>
      <c r="JS129" s="144">
        <v>42</v>
      </c>
      <c r="JT129" s="144">
        <v>40</v>
      </c>
      <c r="JU129" s="144">
        <v>37</v>
      </c>
      <c r="JV129" s="341">
        <f t="shared" si="97"/>
        <v>30</v>
      </c>
      <c r="JW129" s="144">
        <v>23</v>
      </c>
      <c r="JX129" s="144">
        <v>25</v>
      </c>
      <c r="JY129" s="144">
        <v>25</v>
      </c>
      <c r="JZ129" s="144">
        <v>27</v>
      </c>
      <c r="KA129" s="144">
        <v>26</v>
      </c>
      <c r="KB129" s="144">
        <v>24</v>
      </c>
      <c r="KC129" s="144">
        <v>24</v>
      </c>
      <c r="KD129" s="144">
        <v>32</v>
      </c>
      <c r="KE129" s="144">
        <v>33</v>
      </c>
      <c r="KF129" s="144">
        <v>40</v>
      </c>
      <c r="KG129" s="144">
        <v>32</v>
      </c>
      <c r="KH129" s="144">
        <v>31</v>
      </c>
      <c r="KI129" s="144">
        <v>37</v>
      </c>
      <c r="KJ129" s="144">
        <v>35</v>
      </c>
      <c r="KK129" s="144">
        <v>31</v>
      </c>
      <c r="KL129" s="144">
        <v>36</v>
      </c>
      <c r="KM129" s="144">
        <v>24</v>
      </c>
      <c r="KN129" s="144">
        <v>20</v>
      </c>
      <c r="KO129" s="144">
        <v>22</v>
      </c>
      <c r="KP129" s="144">
        <v>36</v>
      </c>
      <c r="KQ129" s="144">
        <v>29</v>
      </c>
      <c r="KR129" s="144">
        <v>23</v>
      </c>
      <c r="KS129" s="144">
        <v>26</v>
      </c>
      <c r="KT129" s="144">
        <v>35</v>
      </c>
      <c r="KU129" s="144">
        <v>30</v>
      </c>
      <c r="KV129" s="144">
        <v>21</v>
      </c>
      <c r="KW129" s="144">
        <v>26</v>
      </c>
      <c r="KX129" s="144">
        <v>27</v>
      </c>
      <c r="KY129" s="144">
        <v>37</v>
      </c>
      <c r="KZ129" s="476">
        <f t="shared" si="98"/>
        <v>29</v>
      </c>
      <c r="LA129" s="476">
        <f t="shared" si="99"/>
        <v>28</v>
      </c>
      <c r="LB129" s="476">
        <f t="shared" si="100"/>
        <v>28</v>
      </c>
      <c r="LC129" s="476">
        <f t="shared" si="101"/>
        <v>28</v>
      </c>
      <c r="LD129" s="476">
        <f t="shared" si="102"/>
        <v>29</v>
      </c>
      <c r="LE129" s="476">
        <f t="shared" si="103"/>
        <v>29</v>
      </c>
      <c r="LF129" s="476">
        <f t="shared" si="104"/>
        <v>28</v>
      </c>
      <c r="LG129" s="476">
        <f t="shared" si="105"/>
        <v>28</v>
      </c>
      <c r="LH129" s="476">
        <f t="shared" si="106"/>
        <v>29</v>
      </c>
      <c r="LI129" s="476">
        <f t="shared" si="107"/>
        <v>29</v>
      </c>
      <c r="LJ129" s="144">
        <v>24</v>
      </c>
      <c r="LK129" s="144">
        <v>25</v>
      </c>
      <c r="LL129" s="144">
        <v>29</v>
      </c>
      <c r="LM129" s="144">
        <v>31</v>
      </c>
      <c r="LN129" s="144">
        <v>33</v>
      </c>
      <c r="LO129" s="144">
        <v>33</v>
      </c>
      <c r="LP129" s="144">
        <v>24</v>
      </c>
      <c r="LQ129" s="144">
        <v>24</v>
      </c>
      <c r="LR129" s="144">
        <v>32</v>
      </c>
      <c r="LS129" s="144">
        <v>26</v>
      </c>
      <c r="LT129" s="144">
        <v>29</v>
      </c>
      <c r="LU129" s="144">
        <v>33</v>
      </c>
      <c r="LV129" s="144">
        <v>30</v>
      </c>
      <c r="LW129" s="144">
        <v>38</v>
      </c>
      <c r="LX129" s="144">
        <v>30</v>
      </c>
      <c r="LY129" s="144">
        <v>32</v>
      </c>
      <c r="LZ129" s="144">
        <v>21</v>
      </c>
      <c r="MA129" s="144">
        <v>23</v>
      </c>
      <c r="MB129" s="144">
        <v>28</v>
      </c>
      <c r="MC129" s="144">
        <v>30</v>
      </c>
      <c r="MD129" s="144">
        <v>27</v>
      </c>
      <c r="ME129" s="144">
        <v>28</v>
      </c>
      <c r="MF129" s="144">
        <v>27</v>
      </c>
      <c r="MG129" s="144">
        <v>27</v>
      </c>
      <c r="MH129" s="144">
        <v>16</v>
      </c>
      <c r="MI129" s="144">
        <v>30</v>
      </c>
      <c r="MJ129" s="144">
        <v>28</v>
      </c>
      <c r="MK129" s="144">
        <v>28</v>
      </c>
      <c r="ML129" s="144">
        <v>17</v>
      </c>
      <c r="MM129" s="144">
        <v>14</v>
      </c>
      <c r="MN129" s="144">
        <v>15</v>
      </c>
      <c r="MO129" s="144">
        <v>24</v>
      </c>
      <c r="MP129" s="144">
        <v>33</v>
      </c>
      <c r="MQ129" s="144">
        <v>37</v>
      </c>
      <c r="MR129" s="144">
        <v>26</v>
      </c>
      <c r="MS129" s="144">
        <v>23</v>
      </c>
      <c r="MT129" s="144">
        <v>32</v>
      </c>
      <c r="MU129" s="144">
        <v>28</v>
      </c>
      <c r="MV129" s="144">
        <v>39</v>
      </c>
      <c r="MW129" s="144">
        <v>39</v>
      </c>
      <c r="MX129" s="144">
        <v>38</v>
      </c>
      <c r="MY129" s="144">
        <v>43</v>
      </c>
      <c r="MZ129" s="144">
        <v>34</v>
      </c>
      <c r="NA129" s="144">
        <v>30</v>
      </c>
      <c r="NB129" s="144">
        <v>27</v>
      </c>
      <c r="NC129" s="144">
        <v>30</v>
      </c>
      <c r="ND129" s="144">
        <v>30</v>
      </c>
      <c r="NE129" s="144">
        <v>30</v>
      </c>
      <c r="NF129" s="144">
        <v>32</v>
      </c>
      <c r="NG129" s="144">
        <v>32</v>
      </c>
      <c r="NH129" s="144">
        <v>32</v>
      </c>
      <c r="NI129" s="144">
        <v>24</v>
      </c>
      <c r="NJ129" s="144">
        <v>34</v>
      </c>
      <c r="NK129" s="144">
        <v>43</v>
      </c>
      <c r="NL129" s="144">
        <v>28</v>
      </c>
      <c r="NM129" s="144">
        <v>24</v>
      </c>
      <c r="NN129" s="144">
        <v>39</v>
      </c>
      <c r="NO129" s="144">
        <v>38</v>
      </c>
      <c r="NP129" s="144">
        <v>27</v>
      </c>
      <c r="NQ129" s="144">
        <v>21</v>
      </c>
      <c r="NR129" s="144">
        <v>30</v>
      </c>
      <c r="NS129" s="144">
        <v>34</v>
      </c>
      <c r="NT129" s="144">
        <v>18</v>
      </c>
      <c r="NU129" s="144">
        <v>22</v>
      </c>
      <c r="NV129" s="144">
        <v>26</v>
      </c>
      <c r="NW129" s="144">
        <v>24</v>
      </c>
      <c r="NX129" s="144">
        <v>21</v>
      </c>
      <c r="NY129" s="144">
        <v>21</v>
      </c>
      <c r="NZ129" s="144">
        <v>27</v>
      </c>
      <c r="OA129" s="144">
        <v>24</v>
      </c>
      <c r="OB129" s="144">
        <v>16</v>
      </c>
      <c r="OC129" s="144">
        <v>19</v>
      </c>
      <c r="OD129" s="144">
        <v>20</v>
      </c>
      <c r="OE129" s="144">
        <v>20</v>
      </c>
      <c r="OF129" s="144">
        <v>28</v>
      </c>
      <c r="OG129" s="144">
        <v>22</v>
      </c>
      <c r="OH129" s="144">
        <v>38</v>
      </c>
      <c r="OI129" s="144">
        <v>30</v>
      </c>
      <c r="OJ129" s="144">
        <v>25</v>
      </c>
      <c r="OK129" s="144">
        <v>16</v>
      </c>
      <c r="OL129" s="144">
        <v>20</v>
      </c>
      <c r="OM129" s="144">
        <v>24</v>
      </c>
      <c r="ON129" s="144">
        <v>32</v>
      </c>
      <c r="OO129" s="144">
        <v>23</v>
      </c>
      <c r="OP129" s="144">
        <v>18</v>
      </c>
      <c r="OQ129" s="144">
        <v>19</v>
      </c>
      <c r="OR129" s="144">
        <v>27</v>
      </c>
      <c r="OS129" s="144">
        <v>30</v>
      </c>
      <c r="OT129" s="144">
        <v>31</v>
      </c>
      <c r="OU129" s="144">
        <v>34</v>
      </c>
      <c r="OV129" s="144">
        <v>24</v>
      </c>
      <c r="OW129" s="144">
        <v>25</v>
      </c>
      <c r="OX129" s="144">
        <v>19</v>
      </c>
      <c r="OY129" s="341">
        <f t="shared" si="92"/>
        <v>21.5</v>
      </c>
      <c r="OZ129" s="144">
        <v>24</v>
      </c>
      <c r="PA129" s="144">
        <v>30</v>
      </c>
      <c r="PB129" s="144">
        <v>24</v>
      </c>
      <c r="PC129" s="144">
        <v>34</v>
      </c>
      <c r="PD129" s="144">
        <v>26</v>
      </c>
    </row>
    <row r="130" spans="1:436" s="144" customFormat="1" x14ac:dyDescent="0.2">
      <c r="A130" s="55"/>
      <c r="B130" s="318">
        <v>16</v>
      </c>
      <c r="C130" s="319">
        <f t="shared" ca="1" si="90"/>
        <v>16</v>
      </c>
      <c r="D130" s="320">
        <f t="shared" ca="1" si="93"/>
        <v>5.9479553903345722E-2</v>
      </c>
      <c r="E130" s="323">
        <f t="shared" ca="1" si="94"/>
        <v>7</v>
      </c>
      <c r="F130" s="321"/>
      <c r="G130" s="144">
        <v>33</v>
      </c>
      <c r="H130" s="144">
        <v>30</v>
      </c>
      <c r="I130" s="343">
        <v>28</v>
      </c>
      <c r="J130" s="144">
        <v>26</v>
      </c>
      <c r="K130" s="144">
        <v>23</v>
      </c>
      <c r="L130" s="144">
        <v>30</v>
      </c>
      <c r="M130" s="144">
        <v>16</v>
      </c>
      <c r="N130" s="144">
        <v>15</v>
      </c>
      <c r="O130" s="144">
        <v>29</v>
      </c>
      <c r="P130" s="144">
        <v>23</v>
      </c>
      <c r="Q130" s="144">
        <v>29</v>
      </c>
      <c r="R130" s="144">
        <v>34</v>
      </c>
      <c r="S130" s="144">
        <v>34</v>
      </c>
      <c r="T130" s="144">
        <v>18</v>
      </c>
      <c r="U130" s="144">
        <v>21</v>
      </c>
      <c r="V130" s="144">
        <v>19</v>
      </c>
      <c r="W130" s="144">
        <v>21</v>
      </c>
      <c r="X130" s="144">
        <v>24</v>
      </c>
      <c r="Y130" s="144">
        <v>25</v>
      </c>
      <c r="Z130" s="144">
        <v>21</v>
      </c>
      <c r="AA130" s="144">
        <v>24</v>
      </c>
      <c r="AB130" s="144">
        <v>18</v>
      </c>
      <c r="AC130" s="144">
        <v>15</v>
      </c>
      <c r="AD130" s="144">
        <v>24</v>
      </c>
      <c r="AE130" s="144">
        <v>30</v>
      </c>
      <c r="AF130" s="144">
        <v>22</v>
      </c>
      <c r="AG130" s="144">
        <v>22</v>
      </c>
      <c r="AH130" s="144">
        <v>21</v>
      </c>
      <c r="AI130" s="144">
        <v>18</v>
      </c>
      <c r="AJ130" s="144">
        <v>24</v>
      </c>
      <c r="AK130" s="144">
        <v>23</v>
      </c>
      <c r="AL130" s="144">
        <v>25</v>
      </c>
      <c r="AM130" s="144">
        <v>28</v>
      </c>
      <c r="AN130" s="144">
        <v>29</v>
      </c>
      <c r="AO130" s="144">
        <v>27</v>
      </c>
      <c r="AP130" s="363">
        <v>29</v>
      </c>
      <c r="AQ130" s="144">
        <v>31</v>
      </c>
      <c r="AR130" s="144">
        <v>30</v>
      </c>
      <c r="AS130" s="144">
        <v>27</v>
      </c>
      <c r="AT130" s="144">
        <v>20</v>
      </c>
      <c r="AU130" s="144">
        <v>17</v>
      </c>
      <c r="AV130" s="144">
        <v>23</v>
      </c>
      <c r="AW130" s="144">
        <v>22</v>
      </c>
      <c r="AX130" s="144">
        <v>17</v>
      </c>
      <c r="AY130" s="144">
        <v>22</v>
      </c>
      <c r="AZ130" s="144">
        <v>12</v>
      </c>
      <c r="BA130" s="144">
        <v>14</v>
      </c>
      <c r="BB130" s="144">
        <v>12</v>
      </c>
      <c r="BC130" s="144">
        <v>10</v>
      </c>
      <c r="BD130" s="144">
        <v>11</v>
      </c>
      <c r="BE130" s="144">
        <v>6</v>
      </c>
      <c r="BF130" s="144">
        <v>5</v>
      </c>
      <c r="BG130" s="144">
        <v>4</v>
      </c>
      <c r="BH130" s="144">
        <v>3</v>
      </c>
      <c r="BI130" s="144">
        <v>3</v>
      </c>
      <c r="BJ130" s="144">
        <v>0</v>
      </c>
      <c r="BK130" s="144">
        <v>2</v>
      </c>
      <c r="BL130" s="144">
        <v>0</v>
      </c>
      <c r="BM130" s="144">
        <v>1</v>
      </c>
      <c r="BN130" s="144">
        <v>6</v>
      </c>
      <c r="BO130" s="144">
        <v>9</v>
      </c>
      <c r="BP130" s="144">
        <v>9</v>
      </c>
      <c r="BQ130" s="144">
        <v>13</v>
      </c>
      <c r="BR130" s="144">
        <v>14</v>
      </c>
      <c r="BS130" s="144">
        <v>16</v>
      </c>
      <c r="BT130" s="144">
        <v>14</v>
      </c>
      <c r="BU130" s="144">
        <v>13</v>
      </c>
      <c r="BV130" s="144">
        <v>12</v>
      </c>
      <c r="BW130" s="144">
        <v>9</v>
      </c>
      <c r="BX130" s="144">
        <v>15</v>
      </c>
      <c r="BY130" s="144">
        <v>17</v>
      </c>
      <c r="BZ130" s="144">
        <v>22</v>
      </c>
      <c r="CA130" s="144">
        <v>20</v>
      </c>
      <c r="CB130" s="144">
        <v>8</v>
      </c>
      <c r="CC130" s="144">
        <v>8</v>
      </c>
      <c r="CD130" s="144">
        <v>10</v>
      </c>
      <c r="CE130" s="144">
        <v>17</v>
      </c>
      <c r="CF130" s="144">
        <v>19</v>
      </c>
      <c r="CG130" s="144">
        <v>15</v>
      </c>
      <c r="CH130" s="144">
        <v>10</v>
      </c>
      <c r="CI130" s="144">
        <v>14</v>
      </c>
      <c r="CJ130" s="144">
        <v>13</v>
      </c>
      <c r="CK130" s="144">
        <v>20</v>
      </c>
      <c r="CL130" s="144">
        <v>18</v>
      </c>
      <c r="CM130" s="144">
        <v>17</v>
      </c>
      <c r="CN130" s="144">
        <v>12</v>
      </c>
      <c r="CO130" s="144">
        <v>18</v>
      </c>
      <c r="CP130" s="144">
        <v>21</v>
      </c>
      <c r="CQ130" s="144">
        <v>27</v>
      </c>
      <c r="CR130" s="144">
        <v>20</v>
      </c>
      <c r="CS130" s="144">
        <v>27</v>
      </c>
      <c r="CT130" s="144">
        <v>22</v>
      </c>
      <c r="CU130" s="144">
        <v>20</v>
      </c>
      <c r="CV130" s="144">
        <v>22</v>
      </c>
      <c r="CW130" s="144">
        <v>17</v>
      </c>
      <c r="CX130" s="144">
        <v>17</v>
      </c>
      <c r="CY130" s="144">
        <v>21</v>
      </c>
      <c r="CZ130" s="144">
        <v>33</v>
      </c>
      <c r="DA130" s="144">
        <v>29</v>
      </c>
      <c r="DB130" s="144">
        <v>36</v>
      </c>
      <c r="DC130" s="144">
        <v>21</v>
      </c>
      <c r="DD130" s="144">
        <v>21</v>
      </c>
      <c r="DE130" s="144">
        <v>29</v>
      </c>
      <c r="DF130" s="144">
        <v>31.5</v>
      </c>
      <c r="DG130" s="144">
        <v>34</v>
      </c>
      <c r="DH130" s="144">
        <v>21</v>
      </c>
      <c r="DI130" s="144">
        <v>33</v>
      </c>
      <c r="DJ130" s="144">
        <v>30</v>
      </c>
      <c r="DK130" s="144">
        <v>55</v>
      </c>
      <c r="DL130" s="144">
        <v>55</v>
      </c>
      <c r="DM130" s="144">
        <v>21</v>
      </c>
      <c r="DN130" s="144">
        <v>10</v>
      </c>
      <c r="DO130" s="144">
        <v>15</v>
      </c>
      <c r="DP130" s="144">
        <v>16</v>
      </c>
      <c r="DQ130" s="144">
        <v>7</v>
      </c>
      <c r="DR130">
        <v>15</v>
      </c>
      <c r="DS130" s="144">
        <v>20</v>
      </c>
      <c r="DT130" s="397">
        <v>17</v>
      </c>
      <c r="DU130" s="397">
        <v>19</v>
      </c>
      <c r="DV130" s="380">
        <v>17</v>
      </c>
      <c r="DW130" s="380">
        <v>13</v>
      </c>
      <c r="DX130" s="397">
        <v>6</v>
      </c>
      <c r="DY130" s="144">
        <v>3</v>
      </c>
      <c r="DZ130" s="144">
        <v>7</v>
      </c>
      <c r="EA130" s="144">
        <v>13</v>
      </c>
      <c r="EB130" s="144">
        <v>9</v>
      </c>
      <c r="EC130" s="144">
        <v>9</v>
      </c>
      <c r="ED130" s="144">
        <v>13</v>
      </c>
      <c r="EE130" s="144">
        <v>11</v>
      </c>
      <c r="EF130" s="144">
        <v>13</v>
      </c>
      <c r="EG130" s="144">
        <v>17</v>
      </c>
      <c r="EH130" s="144">
        <v>12</v>
      </c>
      <c r="EI130" s="144">
        <v>7</v>
      </c>
      <c r="EJ130" s="144">
        <v>14</v>
      </c>
      <c r="EK130" s="144">
        <v>10</v>
      </c>
      <c r="EL130" s="144">
        <v>7</v>
      </c>
      <c r="EM130" s="144">
        <v>9</v>
      </c>
      <c r="EN130" s="144">
        <v>13</v>
      </c>
      <c r="EO130" s="144">
        <v>8</v>
      </c>
      <c r="EP130" s="144">
        <v>1</v>
      </c>
      <c r="EQ130" s="144">
        <v>2</v>
      </c>
      <c r="ER130" s="144">
        <v>4</v>
      </c>
      <c r="ES130" s="144">
        <v>8</v>
      </c>
      <c r="ET130" s="144">
        <v>3</v>
      </c>
      <c r="EU130" s="144">
        <v>5</v>
      </c>
      <c r="EV130" s="144">
        <v>6</v>
      </c>
      <c r="EW130" s="144">
        <v>6</v>
      </c>
      <c r="EX130" s="144">
        <v>10</v>
      </c>
      <c r="EY130" s="144">
        <v>19</v>
      </c>
      <c r="EZ130" s="144">
        <v>26</v>
      </c>
      <c r="FA130" s="144">
        <v>19</v>
      </c>
      <c r="FB130" s="144">
        <v>17</v>
      </c>
      <c r="FC130" s="144">
        <v>15</v>
      </c>
      <c r="FD130" s="144">
        <v>17</v>
      </c>
      <c r="FE130" s="144">
        <v>11</v>
      </c>
      <c r="FF130" s="144">
        <v>9</v>
      </c>
      <c r="FG130" s="144">
        <v>16</v>
      </c>
      <c r="FH130" s="144">
        <v>14</v>
      </c>
      <c r="FI130" s="144">
        <v>10</v>
      </c>
      <c r="FJ130" s="144">
        <v>7</v>
      </c>
      <c r="FK130" s="144">
        <v>8</v>
      </c>
      <c r="FL130" s="144">
        <v>11</v>
      </c>
      <c r="FM130" s="144">
        <v>13</v>
      </c>
      <c r="FN130" s="144">
        <v>13</v>
      </c>
      <c r="FO130" s="144">
        <v>12</v>
      </c>
      <c r="FP130" s="144">
        <v>20</v>
      </c>
      <c r="FQ130" s="144">
        <v>16</v>
      </c>
      <c r="FR130" s="144">
        <v>9</v>
      </c>
      <c r="FS130">
        <v>6</v>
      </c>
      <c r="FT130" s="144">
        <v>6</v>
      </c>
      <c r="FU130" s="397">
        <v>8</v>
      </c>
      <c r="FV130" s="397">
        <v>14</v>
      </c>
      <c r="FW130" s="380">
        <v>14</v>
      </c>
      <c r="FX130" s="380">
        <v>10</v>
      </c>
      <c r="FY130" s="397">
        <v>8</v>
      </c>
      <c r="FZ130" s="144">
        <v>19</v>
      </c>
      <c r="GA130" s="144">
        <v>16</v>
      </c>
      <c r="GB130" s="144">
        <v>14</v>
      </c>
      <c r="GC130" s="144">
        <v>13</v>
      </c>
      <c r="GD130" s="144">
        <v>6</v>
      </c>
      <c r="GE130" s="144">
        <v>13</v>
      </c>
      <c r="GF130" s="144">
        <v>17</v>
      </c>
      <c r="GG130" s="144">
        <v>18</v>
      </c>
      <c r="GH130" s="144">
        <v>10</v>
      </c>
      <c r="GI130" s="144">
        <v>10</v>
      </c>
      <c r="GJ130" s="144">
        <v>5</v>
      </c>
      <c r="GK130" s="144">
        <v>3</v>
      </c>
      <c r="GL130" s="144">
        <v>6</v>
      </c>
      <c r="GM130" s="144">
        <v>14</v>
      </c>
      <c r="GN130" s="144">
        <v>19</v>
      </c>
      <c r="GO130" s="144">
        <v>17</v>
      </c>
      <c r="GP130" s="144">
        <v>12</v>
      </c>
      <c r="GQ130" s="144">
        <v>9</v>
      </c>
      <c r="GR130" s="144">
        <v>15</v>
      </c>
      <c r="GS130" s="144">
        <v>14</v>
      </c>
      <c r="GT130" s="144">
        <v>16</v>
      </c>
      <c r="GU130" s="144">
        <v>12</v>
      </c>
      <c r="GV130" s="144">
        <v>15</v>
      </c>
      <c r="GW130" s="144">
        <v>14</v>
      </c>
      <c r="GX130" s="144">
        <v>13</v>
      </c>
      <c r="GY130" s="144">
        <v>16</v>
      </c>
      <c r="GZ130" s="144">
        <v>20</v>
      </c>
      <c r="HA130" s="144">
        <v>15</v>
      </c>
      <c r="HB130" s="144">
        <v>14</v>
      </c>
      <c r="HC130" s="144">
        <v>8</v>
      </c>
      <c r="HD130" s="144">
        <v>9</v>
      </c>
      <c r="HE130" s="144">
        <v>11</v>
      </c>
      <c r="HF130" s="144">
        <v>23</v>
      </c>
      <c r="HG130" s="144">
        <v>24</v>
      </c>
      <c r="HH130" s="144">
        <v>21</v>
      </c>
      <c r="HI130" s="144">
        <v>13</v>
      </c>
      <c r="HJ130" s="144">
        <v>22</v>
      </c>
      <c r="HK130" s="144">
        <v>20</v>
      </c>
      <c r="HL130" s="144">
        <v>12</v>
      </c>
      <c r="HM130" s="144">
        <v>15</v>
      </c>
      <c r="HN130" s="144">
        <v>11</v>
      </c>
      <c r="HO130" s="144">
        <v>18</v>
      </c>
      <c r="HP130" s="144">
        <v>18</v>
      </c>
      <c r="HQ130" s="144">
        <v>17</v>
      </c>
      <c r="HR130" s="144">
        <v>17</v>
      </c>
      <c r="HS130" s="144">
        <v>21</v>
      </c>
      <c r="HT130" s="144">
        <v>20</v>
      </c>
      <c r="HU130" s="144">
        <v>18</v>
      </c>
      <c r="HV130" s="144">
        <v>13</v>
      </c>
      <c r="HW130" s="144">
        <v>13</v>
      </c>
      <c r="HX130" s="144">
        <v>12</v>
      </c>
      <c r="HY130" s="144">
        <v>13</v>
      </c>
      <c r="HZ130" s="144">
        <v>10</v>
      </c>
      <c r="IA130" s="144">
        <v>10</v>
      </c>
      <c r="IB130" s="144">
        <v>14</v>
      </c>
      <c r="IC130" s="144">
        <v>17</v>
      </c>
      <c r="ID130" s="144">
        <v>16</v>
      </c>
      <c r="IE130" s="144">
        <v>18</v>
      </c>
      <c r="IF130" s="144">
        <v>19</v>
      </c>
      <c r="IG130" s="144">
        <v>14</v>
      </c>
      <c r="IH130" s="144">
        <v>13</v>
      </c>
      <c r="II130" s="144">
        <v>10</v>
      </c>
      <c r="IJ130" s="144">
        <v>12</v>
      </c>
      <c r="IK130" s="144">
        <v>14</v>
      </c>
      <c r="IL130" s="144">
        <v>12</v>
      </c>
      <c r="IM130" s="144">
        <v>10</v>
      </c>
      <c r="IN130" s="341">
        <f t="shared" si="91"/>
        <v>13.5</v>
      </c>
      <c r="IO130" s="144">
        <v>17</v>
      </c>
      <c r="IP130" s="144">
        <v>7</v>
      </c>
      <c r="IQ130" s="144">
        <v>14</v>
      </c>
      <c r="IR130" s="144">
        <v>8</v>
      </c>
      <c r="IS130" s="144">
        <v>16</v>
      </c>
      <c r="IT130" s="144">
        <v>10</v>
      </c>
      <c r="IU130" s="144">
        <v>11</v>
      </c>
      <c r="IV130" s="144">
        <v>7</v>
      </c>
      <c r="IW130" s="144">
        <v>10</v>
      </c>
      <c r="IX130" s="144">
        <v>9</v>
      </c>
      <c r="IY130" s="144">
        <v>21</v>
      </c>
      <c r="IZ130" s="144">
        <v>20</v>
      </c>
      <c r="JA130" s="144">
        <v>35</v>
      </c>
      <c r="JB130" s="144">
        <v>23</v>
      </c>
      <c r="JC130" s="144">
        <v>19</v>
      </c>
      <c r="JD130" s="144">
        <v>17</v>
      </c>
      <c r="JE130" s="144">
        <v>33</v>
      </c>
      <c r="JF130" s="362">
        <f t="shared" si="95"/>
        <v>33</v>
      </c>
      <c r="JG130" s="144">
        <v>33</v>
      </c>
      <c r="JH130" s="144">
        <v>31</v>
      </c>
      <c r="JI130" s="144">
        <v>22</v>
      </c>
      <c r="JJ130" s="144">
        <v>22</v>
      </c>
      <c r="JK130" s="144">
        <v>19</v>
      </c>
      <c r="JL130" s="144">
        <v>22</v>
      </c>
      <c r="JM130" s="144">
        <v>23</v>
      </c>
      <c r="JN130" s="341">
        <f t="shared" si="96"/>
        <v>21</v>
      </c>
      <c r="JO130" s="144">
        <v>19</v>
      </c>
      <c r="JP130" s="144">
        <v>17</v>
      </c>
      <c r="JQ130" s="144">
        <v>17</v>
      </c>
      <c r="JR130" s="144">
        <v>22</v>
      </c>
      <c r="JS130" s="144">
        <v>15</v>
      </c>
      <c r="JT130" s="144">
        <v>7</v>
      </c>
      <c r="JU130" s="144">
        <v>3</v>
      </c>
      <c r="JV130" s="341">
        <f t="shared" si="97"/>
        <v>4.5</v>
      </c>
      <c r="JW130" s="144">
        <v>6</v>
      </c>
      <c r="JX130" s="144">
        <v>10</v>
      </c>
      <c r="JY130" s="144">
        <v>14</v>
      </c>
      <c r="JZ130" s="144">
        <v>15</v>
      </c>
      <c r="KA130" s="144">
        <v>14</v>
      </c>
      <c r="KB130" s="144">
        <v>16</v>
      </c>
      <c r="KC130" s="144">
        <v>9</v>
      </c>
      <c r="KD130" s="144">
        <v>12</v>
      </c>
      <c r="KE130" s="144">
        <v>14</v>
      </c>
      <c r="KF130" s="144">
        <v>10</v>
      </c>
      <c r="KG130" s="144">
        <v>9</v>
      </c>
      <c r="KH130" s="144">
        <v>7</v>
      </c>
      <c r="KI130" s="144">
        <v>8</v>
      </c>
      <c r="KJ130" s="144">
        <v>10</v>
      </c>
      <c r="KK130" s="144">
        <v>16</v>
      </c>
      <c r="KL130" s="144">
        <v>11</v>
      </c>
      <c r="KM130" s="144">
        <v>8</v>
      </c>
      <c r="KN130" s="144">
        <v>8</v>
      </c>
      <c r="KO130" s="144">
        <v>9</v>
      </c>
      <c r="KP130" s="144">
        <v>9</v>
      </c>
      <c r="KQ130" s="144">
        <v>12</v>
      </c>
      <c r="KR130" s="144">
        <v>12</v>
      </c>
      <c r="KS130" s="144">
        <v>7</v>
      </c>
      <c r="KT130" s="144">
        <v>6</v>
      </c>
      <c r="KU130" s="144">
        <v>4</v>
      </c>
      <c r="KV130" s="144">
        <v>7</v>
      </c>
      <c r="KW130" s="144">
        <v>12</v>
      </c>
      <c r="KX130" s="144">
        <v>13</v>
      </c>
      <c r="KY130" s="144">
        <v>15</v>
      </c>
      <c r="KZ130" s="476">
        <f t="shared" si="98"/>
        <v>10</v>
      </c>
      <c r="LA130" s="476">
        <f t="shared" si="99"/>
        <v>10</v>
      </c>
      <c r="LB130" s="476">
        <f t="shared" si="100"/>
        <v>10</v>
      </c>
      <c r="LC130" s="476">
        <f t="shared" si="101"/>
        <v>11</v>
      </c>
      <c r="LD130" s="476">
        <f t="shared" si="102"/>
        <v>11</v>
      </c>
      <c r="LE130" s="476">
        <f t="shared" si="103"/>
        <v>12</v>
      </c>
      <c r="LF130" s="476">
        <f t="shared" si="104"/>
        <v>13</v>
      </c>
      <c r="LG130" s="476">
        <f t="shared" si="105"/>
        <v>13</v>
      </c>
      <c r="LH130" s="476">
        <f t="shared" si="106"/>
        <v>13</v>
      </c>
      <c r="LI130" s="476">
        <f t="shared" si="107"/>
        <v>13</v>
      </c>
      <c r="LJ130" s="144">
        <v>9</v>
      </c>
      <c r="LK130" s="144">
        <v>14</v>
      </c>
      <c r="LL130" s="144">
        <v>12</v>
      </c>
      <c r="LM130" s="144">
        <v>17</v>
      </c>
      <c r="LN130" s="144">
        <v>15</v>
      </c>
      <c r="LO130" s="144">
        <v>14</v>
      </c>
      <c r="LP130" s="144">
        <v>13</v>
      </c>
      <c r="LQ130" s="144">
        <v>5</v>
      </c>
      <c r="LR130" s="144">
        <v>15</v>
      </c>
      <c r="LS130" s="144">
        <v>15</v>
      </c>
      <c r="LT130" s="144">
        <v>12</v>
      </c>
      <c r="LU130" s="144">
        <v>6</v>
      </c>
      <c r="LV130" s="144">
        <v>9</v>
      </c>
      <c r="LW130" s="144">
        <v>3</v>
      </c>
      <c r="LX130" s="144">
        <v>8</v>
      </c>
      <c r="LY130" s="144">
        <v>9</v>
      </c>
      <c r="LZ130" s="144">
        <v>12</v>
      </c>
      <c r="MA130" s="144">
        <v>9</v>
      </c>
      <c r="MB130" s="144">
        <v>19</v>
      </c>
      <c r="MC130" s="144">
        <v>13</v>
      </c>
      <c r="MD130" s="144">
        <v>4</v>
      </c>
      <c r="ME130" s="144">
        <v>11</v>
      </c>
      <c r="MF130" s="144">
        <v>11</v>
      </c>
      <c r="MG130" s="144">
        <v>8</v>
      </c>
      <c r="MH130" s="144">
        <v>5</v>
      </c>
      <c r="MI130" s="144">
        <v>9</v>
      </c>
      <c r="MJ130" s="144">
        <v>7</v>
      </c>
      <c r="MK130" s="144">
        <v>12</v>
      </c>
      <c r="ML130" s="144">
        <v>14</v>
      </c>
      <c r="MM130" s="144">
        <v>18</v>
      </c>
      <c r="MN130" s="144">
        <v>5</v>
      </c>
      <c r="MO130" s="144">
        <v>5</v>
      </c>
      <c r="MP130" s="144">
        <v>7</v>
      </c>
      <c r="MQ130" s="144">
        <v>9</v>
      </c>
      <c r="MR130" s="144">
        <v>10</v>
      </c>
      <c r="MS130" s="144">
        <v>14</v>
      </c>
      <c r="MT130" s="144">
        <v>12</v>
      </c>
      <c r="MU130" s="144">
        <v>12</v>
      </c>
      <c r="MV130" s="144">
        <v>11</v>
      </c>
      <c r="MW130" s="144">
        <v>18</v>
      </c>
      <c r="MX130" s="144">
        <v>23</v>
      </c>
      <c r="MY130" s="144">
        <v>23</v>
      </c>
      <c r="MZ130" s="144">
        <v>22</v>
      </c>
      <c r="NA130" s="144">
        <v>19</v>
      </c>
      <c r="NB130" s="144">
        <v>18</v>
      </c>
      <c r="NC130" s="144">
        <v>21</v>
      </c>
      <c r="ND130" s="144">
        <v>28</v>
      </c>
      <c r="NE130" s="144">
        <v>24</v>
      </c>
      <c r="NF130" s="144">
        <v>19</v>
      </c>
      <c r="NG130" s="144">
        <v>16</v>
      </c>
      <c r="NH130" s="144">
        <v>17</v>
      </c>
      <c r="NI130" s="144">
        <v>16</v>
      </c>
      <c r="NJ130" s="144">
        <v>14</v>
      </c>
      <c r="NK130" s="144">
        <v>10</v>
      </c>
      <c r="NL130" s="144">
        <v>17</v>
      </c>
      <c r="NM130" s="144">
        <v>11</v>
      </c>
      <c r="NN130" s="144">
        <v>11</v>
      </c>
      <c r="NO130" s="144">
        <v>10</v>
      </c>
      <c r="NP130" s="144">
        <v>12</v>
      </c>
      <c r="NQ130" s="144">
        <v>7</v>
      </c>
      <c r="NR130" s="144">
        <v>9</v>
      </c>
      <c r="NS130" s="144">
        <v>5</v>
      </c>
      <c r="NT130" s="144">
        <v>9</v>
      </c>
      <c r="NU130" s="144">
        <v>5</v>
      </c>
      <c r="NV130" s="144">
        <v>8</v>
      </c>
      <c r="NW130" s="144">
        <v>11</v>
      </c>
      <c r="NX130" s="144">
        <v>10</v>
      </c>
      <c r="NY130" s="144">
        <v>14</v>
      </c>
      <c r="NZ130" s="144">
        <v>13</v>
      </c>
      <c r="OA130" s="144">
        <v>13</v>
      </c>
      <c r="OB130" s="144">
        <v>12</v>
      </c>
      <c r="OC130" s="144">
        <v>9</v>
      </c>
      <c r="OD130" s="144">
        <v>14</v>
      </c>
      <c r="OE130" s="144">
        <v>15</v>
      </c>
      <c r="OF130" s="144">
        <v>14</v>
      </c>
      <c r="OG130" s="144">
        <v>14</v>
      </c>
      <c r="OH130" s="144">
        <v>12</v>
      </c>
      <c r="OI130" s="144">
        <v>8</v>
      </c>
      <c r="OJ130" s="144">
        <v>10</v>
      </c>
      <c r="OK130" s="144">
        <v>9</v>
      </c>
      <c r="OL130" s="144">
        <v>15</v>
      </c>
      <c r="OM130" s="144">
        <v>12</v>
      </c>
      <c r="ON130" s="144">
        <v>13</v>
      </c>
      <c r="OO130" s="144">
        <v>15</v>
      </c>
      <c r="OP130" s="144">
        <v>9</v>
      </c>
      <c r="OQ130" s="144">
        <v>6</v>
      </c>
      <c r="OR130" s="144">
        <v>11</v>
      </c>
      <c r="OS130" s="144">
        <v>11</v>
      </c>
      <c r="OT130" s="144">
        <v>9</v>
      </c>
      <c r="OU130" s="144">
        <v>25</v>
      </c>
      <c r="OV130" s="144">
        <v>22</v>
      </c>
      <c r="OW130" s="144">
        <v>18</v>
      </c>
      <c r="OX130" s="144">
        <v>22</v>
      </c>
      <c r="OY130" s="341">
        <f t="shared" si="92"/>
        <v>21</v>
      </c>
      <c r="OZ130" s="144">
        <v>20</v>
      </c>
      <c r="PA130" s="144">
        <v>14</v>
      </c>
      <c r="PB130" s="144">
        <v>14</v>
      </c>
      <c r="PC130" s="144">
        <v>16</v>
      </c>
      <c r="PD130" s="144">
        <v>16</v>
      </c>
    </row>
    <row r="131" spans="1:436" s="144" customFormat="1" x14ac:dyDescent="0.2">
      <c r="A131" s="318"/>
      <c r="B131" s="318">
        <v>17</v>
      </c>
      <c r="C131" s="319">
        <f t="shared" ca="1" si="90"/>
        <v>32</v>
      </c>
      <c r="D131" s="320">
        <f t="shared" ca="1" si="93"/>
        <v>9.6096096096096095E-2</v>
      </c>
      <c r="E131" s="323">
        <f t="shared" ca="1" si="94"/>
        <v>17</v>
      </c>
      <c r="F131" s="321"/>
      <c r="G131" s="144">
        <v>1</v>
      </c>
      <c r="H131" s="144">
        <v>0</v>
      </c>
      <c r="I131" s="343">
        <v>0</v>
      </c>
      <c r="J131" s="144">
        <v>0</v>
      </c>
      <c r="K131" s="144">
        <v>1</v>
      </c>
      <c r="L131" s="144">
        <v>3</v>
      </c>
      <c r="M131" s="144">
        <v>0</v>
      </c>
      <c r="N131" s="144">
        <v>1</v>
      </c>
      <c r="O131" s="144">
        <v>0</v>
      </c>
      <c r="P131" s="144">
        <v>0</v>
      </c>
      <c r="Q131" s="144">
        <v>0</v>
      </c>
      <c r="R131" s="144">
        <v>0</v>
      </c>
      <c r="S131" s="144">
        <v>1</v>
      </c>
      <c r="T131" s="144">
        <v>1</v>
      </c>
      <c r="U131" s="144">
        <v>0</v>
      </c>
      <c r="V131" s="144">
        <v>0</v>
      </c>
      <c r="W131" s="144">
        <v>0</v>
      </c>
      <c r="X131" s="144">
        <v>2</v>
      </c>
      <c r="Y131" s="144">
        <v>2</v>
      </c>
      <c r="Z131" s="144">
        <v>2</v>
      </c>
      <c r="AA131" s="144">
        <v>6</v>
      </c>
      <c r="AB131" s="144">
        <v>7</v>
      </c>
      <c r="AC131" s="144">
        <v>7</v>
      </c>
      <c r="AD131" s="144">
        <v>10</v>
      </c>
      <c r="AE131" s="144">
        <v>7</v>
      </c>
      <c r="AF131" s="144">
        <v>2</v>
      </c>
      <c r="AG131" s="144">
        <v>1</v>
      </c>
      <c r="AH131" s="144">
        <v>2</v>
      </c>
      <c r="AI131" s="144">
        <v>4</v>
      </c>
      <c r="AJ131" s="144">
        <v>12</v>
      </c>
      <c r="AK131" s="144">
        <v>20</v>
      </c>
      <c r="AL131" s="144">
        <v>20</v>
      </c>
      <c r="AM131" s="144">
        <v>26</v>
      </c>
      <c r="AN131" s="144">
        <v>33</v>
      </c>
      <c r="AO131" s="144">
        <v>31</v>
      </c>
      <c r="AP131" s="363">
        <v>27</v>
      </c>
      <c r="AQ131" s="144">
        <v>23</v>
      </c>
      <c r="AR131" s="144">
        <v>23</v>
      </c>
      <c r="AS131" s="144">
        <v>24</v>
      </c>
      <c r="AT131" s="144">
        <v>13</v>
      </c>
      <c r="AU131" s="144">
        <v>17</v>
      </c>
      <c r="AV131" s="144">
        <v>21</v>
      </c>
      <c r="AW131" s="144">
        <v>16</v>
      </c>
      <c r="AX131" s="144">
        <v>13</v>
      </c>
      <c r="AY131" s="144">
        <v>14</v>
      </c>
      <c r="AZ131" s="144">
        <v>13</v>
      </c>
      <c r="BA131" s="144">
        <v>20</v>
      </c>
      <c r="BB131" s="144">
        <v>14</v>
      </c>
      <c r="BC131" s="144">
        <v>18</v>
      </c>
      <c r="BD131" s="144">
        <v>25</v>
      </c>
      <c r="BE131" s="144">
        <v>29</v>
      </c>
      <c r="BF131" s="144">
        <v>19</v>
      </c>
      <c r="BG131" s="144">
        <v>22</v>
      </c>
      <c r="BH131" s="144">
        <v>17</v>
      </c>
      <c r="BI131" s="144">
        <v>18</v>
      </c>
      <c r="BJ131" s="144">
        <v>19</v>
      </c>
      <c r="BK131" s="144">
        <v>26</v>
      </c>
      <c r="BL131" s="144">
        <v>33</v>
      </c>
      <c r="BM131" s="144">
        <v>31</v>
      </c>
      <c r="BN131" s="144">
        <v>19</v>
      </c>
      <c r="BO131" s="144">
        <v>14</v>
      </c>
      <c r="BP131" s="144">
        <v>14</v>
      </c>
      <c r="BQ131" s="144">
        <v>12</v>
      </c>
      <c r="BR131" s="144">
        <v>10</v>
      </c>
      <c r="BS131" s="144">
        <v>10</v>
      </c>
      <c r="BT131" s="144">
        <v>15</v>
      </c>
      <c r="BU131" s="144">
        <v>26</v>
      </c>
      <c r="BV131" s="144">
        <v>22</v>
      </c>
      <c r="BW131" s="144">
        <v>16</v>
      </c>
      <c r="BX131" s="144">
        <v>20</v>
      </c>
      <c r="BY131" s="144">
        <v>25</v>
      </c>
      <c r="BZ131" s="144">
        <v>34</v>
      </c>
      <c r="CA131" s="144">
        <v>31</v>
      </c>
      <c r="CB131" s="144">
        <v>17</v>
      </c>
      <c r="CC131" s="144">
        <v>16</v>
      </c>
      <c r="CD131" s="144">
        <v>22</v>
      </c>
      <c r="CE131" s="144">
        <v>28</v>
      </c>
      <c r="CF131" s="144">
        <v>25</v>
      </c>
      <c r="CG131" s="144">
        <v>24</v>
      </c>
      <c r="CH131" s="144">
        <v>20</v>
      </c>
      <c r="CI131" s="144">
        <v>19</v>
      </c>
      <c r="CJ131" s="144">
        <v>14</v>
      </c>
      <c r="CK131" s="144">
        <v>12</v>
      </c>
      <c r="CL131" s="144">
        <v>16</v>
      </c>
      <c r="CM131" s="144">
        <v>23</v>
      </c>
      <c r="CN131" s="144">
        <v>30</v>
      </c>
      <c r="CO131" s="144">
        <v>26</v>
      </c>
      <c r="CP131" s="144">
        <v>20</v>
      </c>
      <c r="CQ131" s="144">
        <v>18</v>
      </c>
      <c r="CR131" s="144">
        <v>22</v>
      </c>
      <c r="CS131" s="144">
        <v>21</v>
      </c>
      <c r="CT131" s="144">
        <v>18</v>
      </c>
      <c r="CU131" s="144">
        <v>26</v>
      </c>
      <c r="CV131" s="144">
        <v>31</v>
      </c>
      <c r="CW131" s="144">
        <v>27</v>
      </c>
      <c r="CX131" s="144">
        <v>20</v>
      </c>
      <c r="CY131" s="144">
        <v>14</v>
      </c>
      <c r="CZ131" s="144">
        <v>23</v>
      </c>
      <c r="DA131" s="144">
        <v>20</v>
      </c>
      <c r="DB131" s="144">
        <v>11</v>
      </c>
      <c r="DC131" s="144">
        <v>7</v>
      </c>
      <c r="DD131" s="144">
        <v>12</v>
      </c>
      <c r="DE131" s="144">
        <v>17</v>
      </c>
      <c r="DF131" s="144">
        <v>26</v>
      </c>
      <c r="DG131" s="144">
        <v>35</v>
      </c>
      <c r="DH131" s="144">
        <v>29</v>
      </c>
      <c r="DI131" s="144">
        <v>22</v>
      </c>
      <c r="DJ131" s="144">
        <v>18</v>
      </c>
      <c r="DK131" s="144">
        <v>79</v>
      </c>
      <c r="DL131" s="144">
        <v>79</v>
      </c>
      <c r="DM131" s="144">
        <v>17</v>
      </c>
      <c r="DN131" s="144">
        <v>24</v>
      </c>
      <c r="DO131" s="144">
        <v>26</v>
      </c>
      <c r="DP131" s="144">
        <v>21</v>
      </c>
      <c r="DQ131" s="144">
        <v>21</v>
      </c>
      <c r="DR131">
        <v>30</v>
      </c>
      <c r="DS131" s="144">
        <v>26</v>
      </c>
      <c r="DT131" s="397">
        <v>25</v>
      </c>
      <c r="DU131" s="397">
        <v>29</v>
      </c>
      <c r="DV131" s="380">
        <v>22</v>
      </c>
      <c r="DW131" s="380">
        <v>18</v>
      </c>
      <c r="DX131" s="397">
        <v>27</v>
      </c>
      <c r="DY131" s="144">
        <v>24</v>
      </c>
      <c r="DZ131" s="144">
        <v>15</v>
      </c>
      <c r="EA131" s="144">
        <v>23</v>
      </c>
      <c r="EB131" s="144">
        <v>17</v>
      </c>
      <c r="EC131" s="144">
        <v>23</v>
      </c>
      <c r="ED131" s="144">
        <v>15</v>
      </c>
      <c r="EE131" s="144">
        <v>30</v>
      </c>
      <c r="EF131" s="144">
        <v>28</v>
      </c>
      <c r="EG131" s="144">
        <v>18</v>
      </c>
      <c r="EH131" s="144">
        <v>23</v>
      </c>
      <c r="EI131" s="144">
        <v>27</v>
      </c>
      <c r="EJ131" s="144">
        <v>35</v>
      </c>
      <c r="EK131" s="144">
        <v>26</v>
      </c>
      <c r="EL131" s="144">
        <v>34</v>
      </c>
      <c r="EM131" s="144">
        <v>22</v>
      </c>
      <c r="EN131" s="144">
        <v>16</v>
      </c>
      <c r="EO131" s="144">
        <v>18</v>
      </c>
      <c r="EP131" s="144">
        <v>11</v>
      </c>
      <c r="EQ131" s="144">
        <v>13</v>
      </c>
      <c r="ER131" s="144">
        <v>13</v>
      </c>
      <c r="ES131" s="144">
        <v>14</v>
      </c>
      <c r="ET131" s="144">
        <v>14</v>
      </c>
      <c r="EU131" s="144">
        <v>18</v>
      </c>
      <c r="EV131" s="144">
        <v>14</v>
      </c>
      <c r="EW131" s="144">
        <v>8</v>
      </c>
      <c r="EX131" s="144">
        <v>11</v>
      </c>
      <c r="EY131" s="144">
        <v>28</v>
      </c>
      <c r="EZ131" s="144">
        <v>28</v>
      </c>
      <c r="FA131" s="144">
        <v>35</v>
      </c>
      <c r="FB131" s="144">
        <v>43</v>
      </c>
      <c r="FC131" s="144">
        <v>46</v>
      </c>
      <c r="FD131" s="144">
        <v>40</v>
      </c>
      <c r="FE131" s="144">
        <v>28</v>
      </c>
      <c r="FF131" s="144">
        <v>16</v>
      </c>
      <c r="FG131" s="144">
        <v>14</v>
      </c>
      <c r="FH131" s="144">
        <v>32</v>
      </c>
      <c r="FI131" s="144">
        <v>33</v>
      </c>
      <c r="FJ131" s="144">
        <v>32</v>
      </c>
      <c r="FK131" s="144">
        <v>29</v>
      </c>
      <c r="FL131" s="144">
        <v>28</v>
      </c>
      <c r="FM131" s="144">
        <v>24</v>
      </c>
      <c r="FN131" s="144">
        <v>22</v>
      </c>
      <c r="FO131" s="144">
        <v>25</v>
      </c>
      <c r="FP131" s="144">
        <v>30</v>
      </c>
      <c r="FQ131" s="144">
        <v>29</v>
      </c>
      <c r="FR131" s="144">
        <v>32</v>
      </c>
      <c r="FS131">
        <v>29</v>
      </c>
      <c r="FT131" s="144">
        <v>22</v>
      </c>
      <c r="FU131" s="397">
        <v>23</v>
      </c>
      <c r="FV131" s="397">
        <v>28</v>
      </c>
      <c r="FW131" s="380">
        <v>22</v>
      </c>
      <c r="FX131" s="380">
        <v>18</v>
      </c>
      <c r="FY131" s="397">
        <v>14</v>
      </c>
      <c r="FZ131" s="144">
        <v>11</v>
      </c>
      <c r="GA131" s="144">
        <v>27</v>
      </c>
      <c r="GB131" s="144">
        <v>26</v>
      </c>
      <c r="GC131" s="144">
        <v>20</v>
      </c>
      <c r="GD131" s="144">
        <v>29</v>
      </c>
      <c r="GE131" s="144">
        <v>24</v>
      </c>
      <c r="GF131" s="144">
        <v>16</v>
      </c>
      <c r="GG131" s="144">
        <v>26</v>
      </c>
      <c r="GH131" s="144">
        <v>31</v>
      </c>
      <c r="GI131" s="144">
        <v>37</v>
      </c>
      <c r="GJ131" s="144">
        <v>26</v>
      </c>
      <c r="GK131" s="144">
        <v>38</v>
      </c>
      <c r="GL131" s="144">
        <v>30</v>
      </c>
      <c r="GM131" s="144">
        <v>33</v>
      </c>
      <c r="GN131" s="144">
        <v>39</v>
      </c>
      <c r="GO131" s="144">
        <v>30</v>
      </c>
      <c r="GP131" s="144">
        <v>26</v>
      </c>
      <c r="GQ131" s="144">
        <v>40</v>
      </c>
      <c r="GR131" s="144">
        <v>27</v>
      </c>
      <c r="GS131" s="144">
        <v>37</v>
      </c>
      <c r="GT131" s="144">
        <v>31</v>
      </c>
      <c r="GU131" s="144">
        <v>34</v>
      </c>
      <c r="GV131" s="144">
        <v>44</v>
      </c>
      <c r="GW131" s="144">
        <v>38</v>
      </c>
      <c r="GX131" s="144">
        <v>32</v>
      </c>
      <c r="GY131" s="144">
        <v>38</v>
      </c>
      <c r="GZ131" s="144">
        <v>48</v>
      </c>
      <c r="HA131" s="144">
        <v>52</v>
      </c>
      <c r="HB131" s="144">
        <v>48</v>
      </c>
      <c r="HC131" s="144">
        <v>43</v>
      </c>
      <c r="HD131" s="144">
        <v>45</v>
      </c>
      <c r="HE131" s="144">
        <v>43</v>
      </c>
      <c r="HF131" s="144">
        <v>49</v>
      </c>
      <c r="HG131" s="144">
        <v>49</v>
      </c>
      <c r="HH131" s="144">
        <v>28</v>
      </c>
      <c r="HI131" s="144">
        <v>43</v>
      </c>
      <c r="HJ131" s="144">
        <v>33</v>
      </c>
      <c r="HK131" s="144">
        <v>36</v>
      </c>
      <c r="HL131" s="144">
        <v>45</v>
      </c>
      <c r="HM131" s="144">
        <v>37</v>
      </c>
      <c r="HN131" s="144">
        <v>41</v>
      </c>
      <c r="HO131" s="144">
        <v>44</v>
      </c>
      <c r="HP131" s="144">
        <v>52</v>
      </c>
      <c r="HQ131" s="144">
        <v>39</v>
      </c>
      <c r="HR131" s="144">
        <v>46</v>
      </c>
      <c r="HS131" s="144">
        <v>51</v>
      </c>
      <c r="HT131" s="144">
        <v>46</v>
      </c>
      <c r="HU131" s="144">
        <v>34</v>
      </c>
      <c r="HV131" s="144">
        <v>32</v>
      </c>
      <c r="HW131" s="144">
        <v>36</v>
      </c>
      <c r="HX131" s="144">
        <v>30</v>
      </c>
      <c r="HY131" s="144">
        <v>17</v>
      </c>
      <c r="HZ131" s="144">
        <v>22</v>
      </c>
      <c r="IA131" s="144">
        <v>31</v>
      </c>
      <c r="IB131" s="144">
        <v>29</v>
      </c>
      <c r="IC131" s="144">
        <v>30</v>
      </c>
      <c r="ID131" s="144">
        <v>32</v>
      </c>
      <c r="IE131" s="144">
        <v>24</v>
      </c>
      <c r="IF131" s="144">
        <v>35</v>
      </c>
      <c r="IG131" s="144">
        <v>34</v>
      </c>
      <c r="IH131" s="144">
        <v>30</v>
      </c>
      <c r="II131" s="144">
        <v>31</v>
      </c>
      <c r="IJ131" s="144">
        <v>46</v>
      </c>
      <c r="IK131" s="144">
        <v>36</v>
      </c>
      <c r="IL131" s="144">
        <v>23</v>
      </c>
      <c r="IM131" s="144">
        <v>26</v>
      </c>
      <c r="IN131" s="341">
        <f t="shared" si="91"/>
        <v>32</v>
      </c>
      <c r="IO131" s="144">
        <v>38</v>
      </c>
      <c r="IP131" s="144">
        <v>35</v>
      </c>
      <c r="IQ131" s="144">
        <v>29</v>
      </c>
      <c r="IR131" s="144">
        <v>32</v>
      </c>
      <c r="IS131" s="144">
        <v>39</v>
      </c>
      <c r="IT131" s="144">
        <v>37</v>
      </c>
      <c r="IU131" s="144">
        <v>41</v>
      </c>
      <c r="IV131" s="144">
        <v>56</v>
      </c>
      <c r="IW131" s="144">
        <v>40</v>
      </c>
      <c r="IX131" s="144">
        <v>37</v>
      </c>
      <c r="IY131" s="144">
        <v>37</v>
      </c>
      <c r="IZ131" s="144">
        <v>35</v>
      </c>
      <c r="JA131" s="144">
        <v>47</v>
      </c>
      <c r="JB131" s="144">
        <v>49</v>
      </c>
      <c r="JC131" s="144">
        <v>41</v>
      </c>
      <c r="JD131" s="144">
        <v>47</v>
      </c>
      <c r="JE131" s="144">
        <v>35</v>
      </c>
      <c r="JF131" s="362">
        <f t="shared" si="95"/>
        <v>42.5</v>
      </c>
      <c r="JG131" s="144">
        <v>50</v>
      </c>
      <c r="JH131" s="144">
        <v>32</v>
      </c>
      <c r="JI131" s="144">
        <v>35</v>
      </c>
      <c r="JJ131" s="144">
        <v>43</v>
      </c>
      <c r="JK131" s="144">
        <v>43</v>
      </c>
      <c r="JL131" s="144">
        <v>41</v>
      </c>
      <c r="JM131" s="144">
        <v>47</v>
      </c>
      <c r="JN131" s="341">
        <f t="shared" si="96"/>
        <v>44</v>
      </c>
      <c r="JO131" s="144">
        <v>41</v>
      </c>
      <c r="JP131" s="144">
        <v>31</v>
      </c>
      <c r="JQ131" s="144">
        <v>35</v>
      </c>
      <c r="JR131" s="144">
        <v>44</v>
      </c>
      <c r="JS131" s="144">
        <v>38</v>
      </c>
      <c r="JT131" s="144">
        <v>27</v>
      </c>
      <c r="JU131" s="144">
        <v>20</v>
      </c>
      <c r="JV131" s="341">
        <f t="shared" si="97"/>
        <v>26</v>
      </c>
      <c r="JW131" s="144">
        <v>32</v>
      </c>
      <c r="JX131" s="144">
        <v>31</v>
      </c>
      <c r="JY131" s="144">
        <v>33</v>
      </c>
      <c r="JZ131" s="144">
        <v>28</v>
      </c>
      <c r="KA131" s="144">
        <v>33</v>
      </c>
      <c r="KB131" s="144">
        <v>57</v>
      </c>
      <c r="KC131" s="144">
        <v>60</v>
      </c>
      <c r="KD131" s="144">
        <v>87</v>
      </c>
      <c r="KE131" s="144">
        <v>78</v>
      </c>
      <c r="KF131" s="144">
        <v>54</v>
      </c>
      <c r="KG131" s="144">
        <v>43</v>
      </c>
      <c r="KH131" s="144">
        <v>31</v>
      </c>
      <c r="KI131" s="144">
        <v>44</v>
      </c>
      <c r="KJ131" s="144">
        <v>49</v>
      </c>
      <c r="KK131" s="144">
        <v>39</v>
      </c>
      <c r="KL131" s="144">
        <v>53</v>
      </c>
      <c r="KM131" s="144">
        <v>65</v>
      </c>
      <c r="KN131" s="144">
        <v>36</v>
      </c>
      <c r="KO131" s="144">
        <v>35</v>
      </c>
      <c r="KP131" s="144">
        <v>48</v>
      </c>
      <c r="KQ131" s="144">
        <v>47</v>
      </c>
      <c r="KR131" s="144">
        <v>49</v>
      </c>
      <c r="KS131" s="144">
        <v>48</v>
      </c>
      <c r="KT131" s="144">
        <v>41</v>
      </c>
      <c r="KU131" s="144">
        <v>28</v>
      </c>
      <c r="KV131" s="144">
        <v>33</v>
      </c>
      <c r="KW131" s="144">
        <v>41</v>
      </c>
      <c r="KX131" s="144">
        <v>35</v>
      </c>
      <c r="KY131" s="144">
        <v>38</v>
      </c>
      <c r="KZ131" s="476">
        <f t="shared" si="98"/>
        <v>39</v>
      </c>
      <c r="LA131" s="476">
        <f t="shared" si="99"/>
        <v>37</v>
      </c>
      <c r="LB131" s="476">
        <f t="shared" si="100"/>
        <v>35</v>
      </c>
      <c r="LC131" s="476">
        <f t="shared" si="101"/>
        <v>33</v>
      </c>
      <c r="LD131" s="476">
        <f t="shared" si="102"/>
        <v>31</v>
      </c>
      <c r="LE131" s="476">
        <f t="shared" si="103"/>
        <v>30</v>
      </c>
      <c r="LF131" s="476">
        <f t="shared" si="104"/>
        <v>30</v>
      </c>
      <c r="LG131" s="476">
        <f t="shared" si="105"/>
        <v>29</v>
      </c>
      <c r="LH131" s="476">
        <f t="shared" si="106"/>
        <v>27</v>
      </c>
      <c r="LI131" s="476">
        <f t="shared" si="107"/>
        <v>26</v>
      </c>
      <c r="LJ131" s="144">
        <v>24</v>
      </c>
      <c r="LK131" s="144">
        <v>27</v>
      </c>
      <c r="LL131" s="144">
        <v>23</v>
      </c>
      <c r="LM131" s="144">
        <v>23</v>
      </c>
      <c r="LN131" s="144">
        <v>29</v>
      </c>
      <c r="LO131" s="144">
        <v>30</v>
      </c>
      <c r="LP131" s="144">
        <v>27</v>
      </c>
      <c r="LQ131" s="144">
        <v>23</v>
      </c>
      <c r="LR131" s="144">
        <v>21</v>
      </c>
      <c r="LS131" s="144">
        <v>21</v>
      </c>
      <c r="LT131" s="144">
        <v>23</v>
      </c>
      <c r="LU131" s="144">
        <v>20</v>
      </c>
      <c r="LV131" s="144">
        <v>33</v>
      </c>
      <c r="LW131" s="144">
        <v>26</v>
      </c>
      <c r="LX131" s="144">
        <v>20</v>
      </c>
      <c r="LY131" s="144">
        <v>21</v>
      </c>
      <c r="LZ131" s="144">
        <v>28</v>
      </c>
      <c r="MA131" s="144">
        <v>34</v>
      </c>
      <c r="MB131" s="144">
        <v>32</v>
      </c>
      <c r="MC131" s="144">
        <v>36</v>
      </c>
      <c r="MD131" s="144">
        <v>25</v>
      </c>
      <c r="ME131" s="144">
        <v>27</v>
      </c>
      <c r="MF131" s="144">
        <v>32</v>
      </c>
      <c r="MG131" s="144">
        <v>37</v>
      </c>
      <c r="MH131" s="144">
        <v>39</v>
      </c>
      <c r="MI131" s="144">
        <v>28</v>
      </c>
      <c r="MJ131" s="144">
        <v>27</v>
      </c>
      <c r="MK131" s="144">
        <v>26</v>
      </c>
      <c r="ML131" s="144">
        <v>33</v>
      </c>
      <c r="MM131" s="144">
        <v>33</v>
      </c>
      <c r="MN131" s="144">
        <v>37</v>
      </c>
      <c r="MO131" s="144">
        <v>36</v>
      </c>
      <c r="MP131" s="144">
        <v>36</v>
      </c>
      <c r="MQ131" s="144">
        <v>36</v>
      </c>
      <c r="MR131" s="144">
        <v>43</v>
      </c>
      <c r="MS131" s="144">
        <v>35</v>
      </c>
      <c r="MT131" s="144">
        <v>32</v>
      </c>
      <c r="MU131" s="144">
        <v>30</v>
      </c>
      <c r="MV131" s="144">
        <v>26</v>
      </c>
      <c r="MW131" s="144">
        <v>28</v>
      </c>
      <c r="MX131" s="144">
        <v>33</v>
      </c>
      <c r="MY131" s="144">
        <v>36</v>
      </c>
      <c r="MZ131" s="144">
        <v>31</v>
      </c>
      <c r="NA131" s="144">
        <v>24</v>
      </c>
      <c r="NB131" s="144">
        <v>35</v>
      </c>
      <c r="NC131" s="144">
        <v>34</v>
      </c>
      <c r="ND131" s="144">
        <v>37</v>
      </c>
      <c r="NE131" s="144">
        <v>37</v>
      </c>
      <c r="NF131" s="144">
        <v>26</v>
      </c>
      <c r="NG131" s="144">
        <v>21</v>
      </c>
      <c r="NH131" s="144">
        <v>37</v>
      </c>
      <c r="NI131" s="144">
        <v>39</v>
      </c>
      <c r="NJ131" s="144">
        <v>25</v>
      </c>
      <c r="NK131" s="144">
        <v>31</v>
      </c>
      <c r="NL131" s="144">
        <v>33</v>
      </c>
      <c r="NM131" s="144">
        <v>32</v>
      </c>
      <c r="NN131" s="144">
        <v>30</v>
      </c>
      <c r="NO131" s="144">
        <v>27</v>
      </c>
      <c r="NP131" s="144">
        <v>29</v>
      </c>
      <c r="NQ131" s="144">
        <v>24</v>
      </c>
      <c r="NR131" s="144">
        <v>21</v>
      </c>
      <c r="NS131" s="144">
        <v>20</v>
      </c>
      <c r="NT131" s="144">
        <v>25</v>
      </c>
      <c r="NU131" s="144">
        <v>18</v>
      </c>
      <c r="NV131" s="144">
        <v>15</v>
      </c>
      <c r="NW131" s="144">
        <v>16</v>
      </c>
      <c r="NX131" s="144">
        <v>21</v>
      </c>
      <c r="NY131" s="144">
        <v>22</v>
      </c>
      <c r="NZ131" s="144">
        <v>19</v>
      </c>
      <c r="OA131" s="144">
        <v>19</v>
      </c>
      <c r="OB131" s="144">
        <v>28</v>
      </c>
      <c r="OC131" s="144">
        <v>19</v>
      </c>
      <c r="OD131" s="144">
        <v>21</v>
      </c>
      <c r="OE131" s="144">
        <v>18</v>
      </c>
      <c r="OF131" s="144">
        <v>24</v>
      </c>
      <c r="OG131" s="144">
        <v>22</v>
      </c>
      <c r="OH131" s="144">
        <v>19</v>
      </c>
      <c r="OI131" s="144">
        <v>36</v>
      </c>
      <c r="OJ131" s="144">
        <v>33</v>
      </c>
      <c r="OK131" s="144">
        <v>28</v>
      </c>
      <c r="OL131" s="144">
        <v>20</v>
      </c>
      <c r="OM131" s="144">
        <v>30</v>
      </c>
      <c r="ON131" s="144">
        <v>26</v>
      </c>
      <c r="OO131" s="144">
        <v>25</v>
      </c>
      <c r="OP131" s="144">
        <v>25</v>
      </c>
      <c r="OQ131" s="144">
        <v>19</v>
      </c>
      <c r="OR131" s="144">
        <v>30</v>
      </c>
      <c r="OS131" s="144">
        <v>32</v>
      </c>
      <c r="OT131" s="144">
        <v>36</v>
      </c>
      <c r="OU131" s="144">
        <v>38</v>
      </c>
      <c r="OV131" s="144">
        <v>30</v>
      </c>
      <c r="OW131" s="144">
        <v>31</v>
      </c>
      <c r="OX131" s="144">
        <v>23</v>
      </c>
      <c r="OY131" s="341">
        <f t="shared" si="92"/>
        <v>28</v>
      </c>
      <c r="OZ131" s="144">
        <v>33</v>
      </c>
      <c r="PA131" s="144">
        <v>38</v>
      </c>
      <c r="PB131" s="144">
        <v>34</v>
      </c>
      <c r="PC131" s="144">
        <v>27</v>
      </c>
      <c r="PD131" s="144">
        <v>32</v>
      </c>
    </row>
    <row r="132" spans="1:436" s="144" customFormat="1" x14ac:dyDescent="0.2">
      <c r="A132" s="55"/>
      <c r="B132" s="318">
        <v>18</v>
      </c>
      <c r="C132" s="319">
        <f t="shared" ca="1" si="90"/>
        <v>45</v>
      </c>
      <c r="D132" s="320">
        <f t="shared" ca="1" si="93"/>
        <v>0.16245487364620939</v>
      </c>
      <c r="E132" s="323">
        <f t="shared" ca="1" si="94"/>
        <v>24</v>
      </c>
      <c r="F132" s="321"/>
      <c r="G132" s="144">
        <v>18</v>
      </c>
      <c r="H132" s="144">
        <v>18</v>
      </c>
      <c r="I132" s="343">
        <v>23.5</v>
      </c>
      <c r="J132" s="144">
        <v>29</v>
      </c>
      <c r="K132" s="144">
        <v>31</v>
      </c>
      <c r="L132" s="144">
        <v>27</v>
      </c>
      <c r="M132" s="144">
        <v>35</v>
      </c>
      <c r="N132" s="144">
        <v>38</v>
      </c>
      <c r="O132" s="144">
        <v>36</v>
      </c>
      <c r="P132" s="144">
        <v>29</v>
      </c>
      <c r="Q132" s="144">
        <v>20</v>
      </c>
      <c r="R132" s="144">
        <v>19</v>
      </c>
      <c r="S132" s="144">
        <v>25</v>
      </c>
      <c r="T132" s="144">
        <v>30</v>
      </c>
      <c r="U132" s="144">
        <v>21</v>
      </c>
      <c r="V132" s="144">
        <v>20</v>
      </c>
      <c r="W132" s="144">
        <v>29</v>
      </c>
      <c r="X132" s="144">
        <v>31</v>
      </c>
      <c r="Y132" s="144">
        <v>16</v>
      </c>
      <c r="Z132" s="144">
        <v>20</v>
      </c>
      <c r="AA132" s="144">
        <v>18</v>
      </c>
      <c r="AB132" s="144">
        <v>13</v>
      </c>
      <c r="AC132" s="144">
        <v>27</v>
      </c>
      <c r="AD132" s="144">
        <v>25</v>
      </c>
      <c r="AE132" s="144">
        <v>17</v>
      </c>
      <c r="AF132" s="144">
        <v>17</v>
      </c>
      <c r="AG132" s="144">
        <v>16</v>
      </c>
      <c r="AH132" s="144">
        <v>32</v>
      </c>
      <c r="AI132" s="144">
        <v>20</v>
      </c>
      <c r="AJ132" s="144">
        <v>20</v>
      </c>
      <c r="AK132" s="144">
        <v>17</v>
      </c>
      <c r="AL132" s="144">
        <v>22</v>
      </c>
      <c r="AM132" s="144">
        <v>18</v>
      </c>
      <c r="AN132" s="144">
        <v>18</v>
      </c>
      <c r="AO132" s="144">
        <v>19</v>
      </c>
      <c r="AP132" s="363">
        <v>16.5</v>
      </c>
      <c r="AQ132" s="144">
        <v>14</v>
      </c>
      <c r="AR132" s="144">
        <v>18</v>
      </c>
      <c r="AS132" s="144">
        <v>21</v>
      </c>
      <c r="AT132" s="144">
        <v>17</v>
      </c>
      <c r="AU132" s="144">
        <v>22</v>
      </c>
      <c r="AV132" s="144">
        <v>19</v>
      </c>
      <c r="AW132" s="144">
        <v>12</v>
      </c>
      <c r="AX132" s="144">
        <v>14</v>
      </c>
      <c r="AY132" s="144">
        <v>28</v>
      </c>
      <c r="AZ132" s="144">
        <v>37</v>
      </c>
      <c r="BA132" s="144">
        <v>36</v>
      </c>
      <c r="BB132" s="144">
        <v>18</v>
      </c>
      <c r="BC132" s="144">
        <v>22</v>
      </c>
      <c r="BD132" s="144">
        <v>35</v>
      </c>
      <c r="BE132" s="144">
        <v>56</v>
      </c>
      <c r="BF132" s="144">
        <v>48</v>
      </c>
      <c r="BG132" s="144">
        <v>31</v>
      </c>
      <c r="BH132" s="144">
        <v>31</v>
      </c>
      <c r="BI132" s="144">
        <v>23</v>
      </c>
      <c r="BJ132" s="144">
        <v>30</v>
      </c>
      <c r="BK132" s="144">
        <v>19</v>
      </c>
      <c r="BL132" s="144">
        <v>27</v>
      </c>
      <c r="BM132" s="144">
        <v>16</v>
      </c>
      <c r="BN132" s="144">
        <v>13</v>
      </c>
      <c r="BO132" s="144">
        <v>18</v>
      </c>
      <c r="BP132" s="144">
        <v>15</v>
      </c>
      <c r="BQ132" s="144">
        <v>16</v>
      </c>
      <c r="BR132" s="144">
        <v>27</v>
      </c>
      <c r="BS132" s="144">
        <v>23</v>
      </c>
      <c r="BT132" s="144">
        <v>20</v>
      </c>
      <c r="BU132" s="144">
        <v>17</v>
      </c>
      <c r="BV132" s="144">
        <v>21</v>
      </c>
      <c r="BW132" s="144">
        <v>23</v>
      </c>
      <c r="BX132" s="144">
        <v>21</v>
      </c>
      <c r="BY132" s="144">
        <v>29</v>
      </c>
      <c r="BZ132" s="144">
        <v>23</v>
      </c>
      <c r="CA132" s="144">
        <v>17</v>
      </c>
      <c r="CB132" s="144">
        <v>18</v>
      </c>
      <c r="CC132" s="144">
        <v>22</v>
      </c>
      <c r="CD132" s="144">
        <v>25</v>
      </c>
      <c r="CE132" s="144">
        <v>22</v>
      </c>
      <c r="CF132" s="144">
        <v>20</v>
      </c>
      <c r="CG132" s="144">
        <v>17</v>
      </c>
      <c r="CH132" s="144">
        <v>23</v>
      </c>
      <c r="CI132" s="144">
        <v>16</v>
      </c>
      <c r="CJ132" s="144">
        <v>17</v>
      </c>
      <c r="CK132" s="144">
        <v>16</v>
      </c>
      <c r="CL132" s="144">
        <v>24</v>
      </c>
      <c r="CM132" s="144">
        <v>32</v>
      </c>
      <c r="CN132" s="144">
        <v>25</v>
      </c>
      <c r="CO132" s="144">
        <v>14</v>
      </c>
      <c r="CP132" s="144">
        <v>13</v>
      </c>
      <c r="CQ132" s="144">
        <v>12</v>
      </c>
      <c r="CR132" s="144">
        <v>27</v>
      </c>
      <c r="CS132" s="144">
        <v>27</v>
      </c>
      <c r="CT132" s="144">
        <v>23</v>
      </c>
      <c r="CU132" s="144">
        <v>28</v>
      </c>
      <c r="CV132" s="144">
        <v>25</v>
      </c>
      <c r="CW132" s="144">
        <v>22</v>
      </c>
      <c r="CX132" s="144">
        <v>25</v>
      </c>
      <c r="CY132" s="144">
        <v>23</v>
      </c>
      <c r="CZ132" s="144">
        <v>18</v>
      </c>
      <c r="DA132" s="144">
        <v>19</v>
      </c>
      <c r="DB132" s="144">
        <v>26</v>
      </c>
      <c r="DC132" s="144">
        <v>33</v>
      </c>
      <c r="DD132" s="144">
        <v>30</v>
      </c>
      <c r="DE132" s="144">
        <v>21</v>
      </c>
      <c r="DF132" s="144">
        <v>18.5</v>
      </c>
      <c r="DG132" s="144">
        <v>16</v>
      </c>
      <c r="DH132" s="144">
        <v>15</v>
      </c>
      <c r="DI132" s="144">
        <v>26</v>
      </c>
      <c r="DJ132" s="144">
        <v>26</v>
      </c>
      <c r="DK132" s="144">
        <v>42</v>
      </c>
      <c r="DL132" s="144">
        <v>42</v>
      </c>
      <c r="DM132" s="144">
        <v>10</v>
      </c>
      <c r="DN132" s="144">
        <v>13</v>
      </c>
      <c r="DO132" s="144">
        <v>10</v>
      </c>
      <c r="DP132" s="144">
        <v>10</v>
      </c>
      <c r="DQ132" s="144">
        <v>23</v>
      </c>
      <c r="DR132">
        <v>16</v>
      </c>
      <c r="DS132" s="144">
        <v>12</v>
      </c>
      <c r="DT132" s="397">
        <v>12</v>
      </c>
      <c r="DU132" s="397">
        <v>15</v>
      </c>
      <c r="DV132" s="380">
        <v>20</v>
      </c>
      <c r="DW132" s="380">
        <v>18</v>
      </c>
      <c r="DX132" s="397">
        <v>8</v>
      </c>
      <c r="DY132" s="144">
        <v>11</v>
      </c>
      <c r="DZ132" s="144">
        <v>9</v>
      </c>
      <c r="EA132" s="144">
        <v>13</v>
      </c>
      <c r="EB132" s="144">
        <v>7</v>
      </c>
      <c r="EC132" s="144">
        <v>11</v>
      </c>
      <c r="ED132" s="144">
        <v>15</v>
      </c>
      <c r="EE132" s="144">
        <v>15</v>
      </c>
      <c r="EF132" s="144">
        <v>15</v>
      </c>
      <c r="EG132" s="144">
        <v>15</v>
      </c>
      <c r="EH132" s="144">
        <v>13</v>
      </c>
      <c r="EI132" s="144">
        <v>21</v>
      </c>
      <c r="EJ132" s="144">
        <v>19</v>
      </c>
      <c r="EK132" s="144">
        <v>15</v>
      </c>
      <c r="EL132" s="144">
        <v>20</v>
      </c>
      <c r="EM132" s="144">
        <v>21</v>
      </c>
      <c r="EN132" s="144">
        <v>16</v>
      </c>
      <c r="EO132" s="144">
        <v>19</v>
      </c>
      <c r="EP132" s="144">
        <v>11</v>
      </c>
      <c r="EQ132" s="144">
        <v>15</v>
      </c>
      <c r="ER132" s="144">
        <v>11</v>
      </c>
      <c r="ES132" s="144">
        <v>8</v>
      </c>
      <c r="ET132" s="144">
        <v>7</v>
      </c>
      <c r="EU132" s="144">
        <v>22</v>
      </c>
      <c r="EV132" s="144">
        <v>11</v>
      </c>
      <c r="EW132" s="144">
        <v>13</v>
      </c>
      <c r="EX132" s="144">
        <v>7</v>
      </c>
      <c r="EY132" s="144">
        <v>20</v>
      </c>
      <c r="EZ132" s="144">
        <v>22</v>
      </c>
      <c r="FA132" s="144">
        <v>30</v>
      </c>
      <c r="FB132" s="144">
        <v>35</v>
      </c>
      <c r="FC132" s="144">
        <v>58</v>
      </c>
      <c r="FD132" s="144">
        <v>53</v>
      </c>
      <c r="FE132" s="144">
        <v>37</v>
      </c>
      <c r="FF132" s="144">
        <v>26</v>
      </c>
      <c r="FG132" s="144">
        <v>25</v>
      </c>
      <c r="FH132" s="144">
        <v>33</v>
      </c>
      <c r="FI132" s="144">
        <v>32</v>
      </c>
      <c r="FJ132" s="144">
        <v>30</v>
      </c>
      <c r="FK132" s="144">
        <v>30</v>
      </c>
      <c r="FL132" s="144">
        <v>39</v>
      </c>
      <c r="FM132" s="144">
        <v>41</v>
      </c>
      <c r="FN132" s="144">
        <v>39</v>
      </c>
      <c r="FO132" s="144">
        <v>38</v>
      </c>
      <c r="FP132" s="144">
        <v>27</v>
      </c>
      <c r="FQ132" s="144">
        <v>27</v>
      </c>
      <c r="FR132" s="144">
        <v>29</v>
      </c>
      <c r="FS132">
        <v>23</v>
      </c>
      <c r="FT132" s="144">
        <v>20</v>
      </c>
      <c r="FU132" s="397">
        <v>32</v>
      </c>
      <c r="FV132" s="397">
        <v>21</v>
      </c>
      <c r="FW132" s="380">
        <v>25</v>
      </c>
      <c r="FX132" s="380">
        <v>28</v>
      </c>
      <c r="FY132" s="397">
        <v>31</v>
      </c>
      <c r="FZ132" s="144">
        <v>27</v>
      </c>
      <c r="GA132" s="144">
        <v>22</v>
      </c>
      <c r="GB132" s="144">
        <v>20</v>
      </c>
      <c r="GC132" s="144">
        <v>29</v>
      </c>
      <c r="GD132" s="144">
        <v>45</v>
      </c>
      <c r="GE132" s="144">
        <v>45</v>
      </c>
      <c r="GF132" s="144">
        <v>37</v>
      </c>
      <c r="GG132" s="144">
        <v>34</v>
      </c>
      <c r="GH132" s="144">
        <v>47</v>
      </c>
      <c r="GI132" s="144">
        <v>48</v>
      </c>
      <c r="GJ132" s="144">
        <v>37</v>
      </c>
      <c r="GK132" s="144">
        <v>27</v>
      </c>
      <c r="GL132" s="144">
        <v>25</v>
      </c>
      <c r="GM132" s="144">
        <v>32</v>
      </c>
      <c r="GN132" s="144">
        <v>38</v>
      </c>
      <c r="GO132" s="144">
        <v>36</v>
      </c>
      <c r="GP132" s="144">
        <v>38</v>
      </c>
      <c r="GQ132" s="144">
        <v>44</v>
      </c>
      <c r="GR132" s="144">
        <v>42</v>
      </c>
      <c r="GS132" s="144">
        <v>31</v>
      </c>
      <c r="GT132" s="144">
        <v>41</v>
      </c>
      <c r="GU132" s="144">
        <v>35</v>
      </c>
      <c r="GV132" s="144">
        <v>23</v>
      </c>
      <c r="GW132" s="144">
        <v>29</v>
      </c>
      <c r="GX132" s="144">
        <v>50</v>
      </c>
      <c r="GY132" s="144">
        <v>50</v>
      </c>
      <c r="GZ132" s="144">
        <v>46</v>
      </c>
      <c r="HA132" s="144">
        <v>42</v>
      </c>
      <c r="HB132" s="144">
        <v>36</v>
      </c>
      <c r="HC132" s="144">
        <v>33</v>
      </c>
      <c r="HD132" s="144">
        <v>42</v>
      </c>
      <c r="HE132" s="144">
        <v>39</v>
      </c>
      <c r="HF132" s="144">
        <v>41</v>
      </c>
      <c r="HG132" s="144">
        <v>38</v>
      </c>
      <c r="HH132" s="144">
        <v>22</v>
      </c>
      <c r="HI132" s="144">
        <v>38</v>
      </c>
      <c r="HJ132" s="144">
        <v>29</v>
      </c>
      <c r="HK132" s="144">
        <v>41</v>
      </c>
      <c r="HL132" s="144">
        <v>34</v>
      </c>
      <c r="HM132" s="144">
        <v>34</v>
      </c>
      <c r="HN132" s="144">
        <v>31</v>
      </c>
      <c r="HO132" s="144">
        <v>19</v>
      </c>
      <c r="HP132" s="144">
        <v>13</v>
      </c>
      <c r="HQ132" s="144">
        <v>35</v>
      </c>
      <c r="HR132" s="144">
        <v>30</v>
      </c>
      <c r="HS132" s="144">
        <v>31</v>
      </c>
      <c r="HT132" s="144">
        <v>33</v>
      </c>
      <c r="HU132" s="144">
        <v>33</v>
      </c>
      <c r="HV132" s="144">
        <v>26</v>
      </c>
      <c r="HW132" s="144">
        <v>31</v>
      </c>
      <c r="HX132" s="144">
        <v>28</v>
      </c>
      <c r="HY132" s="144">
        <v>26</v>
      </c>
      <c r="HZ132" s="144">
        <v>32</v>
      </c>
      <c r="IA132" s="144">
        <v>28</v>
      </c>
      <c r="IB132" s="144">
        <v>34</v>
      </c>
      <c r="IC132" s="144">
        <v>28</v>
      </c>
      <c r="ID132" s="144">
        <v>27</v>
      </c>
      <c r="IE132" s="144">
        <v>27</v>
      </c>
      <c r="IF132" s="144">
        <v>31</v>
      </c>
      <c r="IG132" s="144">
        <v>28</v>
      </c>
      <c r="IH132" s="144">
        <v>24</v>
      </c>
      <c r="II132" s="144">
        <v>15</v>
      </c>
      <c r="IJ132" s="144">
        <v>27</v>
      </c>
      <c r="IK132" s="144">
        <v>26</v>
      </c>
      <c r="IL132" s="144">
        <v>24</v>
      </c>
      <c r="IM132" s="144">
        <v>32</v>
      </c>
      <c r="IN132" s="341">
        <f t="shared" si="91"/>
        <v>29.5</v>
      </c>
      <c r="IO132" s="144">
        <v>27</v>
      </c>
      <c r="IP132" s="144">
        <v>17</v>
      </c>
      <c r="IQ132" s="144">
        <v>31</v>
      </c>
      <c r="IR132" s="144">
        <v>29</v>
      </c>
      <c r="IS132" s="144">
        <v>29</v>
      </c>
      <c r="IT132" s="144">
        <v>39</v>
      </c>
      <c r="IU132" s="144">
        <v>54</v>
      </c>
      <c r="IV132" s="144">
        <v>42</v>
      </c>
      <c r="IW132" s="144">
        <v>41</v>
      </c>
      <c r="IX132" s="144">
        <v>23</v>
      </c>
      <c r="IY132" s="144">
        <v>25</v>
      </c>
      <c r="IZ132" s="144">
        <v>44</v>
      </c>
      <c r="JA132" s="144">
        <v>65</v>
      </c>
      <c r="JB132" s="144">
        <v>38</v>
      </c>
      <c r="JC132" s="144">
        <v>41</v>
      </c>
      <c r="JD132" s="144">
        <v>38</v>
      </c>
      <c r="JE132" s="144">
        <v>30</v>
      </c>
      <c r="JF132" s="362">
        <f t="shared" si="95"/>
        <v>33</v>
      </c>
      <c r="JG132" s="144">
        <v>36</v>
      </c>
      <c r="JH132" s="144">
        <v>31</v>
      </c>
      <c r="JI132" s="144">
        <v>42</v>
      </c>
      <c r="JJ132" s="144">
        <v>39</v>
      </c>
      <c r="JK132" s="144">
        <v>29</v>
      </c>
      <c r="JL132" s="144">
        <v>28</v>
      </c>
      <c r="JM132" s="144">
        <v>39</v>
      </c>
      <c r="JN132" s="341">
        <f t="shared" si="96"/>
        <v>41</v>
      </c>
      <c r="JO132" s="144">
        <v>43</v>
      </c>
      <c r="JP132" s="144">
        <v>46</v>
      </c>
      <c r="JQ132" s="144">
        <v>31</v>
      </c>
      <c r="JR132" s="144">
        <v>28</v>
      </c>
      <c r="JS132" s="144">
        <v>26</v>
      </c>
      <c r="JT132" s="144">
        <v>33</v>
      </c>
      <c r="JU132" s="144">
        <v>36</v>
      </c>
      <c r="JV132" s="341">
        <f t="shared" si="97"/>
        <v>35.5</v>
      </c>
      <c r="JW132" s="144">
        <v>35</v>
      </c>
      <c r="JX132" s="144">
        <v>30</v>
      </c>
      <c r="JY132" s="144">
        <v>28</v>
      </c>
      <c r="JZ132" s="144">
        <v>23</v>
      </c>
      <c r="KA132" s="144">
        <v>26</v>
      </c>
      <c r="KB132" s="144">
        <v>34</v>
      </c>
      <c r="KC132" s="144">
        <v>26</v>
      </c>
      <c r="KD132" s="144">
        <v>40</v>
      </c>
      <c r="KE132" s="144">
        <v>57</v>
      </c>
      <c r="KF132" s="144">
        <v>43</v>
      </c>
      <c r="KG132" s="144">
        <v>41</v>
      </c>
      <c r="KH132" s="144">
        <v>49</v>
      </c>
      <c r="KI132" s="144">
        <v>43</v>
      </c>
      <c r="KJ132" s="144">
        <v>45</v>
      </c>
      <c r="KK132" s="144">
        <v>26</v>
      </c>
      <c r="KL132" s="144">
        <v>24</v>
      </c>
      <c r="KM132" s="144">
        <v>39</v>
      </c>
      <c r="KN132" s="144">
        <v>38</v>
      </c>
      <c r="KO132" s="144">
        <v>26</v>
      </c>
      <c r="KP132" s="144">
        <v>45</v>
      </c>
      <c r="KQ132" s="144">
        <v>49</v>
      </c>
      <c r="KR132" s="144">
        <v>37</v>
      </c>
      <c r="KS132" s="144">
        <v>39</v>
      </c>
      <c r="KT132" s="144">
        <v>31</v>
      </c>
      <c r="KU132" s="144">
        <v>34</v>
      </c>
      <c r="KV132" s="144">
        <v>40</v>
      </c>
      <c r="KW132" s="144">
        <v>39</v>
      </c>
      <c r="KX132" s="144">
        <v>38</v>
      </c>
      <c r="KY132" s="144">
        <v>46</v>
      </c>
      <c r="KZ132" s="476">
        <f t="shared" si="98"/>
        <v>41</v>
      </c>
      <c r="LA132" s="476">
        <f t="shared" si="99"/>
        <v>42</v>
      </c>
      <c r="LB132" s="476">
        <f t="shared" si="100"/>
        <v>42</v>
      </c>
      <c r="LC132" s="476">
        <f t="shared" si="101"/>
        <v>42</v>
      </c>
      <c r="LD132" s="476">
        <f t="shared" si="102"/>
        <v>43</v>
      </c>
      <c r="LE132" s="476">
        <f t="shared" si="103"/>
        <v>44</v>
      </c>
      <c r="LF132" s="476">
        <f t="shared" si="104"/>
        <v>44</v>
      </c>
      <c r="LG132" s="476">
        <f t="shared" si="105"/>
        <v>44</v>
      </c>
      <c r="LH132" s="476">
        <f t="shared" si="106"/>
        <v>44</v>
      </c>
      <c r="LI132" s="476">
        <f t="shared" si="107"/>
        <v>43</v>
      </c>
      <c r="LJ132" s="144">
        <v>53</v>
      </c>
      <c r="LK132" s="144">
        <v>56</v>
      </c>
      <c r="LL132" s="144">
        <v>50</v>
      </c>
      <c r="LM132" s="144">
        <v>36</v>
      </c>
      <c r="LN132" s="144">
        <v>52</v>
      </c>
      <c r="LO132" s="144">
        <v>40</v>
      </c>
      <c r="LP132" s="144">
        <v>31</v>
      </c>
      <c r="LQ132" s="144">
        <v>39</v>
      </c>
      <c r="LR132" s="144">
        <v>39</v>
      </c>
      <c r="LS132" s="144">
        <v>32</v>
      </c>
      <c r="LT132" s="144">
        <v>50</v>
      </c>
      <c r="LU132" s="144">
        <v>34</v>
      </c>
      <c r="LV132" s="144">
        <v>39</v>
      </c>
      <c r="LW132" s="144">
        <v>36</v>
      </c>
      <c r="LX132" s="144">
        <v>28</v>
      </c>
      <c r="LY132" s="144">
        <v>25</v>
      </c>
      <c r="LZ132" s="144">
        <v>28</v>
      </c>
      <c r="MA132" s="144">
        <v>31</v>
      </c>
      <c r="MB132" s="144">
        <v>25</v>
      </c>
      <c r="MC132" s="144">
        <v>32</v>
      </c>
      <c r="MD132" s="144">
        <v>29</v>
      </c>
      <c r="ME132" s="144">
        <v>32</v>
      </c>
      <c r="MF132" s="144">
        <v>27</v>
      </c>
      <c r="MG132" s="144">
        <v>35</v>
      </c>
      <c r="MH132" s="144">
        <v>35</v>
      </c>
      <c r="MI132" s="144">
        <v>40</v>
      </c>
      <c r="MJ132" s="144">
        <v>41</v>
      </c>
      <c r="MK132" s="144">
        <v>43</v>
      </c>
      <c r="ML132" s="144">
        <v>56</v>
      </c>
      <c r="MM132" s="144">
        <v>62</v>
      </c>
      <c r="MN132" s="144">
        <v>55</v>
      </c>
      <c r="MO132" s="144">
        <v>44</v>
      </c>
      <c r="MP132" s="144">
        <v>47</v>
      </c>
      <c r="MQ132" s="144">
        <v>41</v>
      </c>
      <c r="MR132" s="144">
        <v>61</v>
      </c>
      <c r="MS132" s="144">
        <v>59</v>
      </c>
      <c r="MT132" s="144">
        <v>54</v>
      </c>
      <c r="MU132" s="144">
        <v>52</v>
      </c>
      <c r="MV132" s="144">
        <v>48</v>
      </c>
      <c r="MW132" s="144">
        <v>62</v>
      </c>
      <c r="MX132" s="144">
        <v>46</v>
      </c>
      <c r="MY132" s="144">
        <v>52</v>
      </c>
      <c r="MZ132" s="144">
        <v>57</v>
      </c>
      <c r="NA132" s="144">
        <v>66</v>
      </c>
      <c r="NB132" s="144">
        <v>64</v>
      </c>
      <c r="NC132" s="144">
        <v>45</v>
      </c>
      <c r="ND132" s="144">
        <v>44</v>
      </c>
      <c r="NE132" s="144">
        <v>65</v>
      </c>
      <c r="NF132" s="144">
        <v>65</v>
      </c>
      <c r="NG132" s="144">
        <v>57</v>
      </c>
      <c r="NH132" s="144">
        <v>48</v>
      </c>
      <c r="NI132" s="144">
        <v>56</v>
      </c>
      <c r="NJ132" s="144">
        <v>47</v>
      </c>
      <c r="NK132" s="144">
        <v>44</v>
      </c>
      <c r="NL132" s="144">
        <v>43</v>
      </c>
      <c r="NM132" s="144">
        <v>33</v>
      </c>
      <c r="NN132" s="144">
        <v>41</v>
      </c>
      <c r="NO132" s="144">
        <v>39</v>
      </c>
      <c r="NP132" s="144">
        <v>27</v>
      </c>
      <c r="NQ132" s="144">
        <v>30</v>
      </c>
      <c r="NR132" s="144">
        <v>41</v>
      </c>
      <c r="NS132" s="144">
        <v>40</v>
      </c>
      <c r="NT132" s="144">
        <v>49</v>
      </c>
      <c r="NU132" s="144">
        <v>43</v>
      </c>
      <c r="NV132" s="144">
        <v>40</v>
      </c>
      <c r="NW132" s="144">
        <v>35</v>
      </c>
      <c r="NX132" s="144">
        <v>33</v>
      </c>
      <c r="NY132" s="144">
        <v>36</v>
      </c>
      <c r="NZ132" s="144">
        <v>44</v>
      </c>
      <c r="OA132" s="144">
        <v>43</v>
      </c>
      <c r="OB132" s="144">
        <v>37</v>
      </c>
      <c r="OC132" s="144">
        <v>28</v>
      </c>
      <c r="OD132" s="144">
        <v>30</v>
      </c>
      <c r="OE132" s="144">
        <v>34</v>
      </c>
      <c r="OF132" s="144">
        <v>22</v>
      </c>
      <c r="OG132" s="144">
        <v>43</v>
      </c>
      <c r="OH132" s="144">
        <v>39</v>
      </c>
      <c r="OI132" s="144">
        <v>51</v>
      </c>
      <c r="OJ132" s="144">
        <v>37</v>
      </c>
      <c r="OK132" s="144">
        <v>46</v>
      </c>
      <c r="OL132" s="144">
        <v>33</v>
      </c>
      <c r="OM132" s="144">
        <v>47</v>
      </c>
      <c r="ON132" s="144">
        <v>51</v>
      </c>
      <c r="OO132" s="144">
        <v>38</v>
      </c>
      <c r="OP132" s="144">
        <v>39</v>
      </c>
      <c r="OQ132" s="144">
        <v>46</v>
      </c>
      <c r="OR132" s="144">
        <v>48</v>
      </c>
      <c r="OS132" s="144">
        <v>39</v>
      </c>
      <c r="OT132" s="144">
        <v>38</v>
      </c>
      <c r="OU132" s="144">
        <v>31</v>
      </c>
      <c r="OV132" s="144">
        <v>55</v>
      </c>
      <c r="OW132" s="144">
        <v>58</v>
      </c>
      <c r="OX132" s="144">
        <v>55</v>
      </c>
      <c r="OY132" s="341">
        <f t="shared" si="92"/>
        <v>57.5</v>
      </c>
      <c r="OZ132" s="144">
        <v>60</v>
      </c>
      <c r="PA132" s="144">
        <v>58</v>
      </c>
      <c r="PB132" s="144">
        <v>50</v>
      </c>
      <c r="PC132" s="144">
        <v>43</v>
      </c>
      <c r="PD132" s="144">
        <v>45</v>
      </c>
    </row>
    <row r="133" spans="1:436" s="144" customFormat="1" x14ac:dyDescent="0.2">
      <c r="A133" s="318"/>
      <c r="B133" s="318">
        <v>19</v>
      </c>
      <c r="C133" s="319">
        <f t="shared" ca="1" si="90"/>
        <v>2</v>
      </c>
      <c r="D133" s="320">
        <f t="shared" ca="1" si="93"/>
        <v>3.125E-2</v>
      </c>
      <c r="E133" s="323">
        <f t="shared" ca="1" si="94"/>
        <v>2</v>
      </c>
      <c r="F133" s="321"/>
      <c r="G133" s="144">
        <v>3</v>
      </c>
      <c r="H133" s="144">
        <v>1</v>
      </c>
      <c r="I133" s="343">
        <v>2.5</v>
      </c>
      <c r="J133" s="144">
        <v>4</v>
      </c>
      <c r="K133" s="144">
        <v>2</v>
      </c>
      <c r="L133" s="144">
        <v>1</v>
      </c>
      <c r="M133" s="144">
        <v>2</v>
      </c>
      <c r="N133" s="144">
        <v>2</v>
      </c>
      <c r="O133" s="144">
        <v>2</v>
      </c>
      <c r="P133" s="144">
        <v>2</v>
      </c>
      <c r="Q133" s="144">
        <v>1</v>
      </c>
      <c r="R133" s="144">
        <v>1</v>
      </c>
      <c r="S133" s="144">
        <v>0</v>
      </c>
      <c r="T133" s="144">
        <v>0</v>
      </c>
      <c r="U133" s="144">
        <v>3</v>
      </c>
      <c r="V133" s="144">
        <v>3</v>
      </c>
      <c r="W133" s="144">
        <v>1</v>
      </c>
      <c r="X133" s="144">
        <v>2</v>
      </c>
      <c r="Y133" s="144">
        <v>4</v>
      </c>
      <c r="Z133" s="144">
        <v>2</v>
      </c>
      <c r="AA133" s="144">
        <v>3</v>
      </c>
      <c r="AB133" s="144">
        <v>6</v>
      </c>
      <c r="AC133" s="144">
        <v>3</v>
      </c>
      <c r="AD133" s="144">
        <v>4</v>
      </c>
      <c r="AE133" s="144">
        <v>2</v>
      </c>
      <c r="AF133" s="144">
        <v>1</v>
      </c>
      <c r="AG133" s="144">
        <v>1</v>
      </c>
      <c r="AH133" s="144">
        <v>0</v>
      </c>
      <c r="AI133" s="144">
        <v>0</v>
      </c>
      <c r="AJ133" s="144">
        <v>1</v>
      </c>
      <c r="AK133" s="144">
        <v>2</v>
      </c>
      <c r="AL133" s="144">
        <v>1</v>
      </c>
      <c r="AM133" s="144">
        <v>2</v>
      </c>
      <c r="AN133" s="144">
        <v>3</v>
      </c>
      <c r="AO133" s="144">
        <v>3</v>
      </c>
      <c r="AP133" s="363">
        <v>3.5</v>
      </c>
      <c r="AQ133" s="144">
        <v>4</v>
      </c>
      <c r="AR133" s="144">
        <v>4</v>
      </c>
      <c r="AS133" s="144">
        <v>4</v>
      </c>
      <c r="AT133" s="144">
        <v>3</v>
      </c>
      <c r="AU133" s="144">
        <v>1</v>
      </c>
      <c r="AV133" s="144">
        <v>0</v>
      </c>
      <c r="AW133" s="144">
        <v>1</v>
      </c>
      <c r="AX133" s="144">
        <v>0</v>
      </c>
      <c r="AY133" s="144">
        <v>2</v>
      </c>
      <c r="AZ133" s="144">
        <v>1</v>
      </c>
      <c r="BA133" s="144">
        <v>6</v>
      </c>
      <c r="BB133" s="144">
        <v>5</v>
      </c>
      <c r="BC133" s="144">
        <v>7</v>
      </c>
      <c r="BD133" s="144">
        <v>5</v>
      </c>
      <c r="BE133" s="144">
        <v>2</v>
      </c>
      <c r="BF133" s="144">
        <v>4</v>
      </c>
      <c r="BG133" s="144">
        <v>3</v>
      </c>
      <c r="BH133" s="144">
        <v>1</v>
      </c>
      <c r="BI133" s="144">
        <v>2</v>
      </c>
      <c r="BJ133" s="144">
        <v>3</v>
      </c>
      <c r="BK133" s="144">
        <v>2</v>
      </c>
      <c r="BL133" s="144">
        <v>3</v>
      </c>
      <c r="BM133" s="144">
        <v>2</v>
      </c>
      <c r="BN133" s="144">
        <v>2</v>
      </c>
      <c r="BO133" s="144">
        <v>3</v>
      </c>
      <c r="BP133" s="144">
        <v>2</v>
      </c>
      <c r="BQ133" s="144">
        <v>3</v>
      </c>
      <c r="BR133" s="144">
        <v>4</v>
      </c>
      <c r="BS133" s="144">
        <v>1</v>
      </c>
      <c r="BT133" s="144">
        <v>2</v>
      </c>
      <c r="BU133" s="144">
        <v>2</v>
      </c>
      <c r="BV133" s="144">
        <v>3</v>
      </c>
      <c r="BW133" s="144">
        <v>3</v>
      </c>
      <c r="BX133" s="144">
        <v>3</v>
      </c>
      <c r="BY133" s="144">
        <v>1</v>
      </c>
      <c r="BZ133" s="144">
        <v>1</v>
      </c>
      <c r="CA133" s="144">
        <v>1</v>
      </c>
      <c r="CB133" s="144">
        <v>1</v>
      </c>
      <c r="CC133" s="144">
        <v>0</v>
      </c>
      <c r="CD133" s="144">
        <v>2</v>
      </c>
      <c r="CE133" s="144">
        <v>2</v>
      </c>
      <c r="CF133" s="144">
        <v>2</v>
      </c>
      <c r="CG133" s="144">
        <v>0</v>
      </c>
      <c r="CH133" s="144">
        <v>1</v>
      </c>
      <c r="CI133" s="144">
        <v>2</v>
      </c>
      <c r="CJ133" s="144">
        <v>1</v>
      </c>
      <c r="CK133" s="144">
        <v>2</v>
      </c>
      <c r="CL133" s="144">
        <v>5</v>
      </c>
      <c r="CM133" s="144">
        <v>2</v>
      </c>
      <c r="CN133" s="144">
        <v>4</v>
      </c>
      <c r="CO133" s="144">
        <v>3</v>
      </c>
      <c r="CP133" s="144">
        <v>3</v>
      </c>
      <c r="CQ133" s="144">
        <v>1</v>
      </c>
      <c r="CR133" s="144">
        <v>2</v>
      </c>
      <c r="CS133" s="144">
        <v>3</v>
      </c>
      <c r="CT133" s="144">
        <v>1</v>
      </c>
      <c r="CU133" s="144">
        <v>1</v>
      </c>
      <c r="CV133" s="144">
        <v>3</v>
      </c>
      <c r="CW133" s="144">
        <v>3</v>
      </c>
      <c r="CX133" s="144">
        <v>1</v>
      </c>
      <c r="CY133" s="144">
        <v>4</v>
      </c>
      <c r="CZ133" s="144">
        <v>4</v>
      </c>
      <c r="DA133" s="144">
        <v>5</v>
      </c>
      <c r="DB133" s="144">
        <v>4</v>
      </c>
      <c r="DC133" s="144">
        <v>0</v>
      </c>
      <c r="DD133" s="144">
        <v>2</v>
      </c>
      <c r="DE133" s="144">
        <v>0</v>
      </c>
      <c r="DF133" s="144">
        <v>0.5</v>
      </c>
      <c r="DG133" s="144">
        <v>1</v>
      </c>
      <c r="DH133" s="144">
        <v>1</v>
      </c>
      <c r="DI133" s="144">
        <v>2</v>
      </c>
      <c r="DJ133" s="144">
        <v>2</v>
      </c>
      <c r="DK133" s="144">
        <v>4</v>
      </c>
      <c r="DL133" s="144">
        <v>4</v>
      </c>
      <c r="DM133" s="144">
        <v>4</v>
      </c>
      <c r="DN133" s="144">
        <v>2</v>
      </c>
      <c r="DO133" s="144">
        <v>4</v>
      </c>
      <c r="DP133" s="144">
        <v>1</v>
      </c>
      <c r="DQ133" s="144">
        <v>1</v>
      </c>
      <c r="DR133">
        <v>4</v>
      </c>
      <c r="DS133" s="144">
        <v>3</v>
      </c>
      <c r="DT133" s="397">
        <v>2</v>
      </c>
      <c r="DU133" s="397">
        <v>1</v>
      </c>
      <c r="DV133" s="380">
        <v>1</v>
      </c>
      <c r="DW133" s="380">
        <v>1</v>
      </c>
      <c r="DX133" s="397">
        <v>1</v>
      </c>
      <c r="DY133" s="144">
        <v>2</v>
      </c>
      <c r="DZ133" s="144">
        <v>2</v>
      </c>
      <c r="EA133" s="144">
        <v>3</v>
      </c>
      <c r="EB133" s="144">
        <v>0</v>
      </c>
      <c r="EC133" s="144">
        <v>0</v>
      </c>
      <c r="ED133" s="144">
        <v>1</v>
      </c>
      <c r="EE133" s="144">
        <v>1</v>
      </c>
      <c r="EF133" s="144">
        <v>1</v>
      </c>
      <c r="EG133" s="144">
        <v>0</v>
      </c>
      <c r="EH133" s="144">
        <v>1</v>
      </c>
      <c r="EI133" s="144">
        <v>1</v>
      </c>
      <c r="EJ133" s="144">
        <v>1</v>
      </c>
      <c r="EK133" s="144">
        <v>3</v>
      </c>
      <c r="EL133" s="144">
        <v>4</v>
      </c>
      <c r="EM133" s="144">
        <v>5</v>
      </c>
      <c r="EN133" s="144">
        <v>6</v>
      </c>
      <c r="EO133" s="144">
        <v>4</v>
      </c>
      <c r="EP133" s="144">
        <v>0</v>
      </c>
      <c r="EQ133" s="144">
        <v>1</v>
      </c>
      <c r="ER133" s="144">
        <v>1</v>
      </c>
      <c r="ES133" s="144">
        <v>1</v>
      </c>
      <c r="ET133" s="144">
        <v>1</v>
      </c>
      <c r="EU133" s="144">
        <v>1</v>
      </c>
      <c r="EV133" s="144">
        <v>2</v>
      </c>
      <c r="EW133" s="144">
        <v>2</v>
      </c>
      <c r="EX133" s="144">
        <v>1</v>
      </c>
      <c r="EY133" s="144">
        <v>1</v>
      </c>
      <c r="EZ133" s="144">
        <v>2</v>
      </c>
      <c r="FA133" s="144">
        <v>2</v>
      </c>
      <c r="FB133" s="144">
        <v>2</v>
      </c>
      <c r="FC133" s="144">
        <v>4</v>
      </c>
      <c r="FD133" s="144">
        <v>5</v>
      </c>
      <c r="FE133" s="144">
        <v>3</v>
      </c>
      <c r="FF133" s="144">
        <v>3</v>
      </c>
      <c r="FG133" s="144">
        <v>3</v>
      </c>
      <c r="FH133" s="144">
        <v>2</v>
      </c>
      <c r="FI133" s="144">
        <v>5</v>
      </c>
      <c r="FJ133" s="144">
        <v>4</v>
      </c>
      <c r="FK133" s="144">
        <v>3</v>
      </c>
      <c r="FL133" s="144">
        <v>0</v>
      </c>
      <c r="FM133" s="144">
        <v>1</v>
      </c>
      <c r="FN133" s="144">
        <v>3</v>
      </c>
      <c r="FO133" s="144">
        <v>3</v>
      </c>
      <c r="FP133" s="144">
        <v>0</v>
      </c>
      <c r="FQ133" s="144">
        <v>1</v>
      </c>
      <c r="FR133" s="144">
        <v>1</v>
      </c>
      <c r="FS133">
        <v>3</v>
      </c>
      <c r="FT133" s="144">
        <v>5</v>
      </c>
      <c r="FU133" s="397">
        <v>5</v>
      </c>
      <c r="FV133" s="397">
        <v>6</v>
      </c>
      <c r="FW133" s="380">
        <v>5</v>
      </c>
      <c r="FX133" s="380">
        <v>5</v>
      </c>
      <c r="FY133" s="397">
        <v>5</v>
      </c>
      <c r="FZ133" s="144">
        <v>2</v>
      </c>
      <c r="GA133" s="144">
        <v>5</v>
      </c>
      <c r="GB133" s="144">
        <v>4</v>
      </c>
      <c r="GC133" s="144">
        <v>3</v>
      </c>
      <c r="GD133" s="144">
        <v>3</v>
      </c>
      <c r="GE133" s="144">
        <v>6</v>
      </c>
      <c r="GF133" s="144">
        <v>4</v>
      </c>
      <c r="GG133" s="144">
        <v>1</v>
      </c>
      <c r="GH133" s="144">
        <v>2</v>
      </c>
      <c r="GI133" s="144">
        <v>1</v>
      </c>
      <c r="GJ133" s="144">
        <v>1</v>
      </c>
      <c r="GK133" s="144">
        <v>2</v>
      </c>
      <c r="GL133" s="144">
        <v>1</v>
      </c>
      <c r="GM133" s="144">
        <v>1</v>
      </c>
      <c r="GN133" s="144">
        <v>5</v>
      </c>
      <c r="GO133" s="144">
        <v>4</v>
      </c>
      <c r="GP133" s="144">
        <v>3</v>
      </c>
      <c r="GQ133" s="144">
        <v>2</v>
      </c>
      <c r="GR133" s="144">
        <v>3</v>
      </c>
      <c r="GS133" s="144">
        <v>5</v>
      </c>
      <c r="GT133" s="144">
        <v>1</v>
      </c>
      <c r="GU133" s="144">
        <v>0</v>
      </c>
      <c r="GV133" s="144">
        <v>1</v>
      </c>
      <c r="GW133" s="144">
        <v>3</v>
      </c>
      <c r="GX133" s="144">
        <v>3</v>
      </c>
      <c r="GY133" s="144">
        <v>3</v>
      </c>
      <c r="GZ133" s="144">
        <v>7</v>
      </c>
      <c r="HA133" s="144">
        <v>10</v>
      </c>
      <c r="HB133" s="144">
        <v>7</v>
      </c>
      <c r="HC133" s="144">
        <v>3</v>
      </c>
      <c r="HD133" s="144">
        <v>4</v>
      </c>
      <c r="HE133" s="144">
        <v>1</v>
      </c>
      <c r="HF133" s="144">
        <v>2</v>
      </c>
      <c r="HG133" s="144">
        <v>3</v>
      </c>
      <c r="HH133" s="144">
        <v>2</v>
      </c>
      <c r="HI133" s="144">
        <v>2</v>
      </c>
      <c r="HJ133" s="144">
        <v>3</v>
      </c>
      <c r="HK133" s="144">
        <v>3</v>
      </c>
      <c r="HL133" s="144">
        <v>3</v>
      </c>
      <c r="HM133" s="144">
        <v>1</v>
      </c>
      <c r="HN133" s="144">
        <v>1</v>
      </c>
      <c r="HO133" s="144">
        <v>2</v>
      </c>
      <c r="HP133" s="144">
        <v>2</v>
      </c>
      <c r="HQ133" s="144">
        <v>3</v>
      </c>
      <c r="HR133" s="144">
        <v>2</v>
      </c>
      <c r="HS133" s="144">
        <v>3</v>
      </c>
      <c r="HT133" s="144">
        <v>2</v>
      </c>
      <c r="HU133" s="144">
        <v>2</v>
      </c>
      <c r="HV133" s="144">
        <v>2</v>
      </c>
      <c r="HW133" s="144">
        <v>3</v>
      </c>
      <c r="HX133" s="144">
        <v>4</v>
      </c>
      <c r="HY133" s="144">
        <v>1</v>
      </c>
      <c r="HZ133" s="144">
        <v>0</v>
      </c>
      <c r="IA133" s="144">
        <v>1</v>
      </c>
      <c r="IB133" s="144">
        <v>1</v>
      </c>
      <c r="IC133" s="144">
        <v>2</v>
      </c>
      <c r="ID133" s="144">
        <v>1</v>
      </c>
      <c r="IE133" s="144">
        <v>0</v>
      </c>
      <c r="IF133" s="144">
        <v>1</v>
      </c>
      <c r="IG133" s="144">
        <v>1</v>
      </c>
      <c r="IH133" s="144">
        <v>2</v>
      </c>
      <c r="II133" s="144">
        <v>1</v>
      </c>
      <c r="IJ133" s="144">
        <v>2</v>
      </c>
      <c r="IK133" s="144">
        <v>4</v>
      </c>
      <c r="IL133" s="144">
        <v>2</v>
      </c>
      <c r="IM133" s="144">
        <v>4</v>
      </c>
      <c r="IN133" s="341">
        <f t="shared" si="91"/>
        <v>3.5</v>
      </c>
      <c r="IO133" s="144">
        <v>3</v>
      </c>
      <c r="IP133" s="144">
        <v>4</v>
      </c>
      <c r="IQ133" s="144">
        <v>3</v>
      </c>
      <c r="IR133" s="144">
        <v>4</v>
      </c>
      <c r="IS133" s="144">
        <v>1</v>
      </c>
      <c r="IT133" s="144">
        <v>2</v>
      </c>
      <c r="IU133" s="144">
        <v>2</v>
      </c>
      <c r="IV133" s="144">
        <v>1</v>
      </c>
      <c r="IW133" s="144">
        <v>2</v>
      </c>
      <c r="IX133" s="144">
        <v>5</v>
      </c>
      <c r="IY133" s="144">
        <v>6</v>
      </c>
      <c r="IZ133" s="144">
        <v>8</v>
      </c>
      <c r="JA133" s="144">
        <v>6</v>
      </c>
      <c r="JB133" s="144">
        <v>7</v>
      </c>
      <c r="JC133" s="144">
        <v>9</v>
      </c>
      <c r="JD133" s="144">
        <v>10</v>
      </c>
      <c r="JE133" s="144">
        <v>5</v>
      </c>
      <c r="JF133" s="362">
        <f t="shared" si="95"/>
        <v>5.5</v>
      </c>
      <c r="JG133" s="144">
        <v>6</v>
      </c>
      <c r="JH133" s="144">
        <v>6</v>
      </c>
      <c r="JI133" s="144">
        <v>9</v>
      </c>
      <c r="JJ133" s="144">
        <v>10</v>
      </c>
      <c r="JK133" s="144">
        <v>9</v>
      </c>
      <c r="JL133" s="144">
        <v>4</v>
      </c>
      <c r="JM133" s="144">
        <v>5</v>
      </c>
      <c r="JN133" s="341">
        <f t="shared" si="96"/>
        <v>7.5</v>
      </c>
      <c r="JO133" s="144">
        <v>10</v>
      </c>
      <c r="JP133" s="144">
        <v>9</v>
      </c>
      <c r="JQ133" s="144">
        <v>6</v>
      </c>
      <c r="JR133" s="144">
        <v>4</v>
      </c>
      <c r="JS133" s="144">
        <v>6</v>
      </c>
      <c r="JT133" s="144">
        <v>4</v>
      </c>
      <c r="JU133" s="144">
        <v>1</v>
      </c>
      <c r="JV133" s="341">
        <f t="shared" si="97"/>
        <v>2</v>
      </c>
      <c r="JW133" s="144">
        <v>3</v>
      </c>
      <c r="JX133" s="144">
        <v>4</v>
      </c>
      <c r="JY133" s="144">
        <v>6</v>
      </c>
      <c r="JZ133" s="144">
        <v>6</v>
      </c>
      <c r="KA133" s="144">
        <v>7</v>
      </c>
      <c r="KB133" s="144">
        <v>5</v>
      </c>
      <c r="KC133" s="144">
        <v>6</v>
      </c>
      <c r="KD133" s="144">
        <v>7</v>
      </c>
      <c r="KE133" s="144">
        <v>7</v>
      </c>
      <c r="KF133" s="144">
        <v>10</v>
      </c>
      <c r="KG133" s="144">
        <v>12</v>
      </c>
      <c r="KH133" s="144">
        <v>6</v>
      </c>
      <c r="KI133" s="144">
        <v>5</v>
      </c>
      <c r="KJ133" s="144">
        <v>4</v>
      </c>
      <c r="KK133" s="144">
        <v>5</v>
      </c>
      <c r="KL133" s="144">
        <v>7</v>
      </c>
      <c r="KM133" s="144">
        <v>8</v>
      </c>
      <c r="KN133" s="144">
        <v>6</v>
      </c>
      <c r="KO133" s="144">
        <v>6</v>
      </c>
      <c r="KP133" s="144">
        <v>6</v>
      </c>
      <c r="KQ133" s="144">
        <v>6</v>
      </c>
      <c r="KR133" s="144">
        <v>9</v>
      </c>
      <c r="KS133" s="144">
        <v>10</v>
      </c>
      <c r="KT133" s="144">
        <v>13</v>
      </c>
      <c r="KU133" s="144">
        <v>9</v>
      </c>
      <c r="KV133" s="144">
        <v>11</v>
      </c>
      <c r="KW133" s="144">
        <v>10</v>
      </c>
      <c r="KX133" s="144">
        <v>16</v>
      </c>
      <c r="KY133" s="144">
        <v>9</v>
      </c>
      <c r="KZ133" s="476">
        <f t="shared" si="98"/>
        <v>9</v>
      </c>
      <c r="LA133" s="476">
        <f t="shared" si="99"/>
        <v>9</v>
      </c>
      <c r="LB133" s="476">
        <f t="shared" si="100"/>
        <v>9</v>
      </c>
      <c r="LC133" s="476">
        <f t="shared" si="101"/>
        <v>9</v>
      </c>
      <c r="LD133" s="476">
        <f t="shared" si="102"/>
        <v>9</v>
      </c>
      <c r="LE133" s="476">
        <f t="shared" si="103"/>
        <v>9</v>
      </c>
      <c r="LF133" s="476">
        <f t="shared" si="104"/>
        <v>8</v>
      </c>
      <c r="LG133" s="476">
        <f t="shared" si="105"/>
        <v>8</v>
      </c>
      <c r="LH133" s="476">
        <f t="shared" si="106"/>
        <v>8</v>
      </c>
      <c r="LI133" s="476">
        <f t="shared" si="107"/>
        <v>7</v>
      </c>
      <c r="LJ133" s="144">
        <v>4</v>
      </c>
      <c r="LK133" s="144">
        <v>5</v>
      </c>
      <c r="LL133" s="144">
        <v>5</v>
      </c>
      <c r="LM133" s="144">
        <v>6</v>
      </c>
      <c r="LN133" s="144">
        <v>11</v>
      </c>
      <c r="LO133" s="144">
        <v>9</v>
      </c>
      <c r="LP133" s="144">
        <v>6</v>
      </c>
      <c r="LQ133" s="144">
        <v>7</v>
      </c>
      <c r="LR133" s="144">
        <v>8</v>
      </c>
      <c r="LS133" s="144">
        <v>11</v>
      </c>
      <c r="LT133" s="144">
        <v>5</v>
      </c>
      <c r="LU133" s="144">
        <v>8</v>
      </c>
      <c r="LV133" s="144">
        <v>5</v>
      </c>
      <c r="LW133" s="144">
        <v>6</v>
      </c>
      <c r="LX133" s="144">
        <v>7</v>
      </c>
      <c r="LY133" s="144">
        <v>7</v>
      </c>
      <c r="LZ133" s="144">
        <v>3</v>
      </c>
      <c r="MA133" s="144">
        <v>2</v>
      </c>
      <c r="MB133" s="144">
        <v>2</v>
      </c>
      <c r="MC133" s="144">
        <v>2</v>
      </c>
      <c r="MD133" s="144">
        <v>4</v>
      </c>
      <c r="ME133" s="144">
        <v>4</v>
      </c>
      <c r="MF133" s="144">
        <v>7</v>
      </c>
      <c r="MG133" s="144">
        <v>5</v>
      </c>
      <c r="MH133" s="144">
        <v>3</v>
      </c>
      <c r="MI133" s="144">
        <v>6</v>
      </c>
      <c r="MJ133" s="144">
        <v>9</v>
      </c>
      <c r="MK133" s="144">
        <v>9</v>
      </c>
      <c r="ML133" s="144">
        <v>9</v>
      </c>
      <c r="MM133" s="144">
        <v>9</v>
      </c>
      <c r="MN133" s="144">
        <v>10</v>
      </c>
      <c r="MO133" s="144">
        <v>8</v>
      </c>
      <c r="MP133" s="144">
        <v>7</v>
      </c>
      <c r="MQ133" s="144">
        <v>9</v>
      </c>
      <c r="MR133" s="144">
        <v>8</v>
      </c>
      <c r="MS133" s="144">
        <v>8</v>
      </c>
      <c r="MT133" s="144">
        <v>10</v>
      </c>
      <c r="MU133" s="144">
        <v>9</v>
      </c>
      <c r="MV133" s="144">
        <v>7</v>
      </c>
      <c r="MW133" s="144">
        <v>8</v>
      </c>
      <c r="MX133" s="144">
        <v>11</v>
      </c>
      <c r="MY133" s="144">
        <v>6</v>
      </c>
      <c r="MZ133" s="144">
        <v>9</v>
      </c>
      <c r="NA133" s="144">
        <v>9</v>
      </c>
      <c r="NB133" s="144">
        <v>11</v>
      </c>
      <c r="NC133" s="144">
        <v>11</v>
      </c>
      <c r="ND133" s="144">
        <v>6</v>
      </c>
      <c r="NE133" s="144">
        <v>14</v>
      </c>
      <c r="NF133" s="144">
        <v>14</v>
      </c>
      <c r="NG133" s="144">
        <v>11</v>
      </c>
      <c r="NH133" s="144">
        <v>5</v>
      </c>
      <c r="NI133" s="144">
        <v>6</v>
      </c>
      <c r="NJ133" s="144">
        <v>12</v>
      </c>
      <c r="NK133" s="144">
        <v>13</v>
      </c>
      <c r="NL133" s="144">
        <v>15</v>
      </c>
      <c r="NM133" s="144">
        <v>10</v>
      </c>
      <c r="NN133" s="144">
        <v>6</v>
      </c>
      <c r="NO133" s="144">
        <v>8</v>
      </c>
      <c r="NP133" s="144">
        <v>5</v>
      </c>
      <c r="NQ133" s="144">
        <v>8</v>
      </c>
      <c r="NR133" s="144">
        <v>8</v>
      </c>
      <c r="NS133" s="144">
        <v>8</v>
      </c>
      <c r="NT133" s="144">
        <v>4</v>
      </c>
      <c r="NU133" s="144">
        <v>2</v>
      </c>
      <c r="NV133" s="144">
        <v>4</v>
      </c>
      <c r="NW133" s="144">
        <v>8</v>
      </c>
      <c r="NX133" s="144">
        <v>7</v>
      </c>
      <c r="NY133" s="144">
        <v>12</v>
      </c>
      <c r="NZ133" s="144">
        <v>6</v>
      </c>
      <c r="OA133" s="144">
        <v>5</v>
      </c>
      <c r="OB133" s="144">
        <v>8</v>
      </c>
      <c r="OC133" s="144">
        <v>8</v>
      </c>
      <c r="OD133" s="144">
        <v>8</v>
      </c>
      <c r="OE133" s="144">
        <v>7</v>
      </c>
      <c r="OF133" s="144">
        <v>7</v>
      </c>
      <c r="OG133" s="144">
        <v>8</v>
      </c>
      <c r="OH133" s="144">
        <v>10</v>
      </c>
      <c r="OI133" s="144">
        <v>4</v>
      </c>
      <c r="OJ133" s="144">
        <v>7</v>
      </c>
      <c r="OK133" s="144">
        <v>8</v>
      </c>
      <c r="OL133" s="144">
        <v>9</v>
      </c>
      <c r="OM133" s="144">
        <v>6</v>
      </c>
      <c r="ON133" s="144">
        <v>9</v>
      </c>
      <c r="OO133" s="144">
        <v>6</v>
      </c>
      <c r="OP133" s="144">
        <v>5</v>
      </c>
      <c r="OQ133" s="144">
        <v>4</v>
      </c>
      <c r="OR133" s="144">
        <v>5</v>
      </c>
      <c r="OS133" s="144">
        <v>5</v>
      </c>
      <c r="OT133" s="144">
        <v>8</v>
      </c>
      <c r="OU133" s="144">
        <v>5</v>
      </c>
      <c r="OV133" s="144">
        <v>8</v>
      </c>
      <c r="OW133" s="144">
        <v>11</v>
      </c>
      <c r="OX133" s="144">
        <v>16</v>
      </c>
      <c r="OY133" s="341">
        <f t="shared" si="92"/>
        <v>13</v>
      </c>
      <c r="OZ133" s="144">
        <v>10</v>
      </c>
      <c r="PA133" s="144">
        <v>10</v>
      </c>
      <c r="PB133" s="144">
        <v>5</v>
      </c>
      <c r="PC133" s="144">
        <v>6</v>
      </c>
      <c r="PD133" s="144">
        <v>2</v>
      </c>
    </row>
    <row r="134" spans="1:436" s="144" customFormat="1" x14ac:dyDescent="0.2">
      <c r="A134" s="55"/>
      <c r="B134" s="318">
        <v>20</v>
      </c>
      <c r="C134" s="319">
        <f t="shared" ca="1" si="90"/>
        <v>5</v>
      </c>
      <c r="D134" s="320">
        <f t="shared" ca="1" si="93"/>
        <v>4.4247787610619468E-2</v>
      </c>
      <c r="E134" s="323">
        <f t="shared" ca="1" si="94"/>
        <v>5</v>
      </c>
      <c r="F134" s="321"/>
      <c r="G134" s="144">
        <v>22</v>
      </c>
      <c r="H134" s="144">
        <v>32</v>
      </c>
      <c r="I134" s="343">
        <v>45.5</v>
      </c>
      <c r="J134" s="144">
        <v>59</v>
      </c>
      <c r="K134" s="144">
        <v>42</v>
      </c>
      <c r="L134" s="144">
        <v>56</v>
      </c>
      <c r="M134" s="144">
        <v>47</v>
      </c>
      <c r="N134" s="144">
        <v>43</v>
      </c>
      <c r="O134" s="144">
        <v>42</v>
      </c>
      <c r="P134" s="144">
        <v>50</v>
      </c>
      <c r="Q134" s="144">
        <v>40</v>
      </c>
      <c r="R134" s="144">
        <v>23</v>
      </c>
      <c r="S134" s="144">
        <v>23</v>
      </c>
      <c r="T134" s="144">
        <v>34</v>
      </c>
      <c r="U134" s="144">
        <v>45</v>
      </c>
      <c r="V134" s="144">
        <v>35</v>
      </c>
      <c r="W134" s="144">
        <v>44</v>
      </c>
      <c r="X134" s="144">
        <v>37</v>
      </c>
      <c r="Y134" s="144">
        <v>43</v>
      </c>
      <c r="Z134" s="144">
        <v>47</v>
      </c>
      <c r="AA134" s="144">
        <v>47</v>
      </c>
      <c r="AB134" s="144">
        <v>36</v>
      </c>
      <c r="AC134" s="144">
        <v>34</v>
      </c>
      <c r="AD134" s="144">
        <v>25</v>
      </c>
      <c r="AE134" s="144">
        <v>30</v>
      </c>
      <c r="AF134" s="144">
        <v>42</v>
      </c>
      <c r="AG134" s="144">
        <v>32</v>
      </c>
      <c r="AH134" s="144">
        <v>48</v>
      </c>
      <c r="AI134" s="144">
        <v>36</v>
      </c>
      <c r="AJ134" s="144">
        <v>42</v>
      </c>
      <c r="AK134" s="144">
        <v>34</v>
      </c>
      <c r="AL134" s="144">
        <v>31</v>
      </c>
      <c r="AM134" s="144">
        <v>43</v>
      </c>
      <c r="AN134" s="144">
        <v>29</v>
      </c>
      <c r="AO134" s="144">
        <v>27</v>
      </c>
      <c r="AP134" s="363">
        <v>30</v>
      </c>
      <c r="AQ134" s="144">
        <v>33</v>
      </c>
      <c r="AR134" s="144">
        <v>39</v>
      </c>
      <c r="AS134" s="144">
        <v>40</v>
      </c>
      <c r="AT134" s="144">
        <v>31</v>
      </c>
      <c r="AU134" s="144">
        <v>38</v>
      </c>
      <c r="AV134" s="144">
        <v>38</v>
      </c>
      <c r="AW134" s="144">
        <v>26</v>
      </c>
      <c r="AX134" s="144">
        <v>44</v>
      </c>
      <c r="AY134" s="144">
        <v>30</v>
      </c>
      <c r="AZ134" s="144">
        <v>30</v>
      </c>
      <c r="BA134" s="144">
        <v>41</v>
      </c>
      <c r="BB134" s="144">
        <v>39</v>
      </c>
      <c r="BC134" s="144">
        <v>51</v>
      </c>
      <c r="BD134" s="144">
        <v>54</v>
      </c>
      <c r="BE134" s="144">
        <v>54</v>
      </c>
      <c r="BF134" s="144">
        <v>52</v>
      </c>
      <c r="BG134" s="144">
        <v>38</v>
      </c>
      <c r="BH134" s="144">
        <v>33</v>
      </c>
      <c r="BI134" s="144">
        <v>42</v>
      </c>
      <c r="BJ134" s="144">
        <v>41</v>
      </c>
      <c r="BK134" s="144">
        <v>32</v>
      </c>
      <c r="BL134" s="144">
        <v>30</v>
      </c>
      <c r="BM134" s="144">
        <v>41</v>
      </c>
      <c r="BN134" s="144">
        <v>51</v>
      </c>
      <c r="BO134" s="144">
        <v>33</v>
      </c>
      <c r="BP134" s="144">
        <v>28</v>
      </c>
      <c r="BQ134" s="144">
        <v>22</v>
      </c>
      <c r="BR134" s="144">
        <v>32</v>
      </c>
      <c r="BS134" s="144">
        <v>38</v>
      </c>
      <c r="BT134" s="144">
        <v>24</v>
      </c>
      <c r="BU134" s="144">
        <v>24</v>
      </c>
      <c r="BV134" s="144">
        <v>25</v>
      </c>
      <c r="BW134" s="144">
        <v>23</v>
      </c>
      <c r="BX134" s="144">
        <v>28</v>
      </c>
      <c r="BY134" s="144">
        <v>30</v>
      </c>
      <c r="BZ134" s="144">
        <v>32</v>
      </c>
      <c r="CA134" s="144">
        <v>30</v>
      </c>
      <c r="CB134" s="144">
        <v>21</v>
      </c>
      <c r="CC134" s="144">
        <v>35</v>
      </c>
      <c r="CD134" s="144">
        <v>36</v>
      </c>
      <c r="CE134" s="144">
        <v>37</v>
      </c>
      <c r="CF134" s="144">
        <v>39</v>
      </c>
      <c r="CG134" s="144">
        <v>51</v>
      </c>
      <c r="CH134" s="144">
        <v>53</v>
      </c>
      <c r="CI134" s="144">
        <v>32</v>
      </c>
      <c r="CJ134" s="144">
        <v>28</v>
      </c>
      <c r="CK134" s="144">
        <v>32</v>
      </c>
      <c r="CL134" s="144">
        <v>36</v>
      </c>
      <c r="CM134" s="144">
        <v>32</v>
      </c>
      <c r="CN134" s="144">
        <v>32</v>
      </c>
      <c r="CO134" s="144">
        <v>28</v>
      </c>
      <c r="CP134" s="144">
        <v>47</v>
      </c>
      <c r="CQ134" s="144">
        <v>45</v>
      </c>
      <c r="CR134" s="144">
        <v>37</v>
      </c>
      <c r="CS134" s="144">
        <v>51</v>
      </c>
      <c r="CT134" s="144">
        <v>33</v>
      </c>
      <c r="CU134" s="144">
        <v>29</v>
      </c>
      <c r="CV134" s="144">
        <v>27</v>
      </c>
      <c r="CW134" s="144">
        <v>29</v>
      </c>
      <c r="CX134" s="144">
        <v>32</v>
      </c>
      <c r="CY134" s="144">
        <v>40</v>
      </c>
      <c r="CZ134" s="144">
        <v>35</v>
      </c>
      <c r="DA134" s="144">
        <v>39</v>
      </c>
      <c r="DB134" s="144">
        <v>41</v>
      </c>
      <c r="DC134" s="144">
        <v>39</v>
      </c>
      <c r="DD134" s="144">
        <v>37</v>
      </c>
      <c r="DE134" s="144">
        <v>34</v>
      </c>
      <c r="DF134" s="144">
        <v>31</v>
      </c>
      <c r="DG134" s="144">
        <v>28</v>
      </c>
      <c r="DH134" s="144">
        <v>38</v>
      </c>
      <c r="DI134" s="144">
        <v>38</v>
      </c>
      <c r="DJ134" s="144">
        <v>34</v>
      </c>
      <c r="DK134" s="144">
        <v>88</v>
      </c>
      <c r="DL134" s="144">
        <v>88</v>
      </c>
      <c r="DM134" s="144">
        <v>29</v>
      </c>
      <c r="DN134" s="144">
        <v>35</v>
      </c>
      <c r="DO134" s="144">
        <v>23</v>
      </c>
      <c r="DP134" s="144">
        <v>24</v>
      </c>
      <c r="DQ134" s="144">
        <v>28</v>
      </c>
      <c r="DR134">
        <v>26</v>
      </c>
      <c r="DS134" s="144">
        <v>17</v>
      </c>
      <c r="DT134" s="397">
        <v>18</v>
      </c>
      <c r="DU134" s="397">
        <v>20</v>
      </c>
      <c r="DV134" s="380">
        <v>24</v>
      </c>
      <c r="DW134" s="380">
        <v>25</v>
      </c>
      <c r="DX134" s="397">
        <v>18</v>
      </c>
      <c r="DY134" s="144">
        <v>22</v>
      </c>
      <c r="DZ134" s="144">
        <v>30</v>
      </c>
      <c r="EA134" s="144">
        <v>26</v>
      </c>
      <c r="EB134" s="144">
        <v>17</v>
      </c>
      <c r="EC134" s="144">
        <v>19</v>
      </c>
      <c r="ED134" s="144">
        <v>22</v>
      </c>
      <c r="EE134" s="144">
        <v>29</v>
      </c>
      <c r="EF134" s="144">
        <v>26</v>
      </c>
      <c r="EG134" s="144">
        <v>18</v>
      </c>
      <c r="EH134" s="144">
        <v>31</v>
      </c>
      <c r="EI134" s="144">
        <v>27</v>
      </c>
      <c r="EJ134" s="144">
        <v>27</v>
      </c>
      <c r="EK134" s="144">
        <v>39</v>
      </c>
      <c r="EL134" s="144">
        <v>32</v>
      </c>
      <c r="EM134" s="144">
        <v>36</v>
      </c>
      <c r="EN134" s="144">
        <v>35</v>
      </c>
      <c r="EO134" s="144">
        <v>17</v>
      </c>
      <c r="EP134" s="144">
        <v>18</v>
      </c>
      <c r="EQ134" s="144">
        <v>22</v>
      </c>
      <c r="ER134" s="144">
        <v>17</v>
      </c>
      <c r="ES134" s="144">
        <v>21</v>
      </c>
      <c r="ET134" s="144">
        <v>27</v>
      </c>
      <c r="EU134" s="144">
        <v>14</v>
      </c>
      <c r="EV134" s="144">
        <v>9</v>
      </c>
      <c r="EW134" s="144">
        <v>12</v>
      </c>
      <c r="EX134" s="144">
        <v>14</v>
      </c>
      <c r="EY134" s="144">
        <v>15</v>
      </c>
      <c r="EZ134" s="144">
        <v>29</v>
      </c>
      <c r="FA134" s="144">
        <v>36</v>
      </c>
      <c r="FB134" s="144">
        <v>43</v>
      </c>
      <c r="FC134" s="144">
        <v>36</v>
      </c>
      <c r="FD134" s="144">
        <v>31</v>
      </c>
      <c r="FE134" s="144">
        <v>34</v>
      </c>
      <c r="FF134" s="144">
        <v>41</v>
      </c>
      <c r="FG134" s="144">
        <v>19</v>
      </c>
      <c r="FH134" s="144">
        <v>28</v>
      </c>
      <c r="FI134" s="144">
        <v>40</v>
      </c>
      <c r="FJ134" s="144">
        <v>43</v>
      </c>
      <c r="FK134" s="144">
        <v>31</v>
      </c>
      <c r="FL134" s="144">
        <v>22</v>
      </c>
      <c r="FM134" s="144">
        <v>31</v>
      </c>
      <c r="FN134" s="144">
        <v>32</v>
      </c>
      <c r="FO134" s="144">
        <v>31</v>
      </c>
      <c r="FP134" s="144">
        <v>23</v>
      </c>
      <c r="FQ134" s="144">
        <v>17</v>
      </c>
      <c r="FR134" s="144">
        <v>19</v>
      </c>
      <c r="FS134">
        <v>21</v>
      </c>
      <c r="FT134" s="144">
        <v>25</v>
      </c>
      <c r="FU134" s="397">
        <v>23</v>
      </c>
      <c r="FV134" s="397">
        <v>21</v>
      </c>
      <c r="FW134" s="380">
        <v>24</v>
      </c>
      <c r="FX134" s="380">
        <v>32</v>
      </c>
      <c r="FY134" s="397">
        <v>42</v>
      </c>
      <c r="FZ134" s="144">
        <v>44</v>
      </c>
      <c r="GA134" s="144">
        <v>33</v>
      </c>
      <c r="GB134" s="144">
        <v>28</v>
      </c>
      <c r="GC134" s="144">
        <v>36</v>
      </c>
      <c r="GD134" s="144">
        <v>50</v>
      </c>
      <c r="GE134" s="144">
        <v>53</v>
      </c>
      <c r="GF134" s="144">
        <v>32</v>
      </c>
      <c r="GG134" s="144">
        <v>26</v>
      </c>
      <c r="GH134" s="144">
        <v>24</v>
      </c>
      <c r="GI134" s="144">
        <v>33</v>
      </c>
      <c r="GJ134" s="144">
        <v>44</v>
      </c>
      <c r="GK134" s="144">
        <v>37</v>
      </c>
      <c r="GL134" s="144">
        <v>30</v>
      </c>
      <c r="GM134" s="144">
        <v>40</v>
      </c>
      <c r="GN134" s="144">
        <v>42</v>
      </c>
      <c r="GO134" s="144">
        <v>38</v>
      </c>
      <c r="GP134" s="144">
        <v>35</v>
      </c>
      <c r="GQ134" s="144">
        <v>29</v>
      </c>
      <c r="GR134" s="144">
        <v>36</v>
      </c>
      <c r="GS134" s="144">
        <v>36</v>
      </c>
      <c r="GT134" s="144">
        <v>43</v>
      </c>
      <c r="GU134" s="144">
        <v>48</v>
      </c>
      <c r="GV134" s="144">
        <v>53</v>
      </c>
      <c r="GW134" s="144">
        <v>32</v>
      </c>
      <c r="GX134" s="144">
        <v>40</v>
      </c>
      <c r="GY134" s="144">
        <v>40</v>
      </c>
      <c r="GZ134" s="144">
        <v>38</v>
      </c>
      <c r="HA134" s="144">
        <v>44</v>
      </c>
      <c r="HB134" s="144">
        <v>35</v>
      </c>
      <c r="HC134" s="144">
        <v>29</v>
      </c>
      <c r="HD134" s="144">
        <v>36</v>
      </c>
      <c r="HE134" s="144">
        <v>32</v>
      </c>
      <c r="HF134" s="144">
        <v>36</v>
      </c>
      <c r="HG134" s="144">
        <v>40</v>
      </c>
      <c r="HH134" s="144">
        <v>42</v>
      </c>
      <c r="HI134" s="144">
        <v>62</v>
      </c>
      <c r="HJ134" s="144">
        <v>42</v>
      </c>
      <c r="HK134" s="144">
        <v>41</v>
      </c>
      <c r="HL134" s="144">
        <v>51</v>
      </c>
      <c r="HM134" s="144">
        <v>37</v>
      </c>
      <c r="HN134" s="144">
        <v>44</v>
      </c>
      <c r="HO134" s="144">
        <v>43</v>
      </c>
      <c r="HP134" s="144">
        <v>30</v>
      </c>
      <c r="HQ134" s="144">
        <v>30</v>
      </c>
      <c r="HR134" s="144">
        <v>34</v>
      </c>
      <c r="HS134" s="144">
        <v>53</v>
      </c>
      <c r="HT134" s="144">
        <v>57</v>
      </c>
      <c r="HU134" s="144">
        <v>40</v>
      </c>
      <c r="HV134" s="144">
        <v>35</v>
      </c>
      <c r="HW134" s="144">
        <v>35</v>
      </c>
      <c r="HX134" s="144">
        <v>39</v>
      </c>
      <c r="HY134" s="144">
        <v>35</v>
      </c>
      <c r="HZ134" s="144">
        <v>37</v>
      </c>
      <c r="IA134" s="144">
        <v>38</v>
      </c>
      <c r="IB134" s="144">
        <v>36</v>
      </c>
      <c r="IC134" s="144">
        <v>40</v>
      </c>
      <c r="ID134" s="144">
        <v>30</v>
      </c>
      <c r="IE134" s="144">
        <v>41</v>
      </c>
      <c r="IF134" s="144">
        <v>36</v>
      </c>
      <c r="IG134" s="144">
        <v>30</v>
      </c>
      <c r="IH134" s="144">
        <v>33</v>
      </c>
      <c r="II134" s="144">
        <v>33</v>
      </c>
      <c r="IJ134" s="144">
        <v>30</v>
      </c>
      <c r="IK134" s="144">
        <v>27</v>
      </c>
      <c r="IL134" s="144">
        <v>27</v>
      </c>
      <c r="IM134" s="144">
        <v>30</v>
      </c>
      <c r="IN134" s="341">
        <f t="shared" si="91"/>
        <v>29.5</v>
      </c>
      <c r="IO134" s="144">
        <v>29</v>
      </c>
      <c r="IP134" s="144">
        <v>27</v>
      </c>
      <c r="IQ134" s="144">
        <v>33</v>
      </c>
      <c r="IR134" s="144">
        <v>35</v>
      </c>
      <c r="IS134" s="144">
        <v>29</v>
      </c>
      <c r="IT134" s="144">
        <v>19</v>
      </c>
      <c r="IU134" s="144">
        <v>55</v>
      </c>
      <c r="IV134" s="144">
        <v>65</v>
      </c>
      <c r="IW134" s="144">
        <v>57</v>
      </c>
      <c r="IX134" s="144">
        <v>56</v>
      </c>
      <c r="IY134" s="144">
        <v>37</v>
      </c>
      <c r="IZ134" s="144">
        <v>46</v>
      </c>
      <c r="JA134" s="144">
        <v>51</v>
      </c>
      <c r="JB134" s="144">
        <v>54</v>
      </c>
      <c r="JC134" s="144">
        <v>58</v>
      </c>
      <c r="JD134" s="144">
        <v>37</v>
      </c>
      <c r="JE134" s="144">
        <v>29</v>
      </c>
      <c r="JF134" s="362">
        <f t="shared" si="95"/>
        <v>31.5</v>
      </c>
      <c r="JG134" s="144">
        <v>34</v>
      </c>
      <c r="JH134" s="144">
        <v>35</v>
      </c>
      <c r="JI134" s="144">
        <v>31</v>
      </c>
      <c r="JJ134" s="144">
        <v>25</v>
      </c>
      <c r="JK134" s="144">
        <v>33</v>
      </c>
      <c r="JL134" s="144">
        <v>30</v>
      </c>
      <c r="JM134" s="144">
        <v>37</v>
      </c>
      <c r="JN134" s="341">
        <f t="shared" si="96"/>
        <v>33</v>
      </c>
      <c r="JO134" s="144">
        <v>29</v>
      </c>
      <c r="JP134" s="144">
        <v>30</v>
      </c>
      <c r="JQ134" s="144">
        <v>25</v>
      </c>
      <c r="JR134" s="144">
        <v>27</v>
      </c>
      <c r="JS134" s="144">
        <v>31</v>
      </c>
      <c r="JT134" s="144">
        <v>29</v>
      </c>
      <c r="JU134" s="144">
        <v>21</v>
      </c>
      <c r="JV134" s="341">
        <f t="shared" si="97"/>
        <v>20.5</v>
      </c>
      <c r="JW134" s="144">
        <v>20</v>
      </c>
      <c r="JX134" s="144">
        <v>17</v>
      </c>
      <c r="JY134" s="144">
        <v>23</v>
      </c>
      <c r="JZ134" s="144">
        <v>17</v>
      </c>
      <c r="KA134" s="144">
        <v>23</v>
      </c>
      <c r="KB134" s="144">
        <v>24</v>
      </c>
      <c r="KC134" s="144">
        <v>17</v>
      </c>
      <c r="KD134" s="144">
        <v>22</v>
      </c>
      <c r="KE134" s="144">
        <v>22</v>
      </c>
      <c r="KF134" s="144">
        <v>18</v>
      </c>
      <c r="KG134" s="144">
        <v>14</v>
      </c>
      <c r="KH134" s="144">
        <v>15</v>
      </c>
      <c r="KI134" s="144">
        <v>18</v>
      </c>
      <c r="KJ134" s="144">
        <v>19</v>
      </c>
      <c r="KK134" s="144">
        <v>16</v>
      </c>
      <c r="KL134" s="144">
        <v>14</v>
      </c>
      <c r="KM134" s="144">
        <v>23</v>
      </c>
      <c r="KN134" s="144">
        <v>14</v>
      </c>
      <c r="KO134" s="144">
        <v>9</v>
      </c>
      <c r="KP134" s="144">
        <v>13</v>
      </c>
      <c r="KQ134" s="144">
        <v>12</v>
      </c>
      <c r="KR134" s="144">
        <v>19</v>
      </c>
      <c r="KS134" s="144">
        <v>22</v>
      </c>
      <c r="KT134" s="144">
        <v>16</v>
      </c>
      <c r="KU134" s="144">
        <v>13</v>
      </c>
      <c r="KV134" s="144">
        <v>13</v>
      </c>
      <c r="KW134" s="144">
        <v>16</v>
      </c>
      <c r="KX134" s="144">
        <v>14</v>
      </c>
      <c r="KY134" s="144">
        <v>11</v>
      </c>
      <c r="KZ134" s="476">
        <f t="shared" si="98"/>
        <v>15</v>
      </c>
      <c r="LA134" s="476">
        <f t="shared" si="99"/>
        <v>15</v>
      </c>
      <c r="LB134" s="476">
        <f t="shared" si="100"/>
        <v>16</v>
      </c>
      <c r="LC134" s="476">
        <f t="shared" si="101"/>
        <v>16</v>
      </c>
      <c r="LD134" s="476">
        <f t="shared" si="102"/>
        <v>15</v>
      </c>
      <c r="LE134" s="476">
        <f t="shared" si="103"/>
        <v>15</v>
      </c>
      <c r="LF134" s="476">
        <f t="shared" si="104"/>
        <v>16</v>
      </c>
      <c r="LG134" s="476">
        <f t="shared" si="105"/>
        <v>15</v>
      </c>
      <c r="LH134" s="476">
        <f t="shared" si="106"/>
        <v>15</v>
      </c>
      <c r="LI134" s="476">
        <f t="shared" si="107"/>
        <v>14</v>
      </c>
      <c r="LJ134" s="144">
        <v>16</v>
      </c>
      <c r="LK134" s="144">
        <v>15</v>
      </c>
      <c r="LL134" s="144">
        <v>16</v>
      </c>
      <c r="LM134" s="144">
        <v>20</v>
      </c>
      <c r="LN134" s="144">
        <v>16</v>
      </c>
      <c r="LO134" s="144">
        <v>15</v>
      </c>
      <c r="LP134" s="144">
        <v>19</v>
      </c>
      <c r="LQ134" s="144">
        <v>11</v>
      </c>
      <c r="LR134" s="144">
        <v>8</v>
      </c>
      <c r="LS134" s="144">
        <v>10</v>
      </c>
      <c r="LT134" s="144">
        <v>16</v>
      </c>
      <c r="LU134" s="144">
        <v>9</v>
      </c>
      <c r="LV134" s="144">
        <v>7</v>
      </c>
      <c r="LW134" s="144">
        <v>14</v>
      </c>
      <c r="LX134" s="144">
        <v>21</v>
      </c>
      <c r="LY134" s="144">
        <v>16</v>
      </c>
      <c r="LZ134" s="144">
        <v>13</v>
      </c>
      <c r="MA134" s="144">
        <v>15</v>
      </c>
      <c r="MB134" s="144">
        <v>16</v>
      </c>
      <c r="MC134" s="144">
        <v>16</v>
      </c>
      <c r="MD134" s="144">
        <v>14</v>
      </c>
      <c r="ME134" s="144">
        <v>18</v>
      </c>
      <c r="MF134" s="144">
        <v>13</v>
      </c>
      <c r="MG134" s="144">
        <v>11</v>
      </c>
      <c r="MH134" s="144">
        <v>19</v>
      </c>
      <c r="MI134" s="144">
        <v>15</v>
      </c>
      <c r="MJ134" s="144">
        <v>13</v>
      </c>
      <c r="MK134" s="144">
        <v>11</v>
      </c>
      <c r="ML134" s="144">
        <v>11</v>
      </c>
      <c r="MM134" s="144">
        <v>24</v>
      </c>
      <c r="MN134" s="144">
        <v>30</v>
      </c>
      <c r="MO134" s="144">
        <v>18</v>
      </c>
      <c r="MP134" s="144">
        <v>17</v>
      </c>
      <c r="MQ134" s="144">
        <v>15</v>
      </c>
      <c r="MR134" s="144">
        <v>11</v>
      </c>
      <c r="MS134" s="144">
        <v>13</v>
      </c>
      <c r="MT134" s="144">
        <v>21</v>
      </c>
      <c r="MU134" s="144">
        <v>19</v>
      </c>
      <c r="MV134" s="144">
        <v>12</v>
      </c>
      <c r="MW134" s="144">
        <v>17</v>
      </c>
      <c r="MX134" s="144">
        <v>12</v>
      </c>
      <c r="MY134" s="144">
        <v>15</v>
      </c>
      <c r="MZ134" s="144">
        <v>15</v>
      </c>
      <c r="NA134" s="144">
        <v>14</v>
      </c>
      <c r="NB134" s="144">
        <v>13</v>
      </c>
      <c r="NC134" s="144">
        <v>11</v>
      </c>
      <c r="ND134" s="144">
        <v>11</v>
      </c>
      <c r="NE134" s="144">
        <v>9</v>
      </c>
      <c r="NF134" s="144">
        <v>15</v>
      </c>
      <c r="NG134" s="144">
        <v>23</v>
      </c>
      <c r="NH134" s="144">
        <v>15</v>
      </c>
      <c r="NI134" s="144">
        <v>13</v>
      </c>
      <c r="NJ134" s="144">
        <v>15</v>
      </c>
      <c r="NK134" s="144">
        <v>18</v>
      </c>
      <c r="NL134" s="144">
        <v>14</v>
      </c>
      <c r="NM134" s="144">
        <v>13</v>
      </c>
      <c r="NN134" s="144">
        <v>13</v>
      </c>
      <c r="NO134" s="144">
        <v>13</v>
      </c>
      <c r="NP134" s="144">
        <v>11</v>
      </c>
      <c r="NQ134" s="144">
        <v>11</v>
      </c>
      <c r="NR134" s="144">
        <v>17</v>
      </c>
      <c r="NS134" s="144">
        <v>11</v>
      </c>
      <c r="NT134" s="144">
        <v>12</v>
      </c>
      <c r="NU134" s="144">
        <v>10</v>
      </c>
      <c r="NV134" s="144">
        <v>12</v>
      </c>
      <c r="NW134" s="144">
        <v>8</v>
      </c>
      <c r="NX134" s="144">
        <v>13</v>
      </c>
      <c r="NY134" s="144">
        <v>13</v>
      </c>
      <c r="NZ134" s="144">
        <v>12</v>
      </c>
      <c r="OA134" s="144">
        <v>16</v>
      </c>
      <c r="OB134" s="144">
        <v>15</v>
      </c>
      <c r="OC134" s="144">
        <v>11</v>
      </c>
      <c r="OD134" s="144">
        <v>10</v>
      </c>
      <c r="OE134" s="144">
        <v>11</v>
      </c>
      <c r="OF134" s="144">
        <v>13</v>
      </c>
      <c r="OG134" s="144">
        <v>16</v>
      </c>
      <c r="OH134" s="144">
        <v>22</v>
      </c>
      <c r="OI134" s="144">
        <v>19</v>
      </c>
      <c r="OJ134" s="144">
        <v>6</v>
      </c>
      <c r="OK134" s="144">
        <v>4</v>
      </c>
      <c r="OL134" s="144">
        <v>6</v>
      </c>
      <c r="OM134" s="144">
        <v>5</v>
      </c>
      <c r="ON134" s="144">
        <v>13</v>
      </c>
      <c r="OO134" s="144">
        <v>8</v>
      </c>
      <c r="OP134" s="144">
        <v>10</v>
      </c>
      <c r="OQ134" s="144">
        <v>9</v>
      </c>
      <c r="OR134" s="144">
        <v>11</v>
      </c>
      <c r="OS134" s="144">
        <v>16</v>
      </c>
      <c r="OT134" s="144">
        <v>14</v>
      </c>
      <c r="OU134" s="144">
        <v>14</v>
      </c>
      <c r="OV134" s="144">
        <v>9</v>
      </c>
      <c r="OW134" s="144">
        <v>10</v>
      </c>
      <c r="OX134" s="144">
        <v>9</v>
      </c>
      <c r="OY134" s="341">
        <f t="shared" si="92"/>
        <v>11</v>
      </c>
      <c r="OZ134" s="144">
        <v>13</v>
      </c>
      <c r="PA134" s="144">
        <v>10</v>
      </c>
      <c r="PB134" s="144">
        <v>6</v>
      </c>
      <c r="PC134" s="144">
        <v>6</v>
      </c>
      <c r="PD134" s="144">
        <v>5</v>
      </c>
    </row>
    <row r="135" spans="1:436" s="144" customFormat="1" x14ac:dyDescent="0.2">
      <c r="A135" s="318"/>
      <c r="B135" s="318">
        <v>21</v>
      </c>
      <c r="C135" s="319">
        <f t="shared" ca="1" si="90"/>
        <v>25</v>
      </c>
      <c r="D135" s="320">
        <f t="shared" ca="1" si="93"/>
        <v>7.2254335260115612E-2</v>
      </c>
      <c r="E135" s="323">
        <f t="shared" ca="1" si="94"/>
        <v>9</v>
      </c>
      <c r="F135" s="321"/>
      <c r="G135" s="144">
        <v>32</v>
      </c>
      <c r="H135" s="144">
        <v>27</v>
      </c>
      <c r="I135" s="343">
        <v>35.5</v>
      </c>
      <c r="J135" s="144">
        <v>44</v>
      </c>
      <c r="K135" s="144">
        <v>35</v>
      </c>
      <c r="L135" s="144">
        <v>34</v>
      </c>
      <c r="M135" s="144">
        <v>25</v>
      </c>
      <c r="N135" s="144">
        <v>30</v>
      </c>
      <c r="O135" s="144">
        <v>30</v>
      </c>
      <c r="P135" s="144">
        <v>34</v>
      </c>
      <c r="Q135" s="144">
        <v>30</v>
      </c>
      <c r="R135" s="144">
        <v>17</v>
      </c>
      <c r="S135" s="144">
        <v>24</v>
      </c>
      <c r="T135" s="144">
        <v>35</v>
      </c>
      <c r="U135" s="144">
        <v>31</v>
      </c>
      <c r="V135" s="144">
        <v>33</v>
      </c>
      <c r="W135" s="144">
        <v>33</v>
      </c>
      <c r="X135" s="144">
        <v>19</v>
      </c>
      <c r="Y135" s="144">
        <v>32</v>
      </c>
      <c r="Z135" s="144">
        <v>28</v>
      </c>
      <c r="AA135" s="144">
        <v>20</v>
      </c>
      <c r="AB135" s="144">
        <v>33</v>
      </c>
      <c r="AC135" s="144">
        <v>38</v>
      </c>
      <c r="AD135" s="144">
        <v>22</v>
      </c>
      <c r="AE135" s="144">
        <v>30</v>
      </c>
      <c r="AF135" s="144">
        <v>26</v>
      </c>
      <c r="AG135" s="144">
        <v>31</v>
      </c>
      <c r="AH135" s="144">
        <v>22</v>
      </c>
      <c r="AI135" s="144">
        <v>18</v>
      </c>
      <c r="AJ135" s="144">
        <v>29</v>
      </c>
      <c r="AK135" s="144">
        <v>30</v>
      </c>
      <c r="AL135" s="144">
        <v>36</v>
      </c>
      <c r="AM135" s="144">
        <v>32</v>
      </c>
      <c r="AN135" s="144">
        <v>22</v>
      </c>
      <c r="AO135" s="144">
        <v>28</v>
      </c>
      <c r="AP135" s="363">
        <v>31</v>
      </c>
      <c r="AQ135" s="144">
        <v>34</v>
      </c>
      <c r="AR135" s="144">
        <v>33</v>
      </c>
      <c r="AS135" s="144">
        <v>25</v>
      </c>
      <c r="AT135" s="144">
        <v>38</v>
      </c>
      <c r="AU135" s="144">
        <v>40</v>
      </c>
      <c r="AV135" s="144">
        <v>33</v>
      </c>
      <c r="AW135" s="144">
        <v>34</v>
      </c>
      <c r="AX135" s="144">
        <v>22</v>
      </c>
      <c r="AY135" s="144">
        <v>27</v>
      </c>
      <c r="AZ135" s="144">
        <v>22</v>
      </c>
      <c r="BA135" s="144">
        <v>19</v>
      </c>
      <c r="BB135" s="144">
        <v>25</v>
      </c>
      <c r="BC135" s="144">
        <v>33</v>
      </c>
      <c r="BD135" s="144">
        <v>32</v>
      </c>
      <c r="BE135" s="144">
        <v>30</v>
      </c>
      <c r="BF135" s="144">
        <v>26</v>
      </c>
      <c r="BG135" s="144">
        <v>12</v>
      </c>
      <c r="BH135" s="144">
        <v>21</v>
      </c>
      <c r="BI135" s="144">
        <v>30</v>
      </c>
      <c r="BJ135" s="144">
        <v>30</v>
      </c>
      <c r="BK135" s="144">
        <v>33</v>
      </c>
      <c r="BL135" s="144">
        <v>21</v>
      </c>
      <c r="BM135" s="144">
        <v>22</v>
      </c>
      <c r="BN135" s="144">
        <v>31</v>
      </c>
      <c r="BO135" s="144">
        <v>34</v>
      </c>
      <c r="BP135" s="144">
        <v>22</v>
      </c>
      <c r="BQ135" s="144">
        <v>25</v>
      </c>
      <c r="BR135" s="144">
        <v>18</v>
      </c>
      <c r="BS135" s="144">
        <v>27</v>
      </c>
      <c r="BT135" s="144">
        <v>29</v>
      </c>
      <c r="BU135" s="144">
        <v>21</v>
      </c>
      <c r="BV135" s="144">
        <v>31</v>
      </c>
      <c r="BW135" s="144">
        <v>26</v>
      </c>
      <c r="BX135" s="144">
        <v>31</v>
      </c>
      <c r="BY135" s="144">
        <v>23</v>
      </c>
      <c r="BZ135" s="144">
        <v>18</v>
      </c>
      <c r="CA135" s="144">
        <v>21</v>
      </c>
      <c r="CB135" s="144">
        <v>23</v>
      </c>
      <c r="CC135" s="144">
        <v>25</v>
      </c>
      <c r="CD135" s="144">
        <v>28</v>
      </c>
      <c r="CE135" s="144">
        <v>27</v>
      </c>
      <c r="CF135" s="144">
        <v>22</v>
      </c>
      <c r="CG135" s="144">
        <v>16</v>
      </c>
      <c r="CH135" s="144">
        <v>28</v>
      </c>
      <c r="CI135" s="144">
        <v>37</v>
      </c>
      <c r="CJ135" s="144">
        <v>27</v>
      </c>
      <c r="CK135" s="144">
        <v>30</v>
      </c>
      <c r="CL135" s="144">
        <v>32</v>
      </c>
      <c r="CM135" s="144">
        <v>30</v>
      </c>
      <c r="CN135" s="144">
        <v>34</v>
      </c>
      <c r="CO135" s="144">
        <v>36</v>
      </c>
      <c r="CP135" s="144">
        <v>45</v>
      </c>
      <c r="CQ135" s="144">
        <v>38</v>
      </c>
      <c r="CR135" s="144">
        <v>20</v>
      </c>
      <c r="CS135" s="144">
        <v>24</v>
      </c>
      <c r="CT135" s="144">
        <v>40</v>
      </c>
      <c r="CU135" s="144">
        <v>38</v>
      </c>
      <c r="CV135" s="144">
        <v>49</v>
      </c>
      <c r="CW135" s="144">
        <v>47</v>
      </c>
      <c r="CX135" s="144">
        <v>36</v>
      </c>
      <c r="CY135" s="144">
        <v>33</v>
      </c>
      <c r="CZ135" s="144">
        <v>42</v>
      </c>
      <c r="DA135" s="144">
        <v>38</v>
      </c>
      <c r="DB135" s="144">
        <v>47</v>
      </c>
      <c r="DC135" s="144">
        <v>42</v>
      </c>
      <c r="DD135" s="144">
        <v>45</v>
      </c>
      <c r="DE135" s="144">
        <v>42</v>
      </c>
      <c r="DF135" s="144">
        <v>33.5</v>
      </c>
      <c r="DG135" s="144">
        <v>25</v>
      </c>
      <c r="DH135" s="144">
        <v>20</v>
      </c>
      <c r="DI135" s="144">
        <v>27</v>
      </c>
      <c r="DJ135" s="144">
        <v>24</v>
      </c>
      <c r="DK135" s="144">
        <v>113</v>
      </c>
      <c r="DL135" s="144">
        <v>113</v>
      </c>
      <c r="DM135" s="144">
        <v>20</v>
      </c>
      <c r="DN135" s="144">
        <v>26</v>
      </c>
      <c r="DO135" s="144">
        <v>35</v>
      </c>
      <c r="DP135" s="144">
        <v>35</v>
      </c>
      <c r="DQ135" s="144">
        <v>26</v>
      </c>
      <c r="DR135">
        <v>24</v>
      </c>
      <c r="DS135" s="144">
        <v>23</v>
      </c>
      <c r="DT135" s="397">
        <v>21</v>
      </c>
      <c r="DU135" s="397">
        <v>25</v>
      </c>
      <c r="DV135" s="380">
        <v>25</v>
      </c>
      <c r="DW135" s="380">
        <v>29</v>
      </c>
      <c r="DX135" s="397">
        <v>15</v>
      </c>
      <c r="DY135" s="144">
        <v>14</v>
      </c>
      <c r="DZ135" s="144">
        <v>19</v>
      </c>
      <c r="EA135" s="144">
        <v>25</v>
      </c>
      <c r="EB135" s="144">
        <v>22</v>
      </c>
      <c r="EC135" s="144">
        <v>27</v>
      </c>
      <c r="ED135" s="144">
        <v>14</v>
      </c>
      <c r="EE135" s="144">
        <v>15</v>
      </c>
      <c r="EF135" s="144">
        <v>25</v>
      </c>
      <c r="EG135" s="144">
        <v>22</v>
      </c>
      <c r="EH135" s="144">
        <v>16</v>
      </c>
      <c r="EI135" s="144">
        <v>16</v>
      </c>
      <c r="EJ135" s="144">
        <v>19</v>
      </c>
      <c r="EK135" s="144">
        <v>19</v>
      </c>
      <c r="EL135" s="144">
        <v>17</v>
      </c>
      <c r="EM135" s="144">
        <v>17</v>
      </c>
      <c r="EN135" s="144">
        <v>27</v>
      </c>
      <c r="EO135" s="144">
        <v>17</v>
      </c>
      <c r="EP135" s="144">
        <v>15</v>
      </c>
      <c r="EQ135" s="144">
        <v>11</v>
      </c>
      <c r="ER135" s="144">
        <v>6</v>
      </c>
      <c r="ES135" s="144">
        <v>4</v>
      </c>
      <c r="ET135" s="144">
        <v>14</v>
      </c>
      <c r="EU135" s="144">
        <v>13</v>
      </c>
      <c r="EV135" s="144">
        <v>12</v>
      </c>
      <c r="EW135" s="144">
        <v>17</v>
      </c>
      <c r="EX135" s="144">
        <v>8</v>
      </c>
      <c r="EY135" s="144">
        <v>11</v>
      </c>
      <c r="EZ135" s="144">
        <v>20</v>
      </c>
      <c r="FA135" s="144">
        <v>14</v>
      </c>
      <c r="FB135" s="144">
        <v>18</v>
      </c>
      <c r="FC135" s="144">
        <v>19</v>
      </c>
      <c r="FD135" s="144">
        <v>25</v>
      </c>
      <c r="FE135" s="144">
        <v>21</v>
      </c>
      <c r="FF135" s="144">
        <v>17</v>
      </c>
      <c r="FG135" s="144">
        <v>12</v>
      </c>
      <c r="FH135" s="144">
        <v>20</v>
      </c>
      <c r="FI135" s="144">
        <v>20</v>
      </c>
      <c r="FJ135" s="144">
        <v>21</v>
      </c>
      <c r="FK135" s="144">
        <v>27</v>
      </c>
      <c r="FL135" s="144">
        <v>26</v>
      </c>
      <c r="FM135" s="144">
        <v>17</v>
      </c>
      <c r="FN135" s="144">
        <v>8</v>
      </c>
      <c r="FO135" s="144">
        <v>17</v>
      </c>
      <c r="FP135" s="144">
        <v>13</v>
      </c>
      <c r="FQ135" s="144">
        <v>13</v>
      </c>
      <c r="FR135" s="144">
        <v>14</v>
      </c>
      <c r="FS135">
        <v>22</v>
      </c>
      <c r="FT135" s="144">
        <v>27</v>
      </c>
      <c r="FU135" s="397">
        <v>31</v>
      </c>
      <c r="FV135" s="397">
        <v>12</v>
      </c>
      <c r="FW135" s="380">
        <v>32</v>
      </c>
      <c r="FX135" s="380">
        <v>31</v>
      </c>
      <c r="FY135" s="397">
        <v>23</v>
      </c>
      <c r="FZ135" s="144">
        <v>19</v>
      </c>
      <c r="GA135" s="144">
        <v>29</v>
      </c>
      <c r="GB135" s="144">
        <v>31</v>
      </c>
      <c r="GC135" s="144">
        <v>26</v>
      </c>
      <c r="GD135" s="144">
        <v>30</v>
      </c>
      <c r="GE135" s="144">
        <v>30</v>
      </c>
      <c r="GF135" s="144">
        <v>27</v>
      </c>
      <c r="GG135" s="144">
        <v>26</v>
      </c>
      <c r="GH135" s="144">
        <v>17</v>
      </c>
      <c r="GI135" s="144">
        <v>17</v>
      </c>
      <c r="GJ135" s="144">
        <v>27</v>
      </c>
      <c r="GK135" s="144">
        <v>31</v>
      </c>
      <c r="GL135" s="144">
        <v>30</v>
      </c>
      <c r="GM135" s="144">
        <v>41</v>
      </c>
      <c r="GN135" s="144">
        <v>43</v>
      </c>
      <c r="GO135" s="144">
        <v>35</v>
      </c>
      <c r="GP135" s="144">
        <v>33</v>
      </c>
      <c r="GQ135" s="144">
        <v>43</v>
      </c>
      <c r="GR135" s="144">
        <v>48</v>
      </c>
      <c r="GS135" s="144">
        <v>41</v>
      </c>
      <c r="GT135" s="144">
        <v>29</v>
      </c>
      <c r="GU135" s="144">
        <v>37</v>
      </c>
      <c r="GV135" s="144">
        <v>30</v>
      </c>
      <c r="GW135" s="144">
        <v>18</v>
      </c>
      <c r="GX135" s="144">
        <v>27</v>
      </c>
      <c r="GY135" s="144">
        <v>24</v>
      </c>
      <c r="GZ135" s="144">
        <v>29</v>
      </c>
      <c r="HA135" s="144">
        <v>26</v>
      </c>
      <c r="HB135" s="144">
        <v>26</v>
      </c>
      <c r="HC135" s="144">
        <v>32</v>
      </c>
      <c r="HD135" s="144">
        <v>34</v>
      </c>
      <c r="HE135" s="144">
        <v>45</v>
      </c>
      <c r="HF135" s="144">
        <v>24</v>
      </c>
      <c r="HG135" s="144">
        <v>21</v>
      </c>
      <c r="HH135" s="144">
        <v>29</v>
      </c>
      <c r="HI135" s="144">
        <v>46</v>
      </c>
      <c r="HJ135" s="144">
        <v>39</v>
      </c>
      <c r="HK135" s="144">
        <v>36</v>
      </c>
      <c r="HL135" s="144">
        <v>24</v>
      </c>
      <c r="HM135" s="144">
        <v>27</v>
      </c>
      <c r="HN135" s="144">
        <v>38</v>
      </c>
      <c r="HO135" s="144">
        <v>33</v>
      </c>
      <c r="HP135" s="144">
        <v>33</v>
      </c>
      <c r="HQ135" s="144">
        <v>34</v>
      </c>
      <c r="HR135" s="144">
        <v>29</v>
      </c>
      <c r="HS135" s="144">
        <v>39</v>
      </c>
      <c r="HT135" s="144">
        <v>42</v>
      </c>
      <c r="HU135" s="144">
        <v>33</v>
      </c>
      <c r="HV135" s="144">
        <v>26</v>
      </c>
      <c r="HW135" s="144">
        <v>30</v>
      </c>
      <c r="HX135" s="144">
        <v>24</v>
      </c>
      <c r="HY135" s="144">
        <v>23</v>
      </c>
      <c r="HZ135" s="144">
        <v>29</v>
      </c>
      <c r="IA135" s="144">
        <v>33</v>
      </c>
      <c r="IB135" s="144">
        <v>33</v>
      </c>
      <c r="IC135" s="144">
        <v>18</v>
      </c>
      <c r="ID135" s="144">
        <v>12</v>
      </c>
      <c r="IE135" s="144">
        <v>15</v>
      </c>
      <c r="IF135" s="144">
        <v>24</v>
      </c>
      <c r="IG135" s="144">
        <v>25</v>
      </c>
      <c r="IH135" s="144">
        <v>20</v>
      </c>
      <c r="II135" s="144">
        <v>24</v>
      </c>
      <c r="IJ135" s="144">
        <v>25</v>
      </c>
      <c r="IK135" s="144">
        <v>18</v>
      </c>
      <c r="IL135" s="144">
        <v>22</v>
      </c>
      <c r="IM135" s="144">
        <v>22</v>
      </c>
      <c r="IN135" s="341">
        <f t="shared" si="91"/>
        <v>21.5</v>
      </c>
      <c r="IO135" s="144">
        <v>21</v>
      </c>
      <c r="IP135" s="144">
        <v>24</v>
      </c>
      <c r="IQ135" s="144">
        <v>27</v>
      </c>
      <c r="IR135" s="144">
        <v>20</v>
      </c>
      <c r="IS135" s="144">
        <v>20</v>
      </c>
      <c r="IT135" s="144">
        <v>13</v>
      </c>
      <c r="IU135" s="144">
        <v>54</v>
      </c>
      <c r="IV135" s="144">
        <v>56</v>
      </c>
      <c r="IW135" s="144">
        <v>49</v>
      </c>
      <c r="IX135" s="144">
        <v>55</v>
      </c>
      <c r="IY135" s="144">
        <v>52</v>
      </c>
      <c r="IZ135" s="144">
        <v>54</v>
      </c>
      <c r="JA135" s="144">
        <v>58</v>
      </c>
      <c r="JB135" s="144">
        <v>45</v>
      </c>
      <c r="JC135" s="144">
        <v>39</v>
      </c>
      <c r="JD135" s="144">
        <v>31</v>
      </c>
      <c r="JE135" s="144">
        <v>45</v>
      </c>
      <c r="JF135" s="362">
        <f t="shared" si="95"/>
        <v>49.5</v>
      </c>
      <c r="JG135" s="144">
        <v>54</v>
      </c>
      <c r="JH135" s="144">
        <v>55</v>
      </c>
      <c r="JI135" s="144">
        <v>50</v>
      </c>
      <c r="JJ135" s="144">
        <v>41</v>
      </c>
      <c r="JK135" s="144">
        <v>36</v>
      </c>
      <c r="JL135" s="144">
        <v>31</v>
      </c>
      <c r="JM135" s="144">
        <v>34</v>
      </c>
      <c r="JN135" s="341">
        <f t="shared" si="96"/>
        <v>32</v>
      </c>
      <c r="JO135" s="144">
        <v>30</v>
      </c>
      <c r="JP135" s="144">
        <v>30</v>
      </c>
      <c r="JQ135" s="144">
        <v>28</v>
      </c>
      <c r="JR135" s="144">
        <v>30</v>
      </c>
      <c r="JS135" s="144">
        <v>33</v>
      </c>
      <c r="JT135" s="144">
        <v>29</v>
      </c>
      <c r="JU135" s="144">
        <v>37</v>
      </c>
      <c r="JV135" s="341">
        <f t="shared" si="97"/>
        <v>34.5</v>
      </c>
      <c r="JW135" s="144">
        <v>32</v>
      </c>
      <c r="JX135" s="144">
        <v>45</v>
      </c>
      <c r="JY135" s="144">
        <v>49</v>
      </c>
      <c r="JZ135" s="144">
        <v>42</v>
      </c>
      <c r="KA135" s="144">
        <v>45</v>
      </c>
      <c r="KB135" s="144">
        <v>45</v>
      </c>
      <c r="KC135" s="144">
        <v>35</v>
      </c>
      <c r="KD135" s="144">
        <v>49</v>
      </c>
      <c r="KE135" s="144">
        <v>52</v>
      </c>
      <c r="KF135" s="144">
        <v>40</v>
      </c>
      <c r="KG135" s="144">
        <v>41</v>
      </c>
      <c r="KH135" s="144">
        <v>44</v>
      </c>
      <c r="KI135" s="144">
        <v>57</v>
      </c>
      <c r="KJ135" s="144">
        <v>52</v>
      </c>
      <c r="KK135" s="144">
        <v>55</v>
      </c>
      <c r="KL135" s="144">
        <v>41</v>
      </c>
      <c r="KM135" s="144">
        <v>64</v>
      </c>
      <c r="KN135" s="144">
        <v>53</v>
      </c>
      <c r="KO135" s="144">
        <v>47</v>
      </c>
      <c r="KP135" s="144">
        <v>70</v>
      </c>
      <c r="KQ135" s="144">
        <v>60</v>
      </c>
      <c r="KR135" s="144">
        <v>72</v>
      </c>
      <c r="KS135" s="144">
        <v>66</v>
      </c>
      <c r="KT135" s="144">
        <v>72</v>
      </c>
      <c r="KU135" s="144">
        <v>66</v>
      </c>
      <c r="KV135" s="144">
        <v>60</v>
      </c>
      <c r="KW135" s="144">
        <v>54</v>
      </c>
      <c r="KX135" s="144">
        <v>58</v>
      </c>
      <c r="KY135" s="144">
        <v>60</v>
      </c>
      <c r="KZ135" s="476">
        <f t="shared" si="98"/>
        <v>61</v>
      </c>
      <c r="LA135" s="476">
        <f t="shared" si="99"/>
        <v>57</v>
      </c>
      <c r="LB135" s="476">
        <f t="shared" si="100"/>
        <v>55</v>
      </c>
      <c r="LC135" s="476">
        <f t="shared" si="101"/>
        <v>52</v>
      </c>
      <c r="LD135" s="476">
        <f t="shared" si="102"/>
        <v>50</v>
      </c>
      <c r="LE135" s="476">
        <f t="shared" si="103"/>
        <v>47</v>
      </c>
      <c r="LF135" s="476">
        <f t="shared" si="104"/>
        <v>44</v>
      </c>
      <c r="LG135" s="476">
        <f t="shared" si="105"/>
        <v>41</v>
      </c>
      <c r="LH135" s="476">
        <f t="shared" si="106"/>
        <v>40</v>
      </c>
      <c r="LI135" s="476">
        <f t="shared" si="107"/>
        <v>38</v>
      </c>
      <c r="LJ135" s="144">
        <v>30</v>
      </c>
      <c r="LK135" s="144">
        <v>29</v>
      </c>
      <c r="LL135" s="144">
        <v>41</v>
      </c>
      <c r="LM135" s="144">
        <v>33</v>
      </c>
      <c r="LN135" s="144">
        <v>44</v>
      </c>
      <c r="LO135" s="144">
        <v>42</v>
      </c>
      <c r="LP135" s="144">
        <v>33</v>
      </c>
      <c r="LQ135" s="144">
        <v>32</v>
      </c>
      <c r="LR135" s="144">
        <v>40</v>
      </c>
      <c r="LS135" s="144">
        <v>36</v>
      </c>
      <c r="LT135" s="144">
        <v>41</v>
      </c>
      <c r="LU135" s="144">
        <v>32</v>
      </c>
      <c r="LV135" s="144">
        <v>43</v>
      </c>
      <c r="LW135" s="144">
        <v>38</v>
      </c>
      <c r="LX135" s="144">
        <v>37</v>
      </c>
      <c r="LY135" s="144">
        <v>28</v>
      </c>
      <c r="LZ135" s="144">
        <v>31</v>
      </c>
      <c r="MA135" s="144">
        <v>26</v>
      </c>
      <c r="MB135" s="144">
        <v>27</v>
      </c>
      <c r="MC135" s="144">
        <v>24</v>
      </c>
      <c r="MD135" s="144">
        <v>28</v>
      </c>
      <c r="ME135" s="144">
        <v>24</v>
      </c>
      <c r="MF135" s="144">
        <v>20</v>
      </c>
      <c r="MG135" s="144">
        <v>19</v>
      </c>
      <c r="MH135" s="144">
        <v>22</v>
      </c>
      <c r="MI135" s="144">
        <v>29</v>
      </c>
      <c r="MJ135" s="144">
        <v>32</v>
      </c>
      <c r="MK135" s="144">
        <v>31</v>
      </c>
      <c r="ML135" s="144">
        <v>32</v>
      </c>
      <c r="MM135" s="144">
        <v>22</v>
      </c>
      <c r="MN135" s="144">
        <v>20</v>
      </c>
      <c r="MO135" s="144">
        <v>26</v>
      </c>
      <c r="MP135" s="144">
        <v>27</v>
      </c>
      <c r="MQ135" s="144">
        <v>24</v>
      </c>
      <c r="MR135" s="144">
        <v>33</v>
      </c>
      <c r="MS135" s="144">
        <v>27</v>
      </c>
      <c r="MT135" s="144">
        <v>39</v>
      </c>
      <c r="MU135" s="144">
        <v>29</v>
      </c>
      <c r="MV135" s="144">
        <v>32</v>
      </c>
      <c r="MW135" s="144">
        <v>25</v>
      </c>
      <c r="MX135" s="144">
        <v>30</v>
      </c>
      <c r="MY135" s="144">
        <v>30</v>
      </c>
      <c r="MZ135" s="144">
        <v>39</v>
      </c>
      <c r="NA135" s="144">
        <v>28</v>
      </c>
      <c r="NB135" s="144">
        <v>34</v>
      </c>
      <c r="NC135" s="144">
        <v>38</v>
      </c>
      <c r="ND135" s="144">
        <v>35</v>
      </c>
      <c r="NE135" s="144">
        <v>39</v>
      </c>
      <c r="NF135" s="144">
        <v>43</v>
      </c>
      <c r="NG135" s="144">
        <v>55</v>
      </c>
      <c r="NH135" s="144">
        <v>46</v>
      </c>
      <c r="NI135" s="144">
        <v>45</v>
      </c>
      <c r="NJ135" s="144">
        <v>42</v>
      </c>
      <c r="NK135" s="144">
        <v>42</v>
      </c>
      <c r="NL135" s="144">
        <v>39</v>
      </c>
      <c r="NM135" s="144">
        <v>31</v>
      </c>
      <c r="NN135" s="144">
        <v>37</v>
      </c>
      <c r="NO135" s="144">
        <v>37</v>
      </c>
      <c r="NP135" s="144">
        <v>37</v>
      </c>
      <c r="NQ135" s="144">
        <v>36</v>
      </c>
      <c r="NR135" s="144">
        <v>24</v>
      </c>
      <c r="NS135" s="144">
        <v>26</v>
      </c>
      <c r="NT135" s="144">
        <v>39</v>
      </c>
      <c r="NU135" s="144">
        <v>33</v>
      </c>
      <c r="NV135" s="144">
        <v>31</v>
      </c>
      <c r="NW135" s="144">
        <v>41</v>
      </c>
      <c r="NX135" s="144">
        <v>35</v>
      </c>
      <c r="NY135" s="144">
        <v>38</v>
      </c>
      <c r="NZ135" s="144">
        <v>24</v>
      </c>
      <c r="OA135" s="144">
        <v>25</v>
      </c>
      <c r="OB135" s="144">
        <v>29</v>
      </c>
      <c r="OC135" s="144">
        <v>28</v>
      </c>
      <c r="OD135" s="144">
        <v>18</v>
      </c>
      <c r="OE135" s="144">
        <v>28</v>
      </c>
      <c r="OF135" s="144">
        <v>31</v>
      </c>
      <c r="OG135" s="144">
        <v>27</v>
      </c>
      <c r="OH135" s="144">
        <v>17</v>
      </c>
      <c r="OI135" s="144">
        <v>21</v>
      </c>
      <c r="OJ135" s="144">
        <v>26</v>
      </c>
      <c r="OK135" s="144">
        <v>33</v>
      </c>
      <c r="OL135" s="144">
        <v>33</v>
      </c>
      <c r="OM135" s="144">
        <v>33</v>
      </c>
      <c r="ON135" s="144">
        <v>33</v>
      </c>
      <c r="OO135" s="144">
        <v>34</v>
      </c>
      <c r="OP135" s="144">
        <v>28</v>
      </c>
      <c r="OQ135" s="144">
        <v>34</v>
      </c>
      <c r="OR135" s="144">
        <v>33</v>
      </c>
      <c r="OS135" s="144">
        <v>35</v>
      </c>
      <c r="OT135" s="144">
        <v>30</v>
      </c>
      <c r="OU135" s="144">
        <v>30</v>
      </c>
      <c r="OV135" s="144">
        <v>46</v>
      </c>
      <c r="OW135" s="144">
        <v>46</v>
      </c>
      <c r="OX135" s="144">
        <v>45</v>
      </c>
      <c r="OY135" s="341">
        <f t="shared" si="92"/>
        <v>44</v>
      </c>
      <c r="OZ135" s="144">
        <v>43</v>
      </c>
      <c r="PA135" s="144">
        <v>40</v>
      </c>
      <c r="PB135" s="144">
        <v>36</v>
      </c>
      <c r="PC135" s="144">
        <v>42</v>
      </c>
      <c r="PD135" s="144">
        <v>25</v>
      </c>
    </row>
    <row r="136" spans="1:436" s="144" customFormat="1" x14ac:dyDescent="0.2">
      <c r="A136" s="55"/>
      <c r="B136" s="318">
        <v>22</v>
      </c>
      <c r="C136" s="319">
        <f t="shared" ca="1" si="90"/>
        <v>60</v>
      </c>
      <c r="D136" s="320">
        <f t="shared" ca="1" si="93"/>
        <v>7.2992700729927001E-2</v>
      </c>
      <c r="E136" s="323">
        <f t="shared" ca="1" si="94"/>
        <v>13</v>
      </c>
      <c r="F136" s="321"/>
      <c r="G136" s="144">
        <v>79</v>
      </c>
      <c r="H136" s="144">
        <v>55</v>
      </c>
      <c r="I136" s="343">
        <v>59</v>
      </c>
      <c r="J136" s="144">
        <v>63</v>
      </c>
      <c r="K136" s="144">
        <v>67</v>
      </c>
      <c r="L136" s="144">
        <v>72</v>
      </c>
      <c r="M136" s="144">
        <v>90</v>
      </c>
      <c r="N136" s="144">
        <v>81</v>
      </c>
      <c r="O136" s="144">
        <v>57</v>
      </c>
      <c r="P136" s="144">
        <v>32</v>
      </c>
      <c r="Q136" s="144">
        <v>23</v>
      </c>
      <c r="R136" s="144">
        <v>51</v>
      </c>
      <c r="S136" s="144">
        <v>49</v>
      </c>
      <c r="T136" s="144">
        <v>49</v>
      </c>
      <c r="U136" s="144">
        <v>40</v>
      </c>
      <c r="V136" s="144">
        <v>46</v>
      </c>
      <c r="W136" s="144">
        <v>52</v>
      </c>
      <c r="X136" s="144">
        <v>47</v>
      </c>
      <c r="Y136" s="144">
        <v>35</v>
      </c>
      <c r="Z136" s="144">
        <v>48</v>
      </c>
      <c r="AA136" s="144">
        <v>44</v>
      </c>
      <c r="AB136" s="144">
        <v>49</v>
      </c>
      <c r="AC136" s="144">
        <v>53</v>
      </c>
      <c r="AD136" s="144">
        <v>62</v>
      </c>
      <c r="AE136" s="144">
        <v>46</v>
      </c>
      <c r="AF136" s="144">
        <v>55</v>
      </c>
      <c r="AG136" s="144">
        <v>35</v>
      </c>
      <c r="AH136" s="144">
        <v>50</v>
      </c>
      <c r="AI136" s="144">
        <v>49</v>
      </c>
      <c r="AJ136" s="144">
        <v>42</v>
      </c>
      <c r="AK136" s="144">
        <v>44</v>
      </c>
      <c r="AL136" s="144">
        <v>41</v>
      </c>
      <c r="AM136" s="144">
        <v>48</v>
      </c>
      <c r="AN136" s="144">
        <v>38</v>
      </c>
      <c r="AO136" s="144">
        <v>44</v>
      </c>
      <c r="AP136" s="363">
        <v>42.5</v>
      </c>
      <c r="AQ136" s="144">
        <v>41</v>
      </c>
      <c r="AR136" s="144">
        <v>45</v>
      </c>
      <c r="AS136" s="144">
        <v>53</v>
      </c>
      <c r="AT136" s="144">
        <v>57</v>
      </c>
      <c r="AU136" s="144">
        <v>57</v>
      </c>
      <c r="AV136" s="144">
        <v>41</v>
      </c>
      <c r="AW136" s="144">
        <v>46</v>
      </c>
      <c r="AX136" s="144">
        <v>48</v>
      </c>
      <c r="AY136" s="144">
        <v>95</v>
      </c>
      <c r="AZ136" s="144">
        <v>100</v>
      </c>
      <c r="BA136" s="144">
        <v>112</v>
      </c>
      <c r="BB136" s="144">
        <v>111</v>
      </c>
      <c r="BC136" s="144">
        <v>97</v>
      </c>
      <c r="BD136" s="144">
        <v>96</v>
      </c>
      <c r="BE136" s="144">
        <v>112</v>
      </c>
      <c r="BF136" s="144">
        <v>119</v>
      </c>
      <c r="BG136" s="144">
        <v>84</v>
      </c>
      <c r="BH136" s="144">
        <v>64</v>
      </c>
      <c r="BI136" s="144">
        <v>78</v>
      </c>
      <c r="BJ136" s="144">
        <v>96</v>
      </c>
      <c r="BK136" s="144">
        <v>92</v>
      </c>
      <c r="BL136" s="144">
        <v>118</v>
      </c>
      <c r="BM136" s="144">
        <v>99</v>
      </c>
      <c r="BN136" s="144">
        <v>78</v>
      </c>
      <c r="BO136" s="144">
        <v>80</v>
      </c>
      <c r="BP136" s="144">
        <v>63</v>
      </c>
      <c r="BQ136" s="144">
        <v>83</v>
      </c>
      <c r="BR136" s="144">
        <v>78</v>
      </c>
      <c r="BS136" s="144">
        <v>91</v>
      </c>
      <c r="BT136" s="144">
        <v>61</v>
      </c>
      <c r="BU136" s="144">
        <v>67</v>
      </c>
      <c r="BV136" s="144">
        <v>70</v>
      </c>
      <c r="BW136" s="144">
        <v>77</v>
      </c>
      <c r="BX136" s="144">
        <v>61</v>
      </c>
      <c r="BY136" s="144">
        <v>58</v>
      </c>
      <c r="BZ136" s="144">
        <v>83</v>
      </c>
      <c r="CA136" s="144">
        <v>65</v>
      </c>
      <c r="CB136" s="144">
        <v>63</v>
      </c>
      <c r="CC136" s="144">
        <v>71</v>
      </c>
      <c r="CD136" s="144">
        <v>81</v>
      </c>
      <c r="CE136" s="144">
        <v>66</v>
      </c>
      <c r="CF136" s="144">
        <v>64</v>
      </c>
      <c r="CG136" s="144">
        <v>67</v>
      </c>
      <c r="CH136" s="144">
        <v>52</v>
      </c>
      <c r="CI136" s="144">
        <v>56</v>
      </c>
      <c r="CJ136" s="144">
        <v>64</v>
      </c>
      <c r="CK136" s="144">
        <v>64</v>
      </c>
      <c r="CL136" s="144">
        <v>71</v>
      </c>
      <c r="CM136" s="144">
        <v>78</v>
      </c>
      <c r="CN136" s="144">
        <v>85</v>
      </c>
      <c r="CO136" s="144">
        <v>68</v>
      </c>
      <c r="CP136" s="144">
        <v>94</v>
      </c>
      <c r="CQ136" s="144">
        <v>86</v>
      </c>
      <c r="CR136" s="144">
        <v>89</v>
      </c>
      <c r="CS136" s="144">
        <v>81</v>
      </c>
      <c r="CT136" s="144">
        <v>71</v>
      </c>
      <c r="CU136" s="144">
        <v>99</v>
      </c>
      <c r="CV136" s="144">
        <v>104</v>
      </c>
      <c r="CW136" s="144">
        <v>114</v>
      </c>
      <c r="CX136" s="144">
        <v>101</v>
      </c>
      <c r="CY136" s="144">
        <v>105</v>
      </c>
      <c r="CZ136" s="144">
        <v>105</v>
      </c>
      <c r="DA136" s="144">
        <v>100</v>
      </c>
      <c r="DB136" s="144">
        <v>102</v>
      </c>
      <c r="DC136" s="144">
        <v>108</v>
      </c>
      <c r="DD136" s="144">
        <v>117</v>
      </c>
      <c r="DE136" s="144">
        <v>117</v>
      </c>
      <c r="DF136" s="144">
        <v>115</v>
      </c>
      <c r="DG136" s="144">
        <v>113</v>
      </c>
      <c r="DH136" s="144">
        <v>99</v>
      </c>
      <c r="DI136" s="144">
        <v>109</v>
      </c>
      <c r="DJ136" s="144">
        <v>110</v>
      </c>
      <c r="DK136" s="144">
        <v>105</v>
      </c>
      <c r="DL136" s="144">
        <v>105</v>
      </c>
      <c r="DM136" s="144">
        <v>119</v>
      </c>
      <c r="DN136" s="144">
        <v>116</v>
      </c>
      <c r="DO136" s="144">
        <v>90</v>
      </c>
      <c r="DP136" s="144">
        <v>77</v>
      </c>
      <c r="DQ136" s="144">
        <v>78</v>
      </c>
      <c r="DR136">
        <v>70</v>
      </c>
      <c r="DS136" s="144">
        <v>80</v>
      </c>
      <c r="DT136" s="397">
        <v>78</v>
      </c>
      <c r="DU136" s="397">
        <v>64</v>
      </c>
      <c r="DV136" s="380">
        <v>71</v>
      </c>
      <c r="DW136" s="380">
        <v>87</v>
      </c>
      <c r="DX136" s="397">
        <v>54</v>
      </c>
      <c r="DY136" s="144">
        <v>58</v>
      </c>
      <c r="DZ136" s="144">
        <v>82</v>
      </c>
      <c r="EA136" s="144">
        <v>90</v>
      </c>
      <c r="EB136" s="144">
        <v>90</v>
      </c>
      <c r="EC136" s="144">
        <v>70</v>
      </c>
      <c r="ED136" s="144">
        <v>78</v>
      </c>
      <c r="EE136" s="144">
        <v>88</v>
      </c>
      <c r="EF136" s="144">
        <v>104</v>
      </c>
      <c r="EG136" s="144">
        <v>100</v>
      </c>
      <c r="EH136" s="144">
        <v>59</v>
      </c>
      <c r="EI136" s="144">
        <v>64</v>
      </c>
      <c r="EJ136" s="144">
        <v>63</v>
      </c>
      <c r="EK136" s="144">
        <v>73</v>
      </c>
      <c r="EL136" s="144">
        <v>75</v>
      </c>
      <c r="EM136" s="144">
        <v>71</v>
      </c>
      <c r="EN136" s="144">
        <v>69</v>
      </c>
      <c r="EO136" s="144">
        <v>52</v>
      </c>
      <c r="EP136" s="144">
        <v>56</v>
      </c>
      <c r="EQ136" s="144">
        <v>50</v>
      </c>
      <c r="ER136" s="144">
        <v>45</v>
      </c>
      <c r="ES136" s="144">
        <v>44</v>
      </c>
      <c r="ET136" s="144">
        <v>41</v>
      </c>
      <c r="EU136" s="144">
        <v>29</v>
      </c>
      <c r="EV136" s="144">
        <v>38</v>
      </c>
      <c r="EW136" s="144">
        <v>41</v>
      </c>
      <c r="EX136" s="144">
        <v>35</v>
      </c>
      <c r="EY136" s="144">
        <v>99</v>
      </c>
      <c r="EZ136" s="144">
        <v>114</v>
      </c>
      <c r="FA136" s="144">
        <v>83</v>
      </c>
      <c r="FB136" s="144">
        <v>73</v>
      </c>
      <c r="FC136" s="144">
        <v>61</v>
      </c>
      <c r="FD136" s="144">
        <v>75</v>
      </c>
      <c r="FE136" s="144">
        <v>68</v>
      </c>
      <c r="FF136" s="144">
        <v>71</v>
      </c>
      <c r="FG136" s="144">
        <v>93</v>
      </c>
      <c r="FH136" s="144">
        <v>88</v>
      </c>
      <c r="FI136" s="144">
        <v>86</v>
      </c>
      <c r="FJ136" s="144">
        <v>87</v>
      </c>
      <c r="FK136" s="144">
        <v>90</v>
      </c>
      <c r="FL136" s="144">
        <v>84</v>
      </c>
      <c r="FM136" s="144">
        <v>93</v>
      </c>
      <c r="FN136" s="144">
        <v>76</v>
      </c>
      <c r="FO136" s="144">
        <v>83</v>
      </c>
      <c r="FP136" s="144">
        <v>79</v>
      </c>
      <c r="FQ136" s="144">
        <v>77</v>
      </c>
      <c r="FR136" s="144">
        <v>77</v>
      </c>
      <c r="FS136">
        <v>68</v>
      </c>
      <c r="FT136" s="144">
        <v>65</v>
      </c>
      <c r="FU136" s="397">
        <v>56</v>
      </c>
      <c r="FV136" s="397">
        <v>61</v>
      </c>
      <c r="FW136" s="380">
        <v>55</v>
      </c>
      <c r="FX136" s="380">
        <v>55</v>
      </c>
      <c r="FY136" s="397">
        <v>68</v>
      </c>
      <c r="FZ136" s="144">
        <v>80</v>
      </c>
      <c r="GA136" s="144">
        <v>79</v>
      </c>
      <c r="GB136" s="144">
        <v>79</v>
      </c>
      <c r="GC136" s="144">
        <v>71</v>
      </c>
      <c r="GD136" s="144">
        <v>92</v>
      </c>
      <c r="GE136" s="144">
        <v>68</v>
      </c>
      <c r="GF136" s="144">
        <v>80</v>
      </c>
      <c r="GG136" s="144">
        <v>91</v>
      </c>
      <c r="GH136" s="144">
        <v>79</v>
      </c>
      <c r="GI136" s="144">
        <v>98</v>
      </c>
      <c r="GJ136" s="144">
        <v>93</v>
      </c>
      <c r="GK136" s="144">
        <v>97</v>
      </c>
      <c r="GL136" s="144">
        <v>85</v>
      </c>
      <c r="GM136" s="144">
        <v>101</v>
      </c>
      <c r="GN136" s="144">
        <v>107</v>
      </c>
      <c r="GO136" s="144">
        <v>110</v>
      </c>
      <c r="GP136" s="144">
        <v>102</v>
      </c>
      <c r="GQ136" s="144">
        <v>92</v>
      </c>
      <c r="GR136" s="144">
        <v>103</v>
      </c>
      <c r="GS136" s="144">
        <v>109</v>
      </c>
      <c r="GT136" s="144">
        <v>113</v>
      </c>
      <c r="GU136" s="144">
        <v>111</v>
      </c>
      <c r="GV136" s="144">
        <v>96</v>
      </c>
      <c r="GW136" s="144">
        <v>99</v>
      </c>
      <c r="GX136" s="144">
        <v>88</v>
      </c>
      <c r="GY136" s="144">
        <v>114</v>
      </c>
      <c r="GZ136" s="144">
        <v>133</v>
      </c>
      <c r="HA136" s="144">
        <v>121</v>
      </c>
      <c r="HB136" s="144">
        <v>114</v>
      </c>
      <c r="HC136" s="144">
        <v>88</v>
      </c>
      <c r="HD136" s="144">
        <v>139</v>
      </c>
      <c r="HE136" s="144">
        <v>126</v>
      </c>
      <c r="HF136" s="144">
        <v>131</v>
      </c>
      <c r="HG136" s="144">
        <v>124</v>
      </c>
      <c r="HH136" s="144">
        <v>111</v>
      </c>
      <c r="HI136" s="144">
        <v>102</v>
      </c>
      <c r="HJ136" s="144">
        <v>106</v>
      </c>
      <c r="HK136" s="144">
        <v>109</v>
      </c>
      <c r="HL136" s="144">
        <v>70</v>
      </c>
      <c r="HM136" s="144">
        <v>97</v>
      </c>
      <c r="HN136" s="144">
        <v>96</v>
      </c>
      <c r="HO136" s="144">
        <v>98</v>
      </c>
      <c r="HP136" s="144">
        <v>104</v>
      </c>
      <c r="HQ136" s="144">
        <v>98</v>
      </c>
      <c r="HR136" s="144">
        <v>101</v>
      </c>
      <c r="HS136" s="144">
        <v>131</v>
      </c>
      <c r="HT136" s="144">
        <v>142</v>
      </c>
      <c r="HU136" s="144">
        <v>122</v>
      </c>
      <c r="HV136" s="144">
        <v>117</v>
      </c>
      <c r="HW136" s="144">
        <v>108</v>
      </c>
      <c r="HX136" s="144">
        <v>95</v>
      </c>
      <c r="HY136" s="144">
        <v>82</v>
      </c>
      <c r="HZ136" s="144">
        <v>103</v>
      </c>
      <c r="IA136" s="144">
        <v>107</v>
      </c>
      <c r="IB136" s="144">
        <v>96</v>
      </c>
      <c r="IC136" s="144">
        <v>95</v>
      </c>
      <c r="ID136" s="144">
        <v>89</v>
      </c>
      <c r="IE136" s="144">
        <v>85</v>
      </c>
      <c r="IF136" s="144">
        <v>78</v>
      </c>
      <c r="IG136" s="144">
        <v>104</v>
      </c>
      <c r="IH136" s="144">
        <v>86</v>
      </c>
      <c r="II136" s="144">
        <v>67</v>
      </c>
      <c r="IJ136" s="144">
        <v>60</v>
      </c>
      <c r="IK136" s="144">
        <v>96</v>
      </c>
      <c r="IL136" s="144">
        <v>97</v>
      </c>
      <c r="IM136" s="144">
        <v>112</v>
      </c>
      <c r="IN136" s="341">
        <f t="shared" si="91"/>
        <v>96</v>
      </c>
      <c r="IO136" s="144">
        <v>80</v>
      </c>
      <c r="IP136" s="144">
        <v>99</v>
      </c>
      <c r="IQ136" s="144">
        <v>120</v>
      </c>
      <c r="IR136" s="144">
        <v>113</v>
      </c>
      <c r="IS136" s="144">
        <v>103</v>
      </c>
      <c r="IT136" s="144">
        <v>98</v>
      </c>
      <c r="IU136" s="144">
        <v>135</v>
      </c>
      <c r="IV136" s="144">
        <v>101</v>
      </c>
      <c r="IW136" s="144">
        <v>106</v>
      </c>
      <c r="IX136" s="144">
        <v>115</v>
      </c>
      <c r="IY136" s="144">
        <v>117</v>
      </c>
      <c r="IZ136" s="144">
        <v>139</v>
      </c>
      <c r="JA136" s="144">
        <v>143</v>
      </c>
      <c r="JB136" s="144">
        <v>138</v>
      </c>
      <c r="JC136" s="144">
        <v>112</v>
      </c>
      <c r="JD136" s="144">
        <v>88</v>
      </c>
      <c r="JE136" s="144">
        <v>101</v>
      </c>
      <c r="JF136" s="362">
        <f t="shared" si="95"/>
        <v>103</v>
      </c>
      <c r="JG136" s="144">
        <v>105</v>
      </c>
      <c r="JH136" s="144">
        <v>100</v>
      </c>
      <c r="JI136" s="144">
        <v>106</v>
      </c>
      <c r="JJ136" s="144">
        <v>122</v>
      </c>
      <c r="JK136" s="144">
        <v>94</v>
      </c>
      <c r="JL136" s="144">
        <v>80</v>
      </c>
      <c r="JM136" s="144">
        <v>96</v>
      </c>
      <c r="JN136" s="341">
        <f t="shared" si="96"/>
        <v>98.5</v>
      </c>
      <c r="JO136" s="144">
        <v>101</v>
      </c>
      <c r="JP136" s="144">
        <v>90</v>
      </c>
      <c r="JQ136" s="144">
        <v>75</v>
      </c>
      <c r="JR136" s="144">
        <v>89</v>
      </c>
      <c r="JS136" s="144">
        <v>74</v>
      </c>
      <c r="JT136" s="144">
        <v>72</v>
      </c>
      <c r="JU136" s="144">
        <v>91</v>
      </c>
      <c r="JV136" s="341">
        <f t="shared" si="97"/>
        <v>80</v>
      </c>
      <c r="JW136" s="144">
        <v>69</v>
      </c>
      <c r="JX136" s="144">
        <v>85</v>
      </c>
      <c r="JY136" s="144">
        <v>96</v>
      </c>
      <c r="JZ136" s="144">
        <v>99</v>
      </c>
      <c r="KA136" s="144">
        <v>102</v>
      </c>
      <c r="KB136" s="144">
        <v>95</v>
      </c>
      <c r="KC136" s="144">
        <v>87</v>
      </c>
      <c r="KD136" s="144">
        <v>118</v>
      </c>
      <c r="KE136" s="144">
        <v>108</v>
      </c>
      <c r="KF136" s="144">
        <v>96</v>
      </c>
      <c r="KG136" s="144">
        <v>130</v>
      </c>
      <c r="KH136" s="144">
        <v>114</v>
      </c>
      <c r="KI136" s="144">
        <v>118</v>
      </c>
      <c r="KJ136" s="144">
        <v>124</v>
      </c>
      <c r="KK136" s="144">
        <v>100</v>
      </c>
      <c r="KL136" s="144">
        <v>106</v>
      </c>
      <c r="KM136" s="144">
        <v>111</v>
      </c>
      <c r="KN136" s="144">
        <v>122</v>
      </c>
      <c r="KO136" s="144">
        <v>113</v>
      </c>
      <c r="KP136" s="144">
        <v>150</v>
      </c>
      <c r="KQ136" s="144">
        <v>133</v>
      </c>
      <c r="KR136" s="144">
        <v>150</v>
      </c>
      <c r="KS136" s="144">
        <v>150</v>
      </c>
      <c r="KT136" s="144">
        <v>122</v>
      </c>
      <c r="KU136" s="144">
        <v>111</v>
      </c>
      <c r="KV136" s="144">
        <v>117</v>
      </c>
      <c r="KW136" s="144">
        <v>135</v>
      </c>
      <c r="KX136" s="144">
        <v>127</v>
      </c>
      <c r="KY136" s="144">
        <v>124</v>
      </c>
      <c r="KZ136" s="476">
        <f t="shared" si="98"/>
        <v>131</v>
      </c>
      <c r="LA136" s="476">
        <f t="shared" si="99"/>
        <v>130</v>
      </c>
      <c r="LB136" s="476">
        <f t="shared" si="100"/>
        <v>128</v>
      </c>
      <c r="LC136" s="476">
        <f t="shared" si="101"/>
        <v>126</v>
      </c>
      <c r="LD136" s="476">
        <f t="shared" si="102"/>
        <v>124</v>
      </c>
      <c r="LE136" s="476">
        <f t="shared" si="103"/>
        <v>125</v>
      </c>
      <c r="LF136" s="476">
        <f t="shared" si="104"/>
        <v>125</v>
      </c>
      <c r="LG136" s="476">
        <f t="shared" si="105"/>
        <v>125</v>
      </c>
      <c r="LH136" s="476">
        <f t="shared" si="106"/>
        <v>124</v>
      </c>
      <c r="LI136" s="476">
        <f t="shared" si="107"/>
        <v>122</v>
      </c>
      <c r="LJ136" s="144">
        <v>126</v>
      </c>
      <c r="LK136" s="144">
        <v>134</v>
      </c>
      <c r="LL136" s="144">
        <v>113</v>
      </c>
      <c r="LM136" s="144">
        <v>124</v>
      </c>
      <c r="LN136" s="144">
        <v>133</v>
      </c>
      <c r="LO136" s="144">
        <v>127</v>
      </c>
      <c r="LP136" s="144">
        <v>110</v>
      </c>
      <c r="LQ136" s="144">
        <v>124</v>
      </c>
      <c r="LR136" s="144">
        <v>122</v>
      </c>
      <c r="LS136" s="144">
        <v>108</v>
      </c>
      <c r="LT136" s="144">
        <v>113</v>
      </c>
      <c r="LU136" s="144">
        <v>110</v>
      </c>
      <c r="LV136" s="144">
        <v>117</v>
      </c>
      <c r="LW136" s="144">
        <v>106</v>
      </c>
      <c r="LX136" s="144">
        <v>77</v>
      </c>
      <c r="LY136" s="144">
        <v>85</v>
      </c>
      <c r="LZ136" s="144">
        <v>99</v>
      </c>
      <c r="MA136" s="144">
        <v>95</v>
      </c>
      <c r="MB136" s="144">
        <v>108</v>
      </c>
      <c r="MC136" s="144">
        <v>119</v>
      </c>
      <c r="MD136" s="144">
        <v>104</v>
      </c>
      <c r="ME136" s="144">
        <v>93</v>
      </c>
      <c r="MF136" s="144">
        <v>82</v>
      </c>
      <c r="MG136" s="144">
        <v>85</v>
      </c>
      <c r="MH136" s="144">
        <v>88</v>
      </c>
      <c r="MI136" s="144">
        <v>67</v>
      </c>
      <c r="MJ136" s="144">
        <v>88</v>
      </c>
      <c r="MK136" s="144">
        <v>98</v>
      </c>
      <c r="ML136" s="144">
        <v>92</v>
      </c>
      <c r="MM136" s="144">
        <v>74</v>
      </c>
      <c r="MN136" s="144">
        <v>88</v>
      </c>
      <c r="MO136" s="144">
        <v>83</v>
      </c>
      <c r="MP136" s="144">
        <v>83</v>
      </c>
      <c r="MQ136" s="144">
        <v>95</v>
      </c>
      <c r="MR136" s="144">
        <v>114</v>
      </c>
      <c r="MS136" s="144">
        <v>102</v>
      </c>
      <c r="MT136" s="144">
        <v>81</v>
      </c>
      <c r="MU136" s="144">
        <v>102</v>
      </c>
      <c r="MV136" s="144">
        <v>94</v>
      </c>
      <c r="MW136" s="144">
        <v>94</v>
      </c>
      <c r="MX136" s="144">
        <v>86</v>
      </c>
      <c r="MY136" s="144">
        <v>86</v>
      </c>
      <c r="MZ136" s="144">
        <v>83</v>
      </c>
      <c r="NA136" s="144">
        <v>103</v>
      </c>
      <c r="NB136" s="144">
        <v>91</v>
      </c>
      <c r="NC136" s="144">
        <v>81</v>
      </c>
      <c r="ND136" s="144">
        <v>87</v>
      </c>
      <c r="NE136" s="144">
        <v>96</v>
      </c>
      <c r="NF136" s="144">
        <v>90</v>
      </c>
      <c r="NG136" s="144">
        <v>89</v>
      </c>
      <c r="NH136" s="144">
        <v>87</v>
      </c>
      <c r="NI136" s="144">
        <v>94</v>
      </c>
      <c r="NJ136" s="144">
        <v>100</v>
      </c>
      <c r="NK136" s="144">
        <v>81</v>
      </c>
      <c r="NL136" s="144">
        <v>67</v>
      </c>
      <c r="NM136" s="144">
        <v>50</v>
      </c>
      <c r="NN136" s="144">
        <v>67</v>
      </c>
      <c r="NO136" s="144">
        <v>82</v>
      </c>
      <c r="NP136" s="144">
        <v>72</v>
      </c>
      <c r="NQ136" s="144">
        <v>52</v>
      </c>
      <c r="NR136" s="144">
        <v>69</v>
      </c>
      <c r="NS136" s="144">
        <v>61</v>
      </c>
      <c r="NT136" s="144">
        <v>90</v>
      </c>
      <c r="NU136" s="144">
        <v>76</v>
      </c>
      <c r="NV136" s="144">
        <v>67</v>
      </c>
      <c r="NW136" s="144">
        <v>62</v>
      </c>
      <c r="NX136" s="144">
        <v>57</v>
      </c>
      <c r="NY136" s="144">
        <v>65</v>
      </c>
      <c r="NZ136" s="144">
        <v>69</v>
      </c>
      <c r="OA136" s="144">
        <v>73</v>
      </c>
      <c r="OB136" s="144">
        <v>75</v>
      </c>
      <c r="OC136" s="144">
        <v>79</v>
      </c>
      <c r="OD136" s="144">
        <v>73</v>
      </c>
      <c r="OE136" s="144">
        <v>52</v>
      </c>
      <c r="OF136" s="144">
        <v>64</v>
      </c>
      <c r="OG136" s="144">
        <v>59</v>
      </c>
      <c r="OH136" s="144">
        <v>49</v>
      </c>
      <c r="OI136" s="144">
        <v>54</v>
      </c>
      <c r="OJ136" s="144">
        <v>47</v>
      </c>
      <c r="OK136" s="144">
        <v>60</v>
      </c>
      <c r="OL136" s="144">
        <v>54</v>
      </c>
      <c r="OM136" s="144">
        <v>63</v>
      </c>
      <c r="ON136" s="144">
        <v>64</v>
      </c>
      <c r="OO136" s="144">
        <v>73</v>
      </c>
      <c r="OP136" s="144">
        <v>70</v>
      </c>
      <c r="OQ136" s="144">
        <v>67</v>
      </c>
      <c r="OR136" s="144">
        <v>83</v>
      </c>
      <c r="OS136" s="144">
        <v>61</v>
      </c>
      <c r="OT136" s="144">
        <v>70</v>
      </c>
      <c r="OU136" s="144">
        <v>57</v>
      </c>
      <c r="OV136" s="144">
        <v>77</v>
      </c>
      <c r="OW136" s="144">
        <v>78</v>
      </c>
      <c r="OX136" s="144">
        <v>65</v>
      </c>
      <c r="OY136" s="341">
        <f t="shared" si="92"/>
        <v>77.5</v>
      </c>
      <c r="OZ136" s="144">
        <v>90</v>
      </c>
      <c r="PA136" s="144">
        <v>80</v>
      </c>
      <c r="PB136" s="144">
        <v>66</v>
      </c>
      <c r="PC136" s="144">
        <v>80</v>
      </c>
      <c r="PD136" s="144">
        <v>60</v>
      </c>
    </row>
    <row r="137" spans="1:436" s="144" customFormat="1" x14ac:dyDescent="0.2">
      <c r="A137" s="318"/>
      <c r="B137" s="318">
        <v>23</v>
      </c>
      <c r="C137" s="319">
        <f t="shared" ca="1" si="90"/>
        <v>203</v>
      </c>
      <c r="D137" s="320">
        <f t="shared" ca="1" si="93"/>
        <v>0.10855614973262032</v>
      </c>
      <c r="E137" s="323">
        <f t="shared" ca="1" si="94"/>
        <v>19</v>
      </c>
      <c r="F137" s="321"/>
      <c r="G137" s="144">
        <v>478</v>
      </c>
      <c r="H137" s="144">
        <v>455</v>
      </c>
      <c r="I137" s="343">
        <v>427</v>
      </c>
      <c r="J137" s="144">
        <v>399</v>
      </c>
      <c r="K137" s="144">
        <v>365</v>
      </c>
      <c r="L137" s="144">
        <v>357</v>
      </c>
      <c r="M137" s="144">
        <v>391</v>
      </c>
      <c r="N137" s="144">
        <v>397</v>
      </c>
      <c r="O137" s="144">
        <v>342</v>
      </c>
      <c r="P137" s="144">
        <v>339</v>
      </c>
      <c r="Q137" s="144">
        <v>376</v>
      </c>
      <c r="R137" s="144">
        <v>397</v>
      </c>
      <c r="S137" s="144">
        <v>420</v>
      </c>
      <c r="T137" s="144">
        <v>334</v>
      </c>
      <c r="U137" s="144">
        <v>334</v>
      </c>
      <c r="V137" s="144">
        <v>339</v>
      </c>
      <c r="W137" s="144">
        <v>356</v>
      </c>
      <c r="X137" s="144">
        <v>347</v>
      </c>
      <c r="Y137" s="144">
        <v>328</v>
      </c>
      <c r="Z137" s="144">
        <v>323</v>
      </c>
      <c r="AA137" s="144">
        <v>349</v>
      </c>
      <c r="AB137" s="144">
        <v>351</v>
      </c>
      <c r="AC137" s="144">
        <v>345</v>
      </c>
      <c r="AD137" s="144">
        <v>376</v>
      </c>
      <c r="AE137" s="144">
        <v>397</v>
      </c>
      <c r="AF137" s="144">
        <v>382</v>
      </c>
      <c r="AG137" s="144">
        <v>323</v>
      </c>
      <c r="AH137" s="144">
        <v>356</v>
      </c>
      <c r="AI137" s="144">
        <v>416</v>
      </c>
      <c r="AJ137" s="144">
        <v>419</v>
      </c>
      <c r="AK137" s="144">
        <v>352</v>
      </c>
      <c r="AL137" s="144">
        <v>358</v>
      </c>
      <c r="AM137" s="144">
        <v>332</v>
      </c>
      <c r="AN137" s="144">
        <v>345</v>
      </c>
      <c r="AO137" s="144">
        <v>295</v>
      </c>
      <c r="AP137" s="363">
        <v>324</v>
      </c>
      <c r="AQ137" s="144">
        <v>353</v>
      </c>
      <c r="AR137" s="144">
        <v>381</v>
      </c>
      <c r="AS137" s="144">
        <v>428</v>
      </c>
      <c r="AT137" s="144">
        <v>363</v>
      </c>
      <c r="AU137" s="144">
        <v>370</v>
      </c>
      <c r="AV137" s="144">
        <v>442</v>
      </c>
      <c r="AW137" s="144">
        <v>423</v>
      </c>
      <c r="AX137" s="144">
        <v>492</v>
      </c>
      <c r="AY137" s="144">
        <v>487</v>
      </c>
      <c r="AZ137" s="144">
        <v>481</v>
      </c>
      <c r="BA137" s="144">
        <v>508</v>
      </c>
      <c r="BB137" s="144">
        <v>424</v>
      </c>
      <c r="BC137" s="144">
        <v>443</v>
      </c>
      <c r="BD137" s="144">
        <v>474</v>
      </c>
      <c r="BE137" s="144">
        <v>450</v>
      </c>
      <c r="BF137" s="144">
        <v>479</v>
      </c>
      <c r="BG137" s="144">
        <v>449</v>
      </c>
      <c r="BH137" s="144">
        <v>460</v>
      </c>
      <c r="BI137" s="144">
        <v>506</v>
      </c>
      <c r="BJ137" s="144">
        <v>473</v>
      </c>
      <c r="BK137" s="144">
        <v>493</v>
      </c>
      <c r="BL137" s="144">
        <v>484</v>
      </c>
      <c r="BM137" s="144">
        <v>531</v>
      </c>
      <c r="BN137" s="144">
        <v>495</v>
      </c>
      <c r="BO137" s="144">
        <v>462</v>
      </c>
      <c r="BP137" s="144">
        <v>416</v>
      </c>
      <c r="BQ137" s="144">
        <v>391</v>
      </c>
      <c r="BR137" s="144">
        <v>428</v>
      </c>
      <c r="BS137" s="144">
        <v>438</v>
      </c>
      <c r="BT137" s="144">
        <v>385</v>
      </c>
      <c r="BU137" s="144">
        <v>378</v>
      </c>
      <c r="BV137" s="144">
        <v>359</v>
      </c>
      <c r="BW137" s="144">
        <v>362</v>
      </c>
      <c r="BX137" s="144">
        <v>344</v>
      </c>
      <c r="BY137" s="144">
        <v>334</v>
      </c>
      <c r="BZ137" s="144">
        <v>363</v>
      </c>
      <c r="CA137" s="144">
        <v>353</v>
      </c>
      <c r="CB137" s="144">
        <v>362</v>
      </c>
      <c r="CC137" s="144">
        <v>344</v>
      </c>
      <c r="CD137" s="144">
        <v>392</v>
      </c>
      <c r="CE137" s="144">
        <v>395</v>
      </c>
      <c r="CF137" s="144">
        <v>363</v>
      </c>
      <c r="CG137" s="144">
        <v>294</v>
      </c>
      <c r="CH137" s="144">
        <v>353</v>
      </c>
      <c r="CI137" s="144">
        <v>381</v>
      </c>
      <c r="CJ137" s="144">
        <v>429</v>
      </c>
      <c r="CK137" s="144">
        <v>407</v>
      </c>
      <c r="CL137" s="144">
        <v>333</v>
      </c>
      <c r="CM137" s="144">
        <v>339</v>
      </c>
      <c r="CN137" s="144">
        <v>372</v>
      </c>
      <c r="CO137" s="144">
        <v>365</v>
      </c>
      <c r="CP137" s="144">
        <v>315</v>
      </c>
      <c r="CQ137" s="144">
        <v>372</v>
      </c>
      <c r="CR137" s="144">
        <v>410</v>
      </c>
      <c r="CS137" s="144">
        <v>419</v>
      </c>
      <c r="CT137" s="144">
        <v>407</v>
      </c>
      <c r="CU137" s="144">
        <v>395</v>
      </c>
      <c r="CV137" s="144">
        <v>379</v>
      </c>
      <c r="CW137" s="144">
        <v>400</v>
      </c>
      <c r="CX137" s="144">
        <v>358</v>
      </c>
      <c r="CY137" s="144">
        <v>273</v>
      </c>
      <c r="CZ137" s="144">
        <v>305</v>
      </c>
      <c r="DA137" s="144">
        <v>349</v>
      </c>
      <c r="DB137" s="144">
        <v>350</v>
      </c>
      <c r="DC137" s="144">
        <v>305</v>
      </c>
      <c r="DD137" s="144">
        <v>305</v>
      </c>
      <c r="DE137" s="144">
        <v>320</v>
      </c>
      <c r="DF137" s="144">
        <v>310</v>
      </c>
      <c r="DG137" s="144">
        <v>300</v>
      </c>
      <c r="DH137" s="144">
        <v>272</v>
      </c>
      <c r="DI137" s="144">
        <v>345</v>
      </c>
      <c r="DJ137" s="144">
        <v>325</v>
      </c>
      <c r="DK137" s="144">
        <v>454</v>
      </c>
      <c r="DL137" s="144">
        <v>454</v>
      </c>
      <c r="DM137" s="144">
        <v>273</v>
      </c>
      <c r="DN137" s="144">
        <v>291</v>
      </c>
      <c r="DO137" s="144">
        <v>342</v>
      </c>
      <c r="DP137" s="144">
        <v>292</v>
      </c>
      <c r="DQ137" s="144">
        <v>247</v>
      </c>
      <c r="DR137">
        <v>274</v>
      </c>
      <c r="DS137" s="144">
        <v>232</v>
      </c>
      <c r="DT137" s="397">
        <v>229</v>
      </c>
      <c r="DU137" s="397">
        <v>246</v>
      </c>
      <c r="DV137" s="380">
        <v>233</v>
      </c>
      <c r="DW137" s="380">
        <v>286</v>
      </c>
      <c r="DX137" s="397">
        <v>249</v>
      </c>
      <c r="DY137" s="144">
        <v>219</v>
      </c>
      <c r="DZ137" s="144">
        <v>248</v>
      </c>
      <c r="EA137" s="144">
        <v>282</v>
      </c>
      <c r="EB137" s="144">
        <v>224</v>
      </c>
      <c r="EC137" s="144">
        <v>213</v>
      </c>
      <c r="ED137" s="144">
        <v>219</v>
      </c>
      <c r="EE137" s="144">
        <v>217</v>
      </c>
      <c r="EF137" s="144">
        <v>239</v>
      </c>
      <c r="EG137" s="144">
        <v>240</v>
      </c>
      <c r="EH137" s="144">
        <v>229</v>
      </c>
      <c r="EI137" s="144">
        <v>231</v>
      </c>
      <c r="EJ137" s="144">
        <v>213</v>
      </c>
      <c r="EK137" s="144">
        <v>206</v>
      </c>
      <c r="EL137" s="144">
        <v>182</v>
      </c>
      <c r="EM137" s="144">
        <v>190</v>
      </c>
      <c r="EN137" s="144">
        <v>192</v>
      </c>
      <c r="EO137" s="144">
        <v>218</v>
      </c>
      <c r="EP137" s="144">
        <v>128</v>
      </c>
      <c r="EQ137" s="144">
        <v>133</v>
      </c>
      <c r="ER137" s="144">
        <v>145</v>
      </c>
      <c r="ES137" s="144">
        <v>156</v>
      </c>
      <c r="ET137" s="144">
        <v>131</v>
      </c>
      <c r="EU137" s="144">
        <v>107</v>
      </c>
      <c r="EV137" s="144">
        <v>105</v>
      </c>
      <c r="EW137" s="144">
        <v>97</v>
      </c>
      <c r="EX137" s="144">
        <v>109</v>
      </c>
      <c r="EY137" s="144">
        <v>212</v>
      </c>
      <c r="EZ137" s="144">
        <v>252</v>
      </c>
      <c r="FA137" s="144">
        <v>258</v>
      </c>
      <c r="FB137" s="144">
        <v>269</v>
      </c>
      <c r="FC137" s="144">
        <v>171</v>
      </c>
      <c r="FD137" s="144">
        <v>207</v>
      </c>
      <c r="FE137" s="144">
        <v>207</v>
      </c>
      <c r="FF137" s="144">
        <v>220</v>
      </c>
      <c r="FG137" s="144">
        <v>205</v>
      </c>
      <c r="FH137" s="144">
        <v>187</v>
      </c>
      <c r="FI137" s="144">
        <v>183</v>
      </c>
      <c r="FJ137" s="144">
        <v>197</v>
      </c>
      <c r="FK137" s="144">
        <v>225</v>
      </c>
      <c r="FL137" s="144">
        <v>201</v>
      </c>
      <c r="FM137" s="144">
        <v>205</v>
      </c>
      <c r="FN137" s="144">
        <v>198</v>
      </c>
      <c r="FO137" s="144">
        <v>207</v>
      </c>
      <c r="FP137" s="144">
        <v>187</v>
      </c>
      <c r="FQ137" s="144">
        <v>178</v>
      </c>
      <c r="FR137" s="144">
        <v>204</v>
      </c>
      <c r="FS137">
        <v>187</v>
      </c>
      <c r="FT137" s="144">
        <v>167</v>
      </c>
      <c r="FU137" s="397">
        <v>147</v>
      </c>
      <c r="FV137" s="397">
        <v>146</v>
      </c>
      <c r="FW137" s="380">
        <v>198</v>
      </c>
      <c r="FX137" s="380">
        <v>171</v>
      </c>
      <c r="FY137" s="397">
        <v>154</v>
      </c>
      <c r="FZ137" s="144">
        <v>149</v>
      </c>
      <c r="GA137" s="144">
        <v>154</v>
      </c>
      <c r="GB137" s="144">
        <v>175</v>
      </c>
      <c r="GC137" s="144">
        <v>160</v>
      </c>
      <c r="GD137" s="144">
        <v>164</v>
      </c>
      <c r="GE137" s="144">
        <v>178</v>
      </c>
      <c r="GF137" s="144">
        <v>181</v>
      </c>
      <c r="GG137" s="144">
        <v>200</v>
      </c>
      <c r="GH137" s="144">
        <v>210</v>
      </c>
      <c r="GI137" s="144">
        <v>200</v>
      </c>
      <c r="GJ137" s="144">
        <v>199</v>
      </c>
      <c r="GK137" s="144">
        <v>181</v>
      </c>
      <c r="GL137" s="144">
        <v>191</v>
      </c>
      <c r="GM137" s="144">
        <v>218</v>
      </c>
      <c r="GN137" s="144">
        <v>235</v>
      </c>
      <c r="GO137" s="144">
        <v>225</v>
      </c>
      <c r="GP137" s="144">
        <v>207</v>
      </c>
      <c r="GQ137" s="144">
        <v>216</v>
      </c>
      <c r="GR137" s="144">
        <v>234</v>
      </c>
      <c r="GS137" s="144">
        <v>319</v>
      </c>
      <c r="GT137" s="144">
        <v>239</v>
      </c>
      <c r="GU137" s="144">
        <v>218</v>
      </c>
      <c r="GV137" s="144">
        <v>222</v>
      </c>
      <c r="GW137" s="144">
        <v>254</v>
      </c>
      <c r="GX137" s="144">
        <v>278</v>
      </c>
      <c r="GY137" s="144">
        <v>216</v>
      </c>
      <c r="GZ137" s="144">
        <v>249</v>
      </c>
      <c r="HA137" s="144">
        <v>243</v>
      </c>
      <c r="HB137" s="144">
        <v>259</v>
      </c>
      <c r="HC137" s="144">
        <v>214</v>
      </c>
      <c r="HD137" s="144">
        <v>223</v>
      </c>
      <c r="HE137" s="144">
        <v>230</v>
      </c>
      <c r="HF137" s="144">
        <v>261</v>
      </c>
      <c r="HG137" s="144">
        <v>275</v>
      </c>
      <c r="HH137" s="144">
        <v>222</v>
      </c>
      <c r="HI137" s="144">
        <v>222</v>
      </c>
      <c r="HJ137" s="144">
        <v>231</v>
      </c>
      <c r="HK137" s="144">
        <v>259</v>
      </c>
      <c r="HL137" s="144">
        <v>199</v>
      </c>
      <c r="HM137" s="144">
        <v>196</v>
      </c>
      <c r="HN137" s="144">
        <v>227</v>
      </c>
      <c r="HO137" s="144">
        <v>211</v>
      </c>
      <c r="HP137" s="144">
        <v>182</v>
      </c>
      <c r="HQ137" s="144">
        <v>183</v>
      </c>
      <c r="HR137" s="144">
        <v>190</v>
      </c>
      <c r="HS137" s="144">
        <v>259</v>
      </c>
      <c r="HT137" s="144">
        <v>244</v>
      </c>
      <c r="HU137" s="144">
        <v>173</v>
      </c>
      <c r="HV137" s="144">
        <v>211</v>
      </c>
      <c r="HW137" s="144">
        <v>221</v>
      </c>
      <c r="HX137" s="144">
        <v>202</v>
      </c>
      <c r="HY137" s="144">
        <v>163</v>
      </c>
      <c r="HZ137" s="144">
        <v>162</v>
      </c>
      <c r="IA137" s="144">
        <v>200</v>
      </c>
      <c r="IB137" s="144">
        <v>183</v>
      </c>
      <c r="IC137" s="144">
        <v>195</v>
      </c>
      <c r="ID137" s="144">
        <v>150</v>
      </c>
      <c r="IE137" s="144">
        <v>150</v>
      </c>
      <c r="IF137" s="144">
        <v>174</v>
      </c>
      <c r="IG137" s="144">
        <v>171</v>
      </c>
      <c r="IH137" s="144">
        <v>149</v>
      </c>
      <c r="II137" s="144">
        <v>176</v>
      </c>
      <c r="IJ137" s="144">
        <v>229</v>
      </c>
      <c r="IK137" s="144">
        <v>218</v>
      </c>
      <c r="IL137" s="144">
        <v>178</v>
      </c>
      <c r="IM137" s="144">
        <v>194</v>
      </c>
      <c r="IN137" s="341">
        <f t="shared" si="91"/>
        <v>202.5</v>
      </c>
      <c r="IO137" s="144">
        <v>211</v>
      </c>
      <c r="IP137" s="144">
        <v>220</v>
      </c>
      <c r="IQ137" s="144">
        <v>205</v>
      </c>
      <c r="IR137" s="144">
        <v>214</v>
      </c>
      <c r="IS137" s="144">
        <v>214</v>
      </c>
      <c r="IT137" s="144">
        <v>181</v>
      </c>
      <c r="IU137" s="144">
        <v>219</v>
      </c>
      <c r="IV137" s="144">
        <v>211</v>
      </c>
      <c r="IW137" s="144">
        <v>216</v>
      </c>
      <c r="IX137" s="144">
        <v>262</v>
      </c>
      <c r="IY137" s="144">
        <v>242</v>
      </c>
      <c r="IZ137" s="144">
        <v>228</v>
      </c>
      <c r="JA137" s="144">
        <v>268</v>
      </c>
      <c r="JB137" s="144">
        <v>269</v>
      </c>
      <c r="JC137" s="144">
        <v>224</v>
      </c>
      <c r="JD137" s="144">
        <v>200</v>
      </c>
      <c r="JE137" s="144">
        <v>227</v>
      </c>
      <c r="JF137" s="362">
        <f t="shared" si="95"/>
        <v>228.5</v>
      </c>
      <c r="JG137" s="144">
        <v>230</v>
      </c>
      <c r="JH137" s="144">
        <v>207</v>
      </c>
      <c r="JI137" s="144">
        <v>187</v>
      </c>
      <c r="JJ137" s="144">
        <v>176</v>
      </c>
      <c r="JK137" s="144">
        <v>178</v>
      </c>
      <c r="JL137" s="144">
        <v>147</v>
      </c>
      <c r="JM137" s="144">
        <v>178</v>
      </c>
      <c r="JN137" s="341">
        <f t="shared" si="96"/>
        <v>200</v>
      </c>
      <c r="JO137" s="144">
        <v>222</v>
      </c>
      <c r="JP137" s="144">
        <v>222</v>
      </c>
      <c r="JQ137" s="144">
        <v>203</v>
      </c>
      <c r="JR137" s="144">
        <v>199</v>
      </c>
      <c r="JS137" s="144">
        <v>176</v>
      </c>
      <c r="JT137" s="144">
        <v>143</v>
      </c>
      <c r="JU137" s="144">
        <v>153</v>
      </c>
      <c r="JV137" s="341">
        <f t="shared" si="97"/>
        <v>159.5</v>
      </c>
      <c r="JW137" s="144">
        <v>166</v>
      </c>
      <c r="JX137" s="144">
        <v>165</v>
      </c>
      <c r="JY137" s="144">
        <v>169</v>
      </c>
      <c r="JZ137" s="144">
        <v>179</v>
      </c>
      <c r="KA137" s="144">
        <v>191</v>
      </c>
      <c r="KB137" s="144">
        <v>232</v>
      </c>
      <c r="KC137" s="144">
        <v>232</v>
      </c>
      <c r="KD137" s="144">
        <v>217</v>
      </c>
      <c r="KE137" s="144">
        <v>226</v>
      </c>
      <c r="KF137" s="144">
        <v>212</v>
      </c>
      <c r="KG137" s="144">
        <v>193</v>
      </c>
      <c r="KH137" s="144">
        <v>196</v>
      </c>
      <c r="KI137" s="144">
        <v>212</v>
      </c>
      <c r="KJ137" s="144">
        <v>225</v>
      </c>
      <c r="KK137" s="144">
        <v>219</v>
      </c>
      <c r="KL137" s="144">
        <v>195</v>
      </c>
      <c r="KM137" s="144">
        <v>210</v>
      </c>
      <c r="KN137" s="144">
        <v>219</v>
      </c>
      <c r="KO137" s="144">
        <v>222</v>
      </c>
      <c r="KP137" s="144">
        <v>195</v>
      </c>
      <c r="KQ137" s="144">
        <v>193</v>
      </c>
      <c r="KR137" s="144">
        <v>279</v>
      </c>
      <c r="KS137" s="144">
        <v>265</v>
      </c>
      <c r="KT137" s="144">
        <v>254</v>
      </c>
      <c r="KU137" s="144">
        <v>201</v>
      </c>
      <c r="KV137" s="144">
        <v>204</v>
      </c>
      <c r="KW137" s="144">
        <v>238</v>
      </c>
      <c r="KX137" s="144">
        <v>251</v>
      </c>
      <c r="KY137" s="144">
        <v>245</v>
      </c>
      <c r="KZ137" s="476">
        <f t="shared" si="98"/>
        <v>230</v>
      </c>
      <c r="LA137" s="476">
        <f t="shared" si="99"/>
        <v>233</v>
      </c>
      <c r="LB137" s="476">
        <f t="shared" si="100"/>
        <v>233</v>
      </c>
      <c r="LC137" s="476">
        <f t="shared" si="101"/>
        <v>226</v>
      </c>
      <c r="LD137" s="476">
        <f t="shared" si="102"/>
        <v>220</v>
      </c>
      <c r="LE137" s="476">
        <f t="shared" si="103"/>
        <v>221</v>
      </c>
      <c r="LF137" s="476">
        <f t="shared" si="104"/>
        <v>223</v>
      </c>
      <c r="LG137" s="476">
        <f t="shared" si="105"/>
        <v>223</v>
      </c>
      <c r="LH137" s="476">
        <f t="shared" si="106"/>
        <v>221</v>
      </c>
      <c r="LI137" s="476">
        <f t="shared" si="107"/>
        <v>218</v>
      </c>
      <c r="LJ137" s="144">
        <v>205</v>
      </c>
      <c r="LK137" s="144">
        <v>223</v>
      </c>
      <c r="LL137" s="144">
        <v>198</v>
      </c>
      <c r="LM137" s="144">
        <v>199</v>
      </c>
      <c r="LN137" s="144">
        <v>200</v>
      </c>
      <c r="LO137" s="144">
        <v>262</v>
      </c>
      <c r="LP137" s="144">
        <v>224</v>
      </c>
      <c r="LQ137" s="144">
        <v>207</v>
      </c>
      <c r="LR137" s="144">
        <v>214</v>
      </c>
      <c r="LS137" s="144">
        <v>224</v>
      </c>
      <c r="LT137" s="144">
        <v>198</v>
      </c>
      <c r="LU137" s="144">
        <v>159</v>
      </c>
      <c r="LV137" s="144">
        <v>185</v>
      </c>
      <c r="LW137" s="144">
        <v>169</v>
      </c>
      <c r="LX137" s="144">
        <v>169</v>
      </c>
      <c r="LY137" s="144">
        <v>149</v>
      </c>
      <c r="LZ137" s="144">
        <v>155</v>
      </c>
      <c r="MA137" s="144">
        <v>195</v>
      </c>
      <c r="MB137" s="144">
        <v>194</v>
      </c>
      <c r="MC137" s="144">
        <v>199</v>
      </c>
      <c r="MD137" s="144">
        <v>188</v>
      </c>
      <c r="ME137" s="144">
        <v>203</v>
      </c>
      <c r="MF137" s="144">
        <v>200</v>
      </c>
      <c r="MG137" s="144">
        <v>178</v>
      </c>
      <c r="MH137" s="144">
        <v>170</v>
      </c>
      <c r="MI137" s="144">
        <v>212</v>
      </c>
      <c r="MJ137" s="144">
        <v>230</v>
      </c>
      <c r="MK137" s="144">
        <v>205</v>
      </c>
      <c r="ML137" s="144">
        <v>188</v>
      </c>
      <c r="MM137" s="144">
        <v>189</v>
      </c>
      <c r="MN137" s="144">
        <v>193</v>
      </c>
      <c r="MO137" s="144">
        <v>218</v>
      </c>
      <c r="MP137" s="144">
        <v>231</v>
      </c>
      <c r="MQ137" s="144">
        <v>204</v>
      </c>
      <c r="MR137" s="144">
        <v>221</v>
      </c>
      <c r="MS137" s="144">
        <v>235</v>
      </c>
      <c r="MT137" s="144">
        <v>249</v>
      </c>
      <c r="MU137" s="144">
        <v>208</v>
      </c>
      <c r="MV137" s="144">
        <v>245</v>
      </c>
      <c r="MW137" s="144">
        <v>296</v>
      </c>
      <c r="MX137" s="144">
        <v>263</v>
      </c>
      <c r="MY137" s="144">
        <v>274</v>
      </c>
      <c r="MZ137" s="144">
        <v>236</v>
      </c>
      <c r="NA137" s="144">
        <v>262</v>
      </c>
      <c r="NB137" s="144">
        <v>249</v>
      </c>
      <c r="NC137" s="144">
        <v>202</v>
      </c>
      <c r="ND137" s="144">
        <v>239</v>
      </c>
      <c r="NE137" s="144">
        <v>269</v>
      </c>
      <c r="NF137" s="144">
        <v>265</v>
      </c>
      <c r="NG137" s="144">
        <v>275</v>
      </c>
      <c r="NH137" s="144">
        <v>266</v>
      </c>
      <c r="NI137" s="144">
        <v>253</v>
      </c>
      <c r="NJ137" s="144">
        <v>272</v>
      </c>
      <c r="NK137" s="144">
        <v>265</v>
      </c>
      <c r="NL137" s="144">
        <v>251</v>
      </c>
      <c r="NM137" s="144">
        <v>208</v>
      </c>
      <c r="NN137" s="144">
        <v>254</v>
      </c>
      <c r="NO137" s="144">
        <v>287</v>
      </c>
      <c r="NP137" s="144">
        <v>270</v>
      </c>
      <c r="NQ137" s="144">
        <v>228</v>
      </c>
      <c r="NR137" s="144">
        <v>210</v>
      </c>
      <c r="NS137" s="144">
        <v>213</v>
      </c>
      <c r="NT137" s="144">
        <v>231</v>
      </c>
      <c r="NU137" s="144">
        <v>191</v>
      </c>
      <c r="NV137" s="144">
        <v>192</v>
      </c>
      <c r="NW137" s="144">
        <v>170</v>
      </c>
      <c r="NX137" s="144">
        <v>179</v>
      </c>
      <c r="NY137" s="144">
        <v>180</v>
      </c>
      <c r="NZ137" s="144">
        <v>198</v>
      </c>
      <c r="OA137" s="144">
        <v>202</v>
      </c>
      <c r="OB137" s="144">
        <v>194</v>
      </c>
      <c r="OC137" s="144">
        <v>219</v>
      </c>
      <c r="OD137" s="144">
        <v>189</v>
      </c>
      <c r="OE137" s="144">
        <v>185</v>
      </c>
      <c r="OF137" s="144">
        <v>216</v>
      </c>
      <c r="OG137" s="144">
        <v>223</v>
      </c>
      <c r="OH137" s="144">
        <v>207</v>
      </c>
      <c r="OI137" s="144">
        <v>202</v>
      </c>
      <c r="OJ137" s="144">
        <v>201</v>
      </c>
      <c r="OK137" s="144">
        <v>225</v>
      </c>
      <c r="OL137" s="144">
        <v>213</v>
      </c>
      <c r="OM137" s="144">
        <v>199</v>
      </c>
      <c r="ON137" s="144">
        <v>202</v>
      </c>
      <c r="OO137" s="144">
        <v>271</v>
      </c>
      <c r="OP137" s="144">
        <v>278</v>
      </c>
      <c r="OQ137" s="144">
        <v>231</v>
      </c>
      <c r="OR137" s="144">
        <v>251</v>
      </c>
      <c r="OS137" s="144">
        <v>232</v>
      </c>
      <c r="OT137" s="144">
        <v>230</v>
      </c>
      <c r="OU137" s="144">
        <v>225</v>
      </c>
      <c r="OV137" s="144">
        <v>219</v>
      </c>
      <c r="OW137" s="144">
        <v>210</v>
      </c>
      <c r="OX137" s="144">
        <v>228</v>
      </c>
      <c r="OY137" s="341">
        <f t="shared" si="92"/>
        <v>204.5</v>
      </c>
      <c r="OZ137" s="144">
        <v>181</v>
      </c>
      <c r="PA137" s="144">
        <v>206</v>
      </c>
      <c r="PB137" s="144">
        <v>217</v>
      </c>
      <c r="PC137" s="144">
        <v>214</v>
      </c>
      <c r="PD137" s="144">
        <v>203</v>
      </c>
    </row>
    <row r="138" spans="1:436" s="144" customFormat="1" x14ac:dyDescent="0.2">
      <c r="A138" s="55"/>
      <c r="B138" s="318">
        <v>24</v>
      </c>
      <c r="C138" s="319">
        <f t="shared" ca="1" si="90"/>
        <v>24</v>
      </c>
      <c r="D138" s="320">
        <f t="shared" ca="1" si="93"/>
        <v>0.11594202898550725</v>
      </c>
      <c r="E138" s="323">
        <f t="shared" ca="1" si="94"/>
        <v>20</v>
      </c>
      <c r="F138" s="321"/>
      <c r="G138" s="144">
        <v>23</v>
      </c>
      <c r="H138" s="144">
        <v>20</v>
      </c>
      <c r="I138" s="343">
        <v>18</v>
      </c>
      <c r="J138" s="144">
        <v>16</v>
      </c>
      <c r="K138" s="144">
        <v>18</v>
      </c>
      <c r="L138" s="144">
        <v>19</v>
      </c>
      <c r="M138" s="144">
        <v>20</v>
      </c>
      <c r="N138" s="144">
        <v>13</v>
      </c>
      <c r="O138" s="144">
        <v>9</v>
      </c>
      <c r="P138" s="144">
        <v>9</v>
      </c>
      <c r="Q138" s="144">
        <v>10</v>
      </c>
      <c r="R138" s="144">
        <v>11</v>
      </c>
      <c r="S138" s="144">
        <v>10</v>
      </c>
      <c r="T138" s="144">
        <v>10</v>
      </c>
      <c r="U138" s="144">
        <v>19</v>
      </c>
      <c r="V138" s="144">
        <v>12</v>
      </c>
      <c r="W138" s="144">
        <v>9</v>
      </c>
      <c r="X138" s="144">
        <v>13</v>
      </c>
      <c r="Y138" s="144">
        <v>11</v>
      </c>
      <c r="Z138" s="144">
        <v>15</v>
      </c>
      <c r="AA138" s="144">
        <v>16</v>
      </c>
      <c r="AB138" s="144">
        <v>11</v>
      </c>
      <c r="AC138" s="144">
        <v>12</v>
      </c>
      <c r="AD138" s="144">
        <v>14</v>
      </c>
      <c r="AE138" s="144">
        <v>19</v>
      </c>
      <c r="AF138" s="144">
        <v>15</v>
      </c>
      <c r="AG138" s="144">
        <v>10</v>
      </c>
      <c r="AH138" s="144">
        <v>9</v>
      </c>
      <c r="AI138" s="144">
        <v>9</v>
      </c>
      <c r="AJ138" s="144">
        <v>20</v>
      </c>
      <c r="AK138" s="144">
        <v>16</v>
      </c>
      <c r="AL138" s="144">
        <v>23</v>
      </c>
      <c r="AM138" s="144">
        <v>15</v>
      </c>
      <c r="AN138" s="144">
        <v>23</v>
      </c>
      <c r="AO138" s="144">
        <v>17</v>
      </c>
      <c r="AP138" s="363">
        <v>18</v>
      </c>
      <c r="AQ138" s="144">
        <v>19</v>
      </c>
      <c r="AR138" s="144">
        <v>14</v>
      </c>
      <c r="AS138" s="144">
        <v>17</v>
      </c>
      <c r="AT138" s="144">
        <v>17</v>
      </c>
      <c r="AU138" s="144">
        <v>23</v>
      </c>
      <c r="AV138" s="144">
        <v>28</v>
      </c>
      <c r="AW138" s="144">
        <v>29</v>
      </c>
      <c r="AX138" s="144">
        <v>21</v>
      </c>
      <c r="AY138" s="144">
        <v>20</v>
      </c>
      <c r="AZ138" s="144">
        <v>22</v>
      </c>
      <c r="BA138" s="144">
        <v>23</v>
      </c>
      <c r="BB138" s="144">
        <v>14</v>
      </c>
      <c r="BC138" s="144">
        <v>16</v>
      </c>
      <c r="BD138" s="144">
        <v>18</v>
      </c>
      <c r="BE138" s="144">
        <v>15</v>
      </c>
      <c r="BF138" s="144">
        <v>19</v>
      </c>
      <c r="BG138" s="144">
        <v>19</v>
      </c>
      <c r="BH138" s="144">
        <v>16</v>
      </c>
      <c r="BI138" s="144">
        <v>13</v>
      </c>
      <c r="BJ138" s="144">
        <v>20</v>
      </c>
      <c r="BK138" s="144">
        <v>19</v>
      </c>
      <c r="BL138" s="144">
        <v>25</v>
      </c>
      <c r="BM138" s="144">
        <v>15</v>
      </c>
      <c r="BN138" s="144">
        <v>16</v>
      </c>
      <c r="BO138" s="144">
        <v>15</v>
      </c>
      <c r="BP138" s="144">
        <v>15</v>
      </c>
      <c r="BQ138" s="144">
        <v>10</v>
      </c>
      <c r="BR138" s="144">
        <v>9</v>
      </c>
      <c r="BS138" s="144">
        <v>9</v>
      </c>
      <c r="BT138" s="144">
        <v>16</v>
      </c>
      <c r="BU138" s="144">
        <v>15</v>
      </c>
      <c r="BV138" s="144">
        <v>12</v>
      </c>
      <c r="BW138" s="144">
        <v>17</v>
      </c>
      <c r="BX138" s="144">
        <v>7</v>
      </c>
      <c r="BY138" s="144">
        <v>10</v>
      </c>
      <c r="BZ138" s="144">
        <v>18</v>
      </c>
      <c r="CA138" s="144">
        <v>12</v>
      </c>
      <c r="CB138" s="144">
        <v>22</v>
      </c>
      <c r="CC138" s="144">
        <v>13</v>
      </c>
      <c r="CD138" s="144">
        <v>16</v>
      </c>
      <c r="CE138" s="144">
        <v>21</v>
      </c>
      <c r="CF138" s="144">
        <v>19</v>
      </c>
      <c r="CG138" s="144">
        <v>18</v>
      </c>
      <c r="CH138" s="144">
        <v>16</v>
      </c>
      <c r="CI138" s="144">
        <v>15</v>
      </c>
      <c r="CJ138" s="144">
        <v>15</v>
      </c>
      <c r="CK138" s="144">
        <v>15</v>
      </c>
      <c r="CL138" s="144">
        <v>13</v>
      </c>
      <c r="CM138" s="144">
        <v>9</v>
      </c>
      <c r="CN138" s="144">
        <v>14</v>
      </c>
      <c r="CO138" s="144">
        <v>16</v>
      </c>
      <c r="CP138" s="144">
        <v>12</v>
      </c>
      <c r="CQ138" s="144">
        <v>20</v>
      </c>
      <c r="CR138" s="144">
        <v>16</v>
      </c>
      <c r="CS138" s="144">
        <v>11</v>
      </c>
      <c r="CT138" s="144">
        <v>20</v>
      </c>
      <c r="CU138" s="144">
        <v>13</v>
      </c>
      <c r="CV138" s="144">
        <v>22</v>
      </c>
      <c r="CW138" s="144">
        <v>20</v>
      </c>
      <c r="CX138" s="144">
        <v>7</v>
      </c>
      <c r="CY138" s="144">
        <v>13</v>
      </c>
      <c r="CZ138" s="144">
        <v>15</v>
      </c>
      <c r="DA138" s="144">
        <v>15</v>
      </c>
      <c r="DB138" s="144">
        <v>11</v>
      </c>
      <c r="DC138" s="144">
        <v>10</v>
      </c>
      <c r="DD138" s="144">
        <v>13</v>
      </c>
      <c r="DE138" s="144">
        <v>11</v>
      </c>
      <c r="DF138" s="144">
        <v>14.5</v>
      </c>
      <c r="DG138" s="144">
        <v>18</v>
      </c>
      <c r="DH138" s="144">
        <v>11</v>
      </c>
      <c r="DI138" s="144">
        <v>10</v>
      </c>
      <c r="DJ138" s="144">
        <v>9</v>
      </c>
      <c r="DK138" s="144">
        <v>44</v>
      </c>
      <c r="DL138" s="144">
        <v>44</v>
      </c>
      <c r="DM138" s="144">
        <v>6</v>
      </c>
      <c r="DN138" s="144">
        <v>9</v>
      </c>
      <c r="DO138" s="144">
        <v>12</v>
      </c>
      <c r="DP138" s="144">
        <v>12</v>
      </c>
      <c r="DQ138" s="144">
        <v>6</v>
      </c>
      <c r="DR138" s="398">
        <v>6</v>
      </c>
      <c r="DS138" s="144">
        <v>12</v>
      </c>
      <c r="DT138" s="397">
        <v>7</v>
      </c>
      <c r="DU138" s="397">
        <v>13</v>
      </c>
      <c r="DV138" s="380">
        <v>11</v>
      </c>
      <c r="DW138" s="380">
        <v>7</v>
      </c>
      <c r="DX138" s="397">
        <v>5</v>
      </c>
      <c r="DY138" s="144">
        <v>3</v>
      </c>
      <c r="DZ138" s="144">
        <v>9</v>
      </c>
      <c r="EA138" s="144">
        <v>6</v>
      </c>
      <c r="EB138" s="144">
        <v>9</v>
      </c>
      <c r="EC138" s="144">
        <v>8</v>
      </c>
      <c r="ED138" s="144">
        <v>12</v>
      </c>
      <c r="EE138" s="144">
        <v>8</v>
      </c>
      <c r="EF138" s="144">
        <v>14</v>
      </c>
      <c r="EG138" s="144">
        <v>6</v>
      </c>
      <c r="EH138" s="144">
        <v>12</v>
      </c>
      <c r="EI138" s="144">
        <v>13</v>
      </c>
      <c r="EJ138" s="144">
        <v>10</v>
      </c>
      <c r="EK138" s="144">
        <v>10</v>
      </c>
      <c r="EL138" s="144">
        <v>6</v>
      </c>
      <c r="EM138" s="144">
        <v>9</v>
      </c>
      <c r="EN138" s="144">
        <v>6</v>
      </c>
      <c r="EO138" s="144">
        <v>7</v>
      </c>
      <c r="EP138" s="144">
        <v>11</v>
      </c>
      <c r="EQ138" s="144">
        <v>9</v>
      </c>
      <c r="ER138" s="144">
        <v>10</v>
      </c>
      <c r="ES138" s="144">
        <v>5</v>
      </c>
      <c r="ET138" s="144">
        <v>3</v>
      </c>
      <c r="EU138" s="144">
        <v>5</v>
      </c>
      <c r="EV138" s="144">
        <v>1</v>
      </c>
      <c r="EW138" s="144">
        <v>7</v>
      </c>
      <c r="EX138" s="144">
        <v>6</v>
      </c>
      <c r="EY138" s="144">
        <v>18</v>
      </c>
      <c r="EZ138" s="144">
        <v>22</v>
      </c>
      <c r="FA138" s="144">
        <v>22</v>
      </c>
      <c r="FB138" s="144">
        <v>23</v>
      </c>
      <c r="FC138" s="144">
        <v>13</v>
      </c>
      <c r="FD138" s="144">
        <v>20</v>
      </c>
      <c r="FE138" s="144">
        <v>20</v>
      </c>
      <c r="FF138" s="144">
        <v>19</v>
      </c>
      <c r="FG138" s="144">
        <v>15</v>
      </c>
      <c r="FH138" s="144">
        <v>12</v>
      </c>
      <c r="FI138" s="144">
        <v>10</v>
      </c>
      <c r="FJ138" s="144">
        <v>14</v>
      </c>
      <c r="FK138" s="144">
        <v>9</v>
      </c>
      <c r="FL138" s="144">
        <v>14</v>
      </c>
      <c r="FM138" s="144">
        <v>17</v>
      </c>
      <c r="FN138" s="144">
        <v>12</v>
      </c>
      <c r="FO138" s="144">
        <v>17</v>
      </c>
      <c r="FP138" s="144">
        <v>10</v>
      </c>
      <c r="FQ138" s="144">
        <v>12</v>
      </c>
      <c r="FR138" s="144">
        <v>15</v>
      </c>
      <c r="FS138" s="398">
        <v>14</v>
      </c>
      <c r="FT138" s="144">
        <v>11</v>
      </c>
      <c r="FU138" s="397">
        <v>15</v>
      </c>
      <c r="FV138" s="397">
        <v>17</v>
      </c>
      <c r="FW138" s="380">
        <v>15</v>
      </c>
      <c r="FX138" s="380">
        <v>9</v>
      </c>
      <c r="FY138" s="397">
        <v>10</v>
      </c>
      <c r="FZ138" s="144">
        <v>11</v>
      </c>
      <c r="GA138" s="144">
        <v>10</v>
      </c>
      <c r="GB138" s="144">
        <v>13</v>
      </c>
      <c r="GC138" s="144">
        <v>18</v>
      </c>
      <c r="GD138" s="144">
        <v>14</v>
      </c>
      <c r="GE138" s="144">
        <v>16</v>
      </c>
      <c r="GF138" s="144">
        <v>16</v>
      </c>
      <c r="GG138" s="144">
        <v>18</v>
      </c>
      <c r="GH138" s="144">
        <v>15</v>
      </c>
      <c r="GI138" s="144">
        <v>16</v>
      </c>
      <c r="GJ138" s="144">
        <v>24</v>
      </c>
      <c r="GK138" s="144">
        <v>26</v>
      </c>
      <c r="GL138" s="144">
        <v>21</v>
      </c>
      <c r="GM138" s="144">
        <v>31</v>
      </c>
      <c r="GN138" s="144">
        <v>26</v>
      </c>
      <c r="GO138" s="144">
        <v>28</v>
      </c>
      <c r="GP138" s="144">
        <v>24</v>
      </c>
      <c r="GQ138" s="144">
        <v>19</v>
      </c>
      <c r="GR138" s="144">
        <v>30</v>
      </c>
      <c r="GS138" s="144">
        <v>25</v>
      </c>
      <c r="GT138" s="144">
        <v>19</v>
      </c>
      <c r="GU138" s="144">
        <v>18</v>
      </c>
      <c r="GV138" s="144">
        <v>17</v>
      </c>
      <c r="GW138" s="144">
        <v>19</v>
      </c>
      <c r="GX138" s="144">
        <v>21</v>
      </c>
      <c r="GY138" s="144">
        <v>18</v>
      </c>
      <c r="GZ138" s="144">
        <v>19</v>
      </c>
      <c r="HA138" s="144">
        <v>20</v>
      </c>
      <c r="HB138" s="144">
        <v>32</v>
      </c>
      <c r="HC138" s="144">
        <v>33</v>
      </c>
      <c r="HD138" s="144">
        <v>33</v>
      </c>
      <c r="HE138" s="144">
        <v>27</v>
      </c>
      <c r="HF138" s="144">
        <v>31</v>
      </c>
      <c r="HG138" s="144">
        <v>33</v>
      </c>
      <c r="HH138" s="144">
        <v>29</v>
      </c>
      <c r="HI138" s="144">
        <v>29</v>
      </c>
      <c r="HJ138" s="144">
        <v>15</v>
      </c>
      <c r="HK138" s="144">
        <v>20</v>
      </c>
      <c r="HL138" s="144">
        <v>22</v>
      </c>
      <c r="HM138" s="144">
        <v>21</v>
      </c>
      <c r="HN138" s="144">
        <v>20</v>
      </c>
      <c r="HO138" s="144">
        <v>16</v>
      </c>
      <c r="HP138" s="144">
        <v>17</v>
      </c>
      <c r="HQ138" s="144">
        <v>19</v>
      </c>
      <c r="HR138" s="144">
        <v>21</v>
      </c>
      <c r="HS138" s="144">
        <v>37</v>
      </c>
      <c r="HT138" s="144">
        <v>35</v>
      </c>
      <c r="HU138" s="144">
        <v>31</v>
      </c>
      <c r="HV138" s="144">
        <v>26</v>
      </c>
      <c r="HW138" s="144">
        <v>21</v>
      </c>
      <c r="HX138" s="144">
        <v>17</v>
      </c>
      <c r="HY138" s="144">
        <v>13</v>
      </c>
      <c r="HZ138" s="144">
        <v>17</v>
      </c>
      <c r="IA138" s="144">
        <v>18</v>
      </c>
      <c r="IB138" s="144">
        <v>19</v>
      </c>
      <c r="IC138" s="144">
        <v>25</v>
      </c>
      <c r="ID138" s="144">
        <v>27</v>
      </c>
      <c r="IE138" s="144">
        <v>23</v>
      </c>
      <c r="IF138" s="144">
        <v>15</v>
      </c>
      <c r="IG138" s="144">
        <v>17</v>
      </c>
      <c r="IH138" s="144">
        <v>26</v>
      </c>
      <c r="II138" s="144">
        <v>18</v>
      </c>
      <c r="IJ138" s="144">
        <v>21</v>
      </c>
      <c r="IK138" s="144">
        <v>21</v>
      </c>
      <c r="IL138" s="144">
        <v>18</v>
      </c>
      <c r="IM138" s="144">
        <v>22</v>
      </c>
      <c r="IN138" s="341">
        <f t="shared" si="91"/>
        <v>18.5</v>
      </c>
      <c r="IO138" s="144">
        <v>15</v>
      </c>
      <c r="IP138" s="144">
        <v>19</v>
      </c>
      <c r="IQ138" s="144">
        <v>15</v>
      </c>
      <c r="IR138" s="144">
        <v>12</v>
      </c>
      <c r="IS138" s="144">
        <v>21</v>
      </c>
      <c r="IT138" s="144">
        <v>17</v>
      </c>
      <c r="IU138" s="144">
        <v>36</v>
      </c>
      <c r="IV138" s="144">
        <v>36</v>
      </c>
      <c r="IW138" s="144">
        <v>32</v>
      </c>
      <c r="IX138" s="144">
        <v>40</v>
      </c>
      <c r="IY138" s="144">
        <v>47</v>
      </c>
      <c r="IZ138" s="144">
        <v>86</v>
      </c>
      <c r="JA138" s="144">
        <v>105</v>
      </c>
      <c r="JB138" s="144">
        <v>77</v>
      </c>
      <c r="JC138" s="144">
        <v>65</v>
      </c>
      <c r="JD138" s="144">
        <v>47</v>
      </c>
      <c r="JE138" s="144">
        <v>65</v>
      </c>
      <c r="JF138" s="362">
        <f t="shared" si="95"/>
        <v>67.5</v>
      </c>
      <c r="JG138" s="144">
        <v>70</v>
      </c>
      <c r="JH138" s="144">
        <v>58</v>
      </c>
      <c r="JI138" s="144">
        <v>52</v>
      </c>
      <c r="JJ138" s="144">
        <v>68</v>
      </c>
      <c r="JK138" s="144">
        <v>51</v>
      </c>
      <c r="JL138" s="144">
        <v>43</v>
      </c>
      <c r="JM138" s="144">
        <v>32</v>
      </c>
      <c r="JN138" s="341">
        <f t="shared" si="96"/>
        <v>35.5</v>
      </c>
      <c r="JO138" s="144">
        <v>39</v>
      </c>
      <c r="JP138" s="144">
        <v>35</v>
      </c>
      <c r="JQ138" s="144">
        <v>32</v>
      </c>
      <c r="JR138" s="144">
        <v>34</v>
      </c>
      <c r="JS138" s="144">
        <v>29</v>
      </c>
      <c r="JT138" s="144">
        <v>29</v>
      </c>
      <c r="JU138" s="144">
        <v>22</v>
      </c>
      <c r="JV138" s="341">
        <f t="shared" si="97"/>
        <v>26.5</v>
      </c>
      <c r="JW138" s="144">
        <v>31</v>
      </c>
      <c r="JX138" s="144">
        <v>30</v>
      </c>
      <c r="JY138" s="144">
        <v>32</v>
      </c>
      <c r="JZ138" s="144">
        <v>24</v>
      </c>
      <c r="KA138" s="144">
        <v>32</v>
      </c>
      <c r="KB138" s="144">
        <v>38</v>
      </c>
      <c r="KC138" s="144">
        <v>31</v>
      </c>
      <c r="KD138" s="144">
        <v>25</v>
      </c>
      <c r="KE138" s="144">
        <v>24</v>
      </c>
      <c r="KF138" s="144">
        <v>21</v>
      </c>
      <c r="KG138" s="144">
        <v>24</v>
      </c>
      <c r="KH138" s="144">
        <v>29</v>
      </c>
      <c r="KI138" s="144">
        <v>30</v>
      </c>
      <c r="KJ138" s="144">
        <v>37</v>
      </c>
      <c r="KK138" s="144">
        <v>31</v>
      </c>
      <c r="KL138" s="144">
        <v>16</v>
      </c>
      <c r="KM138" s="144">
        <v>22</v>
      </c>
      <c r="KN138" s="144">
        <v>30</v>
      </c>
      <c r="KO138" s="144">
        <v>32</v>
      </c>
      <c r="KP138" s="144">
        <v>24</v>
      </c>
      <c r="KQ138" s="144">
        <v>22</v>
      </c>
      <c r="KR138" s="144">
        <v>26</v>
      </c>
      <c r="KS138" s="144">
        <v>23</v>
      </c>
      <c r="KT138" s="144">
        <v>27</v>
      </c>
      <c r="KU138" s="144">
        <v>26</v>
      </c>
      <c r="KV138" s="144">
        <v>31</v>
      </c>
      <c r="KW138" s="144">
        <v>31</v>
      </c>
      <c r="KX138" s="144">
        <v>29</v>
      </c>
      <c r="KY138" s="144">
        <v>22</v>
      </c>
      <c r="KZ138" s="476">
        <f t="shared" si="98"/>
        <v>27</v>
      </c>
      <c r="LA138" s="476">
        <f t="shared" si="99"/>
        <v>28</v>
      </c>
      <c r="LB138" s="476">
        <f t="shared" si="100"/>
        <v>27</v>
      </c>
      <c r="LC138" s="476">
        <f t="shared" si="101"/>
        <v>27</v>
      </c>
      <c r="LD138" s="476">
        <f t="shared" si="102"/>
        <v>26</v>
      </c>
      <c r="LE138" s="476">
        <f t="shared" si="103"/>
        <v>25</v>
      </c>
      <c r="LF138" s="476">
        <f t="shared" si="104"/>
        <v>25</v>
      </c>
      <c r="LG138" s="476">
        <f t="shared" si="105"/>
        <v>23</v>
      </c>
      <c r="LH138" s="476">
        <f t="shared" si="106"/>
        <v>22</v>
      </c>
      <c r="LI138" s="476">
        <f t="shared" si="107"/>
        <v>21</v>
      </c>
      <c r="LJ138" s="144">
        <v>34</v>
      </c>
      <c r="LK138" s="144">
        <v>32</v>
      </c>
      <c r="LL138" s="144">
        <v>20</v>
      </c>
      <c r="LM138" s="144">
        <v>17</v>
      </c>
      <c r="LN138" s="144">
        <v>15</v>
      </c>
      <c r="LO138" s="144">
        <v>22</v>
      </c>
      <c r="LP138" s="144">
        <v>19</v>
      </c>
      <c r="LQ138" s="144">
        <v>16</v>
      </c>
      <c r="LR138" s="144">
        <v>15</v>
      </c>
      <c r="LS138" s="144">
        <v>15</v>
      </c>
      <c r="LT138" s="144">
        <v>20</v>
      </c>
      <c r="LU138" s="144">
        <v>14</v>
      </c>
      <c r="LV138" s="144">
        <v>15</v>
      </c>
      <c r="LW138" s="144">
        <v>13</v>
      </c>
      <c r="LX138" s="144">
        <v>19</v>
      </c>
      <c r="LY138" s="144">
        <v>18</v>
      </c>
      <c r="LZ138" s="144">
        <v>15</v>
      </c>
      <c r="MA138" s="144">
        <v>19</v>
      </c>
      <c r="MB138" s="144">
        <v>17</v>
      </c>
      <c r="MC138" s="144">
        <v>16</v>
      </c>
      <c r="MD138" s="144">
        <v>20</v>
      </c>
      <c r="ME138" s="144">
        <v>22</v>
      </c>
      <c r="MF138" s="144">
        <v>15</v>
      </c>
      <c r="MG138" s="144">
        <v>13</v>
      </c>
      <c r="MH138" s="144">
        <v>16</v>
      </c>
      <c r="MI138" s="144">
        <v>11</v>
      </c>
      <c r="MJ138" s="144">
        <v>20</v>
      </c>
      <c r="MK138" s="144">
        <v>21</v>
      </c>
      <c r="ML138" s="144">
        <v>17</v>
      </c>
      <c r="MM138" s="144">
        <v>25</v>
      </c>
      <c r="MN138" s="144">
        <v>26</v>
      </c>
      <c r="MO138" s="144">
        <v>26</v>
      </c>
      <c r="MP138" s="144">
        <v>13</v>
      </c>
      <c r="MQ138" s="144">
        <v>11</v>
      </c>
      <c r="MR138" s="144">
        <v>12</v>
      </c>
      <c r="MS138" s="144">
        <v>18</v>
      </c>
      <c r="MT138" s="144">
        <v>22</v>
      </c>
      <c r="MU138" s="144">
        <v>17</v>
      </c>
      <c r="MV138" s="144">
        <v>19</v>
      </c>
      <c r="MW138" s="144">
        <v>19</v>
      </c>
      <c r="MX138" s="144">
        <v>20</v>
      </c>
      <c r="MY138" s="144">
        <v>22</v>
      </c>
      <c r="MZ138" s="144">
        <v>20</v>
      </c>
      <c r="NA138" s="144">
        <v>34</v>
      </c>
      <c r="NB138" s="144">
        <v>22</v>
      </c>
      <c r="NC138" s="144">
        <v>12</v>
      </c>
      <c r="ND138" s="144">
        <v>11</v>
      </c>
      <c r="NE138" s="144">
        <v>25</v>
      </c>
      <c r="NF138" s="144">
        <v>31</v>
      </c>
      <c r="NG138" s="144">
        <v>38</v>
      </c>
      <c r="NH138" s="144">
        <v>32</v>
      </c>
      <c r="NI138" s="144">
        <v>30</v>
      </c>
      <c r="NJ138" s="144">
        <v>26</v>
      </c>
      <c r="NK138" s="144">
        <v>30</v>
      </c>
      <c r="NL138" s="144">
        <v>38</v>
      </c>
      <c r="NM138" s="144">
        <v>32</v>
      </c>
      <c r="NN138" s="144">
        <v>29</v>
      </c>
      <c r="NO138" s="144">
        <v>27</v>
      </c>
      <c r="NP138" s="144">
        <v>15</v>
      </c>
      <c r="NQ138" s="144">
        <v>21</v>
      </c>
      <c r="NR138" s="144">
        <v>25</v>
      </c>
      <c r="NS138" s="144">
        <v>26</v>
      </c>
      <c r="NT138" s="144">
        <v>25</v>
      </c>
      <c r="NU138" s="144">
        <v>22</v>
      </c>
      <c r="NV138" s="144">
        <v>29</v>
      </c>
      <c r="NW138" s="144">
        <v>23</v>
      </c>
      <c r="NX138" s="144">
        <v>29</v>
      </c>
      <c r="NY138" s="144">
        <v>21</v>
      </c>
      <c r="NZ138" s="144">
        <v>25</v>
      </c>
      <c r="OA138" s="144">
        <v>25</v>
      </c>
      <c r="OB138" s="144">
        <v>20</v>
      </c>
      <c r="OC138" s="144">
        <v>21</v>
      </c>
      <c r="OD138" s="144">
        <v>19</v>
      </c>
      <c r="OE138" s="144">
        <v>20</v>
      </c>
      <c r="OF138" s="144">
        <v>18</v>
      </c>
      <c r="OG138" s="144">
        <v>21</v>
      </c>
      <c r="OH138" s="144">
        <v>17</v>
      </c>
      <c r="OI138" s="144">
        <v>17</v>
      </c>
      <c r="OJ138" s="144">
        <v>13</v>
      </c>
      <c r="OK138" s="144">
        <v>17</v>
      </c>
      <c r="OL138" s="144">
        <v>24</v>
      </c>
      <c r="OM138" s="144">
        <v>26</v>
      </c>
      <c r="ON138" s="144">
        <v>27</v>
      </c>
      <c r="OO138" s="144">
        <v>22</v>
      </c>
      <c r="OP138" s="144">
        <v>22</v>
      </c>
      <c r="OQ138" s="144">
        <v>21</v>
      </c>
      <c r="OR138" s="144">
        <v>20</v>
      </c>
      <c r="OS138" s="144">
        <v>18</v>
      </c>
      <c r="OT138" s="144">
        <v>17</v>
      </c>
      <c r="OU138" s="144">
        <v>28</v>
      </c>
      <c r="OV138" s="144">
        <v>26</v>
      </c>
      <c r="OW138" s="144">
        <v>20</v>
      </c>
      <c r="OX138" s="144">
        <v>26</v>
      </c>
      <c r="OY138" s="341">
        <f t="shared" si="92"/>
        <v>23.5</v>
      </c>
      <c r="OZ138" s="144">
        <v>21</v>
      </c>
      <c r="PA138" s="144">
        <v>23</v>
      </c>
      <c r="PB138" s="144">
        <v>24</v>
      </c>
      <c r="PC138" s="144">
        <v>21</v>
      </c>
      <c r="PD138" s="144">
        <v>24</v>
      </c>
    </row>
    <row r="139" spans="1:436" x14ac:dyDescent="0.2">
      <c r="B139" s="27" t="s">
        <v>45</v>
      </c>
      <c r="C139" s="174">
        <f ca="1">SUM(C115:C138)</f>
        <v>843</v>
      </c>
      <c r="D139" s="171">
        <f t="shared" ca="1" si="93"/>
        <v>8.4198961246504195E-2</v>
      </c>
      <c r="E139" s="177"/>
      <c r="F139" s="172"/>
      <c r="G139" s="325">
        <f t="shared" ref="G139:R139" si="108">SUM(G115:G138)</f>
        <v>1179</v>
      </c>
      <c r="H139" s="325">
        <f t="shared" si="108"/>
        <v>1118</v>
      </c>
      <c r="I139" s="325">
        <f t="shared" si="108"/>
        <v>1141.5</v>
      </c>
      <c r="J139" s="325">
        <f t="shared" si="108"/>
        <v>1165</v>
      </c>
      <c r="K139" s="325">
        <f t="shared" si="108"/>
        <v>988</v>
      </c>
      <c r="L139" s="325">
        <f t="shared" si="108"/>
        <v>1043</v>
      </c>
      <c r="M139" s="325">
        <f t="shared" si="108"/>
        <v>1140</v>
      </c>
      <c r="N139" s="325">
        <f t="shared" si="108"/>
        <v>1166</v>
      </c>
      <c r="O139" s="325">
        <f t="shared" si="108"/>
        <v>1018</v>
      </c>
      <c r="P139" s="325">
        <f t="shared" si="108"/>
        <v>956</v>
      </c>
      <c r="Q139" s="325">
        <f t="shared" si="108"/>
        <v>1000</v>
      </c>
      <c r="R139" s="325">
        <f t="shared" si="108"/>
        <v>1026</v>
      </c>
      <c r="S139" s="325">
        <f t="shared" ref="S139:CD139" si="109">SUM(S115:S138)</f>
        <v>989</v>
      </c>
      <c r="T139" s="325">
        <f t="shared" si="109"/>
        <v>906</v>
      </c>
      <c r="U139" s="325">
        <f t="shared" si="109"/>
        <v>955</v>
      </c>
      <c r="V139" s="325">
        <f t="shared" si="109"/>
        <v>969</v>
      </c>
      <c r="W139" s="325">
        <f t="shared" si="109"/>
        <v>974</v>
      </c>
      <c r="X139" s="325">
        <f t="shared" si="109"/>
        <v>940</v>
      </c>
      <c r="Y139" s="325">
        <f t="shared" si="109"/>
        <v>902</v>
      </c>
      <c r="Z139" s="325">
        <f t="shared" si="109"/>
        <v>919</v>
      </c>
      <c r="AA139" s="325">
        <f t="shared" si="109"/>
        <v>939</v>
      </c>
      <c r="AB139" s="325">
        <f t="shared" si="109"/>
        <v>915</v>
      </c>
      <c r="AC139" s="325">
        <f t="shared" si="109"/>
        <v>980</v>
      </c>
      <c r="AD139" s="325">
        <f t="shared" si="109"/>
        <v>1110</v>
      </c>
      <c r="AE139" s="325">
        <f t="shared" si="109"/>
        <v>1082</v>
      </c>
      <c r="AF139" s="325">
        <f t="shared" si="109"/>
        <v>1045</v>
      </c>
      <c r="AG139" s="325">
        <f t="shared" si="109"/>
        <v>926</v>
      </c>
      <c r="AH139" s="325">
        <f t="shared" si="109"/>
        <v>1057</v>
      </c>
      <c r="AI139" s="325">
        <f t="shared" si="109"/>
        <v>1100</v>
      </c>
      <c r="AJ139" s="325">
        <f t="shared" si="109"/>
        <v>1153</v>
      </c>
      <c r="AK139" s="325">
        <f t="shared" si="109"/>
        <v>1048</v>
      </c>
      <c r="AL139" s="325">
        <f t="shared" si="109"/>
        <v>1073</v>
      </c>
      <c r="AM139" s="325">
        <f t="shared" si="109"/>
        <v>1103</v>
      </c>
      <c r="AN139" s="325">
        <f t="shared" si="109"/>
        <v>1107</v>
      </c>
      <c r="AO139" s="325">
        <f t="shared" si="109"/>
        <v>1044</v>
      </c>
      <c r="AP139" s="325">
        <f t="shared" si="109"/>
        <v>1088.5</v>
      </c>
      <c r="AQ139" s="325">
        <f t="shared" si="109"/>
        <v>1133</v>
      </c>
      <c r="AR139" s="325">
        <f t="shared" si="109"/>
        <v>1213</v>
      </c>
      <c r="AS139" s="325">
        <f t="shared" si="109"/>
        <v>1207</v>
      </c>
      <c r="AT139" s="325">
        <f t="shared" si="109"/>
        <v>1140</v>
      </c>
      <c r="AU139" s="325">
        <f t="shared" si="109"/>
        <v>1237</v>
      </c>
      <c r="AV139" s="325">
        <f t="shared" si="109"/>
        <v>1306</v>
      </c>
      <c r="AW139" s="420">
        <f t="shared" si="109"/>
        <v>1261</v>
      </c>
      <c r="AX139" s="420">
        <f t="shared" si="109"/>
        <v>1294</v>
      </c>
      <c r="AY139" s="420">
        <f t="shared" si="109"/>
        <v>1310</v>
      </c>
      <c r="AZ139" s="420">
        <f t="shared" si="109"/>
        <v>1326</v>
      </c>
      <c r="BA139" s="420">
        <f t="shared" si="109"/>
        <v>1363</v>
      </c>
      <c r="BB139" s="420">
        <f t="shared" si="109"/>
        <v>1184</v>
      </c>
      <c r="BC139" s="420">
        <f t="shared" si="109"/>
        <v>1295</v>
      </c>
      <c r="BD139" s="420">
        <f t="shared" si="109"/>
        <v>1409</v>
      </c>
      <c r="BE139" s="420">
        <f t="shared" si="109"/>
        <v>1434</v>
      </c>
      <c r="BF139" s="420">
        <f t="shared" si="109"/>
        <v>1416</v>
      </c>
      <c r="BG139" s="325">
        <f t="shared" si="109"/>
        <v>1206</v>
      </c>
      <c r="BH139" s="325">
        <f t="shared" si="109"/>
        <v>1265</v>
      </c>
      <c r="BI139" s="325">
        <f t="shared" si="109"/>
        <v>1380</v>
      </c>
      <c r="BJ139" s="325">
        <f t="shared" si="109"/>
        <v>1393</v>
      </c>
      <c r="BK139" s="325">
        <f t="shared" si="109"/>
        <v>1327</v>
      </c>
      <c r="BL139" s="325">
        <f t="shared" si="109"/>
        <v>1300</v>
      </c>
      <c r="BM139" s="325">
        <f t="shared" si="109"/>
        <v>1311</v>
      </c>
      <c r="BN139" s="325">
        <f t="shared" si="109"/>
        <v>1239</v>
      </c>
      <c r="BO139" s="325">
        <f t="shared" si="109"/>
        <v>1176</v>
      </c>
      <c r="BP139" s="325">
        <f t="shared" si="109"/>
        <v>1056</v>
      </c>
      <c r="BQ139" s="325">
        <f t="shared" si="109"/>
        <v>1056</v>
      </c>
      <c r="BR139" s="325">
        <f t="shared" si="109"/>
        <v>1093</v>
      </c>
      <c r="BS139" s="325">
        <f t="shared" si="109"/>
        <v>1055</v>
      </c>
      <c r="BT139" s="325">
        <f t="shared" si="109"/>
        <v>949</v>
      </c>
      <c r="BU139" s="325">
        <f t="shared" si="109"/>
        <v>1014</v>
      </c>
      <c r="BV139" s="325">
        <f t="shared" si="109"/>
        <v>1026</v>
      </c>
      <c r="BW139" s="325">
        <f t="shared" si="109"/>
        <v>999</v>
      </c>
      <c r="BX139" s="325">
        <f t="shared" si="109"/>
        <v>981</v>
      </c>
      <c r="BY139" s="325">
        <f t="shared" si="109"/>
        <v>952</v>
      </c>
      <c r="BZ139" s="325">
        <f t="shared" si="109"/>
        <v>1034</v>
      </c>
      <c r="CA139" s="325">
        <f t="shared" si="109"/>
        <v>1022</v>
      </c>
      <c r="CB139" s="325">
        <f t="shared" si="109"/>
        <v>989</v>
      </c>
      <c r="CC139" s="325">
        <f t="shared" si="109"/>
        <v>995</v>
      </c>
      <c r="CD139" s="325">
        <f t="shared" si="109"/>
        <v>1034</v>
      </c>
      <c r="CE139" s="325">
        <f t="shared" ref="CE139:DQ139" si="110">SUM(CE115:CE138)</f>
        <v>1027</v>
      </c>
      <c r="CF139" s="325">
        <f t="shared" si="110"/>
        <v>926</v>
      </c>
      <c r="CG139" s="325">
        <f t="shared" si="110"/>
        <v>813</v>
      </c>
      <c r="CH139" s="325">
        <f t="shared" si="110"/>
        <v>889</v>
      </c>
      <c r="CI139" s="325">
        <f t="shared" si="110"/>
        <v>981</v>
      </c>
      <c r="CJ139" s="325">
        <f t="shared" si="110"/>
        <v>1076</v>
      </c>
      <c r="CK139" s="325">
        <f t="shared" si="110"/>
        <v>1055</v>
      </c>
      <c r="CL139" s="325">
        <f t="shared" si="110"/>
        <v>1026</v>
      </c>
      <c r="CM139" s="325">
        <f t="shared" si="110"/>
        <v>1126</v>
      </c>
      <c r="CN139" s="325">
        <f t="shared" si="110"/>
        <v>1146</v>
      </c>
      <c r="CO139" s="325">
        <f t="shared" si="110"/>
        <v>1141</v>
      </c>
      <c r="CP139" s="325">
        <f t="shared" si="110"/>
        <v>1092</v>
      </c>
      <c r="CQ139" s="325">
        <f t="shared" si="110"/>
        <v>1145</v>
      </c>
      <c r="CR139" s="325">
        <f t="shared" si="110"/>
        <v>1130</v>
      </c>
      <c r="CS139" s="325">
        <f t="shared" si="110"/>
        <v>1179</v>
      </c>
      <c r="CT139" s="325">
        <f t="shared" si="110"/>
        <v>1106</v>
      </c>
      <c r="CU139" s="325">
        <f t="shared" si="110"/>
        <v>1170</v>
      </c>
      <c r="CV139" s="325">
        <f t="shared" si="110"/>
        <v>1238</v>
      </c>
      <c r="CW139" s="325">
        <f t="shared" si="110"/>
        <v>1254</v>
      </c>
      <c r="CX139" s="325">
        <f t="shared" si="110"/>
        <v>1043</v>
      </c>
      <c r="CY139" s="325">
        <f t="shared" si="110"/>
        <v>1019</v>
      </c>
      <c r="CZ139" s="325">
        <f t="shared" si="110"/>
        <v>1105</v>
      </c>
      <c r="DA139" s="325">
        <f t="shared" si="110"/>
        <v>1096</v>
      </c>
      <c r="DB139" s="325">
        <f t="shared" si="110"/>
        <v>1108</v>
      </c>
      <c r="DC139" s="325">
        <f t="shared" si="110"/>
        <v>1028</v>
      </c>
      <c r="DD139" s="325">
        <f t="shared" si="110"/>
        <v>1105</v>
      </c>
      <c r="DE139" s="325">
        <f t="shared" si="110"/>
        <v>1087</v>
      </c>
      <c r="DF139" s="325">
        <f t="shared" si="110"/>
        <v>1079.5</v>
      </c>
      <c r="DG139" s="325">
        <f t="shared" si="110"/>
        <v>1072</v>
      </c>
      <c r="DH139" s="325">
        <f t="shared" si="110"/>
        <v>982</v>
      </c>
      <c r="DI139" s="325">
        <f t="shared" si="110"/>
        <v>1347</v>
      </c>
      <c r="DJ139" s="325">
        <f t="shared" si="110"/>
        <v>1267</v>
      </c>
      <c r="DK139" s="325">
        <f t="shared" si="110"/>
        <v>1908</v>
      </c>
      <c r="DL139" s="325">
        <f t="shared" si="110"/>
        <v>1908</v>
      </c>
      <c r="DM139" s="325">
        <f t="shared" si="110"/>
        <v>1029</v>
      </c>
      <c r="DN139" s="325">
        <f t="shared" si="110"/>
        <v>1232</v>
      </c>
      <c r="DO139" s="325">
        <f t="shared" si="110"/>
        <v>1117</v>
      </c>
      <c r="DP139" s="325">
        <f t="shared" si="110"/>
        <v>959</v>
      </c>
      <c r="DQ139" s="325">
        <f t="shared" si="110"/>
        <v>925</v>
      </c>
      <c r="DR139">
        <f>SUM(DR115:DR138)</f>
        <v>932</v>
      </c>
      <c r="DS139" s="325">
        <f>SUM(DS115:DS138)</f>
        <v>812</v>
      </c>
      <c r="DT139" s="396">
        <f t="shared" ref="DT139:ET139" si="111">SUM(DT115:DT138)</f>
        <v>769</v>
      </c>
      <c r="DU139" s="396">
        <f t="shared" si="111"/>
        <v>836</v>
      </c>
      <c r="DV139" s="396">
        <f t="shared" si="111"/>
        <v>812</v>
      </c>
      <c r="DW139" s="396">
        <f t="shared" si="111"/>
        <v>851</v>
      </c>
      <c r="DX139" s="396">
        <f t="shared" si="111"/>
        <v>800</v>
      </c>
      <c r="DY139" s="396">
        <f t="shared" si="111"/>
        <v>713</v>
      </c>
      <c r="DZ139" s="396">
        <f t="shared" si="111"/>
        <v>786</v>
      </c>
      <c r="EA139" s="396">
        <f t="shared" si="111"/>
        <v>884</v>
      </c>
      <c r="EB139" s="396">
        <f t="shared" si="111"/>
        <v>710</v>
      </c>
      <c r="EC139" s="396">
        <f t="shared" si="111"/>
        <v>700</v>
      </c>
      <c r="ED139" s="396">
        <f t="shared" si="111"/>
        <v>771</v>
      </c>
      <c r="EE139" s="396">
        <f t="shared" si="111"/>
        <v>812</v>
      </c>
      <c r="EF139" s="396">
        <f t="shared" si="111"/>
        <v>909</v>
      </c>
      <c r="EG139" s="396">
        <f t="shared" si="111"/>
        <v>774</v>
      </c>
      <c r="EH139" s="396">
        <f t="shared" si="111"/>
        <v>773</v>
      </c>
      <c r="EI139" s="396">
        <f t="shared" si="111"/>
        <v>784</v>
      </c>
      <c r="EJ139" s="396">
        <f t="shared" si="111"/>
        <v>751</v>
      </c>
      <c r="EK139" s="396">
        <f t="shared" si="111"/>
        <v>735</v>
      </c>
      <c r="EL139" s="396">
        <f t="shared" si="111"/>
        <v>721</v>
      </c>
      <c r="EM139" s="396">
        <f t="shared" si="111"/>
        <v>756</v>
      </c>
      <c r="EN139" s="396">
        <f t="shared" si="111"/>
        <v>719</v>
      </c>
      <c r="EO139" s="396">
        <f t="shared" si="111"/>
        <v>641</v>
      </c>
      <c r="EP139" s="396">
        <f t="shared" si="111"/>
        <v>471</v>
      </c>
      <c r="EQ139" s="396">
        <f t="shared" si="111"/>
        <v>464</v>
      </c>
      <c r="ER139" s="396">
        <f t="shared" si="111"/>
        <v>404</v>
      </c>
      <c r="ES139" s="396">
        <f t="shared" si="111"/>
        <v>414</v>
      </c>
      <c r="ET139" s="396">
        <f t="shared" si="111"/>
        <v>424</v>
      </c>
      <c r="EU139" s="396">
        <f t="shared" ref="EU139:EZ139" si="112">SUM(EU115:EU138)</f>
        <v>418</v>
      </c>
      <c r="EV139" s="413">
        <f t="shared" si="112"/>
        <v>416</v>
      </c>
      <c r="EW139" s="413">
        <f t="shared" si="112"/>
        <v>412</v>
      </c>
      <c r="EX139" s="396">
        <f t="shared" si="112"/>
        <v>391</v>
      </c>
      <c r="EY139" s="413">
        <f t="shared" si="112"/>
        <v>635</v>
      </c>
      <c r="EZ139" s="413">
        <f t="shared" si="112"/>
        <v>759</v>
      </c>
      <c r="FA139" s="396">
        <f t="shared" ref="FA139:FF139" si="113">SUM(FA115:FA138)</f>
        <v>793</v>
      </c>
      <c r="FB139" s="396">
        <f t="shared" si="113"/>
        <v>820</v>
      </c>
      <c r="FC139" s="413">
        <f t="shared" si="113"/>
        <v>711</v>
      </c>
      <c r="FD139" s="396">
        <f t="shared" si="113"/>
        <v>812</v>
      </c>
      <c r="FE139" s="418">
        <f t="shared" si="113"/>
        <v>704</v>
      </c>
      <c r="FF139" s="413">
        <f t="shared" si="113"/>
        <v>681</v>
      </c>
      <c r="FG139" s="413">
        <f t="shared" ref="FG139:FN139" si="114">SUM(FG115:FG138)</f>
        <v>640</v>
      </c>
      <c r="FH139" s="413">
        <f t="shared" si="114"/>
        <v>664</v>
      </c>
      <c r="FI139" s="413">
        <f t="shared" si="114"/>
        <v>695</v>
      </c>
      <c r="FJ139" s="413">
        <f t="shared" si="114"/>
        <v>715</v>
      </c>
      <c r="FK139" s="413">
        <f t="shared" si="114"/>
        <v>748</v>
      </c>
      <c r="FL139" s="413">
        <f t="shared" si="114"/>
        <v>775</v>
      </c>
      <c r="FM139" s="413">
        <f t="shared" si="114"/>
        <v>831</v>
      </c>
      <c r="FN139" s="413">
        <f t="shared" si="114"/>
        <v>788</v>
      </c>
      <c r="FO139" s="413">
        <f t="shared" ref="FO139:HZ139" si="115">SUM(FO115:FO138)</f>
        <v>915</v>
      </c>
      <c r="FP139" s="413">
        <f t="shared" si="115"/>
        <v>760</v>
      </c>
      <c r="FQ139" s="413">
        <f t="shared" si="115"/>
        <v>662</v>
      </c>
      <c r="FR139" s="413">
        <f t="shared" si="115"/>
        <v>775</v>
      </c>
      <c r="FS139" s="413">
        <f t="shared" si="115"/>
        <v>709</v>
      </c>
      <c r="FT139" s="413">
        <f t="shared" si="115"/>
        <v>676</v>
      </c>
      <c r="FU139" s="413">
        <f t="shared" si="115"/>
        <v>705</v>
      </c>
      <c r="FV139" s="413">
        <f t="shared" si="115"/>
        <v>696</v>
      </c>
      <c r="FW139" s="413">
        <f t="shared" si="115"/>
        <v>845</v>
      </c>
      <c r="FX139" s="413">
        <f t="shared" si="115"/>
        <v>830</v>
      </c>
      <c r="FY139" s="413">
        <f t="shared" si="115"/>
        <v>754</v>
      </c>
      <c r="FZ139" s="413">
        <f t="shared" si="115"/>
        <v>807</v>
      </c>
      <c r="GA139" s="413">
        <f t="shared" si="115"/>
        <v>871</v>
      </c>
      <c r="GB139" s="413">
        <f t="shared" si="115"/>
        <v>837</v>
      </c>
      <c r="GC139" s="413">
        <f t="shared" si="115"/>
        <v>830</v>
      </c>
      <c r="GD139" s="413">
        <f t="shared" si="115"/>
        <v>851</v>
      </c>
      <c r="GE139" s="413">
        <f t="shared" si="115"/>
        <v>893</v>
      </c>
      <c r="GF139" s="413">
        <f t="shared" si="115"/>
        <v>923</v>
      </c>
      <c r="GG139" s="413">
        <f t="shared" si="115"/>
        <v>960</v>
      </c>
      <c r="GH139" s="413">
        <f t="shared" si="115"/>
        <v>933</v>
      </c>
      <c r="GI139" s="413">
        <f t="shared" si="115"/>
        <v>968</v>
      </c>
      <c r="GJ139" s="413">
        <f t="shared" si="115"/>
        <v>909</v>
      </c>
      <c r="GK139" s="413">
        <f t="shared" si="115"/>
        <v>930</v>
      </c>
      <c r="GL139" s="413">
        <f t="shared" si="115"/>
        <v>871</v>
      </c>
      <c r="GM139" s="413">
        <f t="shared" si="115"/>
        <v>967</v>
      </c>
      <c r="GN139" s="413">
        <f t="shared" si="115"/>
        <v>1041</v>
      </c>
      <c r="GO139" s="413">
        <f t="shared" si="115"/>
        <v>1018</v>
      </c>
      <c r="GP139" s="413">
        <f t="shared" si="115"/>
        <v>946</v>
      </c>
      <c r="GQ139" s="413">
        <f t="shared" si="115"/>
        <v>921</v>
      </c>
      <c r="GR139" s="413">
        <f t="shared" si="115"/>
        <v>1064</v>
      </c>
      <c r="GS139" s="413">
        <f t="shared" si="115"/>
        <v>1146</v>
      </c>
      <c r="GT139" s="413">
        <f t="shared" si="115"/>
        <v>1037</v>
      </c>
      <c r="GU139" s="413">
        <f t="shared" si="115"/>
        <v>990</v>
      </c>
      <c r="GV139" s="413">
        <f t="shared" si="115"/>
        <v>1002</v>
      </c>
      <c r="GW139" s="413">
        <f t="shared" si="115"/>
        <v>991</v>
      </c>
      <c r="GX139" s="413">
        <f t="shared" si="115"/>
        <v>971</v>
      </c>
      <c r="GY139" s="413">
        <f t="shared" si="115"/>
        <v>977</v>
      </c>
      <c r="GZ139" s="413">
        <f t="shared" si="115"/>
        <v>1088</v>
      </c>
      <c r="HA139" s="413">
        <f t="shared" si="115"/>
        <v>1063</v>
      </c>
      <c r="HB139" s="413">
        <f t="shared" si="115"/>
        <v>1030</v>
      </c>
      <c r="HC139" s="413">
        <f t="shared" si="115"/>
        <v>907</v>
      </c>
      <c r="HD139" s="413">
        <f t="shared" si="115"/>
        <v>989</v>
      </c>
      <c r="HE139" s="413">
        <f t="shared" si="115"/>
        <v>1103</v>
      </c>
      <c r="HF139" s="413">
        <f t="shared" si="115"/>
        <v>1128</v>
      </c>
      <c r="HG139" s="413">
        <f t="shared" si="115"/>
        <v>1125</v>
      </c>
      <c r="HH139" s="413">
        <f t="shared" si="115"/>
        <v>972</v>
      </c>
      <c r="HI139" s="413">
        <f t="shared" si="115"/>
        <v>1142</v>
      </c>
      <c r="HJ139" s="413">
        <f t="shared" si="115"/>
        <v>1119</v>
      </c>
      <c r="HK139" s="413">
        <f t="shared" si="115"/>
        <v>1136</v>
      </c>
      <c r="HL139" s="413">
        <f t="shared" si="115"/>
        <v>944</v>
      </c>
      <c r="HM139" s="413">
        <f t="shared" si="115"/>
        <v>1111</v>
      </c>
      <c r="HN139" s="413">
        <f t="shared" si="115"/>
        <v>1121</v>
      </c>
      <c r="HO139" s="413">
        <f t="shared" si="115"/>
        <v>1110</v>
      </c>
      <c r="HP139" s="413">
        <f t="shared" si="115"/>
        <v>1018</v>
      </c>
      <c r="HQ139" s="413">
        <f t="shared" si="115"/>
        <v>967</v>
      </c>
      <c r="HR139" s="413">
        <f t="shared" si="115"/>
        <v>1001</v>
      </c>
      <c r="HS139" s="413">
        <f t="shared" si="115"/>
        <v>1379</v>
      </c>
      <c r="HT139" s="413">
        <f t="shared" si="115"/>
        <v>1324</v>
      </c>
      <c r="HU139" s="413">
        <f t="shared" si="115"/>
        <v>1095</v>
      </c>
      <c r="HV139" s="413">
        <f t="shared" si="115"/>
        <v>1058</v>
      </c>
      <c r="HW139" s="413">
        <f t="shared" si="115"/>
        <v>954</v>
      </c>
      <c r="HX139" s="413">
        <f t="shared" si="115"/>
        <v>890</v>
      </c>
      <c r="HY139" s="413">
        <f t="shared" si="115"/>
        <v>764</v>
      </c>
      <c r="HZ139" s="413">
        <f t="shared" si="115"/>
        <v>873</v>
      </c>
      <c r="IA139" s="413">
        <f t="shared" ref="IA139:KL139" si="116">SUM(IA115:IA138)</f>
        <v>937</v>
      </c>
      <c r="IB139" s="413">
        <f t="shared" si="116"/>
        <v>899</v>
      </c>
      <c r="IC139" s="413">
        <f t="shared" si="116"/>
        <v>849</v>
      </c>
      <c r="ID139" s="413">
        <f t="shared" si="116"/>
        <v>782</v>
      </c>
      <c r="IE139" s="413">
        <f t="shared" si="116"/>
        <v>761</v>
      </c>
      <c r="IF139" s="413">
        <f t="shared" si="116"/>
        <v>862</v>
      </c>
      <c r="IG139" s="413">
        <f t="shared" si="116"/>
        <v>798</v>
      </c>
      <c r="IH139" s="413">
        <f t="shared" si="116"/>
        <v>751</v>
      </c>
      <c r="II139" s="413">
        <f t="shared" si="116"/>
        <v>774</v>
      </c>
      <c r="IJ139" s="413">
        <f t="shared" si="116"/>
        <v>888</v>
      </c>
      <c r="IK139" s="413">
        <f t="shared" si="116"/>
        <v>888</v>
      </c>
      <c r="IL139" s="413">
        <f t="shared" si="116"/>
        <v>795</v>
      </c>
      <c r="IM139" s="413">
        <f t="shared" si="116"/>
        <v>861</v>
      </c>
      <c r="IN139" s="445">
        <f t="shared" si="116"/>
        <v>875.5</v>
      </c>
      <c r="IO139" s="413">
        <f t="shared" si="116"/>
        <v>890</v>
      </c>
      <c r="IP139" s="413">
        <f t="shared" si="116"/>
        <v>853</v>
      </c>
      <c r="IQ139" s="413">
        <f t="shared" si="116"/>
        <v>857</v>
      </c>
      <c r="IR139" s="413">
        <f t="shared" si="116"/>
        <v>813</v>
      </c>
      <c r="IS139" s="413">
        <f t="shared" si="116"/>
        <v>806</v>
      </c>
      <c r="IT139" s="413">
        <f t="shared" si="116"/>
        <v>755</v>
      </c>
      <c r="IU139" s="413">
        <f t="shared" si="116"/>
        <v>1158</v>
      </c>
      <c r="IV139" s="413">
        <f t="shared" si="116"/>
        <v>1244</v>
      </c>
      <c r="IW139" s="413">
        <f t="shared" si="116"/>
        <v>1223</v>
      </c>
      <c r="IX139" s="413">
        <f t="shared" si="116"/>
        <v>1322</v>
      </c>
      <c r="IY139" s="413">
        <f t="shared" si="116"/>
        <v>1204</v>
      </c>
      <c r="IZ139" s="413">
        <f t="shared" si="116"/>
        <v>1354</v>
      </c>
      <c r="JA139" s="413">
        <f t="shared" si="116"/>
        <v>1611</v>
      </c>
      <c r="JB139" s="413">
        <f t="shared" si="116"/>
        <v>1408</v>
      </c>
      <c r="JC139" s="413">
        <f t="shared" si="116"/>
        <v>1233</v>
      </c>
      <c r="JD139" s="413">
        <f t="shared" si="116"/>
        <v>1093</v>
      </c>
      <c r="JE139" s="413">
        <f t="shared" si="116"/>
        <v>1134</v>
      </c>
      <c r="JF139" s="457">
        <f t="shared" si="116"/>
        <v>1207.5</v>
      </c>
      <c r="JG139" s="413">
        <f t="shared" si="116"/>
        <v>1281</v>
      </c>
      <c r="JH139" s="413">
        <f t="shared" si="116"/>
        <v>1137</v>
      </c>
      <c r="JI139" s="413">
        <f t="shared" si="116"/>
        <v>1134</v>
      </c>
      <c r="JJ139" s="413">
        <f t="shared" si="116"/>
        <v>1239</v>
      </c>
      <c r="JK139" s="413">
        <f t="shared" si="116"/>
        <v>1129</v>
      </c>
      <c r="JL139" s="413">
        <f t="shared" si="116"/>
        <v>1009</v>
      </c>
      <c r="JM139" s="413">
        <f t="shared" si="116"/>
        <v>1159</v>
      </c>
      <c r="JN139" s="445">
        <f t="shared" si="116"/>
        <v>1215.5</v>
      </c>
      <c r="JO139" s="413">
        <f t="shared" si="116"/>
        <v>1272</v>
      </c>
      <c r="JP139" s="413">
        <f t="shared" si="116"/>
        <v>1151</v>
      </c>
      <c r="JQ139" s="413">
        <f t="shared" si="116"/>
        <v>1035</v>
      </c>
      <c r="JR139" s="413">
        <f t="shared" si="116"/>
        <v>1080</v>
      </c>
      <c r="JS139" s="413">
        <f t="shared" si="116"/>
        <v>1000</v>
      </c>
      <c r="JT139" s="413">
        <f t="shared" si="116"/>
        <v>940</v>
      </c>
      <c r="JU139" s="413">
        <f t="shared" si="116"/>
        <v>865</v>
      </c>
      <c r="JV139" s="445">
        <f t="shared" si="116"/>
        <v>912.5</v>
      </c>
      <c r="JW139" s="413">
        <f t="shared" si="116"/>
        <v>960</v>
      </c>
      <c r="JX139" s="413">
        <f t="shared" si="116"/>
        <v>953</v>
      </c>
      <c r="JY139" s="413">
        <f t="shared" si="116"/>
        <v>1007</v>
      </c>
      <c r="JZ139" s="413">
        <f t="shared" si="116"/>
        <v>1004</v>
      </c>
      <c r="KA139" s="413">
        <f t="shared" si="116"/>
        <v>1079</v>
      </c>
      <c r="KB139" s="413">
        <f t="shared" si="116"/>
        <v>1082</v>
      </c>
      <c r="KC139" s="413">
        <f t="shared" si="116"/>
        <v>1013</v>
      </c>
      <c r="KD139" s="413">
        <f t="shared" si="116"/>
        <v>1107</v>
      </c>
      <c r="KE139" s="413">
        <f t="shared" si="116"/>
        <v>1128</v>
      </c>
      <c r="KF139" s="413">
        <f t="shared" si="116"/>
        <v>1073</v>
      </c>
      <c r="KG139" s="413">
        <f t="shared" si="116"/>
        <v>1096</v>
      </c>
      <c r="KH139" s="413">
        <f t="shared" si="116"/>
        <v>1037</v>
      </c>
      <c r="KI139" s="413">
        <f t="shared" si="116"/>
        <v>1147</v>
      </c>
      <c r="KJ139" s="413">
        <f t="shared" si="116"/>
        <v>1205</v>
      </c>
      <c r="KK139" s="413">
        <f t="shared" si="116"/>
        <v>1143</v>
      </c>
      <c r="KL139" s="413">
        <f t="shared" si="116"/>
        <v>1130</v>
      </c>
      <c r="KM139" s="413">
        <f t="shared" ref="KM139:MX139" si="117">SUM(KM115:KM138)</f>
        <v>1217</v>
      </c>
      <c r="KN139" s="413">
        <f t="shared" si="117"/>
        <v>1213</v>
      </c>
      <c r="KO139" s="413">
        <f t="shared" si="117"/>
        <v>1191</v>
      </c>
      <c r="KP139" s="413">
        <f t="shared" si="117"/>
        <v>1277</v>
      </c>
      <c r="KQ139" s="413">
        <f t="shared" si="117"/>
        <v>1244</v>
      </c>
      <c r="KR139" s="413">
        <f t="shared" si="117"/>
        <v>1388</v>
      </c>
      <c r="KS139" s="413">
        <f t="shared" si="117"/>
        <v>1369</v>
      </c>
      <c r="KT139" s="413">
        <f t="shared" si="117"/>
        <v>1276</v>
      </c>
      <c r="KU139" s="413">
        <f t="shared" si="117"/>
        <v>1196</v>
      </c>
      <c r="KV139" s="413">
        <f t="shared" si="117"/>
        <v>1233</v>
      </c>
      <c r="KW139" s="413">
        <f t="shared" si="117"/>
        <v>1332</v>
      </c>
      <c r="KX139" s="413">
        <f t="shared" si="117"/>
        <v>1345</v>
      </c>
      <c r="KY139" s="413">
        <f t="shared" si="117"/>
        <v>1313</v>
      </c>
      <c r="KZ139" s="413">
        <f t="shared" si="117"/>
        <v>1288</v>
      </c>
      <c r="LA139" s="413">
        <f t="shared" si="117"/>
        <v>1286</v>
      </c>
      <c r="LB139" s="413">
        <f t="shared" si="117"/>
        <v>1278</v>
      </c>
      <c r="LC139" s="413">
        <f t="shared" si="117"/>
        <v>1259</v>
      </c>
      <c r="LD139" s="413">
        <f t="shared" si="117"/>
        <v>1247</v>
      </c>
      <c r="LE139" s="413">
        <f t="shared" si="117"/>
        <v>1248</v>
      </c>
      <c r="LF139" s="413">
        <f t="shared" si="117"/>
        <v>1247</v>
      </c>
      <c r="LG139" s="413">
        <f t="shared" si="117"/>
        <v>1231</v>
      </c>
      <c r="LH139" s="413">
        <f t="shared" si="117"/>
        <v>1210</v>
      </c>
      <c r="LI139" s="413">
        <f t="shared" si="117"/>
        <v>1184</v>
      </c>
      <c r="LJ139" s="413">
        <f t="shared" si="117"/>
        <v>1180</v>
      </c>
      <c r="LK139" s="413">
        <f t="shared" si="117"/>
        <v>1275</v>
      </c>
      <c r="LL139" s="413">
        <f t="shared" si="117"/>
        <v>1146</v>
      </c>
      <c r="LM139" s="413">
        <f t="shared" si="117"/>
        <v>1159</v>
      </c>
      <c r="LN139" s="413">
        <f t="shared" si="117"/>
        <v>1229</v>
      </c>
      <c r="LO139" s="413">
        <f t="shared" si="117"/>
        <v>1328</v>
      </c>
      <c r="LP139" s="413">
        <f t="shared" si="117"/>
        <v>1184</v>
      </c>
      <c r="LQ139" s="413">
        <f t="shared" si="117"/>
        <v>1072</v>
      </c>
      <c r="LR139" s="413">
        <f t="shared" si="117"/>
        <v>1072</v>
      </c>
      <c r="LS139" s="413">
        <f t="shared" si="117"/>
        <v>1066</v>
      </c>
      <c r="LT139" s="413">
        <f t="shared" si="117"/>
        <v>1146</v>
      </c>
      <c r="LU139" s="413">
        <f t="shared" si="117"/>
        <v>953</v>
      </c>
      <c r="LV139" s="413">
        <f t="shared" si="117"/>
        <v>981</v>
      </c>
      <c r="LW139" s="413">
        <f t="shared" si="117"/>
        <v>988</v>
      </c>
      <c r="LX139" s="413">
        <f t="shared" si="117"/>
        <v>991</v>
      </c>
      <c r="LY139" s="413">
        <f t="shared" si="117"/>
        <v>875</v>
      </c>
      <c r="LZ139" s="413">
        <f t="shared" si="117"/>
        <v>900</v>
      </c>
      <c r="MA139" s="413">
        <f t="shared" si="117"/>
        <v>966</v>
      </c>
      <c r="MB139" s="413">
        <f t="shared" si="117"/>
        <v>997</v>
      </c>
      <c r="MC139" s="413">
        <f t="shared" si="117"/>
        <v>982</v>
      </c>
      <c r="MD139" s="413">
        <f t="shared" si="117"/>
        <v>896</v>
      </c>
      <c r="ME139" s="413">
        <f t="shared" si="117"/>
        <v>1036</v>
      </c>
      <c r="MF139" s="413">
        <f t="shared" si="117"/>
        <v>1039</v>
      </c>
      <c r="MG139" s="413">
        <f t="shared" si="117"/>
        <v>1003</v>
      </c>
      <c r="MH139" s="413">
        <f t="shared" si="117"/>
        <v>945</v>
      </c>
      <c r="MI139" s="413">
        <f t="shared" si="117"/>
        <v>945</v>
      </c>
      <c r="MJ139" s="413">
        <f t="shared" si="117"/>
        <v>1026</v>
      </c>
      <c r="MK139" s="413">
        <f t="shared" si="117"/>
        <v>1057</v>
      </c>
      <c r="ML139" s="413">
        <f t="shared" si="117"/>
        <v>979</v>
      </c>
      <c r="MM139" s="413">
        <f t="shared" si="117"/>
        <v>997</v>
      </c>
      <c r="MN139" s="413">
        <f t="shared" si="117"/>
        <v>1030</v>
      </c>
      <c r="MO139" s="413">
        <f t="shared" si="117"/>
        <v>1046</v>
      </c>
      <c r="MP139" s="413">
        <f t="shared" ref="MP139" si="118">SUM(MP115:MP138)</f>
        <v>1033</v>
      </c>
      <c r="MQ139" s="413">
        <f t="shared" si="117"/>
        <v>1059</v>
      </c>
      <c r="MR139" s="413">
        <f t="shared" si="117"/>
        <v>1209</v>
      </c>
      <c r="MS139" s="413">
        <f t="shared" si="117"/>
        <v>1143</v>
      </c>
      <c r="MT139" s="413">
        <f t="shared" si="117"/>
        <v>1123</v>
      </c>
      <c r="MU139" s="413">
        <f t="shared" si="117"/>
        <v>1022</v>
      </c>
      <c r="MV139" s="413">
        <f t="shared" si="117"/>
        <v>1098</v>
      </c>
      <c r="MW139" s="413">
        <f t="shared" si="117"/>
        <v>1193</v>
      </c>
      <c r="MX139" s="413">
        <f t="shared" si="117"/>
        <v>1121</v>
      </c>
      <c r="MY139" s="413">
        <f t="shared" ref="MY139:PJ139" si="119">SUM(MY115:MY138)</f>
        <v>1170</v>
      </c>
      <c r="MZ139" s="413">
        <f t="shared" si="119"/>
        <v>1146</v>
      </c>
      <c r="NA139" s="413">
        <f t="shared" si="119"/>
        <v>1230</v>
      </c>
      <c r="NB139" s="413">
        <f t="shared" si="119"/>
        <v>1191</v>
      </c>
      <c r="NC139" s="413">
        <f t="shared" si="119"/>
        <v>1031</v>
      </c>
      <c r="ND139" s="413">
        <f t="shared" si="119"/>
        <v>1061</v>
      </c>
      <c r="NE139" s="413">
        <f t="shared" si="119"/>
        <v>1183</v>
      </c>
      <c r="NF139" s="413">
        <f t="shared" si="119"/>
        <v>1133</v>
      </c>
      <c r="NG139" s="413">
        <f t="shared" si="119"/>
        <v>1150</v>
      </c>
      <c r="NH139" s="413">
        <f t="shared" si="119"/>
        <v>1132</v>
      </c>
      <c r="NI139" s="413">
        <f t="shared" si="119"/>
        <v>1182</v>
      </c>
      <c r="NJ139" s="413">
        <f t="shared" si="119"/>
        <v>1195</v>
      </c>
      <c r="NK139" s="413">
        <f t="shared" si="119"/>
        <v>1185</v>
      </c>
      <c r="NL139" s="413">
        <f t="shared" si="119"/>
        <v>1023</v>
      </c>
      <c r="NM139" s="413">
        <f t="shared" si="119"/>
        <v>912</v>
      </c>
      <c r="NN139" s="413">
        <f t="shared" si="119"/>
        <v>1071</v>
      </c>
      <c r="NO139" s="413">
        <f t="shared" si="119"/>
        <v>1100</v>
      </c>
      <c r="NP139" s="413">
        <f t="shared" si="119"/>
        <v>1008</v>
      </c>
      <c r="NQ139" s="413">
        <f t="shared" si="119"/>
        <v>866</v>
      </c>
      <c r="NR139" s="413">
        <f t="shared" si="119"/>
        <v>859</v>
      </c>
      <c r="NS139" s="413">
        <f t="shared" si="119"/>
        <v>911</v>
      </c>
      <c r="NT139" s="413">
        <f t="shared" si="119"/>
        <v>967</v>
      </c>
      <c r="NU139" s="413">
        <f t="shared" si="119"/>
        <v>840</v>
      </c>
      <c r="NV139" s="413">
        <f t="shared" si="119"/>
        <v>826</v>
      </c>
      <c r="NW139" s="413">
        <f t="shared" si="119"/>
        <v>791</v>
      </c>
      <c r="NX139" s="413">
        <f t="shared" si="119"/>
        <v>825</v>
      </c>
      <c r="NY139" s="413">
        <f t="shared" si="119"/>
        <v>825</v>
      </c>
      <c r="NZ139" s="413">
        <f t="shared" si="119"/>
        <v>845</v>
      </c>
      <c r="OA139" s="413">
        <f t="shared" si="119"/>
        <v>875</v>
      </c>
      <c r="OB139" s="413">
        <f t="shared" si="119"/>
        <v>886</v>
      </c>
      <c r="OC139" s="413">
        <f t="shared" si="119"/>
        <v>899</v>
      </c>
      <c r="OD139" s="413">
        <f t="shared" si="119"/>
        <v>834</v>
      </c>
      <c r="OE139" s="413">
        <f t="shared" si="119"/>
        <v>797</v>
      </c>
      <c r="OF139" s="413">
        <f t="shared" si="119"/>
        <v>875</v>
      </c>
      <c r="OG139" s="413">
        <f t="shared" si="119"/>
        <v>858</v>
      </c>
      <c r="OH139" s="413">
        <f t="shared" si="119"/>
        <v>857</v>
      </c>
      <c r="OI139" s="413">
        <f t="shared" si="119"/>
        <v>913</v>
      </c>
      <c r="OJ139" s="413">
        <f t="shared" si="119"/>
        <v>865</v>
      </c>
      <c r="OK139" s="413">
        <f t="shared" si="119"/>
        <v>934</v>
      </c>
      <c r="OL139" s="413">
        <f t="shared" si="119"/>
        <v>887</v>
      </c>
      <c r="OM139" s="413">
        <f t="shared" si="119"/>
        <v>891</v>
      </c>
      <c r="ON139" s="413">
        <f t="shared" si="119"/>
        <v>926</v>
      </c>
      <c r="OO139" s="413">
        <f t="shared" si="119"/>
        <v>945</v>
      </c>
      <c r="OP139" s="413">
        <f t="shared" si="119"/>
        <v>907</v>
      </c>
      <c r="OQ139" s="413">
        <f t="shared" si="119"/>
        <v>890</v>
      </c>
      <c r="OR139" s="413">
        <f t="shared" si="119"/>
        <v>1014</v>
      </c>
      <c r="OS139" s="413">
        <f t="shared" si="119"/>
        <v>915</v>
      </c>
      <c r="OT139" s="413">
        <f t="shared" si="119"/>
        <v>966</v>
      </c>
      <c r="OU139" s="413">
        <f t="shared" si="119"/>
        <v>940</v>
      </c>
      <c r="OV139" s="413">
        <f t="shared" si="119"/>
        <v>1001</v>
      </c>
      <c r="OW139" s="413">
        <f t="shared" si="119"/>
        <v>1032</v>
      </c>
      <c r="OX139" s="413">
        <f t="shared" si="119"/>
        <v>1042</v>
      </c>
      <c r="OY139" s="413">
        <f t="shared" si="119"/>
        <v>998</v>
      </c>
      <c r="OZ139" s="413">
        <f t="shared" si="119"/>
        <v>954</v>
      </c>
      <c r="PA139" s="413">
        <f t="shared" si="119"/>
        <v>987</v>
      </c>
      <c r="PB139" s="413">
        <f t="shared" si="119"/>
        <v>995</v>
      </c>
      <c r="PC139" s="413">
        <f t="shared" si="119"/>
        <v>989</v>
      </c>
      <c r="PD139" s="413">
        <f t="shared" si="119"/>
        <v>843</v>
      </c>
      <c r="PE139" s="413">
        <f t="shared" si="119"/>
        <v>0</v>
      </c>
      <c r="PF139" s="413">
        <f t="shared" si="119"/>
        <v>0</v>
      </c>
      <c r="PG139" s="413">
        <f t="shared" si="119"/>
        <v>0</v>
      </c>
      <c r="PH139" s="413">
        <f t="shared" si="119"/>
        <v>0</v>
      </c>
      <c r="PI139" s="413">
        <f t="shared" si="119"/>
        <v>0</v>
      </c>
      <c r="PJ139" s="413">
        <f t="shared" si="119"/>
        <v>0</v>
      </c>
      <c r="PK139" s="413">
        <f t="shared" ref="PK139:PT139" si="120">SUM(PK115:PK138)</f>
        <v>0</v>
      </c>
      <c r="PL139" s="413">
        <f t="shared" si="120"/>
        <v>0</v>
      </c>
      <c r="PM139" s="413">
        <f t="shared" si="120"/>
        <v>0</v>
      </c>
      <c r="PN139" s="413">
        <f t="shared" si="120"/>
        <v>0</v>
      </c>
      <c r="PO139" s="413">
        <f t="shared" si="120"/>
        <v>0</v>
      </c>
      <c r="PP139" s="413">
        <f t="shared" si="120"/>
        <v>0</v>
      </c>
      <c r="PQ139" s="413">
        <f t="shared" si="120"/>
        <v>0</v>
      </c>
      <c r="PR139" s="413">
        <f t="shared" si="120"/>
        <v>0</v>
      </c>
      <c r="PS139" s="413">
        <f t="shared" si="120"/>
        <v>0</v>
      </c>
      <c r="PT139" s="413">
        <f t="shared" si="120"/>
        <v>0</v>
      </c>
    </row>
    <row r="140" spans="1:436" s="144" customFormat="1" x14ac:dyDescent="0.2">
      <c r="A140" s="55"/>
      <c r="B140" s="1"/>
      <c r="C140" s="173"/>
      <c r="D140" s="154"/>
      <c r="E140" s="189"/>
      <c r="F140" s="154"/>
      <c r="G140" s="333"/>
      <c r="H140" s="333"/>
      <c r="I140" s="333"/>
      <c r="J140" s="333"/>
      <c r="K140" s="333"/>
      <c r="L140" s="333"/>
      <c r="M140" s="333"/>
      <c r="N140" s="333"/>
      <c r="O140" s="333"/>
      <c r="P140" s="333"/>
      <c r="Q140" s="333"/>
      <c r="R140" s="333"/>
      <c r="S140" s="333"/>
      <c r="T140" s="333"/>
      <c r="U140" s="333"/>
      <c r="V140" s="333"/>
      <c r="W140" s="333"/>
      <c r="X140" s="333"/>
      <c r="Y140" s="333"/>
      <c r="Z140" s="333"/>
      <c r="AA140" s="333"/>
      <c r="AB140" s="333"/>
      <c r="AC140" s="333"/>
      <c r="AD140" s="333"/>
      <c r="AE140" s="333"/>
      <c r="AF140" s="333"/>
      <c r="AG140" s="333"/>
      <c r="AH140" s="333"/>
      <c r="AI140" s="333"/>
      <c r="AJ140" s="333"/>
      <c r="AK140" s="333"/>
      <c r="AL140" s="333"/>
      <c r="AM140" s="333"/>
      <c r="AN140" s="333"/>
      <c r="AO140" s="333"/>
      <c r="AP140" s="333"/>
      <c r="AQ140" s="333"/>
      <c r="AR140" s="333"/>
      <c r="AS140" s="333"/>
      <c r="AT140" s="333"/>
      <c r="AU140" s="333"/>
      <c r="AV140" s="333"/>
      <c r="AW140" s="333"/>
      <c r="AX140" s="333"/>
      <c r="AY140" s="333"/>
      <c r="AZ140" s="333"/>
      <c r="BA140" s="333"/>
      <c r="BB140" s="333"/>
      <c r="BC140" s="333"/>
      <c r="BD140" s="333"/>
      <c r="BE140" s="333"/>
      <c r="BF140" s="333"/>
      <c r="BG140" s="333"/>
      <c r="BH140" s="333"/>
      <c r="BI140" s="333"/>
      <c r="BJ140" s="333"/>
      <c r="BK140" s="333"/>
      <c r="BL140" s="333"/>
      <c r="BM140" s="333"/>
      <c r="BN140" s="333"/>
      <c r="BO140" s="333"/>
      <c r="BP140" s="333"/>
      <c r="BQ140" s="333"/>
      <c r="BR140" s="333"/>
      <c r="BS140" s="333"/>
      <c r="BT140" s="333"/>
      <c r="BU140" s="333"/>
      <c r="BV140" s="333"/>
      <c r="BW140" s="333"/>
      <c r="BX140" s="333"/>
      <c r="BY140" s="333"/>
      <c r="BZ140" s="333"/>
      <c r="CA140" s="333"/>
      <c r="CB140" s="333"/>
      <c r="CC140" s="333"/>
      <c r="CD140" s="333"/>
      <c r="CE140" s="333"/>
      <c r="CF140" s="333"/>
      <c r="CG140" s="333"/>
      <c r="CH140" s="333"/>
      <c r="CI140" s="333"/>
      <c r="CJ140" s="333"/>
      <c r="CK140" s="333"/>
      <c r="CL140" s="333"/>
      <c r="CM140" s="333"/>
      <c r="CN140" s="333"/>
      <c r="CO140" s="333"/>
      <c r="CP140" s="333"/>
      <c r="CQ140" s="333"/>
      <c r="CR140" s="333"/>
      <c r="CS140" s="333"/>
      <c r="CT140" s="333"/>
      <c r="CU140" s="333"/>
      <c r="CV140" s="345"/>
      <c r="CW140" s="345"/>
      <c r="CX140" s="345"/>
      <c r="CY140" s="345"/>
      <c r="CZ140" s="345"/>
      <c r="DA140" s="345"/>
      <c r="DB140" s="345"/>
      <c r="DC140" s="345"/>
      <c r="DD140" s="345"/>
      <c r="DE140" s="345"/>
      <c r="DF140" s="345"/>
      <c r="DG140" s="333"/>
      <c r="DH140" s="333"/>
      <c r="DI140" s="333"/>
      <c r="DJ140" s="333"/>
      <c r="DK140" s="333"/>
      <c r="DL140" s="333"/>
      <c r="DM140" s="333"/>
      <c r="DN140" s="333"/>
      <c r="DO140" s="333"/>
      <c r="DP140" s="333"/>
      <c r="DQ140" s="333"/>
      <c r="DR140" s="333"/>
      <c r="DS140" s="333"/>
      <c r="DT140" s="333"/>
      <c r="DU140" s="333"/>
      <c r="DV140" s="333"/>
      <c r="DW140" s="333"/>
      <c r="DX140" s="333"/>
      <c r="DY140" s="333"/>
      <c r="DZ140" s="333"/>
      <c r="EA140" s="333"/>
      <c r="EB140" s="333"/>
      <c r="EC140" s="333"/>
      <c r="ED140" s="333"/>
      <c r="EE140" s="333"/>
      <c r="EF140" s="333"/>
      <c r="EG140" s="333"/>
      <c r="EH140" s="333"/>
      <c r="EI140" s="333"/>
      <c r="EJ140" s="333"/>
      <c r="EK140" s="333"/>
      <c r="EL140" s="333"/>
      <c r="EM140" s="333"/>
      <c r="EN140" s="333"/>
      <c r="EO140" s="333"/>
      <c r="EP140" s="333"/>
      <c r="EQ140" s="333"/>
      <c r="ER140" s="333"/>
      <c r="ES140" s="333"/>
      <c r="ET140" s="333"/>
      <c r="EU140" s="333"/>
      <c r="EV140" s="333"/>
      <c r="EW140" s="333"/>
      <c r="EX140" s="333"/>
      <c r="EY140" s="333"/>
      <c r="EZ140" s="333"/>
      <c r="FA140" s="333"/>
      <c r="FB140" s="333"/>
      <c r="FC140" s="333"/>
      <c r="FD140" s="333"/>
      <c r="FE140" s="333"/>
      <c r="FF140" s="333"/>
      <c r="FI140" s="343"/>
      <c r="GJ140" s="408"/>
      <c r="GL140" s="408"/>
      <c r="GP140" s="363"/>
      <c r="GV140" s="333"/>
      <c r="GW140" s="333"/>
      <c r="GX140" s="333"/>
      <c r="GY140" s="333"/>
      <c r="GZ140" s="333"/>
      <c r="HA140" s="333"/>
      <c r="HB140" s="333"/>
      <c r="HC140" s="333"/>
      <c r="HD140" s="333"/>
      <c r="HE140" s="333"/>
      <c r="HF140" s="333"/>
      <c r="HG140" s="333"/>
      <c r="HJ140" s="343"/>
      <c r="IK140" s="408"/>
      <c r="IM140" s="408"/>
      <c r="IN140" s="343"/>
      <c r="IQ140" s="363"/>
      <c r="JF140" s="363"/>
      <c r="JN140" s="343"/>
      <c r="JV140" s="343"/>
    </row>
    <row r="141" spans="1:436" s="144" customFormat="1" x14ac:dyDescent="0.2">
      <c r="A141" s="1"/>
      <c r="B141" s="51" t="s">
        <v>49</v>
      </c>
      <c r="C141" s="173"/>
      <c r="D141" s="249">
        <v>0.05</v>
      </c>
      <c r="E141" s="189"/>
      <c r="F141" s="154"/>
      <c r="G141" s="333"/>
      <c r="H141" s="333"/>
      <c r="I141" s="333"/>
      <c r="J141" s="333"/>
      <c r="K141" s="333"/>
      <c r="L141" s="333"/>
      <c r="M141" s="333"/>
      <c r="N141" s="333"/>
      <c r="O141" s="333"/>
      <c r="P141" s="333"/>
      <c r="Q141" s="333"/>
      <c r="R141" s="333"/>
      <c r="S141" s="333"/>
      <c r="T141" s="333"/>
      <c r="U141" s="333"/>
      <c r="V141" s="333"/>
      <c r="W141" s="333"/>
      <c r="X141" s="333"/>
      <c r="Y141" s="333"/>
      <c r="Z141" s="333"/>
      <c r="AA141" s="333"/>
      <c r="AB141" s="333"/>
      <c r="AC141" s="333"/>
      <c r="AD141" s="333"/>
      <c r="AE141" s="333"/>
      <c r="AF141" s="333"/>
      <c r="AG141" s="333"/>
      <c r="AH141" s="333"/>
      <c r="AI141" s="333"/>
      <c r="AJ141" s="333"/>
      <c r="AK141" s="333"/>
      <c r="AL141" s="333"/>
      <c r="AM141" s="333"/>
      <c r="AN141" s="333"/>
      <c r="AO141" s="333"/>
      <c r="AP141" s="333"/>
      <c r="AQ141" s="333"/>
      <c r="AR141" s="333"/>
      <c r="AS141" s="333"/>
      <c r="AT141" s="333"/>
      <c r="AU141" s="333"/>
      <c r="AV141" s="333"/>
      <c r="AW141" s="333"/>
      <c r="AX141" s="333"/>
      <c r="AY141" s="333"/>
      <c r="AZ141" s="333"/>
      <c r="BA141" s="333"/>
      <c r="BB141" s="333"/>
      <c r="BC141" s="333"/>
      <c r="BD141" s="333"/>
      <c r="BE141" s="333"/>
      <c r="BF141" s="333"/>
      <c r="BG141" s="333"/>
      <c r="BH141" s="333"/>
      <c r="BI141" s="333"/>
      <c r="BJ141" s="333"/>
      <c r="BK141" s="333"/>
      <c r="BL141" s="333"/>
      <c r="BM141" s="333"/>
      <c r="BN141" s="333"/>
      <c r="BO141" s="333"/>
      <c r="BP141" s="333"/>
      <c r="BQ141" s="333"/>
      <c r="BR141" s="333"/>
      <c r="BS141" s="333"/>
      <c r="BT141" s="333"/>
      <c r="BU141" s="333"/>
      <c r="BV141" s="333"/>
      <c r="BW141" s="333"/>
      <c r="BX141" s="333"/>
      <c r="BY141" s="333"/>
      <c r="BZ141" s="333"/>
      <c r="CA141" s="333"/>
      <c r="CB141" s="333"/>
      <c r="CC141" s="333"/>
      <c r="CD141" s="333"/>
      <c r="CE141" s="333"/>
      <c r="CF141" s="333"/>
      <c r="CG141" s="333"/>
      <c r="CH141" s="333"/>
      <c r="CI141" s="333"/>
      <c r="CJ141" s="333"/>
      <c r="CK141" s="333"/>
      <c r="CL141" s="333"/>
      <c r="CM141" s="333"/>
      <c r="CN141" s="333"/>
      <c r="CO141" s="333"/>
      <c r="CP141" s="333"/>
      <c r="CQ141" s="333"/>
      <c r="CR141" s="333"/>
      <c r="CS141" s="333"/>
      <c r="CT141" s="333"/>
      <c r="CU141" s="333"/>
      <c r="CV141" s="345"/>
      <c r="CW141" s="345"/>
      <c r="CX141" s="345"/>
      <c r="CY141" s="345"/>
      <c r="CZ141" s="345"/>
      <c r="DA141" s="345"/>
      <c r="DB141" s="345"/>
      <c r="DC141" s="345"/>
      <c r="DD141" s="345"/>
      <c r="DE141" s="345"/>
      <c r="DF141" s="345"/>
      <c r="DG141" s="333"/>
      <c r="DH141" s="333"/>
      <c r="DI141" s="333"/>
      <c r="DJ141" s="333"/>
      <c r="DK141" s="333"/>
      <c r="DL141" s="333"/>
      <c r="DM141" s="333"/>
      <c r="DN141" s="333"/>
      <c r="DO141" s="333"/>
      <c r="DP141" s="333"/>
      <c r="DQ141" s="333"/>
      <c r="DR141" s="333"/>
      <c r="DS141" s="333"/>
      <c r="DT141" s="333"/>
      <c r="DU141" s="333"/>
      <c r="DV141" s="333"/>
      <c r="DW141" s="333"/>
      <c r="DX141" s="333"/>
      <c r="DY141" s="333"/>
      <c r="DZ141" s="333"/>
      <c r="EA141" s="333"/>
      <c r="EB141" s="333"/>
      <c r="EC141" s="333"/>
      <c r="ED141" s="333"/>
      <c r="EE141" s="333"/>
      <c r="EF141" s="333"/>
      <c r="EG141" s="333"/>
      <c r="EH141" s="333"/>
      <c r="EI141" s="333"/>
      <c r="EJ141" s="333"/>
      <c r="EK141" s="333"/>
      <c r="EL141" s="333"/>
      <c r="EM141" s="333"/>
      <c r="EN141" s="333"/>
      <c r="EO141" s="333"/>
      <c r="EP141" s="333"/>
      <c r="EQ141" s="333"/>
      <c r="ER141" s="333"/>
      <c r="ES141" s="333"/>
      <c r="ET141" s="333"/>
      <c r="EU141" s="333"/>
      <c r="EV141" s="333"/>
      <c r="EW141" s="333"/>
      <c r="EX141" s="333"/>
      <c r="EY141" s="333"/>
      <c r="EZ141" s="333"/>
      <c r="FA141" s="333"/>
      <c r="FB141" s="333"/>
      <c r="FC141" s="333"/>
      <c r="FD141" s="333"/>
      <c r="FE141" s="333"/>
      <c r="FF141" s="333"/>
      <c r="FI141" s="343"/>
      <c r="GJ141" s="408"/>
      <c r="GL141" s="408"/>
      <c r="GP141" s="363"/>
      <c r="GV141" s="333"/>
      <c r="GW141" s="333"/>
      <c r="GX141" s="333"/>
      <c r="GY141" s="333"/>
      <c r="GZ141" s="333"/>
      <c r="HA141" s="333"/>
      <c r="HB141" s="333"/>
      <c r="HC141" s="333"/>
      <c r="HD141" s="333"/>
      <c r="HE141" s="333"/>
      <c r="HF141" s="333"/>
      <c r="HG141" s="333"/>
      <c r="HJ141" s="343"/>
      <c r="IK141" s="408"/>
      <c r="IM141" s="408"/>
      <c r="IN141" s="343"/>
      <c r="IQ141" s="363"/>
      <c r="JF141" s="363"/>
      <c r="JN141" s="343"/>
      <c r="JV141" s="343"/>
    </row>
    <row r="142" spans="1:436" x14ac:dyDescent="0.2">
      <c r="A142" s="55"/>
      <c r="B142" s="1">
        <v>1</v>
      </c>
      <c r="C142" s="166">
        <f t="shared" ref="C142:C165" ca="1" si="121">OFFSET($F$141,$B142,$E$4)</f>
        <v>48</v>
      </c>
      <c r="D142" s="167">
        <f ca="1">IF(C7&gt;0,C142/C7,0)</f>
        <v>0.1708185053380783</v>
      </c>
      <c r="E142" s="187">
        <f ca="1">IF(D142&gt;=$D$141,RANK(D142,$D$142:$D$165,1),1)</f>
        <v>16</v>
      </c>
      <c r="F142" s="168"/>
      <c r="G142">
        <v>46</v>
      </c>
      <c r="H142">
        <v>63</v>
      </c>
      <c r="I142" s="341">
        <v>75.5</v>
      </c>
      <c r="J142">
        <v>88</v>
      </c>
      <c r="K142">
        <v>92</v>
      </c>
      <c r="L142">
        <v>82</v>
      </c>
      <c r="M142">
        <v>64</v>
      </c>
      <c r="N142">
        <v>67</v>
      </c>
      <c r="O142">
        <v>63</v>
      </c>
      <c r="P142">
        <v>36</v>
      </c>
      <c r="Q142">
        <v>41</v>
      </c>
      <c r="R142">
        <v>39</v>
      </c>
      <c r="S142">
        <v>52</v>
      </c>
      <c r="T142">
        <v>57</v>
      </c>
      <c r="U142">
        <v>49</v>
      </c>
      <c r="V142">
        <v>57</v>
      </c>
      <c r="W142">
        <v>47</v>
      </c>
      <c r="X142">
        <v>54</v>
      </c>
      <c r="Y142">
        <v>47</v>
      </c>
      <c r="Z142">
        <v>53</v>
      </c>
      <c r="AA142">
        <v>47</v>
      </c>
      <c r="AB142">
        <v>54</v>
      </c>
      <c r="AC142">
        <v>57</v>
      </c>
      <c r="AD142">
        <v>54</v>
      </c>
      <c r="AE142">
        <v>43</v>
      </c>
      <c r="AF142">
        <v>51</v>
      </c>
      <c r="AG142">
        <v>49</v>
      </c>
      <c r="AH142">
        <v>37</v>
      </c>
      <c r="AI142">
        <v>41</v>
      </c>
      <c r="AJ142">
        <v>43</v>
      </c>
      <c r="AK142">
        <v>47</v>
      </c>
      <c r="AL142">
        <v>49</v>
      </c>
      <c r="AM142">
        <v>49</v>
      </c>
      <c r="AN142">
        <v>49</v>
      </c>
      <c r="AO142">
        <v>49</v>
      </c>
      <c r="AP142" s="362">
        <v>47</v>
      </c>
      <c r="AQ142">
        <v>45</v>
      </c>
      <c r="AR142">
        <v>53</v>
      </c>
      <c r="AS142">
        <v>37</v>
      </c>
      <c r="AT142">
        <v>37</v>
      </c>
      <c r="AU142">
        <v>44</v>
      </c>
      <c r="AV142">
        <v>36</v>
      </c>
      <c r="AW142" s="144">
        <v>52</v>
      </c>
      <c r="AX142" s="144">
        <v>59</v>
      </c>
      <c r="AY142" s="144">
        <v>60</v>
      </c>
      <c r="AZ142" s="144">
        <v>70</v>
      </c>
      <c r="BA142" s="144">
        <v>54</v>
      </c>
      <c r="BB142" s="144">
        <v>51</v>
      </c>
      <c r="BC142" s="144">
        <v>43</v>
      </c>
      <c r="BD142" s="144">
        <v>37</v>
      </c>
      <c r="BE142" s="144">
        <v>43</v>
      </c>
      <c r="BF142" s="144">
        <v>53</v>
      </c>
      <c r="BG142">
        <v>42</v>
      </c>
      <c r="BH142">
        <v>27</v>
      </c>
      <c r="BI142">
        <v>39</v>
      </c>
      <c r="BJ142">
        <v>57</v>
      </c>
      <c r="BK142">
        <v>46</v>
      </c>
      <c r="BL142">
        <v>44</v>
      </c>
      <c r="BM142">
        <v>47</v>
      </c>
      <c r="BN142">
        <v>50</v>
      </c>
      <c r="BO142">
        <v>53</v>
      </c>
      <c r="BP142">
        <v>48</v>
      </c>
      <c r="BQ142">
        <v>36</v>
      </c>
      <c r="BR142">
        <v>39</v>
      </c>
      <c r="BS142" s="343">
        <v>37.5</v>
      </c>
      <c r="BT142">
        <v>50</v>
      </c>
      <c r="BU142">
        <v>39</v>
      </c>
      <c r="BV142">
        <v>43</v>
      </c>
      <c r="BW142">
        <v>38</v>
      </c>
      <c r="BX142">
        <v>37</v>
      </c>
      <c r="BY142">
        <v>34</v>
      </c>
      <c r="BZ142">
        <v>31</v>
      </c>
      <c r="CA142">
        <v>36</v>
      </c>
      <c r="CB142">
        <v>34</v>
      </c>
      <c r="CC142">
        <v>39</v>
      </c>
      <c r="CD142">
        <v>30</v>
      </c>
      <c r="CE142">
        <v>46</v>
      </c>
      <c r="CF142">
        <v>40</v>
      </c>
      <c r="CG142">
        <v>33</v>
      </c>
      <c r="CH142">
        <v>35</v>
      </c>
      <c r="CI142">
        <v>24</v>
      </c>
      <c r="CJ142">
        <v>28</v>
      </c>
      <c r="CK142">
        <v>29</v>
      </c>
      <c r="CL142">
        <v>27</v>
      </c>
      <c r="CM142">
        <v>26</v>
      </c>
      <c r="CN142">
        <v>25</v>
      </c>
      <c r="CO142">
        <v>26</v>
      </c>
      <c r="CP142">
        <v>28</v>
      </c>
      <c r="CQ142">
        <v>23</v>
      </c>
      <c r="CR142">
        <v>30</v>
      </c>
      <c r="CS142">
        <v>41</v>
      </c>
      <c r="CT142">
        <v>40</v>
      </c>
      <c r="CU142">
        <v>32</v>
      </c>
      <c r="CV142">
        <v>38</v>
      </c>
      <c r="CW142">
        <v>36</v>
      </c>
      <c r="CX142">
        <v>45</v>
      </c>
      <c r="CY142">
        <v>39</v>
      </c>
      <c r="CZ142">
        <v>32</v>
      </c>
      <c r="DA142">
        <v>31</v>
      </c>
      <c r="DB142">
        <v>38</v>
      </c>
      <c r="DC142">
        <v>35</v>
      </c>
      <c r="DD142">
        <v>33</v>
      </c>
      <c r="DE142">
        <v>39</v>
      </c>
      <c r="DF142">
        <v>54</v>
      </c>
      <c r="DG142">
        <v>69</v>
      </c>
      <c r="DH142">
        <v>42</v>
      </c>
      <c r="DI142">
        <v>43</v>
      </c>
      <c r="DJ142">
        <v>38</v>
      </c>
      <c r="DK142">
        <v>30</v>
      </c>
      <c r="DL142">
        <v>33</v>
      </c>
      <c r="DM142">
        <v>32</v>
      </c>
      <c r="DN142">
        <v>28</v>
      </c>
      <c r="DO142">
        <v>22</v>
      </c>
      <c r="DP142">
        <v>17</v>
      </c>
      <c r="DQ142">
        <v>25</v>
      </c>
      <c r="DR142">
        <v>25</v>
      </c>
      <c r="DS142">
        <v>29</v>
      </c>
      <c r="DT142" s="397">
        <v>25</v>
      </c>
      <c r="DU142" s="397">
        <v>19</v>
      </c>
      <c r="DV142" s="380">
        <v>19</v>
      </c>
      <c r="DW142" s="380">
        <v>18</v>
      </c>
      <c r="DX142" s="397">
        <v>17</v>
      </c>
      <c r="DY142">
        <v>13</v>
      </c>
      <c r="DZ142">
        <v>16</v>
      </c>
      <c r="EA142">
        <v>15</v>
      </c>
      <c r="EB142">
        <v>18</v>
      </c>
      <c r="EC142">
        <v>13</v>
      </c>
      <c r="ED142">
        <v>15</v>
      </c>
      <c r="EE142">
        <v>14</v>
      </c>
      <c r="EF142">
        <v>15</v>
      </c>
      <c r="EG142">
        <v>11</v>
      </c>
      <c r="EH142">
        <v>13</v>
      </c>
      <c r="EI142">
        <v>16</v>
      </c>
      <c r="EJ142">
        <v>20</v>
      </c>
      <c r="EK142">
        <v>17</v>
      </c>
      <c r="EL142">
        <v>13</v>
      </c>
      <c r="EM142">
        <v>8</v>
      </c>
      <c r="EN142">
        <v>11</v>
      </c>
      <c r="EO142">
        <v>12</v>
      </c>
      <c r="EP142">
        <v>14</v>
      </c>
      <c r="EQ142">
        <v>8</v>
      </c>
      <c r="ER142">
        <v>14</v>
      </c>
      <c r="ES142">
        <v>21</v>
      </c>
      <c r="ET142">
        <v>13</v>
      </c>
      <c r="EU142">
        <v>16</v>
      </c>
      <c r="EV142">
        <v>16</v>
      </c>
      <c r="EW142">
        <v>16</v>
      </c>
      <c r="EX142">
        <v>12</v>
      </c>
      <c r="EY142">
        <v>22</v>
      </c>
      <c r="EZ142">
        <v>18</v>
      </c>
      <c r="FA142">
        <v>11</v>
      </c>
      <c r="FB142">
        <v>15</v>
      </c>
      <c r="FC142">
        <v>21</v>
      </c>
      <c r="FD142">
        <v>20</v>
      </c>
      <c r="FE142">
        <v>32</v>
      </c>
      <c r="FF142">
        <v>32</v>
      </c>
      <c r="FG142">
        <v>38</v>
      </c>
      <c r="FH142">
        <v>36</v>
      </c>
      <c r="FI142">
        <v>25</v>
      </c>
      <c r="FJ142">
        <v>28</v>
      </c>
      <c r="FK142">
        <v>16</v>
      </c>
      <c r="FL142">
        <v>11</v>
      </c>
      <c r="FM142">
        <v>14</v>
      </c>
      <c r="FN142">
        <v>22</v>
      </c>
      <c r="FO142">
        <v>22</v>
      </c>
      <c r="FP142">
        <v>22</v>
      </c>
      <c r="FQ142">
        <v>23</v>
      </c>
      <c r="FR142">
        <v>22</v>
      </c>
      <c r="FS142">
        <v>22</v>
      </c>
      <c r="FT142">
        <v>21</v>
      </c>
      <c r="FU142" s="397">
        <v>16</v>
      </c>
      <c r="FV142" s="397">
        <v>16</v>
      </c>
      <c r="FW142" s="380">
        <v>17</v>
      </c>
      <c r="FX142" s="380">
        <v>28</v>
      </c>
      <c r="FY142" s="397">
        <v>27</v>
      </c>
      <c r="FZ142">
        <v>25</v>
      </c>
      <c r="GA142">
        <v>22</v>
      </c>
      <c r="GB142">
        <v>15</v>
      </c>
      <c r="GC142">
        <v>18</v>
      </c>
      <c r="GD142">
        <v>25</v>
      </c>
      <c r="GE142">
        <v>24</v>
      </c>
      <c r="GF142">
        <v>27</v>
      </c>
      <c r="GG142">
        <v>37</v>
      </c>
      <c r="GH142">
        <v>44</v>
      </c>
      <c r="GI142">
        <v>34</v>
      </c>
      <c r="GJ142">
        <v>45</v>
      </c>
      <c r="GK142">
        <v>47</v>
      </c>
      <c r="GL142">
        <v>35</v>
      </c>
      <c r="GM142">
        <v>38</v>
      </c>
      <c r="GN142">
        <v>35</v>
      </c>
      <c r="GO142">
        <v>39</v>
      </c>
      <c r="GP142">
        <v>40</v>
      </c>
      <c r="GQ142">
        <v>43</v>
      </c>
      <c r="GR142">
        <v>48</v>
      </c>
      <c r="GS142">
        <v>45</v>
      </c>
      <c r="GT142">
        <v>42</v>
      </c>
      <c r="GU142">
        <v>42</v>
      </c>
      <c r="GV142">
        <v>43</v>
      </c>
      <c r="GW142">
        <v>53</v>
      </c>
      <c r="GX142">
        <v>52</v>
      </c>
      <c r="GY142">
        <v>44</v>
      </c>
      <c r="GZ142">
        <v>42</v>
      </c>
      <c r="HA142">
        <v>45</v>
      </c>
      <c r="HB142">
        <v>54</v>
      </c>
      <c r="HC142">
        <v>57</v>
      </c>
      <c r="HD142">
        <v>61</v>
      </c>
      <c r="HE142">
        <v>58</v>
      </c>
      <c r="HF142">
        <v>63</v>
      </c>
      <c r="HG142">
        <v>69</v>
      </c>
      <c r="HH142">
        <v>54</v>
      </c>
      <c r="HI142">
        <v>57</v>
      </c>
      <c r="HJ142">
        <v>68</v>
      </c>
      <c r="HK142">
        <v>63</v>
      </c>
      <c r="HL142">
        <v>60</v>
      </c>
      <c r="HM142">
        <v>52</v>
      </c>
      <c r="HN142">
        <v>51</v>
      </c>
      <c r="HO142">
        <v>54</v>
      </c>
      <c r="HP142">
        <v>45</v>
      </c>
      <c r="HQ142">
        <v>56</v>
      </c>
      <c r="HR142">
        <v>53</v>
      </c>
      <c r="HS142">
        <v>61</v>
      </c>
      <c r="HT142">
        <v>58</v>
      </c>
      <c r="HU142">
        <v>40</v>
      </c>
      <c r="HV142">
        <v>43</v>
      </c>
      <c r="HW142">
        <v>47</v>
      </c>
      <c r="HX142">
        <v>58</v>
      </c>
      <c r="HY142">
        <v>46</v>
      </c>
      <c r="HZ142">
        <v>54</v>
      </c>
      <c r="IA142">
        <v>46</v>
      </c>
      <c r="IB142">
        <v>52</v>
      </c>
      <c r="IC142">
        <v>58</v>
      </c>
      <c r="ID142">
        <v>52</v>
      </c>
      <c r="IE142">
        <v>66</v>
      </c>
      <c r="IF142">
        <v>60</v>
      </c>
      <c r="IG142">
        <v>60</v>
      </c>
      <c r="IH142">
        <v>59</v>
      </c>
      <c r="II142">
        <v>52</v>
      </c>
      <c r="IJ142">
        <v>48</v>
      </c>
      <c r="IK142">
        <v>45</v>
      </c>
      <c r="IL142">
        <v>37</v>
      </c>
      <c r="IM142">
        <v>34</v>
      </c>
      <c r="IN142" s="341">
        <f t="shared" ref="IN142:IN165" si="122">(IM142+IO142)/2</f>
        <v>42</v>
      </c>
      <c r="IO142">
        <v>50</v>
      </c>
      <c r="IP142">
        <v>35</v>
      </c>
      <c r="IQ142">
        <v>36</v>
      </c>
      <c r="IR142">
        <v>40</v>
      </c>
      <c r="IS142">
        <v>47</v>
      </c>
      <c r="IT142">
        <v>43</v>
      </c>
      <c r="IU142">
        <v>40</v>
      </c>
      <c r="IV142">
        <v>38</v>
      </c>
      <c r="IW142">
        <v>38</v>
      </c>
      <c r="IX142">
        <v>41</v>
      </c>
      <c r="IY142">
        <v>36</v>
      </c>
      <c r="IZ142">
        <v>43</v>
      </c>
      <c r="JA142">
        <v>40</v>
      </c>
      <c r="JB142">
        <v>38</v>
      </c>
      <c r="JC142">
        <v>50</v>
      </c>
      <c r="JD142">
        <v>48</v>
      </c>
      <c r="JE142">
        <v>49</v>
      </c>
      <c r="JF142" s="362">
        <f>(JG142+JE142)/2</f>
        <v>49.5</v>
      </c>
      <c r="JG142">
        <v>50</v>
      </c>
      <c r="JH142">
        <v>62</v>
      </c>
      <c r="JI142">
        <v>51</v>
      </c>
      <c r="JJ142">
        <v>63</v>
      </c>
      <c r="JK142">
        <v>59</v>
      </c>
      <c r="JL142">
        <v>55</v>
      </c>
      <c r="JM142">
        <v>56</v>
      </c>
      <c r="JN142" s="341">
        <f>(JM142+JO142)/2</f>
        <v>57</v>
      </c>
      <c r="JO142">
        <v>58</v>
      </c>
      <c r="JP142">
        <v>51</v>
      </c>
      <c r="JQ142">
        <v>46</v>
      </c>
      <c r="JR142">
        <v>38</v>
      </c>
      <c r="JS142">
        <v>48</v>
      </c>
      <c r="JT142">
        <v>53</v>
      </c>
      <c r="JU142">
        <v>42</v>
      </c>
      <c r="JV142" s="341">
        <f>(JU142+JW142)/2</f>
        <v>42</v>
      </c>
      <c r="JW142">
        <v>42</v>
      </c>
      <c r="JX142">
        <v>54</v>
      </c>
      <c r="JY142">
        <v>59</v>
      </c>
      <c r="JZ142">
        <v>51</v>
      </c>
      <c r="KA142">
        <v>49</v>
      </c>
      <c r="KB142">
        <v>46</v>
      </c>
      <c r="KC142">
        <v>35</v>
      </c>
      <c r="KD142">
        <v>28</v>
      </c>
      <c r="KE142">
        <v>35</v>
      </c>
      <c r="KF142">
        <v>44</v>
      </c>
      <c r="KG142">
        <v>60</v>
      </c>
      <c r="KH142">
        <v>56</v>
      </c>
      <c r="KI142">
        <v>36</v>
      </c>
      <c r="KJ142">
        <v>54</v>
      </c>
      <c r="KK142">
        <v>60</v>
      </c>
      <c r="KL142">
        <v>61</v>
      </c>
      <c r="KM142">
        <v>48</v>
      </c>
      <c r="KN142">
        <v>50</v>
      </c>
      <c r="KO142">
        <v>46</v>
      </c>
      <c r="KP142">
        <v>59</v>
      </c>
      <c r="KQ142">
        <v>56</v>
      </c>
      <c r="KR142">
        <v>57</v>
      </c>
      <c r="KS142">
        <v>45</v>
      </c>
      <c r="KT142">
        <v>59</v>
      </c>
      <c r="KU142">
        <v>64</v>
      </c>
      <c r="KV142">
        <v>56</v>
      </c>
      <c r="KW142">
        <v>53</v>
      </c>
      <c r="KX142">
        <v>57</v>
      </c>
      <c r="KY142">
        <v>51</v>
      </c>
      <c r="KZ142" s="476">
        <f>ROUND(AVERAGE(KP142:KY142,LJ142),0)</f>
        <v>56</v>
      </c>
      <c r="LA142" s="476">
        <f>ROUND(AVERAGE(KQ142:KY142,LJ142:LK142),0)</f>
        <v>57</v>
      </c>
      <c r="LB142" s="476">
        <f>ROUND(AVERAGE(KR142:KY142,LJ142:LL142),0)</f>
        <v>59</v>
      </c>
      <c r="LC142" s="476">
        <f>ROUND(AVERAGE(KS142:KY142,LJ142:LM142),0)</f>
        <v>60</v>
      </c>
      <c r="LD142" s="476">
        <f>ROUND(AVERAGE(KT142:KY142,LJ142:LN142),0)</f>
        <v>62</v>
      </c>
      <c r="LE142" s="476">
        <f>ROUND(AVERAGE(KU142:KY142,LJ142:LO142),0)</f>
        <v>63</v>
      </c>
      <c r="LF142" s="476">
        <f>ROUND(AVERAGE(KV142:KY142,LJ142:LP142),0)</f>
        <v>62</v>
      </c>
      <c r="LG142" s="476">
        <f>ROUND(AVERAGE(KW142:KY142,LJ142:LQ142),0)</f>
        <v>64</v>
      </c>
      <c r="LH142" s="476">
        <f>ROUND(AVERAGE(KX142:KY142,LJ142:LR142),0)</f>
        <v>66</v>
      </c>
      <c r="LI142" s="476">
        <f>ROUND(AVERAGE(KY142,LJ142:LS142),0)</f>
        <v>68</v>
      </c>
      <c r="LJ142">
        <v>63</v>
      </c>
      <c r="LK142">
        <v>63</v>
      </c>
      <c r="LL142">
        <v>80</v>
      </c>
      <c r="LM142">
        <v>65</v>
      </c>
      <c r="LN142">
        <v>67</v>
      </c>
      <c r="LO142">
        <v>69</v>
      </c>
      <c r="LP142">
        <v>59</v>
      </c>
      <c r="LQ142">
        <v>80</v>
      </c>
      <c r="LR142">
        <v>69</v>
      </c>
      <c r="LS142">
        <v>78</v>
      </c>
      <c r="LT142">
        <v>80</v>
      </c>
      <c r="LU142">
        <v>57</v>
      </c>
      <c r="LV142">
        <v>61</v>
      </c>
      <c r="LW142">
        <v>73</v>
      </c>
      <c r="LX142">
        <v>78</v>
      </c>
      <c r="LY142">
        <v>61</v>
      </c>
      <c r="LZ142">
        <v>52</v>
      </c>
      <c r="MA142">
        <v>53</v>
      </c>
      <c r="MB142">
        <v>63</v>
      </c>
      <c r="MC142">
        <v>62</v>
      </c>
      <c r="MD142">
        <v>59</v>
      </c>
      <c r="ME142">
        <v>49</v>
      </c>
      <c r="MF142">
        <v>65</v>
      </c>
      <c r="MG142">
        <v>74</v>
      </c>
      <c r="MH142">
        <v>70</v>
      </c>
      <c r="MI142">
        <v>73</v>
      </c>
      <c r="MJ142">
        <v>72</v>
      </c>
      <c r="MK142">
        <v>86</v>
      </c>
      <c r="ML142">
        <v>69</v>
      </c>
      <c r="MM142">
        <v>64</v>
      </c>
      <c r="MN142">
        <v>51</v>
      </c>
      <c r="MO142" s="471">
        <v>77</v>
      </c>
      <c r="MP142" s="471">
        <v>95</v>
      </c>
      <c r="MQ142">
        <v>74</v>
      </c>
      <c r="MR142">
        <v>67</v>
      </c>
      <c r="MS142">
        <v>63</v>
      </c>
      <c r="MT142">
        <v>89</v>
      </c>
      <c r="MU142">
        <v>56</v>
      </c>
      <c r="MV142">
        <v>68</v>
      </c>
      <c r="MW142">
        <v>94</v>
      </c>
      <c r="MX142">
        <v>91</v>
      </c>
      <c r="MY142">
        <v>84</v>
      </c>
      <c r="MZ142">
        <v>70</v>
      </c>
      <c r="NA142">
        <v>83</v>
      </c>
      <c r="NB142">
        <v>102</v>
      </c>
      <c r="NC142">
        <v>112</v>
      </c>
      <c r="ND142">
        <v>74</v>
      </c>
      <c r="NE142">
        <v>72</v>
      </c>
      <c r="NF142">
        <v>85</v>
      </c>
      <c r="NG142">
        <v>91</v>
      </c>
      <c r="NH142">
        <v>78</v>
      </c>
      <c r="NI142">
        <v>59</v>
      </c>
      <c r="NJ142">
        <v>64</v>
      </c>
      <c r="NK142">
        <v>84</v>
      </c>
      <c r="NL142">
        <v>59</v>
      </c>
      <c r="NM142">
        <v>60</v>
      </c>
      <c r="NN142">
        <v>59</v>
      </c>
      <c r="NO142">
        <v>81</v>
      </c>
      <c r="NP142">
        <v>89</v>
      </c>
      <c r="NQ142">
        <v>58</v>
      </c>
      <c r="NR142">
        <v>53</v>
      </c>
      <c r="NS142">
        <v>61</v>
      </c>
      <c r="NT142">
        <v>69</v>
      </c>
      <c r="NU142">
        <v>54</v>
      </c>
      <c r="NV142">
        <v>64</v>
      </c>
      <c r="NW142">
        <v>65</v>
      </c>
      <c r="NX142">
        <v>80</v>
      </c>
      <c r="NY142">
        <v>56</v>
      </c>
      <c r="NZ142">
        <v>58</v>
      </c>
      <c r="OA142">
        <v>65</v>
      </c>
      <c r="OB142">
        <v>69</v>
      </c>
      <c r="OC142">
        <v>75</v>
      </c>
      <c r="OD142">
        <v>42</v>
      </c>
      <c r="OE142">
        <v>42</v>
      </c>
      <c r="OF142">
        <v>61</v>
      </c>
      <c r="OG142">
        <v>58</v>
      </c>
      <c r="OH142">
        <v>43</v>
      </c>
      <c r="OI142">
        <v>45</v>
      </c>
      <c r="OJ142">
        <v>43</v>
      </c>
      <c r="OK142">
        <v>48</v>
      </c>
      <c r="OL142">
        <v>50</v>
      </c>
      <c r="OM142">
        <v>44</v>
      </c>
      <c r="ON142">
        <v>55</v>
      </c>
      <c r="OO142">
        <v>69</v>
      </c>
      <c r="OP142">
        <v>77</v>
      </c>
      <c r="OQ142">
        <v>68</v>
      </c>
      <c r="OR142">
        <v>60</v>
      </c>
      <c r="OS142">
        <v>70</v>
      </c>
      <c r="OT142">
        <v>77</v>
      </c>
      <c r="OU142">
        <v>59</v>
      </c>
      <c r="OV142">
        <v>53</v>
      </c>
      <c r="OW142">
        <v>54</v>
      </c>
      <c r="OX142">
        <v>60</v>
      </c>
      <c r="OY142" s="341">
        <f t="shared" ref="OY142:OY165" si="123">SUM(OX142+OZ142)/2</f>
        <v>54</v>
      </c>
      <c r="OZ142">
        <v>48</v>
      </c>
      <c r="PA142">
        <v>52</v>
      </c>
      <c r="PB142">
        <v>59</v>
      </c>
      <c r="PC142">
        <v>58</v>
      </c>
      <c r="PD142">
        <v>48</v>
      </c>
    </row>
    <row r="143" spans="1:436" x14ac:dyDescent="0.2">
      <c r="B143" s="1">
        <v>2</v>
      </c>
      <c r="C143" s="166">
        <f t="shared" ca="1" si="121"/>
        <v>32</v>
      </c>
      <c r="D143" s="167">
        <f t="shared" ref="D143:D166" ca="1" si="124">IF(C8&gt;0,C143/C8,0)</f>
        <v>0.30188679245283018</v>
      </c>
      <c r="E143" s="187">
        <f t="shared" ref="E143:E165" ca="1" si="125">IF(D143&gt;=$D$141,RANK(D143,$D$142:$D$165,1),1)</f>
        <v>22</v>
      </c>
      <c r="F143" s="168"/>
      <c r="G143">
        <v>39</v>
      </c>
      <c r="H143">
        <v>28</v>
      </c>
      <c r="I143" s="341">
        <v>36.5</v>
      </c>
      <c r="J143">
        <v>45</v>
      </c>
      <c r="K143">
        <v>44</v>
      </c>
      <c r="L143">
        <v>39</v>
      </c>
      <c r="M143">
        <v>42</v>
      </c>
      <c r="N143">
        <v>29</v>
      </c>
      <c r="O143">
        <v>22</v>
      </c>
      <c r="P143">
        <v>25</v>
      </c>
      <c r="Q143">
        <v>23</v>
      </c>
      <c r="R143">
        <v>13</v>
      </c>
      <c r="S143">
        <v>24</v>
      </c>
      <c r="T143">
        <v>25</v>
      </c>
      <c r="U143">
        <v>23</v>
      </c>
      <c r="V143">
        <v>19</v>
      </c>
      <c r="W143">
        <v>21</v>
      </c>
      <c r="X143">
        <v>18</v>
      </c>
      <c r="Y143">
        <v>22</v>
      </c>
      <c r="Z143">
        <v>25</v>
      </c>
      <c r="AA143">
        <v>22</v>
      </c>
      <c r="AB143">
        <v>31</v>
      </c>
      <c r="AC143">
        <v>33</v>
      </c>
      <c r="AD143">
        <v>40</v>
      </c>
      <c r="AE143">
        <v>42</v>
      </c>
      <c r="AF143">
        <v>45</v>
      </c>
      <c r="AG143">
        <v>47</v>
      </c>
      <c r="AH143">
        <v>33</v>
      </c>
      <c r="AI143">
        <v>36</v>
      </c>
      <c r="AJ143">
        <v>39</v>
      </c>
      <c r="AK143">
        <v>30</v>
      </c>
      <c r="AL143">
        <v>25</v>
      </c>
      <c r="AM143">
        <v>26</v>
      </c>
      <c r="AN143">
        <v>29</v>
      </c>
      <c r="AO143">
        <v>25</v>
      </c>
      <c r="AP143" s="362">
        <v>18.5</v>
      </c>
      <c r="AQ143">
        <v>12</v>
      </c>
      <c r="AR143">
        <v>16</v>
      </c>
      <c r="AS143">
        <v>18</v>
      </c>
      <c r="AT143">
        <v>20</v>
      </c>
      <c r="AU143">
        <v>24</v>
      </c>
      <c r="AV143">
        <v>25</v>
      </c>
      <c r="AW143" s="144">
        <v>25</v>
      </c>
      <c r="AX143" s="144">
        <v>19</v>
      </c>
      <c r="AY143" s="144">
        <v>21</v>
      </c>
      <c r="AZ143" s="144">
        <v>29</v>
      </c>
      <c r="BA143" s="144">
        <v>30</v>
      </c>
      <c r="BB143" s="144">
        <v>32</v>
      </c>
      <c r="BC143" s="144">
        <v>34</v>
      </c>
      <c r="BD143" s="144">
        <v>37</v>
      </c>
      <c r="BE143" s="144">
        <v>35</v>
      </c>
      <c r="BF143" s="144">
        <v>40</v>
      </c>
      <c r="BG143">
        <v>50</v>
      </c>
      <c r="BH143">
        <v>45</v>
      </c>
      <c r="BI143">
        <v>40</v>
      </c>
      <c r="BJ143">
        <v>32</v>
      </c>
      <c r="BK143">
        <v>28</v>
      </c>
      <c r="BL143">
        <v>28</v>
      </c>
      <c r="BM143">
        <v>25</v>
      </c>
      <c r="BN143">
        <v>25</v>
      </c>
      <c r="BO143">
        <v>16</v>
      </c>
      <c r="BP143">
        <v>18</v>
      </c>
      <c r="BQ143">
        <v>13</v>
      </c>
      <c r="BR143">
        <v>10</v>
      </c>
      <c r="BS143" s="343">
        <v>11.5</v>
      </c>
      <c r="BT143">
        <v>18</v>
      </c>
      <c r="BU143">
        <v>11</v>
      </c>
      <c r="BV143">
        <v>9</v>
      </c>
      <c r="BW143">
        <v>10</v>
      </c>
      <c r="BX143">
        <v>13</v>
      </c>
      <c r="BY143">
        <v>9</v>
      </c>
      <c r="BZ143">
        <v>7</v>
      </c>
      <c r="CA143">
        <v>8</v>
      </c>
      <c r="CB143">
        <v>12</v>
      </c>
      <c r="CC143">
        <v>12</v>
      </c>
      <c r="CD143">
        <v>16</v>
      </c>
      <c r="CE143">
        <v>12</v>
      </c>
      <c r="CF143">
        <v>9</v>
      </c>
      <c r="CG143">
        <v>9</v>
      </c>
      <c r="CH143">
        <v>11</v>
      </c>
      <c r="CI143">
        <v>10</v>
      </c>
      <c r="CJ143">
        <v>10</v>
      </c>
      <c r="CK143">
        <v>8</v>
      </c>
      <c r="CL143">
        <v>13</v>
      </c>
      <c r="CM143">
        <v>17</v>
      </c>
      <c r="CN143">
        <v>14</v>
      </c>
      <c r="CO143">
        <v>11</v>
      </c>
      <c r="CP143">
        <v>19</v>
      </c>
      <c r="CQ143">
        <v>6</v>
      </c>
      <c r="CR143">
        <v>2</v>
      </c>
      <c r="CS143">
        <v>12</v>
      </c>
      <c r="CT143">
        <v>15</v>
      </c>
      <c r="CU143">
        <v>10</v>
      </c>
      <c r="CV143">
        <v>13</v>
      </c>
      <c r="CW143">
        <v>10</v>
      </c>
      <c r="CX143">
        <v>12</v>
      </c>
      <c r="CY143">
        <v>16</v>
      </c>
      <c r="CZ143">
        <v>15</v>
      </c>
      <c r="DA143">
        <v>12</v>
      </c>
      <c r="DB143">
        <v>11</v>
      </c>
      <c r="DC143">
        <v>5</v>
      </c>
      <c r="DD143">
        <v>8</v>
      </c>
      <c r="DE143">
        <v>13</v>
      </c>
      <c r="DF143">
        <v>13</v>
      </c>
      <c r="DG143">
        <v>13</v>
      </c>
      <c r="DH143">
        <v>8</v>
      </c>
      <c r="DI143">
        <v>18</v>
      </c>
      <c r="DJ143">
        <v>19</v>
      </c>
      <c r="DK143">
        <v>13</v>
      </c>
      <c r="DL143">
        <v>4</v>
      </c>
      <c r="DM143">
        <v>2</v>
      </c>
      <c r="DN143">
        <v>3</v>
      </c>
      <c r="DO143">
        <v>4</v>
      </c>
      <c r="DP143">
        <v>4</v>
      </c>
      <c r="DQ143">
        <v>4</v>
      </c>
      <c r="DR143">
        <v>3</v>
      </c>
      <c r="DS143">
        <v>8</v>
      </c>
      <c r="DT143" s="397">
        <v>6</v>
      </c>
      <c r="DU143" s="397">
        <v>11</v>
      </c>
      <c r="DV143" s="380">
        <v>14</v>
      </c>
      <c r="DW143" s="380">
        <v>13</v>
      </c>
      <c r="DX143" s="397">
        <v>9</v>
      </c>
      <c r="DY143">
        <v>7</v>
      </c>
      <c r="DZ143">
        <v>9</v>
      </c>
      <c r="EA143">
        <v>7</v>
      </c>
      <c r="EB143">
        <v>13</v>
      </c>
      <c r="EC143">
        <v>10</v>
      </c>
      <c r="ED143">
        <v>10</v>
      </c>
      <c r="EE143">
        <v>10</v>
      </c>
      <c r="EF143">
        <v>12</v>
      </c>
      <c r="EG143">
        <v>11</v>
      </c>
      <c r="EH143">
        <v>12</v>
      </c>
      <c r="EI143">
        <v>7</v>
      </c>
      <c r="EJ143">
        <v>11</v>
      </c>
      <c r="EK143">
        <v>9</v>
      </c>
      <c r="EL143">
        <v>4</v>
      </c>
      <c r="EM143">
        <v>3</v>
      </c>
      <c r="EN143">
        <v>11</v>
      </c>
      <c r="EO143">
        <v>10</v>
      </c>
      <c r="EP143">
        <v>11</v>
      </c>
      <c r="EQ143">
        <v>10</v>
      </c>
      <c r="ER143">
        <v>6</v>
      </c>
      <c r="ES143">
        <v>10</v>
      </c>
      <c r="ET143">
        <v>9</v>
      </c>
      <c r="EU143">
        <v>12</v>
      </c>
      <c r="EV143">
        <v>9</v>
      </c>
      <c r="EW143">
        <v>10</v>
      </c>
      <c r="EX143">
        <v>12</v>
      </c>
      <c r="EY143">
        <v>37</v>
      </c>
      <c r="EZ143">
        <v>38</v>
      </c>
      <c r="FA143">
        <v>36</v>
      </c>
      <c r="FB143">
        <v>35</v>
      </c>
      <c r="FC143">
        <v>33</v>
      </c>
      <c r="FD143">
        <v>29</v>
      </c>
      <c r="FE143">
        <v>35</v>
      </c>
      <c r="FF143">
        <v>29</v>
      </c>
      <c r="FG143">
        <v>36</v>
      </c>
      <c r="FH143">
        <v>22</v>
      </c>
      <c r="FI143">
        <v>21</v>
      </c>
      <c r="FJ143">
        <v>23</v>
      </c>
      <c r="FK143">
        <v>24</v>
      </c>
      <c r="FL143">
        <v>24</v>
      </c>
      <c r="FM143">
        <v>20</v>
      </c>
      <c r="FN143">
        <v>25</v>
      </c>
      <c r="FO143">
        <v>28</v>
      </c>
      <c r="FP143">
        <v>32</v>
      </c>
      <c r="FQ143">
        <v>26</v>
      </c>
      <c r="FR143">
        <v>27</v>
      </c>
      <c r="FS143">
        <v>27</v>
      </c>
      <c r="FT143">
        <v>27</v>
      </c>
      <c r="FU143" s="397">
        <v>26</v>
      </c>
      <c r="FV143" s="397">
        <v>27</v>
      </c>
      <c r="FW143" s="380">
        <v>26</v>
      </c>
      <c r="FX143" s="380">
        <v>22</v>
      </c>
      <c r="FY143" s="397">
        <v>23</v>
      </c>
      <c r="FZ143">
        <v>24</v>
      </c>
      <c r="GA143">
        <v>27</v>
      </c>
      <c r="GB143">
        <v>30</v>
      </c>
      <c r="GC143">
        <v>29</v>
      </c>
      <c r="GD143">
        <v>33</v>
      </c>
      <c r="GE143">
        <v>35</v>
      </c>
      <c r="GF143">
        <v>27</v>
      </c>
      <c r="GG143">
        <v>27</v>
      </c>
      <c r="GH143">
        <v>29</v>
      </c>
      <c r="GI143">
        <v>26</v>
      </c>
      <c r="GJ143">
        <v>28</v>
      </c>
      <c r="GK143">
        <v>28</v>
      </c>
      <c r="GL143">
        <v>23</v>
      </c>
      <c r="GM143">
        <v>27</v>
      </c>
      <c r="GN143">
        <v>22</v>
      </c>
      <c r="GO143">
        <v>22</v>
      </c>
      <c r="GP143">
        <v>18</v>
      </c>
      <c r="GQ143">
        <v>24</v>
      </c>
      <c r="GR143">
        <v>29</v>
      </c>
      <c r="GS143">
        <v>27</v>
      </c>
      <c r="GT143">
        <v>32</v>
      </c>
      <c r="GU143">
        <v>22</v>
      </c>
      <c r="GV143">
        <v>26</v>
      </c>
      <c r="GW143">
        <v>29</v>
      </c>
      <c r="GX143">
        <v>30</v>
      </c>
      <c r="GY143">
        <v>31</v>
      </c>
      <c r="GZ143">
        <v>35</v>
      </c>
      <c r="HA143">
        <v>38</v>
      </c>
      <c r="HB143">
        <v>35</v>
      </c>
      <c r="HC143">
        <v>31</v>
      </c>
      <c r="HD143">
        <v>28</v>
      </c>
      <c r="HE143">
        <v>29</v>
      </c>
      <c r="HF143">
        <v>43</v>
      </c>
      <c r="HG143">
        <v>43</v>
      </c>
      <c r="HH143">
        <v>43</v>
      </c>
      <c r="HI143">
        <v>33</v>
      </c>
      <c r="HJ143">
        <v>33</v>
      </c>
      <c r="HK143">
        <v>37</v>
      </c>
      <c r="HL143">
        <v>27</v>
      </c>
      <c r="HM143">
        <v>20</v>
      </c>
      <c r="HN143">
        <v>19</v>
      </c>
      <c r="HO143">
        <v>33</v>
      </c>
      <c r="HP143">
        <v>22</v>
      </c>
      <c r="HQ143">
        <v>23</v>
      </c>
      <c r="HR143">
        <v>24</v>
      </c>
      <c r="HS143">
        <v>21</v>
      </c>
      <c r="HT143">
        <v>19</v>
      </c>
      <c r="HU143">
        <v>14</v>
      </c>
      <c r="HV143">
        <v>15</v>
      </c>
      <c r="HW143">
        <v>17</v>
      </c>
      <c r="HX143">
        <v>16</v>
      </c>
      <c r="HY143">
        <v>8</v>
      </c>
      <c r="HZ143">
        <v>12</v>
      </c>
      <c r="IA143">
        <v>12</v>
      </c>
      <c r="IB143">
        <v>9</v>
      </c>
      <c r="IC143">
        <v>14</v>
      </c>
      <c r="ID143">
        <v>15</v>
      </c>
      <c r="IE143">
        <v>15</v>
      </c>
      <c r="IF143">
        <v>13</v>
      </c>
      <c r="IG143">
        <v>12</v>
      </c>
      <c r="IH143">
        <v>9</v>
      </c>
      <c r="II143">
        <v>6</v>
      </c>
      <c r="IJ143">
        <v>11</v>
      </c>
      <c r="IK143">
        <v>10</v>
      </c>
      <c r="IL143">
        <v>11</v>
      </c>
      <c r="IM143">
        <v>13</v>
      </c>
      <c r="IN143" s="341">
        <f t="shared" si="122"/>
        <v>14</v>
      </c>
      <c r="IO143">
        <v>15</v>
      </c>
      <c r="IP143">
        <v>11</v>
      </c>
      <c r="IQ143">
        <v>11</v>
      </c>
      <c r="IR143">
        <v>12</v>
      </c>
      <c r="IS143">
        <v>14</v>
      </c>
      <c r="IT143">
        <v>19</v>
      </c>
      <c r="IU143">
        <v>15</v>
      </c>
      <c r="IV143">
        <v>10</v>
      </c>
      <c r="IW143">
        <v>8</v>
      </c>
      <c r="IX143">
        <v>19</v>
      </c>
      <c r="IY143">
        <v>24</v>
      </c>
      <c r="IZ143">
        <v>38</v>
      </c>
      <c r="JA143">
        <v>36</v>
      </c>
      <c r="JB143">
        <v>30</v>
      </c>
      <c r="JC143">
        <v>34</v>
      </c>
      <c r="JD143">
        <v>30</v>
      </c>
      <c r="JE143">
        <v>48</v>
      </c>
      <c r="JF143" s="362">
        <f t="shared" ref="JF143:JF165" si="126">(JG143+JE143)/2</f>
        <v>49.5</v>
      </c>
      <c r="JG143">
        <v>51</v>
      </c>
      <c r="JH143">
        <v>53</v>
      </c>
      <c r="JI143">
        <v>42</v>
      </c>
      <c r="JJ143">
        <v>45</v>
      </c>
      <c r="JK143">
        <v>45</v>
      </c>
      <c r="JL143">
        <v>51</v>
      </c>
      <c r="JM143">
        <v>43</v>
      </c>
      <c r="JN143" s="341">
        <f t="shared" ref="JN143:JN165" si="127">(JM143+JO143)/2</f>
        <v>43.5</v>
      </c>
      <c r="JO143">
        <v>44</v>
      </c>
      <c r="JP143">
        <v>43</v>
      </c>
      <c r="JQ143">
        <v>45</v>
      </c>
      <c r="JR143">
        <v>51</v>
      </c>
      <c r="JS143">
        <v>47</v>
      </c>
      <c r="JT143">
        <v>50</v>
      </c>
      <c r="JU143">
        <v>31</v>
      </c>
      <c r="JV143" s="341">
        <f t="shared" ref="JV143:JV165" si="128">(JU143+JW143)/2</f>
        <v>31.5</v>
      </c>
      <c r="JW143">
        <v>32</v>
      </c>
      <c r="JX143">
        <v>30</v>
      </c>
      <c r="JY143">
        <v>38</v>
      </c>
      <c r="JZ143">
        <v>39</v>
      </c>
      <c r="KA143">
        <v>30</v>
      </c>
      <c r="KB143">
        <v>43</v>
      </c>
      <c r="KC143">
        <v>41</v>
      </c>
      <c r="KD143">
        <v>34</v>
      </c>
      <c r="KE143">
        <v>31</v>
      </c>
      <c r="KF143">
        <v>32</v>
      </c>
      <c r="KG143">
        <v>34</v>
      </c>
      <c r="KH143">
        <v>40</v>
      </c>
      <c r="KI143">
        <v>28</v>
      </c>
      <c r="KJ143">
        <v>24</v>
      </c>
      <c r="KK143">
        <v>15</v>
      </c>
      <c r="KL143">
        <v>23</v>
      </c>
      <c r="KM143">
        <v>24</v>
      </c>
      <c r="KN143">
        <v>24</v>
      </c>
      <c r="KO143">
        <v>24</v>
      </c>
      <c r="KP143">
        <v>19</v>
      </c>
      <c r="KQ143">
        <v>21</v>
      </c>
      <c r="KR143">
        <v>26</v>
      </c>
      <c r="KS143">
        <v>26</v>
      </c>
      <c r="KT143">
        <v>29</v>
      </c>
      <c r="KU143">
        <v>29</v>
      </c>
      <c r="KV143">
        <v>27</v>
      </c>
      <c r="KW143">
        <v>30</v>
      </c>
      <c r="KX143">
        <v>40</v>
      </c>
      <c r="KY143">
        <v>40</v>
      </c>
      <c r="KZ143" s="476">
        <f t="shared" ref="KZ143:KZ165" si="129">ROUND(AVERAGE(KP143:KY143,LJ143),0)</f>
        <v>31</v>
      </c>
      <c r="LA143" s="476">
        <f t="shared" ref="LA143:LA165" si="130">ROUND(AVERAGE(KQ143:KY143,LJ143:LK143),0)</f>
        <v>34</v>
      </c>
      <c r="LB143" s="476">
        <f t="shared" ref="LB143:LB165" si="131">ROUND(AVERAGE(KR143:KY143,LJ143:LL143),0)</f>
        <v>37</v>
      </c>
      <c r="LC143" s="476">
        <f t="shared" ref="LC143:LC165" si="132">ROUND(AVERAGE(KS143:KY143,LJ143:LM143),0)</f>
        <v>39</v>
      </c>
      <c r="LD143" s="476">
        <f t="shared" ref="LD143:LD165" si="133">ROUND(AVERAGE(KT143:KY143,LJ143:LN143),0)</f>
        <v>42</v>
      </c>
      <c r="LE143" s="476">
        <f t="shared" ref="LE143:LE165" si="134">ROUND(AVERAGE(KU143:KY143,LJ143:LO143),0)</f>
        <v>44</v>
      </c>
      <c r="LF143" s="476">
        <f t="shared" ref="LF143:LF165" si="135">ROUND(AVERAGE(KV143:KY143,LJ143:LP143),0)</f>
        <v>46</v>
      </c>
      <c r="LG143" s="476">
        <f t="shared" ref="LG143:LG165" si="136">ROUND(AVERAGE(KW143:KY143,LJ143:LQ143),0)</f>
        <v>48</v>
      </c>
      <c r="LH143" s="476">
        <f t="shared" ref="LH143:LH165" si="137">ROUND(AVERAGE(KX143:KY143,LJ143:LR143),0)</f>
        <v>49</v>
      </c>
      <c r="LI143" s="476">
        <f t="shared" ref="LI143:LI165" si="138">ROUND(AVERAGE(KY143,LJ143:LS143),0)</f>
        <v>49</v>
      </c>
      <c r="LJ143">
        <v>51</v>
      </c>
      <c r="LK143">
        <v>52</v>
      </c>
      <c r="LL143">
        <v>57</v>
      </c>
      <c r="LM143">
        <v>52</v>
      </c>
      <c r="LN143">
        <v>52</v>
      </c>
      <c r="LO143">
        <v>52</v>
      </c>
      <c r="LP143">
        <v>50</v>
      </c>
      <c r="LQ143">
        <v>47</v>
      </c>
      <c r="LR143">
        <v>44</v>
      </c>
      <c r="LS143">
        <v>43</v>
      </c>
      <c r="LT143">
        <v>57</v>
      </c>
      <c r="LU143">
        <v>41</v>
      </c>
      <c r="LV143">
        <v>49</v>
      </c>
      <c r="LW143">
        <v>58</v>
      </c>
      <c r="LX143">
        <v>60</v>
      </c>
      <c r="LY143">
        <v>31</v>
      </c>
      <c r="LZ143">
        <v>36</v>
      </c>
      <c r="MA143">
        <v>34</v>
      </c>
      <c r="MB143">
        <v>42</v>
      </c>
      <c r="MC143">
        <v>46</v>
      </c>
      <c r="MD143">
        <v>31</v>
      </c>
      <c r="ME143">
        <v>30</v>
      </c>
      <c r="MF143">
        <v>37</v>
      </c>
      <c r="MG143">
        <v>42</v>
      </c>
      <c r="MH143">
        <v>30</v>
      </c>
      <c r="MI143">
        <v>25</v>
      </c>
      <c r="MJ143">
        <v>23</v>
      </c>
      <c r="MK143">
        <v>31</v>
      </c>
      <c r="ML143">
        <v>24</v>
      </c>
      <c r="MM143">
        <v>28</v>
      </c>
      <c r="MN143">
        <v>26</v>
      </c>
      <c r="MO143" s="471">
        <v>29</v>
      </c>
      <c r="MP143" s="471">
        <v>32</v>
      </c>
      <c r="MQ143">
        <v>22</v>
      </c>
      <c r="MR143">
        <v>26</v>
      </c>
      <c r="MS143">
        <v>30</v>
      </c>
      <c r="MT143">
        <v>43</v>
      </c>
      <c r="MU143">
        <v>29</v>
      </c>
      <c r="MV143">
        <v>32</v>
      </c>
      <c r="MW143">
        <v>44</v>
      </c>
      <c r="MX143">
        <v>41</v>
      </c>
      <c r="MY143">
        <v>46</v>
      </c>
      <c r="MZ143">
        <v>32</v>
      </c>
      <c r="NA143">
        <v>34</v>
      </c>
      <c r="NB143">
        <v>43</v>
      </c>
      <c r="NC143">
        <v>43</v>
      </c>
      <c r="ND143">
        <v>38</v>
      </c>
      <c r="NE143">
        <v>31</v>
      </c>
      <c r="NF143">
        <v>44</v>
      </c>
      <c r="NG143">
        <v>46</v>
      </c>
      <c r="NH143">
        <v>36</v>
      </c>
      <c r="NI143">
        <v>40</v>
      </c>
      <c r="NJ143">
        <v>49</v>
      </c>
      <c r="NK143">
        <v>57</v>
      </c>
      <c r="NL143">
        <v>49</v>
      </c>
      <c r="NM143">
        <v>24</v>
      </c>
      <c r="NN143">
        <v>23</v>
      </c>
      <c r="NO143">
        <v>32</v>
      </c>
      <c r="NP143">
        <v>39</v>
      </c>
      <c r="NQ143">
        <v>28</v>
      </c>
      <c r="NR143">
        <v>34</v>
      </c>
      <c r="NS143">
        <v>41</v>
      </c>
      <c r="NT143">
        <v>41</v>
      </c>
      <c r="NU143">
        <v>30</v>
      </c>
      <c r="NV143">
        <v>26</v>
      </c>
      <c r="NW143">
        <v>23</v>
      </c>
      <c r="NX143">
        <v>34</v>
      </c>
      <c r="NY143">
        <v>30</v>
      </c>
      <c r="NZ143">
        <v>23</v>
      </c>
      <c r="OA143">
        <v>27</v>
      </c>
      <c r="OB143">
        <v>20</v>
      </c>
      <c r="OC143">
        <v>15</v>
      </c>
      <c r="OD143">
        <v>16</v>
      </c>
      <c r="OE143">
        <v>25</v>
      </c>
      <c r="OF143">
        <v>30</v>
      </c>
      <c r="OG143">
        <v>29</v>
      </c>
      <c r="OH143">
        <v>25</v>
      </c>
      <c r="OI143">
        <v>23</v>
      </c>
      <c r="OJ143">
        <v>22</v>
      </c>
      <c r="OK143">
        <v>23</v>
      </c>
      <c r="OL143">
        <v>26</v>
      </c>
      <c r="OM143">
        <v>25</v>
      </c>
      <c r="ON143">
        <v>34</v>
      </c>
      <c r="OO143">
        <v>33</v>
      </c>
      <c r="OP143">
        <v>40</v>
      </c>
      <c r="OQ143">
        <v>31</v>
      </c>
      <c r="OR143">
        <v>29</v>
      </c>
      <c r="OS143">
        <v>34</v>
      </c>
      <c r="OT143">
        <v>35</v>
      </c>
      <c r="OU143">
        <v>34</v>
      </c>
      <c r="OV143">
        <v>27</v>
      </c>
      <c r="OW143">
        <v>26</v>
      </c>
      <c r="OX143">
        <v>39</v>
      </c>
      <c r="OY143" s="341">
        <f t="shared" si="123"/>
        <v>36</v>
      </c>
      <c r="OZ143">
        <v>33</v>
      </c>
      <c r="PA143">
        <v>33</v>
      </c>
      <c r="PB143">
        <v>45</v>
      </c>
      <c r="PC143">
        <v>48</v>
      </c>
      <c r="PD143">
        <v>32</v>
      </c>
    </row>
    <row r="144" spans="1:436" x14ac:dyDescent="0.2">
      <c r="A144" s="55"/>
      <c r="B144" s="1">
        <v>3</v>
      </c>
      <c r="C144" s="166">
        <f t="shared" ca="1" si="121"/>
        <v>18</v>
      </c>
      <c r="D144" s="167">
        <f t="shared" ca="1" si="124"/>
        <v>0.23684210526315788</v>
      </c>
      <c r="E144" s="187">
        <f t="shared" ca="1" si="125"/>
        <v>20</v>
      </c>
      <c r="F144" s="168"/>
      <c r="G144">
        <v>1</v>
      </c>
      <c r="H144">
        <v>3</v>
      </c>
      <c r="I144" s="341">
        <v>3.5</v>
      </c>
      <c r="J144">
        <v>4</v>
      </c>
      <c r="K144">
        <v>2</v>
      </c>
      <c r="L144">
        <v>1</v>
      </c>
      <c r="M144">
        <v>4</v>
      </c>
      <c r="N144">
        <v>5</v>
      </c>
      <c r="O144">
        <v>4</v>
      </c>
      <c r="P144">
        <v>2</v>
      </c>
      <c r="Q144">
        <v>0</v>
      </c>
      <c r="R144">
        <v>1</v>
      </c>
      <c r="S144">
        <v>3</v>
      </c>
      <c r="T144">
        <v>3</v>
      </c>
      <c r="U144">
        <v>5</v>
      </c>
      <c r="V144">
        <v>6</v>
      </c>
      <c r="W144">
        <v>6</v>
      </c>
      <c r="X144">
        <v>2</v>
      </c>
      <c r="Y144">
        <v>1</v>
      </c>
      <c r="Z144">
        <v>1</v>
      </c>
      <c r="AA144">
        <v>1</v>
      </c>
      <c r="AB144">
        <v>1</v>
      </c>
      <c r="AC144">
        <v>0</v>
      </c>
      <c r="AD144">
        <v>1</v>
      </c>
      <c r="AE144">
        <v>2</v>
      </c>
      <c r="AF144">
        <v>3</v>
      </c>
      <c r="AG144">
        <v>1</v>
      </c>
      <c r="AH144">
        <v>0</v>
      </c>
      <c r="AI144">
        <v>0</v>
      </c>
      <c r="AJ144">
        <v>0</v>
      </c>
      <c r="AK144">
        <v>0</v>
      </c>
      <c r="AL144">
        <v>1</v>
      </c>
      <c r="AM144">
        <v>2</v>
      </c>
      <c r="AN144">
        <v>1</v>
      </c>
      <c r="AO144">
        <v>1</v>
      </c>
      <c r="AP144" s="362">
        <v>0.5</v>
      </c>
      <c r="AQ144">
        <v>0</v>
      </c>
      <c r="AR144">
        <v>1</v>
      </c>
      <c r="AS144">
        <v>1</v>
      </c>
      <c r="AT144">
        <v>1</v>
      </c>
      <c r="AU144">
        <v>0</v>
      </c>
      <c r="AV144">
        <v>0</v>
      </c>
      <c r="AW144" s="144">
        <v>0</v>
      </c>
      <c r="AX144" s="144">
        <v>0</v>
      </c>
      <c r="AY144" s="144">
        <v>2</v>
      </c>
      <c r="AZ144" s="144">
        <v>1</v>
      </c>
      <c r="BA144" s="144">
        <v>1</v>
      </c>
      <c r="BB144" s="144">
        <v>1</v>
      </c>
      <c r="BC144" s="144">
        <v>2</v>
      </c>
      <c r="BD144" s="144">
        <v>2</v>
      </c>
      <c r="BE144" s="144">
        <v>3</v>
      </c>
      <c r="BF144" s="144">
        <v>3</v>
      </c>
      <c r="BG144">
        <v>1</v>
      </c>
      <c r="BH144">
        <v>1</v>
      </c>
      <c r="BI144">
        <v>1</v>
      </c>
      <c r="BJ144">
        <v>2</v>
      </c>
      <c r="BK144">
        <v>3</v>
      </c>
      <c r="BL144">
        <v>3</v>
      </c>
      <c r="BM144">
        <v>1</v>
      </c>
      <c r="BN144">
        <v>2</v>
      </c>
      <c r="BO144">
        <v>2</v>
      </c>
      <c r="BP144">
        <v>2</v>
      </c>
      <c r="BQ144">
        <v>6</v>
      </c>
      <c r="BR144">
        <v>4</v>
      </c>
      <c r="BS144" s="343">
        <v>5</v>
      </c>
      <c r="BT144">
        <v>2</v>
      </c>
      <c r="BU144">
        <v>3</v>
      </c>
      <c r="BV144">
        <v>3</v>
      </c>
      <c r="BW144">
        <v>1</v>
      </c>
      <c r="BX144">
        <v>0</v>
      </c>
      <c r="BY144">
        <v>2</v>
      </c>
      <c r="BZ144">
        <v>3</v>
      </c>
      <c r="CA144">
        <v>1</v>
      </c>
      <c r="CB144">
        <v>0</v>
      </c>
      <c r="CC144">
        <v>1</v>
      </c>
      <c r="CD144">
        <v>2</v>
      </c>
      <c r="CE144">
        <v>1</v>
      </c>
      <c r="CF144">
        <v>2</v>
      </c>
      <c r="CG144">
        <v>1</v>
      </c>
      <c r="CH144">
        <v>1</v>
      </c>
      <c r="CI144">
        <v>0</v>
      </c>
      <c r="CJ144">
        <v>1</v>
      </c>
      <c r="CK144">
        <v>2</v>
      </c>
      <c r="CL144">
        <v>2</v>
      </c>
      <c r="CM144">
        <v>4</v>
      </c>
      <c r="CN144">
        <v>5</v>
      </c>
      <c r="CO144">
        <v>3</v>
      </c>
      <c r="CP144">
        <v>2</v>
      </c>
      <c r="CQ144">
        <v>2</v>
      </c>
      <c r="CR144">
        <v>2</v>
      </c>
      <c r="CS144">
        <v>3</v>
      </c>
      <c r="CT144">
        <v>0</v>
      </c>
      <c r="CU144">
        <v>1</v>
      </c>
      <c r="CV144">
        <v>1</v>
      </c>
      <c r="CW144">
        <v>2</v>
      </c>
      <c r="CX144">
        <v>0</v>
      </c>
      <c r="CY144">
        <v>0</v>
      </c>
      <c r="CZ144">
        <v>0</v>
      </c>
      <c r="DA144">
        <v>0</v>
      </c>
      <c r="DB144">
        <v>1</v>
      </c>
      <c r="DC144">
        <v>2</v>
      </c>
      <c r="DD144">
        <v>2</v>
      </c>
      <c r="DE144">
        <v>2</v>
      </c>
      <c r="DF144">
        <v>2</v>
      </c>
      <c r="DG144">
        <v>2</v>
      </c>
      <c r="DH144">
        <v>2</v>
      </c>
      <c r="DI144">
        <v>1</v>
      </c>
      <c r="DJ144">
        <v>1</v>
      </c>
      <c r="DK144">
        <v>3</v>
      </c>
      <c r="DL144">
        <v>1</v>
      </c>
      <c r="DM144">
        <v>1</v>
      </c>
      <c r="DN144">
        <v>2</v>
      </c>
      <c r="DO144">
        <v>3</v>
      </c>
      <c r="DP144">
        <v>2</v>
      </c>
      <c r="DQ144">
        <v>2</v>
      </c>
      <c r="DR144">
        <v>2</v>
      </c>
      <c r="DS144">
        <v>1</v>
      </c>
      <c r="DT144" s="397">
        <v>0</v>
      </c>
      <c r="DU144" s="397">
        <v>0</v>
      </c>
      <c r="DV144" s="380">
        <v>1</v>
      </c>
      <c r="DW144" s="380">
        <v>2</v>
      </c>
      <c r="DX144" s="397">
        <v>1</v>
      </c>
      <c r="DY144">
        <v>0</v>
      </c>
      <c r="DZ144">
        <v>1</v>
      </c>
      <c r="EA144">
        <v>1</v>
      </c>
      <c r="EB144">
        <v>0</v>
      </c>
      <c r="EC144">
        <v>0</v>
      </c>
      <c r="ED144">
        <v>2</v>
      </c>
      <c r="EE144">
        <v>2</v>
      </c>
      <c r="EF144">
        <v>2</v>
      </c>
      <c r="EG144">
        <v>4</v>
      </c>
      <c r="EH144">
        <v>0</v>
      </c>
      <c r="EI144">
        <v>3</v>
      </c>
      <c r="EJ144">
        <v>2</v>
      </c>
      <c r="EK144">
        <v>1</v>
      </c>
      <c r="EL144">
        <v>2</v>
      </c>
      <c r="EM144">
        <v>3</v>
      </c>
      <c r="EN144">
        <v>5</v>
      </c>
      <c r="EO144">
        <v>4</v>
      </c>
      <c r="EP144">
        <v>2</v>
      </c>
      <c r="EQ144">
        <v>1</v>
      </c>
      <c r="ER144">
        <v>2</v>
      </c>
      <c r="ES144">
        <v>2</v>
      </c>
      <c r="ET144">
        <v>0</v>
      </c>
      <c r="EU144">
        <v>0</v>
      </c>
      <c r="EV144">
        <v>2</v>
      </c>
      <c r="EW144">
        <v>1</v>
      </c>
      <c r="EX144">
        <v>0</v>
      </c>
      <c r="EY144">
        <v>3</v>
      </c>
      <c r="EZ144">
        <v>1</v>
      </c>
      <c r="FA144">
        <v>1</v>
      </c>
      <c r="FB144">
        <v>0</v>
      </c>
      <c r="FC144">
        <v>1</v>
      </c>
      <c r="FD144">
        <v>2</v>
      </c>
      <c r="FE144">
        <v>5</v>
      </c>
      <c r="FF144">
        <v>4</v>
      </c>
      <c r="FG144">
        <v>3</v>
      </c>
      <c r="FH144">
        <v>2</v>
      </c>
      <c r="FI144">
        <v>1</v>
      </c>
      <c r="FJ144">
        <v>1</v>
      </c>
      <c r="FK144">
        <v>2</v>
      </c>
      <c r="FL144">
        <v>0</v>
      </c>
      <c r="FM144">
        <v>1</v>
      </c>
      <c r="FN144">
        <v>2</v>
      </c>
      <c r="FO144">
        <v>1</v>
      </c>
      <c r="FP144">
        <v>2</v>
      </c>
      <c r="FQ144">
        <v>1</v>
      </c>
      <c r="FR144">
        <v>0</v>
      </c>
      <c r="FS144">
        <v>2</v>
      </c>
      <c r="FT144">
        <v>3</v>
      </c>
      <c r="FU144" s="397">
        <v>3</v>
      </c>
      <c r="FV144" s="397">
        <v>10</v>
      </c>
      <c r="FW144" s="380">
        <v>8</v>
      </c>
      <c r="FX144" s="380">
        <v>3</v>
      </c>
      <c r="FY144" s="397">
        <v>2</v>
      </c>
      <c r="FZ144">
        <v>4</v>
      </c>
      <c r="GA144">
        <v>6</v>
      </c>
      <c r="GB144">
        <v>5</v>
      </c>
      <c r="GC144">
        <v>2</v>
      </c>
      <c r="GD144">
        <v>2</v>
      </c>
      <c r="GE144">
        <v>2</v>
      </c>
      <c r="GF144">
        <v>6</v>
      </c>
      <c r="GG144">
        <v>5</v>
      </c>
      <c r="GH144">
        <v>5</v>
      </c>
      <c r="GI144">
        <v>7</v>
      </c>
      <c r="GJ144">
        <v>3</v>
      </c>
      <c r="GK144">
        <v>5</v>
      </c>
      <c r="GL144">
        <v>0</v>
      </c>
      <c r="GM144">
        <v>0</v>
      </c>
      <c r="GN144">
        <v>1</v>
      </c>
      <c r="GO144">
        <v>2</v>
      </c>
      <c r="GP144">
        <v>4</v>
      </c>
      <c r="GQ144">
        <v>2</v>
      </c>
      <c r="GR144">
        <v>2</v>
      </c>
      <c r="GS144">
        <v>5</v>
      </c>
      <c r="GT144">
        <v>3</v>
      </c>
      <c r="GU144">
        <v>1</v>
      </c>
      <c r="GV144">
        <v>3</v>
      </c>
      <c r="GW144">
        <v>6</v>
      </c>
      <c r="GX144">
        <v>8</v>
      </c>
      <c r="GY144">
        <v>0</v>
      </c>
      <c r="GZ144">
        <v>2</v>
      </c>
      <c r="HA144">
        <v>4</v>
      </c>
      <c r="HB144">
        <v>6</v>
      </c>
      <c r="HC144">
        <v>5</v>
      </c>
      <c r="HD144">
        <v>3</v>
      </c>
      <c r="HE144">
        <v>1</v>
      </c>
      <c r="HF144">
        <v>5</v>
      </c>
      <c r="HG144">
        <v>3</v>
      </c>
      <c r="HH144">
        <v>2</v>
      </c>
      <c r="HI144">
        <v>5</v>
      </c>
      <c r="HJ144">
        <v>4</v>
      </c>
      <c r="HK144">
        <v>3</v>
      </c>
      <c r="HL144">
        <v>1</v>
      </c>
      <c r="HM144">
        <v>4</v>
      </c>
      <c r="HN144">
        <v>2</v>
      </c>
      <c r="HO144">
        <v>1</v>
      </c>
      <c r="HP144">
        <v>1</v>
      </c>
      <c r="HQ144">
        <v>1</v>
      </c>
      <c r="HR144">
        <v>1</v>
      </c>
      <c r="HS144">
        <v>3</v>
      </c>
      <c r="HT144">
        <v>4</v>
      </c>
      <c r="HU144">
        <v>2</v>
      </c>
      <c r="HV144">
        <v>0</v>
      </c>
      <c r="HW144">
        <v>3</v>
      </c>
      <c r="HX144">
        <v>5</v>
      </c>
      <c r="HY144">
        <v>1</v>
      </c>
      <c r="HZ144">
        <v>0</v>
      </c>
      <c r="IA144">
        <v>1</v>
      </c>
      <c r="IB144">
        <v>5</v>
      </c>
      <c r="IC144">
        <v>2</v>
      </c>
      <c r="ID144">
        <v>1</v>
      </c>
      <c r="IE144">
        <v>3</v>
      </c>
      <c r="IF144">
        <v>6</v>
      </c>
      <c r="IG144">
        <v>3</v>
      </c>
      <c r="IH144">
        <v>6</v>
      </c>
      <c r="II144">
        <v>8</v>
      </c>
      <c r="IJ144">
        <v>6</v>
      </c>
      <c r="IK144">
        <v>6</v>
      </c>
      <c r="IL144">
        <v>8</v>
      </c>
      <c r="IM144">
        <v>11</v>
      </c>
      <c r="IN144" s="341">
        <f t="shared" si="122"/>
        <v>10</v>
      </c>
      <c r="IO144">
        <v>9</v>
      </c>
      <c r="IP144">
        <v>10</v>
      </c>
      <c r="IQ144">
        <v>10</v>
      </c>
      <c r="IR144">
        <v>10</v>
      </c>
      <c r="IS144">
        <v>9</v>
      </c>
      <c r="IT144">
        <v>9</v>
      </c>
      <c r="IU144">
        <v>12</v>
      </c>
      <c r="IV144">
        <v>13</v>
      </c>
      <c r="IW144">
        <v>13</v>
      </c>
      <c r="IX144">
        <v>11</v>
      </c>
      <c r="IY144">
        <v>10</v>
      </c>
      <c r="IZ144">
        <v>15</v>
      </c>
      <c r="JA144">
        <v>14</v>
      </c>
      <c r="JB144">
        <v>16</v>
      </c>
      <c r="JC144">
        <v>18</v>
      </c>
      <c r="JD144">
        <v>14</v>
      </c>
      <c r="JE144">
        <v>8</v>
      </c>
      <c r="JF144" s="362">
        <f t="shared" si="126"/>
        <v>9</v>
      </c>
      <c r="JG144">
        <v>10</v>
      </c>
      <c r="JH144">
        <v>9</v>
      </c>
      <c r="JI144">
        <v>9</v>
      </c>
      <c r="JJ144">
        <v>7</v>
      </c>
      <c r="JK144">
        <v>9</v>
      </c>
      <c r="JL144">
        <v>10</v>
      </c>
      <c r="JM144">
        <v>7</v>
      </c>
      <c r="JN144" s="341">
        <f t="shared" si="127"/>
        <v>5.5</v>
      </c>
      <c r="JO144">
        <v>4</v>
      </c>
      <c r="JP144">
        <v>3</v>
      </c>
      <c r="JQ144">
        <v>4</v>
      </c>
      <c r="JR144">
        <v>5</v>
      </c>
      <c r="JS144">
        <v>7</v>
      </c>
      <c r="JT144">
        <v>6</v>
      </c>
      <c r="JU144">
        <v>7</v>
      </c>
      <c r="JV144" s="341">
        <f t="shared" si="128"/>
        <v>7.5</v>
      </c>
      <c r="JW144">
        <v>8</v>
      </c>
      <c r="JX144">
        <v>10</v>
      </c>
      <c r="JY144">
        <v>9</v>
      </c>
      <c r="JZ144">
        <v>10</v>
      </c>
      <c r="KA144">
        <v>13</v>
      </c>
      <c r="KB144">
        <v>20</v>
      </c>
      <c r="KC144">
        <v>12</v>
      </c>
      <c r="KD144">
        <v>6</v>
      </c>
      <c r="KE144">
        <v>5</v>
      </c>
      <c r="KF144">
        <v>9</v>
      </c>
      <c r="KG144">
        <v>8</v>
      </c>
      <c r="KH144">
        <v>4</v>
      </c>
      <c r="KI144">
        <v>4</v>
      </c>
      <c r="KJ144">
        <v>2</v>
      </c>
      <c r="KK144">
        <v>4</v>
      </c>
      <c r="KL144">
        <v>2</v>
      </c>
      <c r="KM144">
        <v>2</v>
      </c>
      <c r="KN144">
        <v>4</v>
      </c>
      <c r="KO144">
        <v>5</v>
      </c>
      <c r="KP144">
        <v>5</v>
      </c>
      <c r="KQ144">
        <v>5</v>
      </c>
      <c r="KR144">
        <v>7</v>
      </c>
      <c r="KS144">
        <v>8</v>
      </c>
      <c r="KT144">
        <v>10</v>
      </c>
      <c r="KU144">
        <v>9</v>
      </c>
      <c r="KV144">
        <v>10</v>
      </c>
      <c r="KW144">
        <v>16</v>
      </c>
      <c r="KX144">
        <v>26</v>
      </c>
      <c r="KY144">
        <v>28</v>
      </c>
      <c r="KZ144" s="476">
        <f t="shared" si="129"/>
        <v>13</v>
      </c>
      <c r="LA144" s="476">
        <f t="shared" si="130"/>
        <v>15</v>
      </c>
      <c r="LB144" s="476">
        <f t="shared" si="131"/>
        <v>16</v>
      </c>
      <c r="LC144" s="476">
        <f t="shared" si="132"/>
        <v>17</v>
      </c>
      <c r="LD144" s="476">
        <f t="shared" si="133"/>
        <v>18</v>
      </c>
      <c r="LE144" s="476">
        <f t="shared" si="134"/>
        <v>19</v>
      </c>
      <c r="LF144" s="476">
        <f t="shared" si="135"/>
        <v>21</v>
      </c>
      <c r="LG144" s="476">
        <f t="shared" si="136"/>
        <v>21</v>
      </c>
      <c r="LH144" s="476">
        <f t="shared" si="137"/>
        <v>22</v>
      </c>
      <c r="LI144" s="476">
        <f t="shared" si="138"/>
        <v>22</v>
      </c>
      <c r="LJ144">
        <v>21</v>
      </c>
      <c r="LK144">
        <v>23</v>
      </c>
      <c r="LL144">
        <v>20</v>
      </c>
      <c r="LM144">
        <v>19</v>
      </c>
      <c r="LN144">
        <v>20</v>
      </c>
      <c r="LO144">
        <v>20</v>
      </c>
      <c r="LP144">
        <v>24</v>
      </c>
      <c r="LQ144">
        <v>19</v>
      </c>
      <c r="LR144">
        <v>23</v>
      </c>
      <c r="LS144">
        <v>24</v>
      </c>
      <c r="LT144">
        <v>20</v>
      </c>
      <c r="LU144">
        <v>11</v>
      </c>
      <c r="LV144">
        <v>14</v>
      </c>
      <c r="LW144">
        <v>13</v>
      </c>
      <c r="LX144">
        <v>18</v>
      </c>
      <c r="LY144">
        <v>9</v>
      </c>
      <c r="LZ144">
        <v>12</v>
      </c>
      <c r="MA144">
        <v>11</v>
      </c>
      <c r="MB144">
        <v>16</v>
      </c>
      <c r="MC144">
        <v>13</v>
      </c>
      <c r="MD144">
        <v>9</v>
      </c>
      <c r="ME144">
        <v>10</v>
      </c>
      <c r="MF144">
        <v>12</v>
      </c>
      <c r="MG144">
        <v>17</v>
      </c>
      <c r="MH144">
        <v>4</v>
      </c>
      <c r="MI144">
        <v>13</v>
      </c>
      <c r="MJ144">
        <v>16</v>
      </c>
      <c r="MK144">
        <v>21</v>
      </c>
      <c r="ML144">
        <v>6</v>
      </c>
      <c r="MM144">
        <v>9</v>
      </c>
      <c r="MN144">
        <v>10</v>
      </c>
      <c r="MO144" s="471">
        <v>13</v>
      </c>
      <c r="MP144" s="471">
        <v>12</v>
      </c>
      <c r="MQ144">
        <v>9</v>
      </c>
      <c r="MR144">
        <v>12</v>
      </c>
      <c r="MS144">
        <v>13</v>
      </c>
      <c r="MT144">
        <v>12</v>
      </c>
      <c r="MU144">
        <v>7</v>
      </c>
      <c r="MV144">
        <v>8</v>
      </c>
      <c r="MW144">
        <v>8</v>
      </c>
      <c r="MX144">
        <v>12</v>
      </c>
      <c r="MY144">
        <v>15</v>
      </c>
      <c r="MZ144">
        <v>9</v>
      </c>
      <c r="NA144">
        <v>9</v>
      </c>
      <c r="NB144">
        <v>15</v>
      </c>
      <c r="NC144">
        <v>13</v>
      </c>
      <c r="ND144">
        <v>6</v>
      </c>
      <c r="NE144">
        <v>10</v>
      </c>
      <c r="NF144">
        <v>20</v>
      </c>
      <c r="NG144">
        <v>20</v>
      </c>
      <c r="NH144">
        <v>7</v>
      </c>
      <c r="NI144">
        <v>6</v>
      </c>
      <c r="NJ144">
        <v>12</v>
      </c>
      <c r="NK144">
        <v>9</v>
      </c>
      <c r="NL144">
        <v>16</v>
      </c>
      <c r="NM144">
        <v>10</v>
      </c>
      <c r="NN144">
        <v>13</v>
      </c>
      <c r="NO144">
        <v>22</v>
      </c>
      <c r="NP144">
        <v>20</v>
      </c>
      <c r="NQ144">
        <v>11</v>
      </c>
      <c r="NR144">
        <v>15</v>
      </c>
      <c r="NS144">
        <v>15</v>
      </c>
      <c r="NT144">
        <v>15</v>
      </c>
      <c r="NU144">
        <v>7</v>
      </c>
      <c r="NV144">
        <v>8</v>
      </c>
      <c r="NW144">
        <v>13</v>
      </c>
      <c r="NX144">
        <v>12</v>
      </c>
      <c r="NY144">
        <v>15</v>
      </c>
      <c r="NZ144">
        <v>0</v>
      </c>
      <c r="OA144">
        <v>2</v>
      </c>
      <c r="OB144">
        <v>5</v>
      </c>
      <c r="OC144">
        <v>7</v>
      </c>
      <c r="OD144">
        <v>3</v>
      </c>
      <c r="OE144">
        <v>6</v>
      </c>
      <c r="OF144">
        <v>6</v>
      </c>
      <c r="OG144">
        <v>8</v>
      </c>
      <c r="OH144">
        <v>0</v>
      </c>
      <c r="OI144">
        <v>6</v>
      </c>
      <c r="OJ144">
        <v>6</v>
      </c>
      <c r="OK144">
        <v>6</v>
      </c>
      <c r="OL144">
        <v>12</v>
      </c>
      <c r="OM144">
        <v>14</v>
      </c>
      <c r="ON144">
        <v>12</v>
      </c>
      <c r="OO144">
        <v>16</v>
      </c>
      <c r="OP144">
        <v>16</v>
      </c>
      <c r="OQ144">
        <v>11</v>
      </c>
      <c r="OR144">
        <v>17</v>
      </c>
      <c r="OS144">
        <v>17</v>
      </c>
      <c r="OT144">
        <v>18</v>
      </c>
      <c r="OU144">
        <v>21</v>
      </c>
      <c r="OV144">
        <v>13</v>
      </c>
      <c r="OW144">
        <v>19</v>
      </c>
      <c r="OX144">
        <v>19</v>
      </c>
      <c r="OY144" s="341">
        <f t="shared" si="123"/>
        <v>14.5</v>
      </c>
      <c r="OZ144">
        <v>10</v>
      </c>
      <c r="PA144">
        <v>14</v>
      </c>
      <c r="PB144">
        <v>17</v>
      </c>
      <c r="PC144">
        <v>20</v>
      </c>
      <c r="PD144">
        <v>18</v>
      </c>
    </row>
    <row r="145" spans="1:420" x14ac:dyDescent="0.2">
      <c r="B145" s="1">
        <v>4</v>
      </c>
      <c r="C145" s="166">
        <f t="shared" ca="1" si="121"/>
        <v>46</v>
      </c>
      <c r="D145" s="167">
        <f t="shared" ca="1" si="124"/>
        <v>0.35658914728682173</v>
      </c>
      <c r="E145" s="187">
        <f t="shared" ca="1" si="125"/>
        <v>24</v>
      </c>
      <c r="F145" s="168"/>
      <c r="G145">
        <v>31</v>
      </c>
      <c r="H145">
        <v>10</v>
      </c>
      <c r="I145" s="341">
        <v>8.5</v>
      </c>
      <c r="J145">
        <v>7</v>
      </c>
      <c r="K145">
        <v>7</v>
      </c>
      <c r="L145">
        <v>6</v>
      </c>
      <c r="M145">
        <v>9</v>
      </c>
      <c r="N145">
        <v>11</v>
      </c>
      <c r="O145">
        <v>7</v>
      </c>
      <c r="P145">
        <v>9</v>
      </c>
      <c r="Q145">
        <v>9</v>
      </c>
      <c r="R145">
        <v>16</v>
      </c>
      <c r="S145">
        <v>13</v>
      </c>
      <c r="T145">
        <v>9</v>
      </c>
      <c r="U145">
        <v>12</v>
      </c>
      <c r="V145">
        <v>9</v>
      </c>
      <c r="W145">
        <v>9</v>
      </c>
      <c r="X145">
        <v>10</v>
      </c>
      <c r="Y145">
        <v>10</v>
      </c>
      <c r="Z145">
        <v>11</v>
      </c>
      <c r="AA145">
        <v>9</v>
      </c>
      <c r="AB145">
        <v>11</v>
      </c>
      <c r="AC145">
        <v>12</v>
      </c>
      <c r="AD145">
        <v>13</v>
      </c>
      <c r="AE145">
        <v>10</v>
      </c>
      <c r="AF145">
        <v>23</v>
      </c>
      <c r="AG145">
        <v>18</v>
      </c>
      <c r="AH145">
        <v>17</v>
      </c>
      <c r="AI145">
        <v>15</v>
      </c>
      <c r="AJ145">
        <v>16</v>
      </c>
      <c r="AK145">
        <v>13</v>
      </c>
      <c r="AL145">
        <v>13</v>
      </c>
      <c r="AM145">
        <v>17</v>
      </c>
      <c r="AN145">
        <v>15</v>
      </c>
      <c r="AO145">
        <v>16</v>
      </c>
      <c r="AP145" s="362">
        <v>17</v>
      </c>
      <c r="AQ145">
        <v>18</v>
      </c>
      <c r="AR145">
        <v>16</v>
      </c>
      <c r="AS145">
        <v>22</v>
      </c>
      <c r="AT145">
        <v>25</v>
      </c>
      <c r="AU145">
        <v>17</v>
      </c>
      <c r="AV145">
        <v>27</v>
      </c>
      <c r="AW145" s="144">
        <v>25</v>
      </c>
      <c r="AX145" s="144">
        <v>24</v>
      </c>
      <c r="AY145" s="144">
        <v>23</v>
      </c>
      <c r="AZ145" s="144">
        <v>28</v>
      </c>
      <c r="BA145" s="144">
        <v>27</v>
      </c>
      <c r="BB145" s="144">
        <v>29</v>
      </c>
      <c r="BC145" s="144">
        <v>20</v>
      </c>
      <c r="BD145" s="144">
        <v>23</v>
      </c>
      <c r="BE145" s="144">
        <v>23</v>
      </c>
      <c r="BF145" s="144">
        <v>25</v>
      </c>
      <c r="BG145">
        <v>27</v>
      </c>
      <c r="BH145">
        <v>17</v>
      </c>
      <c r="BI145">
        <v>20</v>
      </c>
      <c r="BJ145">
        <v>27</v>
      </c>
      <c r="BK145">
        <v>37</v>
      </c>
      <c r="BL145">
        <v>22</v>
      </c>
      <c r="BM145">
        <v>22</v>
      </c>
      <c r="BN145">
        <v>19</v>
      </c>
      <c r="BO145">
        <v>23</v>
      </c>
      <c r="BP145">
        <v>14</v>
      </c>
      <c r="BQ145">
        <v>19</v>
      </c>
      <c r="BR145">
        <v>19</v>
      </c>
      <c r="BS145" s="343">
        <v>19</v>
      </c>
      <c r="BT145">
        <v>27</v>
      </c>
      <c r="BU145">
        <v>25</v>
      </c>
      <c r="BV145">
        <v>21</v>
      </c>
      <c r="BW145">
        <v>36</v>
      </c>
      <c r="BX145">
        <v>28</v>
      </c>
      <c r="BY145">
        <v>20</v>
      </c>
      <c r="BZ145">
        <v>16</v>
      </c>
      <c r="CA145">
        <v>21</v>
      </c>
      <c r="CB145">
        <v>21</v>
      </c>
      <c r="CC145">
        <v>20</v>
      </c>
      <c r="CD145">
        <v>18</v>
      </c>
      <c r="CE145">
        <v>13</v>
      </c>
      <c r="CF145">
        <v>20</v>
      </c>
      <c r="CG145">
        <v>18</v>
      </c>
      <c r="CH145">
        <v>16</v>
      </c>
      <c r="CI145">
        <v>17</v>
      </c>
      <c r="CJ145">
        <v>25</v>
      </c>
      <c r="CK145">
        <v>14</v>
      </c>
      <c r="CL145">
        <v>20</v>
      </c>
      <c r="CM145">
        <v>26</v>
      </c>
      <c r="CN145">
        <v>13</v>
      </c>
      <c r="CO145">
        <v>16</v>
      </c>
      <c r="CP145">
        <v>22</v>
      </c>
      <c r="CQ145">
        <v>19</v>
      </c>
      <c r="CR145">
        <v>25</v>
      </c>
      <c r="CS145">
        <v>18</v>
      </c>
      <c r="CT145">
        <v>22</v>
      </c>
      <c r="CU145">
        <v>28</v>
      </c>
      <c r="CV145">
        <v>34</v>
      </c>
      <c r="CW145">
        <v>32</v>
      </c>
      <c r="CX145">
        <v>33</v>
      </c>
      <c r="CY145">
        <v>25</v>
      </c>
      <c r="CZ145">
        <v>23</v>
      </c>
      <c r="DA145">
        <v>25</v>
      </c>
      <c r="DB145">
        <v>29</v>
      </c>
      <c r="DC145">
        <v>25</v>
      </c>
      <c r="DD145">
        <v>25</v>
      </c>
      <c r="DE145">
        <v>22</v>
      </c>
      <c r="DF145">
        <v>29</v>
      </c>
      <c r="DG145">
        <v>36</v>
      </c>
      <c r="DH145">
        <v>32</v>
      </c>
      <c r="DI145">
        <v>20</v>
      </c>
      <c r="DJ145">
        <v>20</v>
      </c>
      <c r="DK145">
        <v>21</v>
      </c>
      <c r="DL145">
        <v>21</v>
      </c>
      <c r="DM145">
        <v>24</v>
      </c>
      <c r="DN145">
        <v>23</v>
      </c>
      <c r="DO145">
        <v>21</v>
      </c>
      <c r="DP145">
        <v>25</v>
      </c>
      <c r="DQ145">
        <v>20</v>
      </c>
      <c r="DR145">
        <v>18</v>
      </c>
      <c r="DS145">
        <v>19</v>
      </c>
      <c r="DT145" s="397">
        <v>25</v>
      </c>
      <c r="DU145" s="397">
        <v>19</v>
      </c>
      <c r="DV145" s="380">
        <v>22</v>
      </c>
      <c r="DW145" s="380">
        <v>20</v>
      </c>
      <c r="DX145" s="397">
        <v>19</v>
      </c>
      <c r="DY145">
        <v>13</v>
      </c>
      <c r="DZ145">
        <v>12</v>
      </c>
      <c r="EA145">
        <v>14</v>
      </c>
      <c r="EB145">
        <v>17</v>
      </c>
      <c r="EC145">
        <v>19</v>
      </c>
      <c r="ED145">
        <v>18</v>
      </c>
      <c r="EE145">
        <v>16</v>
      </c>
      <c r="EF145">
        <v>20</v>
      </c>
      <c r="EG145">
        <v>23</v>
      </c>
      <c r="EH145">
        <v>20</v>
      </c>
      <c r="EI145">
        <v>20</v>
      </c>
      <c r="EJ145">
        <v>20</v>
      </c>
      <c r="EK145">
        <v>13</v>
      </c>
      <c r="EL145">
        <v>13</v>
      </c>
      <c r="EM145">
        <v>14</v>
      </c>
      <c r="EN145">
        <v>13</v>
      </c>
      <c r="EO145">
        <v>14</v>
      </c>
      <c r="EP145">
        <v>16</v>
      </c>
      <c r="EQ145">
        <v>16</v>
      </c>
      <c r="ER145">
        <v>10</v>
      </c>
      <c r="ES145">
        <v>13</v>
      </c>
      <c r="ET145">
        <v>9</v>
      </c>
      <c r="EU145">
        <v>10</v>
      </c>
      <c r="EV145">
        <v>13</v>
      </c>
      <c r="EW145">
        <v>13</v>
      </c>
      <c r="EX145">
        <v>17</v>
      </c>
      <c r="EY145">
        <v>23</v>
      </c>
      <c r="EZ145">
        <v>27</v>
      </c>
      <c r="FA145">
        <v>16</v>
      </c>
      <c r="FB145">
        <v>23</v>
      </c>
      <c r="FC145">
        <v>23</v>
      </c>
      <c r="FD145">
        <v>28</v>
      </c>
      <c r="FE145">
        <v>35</v>
      </c>
      <c r="FF145">
        <v>47</v>
      </c>
      <c r="FG145">
        <v>40</v>
      </c>
      <c r="FH145">
        <v>32</v>
      </c>
      <c r="FI145">
        <v>45</v>
      </c>
      <c r="FJ145">
        <v>32</v>
      </c>
      <c r="FK145">
        <v>22</v>
      </c>
      <c r="FL145">
        <v>27</v>
      </c>
      <c r="FM145">
        <v>24</v>
      </c>
      <c r="FN145">
        <v>30</v>
      </c>
      <c r="FO145">
        <v>19</v>
      </c>
      <c r="FP145">
        <v>23</v>
      </c>
      <c r="FQ145">
        <v>21</v>
      </c>
      <c r="FR145">
        <v>31</v>
      </c>
      <c r="FS145">
        <v>28</v>
      </c>
      <c r="FT145">
        <v>30</v>
      </c>
      <c r="FU145" s="397">
        <v>14</v>
      </c>
      <c r="FV145" s="397">
        <v>16</v>
      </c>
      <c r="FW145" s="380">
        <v>24</v>
      </c>
      <c r="FX145" s="380">
        <v>23</v>
      </c>
      <c r="FY145" s="397">
        <v>31</v>
      </c>
      <c r="FZ145">
        <v>26</v>
      </c>
      <c r="GA145">
        <v>24</v>
      </c>
      <c r="GB145">
        <v>22</v>
      </c>
      <c r="GC145">
        <v>19</v>
      </c>
      <c r="GD145">
        <v>12</v>
      </c>
      <c r="GE145">
        <v>16</v>
      </c>
      <c r="GF145">
        <v>18</v>
      </c>
      <c r="GG145">
        <v>12</v>
      </c>
      <c r="GH145">
        <v>15</v>
      </c>
      <c r="GI145">
        <v>24</v>
      </c>
      <c r="GJ145">
        <v>18</v>
      </c>
      <c r="GK145">
        <v>13</v>
      </c>
      <c r="GL145">
        <v>11</v>
      </c>
      <c r="GM145">
        <v>6</v>
      </c>
      <c r="GN145">
        <v>4</v>
      </c>
      <c r="GO145">
        <v>6</v>
      </c>
      <c r="GP145">
        <v>6</v>
      </c>
      <c r="GQ145">
        <v>7</v>
      </c>
      <c r="GR145">
        <v>10</v>
      </c>
      <c r="GS145">
        <v>4</v>
      </c>
      <c r="GT145">
        <v>12</v>
      </c>
      <c r="GU145">
        <v>11</v>
      </c>
      <c r="GV145">
        <v>14</v>
      </c>
      <c r="GW145">
        <v>18</v>
      </c>
      <c r="GX145">
        <v>15</v>
      </c>
      <c r="GY145">
        <v>17</v>
      </c>
      <c r="GZ145">
        <v>26</v>
      </c>
      <c r="HA145">
        <v>24</v>
      </c>
      <c r="HB145">
        <v>27</v>
      </c>
      <c r="HC145">
        <v>27</v>
      </c>
      <c r="HD145">
        <v>25</v>
      </c>
      <c r="HE145">
        <v>18</v>
      </c>
      <c r="HF145">
        <v>25</v>
      </c>
      <c r="HG145">
        <v>36</v>
      </c>
      <c r="HH145">
        <v>46</v>
      </c>
      <c r="HI145">
        <v>22</v>
      </c>
      <c r="HJ145">
        <v>23</v>
      </c>
      <c r="HK145">
        <v>19</v>
      </c>
      <c r="HL145">
        <v>19</v>
      </c>
      <c r="HM145">
        <v>10</v>
      </c>
      <c r="HN145">
        <v>12</v>
      </c>
      <c r="HO145">
        <v>8</v>
      </c>
      <c r="HP145">
        <v>8</v>
      </c>
      <c r="HQ145">
        <v>11</v>
      </c>
      <c r="HR145">
        <v>5</v>
      </c>
      <c r="HS145">
        <v>8</v>
      </c>
      <c r="HT145">
        <v>11</v>
      </c>
      <c r="HU145">
        <v>10</v>
      </c>
      <c r="HV145">
        <v>8</v>
      </c>
      <c r="HW145">
        <v>6</v>
      </c>
      <c r="HX145">
        <v>6</v>
      </c>
      <c r="HY145">
        <v>5</v>
      </c>
      <c r="HZ145">
        <v>4</v>
      </c>
      <c r="IA145">
        <v>7</v>
      </c>
      <c r="IB145">
        <v>10</v>
      </c>
      <c r="IC145">
        <v>11</v>
      </c>
      <c r="ID145">
        <v>5</v>
      </c>
      <c r="IE145">
        <v>7</v>
      </c>
      <c r="IF145">
        <v>12</v>
      </c>
      <c r="IG145">
        <v>8</v>
      </c>
      <c r="IH145">
        <v>16</v>
      </c>
      <c r="II145">
        <v>8</v>
      </c>
      <c r="IJ145">
        <v>12</v>
      </c>
      <c r="IK145">
        <v>10</v>
      </c>
      <c r="IL145">
        <v>8</v>
      </c>
      <c r="IM145">
        <v>8</v>
      </c>
      <c r="IN145" s="341">
        <f t="shared" si="122"/>
        <v>6.5</v>
      </c>
      <c r="IO145">
        <v>5</v>
      </c>
      <c r="IP145">
        <v>10</v>
      </c>
      <c r="IQ145">
        <v>13</v>
      </c>
      <c r="IR145">
        <v>8</v>
      </c>
      <c r="IS145">
        <v>11</v>
      </c>
      <c r="IT145">
        <v>9</v>
      </c>
      <c r="IU145">
        <v>7</v>
      </c>
      <c r="IV145">
        <v>5</v>
      </c>
      <c r="IW145">
        <v>5</v>
      </c>
      <c r="IX145">
        <v>10</v>
      </c>
      <c r="IY145">
        <v>14</v>
      </c>
      <c r="IZ145">
        <v>12</v>
      </c>
      <c r="JA145">
        <v>18</v>
      </c>
      <c r="JB145">
        <v>27</v>
      </c>
      <c r="JC145">
        <v>33</v>
      </c>
      <c r="JD145">
        <v>21</v>
      </c>
      <c r="JE145">
        <v>14</v>
      </c>
      <c r="JF145" s="362">
        <f t="shared" si="126"/>
        <v>14</v>
      </c>
      <c r="JG145">
        <v>14</v>
      </c>
      <c r="JH145">
        <v>19</v>
      </c>
      <c r="JI145">
        <v>21</v>
      </c>
      <c r="JJ145">
        <v>11</v>
      </c>
      <c r="JK145">
        <v>10</v>
      </c>
      <c r="JL145">
        <v>14</v>
      </c>
      <c r="JM145">
        <v>12</v>
      </c>
      <c r="JN145" s="341">
        <f t="shared" si="127"/>
        <v>14</v>
      </c>
      <c r="JO145">
        <v>16</v>
      </c>
      <c r="JP145">
        <v>15</v>
      </c>
      <c r="JQ145">
        <v>15</v>
      </c>
      <c r="JR145">
        <v>19</v>
      </c>
      <c r="JS145">
        <v>19</v>
      </c>
      <c r="JT145">
        <v>7</v>
      </c>
      <c r="JU145">
        <v>12</v>
      </c>
      <c r="JV145" s="341">
        <f t="shared" si="128"/>
        <v>10.5</v>
      </c>
      <c r="JW145">
        <v>9</v>
      </c>
      <c r="JX145">
        <v>5</v>
      </c>
      <c r="JY145">
        <v>4</v>
      </c>
      <c r="JZ145">
        <v>4</v>
      </c>
      <c r="KA145">
        <v>7</v>
      </c>
      <c r="KB145">
        <v>5</v>
      </c>
      <c r="KC145">
        <v>2</v>
      </c>
      <c r="KD145">
        <v>5</v>
      </c>
      <c r="KE145">
        <v>7</v>
      </c>
      <c r="KF145">
        <v>11</v>
      </c>
      <c r="KG145">
        <v>11</v>
      </c>
      <c r="KH145">
        <v>15</v>
      </c>
      <c r="KI145">
        <v>16</v>
      </c>
      <c r="KJ145">
        <v>19</v>
      </c>
      <c r="KK145">
        <v>16</v>
      </c>
      <c r="KL145">
        <v>15</v>
      </c>
      <c r="KM145">
        <v>9</v>
      </c>
      <c r="KN145">
        <v>12</v>
      </c>
      <c r="KO145">
        <v>13</v>
      </c>
      <c r="KP145">
        <v>19</v>
      </c>
      <c r="KQ145">
        <v>18</v>
      </c>
      <c r="KR145">
        <v>22</v>
      </c>
      <c r="KS145">
        <v>24</v>
      </c>
      <c r="KT145">
        <v>25</v>
      </c>
      <c r="KU145">
        <v>19</v>
      </c>
      <c r="KV145">
        <v>22</v>
      </c>
      <c r="KW145">
        <v>32</v>
      </c>
      <c r="KX145">
        <v>28</v>
      </c>
      <c r="KY145">
        <v>33</v>
      </c>
      <c r="KZ145" s="476">
        <f t="shared" si="129"/>
        <v>27</v>
      </c>
      <c r="LA145" s="476">
        <f t="shared" si="130"/>
        <v>31</v>
      </c>
      <c r="LB145" s="476">
        <f t="shared" si="131"/>
        <v>34</v>
      </c>
      <c r="LC145" s="476">
        <f t="shared" si="132"/>
        <v>37</v>
      </c>
      <c r="LD145" s="476">
        <f t="shared" si="133"/>
        <v>40</v>
      </c>
      <c r="LE145" s="476">
        <f t="shared" si="134"/>
        <v>42</v>
      </c>
      <c r="LF145" s="476">
        <f t="shared" si="135"/>
        <v>45</v>
      </c>
      <c r="LG145" s="476">
        <f t="shared" si="136"/>
        <v>47</v>
      </c>
      <c r="LH145" s="476">
        <f t="shared" si="137"/>
        <v>49</v>
      </c>
      <c r="LI145" s="476">
        <f t="shared" si="138"/>
        <v>52</v>
      </c>
      <c r="LJ145">
        <v>56</v>
      </c>
      <c r="LK145">
        <v>59</v>
      </c>
      <c r="LL145">
        <v>53</v>
      </c>
      <c r="LM145">
        <v>53</v>
      </c>
      <c r="LN145">
        <v>55</v>
      </c>
      <c r="LO145">
        <v>48</v>
      </c>
      <c r="LP145">
        <v>51</v>
      </c>
      <c r="LQ145">
        <v>51</v>
      </c>
      <c r="LR145">
        <v>57</v>
      </c>
      <c r="LS145">
        <v>53</v>
      </c>
      <c r="LT145">
        <v>53</v>
      </c>
      <c r="LU145">
        <v>60</v>
      </c>
      <c r="LV145">
        <v>60</v>
      </c>
      <c r="LW145">
        <v>58</v>
      </c>
      <c r="LX145">
        <v>60</v>
      </c>
      <c r="LY145">
        <v>58</v>
      </c>
      <c r="LZ145">
        <v>60</v>
      </c>
      <c r="MA145">
        <v>62</v>
      </c>
      <c r="MB145">
        <v>66</v>
      </c>
      <c r="MC145">
        <v>68</v>
      </c>
      <c r="MD145">
        <v>67</v>
      </c>
      <c r="ME145">
        <v>69</v>
      </c>
      <c r="MF145">
        <v>70</v>
      </c>
      <c r="MG145">
        <v>71</v>
      </c>
      <c r="MH145">
        <v>27</v>
      </c>
      <c r="MI145">
        <v>28</v>
      </c>
      <c r="MJ145">
        <v>29</v>
      </c>
      <c r="MK145">
        <v>28</v>
      </c>
      <c r="ML145">
        <v>32</v>
      </c>
      <c r="MM145">
        <v>29</v>
      </c>
      <c r="MN145">
        <v>33</v>
      </c>
      <c r="MO145" s="471">
        <v>26</v>
      </c>
      <c r="MP145" s="471">
        <v>22</v>
      </c>
      <c r="MQ145">
        <v>21</v>
      </c>
      <c r="MR145">
        <v>23</v>
      </c>
      <c r="MS145">
        <v>31</v>
      </c>
      <c r="MT145">
        <v>34</v>
      </c>
      <c r="MU145">
        <v>35</v>
      </c>
      <c r="MV145">
        <v>34</v>
      </c>
      <c r="MW145">
        <v>39</v>
      </c>
      <c r="MX145">
        <v>40</v>
      </c>
      <c r="MY145">
        <v>39</v>
      </c>
      <c r="MZ145">
        <v>40</v>
      </c>
      <c r="NA145">
        <v>42</v>
      </c>
      <c r="NB145">
        <v>52</v>
      </c>
      <c r="NC145">
        <v>49</v>
      </c>
      <c r="ND145">
        <v>49</v>
      </c>
      <c r="NE145">
        <v>51</v>
      </c>
      <c r="NF145">
        <v>59</v>
      </c>
      <c r="NG145">
        <v>61</v>
      </c>
      <c r="NH145">
        <v>62</v>
      </c>
      <c r="NI145">
        <v>65</v>
      </c>
      <c r="NJ145">
        <v>57</v>
      </c>
      <c r="NK145">
        <v>62</v>
      </c>
      <c r="NL145">
        <v>67</v>
      </c>
      <c r="NM145">
        <v>65</v>
      </c>
      <c r="NN145">
        <v>66</v>
      </c>
      <c r="NO145">
        <v>63</v>
      </c>
      <c r="NP145">
        <v>67</v>
      </c>
      <c r="NQ145">
        <v>68</v>
      </c>
      <c r="NR145">
        <v>17</v>
      </c>
      <c r="NS145">
        <v>14</v>
      </c>
      <c r="NT145">
        <v>20</v>
      </c>
      <c r="NU145">
        <v>21</v>
      </c>
      <c r="NV145">
        <v>25</v>
      </c>
      <c r="NW145">
        <v>28</v>
      </c>
      <c r="NX145">
        <v>26</v>
      </c>
      <c r="NY145">
        <v>29</v>
      </c>
      <c r="NZ145">
        <v>26</v>
      </c>
      <c r="OA145">
        <v>22</v>
      </c>
      <c r="OB145">
        <v>24</v>
      </c>
      <c r="OC145">
        <v>26</v>
      </c>
      <c r="OD145">
        <v>25</v>
      </c>
      <c r="OE145">
        <v>28</v>
      </c>
      <c r="OF145">
        <v>29</v>
      </c>
      <c r="OG145">
        <v>26</v>
      </c>
      <c r="OH145">
        <v>27</v>
      </c>
      <c r="OI145">
        <v>28</v>
      </c>
      <c r="OJ145">
        <v>27</v>
      </c>
      <c r="OK145">
        <v>29</v>
      </c>
      <c r="OL145">
        <v>32</v>
      </c>
      <c r="OM145">
        <v>30</v>
      </c>
      <c r="ON145">
        <v>29</v>
      </c>
      <c r="OO145">
        <v>27</v>
      </c>
      <c r="OP145">
        <v>28</v>
      </c>
      <c r="OQ145">
        <v>30</v>
      </c>
      <c r="OR145">
        <v>27</v>
      </c>
      <c r="OS145">
        <v>27</v>
      </c>
      <c r="OT145">
        <v>28</v>
      </c>
      <c r="OU145">
        <v>34</v>
      </c>
      <c r="OV145">
        <v>36</v>
      </c>
      <c r="OW145">
        <v>37</v>
      </c>
      <c r="OX145">
        <v>39</v>
      </c>
      <c r="OY145" s="341">
        <f t="shared" si="123"/>
        <v>39.5</v>
      </c>
      <c r="OZ145">
        <v>40</v>
      </c>
      <c r="PA145">
        <v>49</v>
      </c>
      <c r="PB145">
        <v>47</v>
      </c>
      <c r="PC145">
        <v>43</v>
      </c>
      <c r="PD145">
        <v>46</v>
      </c>
    </row>
    <row r="146" spans="1:420" s="144" customFormat="1" x14ac:dyDescent="0.2">
      <c r="A146" s="55"/>
      <c r="B146" s="318">
        <v>5</v>
      </c>
      <c r="C146" s="319">
        <f t="shared" ca="1" si="121"/>
        <v>170</v>
      </c>
      <c r="D146" s="320">
        <f t="shared" ca="1" si="124"/>
        <v>0.33530571992110453</v>
      </c>
      <c r="E146" s="323">
        <f t="shared" ca="1" si="125"/>
        <v>23</v>
      </c>
      <c r="F146" s="321"/>
      <c r="G146" s="144">
        <v>49</v>
      </c>
      <c r="H146" s="144">
        <v>56</v>
      </c>
      <c r="I146" s="343">
        <v>49</v>
      </c>
      <c r="J146" s="144">
        <v>42</v>
      </c>
      <c r="K146" s="144">
        <v>32</v>
      </c>
      <c r="L146" s="144">
        <v>43</v>
      </c>
      <c r="M146" s="144">
        <v>33</v>
      </c>
      <c r="N146" s="144">
        <v>28</v>
      </c>
      <c r="O146" s="144">
        <v>18</v>
      </c>
      <c r="P146" s="144">
        <v>17</v>
      </c>
      <c r="Q146" s="144">
        <v>19</v>
      </c>
      <c r="R146" s="144">
        <v>13</v>
      </c>
      <c r="S146" s="144">
        <v>24</v>
      </c>
      <c r="T146" s="144">
        <v>43</v>
      </c>
      <c r="U146" s="144">
        <v>35</v>
      </c>
      <c r="V146" s="144">
        <v>27</v>
      </c>
      <c r="W146" s="144">
        <v>19</v>
      </c>
      <c r="X146" s="144">
        <v>19</v>
      </c>
      <c r="Y146" s="144">
        <v>38</v>
      </c>
      <c r="Z146" s="144">
        <v>52</v>
      </c>
      <c r="AA146" s="144">
        <v>41</v>
      </c>
      <c r="AB146" s="144">
        <v>47</v>
      </c>
      <c r="AC146" s="144">
        <v>43</v>
      </c>
      <c r="AD146" s="144">
        <v>45</v>
      </c>
      <c r="AE146" s="144">
        <v>48</v>
      </c>
      <c r="AF146" s="144">
        <v>59</v>
      </c>
      <c r="AG146" s="144">
        <v>50</v>
      </c>
      <c r="AH146" s="144">
        <v>52</v>
      </c>
      <c r="AI146" s="144">
        <v>51</v>
      </c>
      <c r="AJ146" s="144">
        <v>65</v>
      </c>
      <c r="AK146" s="144">
        <v>65</v>
      </c>
      <c r="AL146" s="144">
        <v>66</v>
      </c>
      <c r="AM146" s="144">
        <v>51</v>
      </c>
      <c r="AN146" s="144">
        <v>53</v>
      </c>
      <c r="AO146" s="144">
        <v>55</v>
      </c>
      <c r="AP146" s="363">
        <v>51</v>
      </c>
      <c r="AQ146" s="144">
        <v>47</v>
      </c>
      <c r="AR146" s="144">
        <v>36</v>
      </c>
      <c r="AS146" s="144">
        <v>37</v>
      </c>
      <c r="AT146" s="144">
        <v>43</v>
      </c>
      <c r="AU146" s="144">
        <v>46</v>
      </c>
      <c r="AV146" s="144">
        <v>45</v>
      </c>
      <c r="AW146" s="144">
        <v>54</v>
      </c>
      <c r="AX146" s="144">
        <v>69</v>
      </c>
      <c r="AY146" s="144">
        <v>72</v>
      </c>
      <c r="AZ146" s="144">
        <v>73</v>
      </c>
      <c r="BA146" s="144">
        <v>57</v>
      </c>
      <c r="BB146" s="144">
        <v>62</v>
      </c>
      <c r="BC146" s="144">
        <v>54</v>
      </c>
      <c r="BD146" s="144">
        <v>46</v>
      </c>
      <c r="BE146" s="144">
        <v>44</v>
      </c>
      <c r="BF146" s="144">
        <v>66</v>
      </c>
      <c r="BG146" s="144">
        <v>85</v>
      </c>
      <c r="BH146" s="144">
        <v>68</v>
      </c>
      <c r="BI146" s="144">
        <v>55</v>
      </c>
      <c r="BJ146" s="144">
        <v>50</v>
      </c>
      <c r="BK146" s="144">
        <v>42</v>
      </c>
      <c r="BL146" s="144">
        <v>36</v>
      </c>
      <c r="BM146" s="144">
        <v>27</v>
      </c>
      <c r="BN146" s="144">
        <v>30</v>
      </c>
      <c r="BO146" s="144">
        <v>41</v>
      </c>
      <c r="BP146" s="144">
        <v>31</v>
      </c>
      <c r="BQ146" s="144">
        <v>35</v>
      </c>
      <c r="BR146" s="144">
        <v>27</v>
      </c>
      <c r="BS146" s="343">
        <v>31</v>
      </c>
      <c r="BT146" s="144">
        <v>36</v>
      </c>
      <c r="BU146" s="144">
        <v>23</v>
      </c>
      <c r="BV146" s="144">
        <v>26</v>
      </c>
      <c r="BW146" s="144">
        <v>30</v>
      </c>
      <c r="BX146" s="144">
        <v>25</v>
      </c>
      <c r="BY146" s="144">
        <v>14</v>
      </c>
      <c r="BZ146" s="144">
        <v>23</v>
      </c>
      <c r="CA146" s="144">
        <v>28</v>
      </c>
      <c r="CB146" s="144">
        <v>56</v>
      </c>
      <c r="CC146" s="144">
        <v>66</v>
      </c>
      <c r="CD146" s="144">
        <v>62</v>
      </c>
      <c r="CE146" s="144">
        <v>51</v>
      </c>
      <c r="CF146" s="144">
        <v>66</v>
      </c>
      <c r="CG146" s="144">
        <v>55</v>
      </c>
      <c r="CH146" s="144">
        <v>54</v>
      </c>
      <c r="CI146" s="144">
        <v>46</v>
      </c>
      <c r="CJ146" s="144">
        <v>56</v>
      </c>
      <c r="CK146" s="144">
        <v>54</v>
      </c>
      <c r="CL146" s="144">
        <v>57</v>
      </c>
      <c r="CM146" s="144">
        <v>55</v>
      </c>
      <c r="CN146" s="144">
        <v>67</v>
      </c>
      <c r="CO146" s="144">
        <v>61</v>
      </c>
      <c r="CP146" s="144">
        <v>54</v>
      </c>
      <c r="CQ146" s="144">
        <v>65</v>
      </c>
      <c r="CR146" s="144">
        <v>52</v>
      </c>
      <c r="CS146" s="144">
        <v>53</v>
      </c>
      <c r="CT146" s="144">
        <v>45</v>
      </c>
      <c r="CU146" s="144">
        <v>43</v>
      </c>
      <c r="CV146" s="144">
        <v>42</v>
      </c>
      <c r="CW146" s="144">
        <v>44</v>
      </c>
      <c r="CX146" s="144">
        <v>54</v>
      </c>
      <c r="CY146" s="144">
        <v>57</v>
      </c>
      <c r="CZ146" s="144">
        <v>60</v>
      </c>
      <c r="DA146" s="144">
        <v>41</v>
      </c>
      <c r="DB146" s="144">
        <v>58</v>
      </c>
      <c r="DC146" s="144">
        <v>60</v>
      </c>
      <c r="DD146" s="144">
        <v>63</v>
      </c>
      <c r="DE146" s="144">
        <v>65</v>
      </c>
      <c r="DF146" s="144">
        <v>69</v>
      </c>
      <c r="DG146" s="144">
        <v>73</v>
      </c>
      <c r="DH146" s="144">
        <v>57</v>
      </c>
      <c r="DI146" s="144">
        <v>50</v>
      </c>
      <c r="DJ146" s="144">
        <v>50</v>
      </c>
      <c r="DK146" s="144">
        <v>50</v>
      </c>
      <c r="DL146" s="144">
        <v>55</v>
      </c>
      <c r="DM146" s="144">
        <v>52</v>
      </c>
      <c r="DN146" s="144">
        <v>47</v>
      </c>
      <c r="DO146" s="144">
        <v>25</v>
      </c>
      <c r="DP146" s="144">
        <v>21</v>
      </c>
      <c r="DQ146" s="144">
        <v>27</v>
      </c>
      <c r="DR146">
        <v>35</v>
      </c>
      <c r="DS146" s="144">
        <v>34</v>
      </c>
      <c r="DT146" s="397">
        <v>29</v>
      </c>
      <c r="DU146" s="397">
        <v>33</v>
      </c>
      <c r="DV146" s="380">
        <v>37</v>
      </c>
      <c r="DW146" s="380">
        <v>28</v>
      </c>
      <c r="DX146" s="397">
        <v>24</v>
      </c>
      <c r="DY146">
        <v>32</v>
      </c>
      <c r="DZ146">
        <v>35</v>
      </c>
      <c r="EA146">
        <v>40</v>
      </c>
      <c r="EB146">
        <v>52</v>
      </c>
      <c r="EC146">
        <v>43</v>
      </c>
      <c r="ED146">
        <v>37</v>
      </c>
      <c r="EE146">
        <v>34</v>
      </c>
      <c r="EF146">
        <v>29</v>
      </c>
      <c r="EG146">
        <v>36</v>
      </c>
      <c r="EH146">
        <v>40</v>
      </c>
      <c r="EI146">
        <v>29</v>
      </c>
      <c r="EJ146">
        <v>31</v>
      </c>
      <c r="EK146">
        <v>42</v>
      </c>
      <c r="EL146">
        <v>36</v>
      </c>
      <c r="EM146">
        <v>45</v>
      </c>
      <c r="EN146">
        <v>35</v>
      </c>
      <c r="EO146" s="144">
        <v>27</v>
      </c>
      <c r="EP146">
        <v>30</v>
      </c>
      <c r="EQ146">
        <v>35</v>
      </c>
      <c r="ER146">
        <v>29</v>
      </c>
      <c r="ES146">
        <v>29</v>
      </c>
      <c r="ET146">
        <v>33</v>
      </c>
      <c r="EU146">
        <v>30</v>
      </c>
      <c r="EV146">
        <v>32</v>
      </c>
      <c r="EW146">
        <v>26</v>
      </c>
      <c r="EX146">
        <v>40</v>
      </c>
      <c r="EY146">
        <v>72</v>
      </c>
      <c r="EZ146">
        <v>66</v>
      </c>
      <c r="FA146">
        <v>59</v>
      </c>
      <c r="FB146">
        <v>68</v>
      </c>
      <c r="FC146">
        <v>50</v>
      </c>
      <c r="FD146">
        <v>44</v>
      </c>
      <c r="FE146">
        <v>53</v>
      </c>
      <c r="FF146">
        <v>59</v>
      </c>
      <c r="FG146">
        <v>52</v>
      </c>
      <c r="FH146">
        <v>57</v>
      </c>
      <c r="FI146">
        <v>33</v>
      </c>
      <c r="FJ146">
        <v>55</v>
      </c>
      <c r="FK146" s="144">
        <v>47</v>
      </c>
      <c r="FL146">
        <v>38</v>
      </c>
      <c r="FM146">
        <v>32</v>
      </c>
      <c r="FN146" s="144">
        <v>36</v>
      </c>
      <c r="FO146" s="144">
        <v>42</v>
      </c>
      <c r="FP146" s="144">
        <v>41</v>
      </c>
      <c r="FQ146">
        <v>34</v>
      </c>
      <c r="FR146" s="144">
        <v>22</v>
      </c>
      <c r="FS146">
        <v>27</v>
      </c>
      <c r="FT146" s="144">
        <v>34</v>
      </c>
      <c r="FU146" s="397">
        <v>37</v>
      </c>
      <c r="FV146" s="397">
        <v>37</v>
      </c>
      <c r="FW146" s="380">
        <v>36</v>
      </c>
      <c r="FX146" s="380">
        <v>41</v>
      </c>
      <c r="FY146" s="397">
        <v>41</v>
      </c>
      <c r="FZ146">
        <v>44</v>
      </c>
      <c r="GA146">
        <v>33</v>
      </c>
      <c r="GB146">
        <v>37</v>
      </c>
      <c r="GC146">
        <v>49</v>
      </c>
      <c r="GD146">
        <v>52</v>
      </c>
      <c r="GE146">
        <v>49</v>
      </c>
      <c r="GF146">
        <v>48</v>
      </c>
      <c r="GG146">
        <v>41</v>
      </c>
      <c r="GH146">
        <v>52</v>
      </c>
      <c r="GI146">
        <v>52</v>
      </c>
      <c r="GJ146">
        <v>48</v>
      </c>
      <c r="GK146">
        <v>49</v>
      </c>
      <c r="GL146">
        <v>43</v>
      </c>
      <c r="GM146">
        <v>44</v>
      </c>
      <c r="GN146">
        <v>52</v>
      </c>
      <c r="GO146">
        <v>47</v>
      </c>
      <c r="GP146" s="144">
        <v>51</v>
      </c>
      <c r="GQ146">
        <v>71</v>
      </c>
      <c r="GR146">
        <v>79</v>
      </c>
      <c r="GS146">
        <v>61</v>
      </c>
      <c r="GT146">
        <v>56</v>
      </c>
      <c r="GU146">
        <v>54</v>
      </c>
      <c r="GV146" s="144">
        <v>44</v>
      </c>
      <c r="GW146" s="144">
        <v>47</v>
      </c>
      <c r="GX146" s="144">
        <v>53</v>
      </c>
      <c r="GY146" s="144">
        <v>55</v>
      </c>
      <c r="GZ146" s="144">
        <v>70</v>
      </c>
      <c r="HA146" s="144">
        <v>63</v>
      </c>
      <c r="HB146" s="144">
        <v>72</v>
      </c>
      <c r="HC146" s="144">
        <v>49</v>
      </c>
      <c r="HD146" s="144">
        <v>52</v>
      </c>
      <c r="HE146" s="144">
        <v>63</v>
      </c>
      <c r="HF146" s="144">
        <v>77</v>
      </c>
      <c r="HG146" s="144">
        <v>88</v>
      </c>
      <c r="HH146" s="144">
        <v>90</v>
      </c>
      <c r="HI146" s="144">
        <v>71</v>
      </c>
      <c r="HJ146" s="144">
        <v>65</v>
      </c>
      <c r="HK146" s="144">
        <v>75</v>
      </c>
      <c r="HL146" s="144">
        <v>74</v>
      </c>
      <c r="HM146" s="144">
        <v>72</v>
      </c>
      <c r="HN146" s="144">
        <v>65</v>
      </c>
      <c r="HO146" s="144">
        <v>65</v>
      </c>
      <c r="HP146" s="144">
        <v>55</v>
      </c>
      <c r="HQ146" s="144">
        <v>46</v>
      </c>
      <c r="HR146" s="144">
        <v>46</v>
      </c>
      <c r="HS146" s="144">
        <v>68</v>
      </c>
      <c r="HT146" s="144">
        <v>64</v>
      </c>
      <c r="HU146" s="144">
        <v>64</v>
      </c>
      <c r="HV146" s="144">
        <v>52</v>
      </c>
      <c r="HW146" s="144">
        <v>45</v>
      </c>
      <c r="HX146" s="144">
        <v>41</v>
      </c>
      <c r="HY146" s="144">
        <v>36</v>
      </c>
      <c r="HZ146" s="144">
        <v>42</v>
      </c>
      <c r="IA146" s="144">
        <v>45</v>
      </c>
      <c r="IB146" s="144">
        <v>42</v>
      </c>
      <c r="IC146" s="144">
        <v>47</v>
      </c>
      <c r="ID146" s="144">
        <v>40</v>
      </c>
      <c r="IE146" s="144">
        <v>47</v>
      </c>
      <c r="IF146" s="144">
        <v>47</v>
      </c>
      <c r="IG146" s="144">
        <v>43</v>
      </c>
      <c r="IH146" s="144">
        <v>73</v>
      </c>
      <c r="II146" s="144">
        <v>68</v>
      </c>
      <c r="IJ146" s="144">
        <v>64</v>
      </c>
      <c r="IK146" s="144">
        <v>55</v>
      </c>
      <c r="IL146" s="144">
        <v>53</v>
      </c>
      <c r="IM146" s="144">
        <v>55</v>
      </c>
      <c r="IN146" s="341">
        <f t="shared" si="122"/>
        <v>51</v>
      </c>
      <c r="IO146" s="144">
        <v>47</v>
      </c>
      <c r="IP146" s="144">
        <v>48</v>
      </c>
      <c r="IQ146" s="144">
        <v>70</v>
      </c>
      <c r="IR146" s="144">
        <v>78</v>
      </c>
      <c r="IS146" s="144">
        <v>78</v>
      </c>
      <c r="IT146" s="144">
        <v>64</v>
      </c>
      <c r="IU146" s="144">
        <v>68</v>
      </c>
      <c r="IV146" s="144">
        <v>61</v>
      </c>
      <c r="IW146" s="144">
        <v>64</v>
      </c>
      <c r="IX146" s="144">
        <v>59</v>
      </c>
      <c r="IY146" s="144">
        <v>67</v>
      </c>
      <c r="IZ146" s="144">
        <v>75</v>
      </c>
      <c r="JA146" s="144">
        <v>65</v>
      </c>
      <c r="JB146" s="144">
        <v>69</v>
      </c>
      <c r="JC146" s="144">
        <v>91</v>
      </c>
      <c r="JD146" s="144">
        <v>84</v>
      </c>
      <c r="JE146" s="144">
        <v>77</v>
      </c>
      <c r="JF146" s="362">
        <f t="shared" si="126"/>
        <v>78</v>
      </c>
      <c r="JG146" s="144">
        <v>79</v>
      </c>
      <c r="JH146" s="144">
        <v>81</v>
      </c>
      <c r="JI146" s="144">
        <v>62</v>
      </c>
      <c r="JJ146" s="144">
        <v>59</v>
      </c>
      <c r="JK146" s="144">
        <v>65</v>
      </c>
      <c r="JL146" s="144">
        <v>64</v>
      </c>
      <c r="JM146" s="144">
        <v>69</v>
      </c>
      <c r="JN146" s="341">
        <f t="shared" si="127"/>
        <v>65</v>
      </c>
      <c r="JO146" s="144">
        <v>61</v>
      </c>
      <c r="JP146" s="144">
        <v>55</v>
      </c>
      <c r="JQ146" s="144">
        <v>52</v>
      </c>
      <c r="JR146" s="144">
        <v>53</v>
      </c>
      <c r="JS146" s="144">
        <v>62</v>
      </c>
      <c r="JT146" s="144">
        <v>59</v>
      </c>
      <c r="JU146" s="144">
        <v>51</v>
      </c>
      <c r="JV146" s="341">
        <f t="shared" si="128"/>
        <v>52</v>
      </c>
      <c r="JW146" s="144">
        <v>53</v>
      </c>
      <c r="JX146" s="144">
        <v>55</v>
      </c>
      <c r="JY146" s="144">
        <v>54</v>
      </c>
      <c r="JZ146" s="144">
        <v>48</v>
      </c>
      <c r="KA146" s="144">
        <v>52</v>
      </c>
      <c r="KB146" s="144">
        <v>72</v>
      </c>
      <c r="KC146" s="144">
        <v>69</v>
      </c>
      <c r="KD146" s="144">
        <v>65</v>
      </c>
      <c r="KE146" s="144">
        <v>68</v>
      </c>
      <c r="KF146" s="144">
        <v>68</v>
      </c>
      <c r="KG146" s="144">
        <v>69</v>
      </c>
      <c r="KH146" s="144">
        <v>78</v>
      </c>
      <c r="KI146" s="144">
        <v>74</v>
      </c>
      <c r="KJ146" s="144">
        <v>64</v>
      </c>
      <c r="KK146" s="144">
        <v>55</v>
      </c>
      <c r="KL146" s="144">
        <v>48</v>
      </c>
      <c r="KM146" s="144">
        <v>60</v>
      </c>
      <c r="KN146" s="144">
        <v>49</v>
      </c>
      <c r="KO146" s="144">
        <v>58</v>
      </c>
      <c r="KP146" s="144">
        <v>71</v>
      </c>
      <c r="KQ146" s="144">
        <v>78</v>
      </c>
      <c r="KR146" s="144">
        <v>64</v>
      </c>
      <c r="KS146" s="144">
        <v>67</v>
      </c>
      <c r="KT146" s="144">
        <v>74</v>
      </c>
      <c r="KU146" s="144">
        <v>80</v>
      </c>
      <c r="KV146" s="144">
        <v>78</v>
      </c>
      <c r="KW146" s="144">
        <v>82</v>
      </c>
      <c r="KX146" s="144">
        <v>79</v>
      </c>
      <c r="KY146" s="144">
        <v>93</v>
      </c>
      <c r="KZ146" s="476">
        <f t="shared" si="129"/>
        <v>79</v>
      </c>
      <c r="LA146" s="476">
        <f t="shared" si="130"/>
        <v>80</v>
      </c>
      <c r="LB146" s="476">
        <f t="shared" si="131"/>
        <v>81</v>
      </c>
      <c r="LC146" s="476">
        <f t="shared" si="132"/>
        <v>82</v>
      </c>
      <c r="LD146" s="476">
        <f t="shared" si="133"/>
        <v>83</v>
      </c>
      <c r="LE146" s="476">
        <f t="shared" si="134"/>
        <v>83</v>
      </c>
      <c r="LF146" s="476">
        <f t="shared" si="135"/>
        <v>82</v>
      </c>
      <c r="LG146" s="476">
        <f t="shared" si="136"/>
        <v>81</v>
      </c>
      <c r="LH146" s="476">
        <f t="shared" si="137"/>
        <v>79</v>
      </c>
      <c r="LI146" s="476">
        <f t="shared" si="138"/>
        <v>79</v>
      </c>
      <c r="LJ146" s="144">
        <v>102</v>
      </c>
      <c r="LK146" s="144">
        <v>85</v>
      </c>
      <c r="LL146" s="144">
        <v>84</v>
      </c>
      <c r="LM146" s="144">
        <v>82</v>
      </c>
      <c r="LN146" s="144">
        <v>78</v>
      </c>
      <c r="LO146" s="144">
        <v>73</v>
      </c>
      <c r="LP146" s="144">
        <v>67</v>
      </c>
      <c r="LQ146" s="144">
        <v>62</v>
      </c>
      <c r="LR146" s="144">
        <v>61</v>
      </c>
      <c r="LS146" s="144">
        <v>77</v>
      </c>
      <c r="LT146" s="144">
        <v>84</v>
      </c>
      <c r="LU146" s="144">
        <v>71</v>
      </c>
      <c r="LV146" s="144">
        <v>78</v>
      </c>
      <c r="LW146" s="144">
        <v>62</v>
      </c>
      <c r="LX146" s="144">
        <v>64</v>
      </c>
      <c r="LY146" s="144">
        <v>64</v>
      </c>
      <c r="LZ146" s="144">
        <v>61</v>
      </c>
      <c r="MA146" s="144">
        <v>53</v>
      </c>
      <c r="MB146" s="144">
        <v>60</v>
      </c>
      <c r="MC146" s="144">
        <v>73</v>
      </c>
      <c r="MD146" s="144">
        <v>67</v>
      </c>
      <c r="ME146" s="144">
        <v>72</v>
      </c>
      <c r="MF146" s="144">
        <v>70</v>
      </c>
      <c r="MG146" s="144">
        <v>75</v>
      </c>
      <c r="MH146" s="144">
        <v>77</v>
      </c>
      <c r="MI146" s="144">
        <v>70</v>
      </c>
      <c r="MJ146" s="144">
        <v>71</v>
      </c>
      <c r="MK146" s="144">
        <v>80</v>
      </c>
      <c r="ML146" s="144">
        <v>70</v>
      </c>
      <c r="MM146" s="144">
        <v>75</v>
      </c>
      <c r="MN146" s="144">
        <v>77</v>
      </c>
      <c r="MO146" s="144">
        <v>88</v>
      </c>
      <c r="MP146" s="144">
        <v>94</v>
      </c>
      <c r="MQ146" s="144">
        <v>95</v>
      </c>
      <c r="MR146" s="144">
        <v>82</v>
      </c>
      <c r="MS146" s="144">
        <v>90</v>
      </c>
      <c r="MT146" s="144">
        <v>95</v>
      </c>
      <c r="MU146" s="144">
        <v>96</v>
      </c>
      <c r="MV146" s="144">
        <v>85</v>
      </c>
      <c r="MW146" s="144">
        <v>88</v>
      </c>
      <c r="MX146" s="144">
        <v>97</v>
      </c>
      <c r="MY146" s="144">
        <v>82</v>
      </c>
      <c r="MZ146" s="144">
        <v>62</v>
      </c>
      <c r="NA146" s="144">
        <v>54</v>
      </c>
      <c r="NB146" s="144">
        <v>60</v>
      </c>
      <c r="NC146" s="144">
        <v>72</v>
      </c>
      <c r="ND146" s="144">
        <v>75</v>
      </c>
      <c r="NE146" s="144">
        <v>73</v>
      </c>
      <c r="NF146" s="144">
        <v>66</v>
      </c>
      <c r="NG146" s="144">
        <v>77</v>
      </c>
      <c r="NH146" s="144">
        <v>82</v>
      </c>
      <c r="NI146" s="144">
        <v>78</v>
      </c>
      <c r="NJ146" s="144">
        <v>60</v>
      </c>
      <c r="NK146" s="144">
        <v>59</v>
      </c>
      <c r="NL146" s="144">
        <v>66</v>
      </c>
      <c r="NM146" s="144">
        <v>60</v>
      </c>
      <c r="NN146" s="144">
        <v>66</v>
      </c>
      <c r="NO146" s="144">
        <v>72</v>
      </c>
      <c r="NP146" s="144">
        <v>77</v>
      </c>
      <c r="NQ146" s="144">
        <v>83</v>
      </c>
      <c r="NR146" s="144">
        <v>83</v>
      </c>
      <c r="NS146" s="144">
        <v>79</v>
      </c>
      <c r="NT146" s="144">
        <v>68</v>
      </c>
      <c r="NU146" s="144">
        <v>71</v>
      </c>
      <c r="NV146" s="144">
        <v>85</v>
      </c>
      <c r="NW146" s="144">
        <v>74</v>
      </c>
      <c r="NX146" s="144">
        <v>76</v>
      </c>
      <c r="NY146" s="144">
        <v>74</v>
      </c>
      <c r="NZ146" s="144">
        <v>72</v>
      </c>
      <c r="OA146" s="144">
        <v>69</v>
      </c>
      <c r="OB146" s="144">
        <v>72</v>
      </c>
      <c r="OC146" s="144">
        <v>80</v>
      </c>
      <c r="OD146" s="144">
        <v>86</v>
      </c>
      <c r="OE146" s="144">
        <v>94</v>
      </c>
      <c r="OF146" s="144">
        <v>111</v>
      </c>
      <c r="OG146" s="144">
        <v>106</v>
      </c>
      <c r="OH146" s="144">
        <v>107</v>
      </c>
      <c r="OI146" s="144">
        <v>103</v>
      </c>
      <c r="OJ146" s="144">
        <v>104</v>
      </c>
      <c r="OK146" s="144">
        <v>108</v>
      </c>
      <c r="OL146" s="144">
        <v>132</v>
      </c>
      <c r="OM146" s="144">
        <v>135</v>
      </c>
      <c r="ON146" s="144">
        <v>132</v>
      </c>
      <c r="OO146" s="144">
        <v>133</v>
      </c>
      <c r="OP146" s="144">
        <v>142</v>
      </c>
      <c r="OQ146" s="144">
        <v>150</v>
      </c>
      <c r="OR146" s="144">
        <v>155</v>
      </c>
      <c r="OS146" s="144">
        <v>157</v>
      </c>
      <c r="OT146" s="144">
        <v>154</v>
      </c>
      <c r="OU146" s="144">
        <v>147</v>
      </c>
      <c r="OV146" s="144">
        <v>156</v>
      </c>
      <c r="OW146" s="144">
        <v>151</v>
      </c>
      <c r="OX146" s="144">
        <v>152</v>
      </c>
      <c r="OY146" s="341">
        <f t="shared" si="123"/>
        <v>155.5</v>
      </c>
      <c r="OZ146" s="144">
        <v>159</v>
      </c>
      <c r="PA146" s="144">
        <v>161</v>
      </c>
      <c r="PB146" s="144">
        <v>168</v>
      </c>
      <c r="PC146" s="144">
        <v>161</v>
      </c>
      <c r="PD146" s="144">
        <v>170</v>
      </c>
    </row>
    <row r="147" spans="1:420" s="144" customFormat="1" x14ac:dyDescent="0.2">
      <c r="A147" s="318"/>
      <c r="B147" s="318">
        <v>6</v>
      </c>
      <c r="C147" s="319">
        <f t="shared" ca="1" si="121"/>
        <v>16</v>
      </c>
      <c r="D147" s="320">
        <f t="shared" ca="1" si="124"/>
        <v>0.29090909090909089</v>
      </c>
      <c r="E147" s="323">
        <f t="shared" ca="1" si="125"/>
        <v>21</v>
      </c>
      <c r="F147" s="321"/>
      <c r="G147" s="144">
        <v>14</v>
      </c>
      <c r="H147" s="144">
        <v>12</v>
      </c>
      <c r="I147" s="343">
        <v>23</v>
      </c>
      <c r="J147" s="144">
        <v>34</v>
      </c>
      <c r="K147" s="144">
        <v>29</v>
      </c>
      <c r="L147" s="144">
        <v>22</v>
      </c>
      <c r="M147" s="144">
        <v>22</v>
      </c>
      <c r="N147" s="144">
        <v>24</v>
      </c>
      <c r="O147" s="144">
        <v>19</v>
      </c>
      <c r="P147" s="144">
        <v>17</v>
      </c>
      <c r="Q147" s="144">
        <v>20</v>
      </c>
      <c r="R147" s="144">
        <v>28</v>
      </c>
      <c r="S147" s="144">
        <v>17</v>
      </c>
      <c r="T147" s="144">
        <v>20</v>
      </c>
      <c r="U147" s="144">
        <v>30</v>
      </c>
      <c r="V147" s="144">
        <v>28</v>
      </c>
      <c r="W147" s="144">
        <v>40</v>
      </c>
      <c r="X147" s="144">
        <v>33</v>
      </c>
      <c r="Y147" s="144">
        <v>35</v>
      </c>
      <c r="Z147" s="144">
        <v>35</v>
      </c>
      <c r="AA147" s="144">
        <v>33</v>
      </c>
      <c r="AB147" s="144">
        <v>38</v>
      </c>
      <c r="AC147" s="144">
        <v>36</v>
      </c>
      <c r="AD147" s="144">
        <v>35</v>
      </c>
      <c r="AE147" s="144">
        <v>35</v>
      </c>
      <c r="AF147" s="144">
        <v>45</v>
      </c>
      <c r="AG147" s="144">
        <v>52</v>
      </c>
      <c r="AH147" s="144">
        <v>47</v>
      </c>
      <c r="AI147" s="144">
        <v>54</v>
      </c>
      <c r="AJ147" s="144">
        <v>48</v>
      </c>
      <c r="AK147" s="144">
        <v>50</v>
      </c>
      <c r="AL147" s="144">
        <v>48</v>
      </c>
      <c r="AM147" s="144">
        <v>49</v>
      </c>
      <c r="AN147" s="144">
        <v>57</v>
      </c>
      <c r="AO147" s="144">
        <v>54</v>
      </c>
      <c r="AP147" s="363">
        <v>57.5</v>
      </c>
      <c r="AQ147" s="144">
        <v>61</v>
      </c>
      <c r="AR147" s="144">
        <v>61</v>
      </c>
      <c r="AS147" s="144">
        <v>68</v>
      </c>
      <c r="AT147" s="144">
        <v>60</v>
      </c>
      <c r="AU147" s="144">
        <v>55</v>
      </c>
      <c r="AV147" s="144">
        <v>50</v>
      </c>
      <c r="AW147" s="144">
        <v>50</v>
      </c>
      <c r="AX147" s="144">
        <v>45</v>
      </c>
      <c r="AY147" s="144">
        <v>43</v>
      </c>
      <c r="AZ147" s="144">
        <v>47</v>
      </c>
      <c r="BA147" s="144">
        <v>51</v>
      </c>
      <c r="BB147" s="144">
        <v>55</v>
      </c>
      <c r="BC147" s="144">
        <v>51</v>
      </c>
      <c r="BD147" s="144">
        <v>52</v>
      </c>
      <c r="BE147" s="144">
        <v>47</v>
      </c>
      <c r="BF147" s="144">
        <v>44</v>
      </c>
      <c r="BG147" s="144">
        <v>46</v>
      </c>
      <c r="BH147" s="144">
        <v>41</v>
      </c>
      <c r="BI147" s="144">
        <v>40</v>
      </c>
      <c r="BJ147" s="144">
        <v>39</v>
      </c>
      <c r="BK147" s="144">
        <v>34</v>
      </c>
      <c r="BL147" s="144">
        <v>34</v>
      </c>
      <c r="BM147" s="144">
        <v>40</v>
      </c>
      <c r="BN147" s="144">
        <v>37</v>
      </c>
      <c r="BO147" s="144">
        <v>33</v>
      </c>
      <c r="BP147" s="144">
        <v>39</v>
      </c>
      <c r="BQ147" s="144">
        <v>42</v>
      </c>
      <c r="BR147" s="144">
        <v>46</v>
      </c>
      <c r="BS147" s="343">
        <v>44</v>
      </c>
      <c r="BT147" s="144">
        <v>55</v>
      </c>
      <c r="BU147" s="144">
        <v>54</v>
      </c>
      <c r="BV147" s="144">
        <v>63</v>
      </c>
      <c r="BW147" s="144">
        <v>53</v>
      </c>
      <c r="BX147" s="144">
        <v>54</v>
      </c>
      <c r="BY147" s="144">
        <v>52</v>
      </c>
      <c r="BZ147" s="144">
        <v>47</v>
      </c>
      <c r="CA147" s="144">
        <v>42</v>
      </c>
      <c r="CB147" s="144">
        <v>49</v>
      </c>
      <c r="CC147" s="144">
        <v>46</v>
      </c>
      <c r="CD147" s="144">
        <v>50</v>
      </c>
      <c r="CE147" s="144">
        <v>51</v>
      </c>
      <c r="CF147" s="144">
        <v>52</v>
      </c>
      <c r="CG147" s="144">
        <v>53</v>
      </c>
      <c r="CH147" s="144">
        <v>54</v>
      </c>
      <c r="CI147" s="144">
        <v>52</v>
      </c>
      <c r="CJ147" s="144">
        <v>26</v>
      </c>
      <c r="CK147" s="144">
        <v>16</v>
      </c>
      <c r="CL147" s="144">
        <v>19</v>
      </c>
      <c r="CM147" s="144">
        <v>16</v>
      </c>
      <c r="CN147" s="144">
        <v>16</v>
      </c>
      <c r="CO147" s="144">
        <v>17</v>
      </c>
      <c r="CP147" s="144">
        <v>17</v>
      </c>
      <c r="CQ147" s="144">
        <v>18</v>
      </c>
      <c r="CR147" s="144">
        <v>18</v>
      </c>
      <c r="CS147" s="144">
        <v>24</v>
      </c>
      <c r="CT147" s="144">
        <v>30</v>
      </c>
      <c r="CU147" s="144">
        <v>32</v>
      </c>
      <c r="CV147" s="144">
        <v>35</v>
      </c>
      <c r="CW147" s="144">
        <v>33</v>
      </c>
      <c r="CX147" s="144">
        <v>37</v>
      </c>
      <c r="CY147" s="144">
        <v>34</v>
      </c>
      <c r="CZ147" s="144">
        <v>28</v>
      </c>
      <c r="DA147" s="144">
        <v>28</v>
      </c>
      <c r="DB147" s="144">
        <v>33</v>
      </c>
      <c r="DC147" s="144">
        <v>28</v>
      </c>
      <c r="DD147" s="144">
        <v>28</v>
      </c>
      <c r="DE147" s="144">
        <v>25</v>
      </c>
      <c r="DF147" s="144">
        <v>27.5</v>
      </c>
      <c r="DG147" s="144">
        <v>30</v>
      </c>
      <c r="DH147" s="144">
        <v>32</v>
      </c>
      <c r="DI147" s="144">
        <v>28</v>
      </c>
      <c r="DJ147" s="144">
        <v>29</v>
      </c>
      <c r="DK147" s="144">
        <v>27</v>
      </c>
      <c r="DL147" s="144">
        <v>33</v>
      </c>
      <c r="DM147" s="144">
        <v>22</v>
      </c>
      <c r="DN147" s="144">
        <v>22</v>
      </c>
      <c r="DO147" s="144">
        <v>20</v>
      </c>
      <c r="DP147" s="144">
        <v>20</v>
      </c>
      <c r="DQ147" s="144">
        <v>21</v>
      </c>
      <c r="DR147">
        <v>25</v>
      </c>
      <c r="DS147" s="144">
        <v>22</v>
      </c>
      <c r="DT147" s="397">
        <v>16</v>
      </c>
      <c r="DU147" s="397">
        <v>17</v>
      </c>
      <c r="DV147" s="380">
        <v>22</v>
      </c>
      <c r="DW147" s="380">
        <v>22</v>
      </c>
      <c r="DX147" s="397">
        <v>19</v>
      </c>
      <c r="DY147">
        <v>15</v>
      </c>
      <c r="DZ147">
        <v>13</v>
      </c>
      <c r="EA147">
        <v>13</v>
      </c>
      <c r="EB147">
        <v>17</v>
      </c>
      <c r="EC147">
        <v>16</v>
      </c>
      <c r="ED147">
        <v>11</v>
      </c>
      <c r="EE147">
        <v>11</v>
      </c>
      <c r="EF147">
        <v>16</v>
      </c>
      <c r="EG147">
        <v>21</v>
      </c>
      <c r="EH147">
        <v>16</v>
      </c>
      <c r="EI147">
        <v>14</v>
      </c>
      <c r="EJ147">
        <v>15</v>
      </c>
      <c r="EK147">
        <v>16</v>
      </c>
      <c r="EL147">
        <v>18</v>
      </c>
      <c r="EM147">
        <v>15</v>
      </c>
      <c r="EN147">
        <v>14</v>
      </c>
      <c r="EO147" s="144">
        <v>15</v>
      </c>
      <c r="EP147">
        <v>10</v>
      </c>
      <c r="EQ147">
        <v>8</v>
      </c>
      <c r="ER147">
        <v>12</v>
      </c>
      <c r="ES147">
        <v>8</v>
      </c>
      <c r="ET147">
        <v>10</v>
      </c>
      <c r="EU147">
        <v>13</v>
      </c>
      <c r="EV147">
        <v>12</v>
      </c>
      <c r="EW147">
        <v>13</v>
      </c>
      <c r="EX147">
        <v>8</v>
      </c>
      <c r="EY147">
        <v>9</v>
      </c>
      <c r="EZ147">
        <v>9</v>
      </c>
      <c r="FA147">
        <v>12</v>
      </c>
      <c r="FB147">
        <v>13</v>
      </c>
      <c r="FC147">
        <v>10</v>
      </c>
      <c r="FD147">
        <v>20</v>
      </c>
      <c r="FE147">
        <v>21</v>
      </c>
      <c r="FF147">
        <v>26</v>
      </c>
      <c r="FG147">
        <v>19</v>
      </c>
      <c r="FH147">
        <v>21</v>
      </c>
      <c r="FI147">
        <v>20</v>
      </c>
      <c r="FJ147">
        <v>20</v>
      </c>
      <c r="FK147" s="144">
        <v>19</v>
      </c>
      <c r="FL147">
        <v>25</v>
      </c>
      <c r="FM147">
        <v>21</v>
      </c>
      <c r="FN147" s="144">
        <v>17</v>
      </c>
      <c r="FO147" s="144">
        <v>21</v>
      </c>
      <c r="FP147" s="144">
        <v>22</v>
      </c>
      <c r="FQ147">
        <v>21</v>
      </c>
      <c r="FR147" s="144">
        <v>24</v>
      </c>
      <c r="FS147">
        <v>19</v>
      </c>
      <c r="FT147" s="144">
        <v>7</v>
      </c>
      <c r="FU147" s="397">
        <v>6</v>
      </c>
      <c r="FV147" s="397">
        <v>11</v>
      </c>
      <c r="FW147" s="380">
        <v>6</v>
      </c>
      <c r="FX147" s="380">
        <v>11</v>
      </c>
      <c r="FY147" s="397">
        <v>10</v>
      </c>
      <c r="FZ147">
        <v>10</v>
      </c>
      <c r="GA147">
        <v>17</v>
      </c>
      <c r="GB147">
        <v>17</v>
      </c>
      <c r="GC147">
        <v>14</v>
      </c>
      <c r="GD147">
        <v>8</v>
      </c>
      <c r="GE147">
        <v>11</v>
      </c>
      <c r="GF147">
        <v>7</v>
      </c>
      <c r="GG147">
        <v>9</v>
      </c>
      <c r="GH147">
        <v>10</v>
      </c>
      <c r="GI147">
        <v>11</v>
      </c>
      <c r="GJ147">
        <v>12</v>
      </c>
      <c r="GK147">
        <v>17</v>
      </c>
      <c r="GL147">
        <v>19</v>
      </c>
      <c r="GM147">
        <v>9</v>
      </c>
      <c r="GN147">
        <v>11</v>
      </c>
      <c r="GO147">
        <v>14</v>
      </c>
      <c r="GP147" s="144">
        <v>13</v>
      </c>
      <c r="GQ147">
        <v>17</v>
      </c>
      <c r="GR147">
        <v>18</v>
      </c>
      <c r="GS147">
        <v>17</v>
      </c>
      <c r="GT147">
        <v>16</v>
      </c>
      <c r="GU147">
        <v>15</v>
      </c>
      <c r="GV147" s="144">
        <v>14</v>
      </c>
      <c r="GW147" s="144">
        <v>14</v>
      </c>
      <c r="GX147" s="144">
        <v>19</v>
      </c>
      <c r="GY147" s="144">
        <v>12</v>
      </c>
      <c r="GZ147" s="144">
        <v>15</v>
      </c>
      <c r="HA147" s="144">
        <v>17</v>
      </c>
      <c r="HB147" s="144">
        <v>21</v>
      </c>
      <c r="HC147" s="144">
        <v>19</v>
      </c>
      <c r="HD147" s="144">
        <v>20</v>
      </c>
      <c r="HE147" s="144">
        <v>21</v>
      </c>
      <c r="HF147" s="144">
        <v>26</v>
      </c>
      <c r="HG147" s="144">
        <v>29</v>
      </c>
      <c r="HH147" s="144">
        <v>24</v>
      </c>
      <c r="HI147" s="144">
        <v>27</v>
      </c>
      <c r="HJ147" s="144">
        <v>25</v>
      </c>
      <c r="HK147" s="144">
        <v>20</v>
      </c>
      <c r="HL147" s="144">
        <v>20</v>
      </c>
      <c r="HM147" s="144">
        <v>20</v>
      </c>
      <c r="HN147" s="144">
        <v>14</v>
      </c>
      <c r="HO147" s="144">
        <v>12</v>
      </c>
      <c r="HP147" s="144">
        <v>17</v>
      </c>
      <c r="HQ147" s="144">
        <v>19</v>
      </c>
      <c r="HR147" s="144">
        <v>20</v>
      </c>
      <c r="HS147" s="144">
        <v>32</v>
      </c>
      <c r="HT147" s="144">
        <v>31</v>
      </c>
      <c r="HU147" s="144">
        <v>31</v>
      </c>
      <c r="HV147" s="144">
        <v>28</v>
      </c>
      <c r="HW147" s="144">
        <v>32</v>
      </c>
      <c r="HX147" s="144">
        <v>36</v>
      </c>
      <c r="HY147" s="144">
        <v>39</v>
      </c>
      <c r="HZ147" s="144">
        <v>28</v>
      </c>
      <c r="IA147" s="144">
        <v>25</v>
      </c>
      <c r="IB147" s="144">
        <v>23</v>
      </c>
      <c r="IC147" s="144">
        <v>23</v>
      </c>
      <c r="ID147" s="144">
        <v>22</v>
      </c>
      <c r="IE147" s="144">
        <v>23</v>
      </c>
      <c r="IF147" s="144">
        <v>24</v>
      </c>
      <c r="IG147" s="144">
        <v>25</v>
      </c>
      <c r="IH147" s="144">
        <v>29</v>
      </c>
      <c r="II147" s="144">
        <v>30</v>
      </c>
      <c r="IJ147" s="144">
        <v>31</v>
      </c>
      <c r="IK147" s="144">
        <v>40</v>
      </c>
      <c r="IL147" s="144">
        <v>44</v>
      </c>
      <c r="IM147" s="144">
        <v>43</v>
      </c>
      <c r="IN147" s="341">
        <f t="shared" si="122"/>
        <v>46</v>
      </c>
      <c r="IO147" s="144">
        <v>49</v>
      </c>
      <c r="IP147" s="144">
        <v>33</v>
      </c>
      <c r="IQ147" s="144">
        <v>37</v>
      </c>
      <c r="IR147" s="144">
        <v>40</v>
      </c>
      <c r="IS147" s="144">
        <v>47</v>
      </c>
      <c r="IT147" s="144">
        <v>42</v>
      </c>
      <c r="IU147" s="144">
        <v>41</v>
      </c>
      <c r="IV147" s="144">
        <v>38</v>
      </c>
      <c r="IW147" s="144">
        <v>25</v>
      </c>
      <c r="IX147" s="144">
        <v>29</v>
      </c>
      <c r="IY147" s="144">
        <v>30</v>
      </c>
      <c r="IZ147" s="144">
        <v>29</v>
      </c>
      <c r="JA147" s="144">
        <v>25</v>
      </c>
      <c r="JB147" s="144">
        <v>31</v>
      </c>
      <c r="JC147" s="144">
        <v>26</v>
      </c>
      <c r="JD147" s="144">
        <v>26</v>
      </c>
      <c r="JE147" s="144">
        <v>34</v>
      </c>
      <c r="JF147" s="362">
        <f t="shared" si="126"/>
        <v>34</v>
      </c>
      <c r="JG147" s="144">
        <v>34</v>
      </c>
      <c r="JH147" s="144">
        <v>32</v>
      </c>
      <c r="JI147" s="144">
        <v>41</v>
      </c>
      <c r="JJ147" s="144">
        <v>36</v>
      </c>
      <c r="JK147" s="144">
        <v>37</v>
      </c>
      <c r="JL147" s="144">
        <v>40</v>
      </c>
      <c r="JM147" s="144">
        <v>44</v>
      </c>
      <c r="JN147" s="341">
        <f t="shared" si="127"/>
        <v>44.5</v>
      </c>
      <c r="JO147" s="144">
        <v>45</v>
      </c>
      <c r="JP147" s="144">
        <v>42</v>
      </c>
      <c r="JQ147" s="144">
        <v>42</v>
      </c>
      <c r="JR147" s="144">
        <v>38</v>
      </c>
      <c r="JS147" s="144">
        <v>43</v>
      </c>
      <c r="JT147" s="144">
        <v>38</v>
      </c>
      <c r="JU147" s="144">
        <v>43</v>
      </c>
      <c r="JV147" s="341">
        <f t="shared" si="128"/>
        <v>48</v>
      </c>
      <c r="JW147" s="144">
        <v>53</v>
      </c>
      <c r="JX147" s="144">
        <v>44</v>
      </c>
      <c r="JY147" s="144">
        <v>45</v>
      </c>
      <c r="JZ147" s="144">
        <v>40</v>
      </c>
      <c r="KA147" s="144">
        <v>35</v>
      </c>
      <c r="KB147" s="144">
        <v>36</v>
      </c>
      <c r="KC147" s="144">
        <v>36</v>
      </c>
      <c r="KD147" s="144">
        <v>42</v>
      </c>
      <c r="KE147" s="144">
        <v>41</v>
      </c>
      <c r="KF147" s="144">
        <v>41</v>
      </c>
      <c r="KG147" s="144">
        <v>46</v>
      </c>
      <c r="KH147" s="144">
        <v>46</v>
      </c>
      <c r="KI147" s="144">
        <v>43</v>
      </c>
      <c r="KJ147" s="144">
        <v>51</v>
      </c>
      <c r="KK147" s="144">
        <v>58</v>
      </c>
      <c r="KL147" s="144">
        <v>56</v>
      </c>
      <c r="KM147" s="144">
        <v>49</v>
      </c>
      <c r="KN147" s="144">
        <v>48</v>
      </c>
      <c r="KO147" s="144">
        <v>45</v>
      </c>
      <c r="KP147" s="144">
        <v>42</v>
      </c>
      <c r="KQ147" s="144">
        <v>41</v>
      </c>
      <c r="KR147" s="144">
        <v>34</v>
      </c>
      <c r="KS147" s="144">
        <v>34</v>
      </c>
      <c r="KT147" s="144">
        <v>41</v>
      </c>
      <c r="KU147" s="144">
        <v>43</v>
      </c>
      <c r="KV147" s="144">
        <v>43</v>
      </c>
      <c r="KW147" s="144">
        <v>28</v>
      </c>
      <c r="KX147" s="144">
        <v>25</v>
      </c>
      <c r="KY147" s="144">
        <v>33</v>
      </c>
      <c r="KZ147" s="476">
        <f t="shared" si="129"/>
        <v>35</v>
      </c>
      <c r="LA147" s="476">
        <f t="shared" si="130"/>
        <v>32</v>
      </c>
      <c r="LB147" s="476">
        <f t="shared" si="131"/>
        <v>30</v>
      </c>
      <c r="LC147" s="476">
        <f t="shared" si="132"/>
        <v>30</v>
      </c>
      <c r="LD147" s="476">
        <f t="shared" si="133"/>
        <v>29</v>
      </c>
      <c r="LE147" s="476">
        <f t="shared" si="134"/>
        <v>27</v>
      </c>
      <c r="LF147" s="476">
        <f t="shared" si="135"/>
        <v>24</v>
      </c>
      <c r="LG147" s="476">
        <f t="shared" si="136"/>
        <v>21</v>
      </c>
      <c r="LH147" s="476">
        <f t="shared" si="137"/>
        <v>20</v>
      </c>
      <c r="LI147" s="476">
        <f t="shared" si="138"/>
        <v>20</v>
      </c>
      <c r="LJ147" s="144">
        <v>16</v>
      </c>
      <c r="LK147" s="144">
        <v>18</v>
      </c>
      <c r="LL147" s="144">
        <v>17</v>
      </c>
      <c r="LM147" s="144">
        <v>27</v>
      </c>
      <c r="LN147" s="144">
        <v>24</v>
      </c>
      <c r="LO147" s="144">
        <v>23</v>
      </c>
      <c r="LP147" s="144">
        <v>10</v>
      </c>
      <c r="LQ147" s="144">
        <v>12</v>
      </c>
      <c r="LR147" s="144">
        <v>17</v>
      </c>
      <c r="LS147" s="144">
        <v>21</v>
      </c>
      <c r="LT147" s="144">
        <v>17</v>
      </c>
      <c r="LU147" s="144">
        <v>14</v>
      </c>
      <c r="LV147" s="144">
        <v>15</v>
      </c>
      <c r="LW147" s="144">
        <v>18</v>
      </c>
      <c r="LX147" s="144">
        <v>15</v>
      </c>
      <c r="LY147" s="144">
        <v>14</v>
      </c>
      <c r="LZ147" s="144">
        <v>14</v>
      </c>
      <c r="MA147" s="144">
        <v>21</v>
      </c>
      <c r="MB147" s="144">
        <v>13</v>
      </c>
      <c r="MC147" s="144">
        <v>11</v>
      </c>
      <c r="MD147" s="144">
        <v>11</v>
      </c>
      <c r="ME147" s="144">
        <v>14</v>
      </c>
      <c r="MF147" s="144">
        <v>14</v>
      </c>
      <c r="MG147" s="144">
        <v>7</v>
      </c>
      <c r="MH147" s="144">
        <v>7</v>
      </c>
      <c r="MI147" s="144">
        <v>12</v>
      </c>
      <c r="MJ147" s="144">
        <v>14</v>
      </c>
      <c r="MK147" s="144">
        <v>12</v>
      </c>
      <c r="ML147" s="144">
        <v>13</v>
      </c>
      <c r="MM147" s="144">
        <v>14</v>
      </c>
      <c r="MN147" s="144">
        <v>16</v>
      </c>
      <c r="MO147" s="144">
        <v>17</v>
      </c>
      <c r="MP147" s="144">
        <v>22</v>
      </c>
      <c r="MQ147" s="144">
        <v>13</v>
      </c>
      <c r="MR147" s="144">
        <v>14</v>
      </c>
      <c r="MS147" s="144">
        <v>6</v>
      </c>
      <c r="MT147" s="144">
        <v>8</v>
      </c>
      <c r="MU147" s="144">
        <v>17</v>
      </c>
      <c r="MV147" s="144">
        <v>7</v>
      </c>
      <c r="MW147" s="144">
        <v>11</v>
      </c>
      <c r="MX147" s="144">
        <v>14</v>
      </c>
      <c r="MY147" s="144">
        <v>10</v>
      </c>
      <c r="MZ147" s="144">
        <v>9</v>
      </c>
      <c r="NA147" s="144">
        <v>10</v>
      </c>
      <c r="NB147" s="144">
        <v>12</v>
      </c>
      <c r="NC147" s="144">
        <v>6</v>
      </c>
      <c r="ND147" s="144">
        <v>9</v>
      </c>
      <c r="NE147" s="144">
        <v>8</v>
      </c>
      <c r="NF147" s="144">
        <v>12</v>
      </c>
      <c r="NG147" s="144">
        <v>14</v>
      </c>
      <c r="NH147" s="144">
        <v>15</v>
      </c>
      <c r="NI147" s="144">
        <v>10</v>
      </c>
      <c r="NJ147" s="144">
        <v>16</v>
      </c>
      <c r="NK147" s="144">
        <v>12</v>
      </c>
      <c r="NL147" s="144">
        <v>15</v>
      </c>
      <c r="NM147" s="144">
        <v>14</v>
      </c>
      <c r="NN147" s="144">
        <v>18</v>
      </c>
      <c r="NO147" s="144">
        <v>6</v>
      </c>
      <c r="NP147" s="144">
        <v>8</v>
      </c>
      <c r="NQ147" s="144">
        <v>8</v>
      </c>
      <c r="NR147" s="144">
        <v>9</v>
      </c>
      <c r="NS147" s="144">
        <v>9</v>
      </c>
      <c r="NT147" s="144">
        <v>11</v>
      </c>
      <c r="NU147" s="144">
        <v>16</v>
      </c>
      <c r="NV147" s="144">
        <v>11</v>
      </c>
      <c r="NW147" s="144">
        <v>18</v>
      </c>
      <c r="NX147" s="144">
        <v>12</v>
      </c>
      <c r="NY147" s="144">
        <v>7</v>
      </c>
      <c r="NZ147" s="144">
        <v>7</v>
      </c>
      <c r="OA147" s="144">
        <v>5</v>
      </c>
      <c r="OB147" s="144">
        <v>7</v>
      </c>
      <c r="OC147" s="144">
        <v>6</v>
      </c>
      <c r="OD147" s="144">
        <v>3</v>
      </c>
      <c r="OE147" s="144">
        <v>1</v>
      </c>
      <c r="OF147" s="144">
        <v>3</v>
      </c>
      <c r="OG147" s="144">
        <v>4</v>
      </c>
      <c r="OH147" s="144">
        <v>4</v>
      </c>
      <c r="OI147" s="144">
        <v>2</v>
      </c>
      <c r="OJ147" s="144">
        <v>5</v>
      </c>
      <c r="OK147" s="144">
        <v>6</v>
      </c>
      <c r="OL147" s="144">
        <v>8</v>
      </c>
      <c r="OM147" s="144">
        <v>10</v>
      </c>
      <c r="ON147" s="144">
        <v>13</v>
      </c>
      <c r="OO147" s="144">
        <v>9</v>
      </c>
      <c r="OP147" s="144">
        <v>11</v>
      </c>
      <c r="OQ147" s="144">
        <v>10</v>
      </c>
      <c r="OR147" s="144">
        <v>10</v>
      </c>
      <c r="OS147" s="144">
        <v>11</v>
      </c>
      <c r="OT147" s="144">
        <v>15</v>
      </c>
      <c r="OU147" s="144">
        <v>14</v>
      </c>
      <c r="OV147" s="144">
        <v>16</v>
      </c>
      <c r="OW147" s="144">
        <v>11</v>
      </c>
      <c r="OX147" s="144">
        <v>12</v>
      </c>
      <c r="OY147" s="341">
        <f t="shared" si="123"/>
        <v>12.5</v>
      </c>
      <c r="OZ147" s="144">
        <v>13</v>
      </c>
      <c r="PA147" s="144">
        <v>16</v>
      </c>
      <c r="PB147" s="144">
        <v>15</v>
      </c>
      <c r="PC147" s="144">
        <v>19</v>
      </c>
      <c r="PD147" s="144">
        <v>16</v>
      </c>
    </row>
    <row r="148" spans="1:420" s="144" customFormat="1" x14ac:dyDescent="0.2">
      <c r="A148" s="55"/>
      <c r="B148" s="318">
        <v>7</v>
      </c>
      <c r="C148" s="319">
        <f t="shared" ca="1" si="121"/>
        <v>18</v>
      </c>
      <c r="D148" s="320">
        <f t="shared" ca="1" si="124"/>
        <v>0.19148936170212766</v>
      </c>
      <c r="E148" s="323">
        <f t="shared" ca="1" si="125"/>
        <v>17</v>
      </c>
      <c r="F148" s="321"/>
      <c r="G148" s="144">
        <v>19</v>
      </c>
      <c r="H148" s="144">
        <v>9</v>
      </c>
      <c r="I148" s="343">
        <v>15</v>
      </c>
      <c r="J148" s="144">
        <v>21</v>
      </c>
      <c r="K148" s="144">
        <v>16</v>
      </c>
      <c r="L148" s="144">
        <v>19</v>
      </c>
      <c r="M148" s="144">
        <v>18</v>
      </c>
      <c r="N148" s="144">
        <v>12</v>
      </c>
      <c r="O148" s="144">
        <v>14</v>
      </c>
      <c r="P148" s="144">
        <v>18</v>
      </c>
      <c r="Q148" s="144">
        <v>15</v>
      </c>
      <c r="R148" s="144">
        <v>14</v>
      </c>
      <c r="S148" s="144">
        <v>11</v>
      </c>
      <c r="T148" s="144">
        <v>12</v>
      </c>
      <c r="U148" s="144">
        <v>10</v>
      </c>
      <c r="V148" s="144">
        <v>8</v>
      </c>
      <c r="W148" s="144">
        <v>10</v>
      </c>
      <c r="X148" s="144">
        <v>10</v>
      </c>
      <c r="Y148" s="144">
        <v>11</v>
      </c>
      <c r="Z148" s="144">
        <v>14</v>
      </c>
      <c r="AA148" s="144">
        <v>13</v>
      </c>
      <c r="AB148" s="144">
        <v>18</v>
      </c>
      <c r="AC148" s="144">
        <v>15</v>
      </c>
      <c r="AD148" s="144">
        <v>25</v>
      </c>
      <c r="AE148" s="144">
        <v>24</v>
      </c>
      <c r="AF148" s="144">
        <v>24</v>
      </c>
      <c r="AG148" s="144">
        <v>24</v>
      </c>
      <c r="AH148" s="144">
        <v>22</v>
      </c>
      <c r="AI148" s="144">
        <v>19</v>
      </c>
      <c r="AJ148" s="144">
        <v>18</v>
      </c>
      <c r="AK148" s="144">
        <v>28</v>
      </c>
      <c r="AL148" s="144">
        <v>29</v>
      </c>
      <c r="AM148" s="144">
        <v>18</v>
      </c>
      <c r="AN148" s="144">
        <v>27</v>
      </c>
      <c r="AO148" s="144">
        <v>28</v>
      </c>
      <c r="AP148" s="363">
        <v>28</v>
      </c>
      <c r="AQ148" s="144">
        <v>28</v>
      </c>
      <c r="AR148" s="144">
        <v>27</v>
      </c>
      <c r="AS148" s="144">
        <v>24</v>
      </c>
      <c r="AT148" s="144">
        <v>17</v>
      </c>
      <c r="AU148" s="144">
        <v>21</v>
      </c>
      <c r="AV148" s="144">
        <v>22</v>
      </c>
      <c r="AW148" s="144">
        <v>29</v>
      </c>
      <c r="AX148" s="144">
        <v>27</v>
      </c>
      <c r="AY148" s="144">
        <v>30</v>
      </c>
      <c r="AZ148" s="144">
        <v>28</v>
      </c>
      <c r="BA148" s="144">
        <v>33</v>
      </c>
      <c r="BB148" s="144">
        <v>32</v>
      </c>
      <c r="BC148" s="144">
        <v>20</v>
      </c>
      <c r="BD148" s="144">
        <v>26</v>
      </c>
      <c r="BE148" s="144">
        <v>25</v>
      </c>
      <c r="BF148" s="144">
        <v>36</v>
      </c>
      <c r="BG148" s="144">
        <v>39</v>
      </c>
      <c r="BH148" s="144">
        <v>34</v>
      </c>
      <c r="BI148" s="144">
        <v>27</v>
      </c>
      <c r="BJ148" s="144">
        <v>35</v>
      </c>
      <c r="BK148" s="144">
        <v>29</v>
      </c>
      <c r="BL148" s="144">
        <v>20</v>
      </c>
      <c r="BM148" s="144">
        <v>28</v>
      </c>
      <c r="BN148" s="144">
        <v>36</v>
      </c>
      <c r="BO148" s="144">
        <v>36</v>
      </c>
      <c r="BP148" s="144">
        <v>22</v>
      </c>
      <c r="BQ148" s="144">
        <v>17</v>
      </c>
      <c r="BR148" s="144">
        <v>16</v>
      </c>
      <c r="BS148" s="343">
        <v>16.5</v>
      </c>
      <c r="BT148" s="144">
        <v>19</v>
      </c>
      <c r="BU148" s="144">
        <v>23</v>
      </c>
      <c r="BV148" s="144">
        <v>21</v>
      </c>
      <c r="BW148" s="144">
        <v>23</v>
      </c>
      <c r="BX148" s="144">
        <v>18</v>
      </c>
      <c r="BY148" s="144">
        <v>15</v>
      </c>
      <c r="BZ148" s="144">
        <v>16</v>
      </c>
      <c r="CA148" s="144">
        <v>19</v>
      </c>
      <c r="CB148" s="144">
        <v>24</v>
      </c>
      <c r="CC148" s="144">
        <v>14</v>
      </c>
      <c r="CD148" s="144">
        <v>14</v>
      </c>
      <c r="CE148" s="144">
        <v>17</v>
      </c>
      <c r="CF148" s="144">
        <v>19</v>
      </c>
      <c r="CG148" s="144">
        <v>22</v>
      </c>
      <c r="CH148" s="144">
        <v>20</v>
      </c>
      <c r="CI148" s="144">
        <v>22</v>
      </c>
      <c r="CJ148" s="144">
        <v>22</v>
      </c>
      <c r="CK148" s="144">
        <v>22</v>
      </c>
      <c r="CL148" s="144">
        <v>13</v>
      </c>
      <c r="CM148" s="144">
        <v>13</v>
      </c>
      <c r="CN148" s="144">
        <v>20</v>
      </c>
      <c r="CO148" s="144">
        <v>20</v>
      </c>
      <c r="CP148" s="144">
        <v>15</v>
      </c>
      <c r="CQ148" s="144">
        <v>13</v>
      </c>
      <c r="CR148" s="144">
        <v>13</v>
      </c>
      <c r="CS148" s="144">
        <v>14</v>
      </c>
      <c r="CT148" s="144">
        <v>16</v>
      </c>
      <c r="CU148" s="144">
        <v>19</v>
      </c>
      <c r="CV148" s="144">
        <v>16</v>
      </c>
      <c r="CW148" s="144">
        <v>23</v>
      </c>
      <c r="CX148" s="144">
        <v>24</v>
      </c>
      <c r="CY148" s="144">
        <v>18</v>
      </c>
      <c r="CZ148" s="144">
        <v>16</v>
      </c>
      <c r="DA148" s="144">
        <v>21</v>
      </c>
      <c r="DB148" s="144">
        <v>25</v>
      </c>
      <c r="DC148" s="144">
        <v>13</v>
      </c>
      <c r="DD148" s="144">
        <v>12</v>
      </c>
      <c r="DE148" s="144">
        <v>16</v>
      </c>
      <c r="DF148" s="144">
        <v>16</v>
      </c>
      <c r="DG148" s="144">
        <v>16</v>
      </c>
      <c r="DH148" s="144">
        <v>14</v>
      </c>
      <c r="DI148" s="144">
        <v>20</v>
      </c>
      <c r="DJ148" s="144">
        <v>21</v>
      </c>
      <c r="DK148" s="144">
        <v>19</v>
      </c>
      <c r="DL148" s="144">
        <v>9</v>
      </c>
      <c r="DM148" s="144">
        <v>11</v>
      </c>
      <c r="DN148" s="144">
        <v>15</v>
      </c>
      <c r="DO148" s="144">
        <v>12</v>
      </c>
      <c r="DP148" s="144">
        <v>8</v>
      </c>
      <c r="DQ148" s="144">
        <v>13</v>
      </c>
      <c r="DR148">
        <v>20</v>
      </c>
      <c r="DS148" s="144">
        <v>20</v>
      </c>
      <c r="DT148" s="397">
        <v>12</v>
      </c>
      <c r="DU148" s="397">
        <v>12</v>
      </c>
      <c r="DV148" s="380">
        <v>13</v>
      </c>
      <c r="DW148" s="380">
        <v>17</v>
      </c>
      <c r="DX148" s="397">
        <v>16</v>
      </c>
      <c r="DY148">
        <v>17</v>
      </c>
      <c r="DZ148">
        <v>20</v>
      </c>
      <c r="EA148">
        <v>24</v>
      </c>
      <c r="EB148">
        <v>24</v>
      </c>
      <c r="EC148">
        <v>20</v>
      </c>
      <c r="ED148">
        <v>21</v>
      </c>
      <c r="EE148">
        <v>23</v>
      </c>
      <c r="EF148">
        <v>24</v>
      </c>
      <c r="EG148">
        <v>12</v>
      </c>
      <c r="EH148">
        <v>9</v>
      </c>
      <c r="EI148">
        <v>8</v>
      </c>
      <c r="EJ148">
        <v>11</v>
      </c>
      <c r="EK148">
        <v>18</v>
      </c>
      <c r="EL148">
        <v>14</v>
      </c>
      <c r="EM148">
        <v>15</v>
      </c>
      <c r="EN148">
        <v>11</v>
      </c>
      <c r="EO148" s="144">
        <v>12</v>
      </c>
      <c r="EP148">
        <v>8</v>
      </c>
      <c r="EQ148">
        <v>7</v>
      </c>
      <c r="ER148">
        <v>9</v>
      </c>
      <c r="ES148">
        <v>10</v>
      </c>
      <c r="ET148">
        <v>3</v>
      </c>
      <c r="EU148">
        <v>5</v>
      </c>
      <c r="EV148">
        <v>5</v>
      </c>
      <c r="EW148">
        <v>6</v>
      </c>
      <c r="EX148">
        <v>9</v>
      </c>
      <c r="EY148">
        <v>9</v>
      </c>
      <c r="EZ148">
        <v>9</v>
      </c>
      <c r="FA148">
        <v>12</v>
      </c>
      <c r="FB148">
        <v>11</v>
      </c>
      <c r="FC148">
        <v>14</v>
      </c>
      <c r="FD148">
        <v>12</v>
      </c>
      <c r="FE148">
        <v>16</v>
      </c>
      <c r="FF148">
        <v>22</v>
      </c>
      <c r="FG148">
        <v>22</v>
      </c>
      <c r="FH148">
        <v>11</v>
      </c>
      <c r="FI148">
        <v>15</v>
      </c>
      <c r="FJ148">
        <v>17</v>
      </c>
      <c r="FK148" s="144">
        <v>21</v>
      </c>
      <c r="FL148">
        <v>9</v>
      </c>
      <c r="FM148">
        <v>7</v>
      </c>
      <c r="FN148" s="144">
        <v>13</v>
      </c>
      <c r="FO148" s="144">
        <v>18</v>
      </c>
      <c r="FP148" s="144">
        <v>9</v>
      </c>
      <c r="FQ148">
        <v>8</v>
      </c>
      <c r="FR148" s="144">
        <v>9</v>
      </c>
      <c r="FS148">
        <v>11</v>
      </c>
      <c r="FT148" s="144">
        <v>10</v>
      </c>
      <c r="FU148" s="397">
        <v>8</v>
      </c>
      <c r="FV148" s="397">
        <v>10</v>
      </c>
      <c r="FW148" s="380">
        <v>10</v>
      </c>
      <c r="FX148" s="380">
        <v>12</v>
      </c>
      <c r="FY148" s="397">
        <v>8</v>
      </c>
      <c r="FZ148">
        <v>8</v>
      </c>
      <c r="GA148">
        <v>18</v>
      </c>
      <c r="GB148">
        <v>14</v>
      </c>
      <c r="GC148">
        <v>11</v>
      </c>
      <c r="GD148">
        <v>11</v>
      </c>
      <c r="GE148">
        <v>10</v>
      </c>
      <c r="GF148">
        <v>15</v>
      </c>
      <c r="GG148">
        <v>17</v>
      </c>
      <c r="GH148">
        <v>8</v>
      </c>
      <c r="GI148">
        <v>9</v>
      </c>
      <c r="GJ148">
        <v>14</v>
      </c>
      <c r="GK148">
        <v>16</v>
      </c>
      <c r="GL148">
        <v>3</v>
      </c>
      <c r="GM148">
        <v>9</v>
      </c>
      <c r="GN148">
        <v>14</v>
      </c>
      <c r="GO148">
        <v>19</v>
      </c>
      <c r="GP148" s="144">
        <v>12</v>
      </c>
      <c r="GQ148">
        <v>11</v>
      </c>
      <c r="GR148">
        <v>8</v>
      </c>
      <c r="GS148">
        <v>6</v>
      </c>
      <c r="GT148">
        <v>4</v>
      </c>
      <c r="GU148">
        <v>4</v>
      </c>
      <c r="GV148" s="144">
        <v>6</v>
      </c>
      <c r="GW148" s="144">
        <v>9</v>
      </c>
      <c r="GX148" s="144">
        <v>10</v>
      </c>
      <c r="GY148" s="144">
        <v>9</v>
      </c>
      <c r="GZ148" s="144">
        <v>6</v>
      </c>
      <c r="HA148" s="144">
        <v>6</v>
      </c>
      <c r="HB148" s="144">
        <v>10</v>
      </c>
      <c r="HC148" s="144">
        <v>7</v>
      </c>
      <c r="HD148" s="144">
        <v>7</v>
      </c>
      <c r="HE148" s="144">
        <v>12</v>
      </c>
      <c r="HF148" s="144">
        <v>18</v>
      </c>
      <c r="HG148" s="144">
        <v>18</v>
      </c>
      <c r="HH148" s="144">
        <v>16</v>
      </c>
      <c r="HI148" s="144">
        <v>11</v>
      </c>
      <c r="HJ148" s="144">
        <v>13</v>
      </c>
      <c r="HK148" s="144">
        <v>15</v>
      </c>
      <c r="HL148" s="144">
        <v>8</v>
      </c>
      <c r="HM148" s="144">
        <v>3</v>
      </c>
      <c r="HN148" s="144">
        <v>4</v>
      </c>
      <c r="HO148" s="144">
        <v>6</v>
      </c>
      <c r="HP148" s="144">
        <v>6</v>
      </c>
      <c r="HQ148" s="144">
        <v>8</v>
      </c>
      <c r="HR148" s="144">
        <v>8</v>
      </c>
      <c r="HS148" s="144">
        <v>16</v>
      </c>
      <c r="HT148" s="144">
        <v>17</v>
      </c>
      <c r="HU148" s="144">
        <v>10</v>
      </c>
      <c r="HV148" s="144">
        <v>11</v>
      </c>
      <c r="HW148" s="144">
        <v>14</v>
      </c>
      <c r="HX148" s="144">
        <v>11</v>
      </c>
      <c r="HY148" s="144">
        <v>5</v>
      </c>
      <c r="HZ148" s="144">
        <v>5</v>
      </c>
      <c r="IA148" s="144">
        <v>7</v>
      </c>
      <c r="IB148" s="144">
        <v>9</v>
      </c>
      <c r="IC148" s="144">
        <v>14</v>
      </c>
      <c r="ID148" s="144">
        <v>19</v>
      </c>
      <c r="IE148" s="144">
        <v>18</v>
      </c>
      <c r="IF148" s="144">
        <v>25</v>
      </c>
      <c r="IG148" s="144">
        <v>19</v>
      </c>
      <c r="IH148" s="144">
        <v>12</v>
      </c>
      <c r="II148" s="144">
        <v>10</v>
      </c>
      <c r="IJ148" s="144">
        <v>14</v>
      </c>
      <c r="IK148" s="144">
        <v>15</v>
      </c>
      <c r="IL148" s="144">
        <v>13</v>
      </c>
      <c r="IM148" s="144">
        <v>18</v>
      </c>
      <c r="IN148" s="341">
        <f t="shared" si="122"/>
        <v>18</v>
      </c>
      <c r="IO148" s="144">
        <v>18</v>
      </c>
      <c r="IP148" s="144">
        <v>17</v>
      </c>
      <c r="IQ148" s="144">
        <v>13</v>
      </c>
      <c r="IR148" s="144">
        <v>13</v>
      </c>
      <c r="IS148" s="144">
        <v>13</v>
      </c>
      <c r="IT148" s="144">
        <v>18</v>
      </c>
      <c r="IU148" s="144">
        <v>15</v>
      </c>
      <c r="IV148" s="144">
        <v>11</v>
      </c>
      <c r="IW148" s="144">
        <v>11</v>
      </c>
      <c r="IX148" s="144">
        <v>11</v>
      </c>
      <c r="IY148" s="144">
        <v>17</v>
      </c>
      <c r="IZ148" s="144">
        <v>17</v>
      </c>
      <c r="JA148" s="144">
        <v>16</v>
      </c>
      <c r="JB148" s="144">
        <v>16</v>
      </c>
      <c r="JC148" s="144">
        <v>20</v>
      </c>
      <c r="JD148" s="144">
        <v>10</v>
      </c>
      <c r="JE148" s="144">
        <v>13</v>
      </c>
      <c r="JF148" s="362">
        <f t="shared" si="126"/>
        <v>13.5</v>
      </c>
      <c r="JG148" s="144">
        <v>14</v>
      </c>
      <c r="JH148" s="144">
        <v>17</v>
      </c>
      <c r="JI148" s="144">
        <v>5</v>
      </c>
      <c r="JJ148" s="144">
        <v>9</v>
      </c>
      <c r="JK148" s="144">
        <v>10</v>
      </c>
      <c r="JL148" s="144">
        <v>11</v>
      </c>
      <c r="JM148" s="144">
        <v>10</v>
      </c>
      <c r="JN148" s="341">
        <f t="shared" si="127"/>
        <v>9</v>
      </c>
      <c r="JO148" s="144">
        <v>8</v>
      </c>
      <c r="JP148" s="144">
        <v>11</v>
      </c>
      <c r="JQ148" s="144">
        <v>7</v>
      </c>
      <c r="JR148" s="144">
        <v>9</v>
      </c>
      <c r="JS148" s="144">
        <v>10</v>
      </c>
      <c r="JT148" s="144">
        <v>12</v>
      </c>
      <c r="JU148" s="144">
        <v>6</v>
      </c>
      <c r="JV148" s="341">
        <f t="shared" si="128"/>
        <v>7</v>
      </c>
      <c r="JW148" s="144">
        <v>8</v>
      </c>
      <c r="JX148" s="144">
        <v>10</v>
      </c>
      <c r="JY148" s="144">
        <v>11</v>
      </c>
      <c r="JZ148" s="144">
        <v>10</v>
      </c>
      <c r="KA148" s="144">
        <v>9</v>
      </c>
      <c r="KB148" s="144">
        <v>9</v>
      </c>
      <c r="KC148" s="144">
        <v>9</v>
      </c>
      <c r="KD148" s="144">
        <v>4</v>
      </c>
      <c r="KE148" s="144">
        <v>4</v>
      </c>
      <c r="KF148" s="144">
        <v>8</v>
      </c>
      <c r="KG148" s="144">
        <v>9</v>
      </c>
      <c r="KH148" s="144">
        <v>5</v>
      </c>
      <c r="KI148" s="144">
        <v>4</v>
      </c>
      <c r="KJ148" s="144">
        <v>4</v>
      </c>
      <c r="KK148" s="144">
        <v>6</v>
      </c>
      <c r="KL148" s="144">
        <v>8</v>
      </c>
      <c r="KM148" s="144">
        <v>11</v>
      </c>
      <c r="KN148" s="144">
        <v>10</v>
      </c>
      <c r="KO148" s="144">
        <v>11</v>
      </c>
      <c r="KP148" s="144">
        <v>9</v>
      </c>
      <c r="KQ148" s="144">
        <v>9</v>
      </c>
      <c r="KR148" s="144">
        <v>15</v>
      </c>
      <c r="KS148" s="144">
        <v>15</v>
      </c>
      <c r="KT148" s="144">
        <v>16</v>
      </c>
      <c r="KU148" s="144">
        <v>18</v>
      </c>
      <c r="KV148" s="144">
        <v>8</v>
      </c>
      <c r="KW148" s="144">
        <v>11</v>
      </c>
      <c r="KX148" s="144">
        <v>13</v>
      </c>
      <c r="KY148" s="144">
        <v>15</v>
      </c>
      <c r="KZ148" s="476">
        <f t="shared" si="129"/>
        <v>13</v>
      </c>
      <c r="LA148" s="476">
        <f t="shared" si="130"/>
        <v>13</v>
      </c>
      <c r="LB148" s="476">
        <f t="shared" si="131"/>
        <v>14</v>
      </c>
      <c r="LC148" s="476">
        <f t="shared" si="132"/>
        <v>14</v>
      </c>
      <c r="LD148" s="476">
        <f t="shared" si="133"/>
        <v>13</v>
      </c>
      <c r="LE148" s="476">
        <f t="shared" si="134"/>
        <v>13</v>
      </c>
      <c r="LF148" s="476">
        <f t="shared" si="135"/>
        <v>12</v>
      </c>
      <c r="LG148" s="476">
        <f t="shared" si="136"/>
        <v>12</v>
      </c>
      <c r="LH148" s="476">
        <f t="shared" si="137"/>
        <v>12</v>
      </c>
      <c r="LI148" s="476">
        <f t="shared" si="138"/>
        <v>12</v>
      </c>
      <c r="LJ148" s="144">
        <v>13</v>
      </c>
      <c r="LK148" s="144">
        <v>13</v>
      </c>
      <c r="LL148" s="144">
        <v>17</v>
      </c>
      <c r="LM148" s="144">
        <v>11</v>
      </c>
      <c r="LN148" s="144">
        <v>11</v>
      </c>
      <c r="LO148" s="144">
        <v>12</v>
      </c>
      <c r="LP148" s="144">
        <v>12</v>
      </c>
      <c r="LQ148" s="144">
        <v>5</v>
      </c>
      <c r="LR148" s="144">
        <v>11</v>
      </c>
      <c r="LS148" s="144">
        <v>11</v>
      </c>
      <c r="LT148" s="144">
        <v>17</v>
      </c>
      <c r="LU148" s="144">
        <v>10</v>
      </c>
      <c r="LV148" s="144">
        <v>7</v>
      </c>
      <c r="LW148" s="144">
        <v>8</v>
      </c>
      <c r="LX148" s="144">
        <v>8</v>
      </c>
      <c r="LY148" s="144">
        <v>6</v>
      </c>
      <c r="LZ148" s="144">
        <v>9</v>
      </c>
      <c r="MA148" s="144">
        <v>7</v>
      </c>
      <c r="MB148" s="144">
        <v>8</v>
      </c>
      <c r="MC148" s="144">
        <v>9</v>
      </c>
      <c r="MD148" s="144">
        <v>9</v>
      </c>
      <c r="ME148" s="144">
        <v>5</v>
      </c>
      <c r="MF148" s="144">
        <v>8</v>
      </c>
      <c r="MG148" s="144">
        <v>10</v>
      </c>
      <c r="MH148" s="144">
        <v>7</v>
      </c>
      <c r="MI148" s="144">
        <v>9</v>
      </c>
      <c r="MJ148" s="144">
        <v>8</v>
      </c>
      <c r="MK148" s="144">
        <v>11</v>
      </c>
      <c r="ML148" s="144">
        <v>16</v>
      </c>
      <c r="MM148" s="144">
        <v>11</v>
      </c>
      <c r="MN148" s="144">
        <v>11</v>
      </c>
      <c r="MO148" s="144">
        <v>12</v>
      </c>
      <c r="MP148" s="144">
        <v>14</v>
      </c>
      <c r="MQ148" s="144">
        <v>14</v>
      </c>
      <c r="MR148" s="144">
        <v>17</v>
      </c>
      <c r="MS148" s="144">
        <v>19</v>
      </c>
      <c r="MT148" s="144">
        <v>21</v>
      </c>
      <c r="MU148" s="144">
        <v>10</v>
      </c>
      <c r="MV148" s="144">
        <v>11</v>
      </c>
      <c r="MW148" s="144">
        <v>13</v>
      </c>
      <c r="MX148" s="144">
        <v>16</v>
      </c>
      <c r="MY148" s="144">
        <v>18</v>
      </c>
      <c r="MZ148" s="144">
        <v>13</v>
      </c>
      <c r="NA148" s="144">
        <v>13</v>
      </c>
      <c r="NB148" s="144">
        <v>14</v>
      </c>
      <c r="NC148" s="144">
        <v>16</v>
      </c>
      <c r="ND148" s="144">
        <v>12</v>
      </c>
      <c r="NE148" s="144">
        <v>11</v>
      </c>
      <c r="NF148" s="144">
        <v>18</v>
      </c>
      <c r="NG148" s="144">
        <v>19</v>
      </c>
      <c r="NH148" s="144">
        <v>20</v>
      </c>
      <c r="NI148" s="144">
        <v>20</v>
      </c>
      <c r="NJ148" s="144">
        <v>23</v>
      </c>
      <c r="NK148" s="144">
        <v>24</v>
      </c>
      <c r="NL148" s="144">
        <v>27</v>
      </c>
      <c r="NM148" s="144">
        <v>31</v>
      </c>
      <c r="NN148" s="144">
        <v>23</v>
      </c>
      <c r="NO148" s="144">
        <v>27</v>
      </c>
      <c r="NP148" s="144">
        <v>28</v>
      </c>
      <c r="NQ148" s="144">
        <v>27</v>
      </c>
      <c r="NR148" s="144">
        <v>23</v>
      </c>
      <c r="NS148" s="144">
        <v>32</v>
      </c>
      <c r="NT148" s="144">
        <v>33</v>
      </c>
      <c r="NU148" s="144">
        <v>29</v>
      </c>
      <c r="NV148" s="144">
        <v>21</v>
      </c>
      <c r="NW148" s="144">
        <v>24</v>
      </c>
      <c r="NX148" s="144">
        <v>26</v>
      </c>
      <c r="NY148" s="144">
        <v>29</v>
      </c>
      <c r="NZ148" s="144">
        <v>22</v>
      </c>
      <c r="OA148" s="144">
        <v>22</v>
      </c>
      <c r="OB148" s="144">
        <v>22</v>
      </c>
      <c r="OC148" s="144">
        <v>33</v>
      </c>
      <c r="OD148" s="144">
        <v>19</v>
      </c>
      <c r="OE148" s="144">
        <v>23</v>
      </c>
      <c r="OF148" s="144">
        <v>26</v>
      </c>
      <c r="OG148" s="144">
        <v>36</v>
      </c>
      <c r="OH148" s="144">
        <v>24</v>
      </c>
      <c r="OI148" s="144">
        <v>23</v>
      </c>
      <c r="OJ148" s="144">
        <v>29</v>
      </c>
      <c r="OK148" s="144">
        <v>26</v>
      </c>
      <c r="OL148" s="144">
        <v>30</v>
      </c>
      <c r="OM148" s="144">
        <v>23</v>
      </c>
      <c r="ON148" s="144">
        <v>25</v>
      </c>
      <c r="OO148" s="144">
        <v>28</v>
      </c>
      <c r="OP148" s="144">
        <v>31</v>
      </c>
      <c r="OQ148" s="144">
        <v>32</v>
      </c>
      <c r="OR148" s="144">
        <v>26</v>
      </c>
      <c r="OS148" s="144">
        <v>28</v>
      </c>
      <c r="OT148" s="144">
        <v>29</v>
      </c>
      <c r="OU148" s="144">
        <v>36</v>
      </c>
      <c r="OV148" s="144">
        <v>29</v>
      </c>
      <c r="OW148" s="144">
        <v>30</v>
      </c>
      <c r="OX148" s="144">
        <v>21</v>
      </c>
      <c r="OY148" s="341">
        <f t="shared" si="123"/>
        <v>17.5</v>
      </c>
      <c r="OZ148" s="144">
        <v>14</v>
      </c>
      <c r="PA148" s="144">
        <v>13</v>
      </c>
      <c r="PB148" s="144">
        <v>14</v>
      </c>
      <c r="PC148" s="144">
        <v>17</v>
      </c>
      <c r="PD148" s="144">
        <v>18</v>
      </c>
    </row>
    <row r="149" spans="1:420" s="144" customFormat="1" x14ac:dyDescent="0.2">
      <c r="A149" s="318"/>
      <c r="B149" s="318">
        <v>8</v>
      </c>
      <c r="C149" s="319">
        <f t="shared" ca="1" si="121"/>
        <v>122</v>
      </c>
      <c r="D149" s="320">
        <f t="shared" ca="1" si="124"/>
        <v>0.10825199645075421</v>
      </c>
      <c r="E149" s="323">
        <f t="shared" ca="1" si="125"/>
        <v>10</v>
      </c>
      <c r="F149" s="321"/>
      <c r="G149" s="144">
        <v>44</v>
      </c>
      <c r="H149" s="144">
        <v>23</v>
      </c>
      <c r="I149" s="343">
        <v>20</v>
      </c>
      <c r="J149" s="144">
        <v>17</v>
      </c>
      <c r="K149" s="144">
        <v>18</v>
      </c>
      <c r="L149" s="144">
        <v>8</v>
      </c>
      <c r="M149" s="144">
        <v>13</v>
      </c>
      <c r="N149" s="144">
        <v>13</v>
      </c>
      <c r="O149" s="144">
        <v>21</v>
      </c>
      <c r="P149" s="144">
        <v>17</v>
      </c>
      <c r="Q149" s="144">
        <v>17</v>
      </c>
      <c r="R149" s="144">
        <v>18</v>
      </c>
      <c r="S149" s="144">
        <v>15</v>
      </c>
      <c r="T149" s="144">
        <v>14</v>
      </c>
      <c r="U149" s="144">
        <v>18</v>
      </c>
      <c r="V149" s="144">
        <v>14</v>
      </c>
      <c r="W149" s="144">
        <v>21</v>
      </c>
      <c r="X149" s="144">
        <v>19</v>
      </c>
      <c r="Y149" s="144">
        <v>20</v>
      </c>
      <c r="Z149" s="144">
        <v>18</v>
      </c>
      <c r="AA149" s="144">
        <v>29</v>
      </c>
      <c r="AB149" s="144">
        <v>38</v>
      </c>
      <c r="AC149" s="144">
        <v>31</v>
      </c>
      <c r="AD149" s="144">
        <v>26</v>
      </c>
      <c r="AE149" s="144">
        <v>27</v>
      </c>
      <c r="AF149" s="144">
        <v>27</v>
      </c>
      <c r="AG149" s="144">
        <v>36</v>
      </c>
      <c r="AH149" s="144">
        <v>39</v>
      </c>
      <c r="AI149" s="144">
        <v>36</v>
      </c>
      <c r="AJ149" s="144">
        <v>35</v>
      </c>
      <c r="AK149" s="144">
        <v>35</v>
      </c>
      <c r="AL149" s="144">
        <v>37</v>
      </c>
      <c r="AM149" s="144">
        <v>43</v>
      </c>
      <c r="AN149" s="144">
        <v>55</v>
      </c>
      <c r="AO149" s="144">
        <v>37</v>
      </c>
      <c r="AP149" s="363">
        <v>32</v>
      </c>
      <c r="AQ149" s="144">
        <v>27</v>
      </c>
      <c r="AR149" s="144">
        <v>36</v>
      </c>
      <c r="AS149" s="144">
        <v>34</v>
      </c>
      <c r="AT149" s="144">
        <v>30</v>
      </c>
      <c r="AU149" s="144">
        <v>22</v>
      </c>
      <c r="AV149" s="144">
        <v>25</v>
      </c>
      <c r="AW149" s="144">
        <v>37</v>
      </c>
      <c r="AX149" s="144">
        <v>40</v>
      </c>
      <c r="AY149" s="144">
        <v>27</v>
      </c>
      <c r="AZ149" s="144">
        <v>29</v>
      </c>
      <c r="BA149" s="144">
        <v>21</v>
      </c>
      <c r="BB149" s="144">
        <v>42</v>
      </c>
      <c r="BC149" s="144">
        <v>27</v>
      </c>
      <c r="BD149" s="144">
        <v>31</v>
      </c>
      <c r="BE149" s="144">
        <v>29</v>
      </c>
      <c r="BF149" s="144">
        <v>56</v>
      </c>
      <c r="BG149" s="144">
        <v>47</v>
      </c>
      <c r="BH149" s="144">
        <v>42</v>
      </c>
      <c r="BI149" s="144">
        <v>31</v>
      </c>
      <c r="BJ149" s="144">
        <v>68</v>
      </c>
      <c r="BK149" s="144">
        <v>39</v>
      </c>
      <c r="BL149" s="144">
        <v>27</v>
      </c>
      <c r="BM149" s="144">
        <v>14</v>
      </c>
      <c r="BN149" s="144">
        <v>17</v>
      </c>
      <c r="BO149" s="144">
        <v>14</v>
      </c>
      <c r="BP149" s="144">
        <v>12</v>
      </c>
      <c r="BQ149" s="144">
        <v>19</v>
      </c>
      <c r="BR149" s="144">
        <v>23</v>
      </c>
      <c r="BS149" s="343">
        <v>21</v>
      </c>
      <c r="BT149" s="144">
        <v>35</v>
      </c>
      <c r="BU149" s="144">
        <v>20</v>
      </c>
      <c r="BV149" s="144">
        <v>20</v>
      </c>
      <c r="BW149" s="144">
        <v>22</v>
      </c>
      <c r="BX149" s="144">
        <v>34</v>
      </c>
      <c r="BY149" s="144">
        <v>48</v>
      </c>
      <c r="BZ149" s="144">
        <v>57</v>
      </c>
      <c r="CA149" s="144">
        <v>38</v>
      </c>
      <c r="CB149" s="144">
        <v>56</v>
      </c>
      <c r="CC149" s="144">
        <v>70</v>
      </c>
      <c r="CD149" s="144">
        <v>48</v>
      </c>
      <c r="CE149" s="144">
        <v>56</v>
      </c>
      <c r="CF149" s="144">
        <v>67</v>
      </c>
      <c r="CG149" s="144">
        <v>56</v>
      </c>
      <c r="CH149" s="144">
        <v>79</v>
      </c>
      <c r="CI149" s="144">
        <v>68</v>
      </c>
      <c r="CJ149" s="144">
        <v>42</v>
      </c>
      <c r="CK149" s="144">
        <v>52</v>
      </c>
      <c r="CL149" s="144">
        <v>68</v>
      </c>
      <c r="CM149" s="144">
        <v>64</v>
      </c>
      <c r="CN149" s="144">
        <v>60</v>
      </c>
      <c r="CO149" s="144">
        <v>67</v>
      </c>
      <c r="CP149" s="144">
        <v>68</v>
      </c>
      <c r="CQ149" s="144">
        <v>65</v>
      </c>
      <c r="CR149" s="144">
        <v>68</v>
      </c>
      <c r="CS149" s="144">
        <v>81</v>
      </c>
      <c r="CT149" s="144">
        <v>63</v>
      </c>
      <c r="CU149" s="144">
        <v>69</v>
      </c>
      <c r="CV149" s="144">
        <v>51</v>
      </c>
      <c r="CW149" s="144">
        <v>54</v>
      </c>
      <c r="CX149" s="144">
        <v>58</v>
      </c>
      <c r="CY149" s="144">
        <v>36</v>
      </c>
      <c r="CZ149" s="144">
        <v>40</v>
      </c>
      <c r="DA149" s="144">
        <v>37</v>
      </c>
      <c r="DB149" s="144">
        <v>55</v>
      </c>
      <c r="DC149" s="144">
        <v>52</v>
      </c>
      <c r="DD149" s="144">
        <v>37</v>
      </c>
      <c r="DE149" s="144">
        <v>66</v>
      </c>
      <c r="DF149" s="144">
        <v>67</v>
      </c>
      <c r="DG149" s="144">
        <v>68</v>
      </c>
      <c r="DH149" s="144">
        <v>61</v>
      </c>
      <c r="DI149" s="144">
        <v>37</v>
      </c>
      <c r="DJ149" s="144">
        <v>39</v>
      </c>
      <c r="DK149" s="144">
        <v>61</v>
      </c>
      <c r="DL149" s="144">
        <v>51</v>
      </c>
      <c r="DM149" s="144">
        <v>58</v>
      </c>
      <c r="DN149" s="144">
        <v>65</v>
      </c>
      <c r="DO149" s="144">
        <v>76</v>
      </c>
      <c r="DP149" s="144">
        <v>61</v>
      </c>
      <c r="DQ149" s="144">
        <v>63</v>
      </c>
      <c r="DR149">
        <v>63</v>
      </c>
      <c r="DS149" s="144">
        <v>64</v>
      </c>
      <c r="DT149" s="397">
        <v>52</v>
      </c>
      <c r="DU149" s="397">
        <v>38</v>
      </c>
      <c r="DV149" s="380">
        <v>44</v>
      </c>
      <c r="DW149" s="380">
        <v>48</v>
      </c>
      <c r="DX149" s="397">
        <v>38</v>
      </c>
      <c r="DY149">
        <v>37</v>
      </c>
      <c r="DZ149">
        <v>46</v>
      </c>
      <c r="EA149">
        <v>65</v>
      </c>
      <c r="EB149">
        <v>110</v>
      </c>
      <c r="EC149">
        <v>109</v>
      </c>
      <c r="ED149">
        <v>86</v>
      </c>
      <c r="EE149">
        <v>81</v>
      </c>
      <c r="EF149">
        <v>68</v>
      </c>
      <c r="EG149">
        <v>89</v>
      </c>
      <c r="EH149">
        <v>79</v>
      </c>
      <c r="EI149">
        <v>67</v>
      </c>
      <c r="EJ149">
        <v>59</v>
      </c>
      <c r="EK149">
        <v>82</v>
      </c>
      <c r="EL149">
        <v>89</v>
      </c>
      <c r="EM149">
        <v>72</v>
      </c>
      <c r="EN149">
        <v>89</v>
      </c>
      <c r="EO149" s="144">
        <v>80</v>
      </c>
      <c r="EP149">
        <v>72</v>
      </c>
      <c r="EQ149">
        <v>73</v>
      </c>
      <c r="ER149">
        <v>86</v>
      </c>
      <c r="ES149">
        <v>124</v>
      </c>
      <c r="ET149">
        <v>106</v>
      </c>
      <c r="EU149">
        <v>113</v>
      </c>
      <c r="EV149">
        <v>123</v>
      </c>
      <c r="EW149">
        <v>135</v>
      </c>
      <c r="EX149">
        <v>159</v>
      </c>
      <c r="EY149">
        <v>364</v>
      </c>
      <c r="EZ149">
        <v>420</v>
      </c>
      <c r="FA149">
        <v>425</v>
      </c>
      <c r="FB149">
        <v>521</v>
      </c>
      <c r="FC149">
        <v>523</v>
      </c>
      <c r="FD149">
        <v>530</v>
      </c>
      <c r="FE149">
        <v>560</v>
      </c>
      <c r="FF149">
        <v>630</v>
      </c>
      <c r="FG149">
        <v>649</v>
      </c>
      <c r="FH149">
        <v>659</v>
      </c>
      <c r="FI149">
        <v>651</v>
      </c>
      <c r="FJ149">
        <v>704</v>
      </c>
      <c r="FK149" s="144">
        <v>672</v>
      </c>
      <c r="FL149">
        <v>589</v>
      </c>
      <c r="FM149">
        <v>537</v>
      </c>
      <c r="FN149" s="144">
        <v>411</v>
      </c>
      <c r="FO149" s="144">
        <v>338</v>
      </c>
      <c r="FP149" s="144">
        <v>330</v>
      </c>
      <c r="FQ149">
        <v>367</v>
      </c>
      <c r="FR149" s="144">
        <v>332</v>
      </c>
      <c r="FS149">
        <v>288</v>
      </c>
      <c r="FT149" s="144">
        <v>289</v>
      </c>
      <c r="FU149" s="397">
        <v>217</v>
      </c>
      <c r="FV149" s="397">
        <v>243</v>
      </c>
      <c r="FW149" s="380">
        <v>264</v>
      </c>
      <c r="FX149" s="380">
        <v>243</v>
      </c>
      <c r="FY149" s="397">
        <v>268</v>
      </c>
      <c r="FZ149">
        <v>293</v>
      </c>
      <c r="GA149">
        <v>250</v>
      </c>
      <c r="GB149">
        <v>285</v>
      </c>
      <c r="GC149">
        <v>334</v>
      </c>
      <c r="GD149">
        <v>309</v>
      </c>
      <c r="GE149">
        <v>301</v>
      </c>
      <c r="GF149">
        <v>307</v>
      </c>
      <c r="GG149">
        <v>323</v>
      </c>
      <c r="GH149">
        <v>328</v>
      </c>
      <c r="GI149">
        <v>303</v>
      </c>
      <c r="GJ149">
        <v>323</v>
      </c>
      <c r="GK149">
        <v>258</v>
      </c>
      <c r="GL149">
        <v>299</v>
      </c>
      <c r="GM149">
        <v>315</v>
      </c>
      <c r="GN149">
        <v>261</v>
      </c>
      <c r="GO149">
        <v>220</v>
      </c>
      <c r="GP149" s="144">
        <v>271</v>
      </c>
      <c r="GQ149">
        <v>303</v>
      </c>
      <c r="GR149">
        <v>308</v>
      </c>
      <c r="GS149">
        <v>280</v>
      </c>
      <c r="GT149">
        <v>239</v>
      </c>
      <c r="GU149">
        <v>240</v>
      </c>
      <c r="GV149" s="144">
        <v>327</v>
      </c>
      <c r="GW149" s="144">
        <v>320</v>
      </c>
      <c r="GX149" s="144">
        <v>312</v>
      </c>
      <c r="GY149" s="144">
        <v>256</v>
      </c>
      <c r="GZ149" s="144">
        <v>255</v>
      </c>
      <c r="HA149" s="144">
        <v>289</v>
      </c>
      <c r="HB149" s="144">
        <v>475</v>
      </c>
      <c r="HC149" s="144">
        <v>482</v>
      </c>
      <c r="HD149" s="144">
        <v>587</v>
      </c>
      <c r="HE149" s="144">
        <v>629</v>
      </c>
      <c r="HF149" s="144">
        <v>661</v>
      </c>
      <c r="HG149" s="144">
        <v>728</v>
      </c>
      <c r="HH149" s="144">
        <v>728</v>
      </c>
      <c r="HI149" s="144">
        <v>662</v>
      </c>
      <c r="HJ149" s="144">
        <v>609</v>
      </c>
      <c r="HK149" s="144">
        <v>550</v>
      </c>
      <c r="HL149" s="144">
        <v>561</v>
      </c>
      <c r="HM149" s="144">
        <v>437</v>
      </c>
      <c r="HN149" s="144">
        <v>438</v>
      </c>
      <c r="HO149" s="144">
        <v>420</v>
      </c>
      <c r="HP149" s="144">
        <v>412</v>
      </c>
      <c r="HQ149" s="144">
        <v>414</v>
      </c>
      <c r="HR149" s="144">
        <v>375</v>
      </c>
      <c r="HS149" s="144">
        <v>327</v>
      </c>
      <c r="HT149" s="144">
        <v>294</v>
      </c>
      <c r="HU149" s="144">
        <v>265</v>
      </c>
      <c r="HV149" s="144">
        <v>290</v>
      </c>
      <c r="HW149" s="144">
        <v>296</v>
      </c>
      <c r="HX149" s="144">
        <v>292</v>
      </c>
      <c r="HY149" s="144">
        <v>287</v>
      </c>
      <c r="HZ149" s="144">
        <v>254</v>
      </c>
      <c r="IA149" s="144">
        <v>210</v>
      </c>
      <c r="IB149" s="144">
        <v>204</v>
      </c>
      <c r="IC149" s="144">
        <v>243</v>
      </c>
      <c r="ID149" s="144">
        <v>196</v>
      </c>
      <c r="IE149" s="144">
        <v>193</v>
      </c>
      <c r="IF149" s="144">
        <v>143</v>
      </c>
      <c r="IG149" s="144">
        <v>172</v>
      </c>
      <c r="IH149" s="144">
        <v>189</v>
      </c>
      <c r="II149" s="144">
        <v>187</v>
      </c>
      <c r="IJ149" s="144">
        <v>166</v>
      </c>
      <c r="IK149" s="144">
        <v>168</v>
      </c>
      <c r="IL149" s="144">
        <v>162</v>
      </c>
      <c r="IM149" s="144">
        <v>151</v>
      </c>
      <c r="IN149" s="341">
        <f t="shared" si="122"/>
        <v>148</v>
      </c>
      <c r="IO149" s="144">
        <v>145</v>
      </c>
      <c r="IP149" s="144">
        <v>133</v>
      </c>
      <c r="IQ149" s="144">
        <v>157</v>
      </c>
      <c r="IR149" s="144">
        <v>147</v>
      </c>
      <c r="IS149" s="144">
        <v>117</v>
      </c>
      <c r="IT149" s="144">
        <v>87</v>
      </c>
      <c r="IU149" s="144">
        <v>105</v>
      </c>
      <c r="IV149" s="144">
        <v>99</v>
      </c>
      <c r="IW149" s="144">
        <v>103</v>
      </c>
      <c r="IX149" s="144">
        <v>90</v>
      </c>
      <c r="IY149" s="144">
        <v>115</v>
      </c>
      <c r="IZ149" s="144">
        <v>110</v>
      </c>
      <c r="JA149" s="144">
        <v>131</v>
      </c>
      <c r="JB149" s="144">
        <v>134</v>
      </c>
      <c r="JC149" s="144">
        <v>125</v>
      </c>
      <c r="JD149" s="144">
        <v>112</v>
      </c>
      <c r="JE149" s="144">
        <v>149</v>
      </c>
      <c r="JF149" s="362">
        <f t="shared" si="126"/>
        <v>150</v>
      </c>
      <c r="JG149" s="144">
        <v>151</v>
      </c>
      <c r="JH149" s="144">
        <v>165</v>
      </c>
      <c r="JI149" s="144">
        <v>166</v>
      </c>
      <c r="JJ149" s="144">
        <v>154</v>
      </c>
      <c r="JK149" s="144">
        <v>153</v>
      </c>
      <c r="JL149" s="144">
        <v>174</v>
      </c>
      <c r="JM149" s="144">
        <v>151</v>
      </c>
      <c r="JN149" s="341">
        <f t="shared" si="127"/>
        <v>159.5</v>
      </c>
      <c r="JO149" s="144">
        <v>168</v>
      </c>
      <c r="JP149" s="144">
        <v>150</v>
      </c>
      <c r="JQ149" s="144">
        <v>117</v>
      </c>
      <c r="JR149" s="144">
        <v>95</v>
      </c>
      <c r="JS149" s="144">
        <v>82</v>
      </c>
      <c r="JT149" s="144">
        <v>85</v>
      </c>
      <c r="JU149" s="144">
        <v>74</v>
      </c>
      <c r="JV149" s="341">
        <f t="shared" si="128"/>
        <v>84.5</v>
      </c>
      <c r="JW149" s="144">
        <v>95</v>
      </c>
      <c r="JX149" s="144">
        <v>148</v>
      </c>
      <c r="JY149" s="144">
        <v>154</v>
      </c>
      <c r="JZ149" s="144">
        <v>158</v>
      </c>
      <c r="KA149" s="144">
        <v>164</v>
      </c>
      <c r="KB149" s="144">
        <v>202</v>
      </c>
      <c r="KC149" s="144">
        <v>193</v>
      </c>
      <c r="KD149" s="144">
        <v>187</v>
      </c>
      <c r="KE149" s="144">
        <v>184</v>
      </c>
      <c r="KF149" s="144">
        <v>187</v>
      </c>
      <c r="KG149" s="144">
        <v>252</v>
      </c>
      <c r="KH149" s="144">
        <v>257</v>
      </c>
      <c r="KI149" s="144">
        <v>264</v>
      </c>
      <c r="KJ149" s="144">
        <v>253</v>
      </c>
      <c r="KK149" s="144">
        <v>224</v>
      </c>
      <c r="KL149" s="144">
        <v>230</v>
      </c>
      <c r="KM149" s="144">
        <v>273</v>
      </c>
      <c r="KN149" s="144">
        <v>251</v>
      </c>
      <c r="KO149" s="144">
        <v>271</v>
      </c>
      <c r="KP149" s="144">
        <v>315</v>
      </c>
      <c r="KQ149" s="144">
        <v>339</v>
      </c>
      <c r="KR149" s="144">
        <v>344</v>
      </c>
      <c r="KS149" s="144">
        <v>357</v>
      </c>
      <c r="KT149" s="144">
        <v>325</v>
      </c>
      <c r="KU149" s="144">
        <v>338</v>
      </c>
      <c r="KV149" s="144">
        <v>398</v>
      </c>
      <c r="KW149" s="144">
        <v>392</v>
      </c>
      <c r="KX149" s="144">
        <v>415</v>
      </c>
      <c r="KY149" s="144">
        <v>407</v>
      </c>
      <c r="KZ149" s="476">
        <f t="shared" si="129"/>
        <v>364</v>
      </c>
      <c r="LA149" s="476">
        <f t="shared" si="130"/>
        <v>368</v>
      </c>
      <c r="LB149" s="476">
        <f t="shared" si="131"/>
        <v>368</v>
      </c>
      <c r="LC149" s="476">
        <f t="shared" si="132"/>
        <v>358</v>
      </c>
      <c r="LD149" s="476">
        <f t="shared" si="133"/>
        <v>344</v>
      </c>
      <c r="LE149" s="476">
        <f t="shared" si="134"/>
        <v>332</v>
      </c>
      <c r="LF149" s="476">
        <f t="shared" si="135"/>
        <v>319</v>
      </c>
      <c r="LG149" s="476">
        <f t="shared" si="136"/>
        <v>303</v>
      </c>
      <c r="LH149" s="476">
        <f t="shared" si="137"/>
        <v>286</v>
      </c>
      <c r="LI149" s="476">
        <f t="shared" si="138"/>
        <v>260</v>
      </c>
      <c r="LJ149" s="144">
        <v>372</v>
      </c>
      <c r="LK149" s="144">
        <v>364</v>
      </c>
      <c r="LL149" s="144">
        <v>337</v>
      </c>
      <c r="LM149" s="144">
        <v>228</v>
      </c>
      <c r="LN149" s="144">
        <v>204</v>
      </c>
      <c r="LO149" s="144">
        <v>194</v>
      </c>
      <c r="LP149" s="144">
        <v>199</v>
      </c>
      <c r="LQ149" s="144">
        <v>226</v>
      </c>
      <c r="LR149" s="144">
        <v>197</v>
      </c>
      <c r="LS149" s="144">
        <v>135</v>
      </c>
      <c r="LT149" s="144">
        <v>337</v>
      </c>
      <c r="LU149" s="144">
        <v>122</v>
      </c>
      <c r="LV149" s="144">
        <v>175</v>
      </c>
      <c r="LW149" s="144">
        <v>139</v>
      </c>
      <c r="LX149" s="144">
        <v>128</v>
      </c>
      <c r="LY149" s="144">
        <v>129</v>
      </c>
      <c r="LZ149" s="144">
        <v>151</v>
      </c>
      <c r="MA149" s="144">
        <v>155</v>
      </c>
      <c r="MB149" s="144">
        <v>127</v>
      </c>
      <c r="MC149" s="144">
        <v>146</v>
      </c>
      <c r="MD149" s="144">
        <v>140</v>
      </c>
      <c r="ME149" s="144">
        <v>125</v>
      </c>
      <c r="MF149" s="144">
        <v>148</v>
      </c>
      <c r="MG149" s="144">
        <v>172</v>
      </c>
      <c r="MH149" s="144">
        <v>156</v>
      </c>
      <c r="MI149" s="144">
        <v>161</v>
      </c>
      <c r="MJ149" s="144">
        <v>147</v>
      </c>
      <c r="MK149" s="144">
        <v>130</v>
      </c>
      <c r="ML149" s="144">
        <v>119</v>
      </c>
      <c r="MM149" s="144">
        <v>113</v>
      </c>
      <c r="MN149" s="144">
        <v>110</v>
      </c>
      <c r="MO149" s="144">
        <v>127</v>
      </c>
      <c r="MP149" s="144">
        <v>121</v>
      </c>
      <c r="MQ149" s="144">
        <v>119</v>
      </c>
      <c r="MR149" s="144">
        <v>149</v>
      </c>
      <c r="MS149" s="144">
        <v>146</v>
      </c>
      <c r="MT149" s="144">
        <v>157</v>
      </c>
      <c r="MU149" s="144">
        <v>165</v>
      </c>
      <c r="MV149" s="144">
        <v>154</v>
      </c>
      <c r="MW149" s="144">
        <v>152</v>
      </c>
      <c r="MX149" s="144">
        <v>170</v>
      </c>
      <c r="MY149" s="144">
        <v>167</v>
      </c>
      <c r="MZ149" s="144">
        <v>166</v>
      </c>
      <c r="NA149" s="144">
        <v>195</v>
      </c>
      <c r="NB149" s="144">
        <v>169</v>
      </c>
      <c r="NC149" s="144">
        <v>171</v>
      </c>
      <c r="ND149" s="144">
        <v>138</v>
      </c>
      <c r="NE149" s="144">
        <v>125</v>
      </c>
      <c r="NF149" s="144">
        <v>172</v>
      </c>
      <c r="NG149" s="144">
        <v>148</v>
      </c>
      <c r="NH149" s="144">
        <v>131</v>
      </c>
      <c r="NI149" s="144">
        <v>123</v>
      </c>
      <c r="NJ149" s="144">
        <v>140</v>
      </c>
      <c r="NK149" s="144">
        <v>159</v>
      </c>
      <c r="NL149" s="144">
        <v>147</v>
      </c>
      <c r="NM149" s="144">
        <v>114</v>
      </c>
      <c r="NN149" s="144">
        <v>117</v>
      </c>
      <c r="NO149" s="144">
        <v>119</v>
      </c>
      <c r="NP149" s="144">
        <v>118</v>
      </c>
      <c r="NQ149" s="144">
        <v>108</v>
      </c>
      <c r="NR149" s="144">
        <v>77</v>
      </c>
      <c r="NS149" s="144">
        <v>90</v>
      </c>
      <c r="NT149" s="144">
        <v>88</v>
      </c>
      <c r="NU149" s="144">
        <v>73</v>
      </c>
      <c r="NV149" s="144">
        <v>85</v>
      </c>
      <c r="NW149" s="144">
        <v>99</v>
      </c>
      <c r="NX149" s="144">
        <v>93</v>
      </c>
      <c r="NY149" s="144">
        <v>89</v>
      </c>
      <c r="NZ149" s="144">
        <v>89</v>
      </c>
      <c r="OA149" s="144">
        <v>106</v>
      </c>
      <c r="OB149" s="144">
        <v>100</v>
      </c>
      <c r="OC149" s="144">
        <v>105</v>
      </c>
      <c r="OD149" s="144">
        <v>150</v>
      </c>
      <c r="OE149" s="144">
        <v>124</v>
      </c>
      <c r="OF149" s="144">
        <v>129</v>
      </c>
      <c r="OG149" s="144">
        <v>135</v>
      </c>
      <c r="OH149" s="144">
        <v>123</v>
      </c>
      <c r="OI149" s="144">
        <v>143</v>
      </c>
      <c r="OJ149" s="144">
        <v>117</v>
      </c>
      <c r="OK149" s="144">
        <v>138</v>
      </c>
      <c r="OL149" s="144">
        <v>123</v>
      </c>
      <c r="OM149" s="144">
        <v>103</v>
      </c>
      <c r="ON149" s="144">
        <v>107</v>
      </c>
      <c r="OO149" s="144">
        <v>122</v>
      </c>
      <c r="OP149" s="144">
        <v>123</v>
      </c>
      <c r="OQ149" s="144">
        <v>106</v>
      </c>
      <c r="OR149" s="144">
        <v>124</v>
      </c>
      <c r="OS149" s="144">
        <v>103</v>
      </c>
      <c r="OT149" s="144">
        <v>87</v>
      </c>
      <c r="OU149" s="144">
        <v>115</v>
      </c>
      <c r="OV149" s="144">
        <v>115</v>
      </c>
      <c r="OW149" s="144">
        <v>139</v>
      </c>
      <c r="OX149" s="144">
        <v>132</v>
      </c>
      <c r="OY149" s="341">
        <f t="shared" si="123"/>
        <v>116</v>
      </c>
      <c r="OZ149" s="144">
        <v>100</v>
      </c>
      <c r="PA149" s="144">
        <v>99</v>
      </c>
      <c r="PB149" s="144">
        <v>104</v>
      </c>
      <c r="PC149" s="144">
        <v>106</v>
      </c>
      <c r="PD149" s="144">
        <v>122</v>
      </c>
    </row>
    <row r="150" spans="1:420" s="144" customFormat="1" x14ac:dyDescent="0.2">
      <c r="A150" s="55"/>
      <c r="B150" s="318">
        <v>9</v>
      </c>
      <c r="C150" s="319">
        <f t="shared" ca="1" si="121"/>
        <v>44</v>
      </c>
      <c r="D150" s="320">
        <f t="shared" ca="1" si="124"/>
        <v>0.22797927461139897</v>
      </c>
      <c r="E150" s="323">
        <f t="shared" ca="1" si="125"/>
        <v>19</v>
      </c>
      <c r="F150" s="321"/>
      <c r="G150" s="144">
        <v>5</v>
      </c>
      <c r="H150" s="144">
        <v>3</v>
      </c>
      <c r="I150" s="343">
        <v>6</v>
      </c>
      <c r="J150" s="144">
        <v>9</v>
      </c>
      <c r="K150" s="144">
        <v>5</v>
      </c>
      <c r="L150" s="144">
        <v>1</v>
      </c>
      <c r="M150" s="144">
        <v>2</v>
      </c>
      <c r="N150" s="144">
        <v>0</v>
      </c>
      <c r="O150" s="144">
        <v>1</v>
      </c>
      <c r="P150" s="144">
        <v>0</v>
      </c>
      <c r="Q150" s="144">
        <v>2</v>
      </c>
      <c r="R150" s="144">
        <v>1</v>
      </c>
      <c r="S150" s="144">
        <v>0</v>
      </c>
      <c r="T150" s="144">
        <v>4</v>
      </c>
      <c r="U150" s="144">
        <v>0</v>
      </c>
      <c r="V150" s="144">
        <v>1</v>
      </c>
      <c r="W150" s="144">
        <v>1</v>
      </c>
      <c r="X150" s="144">
        <v>2</v>
      </c>
      <c r="Y150" s="144">
        <v>4</v>
      </c>
      <c r="Z150" s="144">
        <v>5</v>
      </c>
      <c r="AA150" s="144">
        <v>2</v>
      </c>
      <c r="AB150" s="144">
        <v>6</v>
      </c>
      <c r="AC150" s="144">
        <v>2</v>
      </c>
      <c r="AD150" s="144">
        <v>2</v>
      </c>
      <c r="AE150" s="144">
        <v>2</v>
      </c>
      <c r="AF150" s="144">
        <v>4</v>
      </c>
      <c r="AG150" s="144">
        <v>3</v>
      </c>
      <c r="AH150" s="144">
        <v>5</v>
      </c>
      <c r="AI150" s="144">
        <v>2</v>
      </c>
      <c r="AJ150" s="144">
        <v>4</v>
      </c>
      <c r="AK150" s="144">
        <v>1</v>
      </c>
      <c r="AL150" s="144">
        <v>1</v>
      </c>
      <c r="AM150" s="144">
        <v>2</v>
      </c>
      <c r="AN150" s="144">
        <v>4</v>
      </c>
      <c r="AO150" s="144">
        <v>5</v>
      </c>
      <c r="AP150" s="363">
        <v>4.5</v>
      </c>
      <c r="AQ150" s="144">
        <v>4</v>
      </c>
      <c r="AR150" s="144">
        <v>9</v>
      </c>
      <c r="AS150" s="144">
        <v>4</v>
      </c>
      <c r="AT150" s="144">
        <v>5</v>
      </c>
      <c r="AU150" s="144">
        <v>2</v>
      </c>
      <c r="AV150" s="144">
        <v>5</v>
      </c>
      <c r="AW150" s="144">
        <v>8</v>
      </c>
      <c r="AX150" s="144">
        <v>13</v>
      </c>
      <c r="AY150" s="144">
        <v>11</v>
      </c>
      <c r="AZ150" s="144">
        <v>10</v>
      </c>
      <c r="BA150" s="144">
        <v>9</v>
      </c>
      <c r="BB150" s="144">
        <v>9</v>
      </c>
      <c r="BC150" s="144">
        <v>7</v>
      </c>
      <c r="BD150" s="144">
        <v>7</v>
      </c>
      <c r="BE150" s="144">
        <v>6</v>
      </c>
      <c r="BF150" s="144">
        <v>5</v>
      </c>
      <c r="BG150" s="144">
        <v>5</v>
      </c>
      <c r="BH150" s="144">
        <v>10</v>
      </c>
      <c r="BI150" s="144">
        <v>6</v>
      </c>
      <c r="BJ150" s="144">
        <v>9</v>
      </c>
      <c r="BK150" s="144">
        <v>4</v>
      </c>
      <c r="BL150" s="144">
        <v>3</v>
      </c>
      <c r="BM150" s="144">
        <v>4</v>
      </c>
      <c r="BN150" s="144">
        <v>5</v>
      </c>
      <c r="BO150" s="144">
        <v>7</v>
      </c>
      <c r="BP150" s="144">
        <v>4</v>
      </c>
      <c r="BQ150" s="144">
        <v>3</v>
      </c>
      <c r="BR150" s="144">
        <v>2</v>
      </c>
      <c r="BS150" s="343">
        <v>2.5</v>
      </c>
      <c r="BT150" s="144">
        <v>8</v>
      </c>
      <c r="BU150" s="144">
        <v>9</v>
      </c>
      <c r="BV150" s="144">
        <v>7</v>
      </c>
      <c r="BW150" s="144">
        <v>9</v>
      </c>
      <c r="BX150" s="144">
        <v>2</v>
      </c>
      <c r="BY150" s="144">
        <v>5</v>
      </c>
      <c r="BZ150" s="144">
        <v>6</v>
      </c>
      <c r="CA150" s="144">
        <v>8</v>
      </c>
      <c r="CB150" s="144">
        <v>3</v>
      </c>
      <c r="CC150" s="144">
        <v>3</v>
      </c>
      <c r="CD150" s="144">
        <v>2</v>
      </c>
      <c r="CE150" s="144">
        <v>3</v>
      </c>
      <c r="CF150" s="144">
        <v>2</v>
      </c>
      <c r="CG150" s="144">
        <v>4</v>
      </c>
      <c r="CH150" s="144">
        <v>6</v>
      </c>
      <c r="CI150" s="144">
        <v>6</v>
      </c>
      <c r="CJ150" s="144">
        <v>5</v>
      </c>
      <c r="CK150" s="144">
        <v>5</v>
      </c>
      <c r="CL150" s="144">
        <v>1</v>
      </c>
      <c r="CM150" s="144">
        <v>5</v>
      </c>
      <c r="CN150" s="144">
        <v>7</v>
      </c>
      <c r="CO150" s="144">
        <v>6</v>
      </c>
      <c r="CP150" s="144">
        <v>3</v>
      </c>
      <c r="CQ150" s="144">
        <v>8</v>
      </c>
      <c r="CR150" s="144">
        <v>4</v>
      </c>
      <c r="CS150" s="144">
        <v>7</v>
      </c>
      <c r="CT150" s="144">
        <v>4</v>
      </c>
      <c r="CU150" s="144">
        <v>6</v>
      </c>
      <c r="CV150" s="144">
        <v>5</v>
      </c>
      <c r="CW150" s="144">
        <v>7</v>
      </c>
      <c r="CX150" s="144">
        <v>4</v>
      </c>
      <c r="CY150" s="144">
        <v>7</v>
      </c>
      <c r="CZ150" s="144">
        <v>5</v>
      </c>
      <c r="DA150" s="144">
        <v>4</v>
      </c>
      <c r="DB150" s="144">
        <v>6</v>
      </c>
      <c r="DC150" s="144">
        <v>6</v>
      </c>
      <c r="DD150" s="144">
        <v>4</v>
      </c>
      <c r="DE150" s="144">
        <v>5</v>
      </c>
      <c r="DF150" s="144">
        <v>4</v>
      </c>
      <c r="DG150" s="144">
        <v>3</v>
      </c>
      <c r="DH150" s="144">
        <v>7</v>
      </c>
      <c r="DI150" s="144">
        <v>14</v>
      </c>
      <c r="DJ150" s="144">
        <v>13</v>
      </c>
      <c r="DK150" s="144">
        <v>11</v>
      </c>
      <c r="DL150" s="144">
        <v>4</v>
      </c>
      <c r="DM150" s="144">
        <v>5</v>
      </c>
      <c r="DN150" s="144">
        <v>2</v>
      </c>
      <c r="DO150" s="144">
        <v>6</v>
      </c>
      <c r="DP150" s="144">
        <v>3</v>
      </c>
      <c r="DQ150" s="144">
        <v>4</v>
      </c>
      <c r="DR150">
        <v>6</v>
      </c>
      <c r="DS150" s="144">
        <v>4</v>
      </c>
      <c r="DT150" s="397">
        <v>8</v>
      </c>
      <c r="DU150" s="397">
        <v>3</v>
      </c>
      <c r="DV150" s="380">
        <v>3</v>
      </c>
      <c r="DW150" s="380">
        <v>3</v>
      </c>
      <c r="DX150" s="397">
        <v>4</v>
      </c>
      <c r="DY150">
        <v>9</v>
      </c>
      <c r="DZ150">
        <v>6</v>
      </c>
      <c r="EA150">
        <v>8</v>
      </c>
      <c r="EB150">
        <v>11</v>
      </c>
      <c r="EC150">
        <v>13</v>
      </c>
      <c r="ED150">
        <v>8</v>
      </c>
      <c r="EE150">
        <v>10</v>
      </c>
      <c r="EF150">
        <v>11</v>
      </c>
      <c r="EG150">
        <v>6</v>
      </c>
      <c r="EH150">
        <v>13</v>
      </c>
      <c r="EI150">
        <v>15</v>
      </c>
      <c r="EJ150">
        <v>18</v>
      </c>
      <c r="EK150">
        <v>18</v>
      </c>
      <c r="EL150">
        <v>21</v>
      </c>
      <c r="EM150">
        <v>18</v>
      </c>
      <c r="EN150">
        <v>14</v>
      </c>
      <c r="EO150" s="144">
        <v>7</v>
      </c>
      <c r="EP150">
        <v>11</v>
      </c>
      <c r="EQ150">
        <v>9</v>
      </c>
      <c r="ER150">
        <v>9</v>
      </c>
      <c r="ES150">
        <v>6</v>
      </c>
      <c r="ET150">
        <v>6</v>
      </c>
      <c r="EU150">
        <v>3</v>
      </c>
      <c r="EV150">
        <v>6</v>
      </c>
      <c r="EW150">
        <v>9</v>
      </c>
      <c r="EX150">
        <v>9</v>
      </c>
      <c r="EY150">
        <v>13</v>
      </c>
      <c r="EZ150">
        <v>22</v>
      </c>
      <c r="FA150">
        <v>11</v>
      </c>
      <c r="FB150">
        <v>11</v>
      </c>
      <c r="FC150">
        <v>14</v>
      </c>
      <c r="FD150">
        <v>16</v>
      </c>
      <c r="FE150">
        <v>13</v>
      </c>
      <c r="FF150">
        <v>15</v>
      </c>
      <c r="FG150">
        <v>12</v>
      </c>
      <c r="FH150">
        <v>12</v>
      </c>
      <c r="FI150">
        <v>10</v>
      </c>
      <c r="FJ150">
        <v>10</v>
      </c>
      <c r="FK150" s="144">
        <v>15</v>
      </c>
      <c r="FL150">
        <v>13</v>
      </c>
      <c r="FM150">
        <v>14</v>
      </c>
      <c r="FN150" s="144">
        <v>13</v>
      </c>
      <c r="FO150" s="144">
        <v>14</v>
      </c>
      <c r="FP150" s="144">
        <v>12</v>
      </c>
      <c r="FQ150">
        <v>15</v>
      </c>
      <c r="FR150" s="144">
        <v>17</v>
      </c>
      <c r="FS150">
        <v>12</v>
      </c>
      <c r="FT150" s="144">
        <v>14</v>
      </c>
      <c r="FU150" s="397">
        <v>15</v>
      </c>
      <c r="FV150" s="397">
        <v>16</v>
      </c>
      <c r="FW150" s="380">
        <v>12</v>
      </c>
      <c r="FX150" s="380">
        <v>13</v>
      </c>
      <c r="FY150" s="397">
        <v>9</v>
      </c>
      <c r="FZ150">
        <v>6</v>
      </c>
      <c r="GA150">
        <v>13</v>
      </c>
      <c r="GB150">
        <v>12</v>
      </c>
      <c r="GC150">
        <v>20</v>
      </c>
      <c r="GD150">
        <v>19</v>
      </c>
      <c r="GE150">
        <v>7</v>
      </c>
      <c r="GF150">
        <v>5</v>
      </c>
      <c r="GG150">
        <v>5</v>
      </c>
      <c r="GH150">
        <v>5</v>
      </c>
      <c r="GI150">
        <v>9</v>
      </c>
      <c r="GJ150">
        <v>6</v>
      </c>
      <c r="GK150">
        <v>9</v>
      </c>
      <c r="GL150">
        <v>12</v>
      </c>
      <c r="GM150">
        <v>10</v>
      </c>
      <c r="GN150">
        <v>12</v>
      </c>
      <c r="GO150">
        <v>6</v>
      </c>
      <c r="GP150" s="144">
        <v>7</v>
      </c>
      <c r="GQ150">
        <v>12</v>
      </c>
      <c r="GR150">
        <v>13</v>
      </c>
      <c r="GS150">
        <v>22</v>
      </c>
      <c r="GT150">
        <v>23</v>
      </c>
      <c r="GU150">
        <v>14</v>
      </c>
      <c r="GV150" s="144">
        <v>10</v>
      </c>
      <c r="GW150" s="144">
        <v>15</v>
      </c>
      <c r="GX150" s="144">
        <v>15</v>
      </c>
      <c r="GY150" s="144">
        <v>13</v>
      </c>
      <c r="GZ150" s="144">
        <v>20</v>
      </c>
      <c r="HA150" s="144">
        <v>17</v>
      </c>
      <c r="HB150" s="144">
        <v>15</v>
      </c>
      <c r="HC150" s="144">
        <v>16</v>
      </c>
      <c r="HD150" s="144">
        <v>18</v>
      </c>
      <c r="HE150" s="144">
        <v>17</v>
      </c>
      <c r="HF150" s="144">
        <v>29</v>
      </c>
      <c r="HG150" s="144">
        <v>33</v>
      </c>
      <c r="HH150" s="144">
        <v>17</v>
      </c>
      <c r="HI150" s="144">
        <v>12</v>
      </c>
      <c r="HJ150" s="144">
        <v>17</v>
      </c>
      <c r="HK150" s="144">
        <v>17</v>
      </c>
      <c r="HL150" s="144">
        <v>14</v>
      </c>
      <c r="HM150" s="144">
        <v>11</v>
      </c>
      <c r="HN150" s="144">
        <v>12</v>
      </c>
      <c r="HO150" s="144">
        <v>12</v>
      </c>
      <c r="HP150" s="144">
        <v>13</v>
      </c>
      <c r="HQ150" s="144">
        <v>15</v>
      </c>
      <c r="HR150" s="144">
        <v>18</v>
      </c>
      <c r="HS150" s="144">
        <v>19</v>
      </c>
      <c r="HT150" s="144">
        <v>22</v>
      </c>
      <c r="HU150" s="144">
        <v>10</v>
      </c>
      <c r="HV150" s="144">
        <v>4</v>
      </c>
      <c r="HW150" s="144">
        <v>8</v>
      </c>
      <c r="HX150" s="144">
        <v>13</v>
      </c>
      <c r="HY150" s="144">
        <v>7</v>
      </c>
      <c r="HZ150" s="144">
        <v>9</v>
      </c>
      <c r="IA150" s="144">
        <v>14</v>
      </c>
      <c r="IB150" s="144">
        <v>16</v>
      </c>
      <c r="IC150" s="144">
        <v>21</v>
      </c>
      <c r="ID150" s="144">
        <v>18</v>
      </c>
      <c r="IE150" s="144">
        <v>15</v>
      </c>
      <c r="IF150" s="144">
        <v>21</v>
      </c>
      <c r="IG150" s="144">
        <v>21</v>
      </c>
      <c r="IH150" s="144">
        <v>24</v>
      </c>
      <c r="II150" s="144">
        <v>26</v>
      </c>
      <c r="IJ150" s="144">
        <v>24</v>
      </c>
      <c r="IK150" s="144">
        <v>30</v>
      </c>
      <c r="IL150" s="144">
        <v>30</v>
      </c>
      <c r="IM150" s="144">
        <v>29</v>
      </c>
      <c r="IN150" s="341">
        <f t="shared" si="122"/>
        <v>28.5</v>
      </c>
      <c r="IO150" s="144">
        <v>28</v>
      </c>
      <c r="IP150" s="144">
        <v>19</v>
      </c>
      <c r="IQ150" s="144">
        <v>21</v>
      </c>
      <c r="IR150" s="144">
        <v>23</v>
      </c>
      <c r="IS150" s="144">
        <v>18</v>
      </c>
      <c r="IT150" s="144">
        <v>21</v>
      </c>
      <c r="IU150" s="144">
        <v>24</v>
      </c>
      <c r="IV150" s="144">
        <v>20</v>
      </c>
      <c r="IW150" s="144">
        <v>23</v>
      </c>
      <c r="IX150" s="144">
        <v>21</v>
      </c>
      <c r="IY150" s="144">
        <v>34</v>
      </c>
      <c r="IZ150" s="144">
        <v>29</v>
      </c>
      <c r="JA150" s="144">
        <v>26</v>
      </c>
      <c r="JB150" s="144">
        <v>37</v>
      </c>
      <c r="JC150" s="144">
        <v>51</v>
      </c>
      <c r="JD150" s="144">
        <v>46</v>
      </c>
      <c r="JE150" s="144">
        <v>52</v>
      </c>
      <c r="JF150" s="362">
        <f t="shared" si="126"/>
        <v>52</v>
      </c>
      <c r="JG150" s="144">
        <v>52</v>
      </c>
      <c r="JH150" s="144">
        <v>43</v>
      </c>
      <c r="JI150" s="144">
        <v>32</v>
      </c>
      <c r="JJ150" s="144">
        <v>36</v>
      </c>
      <c r="JK150" s="144">
        <v>39</v>
      </c>
      <c r="JL150" s="144">
        <v>37</v>
      </c>
      <c r="JM150" s="144">
        <v>35</v>
      </c>
      <c r="JN150" s="341">
        <f t="shared" si="127"/>
        <v>37.5</v>
      </c>
      <c r="JO150" s="144">
        <v>40</v>
      </c>
      <c r="JP150" s="144">
        <v>39</v>
      </c>
      <c r="JQ150" s="144">
        <v>41</v>
      </c>
      <c r="JR150" s="144">
        <v>44</v>
      </c>
      <c r="JS150" s="144">
        <v>43</v>
      </c>
      <c r="JT150" s="144">
        <v>49</v>
      </c>
      <c r="JU150" s="144">
        <v>34</v>
      </c>
      <c r="JV150" s="341">
        <f t="shared" si="128"/>
        <v>33.5</v>
      </c>
      <c r="JW150" s="144">
        <v>33</v>
      </c>
      <c r="JX150" s="144">
        <v>36</v>
      </c>
      <c r="JY150" s="144">
        <v>59</v>
      </c>
      <c r="JZ150" s="144">
        <v>56</v>
      </c>
      <c r="KA150" s="144">
        <v>62</v>
      </c>
      <c r="KB150" s="144">
        <v>82</v>
      </c>
      <c r="KC150" s="144">
        <v>81</v>
      </c>
      <c r="KD150" s="144">
        <v>79</v>
      </c>
      <c r="KE150" s="144">
        <v>83</v>
      </c>
      <c r="KF150" s="144">
        <v>82</v>
      </c>
      <c r="KG150" s="144">
        <v>77</v>
      </c>
      <c r="KH150" s="144">
        <v>73</v>
      </c>
      <c r="KI150" s="144">
        <v>65</v>
      </c>
      <c r="KJ150" s="144">
        <v>53</v>
      </c>
      <c r="KK150" s="144">
        <v>55</v>
      </c>
      <c r="KL150" s="144">
        <v>52</v>
      </c>
      <c r="KM150" s="144">
        <v>57</v>
      </c>
      <c r="KN150" s="144">
        <v>68</v>
      </c>
      <c r="KO150" s="144">
        <v>79</v>
      </c>
      <c r="KP150" s="144">
        <v>77</v>
      </c>
      <c r="KQ150" s="144">
        <v>76</v>
      </c>
      <c r="KR150" s="144">
        <v>71</v>
      </c>
      <c r="KS150" s="144">
        <v>72</v>
      </c>
      <c r="KT150" s="144">
        <v>60</v>
      </c>
      <c r="KU150" s="144">
        <v>38</v>
      </c>
      <c r="KV150" s="144">
        <v>30</v>
      </c>
      <c r="KW150" s="144">
        <v>28</v>
      </c>
      <c r="KX150" s="144">
        <v>35</v>
      </c>
      <c r="KY150" s="144">
        <v>35</v>
      </c>
      <c r="KZ150" s="476">
        <f t="shared" si="129"/>
        <v>52</v>
      </c>
      <c r="LA150" s="476">
        <f t="shared" si="130"/>
        <v>49</v>
      </c>
      <c r="LB150" s="476">
        <f t="shared" si="131"/>
        <v>47</v>
      </c>
      <c r="LC150" s="476">
        <f t="shared" si="132"/>
        <v>43</v>
      </c>
      <c r="LD150" s="476">
        <f t="shared" si="133"/>
        <v>39</v>
      </c>
      <c r="LE150" s="476">
        <f t="shared" si="134"/>
        <v>37</v>
      </c>
      <c r="LF150" s="476">
        <f t="shared" si="135"/>
        <v>37</v>
      </c>
      <c r="LG150" s="476">
        <f t="shared" si="136"/>
        <v>37</v>
      </c>
      <c r="LH150" s="476">
        <f t="shared" si="137"/>
        <v>37</v>
      </c>
      <c r="LI150" s="476">
        <f t="shared" si="138"/>
        <v>37</v>
      </c>
      <c r="LJ150" s="144">
        <v>47</v>
      </c>
      <c r="LK150" s="144">
        <v>52</v>
      </c>
      <c r="LL150" s="144">
        <v>44</v>
      </c>
      <c r="LM150" s="144">
        <v>36</v>
      </c>
      <c r="LN150" s="144">
        <v>26</v>
      </c>
      <c r="LO150" s="144">
        <v>34</v>
      </c>
      <c r="LP150" s="144">
        <v>40</v>
      </c>
      <c r="LQ150" s="144">
        <v>35</v>
      </c>
      <c r="LR150" s="144">
        <v>27</v>
      </c>
      <c r="LS150" s="144">
        <v>26</v>
      </c>
      <c r="LT150" s="144">
        <v>44</v>
      </c>
      <c r="LU150" s="144">
        <v>31</v>
      </c>
      <c r="LV150" s="144">
        <v>38</v>
      </c>
      <c r="LW150" s="144">
        <v>44</v>
      </c>
      <c r="LX150" s="144">
        <v>60</v>
      </c>
      <c r="LY150" s="144">
        <v>54</v>
      </c>
      <c r="LZ150" s="144">
        <v>43</v>
      </c>
      <c r="MA150" s="144">
        <v>50</v>
      </c>
      <c r="MB150" s="144">
        <v>58</v>
      </c>
      <c r="MC150" s="144">
        <v>65</v>
      </c>
      <c r="MD150" s="144">
        <v>63</v>
      </c>
      <c r="ME150" s="144">
        <v>54</v>
      </c>
      <c r="MF150" s="144">
        <v>59</v>
      </c>
      <c r="MG150" s="144">
        <v>43</v>
      </c>
      <c r="MH150" s="144">
        <v>44</v>
      </c>
      <c r="MI150" s="144">
        <v>48</v>
      </c>
      <c r="MJ150" s="144">
        <v>48</v>
      </c>
      <c r="MK150" s="144">
        <v>37</v>
      </c>
      <c r="ML150" s="144">
        <v>38</v>
      </c>
      <c r="MM150" s="144">
        <v>41</v>
      </c>
      <c r="MN150" s="144">
        <v>33</v>
      </c>
      <c r="MO150" s="144">
        <v>37</v>
      </c>
      <c r="MP150" s="144">
        <v>36</v>
      </c>
      <c r="MQ150" s="144">
        <v>46</v>
      </c>
      <c r="MR150" s="144">
        <v>48</v>
      </c>
      <c r="MS150" s="144">
        <v>62</v>
      </c>
      <c r="MT150" s="144">
        <v>71</v>
      </c>
      <c r="MU150" s="144">
        <v>67</v>
      </c>
      <c r="MV150" s="144">
        <v>67</v>
      </c>
      <c r="MW150" s="144">
        <v>63</v>
      </c>
      <c r="MX150" s="144">
        <v>75</v>
      </c>
      <c r="MY150" s="144">
        <v>80</v>
      </c>
      <c r="MZ150" s="144">
        <v>73</v>
      </c>
      <c r="NA150" s="144">
        <v>72</v>
      </c>
      <c r="NB150" s="144">
        <v>63</v>
      </c>
      <c r="NC150" s="144">
        <v>64</v>
      </c>
      <c r="ND150" s="144">
        <v>52</v>
      </c>
      <c r="NE150" s="144">
        <v>45</v>
      </c>
      <c r="NF150" s="144">
        <v>59</v>
      </c>
      <c r="NG150" s="144">
        <v>49</v>
      </c>
      <c r="NH150" s="144">
        <v>50</v>
      </c>
      <c r="NI150" s="144">
        <v>36</v>
      </c>
      <c r="NJ150" s="144">
        <v>38</v>
      </c>
      <c r="NK150" s="144">
        <v>45</v>
      </c>
      <c r="NL150" s="144">
        <v>45</v>
      </c>
      <c r="NM150" s="144">
        <v>49</v>
      </c>
      <c r="NN150" s="144">
        <v>43</v>
      </c>
      <c r="NO150" s="144">
        <v>40</v>
      </c>
      <c r="NP150" s="144">
        <v>49</v>
      </c>
      <c r="NQ150" s="144">
        <v>41</v>
      </c>
      <c r="NR150" s="144">
        <v>38</v>
      </c>
      <c r="NS150" s="144">
        <v>29</v>
      </c>
      <c r="NT150" s="144">
        <v>33</v>
      </c>
      <c r="NU150" s="144">
        <v>36</v>
      </c>
      <c r="NV150" s="144">
        <v>42</v>
      </c>
      <c r="NW150" s="144">
        <v>40</v>
      </c>
      <c r="NX150" s="144">
        <v>42</v>
      </c>
      <c r="NY150" s="144">
        <v>40</v>
      </c>
      <c r="NZ150" s="144">
        <v>43</v>
      </c>
      <c r="OA150" s="144">
        <v>46</v>
      </c>
      <c r="OB150" s="144">
        <v>54</v>
      </c>
      <c r="OC150" s="144">
        <v>53</v>
      </c>
      <c r="OD150" s="144">
        <v>54</v>
      </c>
      <c r="OE150" s="144">
        <v>58</v>
      </c>
      <c r="OF150" s="144">
        <v>47</v>
      </c>
      <c r="OG150" s="144">
        <v>43</v>
      </c>
      <c r="OH150" s="144">
        <v>47</v>
      </c>
      <c r="OI150" s="144">
        <v>50</v>
      </c>
      <c r="OJ150" s="144">
        <v>48</v>
      </c>
      <c r="OK150" s="144">
        <v>56</v>
      </c>
      <c r="OL150" s="144">
        <v>49</v>
      </c>
      <c r="OM150" s="144">
        <v>48</v>
      </c>
      <c r="ON150" s="144">
        <v>53</v>
      </c>
      <c r="OO150" s="144">
        <v>57</v>
      </c>
      <c r="OP150" s="144">
        <v>54</v>
      </c>
      <c r="OQ150" s="144">
        <v>54</v>
      </c>
      <c r="OR150" s="144">
        <v>45</v>
      </c>
      <c r="OS150" s="144">
        <v>44</v>
      </c>
      <c r="OT150" s="144">
        <v>46</v>
      </c>
      <c r="OU150" s="144">
        <v>50</v>
      </c>
      <c r="OV150" s="144">
        <v>52</v>
      </c>
      <c r="OW150" s="144">
        <v>52</v>
      </c>
      <c r="OX150" s="144">
        <v>46</v>
      </c>
      <c r="OY150" s="341">
        <f t="shared" si="123"/>
        <v>47</v>
      </c>
      <c r="OZ150" s="144">
        <v>48</v>
      </c>
      <c r="PA150" s="144">
        <v>45</v>
      </c>
      <c r="PB150" s="144">
        <v>44</v>
      </c>
      <c r="PC150" s="144">
        <v>42</v>
      </c>
      <c r="PD150" s="144">
        <v>44</v>
      </c>
    </row>
    <row r="151" spans="1:420" s="144" customFormat="1" x14ac:dyDescent="0.2">
      <c r="A151" s="318"/>
      <c r="B151" s="318">
        <v>10</v>
      </c>
      <c r="C151" s="319">
        <f t="shared" ca="1" si="121"/>
        <v>61</v>
      </c>
      <c r="D151" s="320">
        <f t="shared" ca="1" si="124"/>
        <v>0.21785714285714286</v>
      </c>
      <c r="E151" s="323">
        <f t="shared" ca="1" si="125"/>
        <v>18</v>
      </c>
      <c r="F151" s="321"/>
      <c r="G151" s="144">
        <v>38</v>
      </c>
      <c r="H151" s="144">
        <v>33</v>
      </c>
      <c r="I151" s="343">
        <v>29</v>
      </c>
      <c r="J151" s="144">
        <v>25</v>
      </c>
      <c r="K151" s="144">
        <v>26</v>
      </c>
      <c r="L151" s="144">
        <v>28</v>
      </c>
      <c r="M151" s="144">
        <v>26</v>
      </c>
      <c r="N151" s="144">
        <v>18</v>
      </c>
      <c r="O151" s="144">
        <v>19</v>
      </c>
      <c r="P151" s="144">
        <v>11</v>
      </c>
      <c r="Q151" s="144">
        <v>9</v>
      </c>
      <c r="R151" s="144">
        <v>20</v>
      </c>
      <c r="S151" s="144">
        <v>17</v>
      </c>
      <c r="T151" s="144">
        <v>9</v>
      </c>
      <c r="U151" s="144">
        <v>15</v>
      </c>
      <c r="V151" s="144">
        <v>20</v>
      </c>
      <c r="W151" s="144">
        <v>23</v>
      </c>
      <c r="X151" s="144">
        <v>26</v>
      </c>
      <c r="Y151" s="144">
        <v>10</v>
      </c>
      <c r="Z151" s="144">
        <v>25</v>
      </c>
      <c r="AA151" s="144">
        <v>27</v>
      </c>
      <c r="AB151" s="144">
        <v>29</v>
      </c>
      <c r="AC151" s="144">
        <v>15</v>
      </c>
      <c r="AD151" s="144">
        <v>28</v>
      </c>
      <c r="AE151" s="144">
        <v>26</v>
      </c>
      <c r="AF151" s="144">
        <v>26</v>
      </c>
      <c r="AG151" s="144">
        <v>36</v>
      </c>
      <c r="AH151" s="144">
        <v>24</v>
      </c>
      <c r="AI151" s="144">
        <v>15</v>
      </c>
      <c r="AJ151" s="144">
        <v>17</v>
      </c>
      <c r="AK151" s="144">
        <v>31</v>
      </c>
      <c r="AL151" s="144">
        <v>24</v>
      </c>
      <c r="AM151" s="144">
        <v>23</v>
      </c>
      <c r="AN151" s="144">
        <v>23</v>
      </c>
      <c r="AO151" s="144">
        <v>26</v>
      </c>
      <c r="AP151" s="363">
        <v>28.5</v>
      </c>
      <c r="AQ151" s="144">
        <v>31</v>
      </c>
      <c r="AR151" s="144">
        <v>37</v>
      </c>
      <c r="AS151" s="144">
        <v>37</v>
      </c>
      <c r="AT151" s="144">
        <v>28</v>
      </c>
      <c r="AU151" s="144">
        <v>25</v>
      </c>
      <c r="AV151" s="144">
        <v>20</v>
      </c>
      <c r="AW151" s="144">
        <v>14</v>
      </c>
      <c r="AX151" s="144">
        <v>16</v>
      </c>
      <c r="AY151" s="144">
        <v>13</v>
      </c>
      <c r="AZ151" s="144">
        <v>14</v>
      </c>
      <c r="BA151" s="144">
        <v>20</v>
      </c>
      <c r="BB151" s="144">
        <v>19</v>
      </c>
      <c r="BC151" s="144">
        <v>23</v>
      </c>
      <c r="BD151" s="144">
        <v>15</v>
      </c>
      <c r="BE151" s="144">
        <v>22</v>
      </c>
      <c r="BF151" s="144">
        <v>39</v>
      </c>
      <c r="BG151" s="144">
        <v>34</v>
      </c>
      <c r="BH151" s="144">
        <v>15</v>
      </c>
      <c r="BI151" s="144">
        <v>20</v>
      </c>
      <c r="BJ151" s="144">
        <v>25</v>
      </c>
      <c r="BK151" s="144">
        <v>9</v>
      </c>
      <c r="BL151" s="144">
        <v>6</v>
      </c>
      <c r="BM151" s="144">
        <v>6</v>
      </c>
      <c r="BN151" s="144">
        <v>15</v>
      </c>
      <c r="BO151" s="144">
        <v>13</v>
      </c>
      <c r="BP151" s="144">
        <v>9</v>
      </c>
      <c r="BQ151" s="144">
        <v>5</v>
      </c>
      <c r="BR151" s="144">
        <v>9</v>
      </c>
      <c r="BS151" s="343">
        <v>7</v>
      </c>
      <c r="BT151" s="144">
        <v>4</v>
      </c>
      <c r="BU151" s="144">
        <v>9</v>
      </c>
      <c r="BV151" s="144">
        <v>7</v>
      </c>
      <c r="BW151" s="144">
        <v>11</v>
      </c>
      <c r="BX151" s="144">
        <v>11</v>
      </c>
      <c r="BY151" s="144">
        <v>11</v>
      </c>
      <c r="BZ151" s="144">
        <v>9</v>
      </c>
      <c r="CA151" s="144">
        <v>3</v>
      </c>
      <c r="CB151" s="144">
        <v>7</v>
      </c>
      <c r="CC151" s="144">
        <v>7</v>
      </c>
      <c r="CD151" s="144">
        <v>10</v>
      </c>
      <c r="CE151" s="144">
        <v>9</v>
      </c>
      <c r="CF151" s="144">
        <v>5</v>
      </c>
      <c r="CG151" s="144">
        <v>6</v>
      </c>
      <c r="CH151" s="144">
        <v>6</v>
      </c>
      <c r="CI151" s="144">
        <v>6</v>
      </c>
      <c r="CJ151" s="144">
        <v>3</v>
      </c>
      <c r="CK151" s="144">
        <v>14</v>
      </c>
      <c r="CL151" s="144">
        <v>11</v>
      </c>
      <c r="CM151" s="144">
        <v>16</v>
      </c>
      <c r="CN151" s="144">
        <v>12</v>
      </c>
      <c r="CO151" s="144">
        <v>12</v>
      </c>
      <c r="CP151" s="144">
        <v>9</v>
      </c>
      <c r="CQ151" s="144">
        <v>6</v>
      </c>
      <c r="CR151" s="144">
        <v>10</v>
      </c>
      <c r="CS151" s="144">
        <v>16</v>
      </c>
      <c r="CT151" s="144">
        <v>26</v>
      </c>
      <c r="CU151" s="144">
        <v>20</v>
      </c>
      <c r="CV151" s="144">
        <v>8</v>
      </c>
      <c r="CW151" s="144">
        <v>7</v>
      </c>
      <c r="CX151" s="144">
        <v>10</v>
      </c>
      <c r="CY151" s="144">
        <v>9</v>
      </c>
      <c r="CZ151" s="144">
        <v>7</v>
      </c>
      <c r="DA151" s="144">
        <v>9</v>
      </c>
      <c r="DB151" s="144">
        <v>5</v>
      </c>
      <c r="DC151" s="144">
        <v>13</v>
      </c>
      <c r="DD151" s="144">
        <v>5</v>
      </c>
      <c r="DE151" s="144">
        <v>5</v>
      </c>
      <c r="DF151" s="144">
        <v>7</v>
      </c>
      <c r="DG151" s="144">
        <v>9</v>
      </c>
      <c r="DH151" s="144">
        <v>12</v>
      </c>
      <c r="DI151" s="144">
        <v>7</v>
      </c>
      <c r="DJ151" s="144">
        <v>11</v>
      </c>
      <c r="DK151" s="144">
        <v>10</v>
      </c>
      <c r="DL151" s="144">
        <v>7</v>
      </c>
      <c r="DM151" s="144">
        <v>4</v>
      </c>
      <c r="DN151" s="144">
        <v>6</v>
      </c>
      <c r="DO151" s="144">
        <v>2</v>
      </c>
      <c r="DP151" s="144">
        <v>5</v>
      </c>
      <c r="DQ151" s="144">
        <v>6</v>
      </c>
      <c r="DR151">
        <v>3</v>
      </c>
      <c r="DS151" s="144">
        <v>7</v>
      </c>
      <c r="DT151" s="397">
        <v>11</v>
      </c>
      <c r="DU151" s="397">
        <v>7</v>
      </c>
      <c r="DV151" s="380">
        <v>5</v>
      </c>
      <c r="DW151" s="380">
        <v>6</v>
      </c>
      <c r="DX151" s="397">
        <v>3</v>
      </c>
      <c r="DY151">
        <v>8</v>
      </c>
      <c r="DZ151">
        <v>10</v>
      </c>
      <c r="EA151">
        <v>5</v>
      </c>
      <c r="EB151">
        <v>5</v>
      </c>
      <c r="EC151">
        <v>3</v>
      </c>
      <c r="ED151">
        <v>8</v>
      </c>
      <c r="EE151">
        <v>4</v>
      </c>
      <c r="EF151">
        <v>7</v>
      </c>
      <c r="EG151">
        <v>16</v>
      </c>
      <c r="EH151">
        <v>30</v>
      </c>
      <c r="EI151">
        <v>25</v>
      </c>
      <c r="EJ151">
        <v>17</v>
      </c>
      <c r="EK151">
        <v>14</v>
      </c>
      <c r="EL151">
        <v>12</v>
      </c>
      <c r="EM151">
        <v>9</v>
      </c>
      <c r="EN151">
        <v>10</v>
      </c>
      <c r="EO151" s="144">
        <v>7</v>
      </c>
      <c r="EP151">
        <v>8</v>
      </c>
      <c r="EQ151">
        <v>8</v>
      </c>
      <c r="ER151">
        <v>8</v>
      </c>
      <c r="ES151">
        <v>13</v>
      </c>
      <c r="ET151">
        <v>7</v>
      </c>
      <c r="EU151">
        <v>7</v>
      </c>
      <c r="EV151">
        <v>6</v>
      </c>
      <c r="EW151">
        <v>13</v>
      </c>
      <c r="EX151">
        <v>9</v>
      </c>
      <c r="EY151">
        <v>6</v>
      </c>
      <c r="EZ151">
        <v>7</v>
      </c>
      <c r="FA151">
        <v>8</v>
      </c>
      <c r="FB151">
        <v>9</v>
      </c>
      <c r="FC151">
        <v>6</v>
      </c>
      <c r="FD151">
        <v>6</v>
      </c>
      <c r="FE151">
        <v>13</v>
      </c>
      <c r="FF151">
        <v>18</v>
      </c>
      <c r="FG151">
        <v>15</v>
      </c>
      <c r="FH151">
        <v>9</v>
      </c>
      <c r="FI151">
        <v>9</v>
      </c>
      <c r="FJ151">
        <v>5</v>
      </c>
      <c r="FK151" s="144">
        <v>7</v>
      </c>
      <c r="FL151">
        <v>7</v>
      </c>
      <c r="FM151">
        <v>10</v>
      </c>
      <c r="FN151" s="144">
        <v>4</v>
      </c>
      <c r="FO151" s="144">
        <v>5</v>
      </c>
      <c r="FP151" s="144">
        <v>8</v>
      </c>
      <c r="FQ151">
        <v>9</v>
      </c>
      <c r="FR151" s="144">
        <v>21</v>
      </c>
      <c r="FS151">
        <v>25</v>
      </c>
      <c r="FT151" s="144">
        <v>9</v>
      </c>
      <c r="FU151" s="397">
        <v>7</v>
      </c>
      <c r="FV151" s="397">
        <v>5</v>
      </c>
      <c r="FW151" s="380">
        <v>11</v>
      </c>
      <c r="FX151" s="380">
        <v>9</v>
      </c>
      <c r="FY151" s="397">
        <v>13</v>
      </c>
      <c r="FZ151">
        <v>9</v>
      </c>
      <c r="GA151">
        <v>11</v>
      </c>
      <c r="GB151">
        <v>17</v>
      </c>
      <c r="GC151">
        <v>16</v>
      </c>
      <c r="GD151">
        <v>17</v>
      </c>
      <c r="GE151">
        <v>17</v>
      </c>
      <c r="GF151">
        <v>19</v>
      </c>
      <c r="GG151">
        <v>14</v>
      </c>
      <c r="GH151">
        <v>15</v>
      </c>
      <c r="GI151">
        <v>19</v>
      </c>
      <c r="GJ151">
        <v>19</v>
      </c>
      <c r="GK151">
        <v>19</v>
      </c>
      <c r="GL151">
        <v>13</v>
      </c>
      <c r="GM151">
        <v>12</v>
      </c>
      <c r="GN151">
        <v>12</v>
      </c>
      <c r="GO151">
        <v>12</v>
      </c>
      <c r="GP151" s="144">
        <v>5</v>
      </c>
      <c r="GQ151">
        <v>13</v>
      </c>
      <c r="GR151">
        <v>13</v>
      </c>
      <c r="GS151">
        <v>12</v>
      </c>
      <c r="GT151">
        <v>4</v>
      </c>
      <c r="GU151">
        <v>10</v>
      </c>
      <c r="GV151" s="144">
        <v>17</v>
      </c>
      <c r="GW151" s="144">
        <v>20</v>
      </c>
      <c r="GX151" s="144">
        <v>20</v>
      </c>
      <c r="GY151" s="144">
        <v>13</v>
      </c>
      <c r="GZ151" s="144">
        <v>21</v>
      </c>
      <c r="HA151" s="144">
        <v>18</v>
      </c>
      <c r="HB151" s="144">
        <v>17</v>
      </c>
      <c r="HC151" s="144">
        <v>17</v>
      </c>
      <c r="HD151" s="144">
        <v>23</v>
      </c>
      <c r="HE151" s="144">
        <v>33</v>
      </c>
      <c r="HF151" s="144">
        <v>41</v>
      </c>
      <c r="HG151" s="144">
        <v>58</v>
      </c>
      <c r="HH151" s="144">
        <v>31</v>
      </c>
      <c r="HI151" s="144">
        <v>42</v>
      </c>
      <c r="HJ151" s="144">
        <v>52</v>
      </c>
      <c r="HK151" s="144">
        <v>46</v>
      </c>
      <c r="HL151" s="144">
        <v>40</v>
      </c>
      <c r="HM151" s="144">
        <v>46</v>
      </c>
      <c r="HN151" s="144">
        <v>49</v>
      </c>
      <c r="HO151" s="144">
        <v>52</v>
      </c>
      <c r="HP151" s="144">
        <v>21</v>
      </c>
      <c r="HQ151" s="144">
        <v>21</v>
      </c>
      <c r="HR151" s="144">
        <v>18</v>
      </c>
      <c r="HS151" s="144">
        <v>33</v>
      </c>
      <c r="HT151" s="144">
        <v>34</v>
      </c>
      <c r="HU151" s="144">
        <v>27</v>
      </c>
      <c r="HV151" s="144">
        <v>30</v>
      </c>
      <c r="HW151" s="144">
        <v>35</v>
      </c>
      <c r="HX151" s="144">
        <v>45</v>
      </c>
      <c r="HY151" s="144">
        <v>26</v>
      </c>
      <c r="HZ151" s="144">
        <v>24</v>
      </c>
      <c r="IA151" s="144">
        <v>33</v>
      </c>
      <c r="IB151" s="144">
        <v>42</v>
      </c>
      <c r="IC151" s="144">
        <v>57</v>
      </c>
      <c r="ID151" s="144">
        <v>32</v>
      </c>
      <c r="IE151" s="144">
        <v>38</v>
      </c>
      <c r="IF151" s="144">
        <v>40</v>
      </c>
      <c r="IG151" s="144">
        <v>35</v>
      </c>
      <c r="IH151" s="144">
        <v>39</v>
      </c>
      <c r="II151" s="144">
        <v>43</v>
      </c>
      <c r="IJ151" s="144">
        <v>56</v>
      </c>
      <c r="IK151" s="144">
        <v>60</v>
      </c>
      <c r="IL151" s="144">
        <v>38</v>
      </c>
      <c r="IM151" s="144">
        <v>36</v>
      </c>
      <c r="IN151" s="341">
        <f t="shared" si="122"/>
        <v>47.5</v>
      </c>
      <c r="IO151" s="144">
        <v>59</v>
      </c>
      <c r="IP151" s="144">
        <v>62</v>
      </c>
      <c r="IQ151" s="144">
        <v>48</v>
      </c>
      <c r="IR151" s="144">
        <v>51</v>
      </c>
      <c r="IS151" s="144">
        <v>54</v>
      </c>
      <c r="IT151" s="144">
        <v>35</v>
      </c>
      <c r="IU151" s="144">
        <v>24</v>
      </c>
      <c r="IV151" s="144">
        <v>50</v>
      </c>
      <c r="IW151" s="144">
        <v>53</v>
      </c>
      <c r="IX151" s="144">
        <v>58</v>
      </c>
      <c r="IY151" s="144">
        <v>34</v>
      </c>
      <c r="IZ151" s="144">
        <v>41</v>
      </c>
      <c r="JA151" s="144">
        <v>39</v>
      </c>
      <c r="JB151" s="144">
        <v>44</v>
      </c>
      <c r="JC151" s="144">
        <v>47</v>
      </c>
      <c r="JD151" s="144">
        <v>37</v>
      </c>
      <c r="JE151" s="144">
        <v>53</v>
      </c>
      <c r="JF151" s="362">
        <f t="shared" si="126"/>
        <v>53.5</v>
      </c>
      <c r="JG151" s="144">
        <v>54</v>
      </c>
      <c r="JH151" s="144">
        <v>45</v>
      </c>
      <c r="JI151" s="144">
        <v>34</v>
      </c>
      <c r="JJ151" s="144">
        <v>46</v>
      </c>
      <c r="JK151" s="144">
        <v>49</v>
      </c>
      <c r="JL151" s="144">
        <v>36</v>
      </c>
      <c r="JM151" s="144">
        <v>41</v>
      </c>
      <c r="JN151" s="341">
        <f t="shared" si="127"/>
        <v>47.5</v>
      </c>
      <c r="JO151" s="144">
        <v>54</v>
      </c>
      <c r="JP151" s="144">
        <v>34</v>
      </c>
      <c r="JQ151" s="144">
        <v>31</v>
      </c>
      <c r="JR151" s="144">
        <v>38</v>
      </c>
      <c r="JS151" s="144">
        <v>39</v>
      </c>
      <c r="JT151" s="144">
        <v>52</v>
      </c>
      <c r="JU151" s="144">
        <v>28</v>
      </c>
      <c r="JV151" s="341">
        <f t="shared" si="128"/>
        <v>27.5</v>
      </c>
      <c r="JW151" s="144">
        <v>27</v>
      </c>
      <c r="JX151" s="144">
        <v>38</v>
      </c>
      <c r="JY151" s="144">
        <v>29</v>
      </c>
      <c r="JZ151" s="144">
        <v>29</v>
      </c>
      <c r="KA151" s="144">
        <v>31</v>
      </c>
      <c r="KB151" s="144">
        <v>36</v>
      </c>
      <c r="KC151" s="144">
        <v>32</v>
      </c>
      <c r="KD151" s="144">
        <v>27</v>
      </c>
      <c r="KE151" s="144">
        <v>34</v>
      </c>
      <c r="KF151" s="144">
        <v>37</v>
      </c>
      <c r="KG151" s="144">
        <v>42</v>
      </c>
      <c r="KH151" s="144">
        <v>28</v>
      </c>
      <c r="KI151" s="144">
        <v>30</v>
      </c>
      <c r="KJ151" s="144">
        <v>41</v>
      </c>
      <c r="KK151" s="144">
        <v>53</v>
      </c>
      <c r="KL151" s="144">
        <v>40</v>
      </c>
      <c r="KM151" s="144">
        <v>40</v>
      </c>
      <c r="KN151" s="144">
        <v>37</v>
      </c>
      <c r="KO151" s="144">
        <v>51</v>
      </c>
      <c r="KP151" s="144">
        <v>36</v>
      </c>
      <c r="KQ151" s="144">
        <v>29</v>
      </c>
      <c r="KR151" s="144">
        <v>36</v>
      </c>
      <c r="KS151" s="144">
        <v>40</v>
      </c>
      <c r="KT151" s="144">
        <v>53</v>
      </c>
      <c r="KU151" s="144">
        <v>39</v>
      </c>
      <c r="KV151" s="144">
        <v>39</v>
      </c>
      <c r="KW151" s="144">
        <v>46</v>
      </c>
      <c r="KX151" s="144">
        <v>60</v>
      </c>
      <c r="KY151" s="144">
        <v>50</v>
      </c>
      <c r="KZ151" s="476">
        <f t="shared" si="129"/>
        <v>43</v>
      </c>
      <c r="LA151" s="476">
        <f t="shared" si="130"/>
        <v>45</v>
      </c>
      <c r="LB151" s="476">
        <f t="shared" si="131"/>
        <v>46</v>
      </c>
      <c r="LC151" s="476">
        <f t="shared" si="132"/>
        <v>46</v>
      </c>
      <c r="LD151" s="476">
        <f t="shared" si="133"/>
        <v>45</v>
      </c>
      <c r="LE151" s="476">
        <f t="shared" si="134"/>
        <v>45</v>
      </c>
      <c r="LF151" s="476">
        <f t="shared" si="135"/>
        <v>46</v>
      </c>
      <c r="LG151" s="476">
        <f t="shared" si="136"/>
        <v>46</v>
      </c>
      <c r="LH151" s="476">
        <f t="shared" si="137"/>
        <v>46</v>
      </c>
      <c r="LI151" s="476">
        <f t="shared" si="138"/>
        <v>46</v>
      </c>
      <c r="LJ151" s="144">
        <v>46</v>
      </c>
      <c r="LK151" s="144">
        <v>56</v>
      </c>
      <c r="LL151" s="144">
        <v>45</v>
      </c>
      <c r="LM151" s="144">
        <v>29</v>
      </c>
      <c r="LN151" s="144">
        <v>36</v>
      </c>
      <c r="LO151" s="144">
        <v>50</v>
      </c>
      <c r="LP151" s="144">
        <v>53</v>
      </c>
      <c r="LQ151" s="144">
        <v>40</v>
      </c>
      <c r="LR151" s="144">
        <v>37</v>
      </c>
      <c r="LS151" s="144">
        <v>62</v>
      </c>
      <c r="LT151" s="144">
        <v>45</v>
      </c>
      <c r="LU151" s="144">
        <v>44</v>
      </c>
      <c r="LV151" s="144">
        <v>35</v>
      </c>
      <c r="LW151" s="144">
        <v>43</v>
      </c>
      <c r="LX151" s="144">
        <v>55</v>
      </c>
      <c r="LY151" s="144">
        <v>36</v>
      </c>
      <c r="LZ151" s="144">
        <v>39</v>
      </c>
      <c r="MA151" s="144">
        <v>42</v>
      </c>
      <c r="MB151" s="144">
        <v>55</v>
      </c>
      <c r="MC151" s="144">
        <v>63</v>
      </c>
      <c r="MD151" s="144">
        <v>51</v>
      </c>
      <c r="ME151" s="144">
        <v>42</v>
      </c>
      <c r="MF151" s="144">
        <v>51</v>
      </c>
      <c r="MG151" s="144">
        <v>55</v>
      </c>
      <c r="MH151" s="144">
        <v>45</v>
      </c>
      <c r="MI151" s="144">
        <v>45</v>
      </c>
      <c r="MJ151" s="144">
        <v>54</v>
      </c>
      <c r="MK151" s="144">
        <v>62</v>
      </c>
      <c r="ML151" s="144">
        <v>39</v>
      </c>
      <c r="MM151" s="144">
        <v>37</v>
      </c>
      <c r="MN151" s="144">
        <v>48</v>
      </c>
      <c r="MO151" s="144">
        <v>61</v>
      </c>
      <c r="MP151" s="144">
        <v>63</v>
      </c>
      <c r="MQ151" s="144">
        <v>40</v>
      </c>
      <c r="MR151" s="144">
        <v>39</v>
      </c>
      <c r="MS151" s="144">
        <v>59</v>
      </c>
      <c r="MT151" s="144">
        <v>65</v>
      </c>
      <c r="MU151" s="144">
        <v>47</v>
      </c>
      <c r="MV151" s="144">
        <v>54</v>
      </c>
      <c r="MW151" s="144">
        <v>68</v>
      </c>
      <c r="MX151" s="144">
        <v>79</v>
      </c>
      <c r="MY151" s="144">
        <v>76</v>
      </c>
      <c r="MZ151" s="144">
        <v>61</v>
      </c>
      <c r="NA151" s="144">
        <v>61</v>
      </c>
      <c r="NB151" s="144">
        <v>73</v>
      </c>
      <c r="NC151" s="144">
        <v>81</v>
      </c>
      <c r="ND151" s="144">
        <v>61</v>
      </c>
      <c r="NE151" s="144">
        <v>60</v>
      </c>
      <c r="NF151" s="144">
        <v>88</v>
      </c>
      <c r="NG151" s="144">
        <v>92</v>
      </c>
      <c r="NH151" s="144">
        <v>93</v>
      </c>
      <c r="NI151" s="144">
        <v>54</v>
      </c>
      <c r="NJ151" s="144">
        <v>56</v>
      </c>
      <c r="NK151" s="144">
        <v>73</v>
      </c>
      <c r="NL151" s="144">
        <v>67</v>
      </c>
      <c r="NM151" s="144">
        <v>55</v>
      </c>
      <c r="NN151" s="144">
        <v>65</v>
      </c>
      <c r="NO151" s="144">
        <v>75</v>
      </c>
      <c r="NP151" s="144">
        <v>78</v>
      </c>
      <c r="NQ151" s="144">
        <v>49</v>
      </c>
      <c r="NR151" s="144">
        <v>51</v>
      </c>
      <c r="NS151" s="144">
        <v>52</v>
      </c>
      <c r="NT151" s="144">
        <v>62</v>
      </c>
      <c r="NU151" s="144">
        <v>61</v>
      </c>
      <c r="NV151" s="144">
        <v>53</v>
      </c>
      <c r="NW151" s="144">
        <v>63</v>
      </c>
      <c r="NX151" s="144">
        <v>68</v>
      </c>
      <c r="NY151" s="144">
        <v>76</v>
      </c>
      <c r="NZ151" s="144">
        <v>49</v>
      </c>
      <c r="OA151" s="144">
        <v>44</v>
      </c>
      <c r="OB151" s="144">
        <v>47</v>
      </c>
      <c r="OC151" s="144">
        <v>53</v>
      </c>
      <c r="OD151" s="144">
        <v>32</v>
      </c>
      <c r="OE151" s="144">
        <v>34</v>
      </c>
      <c r="OF151" s="144">
        <v>49</v>
      </c>
      <c r="OG151" s="144">
        <v>47</v>
      </c>
      <c r="OH151" s="144">
        <v>32</v>
      </c>
      <c r="OI151" s="144">
        <v>39</v>
      </c>
      <c r="OJ151" s="144">
        <v>54</v>
      </c>
      <c r="OK151" s="144">
        <v>69</v>
      </c>
      <c r="OL151" s="144">
        <v>61</v>
      </c>
      <c r="OM151" s="144">
        <v>56</v>
      </c>
      <c r="ON151" s="144">
        <v>57</v>
      </c>
      <c r="OO151" s="144">
        <v>71</v>
      </c>
      <c r="OP151" s="144">
        <v>75</v>
      </c>
      <c r="OQ151" s="144">
        <v>55</v>
      </c>
      <c r="OR151" s="144">
        <v>53</v>
      </c>
      <c r="OS151" s="144">
        <v>58</v>
      </c>
      <c r="OT151" s="144">
        <v>81</v>
      </c>
      <c r="OU151" s="144">
        <v>78</v>
      </c>
      <c r="OV151" s="144">
        <v>62</v>
      </c>
      <c r="OW151" s="144">
        <v>62</v>
      </c>
      <c r="OX151" s="144">
        <v>74</v>
      </c>
      <c r="OY151" s="341">
        <f t="shared" si="123"/>
        <v>68</v>
      </c>
      <c r="OZ151" s="144">
        <v>62</v>
      </c>
      <c r="PA151" s="144">
        <v>59</v>
      </c>
      <c r="PB151" s="144">
        <v>64</v>
      </c>
      <c r="PC151" s="144">
        <v>67</v>
      </c>
      <c r="PD151" s="144">
        <v>61</v>
      </c>
    </row>
    <row r="152" spans="1:420" s="144" customFormat="1" x14ac:dyDescent="0.2">
      <c r="A152" s="55"/>
      <c r="B152" s="318">
        <v>11</v>
      </c>
      <c r="C152" s="319">
        <f t="shared" ca="1" si="121"/>
        <v>80</v>
      </c>
      <c r="D152" s="320">
        <f t="shared" ca="1" si="124"/>
        <v>0.15384615384615385</v>
      </c>
      <c r="E152" s="323">
        <f t="shared" ca="1" si="125"/>
        <v>13</v>
      </c>
      <c r="F152" s="321"/>
      <c r="G152" s="144">
        <v>50</v>
      </c>
      <c r="H152" s="144">
        <v>17</v>
      </c>
      <c r="I152" s="343">
        <v>24</v>
      </c>
      <c r="J152" s="144">
        <v>31</v>
      </c>
      <c r="K152" s="144">
        <v>25</v>
      </c>
      <c r="L152" s="144">
        <v>26</v>
      </c>
      <c r="M152" s="144">
        <v>22</v>
      </c>
      <c r="N152" s="144">
        <v>26</v>
      </c>
      <c r="O152" s="144">
        <v>47</v>
      </c>
      <c r="P152" s="144">
        <v>38</v>
      </c>
      <c r="Q152" s="144">
        <v>36</v>
      </c>
      <c r="R152" s="144">
        <v>41</v>
      </c>
      <c r="S152" s="144">
        <v>39</v>
      </c>
      <c r="T152" s="144">
        <v>37</v>
      </c>
      <c r="U152" s="144">
        <v>52</v>
      </c>
      <c r="V152" s="144">
        <v>49</v>
      </c>
      <c r="W152" s="144">
        <v>59</v>
      </c>
      <c r="X152" s="144">
        <v>37</v>
      </c>
      <c r="Y152" s="144">
        <v>38</v>
      </c>
      <c r="Z152" s="144">
        <v>33</v>
      </c>
      <c r="AA152" s="144">
        <v>46</v>
      </c>
      <c r="AB152" s="144">
        <v>48</v>
      </c>
      <c r="AC152" s="144">
        <v>37</v>
      </c>
      <c r="AD152" s="144">
        <v>49</v>
      </c>
      <c r="AE152" s="144">
        <v>50</v>
      </c>
      <c r="AF152" s="144">
        <v>68</v>
      </c>
      <c r="AG152" s="144">
        <v>73</v>
      </c>
      <c r="AH152" s="144">
        <v>68</v>
      </c>
      <c r="AI152" s="144">
        <v>77</v>
      </c>
      <c r="AJ152" s="144">
        <v>73</v>
      </c>
      <c r="AK152" s="144">
        <v>61</v>
      </c>
      <c r="AL152" s="144">
        <v>71</v>
      </c>
      <c r="AM152" s="144">
        <v>82</v>
      </c>
      <c r="AN152" s="144">
        <v>78</v>
      </c>
      <c r="AO152" s="144">
        <v>74</v>
      </c>
      <c r="AP152" s="363">
        <v>74</v>
      </c>
      <c r="AQ152" s="144">
        <v>74</v>
      </c>
      <c r="AR152" s="144">
        <v>56</v>
      </c>
      <c r="AS152" s="144">
        <v>58</v>
      </c>
      <c r="AT152" s="144">
        <v>64</v>
      </c>
      <c r="AU152" s="144">
        <v>56</v>
      </c>
      <c r="AV152" s="144">
        <v>53</v>
      </c>
      <c r="AW152" s="144">
        <v>66</v>
      </c>
      <c r="AX152" s="144">
        <v>74</v>
      </c>
      <c r="AY152" s="144">
        <v>70</v>
      </c>
      <c r="AZ152" s="144">
        <v>58</v>
      </c>
      <c r="BA152" s="144">
        <v>49</v>
      </c>
      <c r="BB152" s="144">
        <v>85</v>
      </c>
      <c r="BC152" s="144">
        <v>49</v>
      </c>
      <c r="BD152" s="144">
        <v>43</v>
      </c>
      <c r="BE152" s="144">
        <v>65</v>
      </c>
      <c r="BF152" s="144">
        <v>88</v>
      </c>
      <c r="BG152" s="144">
        <v>90</v>
      </c>
      <c r="BH152" s="144">
        <v>72</v>
      </c>
      <c r="BI152" s="144">
        <v>88</v>
      </c>
      <c r="BJ152" s="144">
        <v>84</v>
      </c>
      <c r="BK152" s="144">
        <v>62</v>
      </c>
      <c r="BL152" s="144">
        <v>71</v>
      </c>
      <c r="BM152" s="144">
        <v>64</v>
      </c>
      <c r="BN152" s="144">
        <v>82</v>
      </c>
      <c r="BO152" s="144">
        <v>60</v>
      </c>
      <c r="BP152" s="144">
        <v>54</v>
      </c>
      <c r="BQ152" s="144">
        <v>65</v>
      </c>
      <c r="BR152" s="144">
        <v>57</v>
      </c>
      <c r="BS152" s="343">
        <v>61</v>
      </c>
      <c r="BT152" s="144">
        <v>53</v>
      </c>
      <c r="BU152" s="144">
        <v>52</v>
      </c>
      <c r="BV152" s="144">
        <v>54</v>
      </c>
      <c r="BW152" s="144">
        <v>68</v>
      </c>
      <c r="BX152" s="144">
        <v>76</v>
      </c>
      <c r="BY152" s="144">
        <v>63</v>
      </c>
      <c r="BZ152" s="144">
        <v>58</v>
      </c>
      <c r="CA152" s="144">
        <v>74</v>
      </c>
      <c r="CB152" s="144">
        <v>71</v>
      </c>
      <c r="CC152" s="144">
        <v>57</v>
      </c>
      <c r="CD152" s="144">
        <v>63</v>
      </c>
      <c r="CE152" s="144">
        <v>61</v>
      </c>
      <c r="CF152" s="144">
        <v>75</v>
      </c>
      <c r="CG152" s="144">
        <v>58</v>
      </c>
      <c r="CH152" s="144">
        <v>42</v>
      </c>
      <c r="CI152" s="144">
        <v>37</v>
      </c>
      <c r="CJ152" s="144">
        <v>70</v>
      </c>
      <c r="CK152" s="144">
        <v>70</v>
      </c>
      <c r="CL152" s="144">
        <v>62</v>
      </c>
      <c r="CM152" s="144">
        <v>67</v>
      </c>
      <c r="CN152" s="144">
        <v>59</v>
      </c>
      <c r="CO152" s="144">
        <v>66</v>
      </c>
      <c r="CP152" s="144">
        <v>50</v>
      </c>
      <c r="CQ152" s="144">
        <v>61</v>
      </c>
      <c r="CR152" s="144">
        <v>66</v>
      </c>
      <c r="CS152" s="144">
        <v>99</v>
      </c>
      <c r="CT152" s="144">
        <v>87</v>
      </c>
      <c r="CU152" s="144">
        <v>76</v>
      </c>
      <c r="CV152" s="144">
        <v>84</v>
      </c>
      <c r="CW152" s="144">
        <v>91</v>
      </c>
      <c r="CX152" s="144">
        <v>78</v>
      </c>
      <c r="CY152" s="144">
        <v>79</v>
      </c>
      <c r="CZ152" s="144">
        <v>69</v>
      </c>
      <c r="DA152" s="144">
        <v>77</v>
      </c>
      <c r="DB152" s="144">
        <v>92</v>
      </c>
      <c r="DC152" s="144">
        <v>62</v>
      </c>
      <c r="DD152" s="144">
        <v>72</v>
      </c>
      <c r="DE152" s="144">
        <v>82</v>
      </c>
      <c r="DF152" s="144">
        <v>79.5</v>
      </c>
      <c r="DG152" s="144">
        <v>77</v>
      </c>
      <c r="DH152" s="144">
        <v>75</v>
      </c>
      <c r="DI152" s="144">
        <v>77</v>
      </c>
      <c r="DJ152" s="144">
        <v>92</v>
      </c>
      <c r="DK152" s="144">
        <v>85</v>
      </c>
      <c r="DL152" s="144">
        <v>49</v>
      </c>
      <c r="DM152" s="144">
        <v>51</v>
      </c>
      <c r="DN152" s="144">
        <v>58</v>
      </c>
      <c r="DO152" s="144">
        <v>50</v>
      </c>
      <c r="DP152" s="144">
        <v>37</v>
      </c>
      <c r="DQ152" s="144">
        <v>44</v>
      </c>
      <c r="DR152">
        <v>49</v>
      </c>
      <c r="DS152" s="144">
        <v>53</v>
      </c>
      <c r="DT152" s="397">
        <v>35</v>
      </c>
      <c r="DU152" s="397">
        <v>43</v>
      </c>
      <c r="DV152" s="380">
        <v>38</v>
      </c>
      <c r="DW152" s="380">
        <v>41</v>
      </c>
      <c r="DX152" s="397">
        <v>30</v>
      </c>
      <c r="DY152">
        <v>39</v>
      </c>
      <c r="DZ152">
        <v>37</v>
      </c>
      <c r="EA152">
        <v>44</v>
      </c>
      <c r="EB152">
        <v>44</v>
      </c>
      <c r="EC152">
        <v>38</v>
      </c>
      <c r="ED152">
        <v>40</v>
      </c>
      <c r="EE152">
        <v>45</v>
      </c>
      <c r="EF152">
        <v>48</v>
      </c>
      <c r="EG152">
        <v>58</v>
      </c>
      <c r="EH152">
        <v>48</v>
      </c>
      <c r="EI152">
        <v>58</v>
      </c>
      <c r="EJ152">
        <v>49</v>
      </c>
      <c r="EK152">
        <v>38</v>
      </c>
      <c r="EL152">
        <v>36</v>
      </c>
      <c r="EM152">
        <v>38</v>
      </c>
      <c r="EN152">
        <v>30</v>
      </c>
      <c r="EO152" s="144">
        <v>46</v>
      </c>
      <c r="EP152">
        <v>55</v>
      </c>
      <c r="EQ152">
        <v>38</v>
      </c>
      <c r="ER152">
        <v>37</v>
      </c>
      <c r="ES152">
        <v>30</v>
      </c>
      <c r="ET152">
        <v>31</v>
      </c>
      <c r="EU152">
        <v>28</v>
      </c>
      <c r="EV152">
        <v>29</v>
      </c>
      <c r="EW152">
        <v>32</v>
      </c>
      <c r="EX152">
        <v>36</v>
      </c>
      <c r="EY152">
        <v>53</v>
      </c>
      <c r="EZ152">
        <v>61</v>
      </c>
      <c r="FA152">
        <v>53</v>
      </c>
      <c r="FB152">
        <v>61</v>
      </c>
      <c r="FC152">
        <v>49</v>
      </c>
      <c r="FD152">
        <v>62</v>
      </c>
      <c r="FE152">
        <v>66</v>
      </c>
      <c r="FF152">
        <v>68</v>
      </c>
      <c r="FG152">
        <v>82</v>
      </c>
      <c r="FH152">
        <v>87</v>
      </c>
      <c r="FI152">
        <v>70</v>
      </c>
      <c r="FJ152">
        <v>59</v>
      </c>
      <c r="FK152" s="144">
        <v>81</v>
      </c>
      <c r="FL152">
        <v>64</v>
      </c>
      <c r="FM152">
        <v>54</v>
      </c>
      <c r="FN152" s="144">
        <v>54</v>
      </c>
      <c r="FO152" s="144">
        <v>64</v>
      </c>
      <c r="FP152" s="144">
        <v>56</v>
      </c>
      <c r="FQ152">
        <v>59</v>
      </c>
      <c r="FR152" s="144">
        <v>69</v>
      </c>
      <c r="FS152">
        <v>70</v>
      </c>
      <c r="FT152" s="144">
        <v>54</v>
      </c>
      <c r="FU152" s="397">
        <v>57</v>
      </c>
      <c r="FV152" s="397">
        <v>51</v>
      </c>
      <c r="FW152" s="380">
        <v>41</v>
      </c>
      <c r="FX152" s="380">
        <v>32</v>
      </c>
      <c r="FY152" s="397">
        <v>28</v>
      </c>
      <c r="FZ152">
        <v>37</v>
      </c>
      <c r="GA152">
        <v>40</v>
      </c>
      <c r="GB152">
        <v>44</v>
      </c>
      <c r="GC152">
        <v>30</v>
      </c>
      <c r="GD152">
        <v>28</v>
      </c>
      <c r="GE152">
        <v>29</v>
      </c>
      <c r="GF152">
        <v>53</v>
      </c>
      <c r="GG152">
        <v>37</v>
      </c>
      <c r="GH152">
        <v>40</v>
      </c>
      <c r="GI152">
        <v>56</v>
      </c>
      <c r="GJ152">
        <v>61</v>
      </c>
      <c r="GK152">
        <v>68</v>
      </c>
      <c r="GL152">
        <v>59</v>
      </c>
      <c r="GM152">
        <v>51</v>
      </c>
      <c r="GN152">
        <v>52</v>
      </c>
      <c r="GO152">
        <v>56</v>
      </c>
      <c r="GP152" s="144">
        <v>64</v>
      </c>
      <c r="GQ152">
        <v>73</v>
      </c>
      <c r="GR152">
        <v>61</v>
      </c>
      <c r="GS152">
        <v>65</v>
      </c>
      <c r="GT152">
        <v>58</v>
      </c>
      <c r="GU152">
        <v>59</v>
      </c>
      <c r="GV152" s="144">
        <v>66</v>
      </c>
      <c r="GW152" s="144">
        <v>76</v>
      </c>
      <c r="GX152" s="144">
        <v>71</v>
      </c>
      <c r="GY152" s="144">
        <v>53</v>
      </c>
      <c r="GZ152" s="144">
        <v>56</v>
      </c>
      <c r="HA152" s="144">
        <v>63</v>
      </c>
      <c r="HB152" s="144">
        <v>84</v>
      </c>
      <c r="HC152" s="144">
        <v>66</v>
      </c>
      <c r="HD152" s="144">
        <v>68</v>
      </c>
      <c r="HE152" s="144">
        <v>69</v>
      </c>
      <c r="HF152" s="144">
        <v>86</v>
      </c>
      <c r="HG152" s="144">
        <v>104</v>
      </c>
      <c r="HH152" s="144">
        <v>75</v>
      </c>
      <c r="HI152" s="144">
        <v>67</v>
      </c>
      <c r="HJ152" s="144">
        <v>79</v>
      </c>
      <c r="HK152" s="144">
        <v>85</v>
      </c>
      <c r="HL152" s="144">
        <v>51</v>
      </c>
      <c r="HM152" s="144">
        <v>42</v>
      </c>
      <c r="HN152" s="144">
        <v>44</v>
      </c>
      <c r="HO152" s="144">
        <v>55</v>
      </c>
      <c r="HP152" s="144">
        <v>37</v>
      </c>
      <c r="HQ152" s="144">
        <v>44</v>
      </c>
      <c r="HR152" s="144">
        <v>44</v>
      </c>
      <c r="HS152" s="144">
        <v>54</v>
      </c>
      <c r="HT152" s="144">
        <v>53</v>
      </c>
      <c r="HU152" s="144">
        <v>38</v>
      </c>
      <c r="HV152" s="144">
        <v>45</v>
      </c>
      <c r="HW152" s="144">
        <v>48</v>
      </c>
      <c r="HX152" s="144">
        <v>70</v>
      </c>
      <c r="HY152" s="144">
        <v>60</v>
      </c>
      <c r="HZ152" s="144">
        <v>49</v>
      </c>
      <c r="IA152" s="144">
        <v>42</v>
      </c>
      <c r="IB152" s="144">
        <v>59</v>
      </c>
      <c r="IC152" s="144">
        <v>59</v>
      </c>
      <c r="ID152" s="144">
        <v>46</v>
      </c>
      <c r="IE152" s="144">
        <v>50</v>
      </c>
      <c r="IF152" s="144">
        <v>47</v>
      </c>
      <c r="IG152" s="144">
        <v>48</v>
      </c>
      <c r="IH152" s="144">
        <v>63</v>
      </c>
      <c r="II152" s="144">
        <v>59</v>
      </c>
      <c r="IJ152" s="144">
        <v>51</v>
      </c>
      <c r="IK152" s="144">
        <v>68</v>
      </c>
      <c r="IL152" s="144">
        <v>56</v>
      </c>
      <c r="IM152" s="144">
        <v>48</v>
      </c>
      <c r="IN152" s="341">
        <f t="shared" si="122"/>
        <v>53</v>
      </c>
      <c r="IO152" s="144">
        <v>58</v>
      </c>
      <c r="IP152" s="144">
        <v>61</v>
      </c>
      <c r="IQ152" s="144">
        <v>54</v>
      </c>
      <c r="IR152" s="144">
        <v>52</v>
      </c>
      <c r="IS152" s="144">
        <v>56</v>
      </c>
      <c r="IT152" s="144">
        <v>52</v>
      </c>
      <c r="IU152" s="144">
        <v>40</v>
      </c>
      <c r="IV152" s="144">
        <v>41</v>
      </c>
      <c r="IW152" s="144">
        <v>38</v>
      </c>
      <c r="IX152" s="144">
        <v>43</v>
      </c>
      <c r="IY152" s="144">
        <v>36</v>
      </c>
      <c r="IZ152" s="144">
        <v>34</v>
      </c>
      <c r="JA152" s="144">
        <v>54</v>
      </c>
      <c r="JB152" s="144">
        <v>65</v>
      </c>
      <c r="JC152" s="144">
        <v>43</v>
      </c>
      <c r="JD152" s="144">
        <v>42</v>
      </c>
      <c r="JE152" s="144">
        <v>70</v>
      </c>
      <c r="JF152" s="362">
        <f t="shared" si="126"/>
        <v>71.5</v>
      </c>
      <c r="JG152" s="144">
        <v>73</v>
      </c>
      <c r="JH152" s="144">
        <v>45</v>
      </c>
      <c r="JI152" s="144">
        <v>41</v>
      </c>
      <c r="JJ152" s="144">
        <v>62</v>
      </c>
      <c r="JK152" s="144">
        <v>73</v>
      </c>
      <c r="JL152" s="144">
        <v>65</v>
      </c>
      <c r="JM152" s="144">
        <v>51</v>
      </c>
      <c r="JN152" s="341">
        <f t="shared" si="127"/>
        <v>57.5</v>
      </c>
      <c r="JO152" s="144">
        <v>64</v>
      </c>
      <c r="JP152" s="144">
        <v>68</v>
      </c>
      <c r="JQ152" s="144">
        <v>57</v>
      </c>
      <c r="JR152" s="144">
        <v>59</v>
      </c>
      <c r="JS152" s="144">
        <v>63</v>
      </c>
      <c r="JT152" s="144">
        <v>76</v>
      </c>
      <c r="JU152" s="144">
        <v>37</v>
      </c>
      <c r="JV152" s="341">
        <f t="shared" si="128"/>
        <v>42.5</v>
      </c>
      <c r="JW152" s="144">
        <v>48</v>
      </c>
      <c r="JX152" s="144">
        <v>68</v>
      </c>
      <c r="JY152" s="144">
        <v>50</v>
      </c>
      <c r="JZ152" s="144">
        <v>56</v>
      </c>
      <c r="KA152" s="144">
        <v>66</v>
      </c>
      <c r="KB152" s="144">
        <v>84</v>
      </c>
      <c r="KC152" s="144">
        <v>69</v>
      </c>
      <c r="KD152" s="144">
        <v>62</v>
      </c>
      <c r="KE152" s="144">
        <v>62</v>
      </c>
      <c r="KF152" s="144">
        <v>74</v>
      </c>
      <c r="KG152" s="144">
        <v>82</v>
      </c>
      <c r="KH152" s="144">
        <v>61</v>
      </c>
      <c r="KI152" s="144">
        <v>61</v>
      </c>
      <c r="KJ152" s="144">
        <v>80</v>
      </c>
      <c r="KK152" s="144">
        <v>90</v>
      </c>
      <c r="KL152" s="144">
        <v>75</v>
      </c>
      <c r="KM152" s="144">
        <v>76</v>
      </c>
      <c r="KN152" s="144">
        <v>86</v>
      </c>
      <c r="KO152" s="144">
        <v>100</v>
      </c>
      <c r="KP152" s="144">
        <v>79</v>
      </c>
      <c r="KQ152" s="144">
        <v>73</v>
      </c>
      <c r="KR152" s="144">
        <v>83</v>
      </c>
      <c r="KS152" s="144">
        <v>91</v>
      </c>
      <c r="KT152" s="144">
        <v>102</v>
      </c>
      <c r="KU152" s="144">
        <v>79</v>
      </c>
      <c r="KV152" s="144">
        <v>71</v>
      </c>
      <c r="KW152" s="144">
        <v>91</v>
      </c>
      <c r="KX152" s="144">
        <v>96</v>
      </c>
      <c r="KY152" s="144">
        <v>97</v>
      </c>
      <c r="KZ152" s="476">
        <f t="shared" si="129"/>
        <v>87</v>
      </c>
      <c r="LA152" s="476">
        <f t="shared" si="130"/>
        <v>90</v>
      </c>
      <c r="LB152" s="476">
        <f t="shared" si="131"/>
        <v>93</v>
      </c>
      <c r="LC152" s="476">
        <f t="shared" si="132"/>
        <v>93</v>
      </c>
      <c r="LD152" s="476">
        <f t="shared" si="133"/>
        <v>93</v>
      </c>
      <c r="LE152" s="476">
        <f t="shared" si="134"/>
        <v>93</v>
      </c>
      <c r="LF152" s="476">
        <f t="shared" si="135"/>
        <v>92</v>
      </c>
      <c r="LG152" s="476">
        <f t="shared" si="136"/>
        <v>92</v>
      </c>
      <c r="LH152" s="476">
        <f t="shared" si="137"/>
        <v>91</v>
      </c>
      <c r="LI152" s="476">
        <f t="shared" si="138"/>
        <v>92</v>
      </c>
      <c r="LJ152" s="144">
        <v>97</v>
      </c>
      <c r="LK152" s="144">
        <v>106</v>
      </c>
      <c r="LL152" s="144">
        <v>109</v>
      </c>
      <c r="LM152" s="144">
        <v>81</v>
      </c>
      <c r="LN152" s="144">
        <v>94</v>
      </c>
      <c r="LO152" s="144">
        <v>104</v>
      </c>
      <c r="LP152" s="144">
        <v>66</v>
      </c>
      <c r="LQ152" s="144">
        <v>68</v>
      </c>
      <c r="LR152" s="144">
        <v>87</v>
      </c>
      <c r="LS152" s="144">
        <v>100</v>
      </c>
      <c r="LT152" s="144">
        <v>109</v>
      </c>
      <c r="LU152" s="144">
        <v>91</v>
      </c>
      <c r="LV152" s="144">
        <v>75</v>
      </c>
      <c r="LW152" s="144">
        <v>59</v>
      </c>
      <c r="LX152" s="144">
        <v>77</v>
      </c>
      <c r="LY152" s="144">
        <v>60</v>
      </c>
      <c r="LZ152" s="144">
        <v>83</v>
      </c>
      <c r="MA152" s="144">
        <v>69</v>
      </c>
      <c r="MB152" s="144">
        <v>64</v>
      </c>
      <c r="MC152" s="144">
        <v>71</v>
      </c>
      <c r="MD152" s="144">
        <v>54</v>
      </c>
      <c r="ME152" s="144">
        <v>63</v>
      </c>
      <c r="MF152" s="144">
        <v>73</v>
      </c>
      <c r="MG152" s="144">
        <v>84</v>
      </c>
      <c r="MH152" s="144">
        <v>71</v>
      </c>
      <c r="MI152" s="144">
        <v>76</v>
      </c>
      <c r="MJ152" s="144">
        <v>75</v>
      </c>
      <c r="MK152" s="144">
        <v>90</v>
      </c>
      <c r="ML152" s="144">
        <v>79</v>
      </c>
      <c r="MM152" s="144">
        <v>66</v>
      </c>
      <c r="MN152" s="144">
        <v>72</v>
      </c>
      <c r="MO152" s="144">
        <v>71</v>
      </c>
      <c r="MP152" s="144">
        <v>92</v>
      </c>
      <c r="MQ152" s="144">
        <v>81</v>
      </c>
      <c r="MR152" s="144">
        <v>82</v>
      </c>
      <c r="MS152" s="144">
        <v>100</v>
      </c>
      <c r="MT152" s="144">
        <v>121</v>
      </c>
      <c r="MU152" s="144">
        <v>109</v>
      </c>
      <c r="MV152" s="144">
        <v>110</v>
      </c>
      <c r="MW152" s="144">
        <v>104</v>
      </c>
      <c r="MX152" s="144">
        <v>106</v>
      </c>
      <c r="MY152" s="144">
        <v>119</v>
      </c>
      <c r="MZ152" s="144">
        <v>109</v>
      </c>
      <c r="NA152" s="144">
        <v>118</v>
      </c>
      <c r="NB152" s="144">
        <v>120</v>
      </c>
      <c r="NC152" s="144">
        <v>138</v>
      </c>
      <c r="ND152" s="144">
        <v>102</v>
      </c>
      <c r="NE152" s="144">
        <v>103</v>
      </c>
      <c r="NF152" s="144">
        <v>116</v>
      </c>
      <c r="NG152" s="144">
        <v>149</v>
      </c>
      <c r="NH152" s="144">
        <v>132</v>
      </c>
      <c r="NI152" s="144">
        <v>112</v>
      </c>
      <c r="NJ152" s="144">
        <v>124</v>
      </c>
      <c r="NK152" s="144">
        <v>124</v>
      </c>
      <c r="NL152" s="144">
        <v>111</v>
      </c>
      <c r="NM152" s="144">
        <v>98</v>
      </c>
      <c r="NN152" s="144">
        <v>99</v>
      </c>
      <c r="NO152" s="144">
        <v>111</v>
      </c>
      <c r="NP152" s="144">
        <v>114</v>
      </c>
      <c r="NQ152" s="144">
        <v>68</v>
      </c>
      <c r="NR152" s="144">
        <v>75</v>
      </c>
      <c r="NS152" s="144">
        <v>81</v>
      </c>
      <c r="NT152" s="144">
        <v>104</v>
      </c>
      <c r="NU152" s="144">
        <v>75</v>
      </c>
      <c r="NV152" s="144">
        <v>73</v>
      </c>
      <c r="NW152" s="144">
        <v>78</v>
      </c>
      <c r="NX152" s="144">
        <v>89</v>
      </c>
      <c r="NY152" s="144">
        <v>92</v>
      </c>
      <c r="NZ152" s="144">
        <v>75</v>
      </c>
      <c r="OA152" s="144">
        <v>93</v>
      </c>
      <c r="OB152" s="144">
        <v>105</v>
      </c>
      <c r="OC152" s="144">
        <v>122</v>
      </c>
      <c r="OD152" s="144">
        <v>92</v>
      </c>
      <c r="OE152" s="144">
        <v>93</v>
      </c>
      <c r="OF152" s="144">
        <v>96</v>
      </c>
      <c r="OG152" s="144">
        <v>101</v>
      </c>
      <c r="OH152" s="144">
        <v>81</v>
      </c>
      <c r="OI152" s="144">
        <v>79</v>
      </c>
      <c r="OJ152" s="144">
        <v>94</v>
      </c>
      <c r="OK152" s="144">
        <v>111</v>
      </c>
      <c r="OL152" s="144">
        <v>102</v>
      </c>
      <c r="OM152" s="144">
        <v>75</v>
      </c>
      <c r="ON152" s="144">
        <v>81</v>
      </c>
      <c r="OO152" s="144">
        <v>91</v>
      </c>
      <c r="OP152" s="144">
        <v>100</v>
      </c>
      <c r="OQ152" s="144">
        <v>84</v>
      </c>
      <c r="OR152" s="144">
        <v>96</v>
      </c>
      <c r="OS152" s="144">
        <v>105</v>
      </c>
      <c r="OT152" s="144">
        <v>106</v>
      </c>
      <c r="OU152" s="144">
        <v>99</v>
      </c>
      <c r="OV152" s="144">
        <v>91</v>
      </c>
      <c r="OW152" s="144">
        <v>92</v>
      </c>
      <c r="OX152" s="144">
        <v>94</v>
      </c>
      <c r="OY152" s="341">
        <f t="shared" si="123"/>
        <v>84</v>
      </c>
      <c r="OZ152" s="144">
        <v>74</v>
      </c>
      <c r="PA152" s="144">
        <v>80</v>
      </c>
      <c r="PB152" s="144">
        <v>102</v>
      </c>
      <c r="PC152" s="144">
        <v>118</v>
      </c>
      <c r="PD152" s="144">
        <v>80</v>
      </c>
    </row>
    <row r="153" spans="1:420" s="144" customFormat="1" x14ac:dyDescent="0.2">
      <c r="A153" s="318"/>
      <c r="B153" s="318">
        <v>12</v>
      </c>
      <c r="C153" s="319">
        <f t="shared" ca="1" si="121"/>
        <v>55</v>
      </c>
      <c r="D153" s="320">
        <f t="shared" ca="1" si="124"/>
        <v>4.8629531388152077E-2</v>
      </c>
      <c r="E153" s="323">
        <f t="shared" ca="1" si="125"/>
        <v>1</v>
      </c>
      <c r="F153" s="321"/>
      <c r="G153" s="144">
        <v>453</v>
      </c>
      <c r="H153" s="144">
        <v>356</v>
      </c>
      <c r="I153" s="343">
        <v>378.5</v>
      </c>
      <c r="J153" s="144">
        <v>401</v>
      </c>
      <c r="K153" s="144">
        <v>382</v>
      </c>
      <c r="L153" s="144">
        <v>329</v>
      </c>
      <c r="M153" s="144">
        <v>336</v>
      </c>
      <c r="N153" s="144">
        <v>359</v>
      </c>
      <c r="O153" s="144">
        <v>379</v>
      </c>
      <c r="P153" s="144">
        <v>320</v>
      </c>
      <c r="Q153" s="144">
        <v>307</v>
      </c>
      <c r="R153" s="144">
        <v>291</v>
      </c>
      <c r="S153" s="144">
        <v>259</v>
      </c>
      <c r="T153" s="144">
        <v>256</v>
      </c>
      <c r="U153" s="144">
        <v>286</v>
      </c>
      <c r="V153" s="144">
        <v>321</v>
      </c>
      <c r="W153" s="144">
        <v>353</v>
      </c>
      <c r="X153" s="144">
        <v>359</v>
      </c>
      <c r="Y153" s="144">
        <v>346</v>
      </c>
      <c r="Z153" s="144">
        <v>408</v>
      </c>
      <c r="AA153" s="144">
        <v>399</v>
      </c>
      <c r="AB153" s="144">
        <v>501</v>
      </c>
      <c r="AC153" s="144">
        <v>484</v>
      </c>
      <c r="AD153" s="144">
        <v>543</v>
      </c>
      <c r="AE153" s="144">
        <v>589</v>
      </c>
      <c r="AF153" s="144">
        <v>637</v>
      </c>
      <c r="AG153" s="144">
        <v>675</v>
      </c>
      <c r="AH153" s="144">
        <v>696</v>
      </c>
      <c r="AI153" s="144">
        <v>721</v>
      </c>
      <c r="AJ153" s="144">
        <v>785</v>
      </c>
      <c r="AK153" s="144">
        <v>769</v>
      </c>
      <c r="AL153" s="144">
        <v>822</v>
      </c>
      <c r="AM153" s="144">
        <v>761</v>
      </c>
      <c r="AN153" s="144">
        <v>817</v>
      </c>
      <c r="AO153" s="144">
        <v>811</v>
      </c>
      <c r="AP153" s="363">
        <v>806</v>
      </c>
      <c r="AQ153" s="144">
        <v>801</v>
      </c>
      <c r="AR153" s="144">
        <v>811</v>
      </c>
      <c r="AS153" s="144">
        <v>805</v>
      </c>
      <c r="AT153" s="144">
        <v>821</v>
      </c>
      <c r="AU153" s="144">
        <v>762</v>
      </c>
      <c r="AV153" s="144">
        <v>748</v>
      </c>
      <c r="AW153" s="144">
        <v>757</v>
      </c>
      <c r="AX153" s="144">
        <v>764</v>
      </c>
      <c r="AY153" s="144">
        <v>764</v>
      </c>
      <c r="AZ153" s="144">
        <v>729</v>
      </c>
      <c r="BA153" s="144">
        <v>668</v>
      </c>
      <c r="BB153" s="144">
        <v>706</v>
      </c>
      <c r="BC153" s="144">
        <v>572</v>
      </c>
      <c r="BD153" s="144">
        <v>574</v>
      </c>
      <c r="BE153" s="144">
        <v>535</v>
      </c>
      <c r="BF153" s="144">
        <v>572</v>
      </c>
      <c r="BG153" s="144">
        <v>596</v>
      </c>
      <c r="BH153" s="144">
        <v>574</v>
      </c>
      <c r="BI153" s="144">
        <v>547</v>
      </c>
      <c r="BJ153" s="144">
        <v>510</v>
      </c>
      <c r="BK153" s="144">
        <v>475</v>
      </c>
      <c r="BL153" s="144">
        <v>441</v>
      </c>
      <c r="BM153" s="144">
        <v>406</v>
      </c>
      <c r="BN153" s="144">
        <v>361</v>
      </c>
      <c r="BO153" s="144">
        <v>283</v>
      </c>
      <c r="BP153" s="144">
        <v>252</v>
      </c>
      <c r="BQ153" s="144">
        <v>263</v>
      </c>
      <c r="BR153" s="144">
        <v>252</v>
      </c>
      <c r="BS153" s="343">
        <v>257.5</v>
      </c>
      <c r="BT153" s="144">
        <v>300</v>
      </c>
      <c r="BU153" s="144">
        <v>302</v>
      </c>
      <c r="BV153" s="144">
        <v>272</v>
      </c>
      <c r="BW153" s="144">
        <v>313</v>
      </c>
      <c r="BX153" s="144">
        <v>313</v>
      </c>
      <c r="BY153" s="144">
        <v>338</v>
      </c>
      <c r="BZ153" s="144">
        <v>332</v>
      </c>
      <c r="CA153" s="144">
        <v>253</v>
      </c>
      <c r="CB153" s="144">
        <v>312</v>
      </c>
      <c r="CC153" s="144">
        <v>357</v>
      </c>
      <c r="CD153" s="144">
        <v>420</v>
      </c>
      <c r="CE153" s="144">
        <v>538</v>
      </c>
      <c r="CF153" s="144">
        <v>607</v>
      </c>
      <c r="CG153" s="144">
        <v>693</v>
      </c>
      <c r="CH153" s="144">
        <v>747</v>
      </c>
      <c r="CI153" s="144">
        <v>724</v>
      </c>
      <c r="CJ153" s="144">
        <v>722</v>
      </c>
      <c r="CK153" s="144">
        <v>736</v>
      </c>
      <c r="CL153" s="144">
        <v>765</v>
      </c>
      <c r="CM153" s="144">
        <v>754</v>
      </c>
      <c r="CN153" s="144">
        <v>744</v>
      </c>
      <c r="CO153" s="144">
        <v>750</v>
      </c>
      <c r="CP153" s="144">
        <v>753</v>
      </c>
      <c r="CQ153" s="144">
        <v>781</v>
      </c>
      <c r="CR153" s="144">
        <v>767</v>
      </c>
      <c r="CS153" s="144">
        <v>789</v>
      </c>
      <c r="CT153" s="144">
        <v>818</v>
      </c>
      <c r="CU153" s="144">
        <v>811</v>
      </c>
      <c r="CV153" s="144">
        <v>782</v>
      </c>
      <c r="CW153" s="144">
        <v>821</v>
      </c>
      <c r="CX153" s="144">
        <v>741</v>
      </c>
      <c r="CY153" s="144">
        <v>852</v>
      </c>
      <c r="CZ153" s="144">
        <v>767</v>
      </c>
      <c r="DA153" s="144">
        <v>757</v>
      </c>
      <c r="DB153" s="144">
        <v>811</v>
      </c>
      <c r="DC153" s="144">
        <v>751</v>
      </c>
      <c r="DD153" s="144">
        <v>676</v>
      </c>
      <c r="DE153" s="144">
        <v>751</v>
      </c>
      <c r="DF153" s="144">
        <v>734</v>
      </c>
      <c r="DG153" s="144">
        <v>717</v>
      </c>
      <c r="DH153" s="144">
        <v>722</v>
      </c>
      <c r="DI153" s="144">
        <v>550</v>
      </c>
      <c r="DJ153" s="144">
        <v>558</v>
      </c>
      <c r="DK153" s="144">
        <v>576</v>
      </c>
      <c r="DL153" s="144">
        <v>533</v>
      </c>
      <c r="DM153" s="144">
        <v>529</v>
      </c>
      <c r="DN153" s="144">
        <v>388</v>
      </c>
      <c r="DO153" s="144">
        <v>430</v>
      </c>
      <c r="DP153" s="144">
        <v>385</v>
      </c>
      <c r="DQ153" s="144">
        <v>301</v>
      </c>
      <c r="DR153">
        <v>238</v>
      </c>
      <c r="DS153" s="144">
        <v>268</v>
      </c>
      <c r="DT153" s="397">
        <v>273</v>
      </c>
      <c r="DU153" s="397">
        <v>264</v>
      </c>
      <c r="DV153" s="380">
        <v>254</v>
      </c>
      <c r="DW153" s="380">
        <v>249</v>
      </c>
      <c r="DX153" s="397">
        <v>113</v>
      </c>
      <c r="DY153">
        <v>154</v>
      </c>
      <c r="DZ153">
        <v>132</v>
      </c>
      <c r="EA153">
        <v>137</v>
      </c>
      <c r="EB153">
        <v>218</v>
      </c>
      <c r="EC153">
        <v>225</v>
      </c>
      <c r="ED153">
        <v>150</v>
      </c>
      <c r="EE153">
        <v>128</v>
      </c>
      <c r="EF153">
        <v>120</v>
      </c>
      <c r="EG153">
        <v>144</v>
      </c>
      <c r="EH153">
        <v>135</v>
      </c>
      <c r="EI153">
        <v>137</v>
      </c>
      <c r="EJ153">
        <v>156</v>
      </c>
      <c r="EK153">
        <v>98</v>
      </c>
      <c r="EL153">
        <v>82</v>
      </c>
      <c r="EM153">
        <v>99</v>
      </c>
      <c r="EN153">
        <v>107</v>
      </c>
      <c r="EO153" s="144">
        <v>86</v>
      </c>
      <c r="EP153">
        <v>94</v>
      </c>
      <c r="EQ153">
        <v>114</v>
      </c>
      <c r="ER153">
        <v>152</v>
      </c>
      <c r="ES153">
        <v>158</v>
      </c>
      <c r="ET153">
        <v>158</v>
      </c>
      <c r="EU153">
        <v>150</v>
      </c>
      <c r="EV153">
        <v>129</v>
      </c>
      <c r="EW153">
        <v>120</v>
      </c>
      <c r="EX153">
        <v>120</v>
      </c>
      <c r="EY153">
        <v>193</v>
      </c>
      <c r="EZ153">
        <v>238</v>
      </c>
      <c r="FA153">
        <v>253</v>
      </c>
      <c r="FB153">
        <v>280</v>
      </c>
      <c r="FC153">
        <v>288</v>
      </c>
      <c r="FD153">
        <v>302</v>
      </c>
      <c r="FE153">
        <v>323</v>
      </c>
      <c r="FF153">
        <v>353</v>
      </c>
      <c r="FG153">
        <v>366</v>
      </c>
      <c r="FH153">
        <v>387</v>
      </c>
      <c r="FI153">
        <v>431</v>
      </c>
      <c r="FJ153">
        <v>501</v>
      </c>
      <c r="FK153" s="144">
        <v>545</v>
      </c>
      <c r="FL153">
        <v>605</v>
      </c>
      <c r="FM153">
        <v>688</v>
      </c>
      <c r="FN153" s="144">
        <v>717</v>
      </c>
      <c r="FO153" s="144">
        <v>774</v>
      </c>
      <c r="FP153" s="144">
        <v>843</v>
      </c>
      <c r="FQ153">
        <v>886</v>
      </c>
      <c r="FR153" s="144">
        <v>903</v>
      </c>
      <c r="FS153">
        <v>877</v>
      </c>
      <c r="FT153" s="144">
        <v>910</v>
      </c>
      <c r="FU153" s="397">
        <v>915</v>
      </c>
      <c r="FV153" s="397">
        <v>864</v>
      </c>
      <c r="FW153" s="380">
        <v>754</v>
      </c>
      <c r="FX153" s="380">
        <v>746</v>
      </c>
      <c r="FY153" s="397">
        <v>871</v>
      </c>
      <c r="FZ153">
        <v>790</v>
      </c>
      <c r="GA153">
        <v>674</v>
      </c>
      <c r="GB153">
        <v>652</v>
      </c>
      <c r="GC153">
        <v>601</v>
      </c>
      <c r="GD153">
        <v>574</v>
      </c>
      <c r="GE153">
        <v>534</v>
      </c>
      <c r="GF153">
        <v>459</v>
      </c>
      <c r="GG153">
        <v>392</v>
      </c>
      <c r="GH153">
        <v>392</v>
      </c>
      <c r="GI153">
        <v>325</v>
      </c>
      <c r="GJ153">
        <v>305</v>
      </c>
      <c r="GK153">
        <v>300</v>
      </c>
      <c r="GL153">
        <v>297</v>
      </c>
      <c r="GM153">
        <v>316</v>
      </c>
      <c r="GN153">
        <v>369</v>
      </c>
      <c r="GO153">
        <v>415</v>
      </c>
      <c r="GP153" s="144">
        <v>394</v>
      </c>
      <c r="GQ153">
        <v>362</v>
      </c>
      <c r="GR153">
        <v>306</v>
      </c>
      <c r="GS153">
        <v>236</v>
      </c>
      <c r="GT153">
        <v>191</v>
      </c>
      <c r="GU153">
        <v>210</v>
      </c>
      <c r="GV153" s="144">
        <v>182</v>
      </c>
      <c r="GW153" s="144">
        <v>190</v>
      </c>
      <c r="GX153" s="144">
        <v>229</v>
      </c>
      <c r="GY153" s="144">
        <v>217</v>
      </c>
      <c r="GZ153" s="144">
        <v>181</v>
      </c>
      <c r="HA153" s="144">
        <v>200</v>
      </c>
      <c r="HB153" s="144">
        <v>255</v>
      </c>
      <c r="HC153" s="144">
        <v>218</v>
      </c>
      <c r="HD153" s="144">
        <v>188</v>
      </c>
      <c r="HE153" s="144">
        <v>217</v>
      </c>
      <c r="HF153" s="144">
        <v>223</v>
      </c>
      <c r="HG153" s="144">
        <v>240</v>
      </c>
      <c r="HH153" s="144">
        <v>234</v>
      </c>
      <c r="HI153" s="144">
        <v>208</v>
      </c>
      <c r="HJ153" s="144">
        <v>181</v>
      </c>
      <c r="HK153" s="144">
        <v>170</v>
      </c>
      <c r="HL153" s="144">
        <v>139</v>
      </c>
      <c r="HM153" s="144">
        <v>151</v>
      </c>
      <c r="HN153" s="144">
        <v>149</v>
      </c>
      <c r="HO153" s="144">
        <v>153</v>
      </c>
      <c r="HP153" s="144">
        <v>138</v>
      </c>
      <c r="HQ153" s="144">
        <v>122</v>
      </c>
      <c r="HR153" s="144">
        <v>119</v>
      </c>
      <c r="HS153" s="144">
        <v>200</v>
      </c>
      <c r="HT153" s="144">
        <v>179</v>
      </c>
      <c r="HU153" s="144">
        <v>141</v>
      </c>
      <c r="HV153" s="144">
        <v>149</v>
      </c>
      <c r="HW153" s="144">
        <v>154</v>
      </c>
      <c r="HX153" s="144">
        <v>93</v>
      </c>
      <c r="HY153" s="144">
        <v>56</v>
      </c>
      <c r="HZ153" s="144">
        <v>54</v>
      </c>
      <c r="IA153" s="144">
        <v>64</v>
      </c>
      <c r="IB153" s="144">
        <v>61</v>
      </c>
      <c r="IC153" s="144">
        <v>62</v>
      </c>
      <c r="ID153" s="144">
        <v>69</v>
      </c>
      <c r="IE153" s="144">
        <v>51</v>
      </c>
      <c r="IF153" s="144">
        <v>44</v>
      </c>
      <c r="IG153" s="144">
        <v>33</v>
      </c>
      <c r="IH153" s="144">
        <v>32</v>
      </c>
      <c r="II153" s="144">
        <v>48</v>
      </c>
      <c r="IJ153" s="144">
        <v>55</v>
      </c>
      <c r="IK153" s="144">
        <v>48</v>
      </c>
      <c r="IL153" s="144">
        <v>33</v>
      </c>
      <c r="IM153" s="144">
        <v>35</v>
      </c>
      <c r="IN153" s="341">
        <f t="shared" si="122"/>
        <v>38.5</v>
      </c>
      <c r="IO153" s="144">
        <v>42</v>
      </c>
      <c r="IP153" s="144">
        <v>37</v>
      </c>
      <c r="IQ153" s="144">
        <v>44</v>
      </c>
      <c r="IR153" s="144">
        <v>34</v>
      </c>
      <c r="IS153" s="144">
        <v>39</v>
      </c>
      <c r="IT153" s="144">
        <v>34</v>
      </c>
      <c r="IU153" s="144">
        <v>33</v>
      </c>
      <c r="IV153" s="144">
        <v>40</v>
      </c>
      <c r="IW153" s="144">
        <v>39</v>
      </c>
      <c r="IX153" s="144">
        <v>36</v>
      </c>
      <c r="IY153" s="144">
        <v>38</v>
      </c>
      <c r="IZ153" s="144">
        <v>35</v>
      </c>
      <c r="JA153" s="144">
        <v>35</v>
      </c>
      <c r="JB153" s="144">
        <v>38</v>
      </c>
      <c r="JC153" s="144">
        <v>34</v>
      </c>
      <c r="JD153" s="144">
        <v>21</v>
      </c>
      <c r="JE153" s="144">
        <v>29</v>
      </c>
      <c r="JF153" s="362">
        <f t="shared" si="126"/>
        <v>28</v>
      </c>
      <c r="JG153" s="144">
        <v>27</v>
      </c>
      <c r="JH153" s="144">
        <v>28</v>
      </c>
      <c r="JI153" s="144">
        <v>36</v>
      </c>
      <c r="JJ153" s="144">
        <v>29</v>
      </c>
      <c r="JK153" s="144">
        <v>39</v>
      </c>
      <c r="JL153" s="144">
        <v>26</v>
      </c>
      <c r="JM153" s="144">
        <v>22</v>
      </c>
      <c r="JN153" s="341">
        <f t="shared" si="127"/>
        <v>22</v>
      </c>
      <c r="JO153" s="144">
        <v>22</v>
      </c>
      <c r="JP153" s="144">
        <v>37</v>
      </c>
      <c r="JQ153" s="144">
        <v>33</v>
      </c>
      <c r="JR153" s="144">
        <v>33</v>
      </c>
      <c r="JS153" s="144">
        <v>26</v>
      </c>
      <c r="JT153" s="144">
        <v>24</v>
      </c>
      <c r="JU153" s="144">
        <v>27</v>
      </c>
      <c r="JV153" s="341">
        <f t="shared" si="128"/>
        <v>24</v>
      </c>
      <c r="JW153" s="144">
        <v>21</v>
      </c>
      <c r="JX153" s="144">
        <v>23</v>
      </c>
      <c r="JY153" s="144">
        <v>23</v>
      </c>
      <c r="JZ153" s="144">
        <v>27</v>
      </c>
      <c r="KA153" s="144">
        <v>19</v>
      </c>
      <c r="KB153" s="144">
        <v>29</v>
      </c>
      <c r="KC153" s="144">
        <v>28</v>
      </c>
      <c r="KD153" s="144">
        <v>29</v>
      </c>
      <c r="KE153" s="144">
        <v>27</v>
      </c>
      <c r="KF153" s="144">
        <v>22</v>
      </c>
      <c r="KG153" s="144">
        <v>25</v>
      </c>
      <c r="KH153" s="144">
        <v>30</v>
      </c>
      <c r="KI153" s="144">
        <v>17</v>
      </c>
      <c r="KJ153" s="144">
        <v>32</v>
      </c>
      <c r="KK153" s="144">
        <v>33</v>
      </c>
      <c r="KL153" s="144">
        <v>41</v>
      </c>
      <c r="KM153" s="144">
        <v>45</v>
      </c>
      <c r="KN153" s="144">
        <v>42</v>
      </c>
      <c r="KO153" s="144">
        <v>37</v>
      </c>
      <c r="KP153" s="144">
        <v>31</v>
      </c>
      <c r="KQ153" s="144">
        <v>28</v>
      </c>
      <c r="KR153" s="144">
        <v>37</v>
      </c>
      <c r="KS153" s="144">
        <v>43</v>
      </c>
      <c r="KT153" s="144">
        <v>44</v>
      </c>
      <c r="KU153" s="144">
        <v>33</v>
      </c>
      <c r="KV153" s="144">
        <v>41</v>
      </c>
      <c r="KW153" s="144">
        <v>32</v>
      </c>
      <c r="KX153" s="144">
        <v>30</v>
      </c>
      <c r="KY153" s="144">
        <v>44</v>
      </c>
      <c r="KZ153" s="476">
        <f t="shared" si="129"/>
        <v>38</v>
      </c>
      <c r="LA153" s="476">
        <f t="shared" si="130"/>
        <v>39</v>
      </c>
      <c r="LB153" s="476">
        <f t="shared" si="131"/>
        <v>40</v>
      </c>
      <c r="LC153" s="476">
        <f t="shared" si="132"/>
        <v>41</v>
      </c>
      <c r="LD153" s="476">
        <f t="shared" si="133"/>
        <v>41</v>
      </c>
      <c r="LE153" s="476">
        <f t="shared" si="134"/>
        <v>43</v>
      </c>
      <c r="LF153" s="476">
        <f t="shared" si="135"/>
        <v>44</v>
      </c>
      <c r="LG153" s="476">
        <f t="shared" si="136"/>
        <v>45</v>
      </c>
      <c r="LH153" s="476">
        <f t="shared" si="137"/>
        <v>46</v>
      </c>
      <c r="LI153" s="476">
        <f t="shared" si="138"/>
        <v>45</v>
      </c>
      <c r="LJ153" s="144">
        <v>50</v>
      </c>
      <c r="LK153" s="144">
        <v>52</v>
      </c>
      <c r="LL153" s="144">
        <v>39</v>
      </c>
      <c r="LM153" s="144">
        <v>39</v>
      </c>
      <c r="LN153" s="144">
        <v>50</v>
      </c>
      <c r="LO153" s="144">
        <v>63</v>
      </c>
      <c r="LP153" s="144">
        <v>47</v>
      </c>
      <c r="LQ153" s="144">
        <v>54</v>
      </c>
      <c r="LR153" s="144">
        <v>33</v>
      </c>
      <c r="LS153" s="144">
        <v>27</v>
      </c>
      <c r="LT153" s="144">
        <v>39</v>
      </c>
      <c r="LU153" s="144">
        <v>30</v>
      </c>
      <c r="LV153" s="144">
        <v>31</v>
      </c>
      <c r="LW153" s="144">
        <v>36</v>
      </c>
      <c r="LX153" s="144">
        <v>37</v>
      </c>
      <c r="LY153" s="144">
        <v>55</v>
      </c>
      <c r="LZ153" s="144">
        <v>49</v>
      </c>
      <c r="MA153" s="144">
        <v>40</v>
      </c>
      <c r="MB153" s="144">
        <v>41</v>
      </c>
      <c r="MC153" s="144">
        <v>46</v>
      </c>
      <c r="MD153" s="144">
        <v>39</v>
      </c>
      <c r="ME153" s="144">
        <v>31</v>
      </c>
      <c r="MF153" s="144">
        <v>41</v>
      </c>
      <c r="MG153" s="144">
        <v>35</v>
      </c>
      <c r="MH153" s="144">
        <v>28</v>
      </c>
      <c r="MI153" s="144">
        <v>23</v>
      </c>
      <c r="MJ153" s="144">
        <v>25</v>
      </c>
      <c r="MK153" s="144">
        <v>38</v>
      </c>
      <c r="ML153" s="144">
        <v>38</v>
      </c>
      <c r="MM153" s="144">
        <v>30</v>
      </c>
      <c r="MN153" s="144">
        <v>32</v>
      </c>
      <c r="MO153" s="144">
        <v>30</v>
      </c>
      <c r="MP153" s="144">
        <v>49</v>
      </c>
      <c r="MQ153" s="144">
        <v>57</v>
      </c>
      <c r="MR153" s="144">
        <v>44</v>
      </c>
      <c r="MS153" s="144">
        <v>52</v>
      </c>
      <c r="MT153" s="144">
        <v>37</v>
      </c>
      <c r="MU153" s="144">
        <v>30</v>
      </c>
      <c r="MV153" s="144">
        <v>29</v>
      </c>
      <c r="MW153" s="144">
        <v>42</v>
      </c>
      <c r="MX153" s="144">
        <v>38</v>
      </c>
      <c r="MY153" s="144">
        <v>40</v>
      </c>
      <c r="MZ153" s="144">
        <v>42</v>
      </c>
      <c r="NA153" s="144">
        <v>45</v>
      </c>
      <c r="NB153" s="144">
        <v>48</v>
      </c>
      <c r="NC153" s="144">
        <v>50</v>
      </c>
      <c r="ND153" s="144">
        <v>54</v>
      </c>
      <c r="NE153" s="144">
        <v>47</v>
      </c>
      <c r="NF153" s="144">
        <v>100</v>
      </c>
      <c r="NG153" s="144">
        <v>71</v>
      </c>
      <c r="NH153" s="144">
        <v>86</v>
      </c>
      <c r="NI153" s="144">
        <v>63</v>
      </c>
      <c r="NJ153" s="144">
        <v>50</v>
      </c>
      <c r="NK153" s="144">
        <v>51</v>
      </c>
      <c r="NL153" s="144">
        <v>59</v>
      </c>
      <c r="NM153" s="144">
        <v>55</v>
      </c>
      <c r="NN153" s="144">
        <v>49</v>
      </c>
      <c r="NO153" s="144">
        <v>39</v>
      </c>
      <c r="NP153" s="144">
        <v>48</v>
      </c>
      <c r="NQ153" s="144">
        <v>53</v>
      </c>
      <c r="NR153" s="144">
        <v>51</v>
      </c>
      <c r="NS153" s="144">
        <v>45</v>
      </c>
      <c r="NT153" s="144">
        <v>31</v>
      </c>
      <c r="NU153" s="144">
        <v>38</v>
      </c>
      <c r="NV153" s="144">
        <v>47</v>
      </c>
      <c r="NW153" s="144">
        <v>40</v>
      </c>
      <c r="NX153" s="144">
        <v>32</v>
      </c>
      <c r="NY153" s="144">
        <v>50</v>
      </c>
      <c r="NZ153" s="144">
        <v>46</v>
      </c>
      <c r="OA153" s="144">
        <v>52</v>
      </c>
      <c r="OB153" s="144">
        <v>48</v>
      </c>
      <c r="OC153" s="144">
        <v>50</v>
      </c>
      <c r="OD153" s="144">
        <v>61</v>
      </c>
      <c r="OE153" s="144">
        <v>56</v>
      </c>
      <c r="OF153" s="144">
        <v>55</v>
      </c>
      <c r="OG153" s="144">
        <v>57</v>
      </c>
      <c r="OH153" s="144">
        <v>49</v>
      </c>
      <c r="OI153" s="144">
        <v>38</v>
      </c>
      <c r="OJ153" s="144">
        <v>39</v>
      </c>
      <c r="OK153" s="144">
        <v>38</v>
      </c>
      <c r="OL153" s="144">
        <v>54</v>
      </c>
      <c r="OM153" s="144">
        <v>42</v>
      </c>
      <c r="ON153" s="144">
        <v>44</v>
      </c>
      <c r="OO153" s="144">
        <v>39</v>
      </c>
      <c r="OP153" s="144">
        <v>31</v>
      </c>
      <c r="OQ153" s="144">
        <v>38</v>
      </c>
      <c r="OR153" s="144">
        <v>34</v>
      </c>
      <c r="OS153" s="144">
        <v>30</v>
      </c>
      <c r="OT153" s="144">
        <v>30</v>
      </c>
      <c r="OU153" s="144">
        <v>30</v>
      </c>
      <c r="OV153" s="144">
        <v>31</v>
      </c>
      <c r="OW153" s="144">
        <v>39</v>
      </c>
      <c r="OX153" s="144">
        <v>46</v>
      </c>
      <c r="OY153" s="341">
        <f t="shared" si="123"/>
        <v>48</v>
      </c>
      <c r="OZ153" s="144">
        <v>50</v>
      </c>
      <c r="PA153" s="144">
        <v>48</v>
      </c>
      <c r="PB153" s="144">
        <v>40</v>
      </c>
      <c r="PC153" s="144">
        <v>45</v>
      </c>
      <c r="PD153" s="144">
        <v>55</v>
      </c>
    </row>
    <row r="154" spans="1:420" s="144" customFormat="1" x14ac:dyDescent="0.2">
      <c r="A154" s="55"/>
      <c r="B154" s="318">
        <v>13</v>
      </c>
      <c r="C154" s="319">
        <f t="shared" ca="1" si="121"/>
        <v>7</v>
      </c>
      <c r="D154" s="320">
        <f t="shared" ca="1" si="124"/>
        <v>8.7499999999999994E-2</v>
      </c>
      <c r="E154" s="323">
        <f t="shared" ca="1" si="125"/>
        <v>8</v>
      </c>
      <c r="F154" s="321"/>
      <c r="G154" s="144">
        <v>10</v>
      </c>
      <c r="H154" s="144">
        <v>4</v>
      </c>
      <c r="I154" s="343">
        <v>6</v>
      </c>
      <c r="J154" s="144">
        <v>8</v>
      </c>
      <c r="K154" s="144">
        <v>10</v>
      </c>
      <c r="L154" s="144">
        <v>15</v>
      </c>
      <c r="M154" s="144">
        <v>18</v>
      </c>
      <c r="N154" s="144">
        <v>21</v>
      </c>
      <c r="O154" s="144">
        <v>9</v>
      </c>
      <c r="P154" s="144">
        <v>15</v>
      </c>
      <c r="Q154" s="144">
        <v>14</v>
      </c>
      <c r="R154" s="144">
        <v>5</v>
      </c>
      <c r="S154" s="144">
        <v>15</v>
      </c>
      <c r="T154" s="144">
        <v>13</v>
      </c>
      <c r="U154" s="144">
        <v>9</v>
      </c>
      <c r="V154" s="144">
        <v>6</v>
      </c>
      <c r="W154" s="144">
        <v>4</v>
      </c>
      <c r="X154" s="144">
        <v>5</v>
      </c>
      <c r="Y154" s="144">
        <v>2</v>
      </c>
      <c r="Z154" s="144">
        <v>4</v>
      </c>
      <c r="AA154" s="144">
        <v>3</v>
      </c>
      <c r="AB154" s="144">
        <v>4</v>
      </c>
      <c r="AC154" s="144">
        <v>8</v>
      </c>
      <c r="AD154" s="144">
        <v>6</v>
      </c>
      <c r="AE154" s="144">
        <v>4</v>
      </c>
      <c r="AF154" s="144">
        <v>8</v>
      </c>
      <c r="AG154" s="144">
        <v>8</v>
      </c>
      <c r="AH154" s="144">
        <v>8</v>
      </c>
      <c r="AI154" s="144">
        <v>12</v>
      </c>
      <c r="AJ154" s="144">
        <v>13</v>
      </c>
      <c r="AK154" s="144">
        <v>9</v>
      </c>
      <c r="AL154" s="144">
        <v>10</v>
      </c>
      <c r="AM154" s="144">
        <v>13</v>
      </c>
      <c r="AN154" s="144">
        <v>11</v>
      </c>
      <c r="AO154" s="144">
        <v>6</v>
      </c>
      <c r="AP154" s="363">
        <v>12.5</v>
      </c>
      <c r="AQ154" s="144">
        <v>19</v>
      </c>
      <c r="AR154" s="144">
        <v>23</v>
      </c>
      <c r="AS154" s="144">
        <v>11</v>
      </c>
      <c r="AT154" s="144">
        <v>8</v>
      </c>
      <c r="AU154" s="144">
        <v>13</v>
      </c>
      <c r="AV154" s="144">
        <v>14</v>
      </c>
      <c r="AW154" s="144">
        <v>12</v>
      </c>
      <c r="AX154" s="144">
        <v>12</v>
      </c>
      <c r="AY154" s="144">
        <v>7</v>
      </c>
      <c r="AZ154" s="144">
        <v>9</v>
      </c>
      <c r="BA154" s="144">
        <v>7</v>
      </c>
      <c r="BB154" s="144">
        <v>10</v>
      </c>
      <c r="BC154" s="144">
        <v>5</v>
      </c>
      <c r="BD154" s="144">
        <v>4</v>
      </c>
      <c r="BE154" s="144">
        <v>8</v>
      </c>
      <c r="BF154" s="144">
        <v>3</v>
      </c>
      <c r="BG154" s="144">
        <v>8</v>
      </c>
      <c r="BH154" s="144">
        <v>8</v>
      </c>
      <c r="BI154" s="144">
        <v>3</v>
      </c>
      <c r="BJ154" s="144">
        <v>9</v>
      </c>
      <c r="BK154" s="144">
        <v>7</v>
      </c>
      <c r="BL154" s="144">
        <v>11</v>
      </c>
      <c r="BM154" s="144">
        <v>8</v>
      </c>
      <c r="BN154" s="144">
        <v>3</v>
      </c>
      <c r="BO154" s="144">
        <v>8</v>
      </c>
      <c r="BP154" s="144">
        <v>10</v>
      </c>
      <c r="BQ154" s="144">
        <v>7</v>
      </c>
      <c r="BR154" s="144">
        <v>9</v>
      </c>
      <c r="BS154" s="343">
        <v>8</v>
      </c>
      <c r="BT154" s="144">
        <v>9</v>
      </c>
      <c r="BU154" s="144">
        <v>9</v>
      </c>
      <c r="BV154" s="144">
        <v>6</v>
      </c>
      <c r="BW154" s="144">
        <v>7</v>
      </c>
      <c r="BX154" s="144">
        <v>8</v>
      </c>
      <c r="BY154" s="144">
        <v>14</v>
      </c>
      <c r="BZ154" s="144">
        <v>9</v>
      </c>
      <c r="CA154" s="144">
        <v>5</v>
      </c>
      <c r="CB154" s="144">
        <v>5</v>
      </c>
      <c r="CC154" s="144">
        <v>14</v>
      </c>
      <c r="CD154" s="144">
        <v>5</v>
      </c>
      <c r="CE154" s="144">
        <v>7</v>
      </c>
      <c r="CF154" s="144">
        <v>12</v>
      </c>
      <c r="CG154" s="144">
        <v>10</v>
      </c>
      <c r="CH154" s="144">
        <v>5</v>
      </c>
      <c r="CI154" s="144">
        <v>6</v>
      </c>
      <c r="CJ154" s="144">
        <v>8</v>
      </c>
      <c r="CK154" s="144">
        <v>10</v>
      </c>
      <c r="CL154" s="144">
        <v>19</v>
      </c>
      <c r="CM154" s="144">
        <v>23</v>
      </c>
      <c r="CN154" s="144">
        <v>15</v>
      </c>
      <c r="CO154" s="144">
        <v>23</v>
      </c>
      <c r="CP154" s="144">
        <v>10</v>
      </c>
      <c r="CQ154" s="144">
        <v>13</v>
      </c>
      <c r="CR154" s="144">
        <v>14</v>
      </c>
      <c r="CS154" s="144">
        <v>10</v>
      </c>
      <c r="CT154" s="144">
        <v>9</v>
      </c>
      <c r="CU154" s="144">
        <v>5</v>
      </c>
      <c r="CV154" s="144">
        <v>6</v>
      </c>
      <c r="CW154" s="144">
        <v>9</v>
      </c>
      <c r="CX154" s="144">
        <v>12</v>
      </c>
      <c r="CY154" s="144">
        <v>18</v>
      </c>
      <c r="CZ154" s="144">
        <v>20</v>
      </c>
      <c r="DA154" s="144">
        <v>17</v>
      </c>
      <c r="DB154" s="144">
        <v>13</v>
      </c>
      <c r="DC154" s="144">
        <v>12</v>
      </c>
      <c r="DD154" s="144">
        <v>13</v>
      </c>
      <c r="DE154" s="144">
        <v>15</v>
      </c>
      <c r="DF154" s="144">
        <v>15.5</v>
      </c>
      <c r="DG154" s="144">
        <v>16</v>
      </c>
      <c r="DH154" s="144">
        <v>22</v>
      </c>
      <c r="DI154" s="144">
        <v>16</v>
      </c>
      <c r="DJ154" s="144">
        <v>15</v>
      </c>
      <c r="DK154" s="144">
        <v>23</v>
      </c>
      <c r="DL154" s="144">
        <v>17</v>
      </c>
      <c r="DM154" s="144">
        <v>15</v>
      </c>
      <c r="DN154" s="144">
        <v>19</v>
      </c>
      <c r="DO154" s="144">
        <v>18</v>
      </c>
      <c r="DP154" s="144">
        <v>16</v>
      </c>
      <c r="DQ154" s="144">
        <v>13</v>
      </c>
      <c r="DR154">
        <v>14</v>
      </c>
      <c r="DS154" s="144">
        <v>13</v>
      </c>
      <c r="DT154" s="397">
        <v>13</v>
      </c>
      <c r="DU154" s="397">
        <v>10</v>
      </c>
      <c r="DV154" s="380">
        <v>13</v>
      </c>
      <c r="DW154" s="380">
        <v>15</v>
      </c>
      <c r="DX154" s="397">
        <v>10</v>
      </c>
      <c r="DY154">
        <v>10</v>
      </c>
      <c r="DZ154">
        <v>10</v>
      </c>
      <c r="EA154">
        <v>11</v>
      </c>
      <c r="EB154">
        <v>13</v>
      </c>
      <c r="EC154">
        <v>12</v>
      </c>
      <c r="ED154">
        <v>8</v>
      </c>
      <c r="EE154">
        <v>4</v>
      </c>
      <c r="EF154">
        <v>12</v>
      </c>
      <c r="EG154">
        <v>12</v>
      </c>
      <c r="EH154">
        <v>10</v>
      </c>
      <c r="EI154">
        <v>8</v>
      </c>
      <c r="EJ154">
        <v>5</v>
      </c>
      <c r="EK154">
        <v>5</v>
      </c>
      <c r="EL154">
        <v>5</v>
      </c>
      <c r="EM154">
        <v>6</v>
      </c>
      <c r="EN154">
        <v>6</v>
      </c>
      <c r="EO154" s="144">
        <v>6</v>
      </c>
      <c r="EP154">
        <v>7</v>
      </c>
      <c r="EQ154">
        <v>4</v>
      </c>
      <c r="ER154">
        <v>7</v>
      </c>
      <c r="ES154">
        <v>4</v>
      </c>
      <c r="ET154">
        <v>4</v>
      </c>
      <c r="EU154">
        <v>4</v>
      </c>
      <c r="EV154">
        <v>3</v>
      </c>
      <c r="EW154">
        <v>3</v>
      </c>
      <c r="EX154">
        <v>5</v>
      </c>
      <c r="EY154">
        <v>5</v>
      </c>
      <c r="EZ154">
        <v>5</v>
      </c>
      <c r="FA154">
        <v>6</v>
      </c>
      <c r="FB154">
        <v>6</v>
      </c>
      <c r="FC154">
        <v>5</v>
      </c>
      <c r="FD154">
        <v>6</v>
      </c>
      <c r="FE154">
        <v>9</v>
      </c>
      <c r="FF154">
        <v>12</v>
      </c>
      <c r="FG154">
        <v>10</v>
      </c>
      <c r="FH154">
        <v>13</v>
      </c>
      <c r="FI154">
        <v>11</v>
      </c>
      <c r="FJ154">
        <v>14</v>
      </c>
      <c r="FK154" s="144">
        <v>12</v>
      </c>
      <c r="FL154">
        <v>13</v>
      </c>
      <c r="FM154">
        <v>10</v>
      </c>
      <c r="FN154" s="144">
        <v>13</v>
      </c>
      <c r="FO154" s="144">
        <v>13</v>
      </c>
      <c r="FP154" s="144">
        <v>6</v>
      </c>
      <c r="FQ154">
        <v>5</v>
      </c>
      <c r="FR154" s="144">
        <v>6</v>
      </c>
      <c r="FS154">
        <v>7</v>
      </c>
      <c r="FT154" s="144">
        <v>11</v>
      </c>
      <c r="FU154" s="397">
        <v>7</v>
      </c>
      <c r="FV154" s="397">
        <v>11</v>
      </c>
      <c r="FW154" s="380">
        <v>11</v>
      </c>
      <c r="FX154" s="380">
        <v>8</v>
      </c>
      <c r="FY154" s="397">
        <v>9</v>
      </c>
      <c r="FZ154">
        <v>6</v>
      </c>
      <c r="GA154">
        <v>9</v>
      </c>
      <c r="GB154">
        <v>9</v>
      </c>
      <c r="GC154">
        <v>11</v>
      </c>
      <c r="GD154">
        <v>9</v>
      </c>
      <c r="GE154">
        <v>7</v>
      </c>
      <c r="GF154">
        <v>11</v>
      </c>
      <c r="GG154">
        <v>11</v>
      </c>
      <c r="GH154">
        <v>13</v>
      </c>
      <c r="GI154">
        <v>8</v>
      </c>
      <c r="GJ154">
        <v>6</v>
      </c>
      <c r="GK154">
        <v>8</v>
      </c>
      <c r="GL154">
        <v>9</v>
      </c>
      <c r="GM154">
        <v>9</v>
      </c>
      <c r="GN154">
        <v>9</v>
      </c>
      <c r="GO154">
        <v>9</v>
      </c>
      <c r="GP154" s="144">
        <v>9</v>
      </c>
      <c r="GQ154">
        <v>13</v>
      </c>
      <c r="GR154">
        <v>15</v>
      </c>
      <c r="GS154">
        <v>11</v>
      </c>
      <c r="GT154">
        <v>10</v>
      </c>
      <c r="GU154">
        <v>8</v>
      </c>
      <c r="GV154" s="144">
        <v>8</v>
      </c>
      <c r="GW154" s="144">
        <v>10</v>
      </c>
      <c r="GX154" s="144">
        <v>8</v>
      </c>
      <c r="GY154" s="144">
        <v>8</v>
      </c>
      <c r="GZ154" s="144">
        <v>7</v>
      </c>
      <c r="HA154" s="144">
        <v>10</v>
      </c>
      <c r="HB154" s="144">
        <v>16</v>
      </c>
      <c r="HC154" s="144">
        <v>9</v>
      </c>
      <c r="HD154" s="144">
        <v>5</v>
      </c>
      <c r="HE154" s="144">
        <v>7</v>
      </c>
      <c r="HF154" s="144">
        <v>11</v>
      </c>
      <c r="HG154" s="144">
        <v>12</v>
      </c>
      <c r="HH154" s="144">
        <v>14</v>
      </c>
      <c r="HI154" s="144">
        <v>11</v>
      </c>
      <c r="HJ154" s="144">
        <v>6</v>
      </c>
      <c r="HK154" s="144">
        <v>7</v>
      </c>
      <c r="HL154" s="144">
        <v>8</v>
      </c>
      <c r="HM154" s="144">
        <v>8</v>
      </c>
      <c r="HN154" s="144">
        <v>11</v>
      </c>
      <c r="HO154" s="144">
        <v>8</v>
      </c>
      <c r="HP154" s="144">
        <v>12</v>
      </c>
      <c r="HQ154" s="144">
        <v>12</v>
      </c>
      <c r="HR154" s="144">
        <v>14</v>
      </c>
      <c r="HS154" s="144">
        <v>18</v>
      </c>
      <c r="HT154" s="144">
        <v>14</v>
      </c>
      <c r="HU154" s="144">
        <v>10</v>
      </c>
      <c r="HV154" s="144">
        <v>14</v>
      </c>
      <c r="HW154" s="144">
        <v>13</v>
      </c>
      <c r="HX154" s="144">
        <v>14</v>
      </c>
      <c r="HY154" s="144">
        <v>7</v>
      </c>
      <c r="HZ154" s="144">
        <v>6</v>
      </c>
      <c r="IA154" s="144">
        <v>8</v>
      </c>
      <c r="IB154" s="144">
        <v>8</v>
      </c>
      <c r="IC154" s="144">
        <v>9</v>
      </c>
      <c r="ID154" s="144">
        <v>6</v>
      </c>
      <c r="IE154" s="144">
        <v>6</v>
      </c>
      <c r="IF154" s="144">
        <v>4</v>
      </c>
      <c r="IG154" s="144">
        <v>8</v>
      </c>
      <c r="IH154" s="144">
        <v>8</v>
      </c>
      <c r="II154" s="144">
        <v>4</v>
      </c>
      <c r="IJ154" s="144">
        <v>8</v>
      </c>
      <c r="IK154" s="144">
        <v>12</v>
      </c>
      <c r="IL154" s="144">
        <v>14</v>
      </c>
      <c r="IM154" s="144">
        <v>13</v>
      </c>
      <c r="IN154" s="341">
        <f t="shared" si="122"/>
        <v>14</v>
      </c>
      <c r="IO154" s="144">
        <v>15</v>
      </c>
      <c r="IP154" s="144">
        <v>11</v>
      </c>
      <c r="IQ154" s="144">
        <v>15</v>
      </c>
      <c r="IR154" s="144">
        <v>15</v>
      </c>
      <c r="IS154" s="144">
        <v>13</v>
      </c>
      <c r="IT154" s="144">
        <v>15</v>
      </c>
      <c r="IU154" s="144">
        <v>13</v>
      </c>
      <c r="IV154" s="144">
        <v>14</v>
      </c>
      <c r="IW154" s="144">
        <v>12</v>
      </c>
      <c r="IX154" s="144">
        <v>16</v>
      </c>
      <c r="IY154" s="144">
        <v>12</v>
      </c>
      <c r="IZ154" s="144">
        <v>8</v>
      </c>
      <c r="JA154" s="144">
        <v>10</v>
      </c>
      <c r="JB154" s="144">
        <v>11</v>
      </c>
      <c r="JC154" s="144">
        <v>15</v>
      </c>
      <c r="JD154" s="144">
        <v>9</v>
      </c>
      <c r="JE154" s="144">
        <v>20</v>
      </c>
      <c r="JF154" s="362">
        <f t="shared" si="126"/>
        <v>20</v>
      </c>
      <c r="JG154" s="144">
        <v>20</v>
      </c>
      <c r="JH154" s="144">
        <v>22</v>
      </c>
      <c r="JI154" s="144">
        <v>24</v>
      </c>
      <c r="JJ154" s="144">
        <v>15</v>
      </c>
      <c r="JK154" s="144">
        <v>13</v>
      </c>
      <c r="JL154" s="144">
        <v>15</v>
      </c>
      <c r="JM154" s="144">
        <v>10</v>
      </c>
      <c r="JN154" s="341">
        <f t="shared" si="127"/>
        <v>12.5</v>
      </c>
      <c r="JO154" s="144">
        <v>15</v>
      </c>
      <c r="JP154" s="144">
        <v>17</v>
      </c>
      <c r="JQ154" s="144">
        <v>15</v>
      </c>
      <c r="JR154" s="144">
        <v>17</v>
      </c>
      <c r="JS154" s="144">
        <v>18</v>
      </c>
      <c r="JT154" s="144">
        <v>22</v>
      </c>
      <c r="JU154" s="144">
        <v>13</v>
      </c>
      <c r="JV154" s="341">
        <f t="shared" si="128"/>
        <v>14</v>
      </c>
      <c r="JW154" s="144">
        <v>15</v>
      </c>
      <c r="JX154" s="144">
        <v>10</v>
      </c>
      <c r="JY154" s="144">
        <v>9</v>
      </c>
      <c r="JZ154" s="144">
        <v>10</v>
      </c>
      <c r="KA154" s="144">
        <v>9</v>
      </c>
      <c r="KB154" s="144">
        <v>13</v>
      </c>
      <c r="KC154" s="144">
        <v>15</v>
      </c>
      <c r="KD154" s="144">
        <v>12</v>
      </c>
      <c r="KE154" s="144">
        <v>13</v>
      </c>
      <c r="KF154" s="144">
        <v>15</v>
      </c>
      <c r="KG154" s="144">
        <v>14</v>
      </c>
      <c r="KH154" s="144">
        <v>10</v>
      </c>
      <c r="KI154" s="144">
        <v>11</v>
      </c>
      <c r="KJ154" s="144">
        <v>13</v>
      </c>
      <c r="KK154" s="144">
        <v>14</v>
      </c>
      <c r="KL154" s="144">
        <v>16</v>
      </c>
      <c r="KM154" s="144">
        <v>14</v>
      </c>
      <c r="KN154" s="144">
        <v>15</v>
      </c>
      <c r="KO154" s="144">
        <v>19</v>
      </c>
      <c r="KP154" s="144">
        <v>21</v>
      </c>
      <c r="KQ154" s="144">
        <v>21</v>
      </c>
      <c r="KR154" s="144">
        <v>18</v>
      </c>
      <c r="KS154" s="144">
        <v>18</v>
      </c>
      <c r="KT154" s="144">
        <v>23</v>
      </c>
      <c r="KU154" s="144">
        <v>22</v>
      </c>
      <c r="KV154" s="144">
        <v>17</v>
      </c>
      <c r="KW154" s="144">
        <v>13</v>
      </c>
      <c r="KX154" s="144">
        <v>19</v>
      </c>
      <c r="KY154" s="144">
        <v>20</v>
      </c>
      <c r="KZ154" s="476">
        <f t="shared" si="129"/>
        <v>19</v>
      </c>
      <c r="LA154" s="476">
        <f t="shared" si="130"/>
        <v>18</v>
      </c>
      <c r="LB154" s="476">
        <f t="shared" si="131"/>
        <v>18</v>
      </c>
      <c r="LC154" s="476">
        <f t="shared" si="132"/>
        <v>18</v>
      </c>
      <c r="LD154" s="476">
        <f t="shared" si="133"/>
        <v>18</v>
      </c>
      <c r="LE154" s="476">
        <f t="shared" si="134"/>
        <v>18</v>
      </c>
      <c r="LF154" s="476">
        <f t="shared" si="135"/>
        <v>18</v>
      </c>
      <c r="LG154" s="476">
        <f t="shared" si="136"/>
        <v>18</v>
      </c>
      <c r="LH154" s="476">
        <f t="shared" si="137"/>
        <v>19</v>
      </c>
      <c r="LI154" s="476">
        <f t="shared" si="138"/>
        <v>19</v>
      </c>
      <c r="LJ154" s="144">
        <v>14</v>
      </c>
      <c r="LK154" s="144">
        <v>15</v>
      </c>
      <c r="LL154" s="144">
        <v>20</v>
      </c>
      <c r="LM154" s="144">
        <v>19</v>
      </c>
      <c r="LN154" s="144">
        <v>21</v>
      </c>
      <c r="LO154" s="144">
        <v>23</v>
      </c>
      <c r="LP154" s="144">
        <v>20</v>
      </c>
      <c r="LQ154" s="144">
        <v>18</v>
      </c>
      <c r="LR154" s="144">
        <v>15</v>
      </c>
      <c r="LS154" s="144">
        <v>19</v>
      </c>
      <c r="LT154" s="144">
        <v>20</v>
      </c>
      <c r="LU154" s="144">
        <v>18</v>
      </c>
      <c r="LV154" s="144">
        <v>17</v>
      </c>
      <c r="LW154" s="144">
        <v>16</v>
      </c>
      <c r="LX154" s="144">
        <v>26</v>
      </c>
      <c r="LY154" s="144">
        <v>24</v>
      </c>
      <c r="LZ154" s="144">
        <v>21</v>
      </c>
      <c r="MA154" s="144">
        <v>19</v>
      </c>
      <c r="MB154" s="144">
        <v>17</v>
      </c>
      <c r="MC154" s="144">
        <v>23</v>
      </c>
      <c r="MD154" s="144">
        <v>15</v>
      </c>
      <c r="ME154" s="144">
        <v>18</v>
      </c>
      <c r="MF154" s="144">
        <v>21</v>
      </c>
      <c r="MG154" s="144">
        <v>23</v>
      </c>
      <c r="MH154" s="144">
        <v>23</v>
      </c>
      <c r="MI154" s="144">
        <v>21</v>
      </c>
      <c r="MJ154" s="144">
        <v>21</v>
      </c>
      <c r="MK154" s="144">
        <v>20</v>
      </c>
      <c r="ML154" s="144">
        <v>22</v>
      </c>
      <c r="MM154" s="144">
        <v>19</v>
      </c>
      <c r="MN154" s="144">
        <v>11</v>
      </c>
      <c r="MO154" s="144">
        <v>16</v>
      </c>
      <c r="MP154" s="144">
        <v>27</v>
      </c>
      <c r="MQ154" s="144">
        <v>21</v>
      </c>
      <c r="MR154" s="144">
        <v>14</v>
      </c>
      <c r="MS154" s="144">
        <v>17</v>
      </c>
      <c r="MT154" s="144">
        <v>18</v>
      </c>
      <c r="MU154" s="144">
        <v>20</v>
      </c>
      <c r="MV154" s="144">
        <v>17</v>
      </c>
      <c r="MW154" s="144">
        <v>16</v>
      </c>
      <c r="MX154" s="144">
        <v>11</v>
      </c>
      <c r="MY154" s="144">
        <v>12</v>
      </c>
      <c r="MZ154" s="144">
        <v>8</v>
      </c>
      <c r="NA154" s="144">
        <v>14</v>
      </c>
      <c r="NB154" s="144">
        <v>17</v>
      </c>
      <c r="NC154" s="144">
        <v>14</v>
      </c>
      <c r="ND154" s="144">
        <v>7</v>
      </c>
      <c r="NE154" s="144">
        <v>8</v>
      </c>
      <c r="NF154" s="144">
        <v>20</v>
      </c>
      <c r="NG154" s="144">
        <v>6</v>
      </c>
      <c r="NH154" s="144">
        <v>6</v>
      </c>
      <c r="NI154" s="144">
        <v>9</v>
      </c>
      <c r="NJ154" s="144">
        <v>8</v>
      </c>
      <c r="NK154" s="144">
        <v>7</v>
      </c>
      <c r="NL154" s="144">
        <v>9</v>
      </c>
      <c r="NM154" s="144">
        <v>8</v>
      </c>
      <c r="NN154" s="144">
        <v>9</v>
      </c>
      <c r="NO154" s="144">
        <v>9</v>
      </c>
      <c r="NP154" s="144">
        <v>9</v>
      </c>
      <c r="NQ154" s="144">
        <v>3</v>
      </c>
      <c r="NR154" s="144">
        <v>4</v>
      </c>
      <c r="NS154" s="144">
        <v>8</v>
      </c>
      <c r="NT154" s="144">
        <v>5</v>
      </c>
      <c r="NU154" s="144">
        <v>7</v>
      </c>
      <c r="NV154" s="144">
        <v>3</v>
      </c>
      <c r="NW154" s="144">
        <v>4</v>
      </c>
      <c r="NX154" s="144">
        <v>5</v>
      </c>
      <c r="NY154" s="144">
        <v>4</v>
      </c>
      <c r="NZ154" s="144">
        <v>5</v>
      </c>
      <c r="OA154" s="144">
        <v>8</v>
      </c>
      <c r="OB154" s="144">
        <v>5</v>
      </c>
      <c r="OC154" s="144">
        <v>5</v>
      </c>
      <c r="OD154" s="144">
        <v>5</v>
      </c>
      <c r="OE154" s="144">
        <v>3</v>
      </c>
      <c r="OF154" s="144">
        <v>2</v>
      </c>
      <c r="OG154" s="144">
        <v>2</v>
      </c>
      <c r="OH154" s="144">
        <v>6</v>
      </c>
      <c r="OI154" s="144">
        <v>6</v>
      </c>
      <c r="OJ154" s="144">
        <v>8</v>
      </c>
      <c r="OK154" s="144">
        <v>9</v>
      </c>
      <c r="OL154" s="144">
        <v>7</v>
      </c>
      <c r="OM154" s="144">
        <v>4</v>
      </c>
      <c r="ON154" s="144">
        <v>6</v>
      </c>
      <c r="OO154" s="144">
        <v>5</v>
      </c>
      <c r="OP154" s="144">
        <v>7</v>
      </c>
      <c r="OQ154" s="144">
        <v>8</v>
      </c>
      <c r="OR154" s="144">
        <v>5</v>
      </c>
      <c r="OS154" s="144">
        <v>7</v>
      </c>
      <c r="OT154" s="144">
        <v>10</v>
      </c>
      <c r="OU154" s="144">
        <v>10</v>
      </c>
      <c r="OV154" s="144">
        <v>9</v>
      </c>
      <c r="OW154" s="144">
        <v>7</v>
      </c>
      <c r="OX154" s="144">
        <v>10</v>
      </c>
      <c r="OY154" s="341">
        <f t="shared" si="123"/>
        <v>8</v>
      </c>
      <c r="OZ154" s="144">
        <v>6</v>
      </c>
      <c r="PA154" s="144">
        <v>6</v>
      </c>
      <c r="PB154" s="144">
        <v>6</v>
      </c>
      <c r="PC154" s="144">
        <v>5</v>
      </c>
      <c r="PD154" s="144">
        <v>7</v>
      </c>
    </row>
    <row r="155" spans="1:420" s="144" customFormat="1" x14ac:dyDescent="0.2">
      <c r="A155" s="318"/>
      <c r="B155" s="318">
        <v>14</v>
      </c>
      <c r="C155" s="319">
        <f t="shared" ca="1" si="121"/>
        <v>22</v>
      </c>
      <c r="D155" s="320">
        <f t="shared" ca="1" si="124"/>
        <v>4.6025104602510462E-2</v>
      </c>
      <c r="E155" s="323">
        <f t="shared" ca="1" si="125"/>
        <v>1</v>
      </c>
      <c r="F155" s="321"/>
      <c r="G155" s="144">
        <v>2</v>
      </c>
      <c r="H155" s="144">
        <v>7</v>
      </c>
      <c r="I155" s="343">
        <v>5.5</v>
      </c>
      <c r="J155" s="144">
        <v>4</v>
      </c>
      <c r="K155" s="144">
        <v>1</v>
      </c>
      <c r="L155" s="144">
        <v>5</v>
      </c>
      <c r="M155" s="144">
        <v>3</v>
      </c>
      <c r="N155" s="144">
        <v>2</v>
      </c>
      <c r="O155" s="144">
        <v>1</v>
      </c>
      <c r="P155" s="144">
        <v>3</v>
      </c>
      <c r="Q155" s="144">
        <v>3</v>
      </c>
      <c r="R155" s="144">
        <v>4</v>
      </c>
      <c r="S155" s="144">
        <v>3</v>
      </c>
      <c r="T155" s="144">
        <v>2</v>
      </c>
      <c r="U155" s="144">
        <v>2</v>
      </c>
      <c r="V155" s="144">
        <v>2</v>
      </c>
      <c r="W155" s="144">
        <v>0</v>
      </c>
      <c r="X155" s="144">
        <v>3</v>
      </c>
      <c r="Y155" s="144">
        <v>1</v>
      </c>
      <c r="Z155" s="144">
        <v>2</v>
      </c>
      <c r="AA155" s="144">
        <v>0</v>
      </c>
      <c r="AB155" s="144">
        <v>1</v>
      </c>
      <c r="AC155" s="144">
        <v>1</v>
      </c>
      <c r="AD155" s="144">
        <v>2</v>
      </c>
      <c r="AE155" s="144">
        <v>2</v>
      </c>
      <c r="AF155" s="144">
        <v>1</v>
      </c>
      <c r="AG155" s="144">
        <v>0</v>
      </c>
      <c r="AH155" s="144">
        <v>0</v>
      </c>
      <c r="AI155" s="144">
        <v>1</v>
      </c>
      <c r="AJ155" s="144">
        <v>2</v>
      </c>
      <c r="AK155" s="144">
        <v>5</v>
      </c>
      <c r="AL155" s="144">
        <v>3</v>
      </c>
      <c r="AM155" s="144">
        <v>2</v>
      </c>
      <c r="AN155" s="144">
        <v>2</v>
      </c>
      <c r="AO155" s="144">
        <v>5</v>
      </c>
      <c r="AP155" s="363">
        <v>5</v>
      </c>
      <c r="AQ155" s="144">
        <v>5</v>
      </c>
      <c r="AR155" s="144">
        <v>6</v>
      </c>
      <c r="AS155" s="144">
        <v>8</v>
      </c>
      <c r="AT155" s="144">
        <v>3</v>
      </c>
      <c r="AU155" s="144">
        <v>1</v>
      </c>
      <c r="AV155" s="144">
        <v>1</v>
      </c>
      <c r="AW155" s="144">
        <v>4</v>
      </c>
      <c r="AX155" s="144">
        <v>2</v>
      </c>
      <c r="AY155" s="144">
        <v>0</v>
      </c>
      <c r="AZ155" s="144">
        <v>3</v>
      </c>
      <c r="BA155" s="144">
        <v>6</v>
      </c>
      <c r="BB155" s="144">
        <v>3</v>
      </c>
      <c r="BC155" s="144">
        <v>1</v>
      </c>
      <c r="BD155" s="144">
        <v>4</v>
      </c>
      <c r="BE155" s="144">
        <v>6</v>
      </c>
      <c r="BF155" s="144">
        <v>3</v>
      </c>
      <c r="BG155" s="144">
        <v>6</v>
      </c>
      <c r="BH155" s="144">
        <v>2</v>
      </c>
      <c r="BI155" s="144">
        <v>5</v>
      </c>
      <c r="BJ155" s="144">
        <v>2</v>
      </c>
      <c r="BK155" s="144">
        <v>4</v>
      </c>
      <c r="BL155" s="144">
        <v>2</v>
      </c>
      <c r="BM155" s="144">
        <v>1</v>
      </c>
      <c r="BN155" s="144">
        <v>2</v>
      </c>
      <c r="BO155" s="144">
        <v>1</v>
      </c>
      <c r="BP155" s="144">
        <v>3</v>
      </c>
      <c r="BQ155" s="144">
        <v>3</v>
      </c>
      <c r="BR155" s="144">
        <v>2</v>
      </c>
      <c r="BS155" s="343">
        <v>2.5</v>
      </c>
      <c r="BT155" s="144">
        <v>3</v>
      </c>
      <c r="BU155" s="144">
        <v>3</v>
      </c>
      <c r="BV155" s="144">
        <v>2</v>
      </c>
      <c r="BW155" s="144">
        <v>0</v>
      </c>
      <c r="BX155" s="144">
        <v>1</v>
      </c>
      <c r="BY155" s="144">
        <v>3</v>
      </c>
      <c r="BZ155" s="144">
        <v>4</v>
      </c>
      <c r="CA155" s="144">
        <v>5</v>
      </c>
      <c r="CB155" s="144">
        <v>0</v>
      </c>
      <c r="CC155" s="144">
        <v>1</v>
      </c>
      <c r="CD155" s="144">
        <v>1</v>
      </c>
      <c r="CE155" s="144">
        <v>2</v>
      </c>
      <c r="CF155" s="144">
        <v>2</v>
      </c>
      <c r="CG155" s="144">
        <v>2</v>
      </c>
      <c r="CH155" s="144">
        <v>6</v>
      </c>
      <c r="CI155" s="144">
        <v>7</v>
      </c>
      <c r="CJ155" s="144">
        <v>3</v>
      </c>
      <c r="CK155" s="144">
        <v>3</v>
      </c>
      <c r="CL155" s="144">
        <v>4</v>
      </c>
      <c r="CM155" s="144">
        <v>4</v>
      </c>
      <c r="CN155" s="144">
        <v>3</v>
      </c>
      <c r="CO155" s="144">
        <v>4</v>
      </c>
      <c r="CP155" s="144">
        <v>2</v>
      </c>
      <c r="CQ155" s="144">
        <v>1</v>
      </c>
      <c r="CR155" s="144">
        <v>1</v>
      </c>
      <c r="CS155" s="144">
        <v>8</v>
      </c>
      <c r="CT155" s="144">
        <v>4</v>
      </c>
      <c r="CU155" s="144">
        <v>5</v>
      </c>
      <c r="CV155" s="144">
        <v>6</v>
      </c>
      <c r="CW155" s="144">
        <v>8</v>
      </c>
      <c r="CX155" s="144">
        <v>4</v>
      </c>
      <c r="CY155" s="144">
        <v>7</v>
      </c>
      <c r="CZ155" s="144">
        <v>4</v>
      </c>
      <c r="DA155" s="144">
        <v>2</v>
      </c>
      <c r="DB155" s="144">
        <v>6</v>
      </c>
      <c r="DC155" s="144">
        <v>2</v>
      </c>
      <c r="DD155" s="144">
        <v>5</v>
      </c>
      <c r="DE155" s="144">
        <v>3</v>
      </c>
      <c r="DF155" s="144">
        <v>2.5</v>
      </c>
      <c r="DG155" s="144">
        <v>2</v>
      </c>
      <c r="DH155" s="144">
        <v>5</v>
      </c>
      <c r="DI155" s="144">
        <v>0</v>
      </c>
      <c r="DJ155" s="144">
        <v>0</v>
      </c>
      <c r="DK155" s="144">
        <v>2</v>
      </c>
      <c r="DL155" s="144">
        <v>8</v>
      </c>
      <c r="DM155" s="144">
        <v>4</v>
      </c>
      <c r="DN155" s="144">
        <v>4</v>
      </c>
      <c r="DO155" s="144">
        <v>0</v>
      </c>
      <c r="DP155" s="144">
        <v>0</v>
      </c>
      <c r="DQ155" s="144">
        <v>0</v>
      </c>
      <c r="DR155">
        <v>3</v>
      </c>
      <c r="DS155" s="144">
        <v>5</v>
      </c>
      <c r="DT155" s="397">
        <v>6</v>
      </c>
      <c r="DU155" s="397">
        <v>5</v>
      </c>
      <c r="DV155" s="380">
        <v>4</v>
      </c>
      <c r="DW155" s="380">
        <v>2</v>
      </c>
      <c r="DX155" s="397">
        <v>3</v>
      </c>
      <c r="DY155">
        <v>2</v>
      </c>
      <c r="DZ155">
        <v>1</v>
      </c>
      <c r="EA155">
        <v>2</v>
      </c>
      <c r="EB155">
        <v>4</v>
      </c>
      <c r="EC155">
        <v>2</v>
      </c>
      <c r="ED155">
        <v>2</v>
      </c>
      <c r="EE155">
        <v>4</v>
      </c>
      <c r="EF155">
        <v>3</v>
      </c>
      <c r="EG155">
        <v>8</v>
      </c>
      <c r="EH155">
        <v>4</v>
      </c>
      <c r="EI155">
        <v>5</v>
      </c>
      <c r="EJ155">
        <v>2</v>
      </c>
      <c r="EK155">
        <v>3</v>
      </c>
      <c r="EL155">
        <v>4</v>
      </c>
      <c r="EM155">
        <v>6</v>
      </c>
      <c r="EN155">
        <v>4</v>
      </c>
      <c r="EO155" s="144">
        <v>3</v>
      </c>
      <c r="EP155">
        <v>1</v>
      </c>
      <c r="EQ155">
        <v>3</v>
      </c>
      <c r="ER155">
        <v>3</v>
      </c>
      <c r="ES155">
        <v>4</v>
      </c>
      <c r="ET155">
        <v>8</v>
      </c>
      <c r="EU155">
        <v>7</v>
      </c>
      <c r="EV155">
        <v>3</v>
      </c>
      <c r="EW155">
        <v>5</v>
      </c>
      <c r="EX155">
        <v>2</v>
      </c>
      <c r="EY155">
        <v>3</v>
      </c>
      <c r="EZ155">
        <v>4</v>
      </c>
      <c r="FA155">
        <v>2</v>
      </c>
      <c r="FB155">
        <v>3</v>
      </c>
      <c r="FC155">
        <v>3</v>
      </c>
      <c r="FD155">
        <v>4</v>
      </c>
      <c r="FE155">
        <v>3</v>
      </c>
      <c r="FF155">
        <v>7</v>
      </c>
      <c r="FG155">
        <v>5</v>
      </c>
      <c r="FH155">
        <v>1</v>
      </c>
      <c r="FI155">
        <v>6</v>
      </c>
      <c r="FJ155">
        <v>3</v>
      </c>
      <c r="FK155" s="144">
        <v>2</v>
      </c>
      <c r="FL155">
        <v>5</v>
      </c>
      <c r="FM155">
        <v>3</v>
      </c>
      <c r="FN155" s="144">
        <v>3</v>
      </c>
      <c r="FO155" s="144">
        <v>4</v>
      </c>
      <c r="FP155" s="144">
        <v>4</v>
      </c>
      <c r="FQ155">
        <v>5</v>
      </c>
      <c r="FR155" s="144">
        <v>4</v>
      </c>
      <c r="FS155">
        <v>3</v>
      </c>
      <c r="FT155" s="144">
        <v>2</v>
      </c>
      <c r="FU155" s="397">
        <v>3</v>
      </c>
      <c r="FV155" s="397">
        <v>0</v>
      </c>
      <c r="FW155" s="380">
        <v>1</v>
      </c>
      <c r="FX155" s="380">
        <v>1</v>
      </c>
      <c r="FY155" s="397">
        <v>2</v>
      </c>
      <c r="FZ155">
        <v>1</v>
      </c>
      <c r="GA155">
        <v>2</v>
      </c>
      <c r="GB155">
        <v>1</v>
      </c>
      <c r="GC155">
        <v>0</v>
      </c>
      <c r="GD155">
        <v>0</v>
      </c>
      <c r="GE155">
        <v>6</v>
      </c>
      <c r="GF155">
        <v>5</v>
      </c>
      <c r="GG155">
        <v>4</v>
      </c>
      <c r="GH155">
        <v>2</v>
      </c>
      <c r="GI155">
        <v>4</v>
      </c>
      <c r="GJ155">
        <v>9</v>
      </c>
      <c r="GK155">
        <v>2</v>
      </c>
      <c r="GL155">
        <v>4</v>
      </c>
      <c r="GM155">
        <v>6</v>
      </c>
      <c r="GN155">
        <v>3</v>
      </c>
      <c r="GO155">
        <v>3</v>
      </c>
      <c r="GP155" s="144">
        <v>2</v>
      </c>
      <c r="GQ155">
        <v>1</v>
      </c>
      <c r="GR155">
        <v>4</v>
      </c>
      <c r="GS155">
        <v>3</v>
      </c>
      <c r="GT155">
        <v>2</v>
      </c>
      <c r="GU155">
        <v>1</v>
      </c>
      <c r="GV155" s="144">
        <v>1</v>
      </c>
      <c r="GW155" s="144">
        <v>1</v>
      </c>
      <c r="GX155" s="144">
        <v>1</v>
      </c>
      <c r="GY155" s="144">
        <v>0</v>
      </c>
      <c r="GZ155" s="144">
        <v>2</v>
      </c>
      <c r="HA155" s="144">
        <v>4</v>
      </c>
      <c r="HB155" s="144">
        <v>4</v>
      </c>
      <c r="HC155" s="144">
        <v>4</v>
      </c>
      <c r="HD155" s="144">
        <v>2</v>
      </c>
      <c r="HE155" s="144">
        <v>3</v>
      </c>
      <c r="HF155" s="144">
        <v>9</v>
      </c>
      <c r="HG155" s="144">
        <v>14</v>
      </c>
      <c r="HH155" s="144">
        <v>11</v>
      </c>
      <c r="HI155" s="144">
        <v>7</v>
      </c>
      <c r="HJ155" s="144">
        <v>7</v>
      </c>
      <c r="HK155" s="144">
        <v>3</v>
      </c>
      <c r="HL155" s="144">
        <v>3</v>
      </c>
      <c r="HM155" s="144">
        <v>1</v>
      </c>
      <c r="HN155" s="144">
        <v>1</v>
      </c>
      <c r="HO155" s="144">
        <v>2</v>
      </c>
      <c r="HP155" s="144">
        <v>3</v>
      </c>
      <c r="HQ155" s="144">
        <v>4</v>
      </c>
      <c r="HR155" s="144">
        <v>1</v>
      </c>
      <c r="HS155" s="144">
        <v>1</v>
      </c>
      <c r="HT155" s="144">
        <v>1</v>
      </c>
      <c r="HU155" s="144">
        <v>5</v>
      </c>
      <c r="HV155" s="144">
        <v>11</v>
      </c>
      <c r="HW155" s="144">
        <v>3</v>
      </c>
      <c r="HX155" s="144">
        <v>3</v>
      </c>
      <c r="HY155" s="144">
        <v>2</v>
      </c>
      <c r="HZ155" s="144">
        <v>0</v>
      </c>
      <c r="IA155" s="144">
        <v>3</v>
      </c>
      <c r="IB155" s="144">
        <v>4</v>
      </c>
      <c r="IC155" s="144">
        <v>5</v>
      </c>
      <c r="ID155" s="144">
        <v>2</v>
      </c>
      <c r="IE155" s="144">
        <v>1</v>
      </c>
      <c r="IF155" s="144">
        <v>3</v>
      </c>
      <c r="IG155" s="144">
        <v>6</v>
      </c>
      <c r="IH155" s="144">
        <v>4</v>
      </c>
      <c r="II155" s="144">
        <v>5</v>
      </c>
      <c r="IJ155" s="144">
        <v>3</v>
      </c>
      <c r="IK155" s="144">
        <v>2</v>
      </c>
      <c r="IL155" s="144">
        <v>1</v>
      </c>
      <c r="IM155" s="144">
        <v>3</v>
      </c>
      <c r="IN155" s="341">
        <f t="shared" si="122"/>
        <v>3</v>
      </c>
      <c r="IO155" s="144">
        <v>3</v>
      </c>
      <c r="IP155" s="144">
        <v>5</v>
      </c>
      <c r="IQ155" s="144">
        <v>5</v>
      </c>
      <c r="IR155" s="144">
        <v>7</v>
      </c>
      <c r="IS155" s="144">
        <v>2</v>
      </c>
      <c r="IT155" s="144">
        <v>1</v>
      </c>
      <c r="IU155" s="144">
        <v>1</v>
      </c>
      <c r="IV155" s="144">
        <v>3</v>
      </c>
      <c r="IW155" s="144">
        <v>4</v>
      </c>
      <c r="IX155" s="144">
        <v>5</v>
      </c>
      <c r="IY155" s="144">
        <v>3</v>
      </c>
      <c r="IZ155" s="144">
        <v>3</v>
      </c>
      <c r="JA155" s="144">
        <v>4</v>
      </c>
      <c r="JB155" s="144">
        <v>1</v>
      </c>
      <c r="JC155" s="144">
        <v>5</v>
      </c>
      <c r="JD155" s="144">
        <v>1</v>
      </c>
      <c r="JE155" s="144">
        <v>2</v>
      </c>
      <c r="JF155" s="362">
        <f t="shared" si="126"/>
        <v>2</v>
      </c>
      <c r="JG155" s="144">
        <v>2</v>
      </c>
      <c r="JH155" s="144">
        <v>1</v>
      </c>
      <c r="JI155" s="144">
        <v>3</v>
      </c>
      <c r="JJ155" s="144">
        <v>2</v>
      </c>
      <c r="JK155" s="144">
        <v>1</v>
      </c>
      <c r="JL155" s="144">
        <v>4</v>
      </c>
      <c r="JM155" s="144">
        <v>2</v>
      </c>
      <c r="JN155" s="341">
        <f t="shared" si="127"/>
        <v>2.5</v>
      </c>
      <c r="JO155" s="144">
        <v>3</v>
      </c>
      <c r="JP155" s="144">
        <v>3</v>
      </c>
      <c r="JQ155" s="144">
        <v>5</v>
      </c>
      <c r="JR155" s="144">
        <v>2</v>
      </c>
      <c r="JS155" s="144">
        <v>2</v>
      </c>
      <c r="JT155" s="144">
        <v>2</v>
      </c>
      <c r="JU155" s="144">
        <v>1</v>
      </c>
      <c r="JV155" s="341">
        <f t="shared" si="128"/>
        <v>2</v>
      </c>
      <c r="JW155" s="144">
        <v>3</v>
      </c>
      <c r="JX155" s="144">
        <v>2</v>
      </c>
      <c r="JY155" s="144">
        <v>0</v>
      </c>
      <c r="JZ155" s="144">
        <v>0</v>
      </c>
      <c r="KA155" s="144">
        <v>2</v>
      </c>
      <c r="KB155" s="144">
        <v>1</v>
      </c>
      <c r="KC155" s="144">
        <v>1</v>
      </c>
      <c r="KD155" s="144">
        <v>2</v>
      </c>
      <c r="KE155" s="144">
        <v>3</v>
      </c>
      <c r="KF155" s="144">
        <v>3</v>
      </c>
      <c r="KG155" s="144">
        <v>3</v>
      </c>
      <c r="KH155" s="144">
        <v>4</v>
      </c>
      <c r="KI155" s="144">
        <v>5</v>
      </c>
      <c r="KJ155" s="144">
        <v>9</v>
      </c>
      <c r="KK155" s="144">
        <v>6</v>
      </c>
      <c r="KL155" s="144">
        <v>7</v>
      </c>
      <c r="KM155" s="144">
        <v>1</v>
      </c>
      <c r="KN155" s="144">
        <v>6</v>
      </c>
      <c r="KO155" s="144">
        <v>7</v>
      </c>
      <c r="KP155" s="144">
        <v>0</v>
      </c>
      <c r="KQ155" s="144">
        <v>0</v>
      </c>
      <c r="KR155" s="144">
        <v>4</v>
      </c>
      <c r="KS155" s="144">
        <v>3</v>
      </c>
      <c r="KT155" s="144">
        <v>4</v>
      </c>
      <c r="KU155" s="144">
        <v>7</v>
      </c>
      <c r="KV155" s="144">
        <v>7</v>
      </c>
      <c r="KW155" s="144">
        <v>12</v>
      </c>
      <c r="KX155" s="144">
        <v>4</v>
      </c>
      <c r="KY155" s="144">
        <v>2</v>
      </c>
      <c r="KZ155" s="476">
        <f t="shared" si="129"/>
        <v>5</v>
      </c>
      <c r="LA155" s="476">
        <f t="shared" si="130"/>
        <v>6</v>
      </c>
      <c r="LB155" s="476">
        <f t="shared" si="131"/>
        <v>6</v>
      </c>
      <c r="LC155" s="476">
        <f t="shared" si="132"/>
        <v>6</v>
      </c>
      <c r="LD155" s="476">
        <f t="shared" si="133"/>
        <v>7</v>
      </c>
      <c r="LE155" s="476">
        <f t="shared" si="134"/>
        <v>7</v>
      </c>
      <c r="LF155" s="476">
        <f t="shared" si="135"/>
        <v>6</v>
      </c>
      <c r="LG155" s="476">
        <f t="shared" si="136"/>
        <v>6</v>
      </c>
      <c r="LH155" s="476">
        <f t="shared" si="137"/>
        <v>5</v>
      </c>
      <c r="LI155" s="476">
        <f t="shared" si="138"/>
        <v>5</v>
      </c>
      <c r="LJ155" s="144">
        <v>10</v>
      </c>
      <c r="LK155" s="144">
        <v>8</v>
      </c>
      <c r="LL155" s="144">
        <v>8</v>
      </c>
      <c r="LM155" s="144">
        <v>6</v>
      </c>
      <c r="LN155" s="144">
        <v>4</v>
      </c>
      <c r="LO155" s="144">
        <v>8</v>
      </c>
      <c r="LP155" s="144">
        <v>2</v>
      </c>
      <c r="LQ155" s="144">
        <v>0</v>
      </c>
      <c r="LR155" s="144">
        <v>3</v>
      </c>
      <c r="LS155" s="144">
        <v>1</v>
      </c>
      <c r="LT155" s="144">
        <v>8</v>
      </c>
      <c r="LU155" s="144">
        <v>1</v>
      </c>
      <c r="LV155" s="144">
        <v>1</v>
      </c>
      <c r="LW155" s="144">
        <v>0</v>
      </c>
      <c r="LX155" s="144">
        <v>3</v>
      </c>
      <c r="LY155" s="144">
        <v>5</v>
      </c>
      <c r="LZ155" s="144">
        <v>8</v>
      </c>
      <c r="MA155" s="144">
        <v>8</v>
      </c>
      <c r="MB155" s="144">
        <v>4</v>
      </c>
      <c r="MC155" s="144">
        <v>3</v>
      </c>
      <c r="MD155" s="144">
        <v>2</v>
      </c>
      <c r="ME155" s="144">
        <v>3</v>
      </c>
      <c r="MF155" s="144">
        <v>4</v>
      </c>
      <c r="MG155" s="144">
        <v>8</v>
      </c>
      <c r="MH155" s="144">
        <v>4</v>
      </c>
      <c r="MI155" s="144">
        <v>1</v>
      </c>
      <c r="MJ155" s="144">
        <v>2</v>
      </c>
      <c r="MK155" s="144">
        <v>2</v>
      </c>
      <c r="ML155" s="144">
        <v>5</v>
      </c>
      <c r="MM155" s="144">
        <v>2</v>
      </c>
      <c r="MN155" s="144">
        <v>6</v>
      </c>
      <c r="MO155" s="144">
        <v>5</v>
      </c>
      <c r="MP155" s="144">
        <v>6</v>
      </c>
      <c r="MQ155" s="144">
        <v>3</v>
      </c>
      <c r="MR155" s="144">
        <v>4</v>
      </c>
      <c r="MS155" s="144">
        <v>6</v>
      </c>
      <c r="MT155" s="144">
        <v>5</v>
      </c>
      <c r="MU155" s="144">
        <v>6</v>
      </c>
      <c r="MV155" s="144">
        <v>3</v>
      </c>
      <c r="MW155" s="144">
        <v>6</v>
      </c>
      <c r="MX155" s="144">
        <v>7</v>
      </c>
      <c r="MY155" s="144">
        <v>8</v>
      </c>
      <c r="MZ155" s="144">
        <v>13</v>
      </c>
      <c r="NA155" s="144">
        <v>16</v>
      </c>
      <c r="NB155" s="144">
        <v>9</v>
      </c>
      <c r="NC155" s="144">
        <v>10</v>
      </c>
      <c r="ND155" s="144">
        <v>4</v>
      </c>
      <c r="NE155" s="144">
        <v>12</v>
      </c>
      <c r="NF155" s="144">
        <v>33</v>
      </c>
      <c r="NG155" s="144">
        <v>38</v>
      </c>
      <c r="NH155" s="144">
        <v>31</v>
      </c>
      <c r="NI155" s="144">
        <v>24</v>
      </c>
      <c r="NJ155" s="144">
        <v>34</v>
      </c>
      <c r="NK155" s="144">
        <v>37</v>
      </c>
      <c r="NL155" s="144">
        <v>26</v>
      </c>
      <c r="NM155" s="144">
        <v>15</v>
      </c>
      <c r="NN155" s="144">
        <v>8</v>
      </c>
      <c r="NO155" s="144">
        <v>13</v>
      </c>
      <c r="NP155" s="144">
        <v>10</v>
      </c>
      <c r="NQ155" s="144">
        <v>12</v>
      </c>
      <c r="NR155" s="144">
        <v>14</v>
      </c>
      <c r="NS155" s="144">
        <v>12</v>
      </c>
      <c r="NT155" s="144">
        <v>9</v>
      </c>
      <c r="NU155" s="144">
        <v>8</v>
      </c>
      <c r="NV155" s="144">
        <v>9</v>
      </c>
      <c r="NW155" s="144">
        <v>9</v>
      </c>
      <c r="NX155" s="144">
        <v>13</v>
      </c>
      <c r="NY155" s="144">
        <v>8</v>
      </c>
      <c r="NZ155" s="144">
        <v>9</v>
      </c>
      <c r="OA155" s="144">
        <v>14</v>
      </c>
      <c r="OB155" s="144">
        <v>7</v>
      </c>
      <c r="OC155" s="144">
        <v>6</v>
      </c>
      <c r="OD155" s="144">
        <v>6</v>
      </c>
      <c r="OE155" s="144">
        <v>7</v>
      </c>
      <c r="OF155" s="144">
        <v>9</v>
      </c>
      <c r="OG155" s="144">
        <v>8</v>
      </c>
      <c r="OH155" s="144">
        <v>14</v>
      </c>
      <c r="OI155" s="144">
        <v>14</v>
      </c>
      <c r="OJ155" s="144">
        <v>10</v>
      </c>
      <c r="OK155" s="144">
        <v>12</v>
      </c>
      <c r="OL155" s="144">
        <v>6</v>
      </c>
      <c r="OM155" s="144">
        <v>9</v>
      </c>
      <c r="ON155" s="144">
        <v>13</v>
      </c>
      <c r="OO155" s="144">
        <v>14</v>
      </c>
      <c r="OP155" s="144">
        <v>14</v>
      </c>
      <c r="OQ155" s="144">
        <v>18</v>
      </c>
      <c r="OR155" s="144">
        <v>13</v>
      </c>
      <c r="OS155" s="144">
        <v>18</v>
      </c>
      <c r="OT155" s="144">
        <v>18</v>
      </c>
      <c r="OU155" s="144">
        <v>22</v>
      </c>
      <c r="OV155" s="144">
        <v>19</v>
      </c>
      <c r="OW155" s="144">
        <v>19</v>
      </c>
      <c r="OX155" s="144">
        <v>20</v>
      </c>
      <c r="OY155" s="341">
        <f t="shared" si="123"/>
        <v>20</v>
      </c>
      <c r="OZ155" s="144">
        <v>20</v>
      </c>
      <c r="PA155" s="144">
        <v>18</v>
      </c>
      <c r="PB155" s="144">
        <v>15</v>
      </c>
      <c r="PC155" s="144">
        <v>17</v>
      </c>
      <c r="PD155" s="144">
        <v>22</v>
      </c>
    </row>
    <row r="156" spans="1:420" s="144" customFormat="1" x14ac:dyDescent="0.2">
      <c r="A156" s="55"/>
      <c r="B156" s="318">
        <v>15</v>
      </c>
      <c r="C156" s="319">
        <f t="shared" ca="1" si="121"/>
        <v>54</v>
      </c>
      <c r="D156" s="320">
        <f t="shared" ca="1" si="124"/>
        <v>8.2568807339449546E-2</v>
      </c>
      <c r="E156" s="323">
        <f t="shared" ca="1" si="125"/>
        <v>7</v>
      </c>
      <c r="F156" s="321"/>
      <c r="G156" s="144">
        <v>580</v>
      </c>
      <c r="H156" s="144">
        <v>477</v>
      </c>
      <c r="I156" s="343">
        <v>495.5</v>
      </c>
      <c r="J156" s="144">
        <v>514</v>
      </c>
      <c r="K156" s="144">
        <v>451</v>
      </c>
      <c r="L156" s="144">
        <v>400</v>
      </c>
      <c r="M156" s="144">
        <v>353</v>
      </c>
      <c r="N156" s="144">
        <v>393</v>
      </c>
      <c r="O156" s="144">
        <v>377</v>
      </c>
      <c r="P156" s="144">
        <v>330</v>
      </c>
      <c r="Q156" s="144">
        <v>276</v>
      </c>
      <c r="R156" s="144">
        <v>274</v>
      </c>
      <c r="S156" s="144">
        <v>293</v>
      </c>
      <c r="T156" s="144">
        <v>274</v>
      </c>
      <c r="U156" s="144">
        <v>273</v>
      </c>
      <c r="V156" s="144">
        <v>276</v>
      </c>
      <c r="W156" s="144">
        <v>314</v>
      </c>
      <c r="X156" s="144">
        <v>298</v>
      </c>
      <c r="Y156" s="144">
        <v>286</v>
      </c>
      <c r="Z156" s="144">
        <v>304</v>
      </c>
      <c r="AA156" s="144">
        <v>314</v>
      </c>
      <c r="AB156" s="144">
        <v>317</v>
      </c>
      <c r="AC156" s="144">
        <v>310</v>
      </c>
      <c r="AD156" s="144">
        <v>342</v>
      </c>
      <c r="AE156" s="144">
        <v>415</v>
      </c>
      <c r="AF156" s="144">
        <v>400</v>
      </c>
      <c r="AG156" s="144">
        <v>395</v>
      </c>
      <c r="AH156" s="144">
        <v>388</v>
      </c>
      <c r="AI156" s="144">
        <v>458</v>
      </c>
      <c r="AJ156" s="144">
        <v>427</v>
      </c>
      <c r="AK156" s="144">
        <v>352</v>
      </c>
      <c r="AL156" s="144">
        <v>353</v>
      </c>
      <c r="AM156" s="144">
        <v>367</v>
      </c>
      <c r="AN156" s="144">
        <v>404</v>
      </c>
      <c r="AO156" s="144">
        <v>370</v>
      </c>
      <c r="AP156" s="363">
        <v>383</v>
      </c>
      <c r="AQ156" s="144">
        <v>396</v>
      </c>
      <c r="AR156" s="144">
        <v>430</v>
      </c>
      <c r="AS156" s="144">
        <v>456</v>
      </c>
      <c r="AT156" s="144">
        <v>459</v>
      </c>
      <c r="AU156" s="144">
        <v>411</v>
      </c>
      <c r="AV156" s="144">
        <v>464</v>
      </c>
      <c r="AW156" s="144">
        <v>537</v>
      </c>
      <c r="AX156" s="144">
        <v>528</v>
      </c>
      <c r="AY156" s="144">
        <v>532</v>
      </c>
      <c r="AZ156" s="144">
        <v>612</v>
      </c>
      <c r="BA156" s="144">
        <v>594</v>
      </c>
      <c r="BB156" s="144">
        <v>674</v>
      </c>
      <c r="BC156" s="144">
        <v>579</v>
      </c>
      <c r="BD156" s="144">
        <v>558</v>
      </c>
      <c r="BE156" s="144">
        <v>629</v>
      </c>
      <c r="BF156" s="144">
        <v>683</v>
      </c>
      <c r="BG156" s="144">
        <v>657</v>
      </c>
      <c r="BH156" s="144">
        <v>568</v>
      </c>
      <c r="BI156" s="144">
        <v>540</v>
      </c>
      <c r="BJ156" s="144">
        <v>498</v>
      </c>
      <c r="BK156" s="144">
        <v>425</v>
      </c>
      <c r="BL156" s="144">
        <v>328</v>
      </c>
      <c r="BM156" s="144">
        <v>356</v>
      </c>
      <c r="BN156" s="144">
        <v>325</v>
      </c>
      <c r="BO156" s="144">
        <v>298</v>
      </c>
      <c r="BP156" s="144">
        <v>296</v>
      </c>
      <c r="BQ156" s="144">
        <v>290</v>
      </c>
      <c r="BR156" s="144">
        <v>285</v>
      </c>
      <c r="BS156" s="343">
        <v>287.5</v>
      </c>
      <c r="BT156" s="144">
        <v>291</v>
      </c>
      <c r="BU156" s="144">
        <v>321</v>
      </c>
      <c r="BV156" s="144">
        <v>341</v>
      </c>
      <c r="BW156" s="144">
        <v>329</v>
      </c>
      <c r="BX156" s="144">
        <v>278</v>
      </c>
      <c r="BY156" s="144">
        <v>296</v>
      </c>
      <c r="BZ156" s="144">
        <v>307</v>
      </c>
      <c r="CA156" s="144">
        <v>273</v>
      </c>
      <c r="CB156" s="144">
        <v>307</v>
      </c>
      <c r="CC156" s="144">
        <v>370</v>
      </c>
      <c r="CD156" s="144">
        <v>405</v>
      </c>
      <c r="CE156" s="144">
        <v>407</v>
      </c>
      <c r="CF156" s="144">
        <v>483</v>
      </c>
      <c r="CG156" s="144">
        <v>481</v>
      </c>
      <c r="CH156" s="144">
        <v>605</v>
      </c>
      <c r="CI156" s="144">
        <v>595</v>
      </c>
      <c r="CJ156" s="144">
        <v>573</v>
      </c>
      <c r="CK156" s="144">
        <v>536</v>
      </c>
      <c r="CL156" s="144">
        <v>561</v>
      </c>
      <c r="CM156" s="144">
        <v>511</v>
      </c>
      <c r="CN156" s="144">
        <v>506</v>
      </c>
      <c r="CO156" s="144">
        <v>443</v>
      </c>
      <c r="CP156" s="144">
        <v>370</v>
      </c>
      <c r="CQ156" s="144">
        <v>393</v>
      </c>
      <c r="CR156" s="144">
        <v>441</v>
      </c>
      <c r="CS156" s="144">
        <v>450</v>
      </c>
      <c r="CT156" s="144">
        <v>378</v>
      </c>
      <c r="CU156" s="144">
        <v>383</v>
      </c>
      <c r="CV156" s="144">
        <v>323</v>
      </c>
      <c r="CW156" s="144">
        <v>337</v>
      </c>
      <c r="CX156" s="144">
        <v>347</v>
      </c>
      <c r="CY156" s="144">
        <v>351</v>
      </c>
      <c r="CZ156" s="144">
        <v>342</v>
      </c>
      <c r="DA156" s="144">
        <v>342</v>
      </c>
      <c r="DB156" s="144">
        <v>384</v>
      </c>
      <c r="DC156" s="144">
        <v>316</v>
      </c>
      <c r="DD156" s="144">
        <v>327</v>
      </c>
      <c r="DE156" s="144">
        <v>349</v>
      </c>
      <c r="DF156" s="144">
        <v>360</v>
      </c>
      <c r="DG156" s="144">
        <v>371</v>
      </c>
      <c r="DH156" s="144">
        <v>312</v>
      </c>
      <c r="DI156" s="144">
        <v>292</v>
      </c>
      <c r="DJ156" s="144">
        <v>322</v>
      </c>
      <c r="DK156" s="144">
        <v>308</v>
      </c>
      <c r="DL156" s="144">
        <v>276</v>
      </c>
      <c r="DM156" s="144">
        <v>237</v>
      </c>
      <c r="DN156" s="144">
        <v>175</v>
      </c>
      <c r="DO156" s="144">
        <v>166</v>
      </c>
      <c r="DP156" s="144">
        <v>132</v>
      </c>
      <c r="DQ156" s="144">
        <v>141</v>
      </c>
      <c r="DR156">
        <v>144</v>
      </c>
      <c r="DS156" s="144">
        <v>143</v>
      </c>
      <c r="DT156" s="397">
        <v>150</v>
      </c>
      <c r="DU156" s="397">
        <v>113</v>
      </c>
      <c r="DV156" s="380">
        <v>139</v>
      </c>
      <c r="DW156" s="380">
        <v>169</v>
      </c>
      <c r="DX156" s="397">
        <v>142</v>
      </c>
      <c r="DY156">
        <v>157</v>
      </c>
      <c r="DZ156">
        <v>197</v>
      </c>
      <c r="EA156">
        <v>196</v>
      </c>
      <c r="EB156">
        <v>205</v>
      </c>
      <c r="EC156">
        <v>211</v>
      </c>
      <c r="ED156">
        <v>197</v>
      </c>
      <c r="EE156">
        <v>235</v>
      </c>
      <c r="EF156">
        <v>209</v>
      </c>
      <c r="EG156">
        <v>228</v>
      </c>
      <c r="EH156">
        <v>245</v>
      </c>
      <c r="EI156">
        <v>241</v>
      </c>
      <c r="EJ156">
        <v>222</v>
      </c>
      <c r="EK156">
        <v>216</v>
      </c>
      <c r="EL156">
        <v>219</v>
      </c>
      <c r="EM156">
        <v>182</v>
      </c>
      <c r="EN156">
        <v>153</v>
      </c>
      <c r="EO156" s="144">
        <v>136</v>
      </c>
      <c r="EP156">
        <v>116</v>
      </c>
      <c r="EQ156">
        <v>89</v>
      </c>
      <c r="ER156">
        <v>103</v>
      </c>
      <c r="ES156">
        <v>83</v>
      </c>
      <c r="ET156">
        <v>59</v>
      </c>
      <c r="EU156">
        <v>48</v>
      </c>
      <c r="EV156">
        <v>46</v>
      </c>
      <c r="EW156">
        <v>54</v>
      </c>
      <c r="EX156">
        <v>53</v>
      </c>
      <c r="EY156">
        <v>88</v>
      </c>
      <c r="EZ156">
        <v>103</v>
      </c>
      <c r="FA156">
        <v>82</v>
      </c>
      <c r="FB156">
        <v>80</v>
      </c>
      <c r="FC156">
        <v>68</v>
      </c>
      <c r="FD156">
        <v>61</v>
      </c>
      <c r="FE156">
        <v>70</v>
      </c>
      <c r="FF156">
        <v>76</v>
      </c>
      <c r="FG156">
        <v>80</v>
      </c>
      <c r="FH156">
        <v>67</v>
      </c>
      <c r="FI156">
        <v>48</v>
      </c>
      <c r="FJ156">
        <v>61</v>
      </c>
      <c r="FK156" s="144">
        <v>59</v>
      </c>
      <c r="FL156">
        <v>58</v>
      </c>
      <c r="FM156">
        <v>47</v>
      </c>
      <c r="FN156" s="144">
        <v>59</v>
      </c>
      <c r="FO156" s="144">
        <v>43</v>
      </c>
      <c r="FP156" s="144">
        <v>53</v>
      </c>
      <c r="FQ156">
        <v>43</v>
      </c>
      <c r="FR156" s="144">
        <v>30</v>
      </c>
      <c r="FS156">
        <v>43</v>
      </c>
      <c r="FT156" s="144">
        <v>42</v>
      </c>
      <c r="FU156" s="397">
        <v>44</v>
      </c>
      <c r="FV156" s="397">
        <v>60</v>
      </c>
      <c r="FW156" s="380">
        <v>55</v>
      </c>
      <c r="FX156" s="380">
        <v>48</v>
      </c>
      <c r="FY156" s="397">
        <v>53</v>
      </c>
      <c r="FZ156">
        <v>50</v>
      </c>
      <c r="GA156">
        <v>55</v>
      </c>
      <c r="GB156">
        <v>64</v>
      </c>
      <c r="GC156">
        <v>62</v>
      </c>
      <c r="GD156">
        <v>71</v>
      </c>
      <c r="GE156">
        <v>92</v>
      </c>
      <c r="GF156">
        <v>108</v>
      </c>
      <c r="GG156">
        <v>90</v>
      </c>
      <c r="GH156">
        <v>103</v>
      </c>
      <c r="GI156">
        <v>114</v>
      </c>
      <c r="GJ156">
        <v>107</v>
      </c>
      <c r="GK156">
        <v>120</v>
      </c>
      <c r="GL156">
        <v>111</v>
      </c>
      <c r="GM156">
        <v>114</v>
      </c>
      <c r="GN156">
        <v>113</v>
      </c>
      <c r="GO156">
        <v>113</v>
      </c>
      <c r="GP156" s="144">
        <v>110</v>
      </c>
      <c r="GQ156">
        <v>114</v>
      </c>
      <c r="GR156">
        <v>87</v>
      </c>
      <c r="GS156">
        <v>96</v>
      </c>
      <c r="GT156">
        <v>67</v>
      </c>
      <c r="GU156">
        <v>80</v>
      </c>
      <c r="GV156" s="144">
        <v>65</v>
      </c>
      <c r="GW156" s="144">
        <v>66</v>
      </c>
      <c r="GX156" s="144">
        <v>55</v>
      </c>
      <c r="GY156" s="144">
        <v>47</v>
      </c>
      <c r="GZ156" s="144">
        <v>63</v>
      </c>
      <c r="HA156" s="144">
        <v>59</v>
      </c>
      <c r="HB156" s="144">
        <v>57</v>
      </c>
      <c r="HC156" s="144">
        <v>53</v>
      </c>
      <c r="HD156" s="144">
        <v>66</v>
      </c>
      <c r="HE156" s="144">
        <v>67</v>
      </c>
      <c r="HF156" s="144">
        <v>62</v>
      </c>
      <c r="HG156" s="144">
        <v>68</v>
      </c>
      <c r="HH156" s="144">
        <v>69</v>
      </c>
      <c r="HI156" s="144">
        <v>67</v>
      </c>
      <c r="HJ156" s="144">
        <v>82</v>
      </c>
      <c r="HK156" s="144">
        <v>68</v>
      </c>
      <c r="HL156" s="144">
        <v>74</v>
      </c>
      <c r="HM156" s="144">
        <v>83</v>
      </c>
      <c r="HN156" s="144">
        <v>72</v>
      </c>
      <c r="HO156" s="144">
        <v>101</v>
      </c>
      <c r="HP156" s="144">
        <v>71</v>
      </c>
      <c r="HQ156" s="144">
        <v>59</v>
      </c>
      <c r="HR156" s="144">
        <v>59</v>
      </c>
      <c r="HS156" s="144">
        <v>42</v>
      </c>
      <c r="HT156" s="144">
        <v>46</v>
      </c>
      <c r="HU156" s="144">
        <v>47</v>
      </c>
      <c r="HV156" s="144">
        <v>44</v>
      </c>
      <c r="HW156" s="144">
        <v>32</v>
      </c>
      <c r="HX156" s="144">
        <v>37</v>
      </c>
      <c r="HY156" s="144">
        <v>41</v>
      </c>
      <c r="HZ156" s="144">
        <v>28</v>
      </c>
      <c r="IA156" s="144">
        <v>29</v>
      </c>
      <c r="IB156" s="144">
        <v>29</v>
      </c>
      <c r="IC156" s="144">
        <v>35</v>
      </c>
      <c r="ID156" s="144">
        <v>27</v>
      </c>
      <c r="IE156" s="144">
        <v>26</v>
      </c>
      <c r="IF156" s="144">
        <v>21</v>
      </c>
      <c r="IG156" s="144">
        <v>33</v>
      </c>
      <c r="IH156" s="144">
        <v>32</v>
      </c>
      <c r="II156" s="144">
        <v>21</v>
      </c>
      <c r="IJ156" s="144">
        <v>25</v>
      </c>
      <c r="IK156" s="144">
        <v>30</v>
      </c>
      <c r="IL156" s="144">
        <v>22</v>
      </c>
      <c r="IM156" s="144">
        <v>21</v>
      </c>
      <c r="IN156" s="341">
        <f t="shared" si="122"/>
        <v>21</v>
      </c>
      <c r="IO156" s="144">
        <v>21</v>
      </c>
      <c r="IP156" s="144">
        <v>25</v>
      </c>
      <c r="IQ156" s="144">
        <v>32</v>
      </c>
      <c r="IR156" s="144">
        <v>25</v>
      </c>
      <c r="IS156" s="144">
        <v>26</v>
      </c>
      <c r="IT156" s="144">
        <v>33</v>
      </c>
      <c r="IU156" s="144">
        <v>33</v>
      </c>
      <c r="IV156" s="144">
        <v>31</v>
      </c>
      <c r="IW156" s="144">
        <v>45</v>
      </c>
      <c r="IX156" s="144">
        <v>34</v>
      </c>
      <c r="IY156" s="144">
        <v>26</v>
      </c>
      <c r="IZ156" s="144">
        <v>18</v>
      </c>
      <c r="JA156" s="144">
        <v>22</v>
      </c>
      <c r="JB156" s="144">
        <v>28</v>
      </c>
      <c r="JC156" s="144">
        <v>34</v>
      </c>
      <c r="JD156" s="144">
        <v>24</v>
      </c>
      <c r="JE156" s="144">
        <v>39</v>
      </c>
      <c r="JF156" s="362">
        <f t="shared" si="126"/>
        <v>40.5</v>
      </c>
      <c r="JG156" s="144">
        <v>42</v>
      </c>
      <c r="JH156" s="144">
        <v>42</v>
      </c>
      <c r="JI156" s="144">
        <v>32</v>
      </c>
      <c r="JJ156" s="144">
        <v>32</v>
      </c>
      <c r="JK156" s="144">
        <v>33</v>
      </c>
      <c r="JL156" s="144">
        <v>24</v>
      </c>
      <c r="JM156" s="144">
        <v>31</v>
      </c>
      <c r="JN156" s="341">
        <f t="shared" si="127"/>
        <v>26</v>
      </c>
      <c r="JO156" s="144">
        <v>21</v>
      </c>
      <c r="JP156" s="144">
        <v>20</v>
      </c>
      <c r="JQ156" s="144">
        <v>23</v>
      </c>
      <c r="JR156" s="144">
        <v>21</v>
      </c>
      <c r="JS156" s="144">
        <v>22</v>
      </c>
      <c r="JT156" s="144">
        <v>15</v>
      </c>
      <c r="JU156" s="144">
        <v>16</v>
      </c>
      <c r="JV156" s="341">
        <f t="shared" si="128"/>
        <v>15</v>
      </c>
      <c r="JW156" s="144">
        <v>14</v>
      </c>
      <c r="JX156" s="144">
        <v>10</v>
      </c>
      <c r="JY156" s="144">
        <v>8</v>
      </c>
      <c r="JZ156" s="144">
        <v>13</v>
      </c>
      <c r="KA156" s="144">
        <v>13</v>
      </c>
      <c r="KB156" s="144">
        <v>12</v>
      </c>
      <c r="KC156" s="144">
        <v>16</v>
      </c>
      <c r="KD156" s="144">
        <v>21</v>
      </c>
      <c r="KE156" s="144">
        <v>21</v>
      </c>
      <c r="KF156" s="144">
        <v>16</v>
      </c>
      <c r="KG156" s="144">
        <v>15</v>
      </c>
      <c r="KH156" s="144">
        <v>15</v>
      </c>
      <c r="KI156" s="144">
        <v>15</v>
      </c>
      <c r="KJ156" s="144">
        <v>19</v>
      </c>
      <c r="KK156" s="144">
        <v>12</v>
      </c>
      <c r="KL156" s="144">
        <v>14</v>
      </c>
      <c r="KM156" s="144">
        <v>16</v>
      </c>
      <c r="KN156" s="144">
        <v>22</v>
      </c>
      <c r="KO156" s="144">
        <v>16</v>
      </c>
      <c r="KP156" s="144">
        <v>26</v>
      </c>
      <c r="KQ156" s="144">
        <v>26</v>
      </c>
      <c r="KR156" s="144">
        <v>14</v>
      </c>
      <c r="KS156" s="144">
        <v>19</v>
      </c>
      <c r="KT156" s="144">
        <v>17</v>
      </c>
      <c r="KU156" s="144">
        <v>16</v>
      </c>
      <c r="KV156" s="144">
        <v>15</v>
      </c>
      <c r="KW156" s="144">
        <v>18</v>
      </c>
      <c r="KX156" s="144">
        <v>16</v>
      </c>
      <c r="KY156" s="144">
        <v>16</v>
      </c>
      <c r="KZ156" s="476">
        <f t="shared" si="129"/>
        <v>18</v>
      </c>
      <c r="LA156" s="476">
        <f t="shared" si="130"/>
        <v>17</v>
      </c>
      <c r="LB156" s="476">
        <f t="shared" si="131"/>
        <v>16</v>
      </c>
      <c r="LC156" s="476">
        <f t="shared" si="132"/>
        <v>15</v>
      </c>
      <c r="LD156" s="476">
        <f t="shared" si="133"/>
        <v>15</v>
      </c>
      <c r="LE156" s="476">
        <f t="shared" si="134"/>
        <v>15</v>
      </c>
      <c r="LF156" s="476">
        <f t="shared" si="135"/>
        <v>15</v>
      </c>
      <c r="LG156" s="476">
        <f t="shared" si="136"/>
        <v>15</v>
      </c>
      <c r="LH156" s="476">
        <f t="shared" si="137"/>
        <v>15</v>
      </c>
      <c r="LI156" s="476">
        <f t="shared" si="138"/>
        <v>15</v>
      </c>
      <c r="LJ156" s="144">
        <v>16</v>
      </c>
      <c r="LK156" s="144">
        <v>13</v>
      </c>
      <c r="LL156" s="144">
        <v>11</v>
      </c>
      <c r="LM156" s="144">
        <v>13</v>
      </c>
      <c r="LN156" s="144">
        <v>12</v>
      </c>
      <c r="LO156" s="144">
        <v>20</v>
      </c>
      <c r="LP156" s="144">
        <v>19</v>
      </c>
      <c r="LQ156" s="144">
        <v>11</v>
      </c>
      <c r="LR156" s="144">
        <v>16</v>
      </c>
      <c r="LS156" s="144">
        <v>13</v>
      </c>
      <c r="LT156" s="144">
        <v>11</v>
      </c>
      <c r="LU156" s="144">
        <v>11</v>
      </c>
      <c r="LV156" s="144">
        <v>7</v>
      </c>
      <c r="LW156" s="144">
        <v>15</v>
      </c>
      <c r="LX156" s="144">
        <v>20</v>
      </c>
      <c r="LY156" s="144">
        <v>17</v>
      </c>
      <c r="LZ156" s="144">
        <v>17</v>
      </c>
      <c r="MA156" s="144">
        <v>18</v>
      </c>
      <c r="MB156" s="144">
        <v>17</v>
      </c>
      <c r="MC156" s="144">
        <v>14</v>
      </c>
      <c r="MD156" s="144">
        <v>13</v>
      </c>
      <c r="ME156" s="144">
        <v>6</v>
      </c>
      <c r="MF156" s="144">
        <v>12</v>
      </c>
      <c r="MG156" s="144">
        <v>7</v>
      </c>
      <c r="MH156" s="144">
        <v>16</v>
      </c>
      <c r="MI156" s="144">
        <v>18</v>
      </c>
      <c r="MJ156" s="144">
        <v>17</v>
      </c>
      <c r="MK156" s="144">
        <v>13</v>
      </c>
      <c r="ML156" s="144">
        <v>11</v>
      </c>
      <c r="MM156" s="144">
        <v>8</v>
      </c>
      <c r="MN156" s="144">
        <v>9</v>
      </c>
      <c r="MO156" s="144">
        <v>12</v>
      </c>
      <c r="MP156" s="144">
        <v>15</v>
      </c>
      <c r="MQ156" s="144">
        <v>13</v>
      </c>
      <c r="MR156" s="144">
        <v>19</v>
      </c>
      <c r="MS156" s="144">
        <v>12</v>
      </c>
      <c r="MT156" s="144">
        <v>13</v>
      </c>
      <c r="MU156" s="144">
        <v>13</v>
      </c>
      <c r="MV156" s="144">
        <v>19</v>
      </c>
      <c r="MW156" s="144">
        <v>10</v>
      </c>
      <c r="MX156" s="144">
        <v>12</v>
      </c>
      <c r="MY156" s="144">
        <v>15</v>
      </c>
      <c r="MZ156" s="144">
        <v>26</v>
      </c>
      <c r="NA156" s="144">
        <v>21</v>
      </c>
      <c r="NB156" s="144">
        <v>13</v>
      </c>
      <c r="NC156" s="144">
        <v>15</v>
      </c>
      <c r="ND156" s="144">
        <v>16</v>
      </c>
      <c r="NE156" s="144">
        <v>10</v>
      </c>
      <c r="NF156" s="144">
        <v>43</v>
      </c>
      <c r="NG156" s="144">
        <v>38</v>
      </c>
      <c r="NH156" s="144">
        <v>30</v>
      </c>
      <c r="NI156" s="144">
        <v>28</v>
      </c>
      <c r="NJ156" s="144">
        <v>28</v>
      </c>
      <c r="NK156" s="144">
        <v>37</v>
      </c>
      <c r="NL156" s="144">
        <v>40</v>
      </c>
      <c r="NM156" s="144">
        <v>36</v>
      </c>
      <c r="NN156" s="144">
        <v>28</v>
      </c>
      <c r="NO156" s="144">
        <v>33</v>
      </c>
      <c r="NP156" s="144">
        <v>45</v>
      </c>
      <c r="NQ156" s="144">
        <v>46</v>
      </c>
      <c r="NR156" s="144">
        <v>36</v>
      </c>
      <c r="NS156" s="144">
        <v>37</v>
      </c>
      <c r="NT156" s="144">
        <v>54</v>
      </c>
      <c r="NU156" s="144">
        <v>35</v>
      </c>
      <c r="NV156" s="144">
        <v>37</v>
      </c>
      <c r="NW156" s="144">
        <v>31</v>
      </c>
      <c r="NX156" s="144">
        <v>20</v>
      </c>
      <c r="NY156" s="144">
        <v>22</v>
      </c>
      <c r="NZ156" s="144">
        <v>28</v>
      </c>
      <c r="OA156" s="144">
        <v>33</v>
      </c>
      <c r="OB156" s="144">
        <v>24</v>
      </c>
      <c r="OC156" s="144">
        <v>22</v>
      </c>
      <c r="OD156" s="144">
        <v>27</v>
      </c>
      <c r="OE156" s="144">
        <v>25</v>
      </c>
      <c r="OF156" s="144">
        <v>23</v>
      </c>
      <c r="OG156" s="144">
        <v>26</v>
      </c>
      <c r="OH156" s="144">
        <v>26</v>
      </c>
      <c r="OI156" s="144">
        <v>28</v>
      </c>
      <c r="OJ156" s="144">
        <v>35</v>
      </c>
      <c r="OK156" s="144">
        <v>34</v>
      </c>
      <c r="OL156" s="144">
        <v>45</v>
      </c>
      <c r="OM156" s="144">
        <v>46</v>
      </c>
      <c r="ON156" s="144">
        <v>43</v>
      </c>
      <c r="OO156" s="144">
        <v>38</v>
      </c>
      <c r="OP156" s="144">
        <v>40</v>
      </c>
      <c r="OQ156" s="144">
        <v>22</v>
      </c>
      <c r="OR156" s="144">
        <v>27</v>
      </c>
      <c r="OS156" s="144">
        <v>29</v>
      </c>
      <c r="OT156" s="144">
        <v>26</v>
      </c>
      <c r="OU156" s="144">
        <v>34</v>
      </c>
      <c r="OV156" s="144">
        <v>37</v>
      </c>
      <c r="OW156" s="144">
        <v>41</v>
      </c>
      <c r="OX156" s="144">
        <v>40</v>
      </c>
      <c r="OY156" s="341">
        <f t="shared" si="123"/>
        <v>39.5</v>
      </c>
      <c r="OZ156" s="144">
        <v>39</v>
      </c>
      <c r="PA156" s="144">
        <v>39</v>
      </c>
      <c r="PB156" s="144">
        <v>41</v>
      </c>
      <c r="PC156" s="144">
        <v>52</v>
      </c>
      <c r="PD156" s="144">
        <v>54</v>
      </c>
    </row>
    <row r="157" spans="1:420" s="144" customFormat="1" x14ac:dyDescent="0.2">
      <c r="A157" s="318"/>
      <c r="B157" s="318">
        <v>16</v>
      </c>
      <c r="C157" s="319">
        <f t="shared" ca="1" si="121"/>
        <v>18</v>
      </c>
      <c r="D157" s="320">
        <f t="shared" ca="1" si="124"/>
        <v>6.6914498141263934E-2</v>
      </c>
      <c r="E157" s="323">
        <f t="shared" ca="1" si="125"/>
        <v>5</v>
      </c>
      <c r="F157" s="321"/>
      <c r="G157" s="144">
        <v>64</v>
      </c>
      <c r="H157" s="144">
        <v>61</v>
      </c>
      <c r="I157" s="343">
        <v>72</v>
      </c>
      <c r="J157" s="144">
        <v>83</v>
      </c>
      <c r="K157" s="144">
        <v>78</v>
      </c>
      <c r="L157" s="144">
        <v>46</v>
      </c>
      <c r="M157" s="144">
        <v>69</v>
      </c>
      <c r="N157" s="144">
        <v>83</v>
      </c>
      <c r="O157" s="144">
        <v>70</v>
      </c>
      <c r="P157" s="144">
        <v>58</v>
      </c>
      <c r="Q157" s="144">
        <v>59</v>
      </c>
      <c r="R157" s="144">
        <v>60</v>
      </c>
      <c r="S157" s="144">
        <v>54</v>
      </c>
      <c r="T157" s="144">
        <v>36</v>
      </c>
      <c r="U157" s="144">
        <v>38</v>
      </c>
      <c r="V157" s="144">
        <v>28</v>
      </c>
      <c r="W157" s="144">
        <v>35</v>
      </c>
      <c r="X157" s="144">
        <v>28</v>
      </c>
      <c r="Y157" s="144">
        <v>34</v>
      </c>
      <c r="Z157" s="144">
        <v>33</v>
      </c>
      <c r="AA157" s="144">
        <v>27</v>
      </c>
      <c r="AB157" s="144">
        <v>34</v>
      </c>
      <c r="AC157" s="144">
        <v>28</v>
      </c>
      <c r="AD157" s="144">
        <v>29</v>
      </c>
      <c r="AE157" s="144">
        <v>33</v>
      </c>
      <c r="AF157" s="144">
        <v>40</v>
      </c>
      <c r="AG157" s="144">
        <v>43</v>
      </c>
      <c r="AH157" s="144">
        <v>37</v>
      </c>
      <c r="AI157" s="144">
        <v>31</v>
      </c>
      <c r="AJ157" s="144">
        <v>33</v>
      </c>
      <c r="AK157" s="144">
        <v>39</v>
      </c>
      <c r="AL157" s="144">
        <v>48</v>
      </c>
      <c r="AM157" s="144">
        <v>52</v>
      </c>
      <c r="AN157" s="144">
        <v>55</v>
      </c>
      <c r="AO157" s="144">
        <v>42</v>
      </c>
      <c r="AP157" s="363">
        <v>39</v>
      </c>
      <c r="AQ157" s="144">
        <v>36</v>
      </c>
      <c r="AR157" s="144">
        <v>48</v>
      </c>
      <c r="AS157" s="144">
        <v>29</v>
      </c>
      <c r="AT157" s="144">
        <v>22</v>
      </c>
      <c r="AU157" s="144">
        <v>51</v>
      </c>
      <c r="AV157" s="144">
        <v>61</v>
      </c>
      <c r="AW157" s="144">
        <v>53</v>
      </c>
      <c r="AX157" s="144">
        <v>43</v>
      </c>
      <c r="AY157" s="144">
        <v>19</v>
      </c>
      <c r="AZ157" s="144">
        <v>24</v>
      </c>
      <c r="BA157" s="144">
        <v>27</v>
      </c>
      <c r="BB157" s="144">
        <v>36</v>
      </c>
      <c r="BC157" s="144">
        <v>15</v>
      </c>
      <c r="BD157" s="144">
        <v>20</v>
      </c>
      <c r="BE157" s="144">
        <v>26</v>
      </c>
      <c r="BF157" s="144">
        <v>24</v>
      </c>
      <c r="BG157" s="144">
        <v>17</v>
      </c>
      <c r="BH157" s="144">
        <v>12</v>
      </c>
      <c r="BI157" s="144">
        <v>10</v>
      </c>
      <c r="BJ157" s="144">
        <v>9</v>
      </c>
      <c r="BK157" s="144">
        <v>8</v>
      </c>
      <c r="BL157" s="144">
        <v>4</v>
      </c>
      <c r="BM157" s="144">
        <v>7</v>
      </c>
      <c r="BN157" s="144">
        <v>10</v>
      </c>
      <c r="BO157" s="144">
        <v>16</v>
      </c>
      <c r="BP157" s="144">
        <v>19</v>
      </c>
      <c r="BQ157" s="144">
        <v>25</v>
      </c>
      <c r="BR157" s="144">
        <v>28</v>
      </c>
      <c r="BS157" s="343">
        <v>26.5</v>
      </c>
      <c r="BT157" s="144">
        <v>17</v>
      </c>
      <c r="BU157" s="144">
        <v>18</v>
      </c>
      <c r="BV157" s="144">
        <v>19</v>
      </c>
      <c r="BW157" s="144">
        <v>21</v>
      </c>
      <c r="BX157" s="144">
        <v>13</v>
      </c>
      <c r="BY157" s="144">
        <v>18</v>
      </c>
      <c r="BZ157" s="144">
        <v>22</v>
      </c>
      <c r="CA157" s="144">
        <v>12</v>
      </c>
      <c r="CB157" s="144">
        <v>17</v>
      </c>
      <c r="CC157" s="144">
        <v>23</v>
      </c>
      <c r="CD157" s="144">
        <v>30</v>
      </c>
      <c r="CE157" s="144">
        <v>22</v>
      </c>
      <c r="CF157" s="144">
        <v>28</v>
      </c>
      <c r="CG157" s="144">
        <v>58</v>
      </c>
      <c r="CH157" s="144">
        <v>56</v>
      </c>
      <c r="CI157" s="144">
        <v>51</v>
      </c>
      <c r="CJ157" s="144">
        <v>64</v>
      </c>
      <c r="CK157" s="144">
        <v>84</v>
      </c>
      <c r="CL157" s="144">
        <v>102</v>
      </c>
      <c r="CM157" s="144">
        <v>88</v>
      </c>
      <c r="CN157" s="144">
        <v>75</v>
      </c>
      <c r="CO157" s="144">
        <v>56</v>
      </c>
      <c r="CP157" s="144">
        <v>54</v>
      </c>
      <c r="CQ157" s="144">
        <v>60</v>
      </c>
      <c r="CR157" s="144">
        <v>53</v>
      </c>
      <c r="CS157" s="144">
        <v>56</v>
      </c>
      <c r="CT157" s="144">
        <v>46</v>
      </c>
      <c r="CU157" s="144">
        <v>56</v>
      </c>
      <c r="CV157" s="144">
        <v>58</v>
      </c>
      <c r="CW157" s="144">
        <v>63</v>
      </c>
      <c r="CX157" s="144">
        <v>49</v>
      </c>
      <c r="CY157" s="144">
        <v>46</v>
      </c>
      <c r="CZ157" s="144">
        <v>46</v>
      </c>
      <c r="DA157" s="144">
        <v>51</v>
      </c>
      <c r="DB157" s="144">
        <v>41</v>
      </c>
      <c r="DC157" s="144">
        <v>39</v>
      </c>
      <c r="DD157" s="144">
        <v>42</v>
      </c>
      <c r="DE157" s="144">
        <v>38</v>
      </c>
      <c r="DF157" s="144">
        <v>39.5</v>
      </c>
      <c r="DG157" s="144">
        <v>41</v>
      </c>
      <c r="DH157" s="144">
        <v>33</v>
      </c>
      <c r="DI157" s="144">
        <v>23</v>
      </c>
      <c r="DJ157" s="144">
        <v>27</v>
      </c>
      <c r="DK157" s="144">
        <v>26</v>
      </c>
      <c r="DL157" s="144">
        <v>28</v>
      </c>
      <c r="DM157" s="144">
        <v>31</v>
      </c>
      <c r="DN157" s="144">
        <v>27</v>
      </c>
      <c r="DO157" s="144">
        <v>22</v>
      </c>
      <c r="DP157" s="144">
        <v>17</v>
      </c>
      <c r="DQ157" s="144">
        <v>18</v>
      </c>
      <c r="DR157">
        <v>18</v>
      </c>
      <c r="DS157" s="144">
        <v>18</v>
      </c>
      <c r="DT157" s="397">
        <v>21</v>
      </c>
      <c r="DU157" s="397">
        <v>22</v>
      </c>
      <c r="DV157" s="380">
        <v>18</v>
      </c>
      <c r="DW157" s="380">
        <v>23</v>
      </c>
      <c r="DX157" s="397">
        <v>17</v>
      </c>
      <c r="DY157">
        <v>17</v>
      </c>
      <c r="DZ157">
        <v>20</v>
      </c>
      <c r="EA157">
        <v>8</v>
      </c>
      <c r="EB157">
        <v>19</v>
      </c>
      <c r="EC157">
        <v>10</v>
      </c>
      <c r="ED157">
        <v>8</v>
      </c>
      <c r="EE157">
        <v>19</v>
      </c>
      <c r="EF157">
        <v>18</v>
      </c>
      <c r="EG157">
        <v>20</v>
      </c>
      <c r="EH157">
        <v>17</v>
      </c>
      <c r="EI157">
        <v>15</v>
      </c>
      <c r="EJ157">
        <v>14</v>
      </c>
      <c r="EK157">
        <v>23</v>
      </c>
      <c r="EL157">
        <v>16</v>
      </c>
      <c r="EM157">
        <v>22</v>
      </c>
      <c r="EN157">
        <v>17</v>
      </c>
      <c r="EO157" s="144">
        <v>17</v>
      </c>
      <c r="EP157">
        <v>17</v>
      </c>
      <c r="EQ157">
        <v>16</v>
      </c>
      <c r="ER157">
        <v>16</v>
      </c>
      <c r="ES157">
        <v>19</v>
      </c>
      <c r="ET157">
        <v>15</v>
      </c>
      <c r="EU157">
        <v>20</v>
      </c>
      <c r="EV157">
        <v>11</v>
      </c>
      <c r="EW157">
        <v>13</v>
      </c>
      <c r="EX157">
        <v>13</v>
      </c>
      <c r="EY157">
        <v>33</v>
      </c>
      <c r="EZ157">
        <v>30</v>
      </c>
      <c r="FA157">
        <v>33</v>
      </c>
      <c r="FB157">
        <v>37</v>
      </c>
      <c r="FC157">
        <v>31</v>
      </c>
      <c r="FD157">
        <v>22</v>
      </c>
      <c r="FE157">
        <v>28</v>
      </c>
      <c r="FF157">
        <v>41</v>
      </c>
      <c r="FG157">
        <v>27</v>
      </c>
      <c r="FH157">
        <v>26</v>
      </c>
      <c r="FI157">
        <v>29</v>
      </c>
      <c r="FJ157">
        <v>39</v>
      </c>
      <c r="FK157" s="144">
        <v>35</v>
      </c>
      <c r="FL157">
        <v>27</v>
      </c>
      <c r="FM157">
        <v>33</v>
      </c>
      <c r="FN157" s="144">
        <v>28</v>
      </c>
      <c r="FO157" s="144">
        <v>22</v>
      </c>
      <c r="FP157" s="144">
        <v>23</v>
      </c>
      <c r="FQ157">
        <v>20</v>
      </c>
      <c r="FR157" s="144">
        <v>18</v>
      </c>
      <c r="FS157">
        <v>17</v>
      </c>
      <c r="FT157" s="144">
        <v>14</v>
      </c>
      <c r="FU157" s="397">
        <v>18</v>
      </c>
      <c r="FV157" s="397">
        <v>18</v>
      </c>
      <c r="FW157" s="380">
        <v>19</v>
      </c>
      <c r="FX157" s="380">
        <v>18</v>
      </c>
      <c r="FY157" s="397">
        <v>20</v>
      </c>
      <c r="FZ157">
        <v>12</v>
      </c>
      <c r="GA157">
        <v>15</v>
      </c>
      <c r="GB157">
        <v>22</v>
      </c>
      <c r="GC157">
        <v>21</v>
      </c>
      <c r="GD157">
        <v>25</v>
      </c>
      <c r="GE157">
        <v>33</v>
      </c>
      <c r="GF157">
        <v>28</v>
      </c>
      <c r="GG157">
        <v>34</v>
      </c>
      <c r="GH157">
        <v>30</v>
      </c>
      <c r="GI157">
        <v>23</v>
      </c>
      <c r="GJ157">
        <v>27</v>
      </c>
      <c r="GK157">
        <v>32</v>
      </c>
      <c r="GL157">
        <v>23</v>
      </c>
      <c r="GM157">
        <v>33</v>
      </c>
      <c r="GN157">
        <v>27</v>
      </c>
      <c r="GO157">
        <v>35</v>
      </c>
      <c r="GP157" s="144">
        <v>27</v>
      </c>
      <c r="GQ157">
        <v>36</v>
      </c>
      <c r="GR157">
        <v>33</v>
      </c>
      <c r="GS157">
        <v>38</v>
      </c>
      <c r="GT157">
        <v>30</v>
      </c>
      <c r="GU157">
        <v>34</v>
      </c>
      <c r="GV157" s="144">
        <v>35</v>
      </c>
      <c r="GW157" s="144">
        <v>42</v>
      </c>
      <c r="GX157" s="144">
        <v>40</v>
      </c>
      <c r="GY157" s="144">
        <v>36</v>
      </c>
      <c r="GZ157" s="144">
        <v>43</v>
      </c>
      <c r="HA157" s="144">
        <v>46</v>
      </c>
      <c r="HB157" s="144">
        <v>56</v>
      </c>
      <c r="HC157" s="144">
        <v>49</v>
      </c>
      <c r="HD157" s="144">
        <v>43</v>
      </c>
      <c r="HE157" s="144">
        <v>55</v>
      </c>
      <c r="HF157" s="144">
        <v>52</v>
      </c>
      <c r="HG157" s="144">
        <v>55</v>
      </c>
      <c r="HH157" s="144">
        <v>56</v>
      </c>
      <c r="HI157" s="144">
        <v>57</v>
      </c>
      <c r="HJ157" s="144">
        <v>49</v>
      </c>
      <c r="HK157" s="144">
        <v>45</v>
      </c>
      <c r="HL157" s="144">
        <v>52</v>
      </c>
      <c r="HM157" s="144">
        <v>32</v>
      </c>
      <c r="HN157" s="144">
        <v>37</v>
      </c>
      <c r="HO157" s="144">
        <v>32</v>
      </c>
      <c r="HP157" s="144">
        <v>34</v>
      </c>
      <c r="HQ157" s="144">
        <v>29</v>
      </c>
      <c r="HR157" s="144">
        <v>29</v>
      </c>
      <c r="HS157" s="144">
        <v>45</v>
      </c>
      <c r="HT157" s="144">
        <v>46</v>
      </c>
      <c r="HU157" s="144">
        <v>37</v>
      </c>
      <c r="HV157" s="144">
        <v>33</v>
      </c>
      <c r="HW157" s="144">
        <v>27</v>
      </c>
      <c r="HX157" s="144">
        <v>27</v>
      </c>
      <c r="HY157" s="144">
        <v>30</v>
      </c>
      <c r="HZ157" s="144">
        <v>34</v>
      </c>
      <c r="IA157" s="144">
        <v>55</v>
      </c>
      <c r="IB157" s="144">
        <v>47</v>
      </c>
      <c r="IC157" s="144">
        <v>50</v>
      </c>
      <c r="ID157" s="144">
        <v>29</v>
      </c>
      <c r="IE157" s="144">
        <v>27</v>
      </c>
      <c r="IF157" s="144">
        <v>26</v>
      </c>
      <c r="IG157" s="144">
        <v>26</v>
      </c>
      <c r="IH157" s="144">
        <v>31</v>
      </c>
      <c r="II157" s="144">
        <v>37</v>
      </c>
      <c r="IJ157" s="144">
        <v>35</v>
      </c>
      <c r="IK157" s="144">
        <v>29</v>
      </c>
      <c r="IL157" s="144">
        <v>37</v>
      </c>
      <c r="IM157" s="144">
        <v>40</v>
      </c>
      <c r="IN157" s="341">
        <f t="shared" si="122"/>
        <v>38</v>
      </c>
      <c r="IO157" s="144">
        <v>36</v>
      </c>
      <c r="IP157" s="144">
        <v>26</v>
      </c>
      <c r="IQ157" s="144">
        <v>27</v>
      </c>
      <c r="IR157" s="144">
        <v>30</v>
      </c>
      <c r="IS157" s="144">
        <v>24</v>
      </c>
      <c r="IT157" s="144">
        <v>25</v>
      </c>
      <c r="IU157" s="144">
        <v>31</v>
      </c>
      <c r="IV157" s="144">
        <v>47</v>
      </c>
      <c r="IW157" s="144">
        <v>48</v>
      </c>
      <c r="IX157" s="144">
        <v>50</v>
      </c>
      <c r="IY157" s="144">
        <v>43</v>
      </c>
      <c r="IZ157" s="144">
        <v>39</v>
      </c>
      <c r="JA157" s="144">
        <v>37</v>
      </c>
      <c r="JB157" s="144">
        <v>55</v>
      </c>
      <c r="JC157" s="144">
        <v>91</v>
      </c>
      <c r="JD157" s="144">
        <v>65</v>
      </c>
      <c r="JE157" s="144">
        <v>76</v>
      </c>
      <c r="JF157" s="362">
        <f t="shared" si="126"/>
        <v>77.5</v>
      </c>
      <c r="JG157" s="144">
        <v>79</v>
      </c>
      <c r="JH157" s="144">
        <v>75</v>
      </c>
      <c r="JI157" s="144">
        <v>57</v>
      </c>
      <c r="JJ157" s="144">
        <v>73</v>
      </c>
      <c r="JK157" s="144">
        <v>51</v>
      </c>
      <c r="JL157" s="144">
        <v>43</v>
      </c>
      <c r="JM157" s="144">
        <v>54</v>
      </c>
      <c r="JN157" s="341">
        <f t="shared" si="127"/>
        <v>48.5</v>
      </c>
      <c r="JO157" s="144">
        <v>43</v>
      </c>
      <c r="JP157" s="144">
        <v>39</v>
      </c>
      <c r="JQ157" s="144">
        <v>34</v>
      </c>
      <c r="JR157" s="144">
        <v>28</v>
      </c>
      <c r="JS157" s="144">
        <v>37</v>
      </c>
      <c r="JT157" s="144">
        <v>29</v>
      </c>
      <c r="JU157" s="144">
        <v>23</v>
      </c>
      <c r="JV157" s="341">
        <f t="shared" si="128"/>
        <v>25.5</v>
      </c>
      <c r="JW157" s="144">
        <v>28</v>
      </c>
      <c r="JX157" s="144">
        <v>23</v>
      </c>
      <c r="JY157" s="144">
        <v>13</v>
      </c>
      <c r="JZ157" s="144">
        <v>16</v>
      </c>
      <c r="KA157" s="144">
        <v>30</v>
      </c>
      <c r="KB157" s="144">
        <v>37</v>
      </c>
      <c r="KC157" s="144">
        <v>33</v>
      </c>
      <c r="KD157" s="144">
        <v>27</v>
      </c>
      <c r="KE157" s="144">
        <v>20</v>
      </c>
      <c r="KF157" s="144">
        <v>24</v>
      </c>
      <c r="KG157" s="144">
        <v>22</v>
      </c>
      <c r="KH157" s="144">
        <v>28</v>
      </c>
      <c r="KI157" s="144">
        <v>28</v>
      </c>
      <c r="KJ157" s="144">
        <v>31</v>
      </c>
      <c r="KK157" s="144">
        <v>29</v>
      </c>
      <c r="KL157" s="144">
        <v>32</v>
      </c>
      <c r="KM157" s="144">
        <v>27</v>
      </c>
      <c r="KN157" s="144">
        <v>33</v>
      </c>
      <c r="KO157" s="144">
        <v>32</v>
      </c>
      <c r="KP157" s="144">
        <v>44</v>
      </c>
      <c r="KQ157" s="144">
        <v>47</v>
      </c>
      <c r="KR157" s="144">
        <v>45</v>
      </c>
      <c r="KS157" s="144">
        <v>50</v>
      </c>
      <c r="KT157" s="144">
        <v>45</v>
      </c>
      <c r="KU157" s="144">
        <v>56</v>
      </c>
      <c r="KV157" s="144">
        <v>45</v>
      </c>
      <c r="KW157" s="144">
        <v>38</v>
      </c>
      <c r="KX157" s="144">
        <v>29</v>
      </c>
      <c r="KY157" s="144">
        <v>30</v>
      </c>
      <c r="KZ157" s="476">
        <f t="shared" si="129"/>
        <v>43</v>
      </c>
      <c r="LA157" s="476">
        <f t="shared" si="130"/>
        <v>42</v>
      </c>
      <c r="LB157" s="476">
        <f t="shared" si="131"/>
        <v>39</v>
      </c>
      <c r="LC157" s="476">
        <f t="shared" si="132"/>
        <v>37</v>
      </c>
      <c r="LD157" s="476">
        <f t="shared" si="133"/>
        <v>35</v>
      </c>
      <c r="LE157" s="476">
        <f t="shared" si="134"/>
        <v>34</v>
      </c>
      <c r="LF157" s="476">
        <f t="shared" si="135"/>
        <v>31</v>
      </c>
      <c r="LG157" s="476">
        <f t="shared" si="136"/>
        <v>29</v>
      </c>
      <c r="LH157" s="476">
        <f t="shared" si="137"/>
        <v>27</v>
      </c>
      <c r="LI157" s="476">
        <f t="shared" si="138"/>
        <v>26</v>
      </c>
      <c r="LJ157" s="144">
        <v>45</v>
      </c>
      <c r="LK157" s="144">
        <v>30</v>
      </c>
      <c r="LL157" s="144">
        <v>20</v>
      </c>
      <c r="LM157" s="144">
        <v>18</v>
      </c>
      <c r="LN157" s="144">
        <v>33</v>
      </c>
      <c r="LO157" s="144">
        <v>32</v>
      </c>
      <c r="LP157" s="144">
        <v>24</v>
      </c>
      <c r="LQ157" s="144">
        <v>24</v>
      </c>
      <c r="LR157" s="144">
        <v>15</v>
      </c>
      <c r="LS157" s="144">
        <v>11</v>
      </c>
      <c r="LT157" s="144">
        <v>20</v>
      </c>
      <c r="LU157" s="144">
        <v>16</v>
      </c>
      <c r="LV157" s="144">
        <v>25</v>
      </c>
      <c r="LW157" s="144">
        <v>26</v>
      </c>
      <c r="LX157" s="144">
        <v>26</v>
      </c>
      <c r="LY157" s="144">
        <v>25</v>
      </c>
      <c r="LZ157" s="144">
        <v>23</v>
      </c>
      <c r="MA157" s="144">
        <v>24</v>
      </c>
      <c r="MB157" s="144">
        <v>12</v>
      </c>
      <c r="MC157" s="144">
        <v>26</v>
      </c>
      <c r="MD157" s="144">
        <v>16</v>
      </c>
      <c r="ME157" s="144">
        <v>14</v>
      </c>
      <c r="MF157" s="144">
        <v>23</v>
      </c>
      <c r="MG157" s="144">
        <v>14</v>
      </c>
      <c r="MH157" s="144">
        <v>12</v>
      </c>
      <c r="MI157" s="144">
        <v>19</v>
      </c>
      <c r="MJ157" s="144">
        <v>26</v>
      </c>
      <c r="MK157" s="144">
        <v>25</v>
      </c>
      <c r="ML157" s="144">
        <v>20</v>
      </c>
      <c r="MM157" s="144">
        <v>18</v>
      </c>
      <c r="MN157" s="144">
        <v>22</v>
      </c>
      <c r="MO157" s="144">
        <v>16</v>
      </c>
      <c r="MP157" s="144">
        <v>20</v>
      </c>
      <c r="MQ157" s="144">
        <v>15</v>
      </c>
      <c r="MR157" s="144">
        <v>24</v>
      </c>
      <c r="MS157" s="144">
        <v>20</v>
      </c>
      <c r="MT157" s="144">
        <v>21</v>
      </c>
      <c r="MU157" s="144">
        <v>18</v>
      </c>
      <c r="MV157" s="144">
        <v>28</v>
      </c>
      <c r="MW157" s="144">
        <v>24</v>
      </c>
      <c r="MX157" s="144">
        <v>28</v>
      </c>
      <c r="MY157" s="144">
        <v>44</v>
      </c>
      <c r="MZ157" s="144">
        <v>44</v>
      </c>
      <c r="NA157" s="144">
        <v>53</v>
      </c>
      <c r="NB157" s="144">
        <v>62</v>
      </c>
      <c r="NC157" s="144">
        <v>65</v>
      </c>
      <c r="ND157" s="144">
        <v>30</v>
      </c>
      <c r="NE157" s="144">
        <v>34</v>
      </c>
      <c r="NF157" s="144">
        <v>53</v>
      </c>
      <c r="NG157" s="144">
        <v>48</v>
      </c>
      <c r="NH157" s="144">
        <v>49</v>
      </c>
      <c r="NI157" s="144">
        <v>28</v>
      </c>
      <c r="NJ157" s="144">
        <v>28</v>
      </c>
      <c r="NK157" s="144">
        <v>40</v>
      </c>
      <c r="NL157" s="144">
        <v>27</v>
      </c>
      <c r="NM157" s="144">
        <v>24</v>
      </c>
      <c r="NN157" s="144">
        <v>20</v>
      </c>
      <c r="NO157" s="144">
        <v>16</v>
      </c>
      <c r="NP157" s="144">
        <v>14</v>
      </c>
      <c r="NQ157" s="144">
        <v>17</v>
      </c>
      <c r="NR157" s="144">
        <v>12</v>
      </c>
      <c r="NS157" s="144">
        <v>25</v>
      </c>
      <c r="NT157" s="144">
        <v>19</v>
      </c>
      <c r="NU157" s="144">
        <v>19</v>
      </c>
      <c r="NV157" s="144">
        <v>19</v>
      </c>
      <c r="NW157" s="144">
        <v>23</v>
      </c>
      <c r="NX157" s="144">
        <v>33</v>
      </c>
      <c r="NY157" s="144">
        <v>27</v>
      </c>
      <c r="NZ157" s="144">
        <v>21</v>
      </c>
      <c r="OA157" s="144">
        <v>28</v>
      </c>
      <c r="OB157" s="144">
        <v>22</v>
      </c>
      <c r="OC157" s="144">
        <v>27</v>
      </c>
      <c r="OD157" s="144">
        <v>22</v>
      </c>
      <c r="OE157" s="144">
        <v>17</v>
      </c>
      <c r="OF157" s="144">
        <v>23</v>
      </c>
      <c r="OG157" s="144">
        <v>22</v>
      </c>
      <c r="OH157" s="144">
        <v>12</v>
      </c>
      <c r="OI157" s="144">
        <v>12</v>
      </c>
      <c r="OJ157" s="144">
        <v>18</v>
      </c>
      <c r="OK157" s="144">
        <v>29</v>
      </c>
      <c r="OL157" s="144">
        <v>24</v>
      </c>
      <c r="OM157" s="144">
        <v>22</v>
      </c>
      <c r="ON157" s="144">
        <v>19</v>
      </c>
      <c r="OO157" s="144">
        <v>25</v>
      </c>
      <c r="OP157" s="144">
        <v>13</v>
      </c>
      <c r="OQ157" s="144">
        <v>21</v>
      </c>
      <c r="OR157" s="144">
        <v>26</v>
      </c>
      <c r="OS157" s="144">
        <v>30</v>
      </c>
      <c r="OT157" s="144">
        <v>39</v>
      </c>
      <c r="OU157" s="144">
        <v>32</v>
      </c>
      <c r="OV157" s="144">
        <v>32</v>
      </c>
      <c r="OW157" s="144">
        <v>29</v>
      </c>
      <c r="OX157" s="144">
        <v>28</v>
      </c>
      <c r="OY157" s="341">
        <f t="shared" si="123"/>
        <v>25.5</v>
      </c>
      <c r="OZ157" s="144">
        <v>23</v>
      </c>
      <c r="PA157" s="144">
        <v>27</v>
      </c>
      <c r="PB157" s="144">
        <v>35</v>
      </c>
      <c r="PC157" s="144">
        <v>39</v>
      </c>
      <c r="PD157" s="144">
        <v>18</v>
      </c>
    </row>
    <row r="158" spans="1:420" s="144" customFormat="1" x14ac:dyDescent="0.2">
      <c r="A158" s="55"/>
      <c r="B158" s="318">
        <v>17</v>
      </c>
      <c r="C158" s="319">
        <f t="shared" ca="1" si="121"/>
        <v>17</v>
      </c>
      <c r="D158" s="320">
        <f t="shared" ca="1" si="124"/>
        <v>5.1051051051051052E-2</v>
      </c>
      <c r="E158" s="323">
        <f t="shared" ca="1" si="125"/>
        <v>3</v>
      </c>
      <c r="F158" s="321"/>
      <c r="G158" s="144">
        <v>2</v>
      </c>
      <c r="H158" s="144">
        <v>0</v>
      </c>
      <c r="I158" s="343">
        <v>8.5</v>
      </c>
      <c r="J158" s="144">
        <v>17</v>
      </c>
      <c r="K158" s="144">
        <v>7</v>
      </c>
      <c r="L158" s="144">
        <v>3</v>
      </c>
      <c r="M158" s="144">
        <v>3</v>
      </c>
      <c r="N158" s="144">
        <v>5</v>
      </c>
      <c r="O158" s="144">
        <v>11</v>
      </c>
      <c r="P158" s="144">
        <v>23</v>
      </c>
      <c r="Q158" s="144">
        <v>6</v>
      </c>
      <c r="R158" s="144">
        <v>1</v>
      </c>
      <c r="S158" s="144">
        <v>0</v>
      </c>
      <c r="T158" s="144">
        <v>0</v>
      </c>
      <c r="U158" s="144">
        <v>4</v>
      </c>
      <c r="V158" s="144">
        <v>12</v>
      </c>
      <c r="W158" s="144">
        <v>23</v>
      </c>
      <c r="X158" s="144">
        <v>27</v>
      </c>
      <c r="Y158" s="144">
        <v>37</v>
      </c>
      <c r="Z158" s="144">
        <v>34</v>
      </c>
      <c r="AA158" s="144">
        <v>37</v>
      </c>
      <c r="AB158" s="144">
        <v>60</v>
      </c>
      <c r="AC158" s="144">
        <v>63</v>
      </c>
      <c r="AD158" s="144">
        <v>93</v>
      </c>
      <c r="AE158" s="144">
        <v>27</v>
      </c>
      <c r="AF158" s="144">
        <v>46</v>
      </c>
      <c r="AG158" s="144">
        <v>92</v>
      </c>
      <c r="AH158" s="144">
        <v>112</v>
      </c>
      <c r="AI158" s="144">
        <v>133</v>
      </c>
      <c r="AJ158" s="144">
        <v>126</v>
      </c>
      <c r="AK158" s="144">
        <v>84</v>
      </c>
      <c r="AL158" s="144">
        <v>98</v>
      </c>
      <c r="AM158" s="144">
        <v>107</v>
      </c>
      <c r="AN158" s="144">
        <v>89</v>
      </c>
      <c r="AO158" s="144">
        <v>73</v>
      </c>
      <c r="AP158" s="363">
        <v>78</v>
      </c>
      <c r="AQ158" s="144">
        <v>83</v>
      </c>
      <c r="AR158" s="144">
        <v>85</v>
      </c>
      <c r="AS158" s="144">
        <v>75</v>
      </c>
      <c r="AT158" s="144">
        <v>64</v>
      </c>
      <c r="AU158" s="144">
        <v>69</v>
      </c>
      <c r="AV158" s="144">
        <v>62</v>
      </c>
      <c r="AW158" s="144">
        <v>60</v>
      </c>
      <c r="AX158" s="144">
        <v>63</v>
      </c>
      <c r="AY158" s="144">
        <v>68</v>
      </c>
      <c r="AZ158" s="144">
        <v>81</v>
      </c>
      <c r="BA158" s="144">
        <v>74</v>
      </c>
      <c r="BB158" s="144">
        <v>105</v>
      </c>
      <c r="BC158" s="144">
        <v>79</v>
      </c>
      <c r="BD158" s="144">
        <v>73</v>
      </c>
      <c r="BE158" s="144">
        <v>79</v>
      </c>
      <c r="BF158" s="144">
        <v>98</v>
      </c>
      <c r="BG158" s="144">
        <v>79</v>
      </c>
      <c r="BH158" s="144">
        <v>64</v>
      </c>
      <c r="BI158" s="144">
        <v>64</v>
      </c>
      <c r="BJ158" s="144">
        <v>77</v>
      </c>
      <c r="BK158" s="144">
        <v>61</v>
      </c>
      <c r="BL158" s="144">
        <v>49</v>
      </c>
      <c r="BM158" s="144">
        <v>45</v>
      </c>
      <c r="BN158" s="144">
        <v>41</v>
      </c>
      <c r="BO158" s="144">
        <v>58</v>
      </c>
      <c r="BP158" s="144">
        <v>52</v>
      </c>
      <c r="BQ158" s="144">
        <v>61</v>
      </c>
      <c r="BR158" s="144">
        <v>62</v>
      </c>
      <c r="BS158" s="343">
        <v>61.5</v>
      </c>
      <c r="BT158" s="144">
        <v>68</v>
      </c>
      <c r="BU158" s="144">
        <v>61</v>
      </c>
      <c r="BV158" s="144">
        <v>73</v>
      </c>
      <c r="BW158" s="144">
        <v>64</v>
      </c>
      <c r="BX158" s="144">
        <v>47</v>
      </c>
      <c r="BY158" s="144">
        <v>44</v>
      </c>
      <c r="BZ158" s="144">
        <v>51</v>
      </c>
      <c r="CA158" s="144">
        <v>59</v>
      </c>
      <c r="CB158" s="144">
        <v>71</v>
      </c>
      <c r="CC158" s="144">
        <v>75</v>
      </c>
      <c r="CD158" s="144">
        <v>80</v>
      </c>
      <c r="CE158" s="144">
        <v>74</v>
      </c>
      <c r="CF158" s="144">
        <v>62</v>
      </c>
      <c r="CG158" s="144">
        <v>60</v>
      </c>
      <c r="CH158" s="144">
        <v>76</v>
      </c>
      <c r="CI158" s="144">
        <v>61</v>
      </c>
      <c r="CJ158" s="144">
        <v>72</v>
      </c>
      <c r="CK158" s="144">
        <v>65</v>
      </c>
      <c r="CL158" s="144">
        <v>60</v>
      </c>
      <c r="CM158" s="144">
        <v>60</v>
      </c>
      <c r="CN158" s="144">
        <v>84</v>
      </c>
      <c r="CO158" s="144">
        <v>70</v>
      </c>
      <c r="CP158" s="144">
        <v>78</v>
      </c>
      <c r="CQ158" s="144">
        <v>99</v>
      </c>
      <c r="CR158" s="144">
        <v>93</v>
      </c>
      <c r="CS158" s="144">
        <v>72</v>
      </c>
      <c r="CT158" s="144">
        <v>65</v>
      </c>
      <c r="CU158" s="144">
        <v>63</v>
      </c>
      <c r="CV158" s="144">
        <v>55</v>
      </c>
      <c r="CW158" s="144">
        <v>51</v>
      </c>
      <c r="CX158" s="144">
        <v>41</v>
      </c>
      <c r="CY158" s="144">
        <v>59</v>
      </c>
      <c r="CZ158" s="144">
        <v>51</v>
      </c>
      <c r="DA158" s="144">
        <v>57</v>
      </c>
      <c r="DB158" s="144">
        <v>63</v>
      </c>
      <c r="DC158" s="144">
        <v>64</v>
      </c>
      <c r="DD158" s="144">
        <v>83</v>
      </c>
      <c r="DE158" s="144">
        <v>98</v>
      </c>
      <c r="DF158" s="144">
        <v>88</v>
      </c>
      <c r="DG158" s="144">
        <v>78</v>
      </c>
      <c r="DH158" s="144">
        <v>64</v>
      </c>
      <c r="DI158" s="144">
        <v>40</v>
      </c>
      <c r="DJ158" s="144">
        <v>53</v>
      </c>
      <c r="DK158" s="144">
        <v>48</v>
      </c>
      <c r="DL158" s="144">
        <v>38</v>
      </c>
      <c r="DM158" s="144">
        <v>50</v>
      </c>
      <c r="DN158" s="144">
        <v>43</v>
      </c>
      <c r="DO158" s="144">
        <v>43</v>
      </c>
      <c r="DP158" s="144">
        <v>46</v>
      </c>
      <c r="DQ158" s="144">
        <v>46</v>
      </c>
      <c r="DR158">
        <v>50</v>
      </c>
      <c r="DS158" s="144">
        <v>39</v>
      </c>
      <c r="DT158" s="397">
        <v>29</v>
      </c>
      <c r="DU158" s="397">
        <v>25</v>
      </c>
      <c r="DV158" s="380">
        <v>30</v>
      </c>
      <c r="DW158" s="380">
        <v>35</v>
      </c>
      <c r="DX158" s="397">
        <v>20</v>
      </c>
      <c r="DY158">
        <v>39</v>
      </c>
      <c r="DZ158">
        <v>29</v>
      </c>
      <c r="EA158">
        <v>47</v>
      </c>
      <c r="EB158">
        <v>71</v>
      </c>
      <c r="EC158">
        <v>80</v>
      </c>
      <c r="ED158">
        <v>56</v>
      </c>
      <c r="EE158">
        <v>47</v>
      </c>
      <c r="EF158">
        <v>40</v>
      </c>
      <c r="EG158">
        <v>72</v>
      </c>
      <c r="EH158">
        <v>73</v>
      </c>
      <c r="EI158">
        <v>62</v>
      </c>
      <c r="EJ158">
        <v>29</v>
      </c>
      <c r="EK158">
        <v>41</v>
      </c>
      <c r="EL158">
        <v>37</v>
      </c>
      <c r="EM158">
        <v>29</v>
      </c>
      <c r="EN158">
        <v>35</v>
      </c>
      <c r="EO158" s="144">
        <v>22</v>
      </c>
      <c r="EP158">
        <v>26</v>
      </c>
      <c r="EQ158">
        <v>40</v>
      </c>
      <c r="ER158">
        <v>26</v>
      </c>
      <c r="ES158">
        <v>34</v>
      </c>
      <c r="ET158">
        <v>30</v>
      </c>
      <c r="EU158">
        <v>24</v>
      </c>
      <c r="EV158">
        <v>29</v>
      </c>
      <c r="EW158">
        <v>34</v>
      </c>
      <c r="EX158">
        <v>26</v>
      </c>
      <c r="EY158">
        <v>49</v>
      </c>
      <c r="EZ158">
        <v>64</v>
      </c>
      <c r="FA158">
        <v>62</v>
      </c>
      <c r="FB158">
        <v>79</v>
      </c>
      <c r="FC158">
        <v>62</v>
      </c>
      <c r="FD158">
        <v>51</v>
      </c>
      <c r="FE158">
        <v>72</v>
      </c>
      <c r="FF158">
        <v>78</v>
      </c>
      <c r="FG158">
        <v>80</v>
      </c>
      <c r="FH158">
        <v>58</v>
      </c>
      <c r="FI158">
        <v>49</v>
      </c>
      <c r="FJ158">
        <v>57</v>
      </c>
      <c r="FK158" s="144">
        <v>42</v>
      </c>
      <c r="FL158">
        <v>51</v>
      </c>
      <c r="FM158">
        <v>59</v>
      </c>
      <c r="FN158" s="144">
        <v>64</v>
      </c>
      <c r="FO158" s="144">
        <v>52</v>
      </c>
      <c r="FP158" s="144">
        <v>55</v>
      </c>
      <c r="FQ158">
        <v>62</v>
      </c>
      <c r="FR158" s="144">
        <v>63</v>
      </c>
      <c r="FS158">
        <v>50</v>
      </c>
      <c r="FT158" s="144">
        <v>44</v>
      </c>
      <c r="FU158" s="397">
        <v>41</v>
      </c>
      <c r="FV158" s="397">
        <v>35</v>
      </c>
      <c r="FW158" s="380">
        <v>18</v>
      </c>
      <c r="FX158" s="380">
        <v>29</v>
      </c>
      <c r="FY158" s="397">
        <v>37</v>
      </c>
      <c r="FZ158">
        <v>40</v>
      </c>
      <c r="GA158">
        <v>39</v>
      </c>
      <c r="GB158">
        <v>45</v>
      </c>
      <c r="GC158">
        <v>83</v>
      </c>
      <c r="GD158">
        <v>75</v>
      </c>
      <c r="GE158">
        <v>64</v>
      </c>
      <c r="GF158">
        <v>66</v>
      </c>
      <c r="GG158">
        <v>67</v>
      </c>
      <c r="GH158">
        <v>61</v>
      </c>
      <c r="GI158">
        <v>50</v>
      </c>
      <c r="GJ158">
        <v>54</v>
      </c>
      <c r="GK158">
        <v>48</v>
      </c>
      <c r="GL158">
        <v>49</v>
      </c>
      <c r="GM158">
        <v>57</v>
      </c>
      <c r="GN158">
        <v>77</v>
      </c>
      <c r="GO158">
        <v>79</v>
      </c>
      <c r="GP158" s="144">
        <v>75</v>
      </c>
      <c r="GQ158">
        <v>90</v>
      </c>
      <c r="GR158">
        <v>94</v>
      </c>
      <c r="GS158">
        <v>101</v>
      </c>
      <c r="GT158">
        <v>93</v>
      </c>
      <c r="GU158">
        <v>92</v>
      </c>
      <c r="GV158" s="144">
        <v>99</v>
      </c>
      <c r="GW158" s="144">
        <v>114</v>
      </c>
      <c r="GX158" s="144">
        <v>72</v>
      </c>
      <c r="GY158" s="144">
        <v>85</v>
      </c>
      <c r="GZ158" s="144">
        <v>77</v>
      </c>
      <c r="HA158" s="144">
        <v>84</v>
      </c>
      <c r="HB158" s="144">
        <v>84</v>
      </c>
      <c r="HC158" s="144">
        <v>62</v>
      </c>
      <c r="HD158" s="144">
        <v>60</v>
      </c>
      <c r="HE158" s="144">
        <v>88</v>
      </c>
      <c r="HF158" s="144">
        <v>91</v>
      </c>
      <c r="HG158" s="144">
        <v>101</v>
      </c>
      <c r="HH158" s="144">
        <v>123</v>
      </c>
      <c r="HI158" s="144">
        <v>73</v>
      </c>
      <c r="HJ158" s="144">
        <v>92</v>
      </c>
      <c r="HK158" s="144">
        <v>85</v>
      </c>
      <c r="HL158" s="144">
        <v>88</v>
      </c>
      <c r="HM158" s="144">
        <v>97</v>
      </c>
      <c r="HN158" s="144">
        <v>97</v>
      </c>
      <c r="HO158" s="144">
        <v>82</v>
      </c>
      <c r="HP158" s="144">
        <v>65</v>
      </c>
      <c r="HQ158" s="144">
        <v>68</v>
      </c>
      <c r="HR158" s="144">
        <v>68</v>
      </c>
      <c r="HS158" s="144">
        <v>75</v>
      </c>
      <c r="HT158" s="144">
        <v>74</v>
      </c>
      <c r="HU158" s="144">
        <v>40</v>
      </c>
      <c r="HV158" s="144">
        <v>52</v>
      </c>
      <c r="HW158" s="144">
        <v>42</v>
      </c>
      <c r="HX158" s="144">
        <v>47</v>
      </c>
      <c r="HY158" s="144">
        <v>48</v>
      </c>
      <c r="HZ158" s="144">
        <v>48</v>
      </c>
      <c r="IA158" s="144">
        <v>65</v>
      </c>
      <c r="IB158" s="144">
        <v>68</v>
      </c>
      <c r="IC158" s="144">
        <v>77</v>
      </c>
      <c r="ID158" s="144">
        <v>58</v>
      </c>
      <c r="IE158" s="144">
        <v>62</v>
      </c>
      <c r="IF158" s="144">
        <v>66</v>
      </c>
      <c r="IG158" s="144">
        <v>64</v>
      </c>
      <c r="IH158" s="144">
        <v>57</v>
      </c>
      <c r="II158" s="144">
        <v>65</v>
      </c>
      <c r="IJ158" s="144">
        <v>48</v>
      </c>
      <c r="IK158" s="144">
        <v>53</v>
      </c>
      <c r="IL158" s="144">
        <v>52</v>
      </c>
      <c r="IM158" s="144">
        <v>77</v>
      </c>
      <c r="IN158" s="341">
        <f t="shared" si="122"/>
        <v>77.5</v>
      </c>
      <c r="IO158" s="144">
        <v>78</v>
      </c>
      <c r="IP158" s="144">
        <v>93</v>
      </c>
      <c r="IQ158" s="144">
        <v>83</v>
      </c>
      <c r="IR158" s="144">
        <v>75</v>
      </c>
      <c r="IS158" s="144">
        <v>60</v>
      </c>
      <c r="IT158" s="144">
        <v>41</v>
      </c>
      <c r="IU158" s="144">
        <v>38</v>
      </c>
      <c r="IV158" s="144">
        <v>38</v>
      </c>
      <c r="IW158" s="144">
        <v>46</v>
      </c>
      <c r="IX158" s="144">
        <v>45</v>
      </c>
      <c r="IY158" s="144">
        <v>46</v>
      </c>
      <c r="IZ158" s="144">
        <v>45</v>
      </c>
      <c r="JA158" s="144">
        <v>57</v>
      </c>
      <c r="JB158" s="144">
        <v>62</v>
      </c>
      <c r="JC158" s="144">
        <v>68</v>
      </c>
      <c r="JD158" s="144">
        <v>48</v>
      </c>
      <c r="JE158" s="144">
        <v>56</v>
      </c>
      <c r="JF158" s="362">
        <f t="shared" si="126"/>
        <v>56.5</v>
      </c>
      <c r="JG158" s="144">
        <v>57</v>
      </c>
      <c r="JH158" s="144">
        <v>60</v>
      </c>
      <c r="JI158" s="144">
        <v>46</v>
      </c>
      <c r="JJ158" s="144">
        <v>36</v>
      </c>
      <c r="JK158" s="144">
        <v>42</v>
      </c>
      <c r="JL158" s="144">
        <v>41</v>
      </c>
      <c r="JM158" s="144">
        <v>31</v>
      </c>
      <c r="JN158" s="341">
        <f t="shared" si="127"/>
        <v>30.5</v>
      </c>
      <c r="JO158" s="144">
        <v>30</v>
      </c>
      <c r="JP158" s="144">
        <v>38</v>
      </c>
      <c r="JQ158" s="144">
        <v>38</v>
      </c>
      <c r="JR158" s="144">
        <v>41</v>
      </c>
      <c r="JS158" s="144">
        <v>34</v>
      </c>
      <c r="JT158" s="144">
        <v>44</v>
      </c>
      <c r="JU158" s="144">
        <v>25</v>
      </c>
      <c r="JV158" s="341">
        <f t="shared" si="128"/>
        <v>26</v>
      </c>
      <c r="JW158" s="144">
        <v>27</v>
      </c>
      <c r="JX158" s="144">
        <v>38</v>
      </c>
      <c r="JY158" s="144">
        <v>36</v>
      </c>
      <c r="JZ158" s="144">
        <v>30</v>
      </c>
      <c r="KA158" s="144">
        <v>23</v>
      </c>
      <c r="KB158" s="144">
        <v>27</v>
      </c>
      <c r="KC158" s="144">
        <v>36</v>
      </c>
      <c r="KD158" s="144">
        <v>20</v>
      </c>
      <c r="KE158" s="144">
        <v>32</v>
      </c>
      <c r="KF158" s="144">
        <v>46</v>
      </c>
      <c r="KG158" s="144">
        <v>39</v>
      </c>
      <c r="KH158" s="144">
        <v>34</v>
      </c>
      <c r="KI158" s="144">
        <v>46</v>
      </c>
      <c r="KJ158" s="144">
        <v>39</v>
      </c>
      <c r="KK158" s="144">
        <v>42</v>
      </c>
      <c r="KL158" s="144">
        <v>37</v>
      </c>
      <c r="KM158" s="144">
        <v>40</v>
      </c>
      <c r="KN158" s="144">
        <v>64</v>
      </c>
      <c r="KO158" s="144">
        <v>51</v>
      </c>
      <c r="KP158" s="144">
        <v>38</v>
      </c>
      <c r="KQ158" s="144">
        <v>43</v>
      </c>
      <c r="KR158" s="144">
        <v>37</v>
      </c>
      <c r="KS158" s="144">
        <v>40</v>
      </c>
      <c r="KT158" s="144">
        <v>36</v>
      </c>
      <c r="KU158" s="144">
        <v>34</v>
      </c>
      <c r="KV158" s="144">
        <v>29</v>
      </c>
      <c r="KW158" s="144">
        <v>39</v>
      </c>
      <c r="KX158" s="144">
        <v>40</v>
      </c>
      <c r="KY158" s="144">
        <v>37</v>
      </c>
      <c r="KZ158" s="476">
        <f t="shared" si="129"/>
        <v>37</v>
      </c>
      <c r="LA158" s="476">
        <f t="shared" si="130"/>
        <v>36</v>
      </c>
      <c r="LB158" s="476">
        <f t="shared" si="131"/>
        <v>36</v>
      </c>
      <c r="LC158" s="476">
        <f t="shared" si="132"/>
        <v>36</v>
      </c>
      <c r="LD158" s="476">
        <f t="shared" si="133"/>
        <v>35</v>
      </c>
      <c r="LE158" s="476">
        <f t="shared" si="134"/>
        <v>34</v>
      </c>
      <c r="LF158" s="476">
        <f t="shared" si="135"/>
        <v>33</v>
      </c>
      <c r="LG158" s="476">
        <f t="shared" si="136"/>
        <v>32</v>
      </c>
      <c r="LH158" s="476">
        <f t="shared" si="137"/>
        <v>30</v>
      </c>
      <c r="LI158" s="476">
        <f t="shared" si="138"/>
        <v>28</v>
      </c>
      <c r="LJ158" s="144">
        <v>32</v>
      </c>
      <c r="LK158" s="144">
        <v>33</v>
      </c>
      <c r="LL158" s="144">
        <v>39</v>
      </c>
      <c r="LM158" s="144">
        <v>37</v>
      </c>
      <c r="LN158" s="144">
        <v>27</v>
      </c>
      <c r="LO158" s="144">
        <v>29</v>
      </c>
      <c r="LP158" s="144">
        <v>22</v>
      </c>
      <c r="LQ158" s="144">
        <v>18</v>
      </c>
      <c r="LR158" s="144">
        <v>18</v>
      </c>
      <c r="LS158" s="144">
        <v>18</v>
      </c>
      <c r="LT158" s="144">
        <v>39</v>
      </c>
      <c r="LU158" s="144">
        <v>20</v>
      </c>
      <c r="LV158" s="144">
        <v>21</v>
      </c>
      <c r="LW158" s="144">
        <v>23</v>
      </c>
      <c r="LX158" s="144">
        <v>32</v>
      </c>
      <c r="LY158" s="144">
        <v>25</v>
      </c>
      <c r="LZ158" s="144">
        <v>23</v>
      </c>
      <c r="MA158" s="144">
        <v>27</v>
      </c>
      <c r="MB158" s="144">
        <v>33</v>
      </c>
      <c r="MC158" s="144">
        <v>34</v>
      </c>
      <c r="MD158" s="144">
        <v>25</v>
      </c>
      <c r="ME158" s="144">
        <v>21</v>
      </c>
      <c r="MF158" s="144">
        <v>20</v>
      </c>
      <c r="MG158" s="144">
        <v>18</v>
      </c>
      <c r="MH158" s="144">
        <v>21</v>
      </c>
      <c r="MI158" s="144">
        <v>26</v>
      </c>
      <c r="MJ158" s="144">
        <v>33</v>
      </c>
      <c r="MK158" s="144">
        <v>39</v>
      </c>
      <c r="ML158" s="144">
        <v>40</v>
      </c>
      <c r="MM158" s="144">
        <v>40</v>
      </c>
      <c r="MN158" s="144">
        <v>28</v>
      </c>
      <c r="MO158" s="144">
        <v>33</v>
      </c>
      <c r="MP158" s="144">
        <v>36</v>
      </c>
      <c r="MQ158" s="144">
        <v>33</v>
      </c>
      <c r="MR158" s="144">
        <v>29</v>
      </c>
      <c r="MS158" s="144">
        <v>35</v>
      </c>
      <c r="MT158" s="144">
        <v>48</v>
      </c>
      <c r="MU158" s="144">
        <v>39</v>
      </c>
      <c r="MV158" s="144">
        <v>34</v>
      </c>
      <c r="MW158" s="144">
        <v>32</v>
      </c>
      <c r="MX158" s="144">
        <v>19</v>
      </c>
      <c r="MY158" s="144">
        <v>27</v>
      </c>
      <c r="MZ158" s="144">
        <v>27</v>
      </c>
      <c r="NA158" s="144">
        <v>34</v>
      </c>
      <c r="NB158" s="144">
        <v>38</v>
      </c>
      <c r="NC158" s="144">
        <v>37</v>
      </c>
      <c r="ND158" s="144">
        <v>42</v>
      </c>
      <c r="NE158" s="144">
        <v>25</v>
      </c>
      <c r="NF158" s="144">
        <v>51</v>
      </c>
      <c r="NG158" s="144">
        <v>53</v>
      </c>
      <c r="NH158" s="144">
        <v>44</v>
      </c>
      <c r="NI158" s="144">
        <v>33</v>
      </c>
      <c r="NJ158" s="144">
        <v>23</v>
      </c>
      <c r="NK158" s="144">
        <v>27</v>
      </c>
      <c r="NL158" s="144">
        <v>25</v>
      </c>
      <c r="NM158" s="144">
        <v>30</v>
      </c>
      <c r="NN158" s="144">
        <v>21</v>
      </c>
      <c r="NO158" s="144">
        <v>17</v>
      </c>
      <c r="NP158" s="144">
        <v>22</v>
      </c>
      <c r="NQ158" s="144">
        <v>12</v>
      </c>
      <c r="NR158" s="144">
        <v>15</v>
      </c>
      <c r="NS158" s="144">
        <v>9</v>
      </c>
      <c r="NT158" s="144">
        <v>15</v>
      </c>
      <c r="NU158" s="144">
        <v>12</v>
      </c>
      <c r="NV158" s="144">
        <v>11</v>
      </c>
      <c r="NW158" s="144">
        <v>14</v>
      </c>
      <c r="NX158" s="144">
        <v>14</v>
      </c>
      <c r="NY158" s="144">
        <v>17</v>
      </c>
      <c r="NZ158" s="144">
        <v>15</v>
      </c>
      <c r="OA158" s="144">
        <v>17</v>
      </c>
      <c r="OB158" s="144">
        <v>10</v>
      </c>
      <c r="OC158" s="144">
        <v>18</v>
      </c>
      <c r="OD158" s="144">
        <v>13</v>
      </c>
      <c r="OE158" s="144">
        <v>26</v>
      </c>
      <c r="OF158" s="144">
        <v>15</v>
      </c>
      <c r="OG158" s="144">
        <v>19</v>
      </c>
      <c r="OH158" s="144">
        <v>22</v>
      </c>
      <c r="OI158" s="144">
        <v>23</v>
      </c>
      <c r="OJ158" s="144">
        <v>23</v>
      </c>
      <c r="OK158" s="144">
        <v>22</v>
      </c>
      <c r="OL158" s="144">
        <v>20</v>
      </c>
      <c r="OM158" s="144">
        <v>20</v>
      </c>
      <c r="ON158" s="144">
        <v>20</v>
      </c>
      <c r="OO158" s="144">
        <v>22</v>
      </c>
      <c r="OP158" s="144">
        <v>31</v>
      </c>
      <c r="OQ158" s="144">
        <v>37</v>
      </c>
      <c r="OR158" s="144">
        <v>38</v>
      </c>
      <c r="OS158" s="144">
        <v>30</v>
      </c>
      <c r="OT158" s="144">
        <v>42</v>
      </c>
      <c r="OU158" s="144">
        <v>45</v>
      </c>
      <c r="OV158" s="144">
        <v>49</v>
      </c>
      <c r="OW158" s="144">
        <v>33</v>
      </c>
      <c r="OX158" s="144">
        <v>34</v>
      </c>
      <c r="OY158" s="341">
        <f t="shared" si="123"/>
        <v>28.5</v>
      </c>
      <c r="OZ158" s="144">
        <v>23</v>
      </c>
      <c r="PA158" s="144">
        <v>17</v>
      </c>
      <c r="PB158" s="144">
        <v>13</v>
      </c>
      <c r="PC158" s="144">
        <v>30</v>
      </c>
      <c r="PD158" s="144">
        <v>17</v>
      </c>
    </row>
    <row r="159" spans="1:420" s="144" customFormat="1" x14ac:dyDescent="0.2">
      <c r="A159" s="318"/>
      <c r="B159" s="318">
        <v>18</v>
      </c>
      <c r="C159" s="319">
        <f t="shared" ca="1" si="121"/>
        <v>16</v>
      </c>
      <c r="D159" s="320">
        <f t="shared" ca="1" si="124"/>
        <v>5.7761732851985562E-2</v>
      </c>
      <c r="E159" s="323">
        <f t="shared" ca="1" si="125"/>
        <v>4</v>
      </c>
      <c r="F159" s="321"/>
      <c r="G159" s="144">
        <v>81</v>
      </c>
      <c r="H159" s="144">
        <v>58</v>
      </c>
      <c r="I159" s="343">
        <v>42.5</v>
      </c>
      <c r="J159" s="144">
        <v>27</v>
      </c>
      <c r="K159" s="144">
        <v>28</v>
      </c>
      <c r="L159" s="144">
        <v>27</v>
      </c>
      <c r="M159" s="144">
        <v>20</v>
      </c>
      <c r="N159" s="144">
        <v>25</v>
      </c>
      <c r="O159" s="144">
        <v>21</v>
      </c>
      <c r="P159" s="144">
        <v>11</v>
      </c>
      <c r="Q159" s="144">
        <v>8</v>
      </c>
      <c r="R159" s="144">
        <v>17</v>
      </c>
      <c r="S159" s="144">
        <v>10</v>
      </c>
      <c r="T159" s="144">
        <v>15</v>
      </c>
      <c r="U159" s="144">
        <v>16</v>
      </c>
      <c r="V159" s="144">
        <v>8</v>
      </c>
      <c r="W159" s="144">
        <v>7</v>
      </c>
      <c r="X159" s="144">
        <v>9</v>
      </c>
      <c r="Y159" s="144">
        <v>13</v>
      </c>
      <c r="Z159" s="144">
        <v>9</v>
      </c>
      <c r="AA159" s="144">
        <v>11</v>
      </c>
      <c r="AB159" s="144">
        <v>8</v>
      </c>
      <c r="AC159" s="144">
        <v>6</v>
      </c>
      <c r="AD159" s="144">
        <v>6</v>
      </c>
      <c r="AE159" s="144">
        <v>28</v>
      </c>
      <c r="AF159" s="144">
        <v>28</v>
      </c>
      <c r="AG159" s="144">
        <v>25</v>
      </c>
      <c r="AH159" s="144">
        <v>16</v>
      </c>
      <c r="AI159" s="144">
        <v>40</v>
      </c>
      <c r="AJ159" s="144">
        <v>63</v>
      </c>
      <c r="AK159" s="144">
        <v>52</v>
      </c>
      <c r="AL159" s="144">
        <v>56</v>
      </c>
      <c r="AM159" s="144">
        <v>61</v>
      </c>
      <c r="AN159" s="144">
        <v>74</v>
      </c>
      <c r="AO159" s="144">
        <v>73</v>
      </c>
      <c r="AP159" s="363">
        <v>79</v>
      </c>
      <c r="AQ159" s="144">
        <v>85</v>
      </c>
      <c r="AR159" s="144">
        <v>72</v>
      </c>
      <c r="AS159" s="144">
        <v>61</v>
      </c>
      <c r="AT159" s="144">
        <v>61</v>
      </c>
      <c r="AU159" s="144">
        <v>80</v>
      </c>
      <c r="AV159" s="144">
        <v>62</v>
      </c>
      <c r="AW159" s="144">
        <v>64</v>
      </c>
      <c r="AX159" s="144">
        <v>68</v>
      </c>
      <c r="AY159" s="144">
        <v>75</v>
      </c>
      <c r="AZ159" s="144">
        <v>75</v>
      </c>
      <c r="BA159" s="144">
        <v>79</v>
      </c>
      <c r="BB159" s="144">
        <v>99</v>
      </c>
      <c r="BC159" s="144">
        <v>96</v>
      </c>
      <c r="BD159" s="144">
        <v>85</v>
      </c>
      <c r="BE159" s="144">
        <v>59</v>
      </c>
      <c r="BF159" s="144">
        <v>86</v>
      </c>
      <c r="BG159" s="144">
        <v>96</v>
      </c>
      <c r="BH159" s="144">
        <v>70</v>
      </c>
      <c r="BI159" s="144">
        <v>51</v>
      </c>
      <c r="BJ159" s="144">
        <v>47</v>
      </c>
      <c r="BK159" s="144">
        <v>47</v>
      </c>
      <c r="BL159" s="144">
        <v>37</v>
      </c>
      <c r="BM159" s="144">
        <v>39</v>
      </c>
      <c r="BN159" s="144">
        <v>31</v>
      </c>
      <c r="BO159" s="144">
        <v>27</v>
      </c>
      <c r="BP159" s="144">
        <v>33</v>
      </c>
      <c r="BQ159" s="144">
        <v>54</v>
      </c>
      <c r="BR159" s="144">
        <v>44</v>
      </c>
      <c r="BS159" s="343">
        <v>49</v>
      </c>
      <c r="BT159" s="144">
        <v>55</v>
      </c>
      <c r="BU159" s="144">
        <v>65</v>
      </c>
      <c r="BV159" s="144">
        <v>51</v>
      </c>
      <c r="BW159" s="144">
        <v>50</v>
      </c>
      <c r="BX159" s="144">
        <v>41</v>
      </c>
      <c r="BY159" s="144">
        <v>48</v>
      </c>
      <c r="BZ159" s="144">
        <v>40</v>
      </c>
      <c r="CA159" s="144">
        <v>37</v>
      </c>
      <c r="CB159" s="144">
        <v>34</v>
      </c>
      <c r="CC159" s="144">
        <v>34</v>
      </c>
      <c r="CD159" s="144">
        <v>21</v>
      </c>
      <c r="CE159" s="144">
        <v>29</v>
      </c>
      <c r="CF159" s="144">
        <v>32</v>
      </c>
      <c r="CG159" s="144">
        <v>35</v>
      </c>
      <c r="CH159" s="144">
        <v>52</v>
      </c>
      <c r="CI159" s="144">
        <v>48</v>
      </c>
      <c r="CJ159" s="144">
        <v>56</v>
      </c>
      <c r="CK159" s="144">
        <v>78</v>
      </c>
      <c r="CL159" s="144">
        <v>85</v>
      </c>
      <c r="CM159" s="144">
        <v>80</v>
      </c>
      <c r="CN159" s="144">
        <v>100</v>
      </c>
      <c r="CO159" s="144">
        <v>129</v>
      </c>
      <c r="CP159" s="144">
        <v>140</v>
      </c>
      <c r="CQ159" s="144">
        <v>152</v>
      </c>
      <c r="CR159" s="144">
        <v>131</v>
      </c>
      <c r="CS159" s="144">
        <v>117</v>
      </c>
      <c r="CT159" s="144">
        <v>116</v>
      </c>
      <c r="CU159" s="144">
        <v>115</v>
      </c>
      <c r="CV159" s="144">
        <v>116</v>
      </c>
      <c r="CW159" s="144">
        <v>127</v>
      </c>
      <c r="CX159" s="144">
        <v>107</v>
      </c>
      <c r="CY159" s="144">
        <v>103</v>
      </c>
      <c r="CZ159" s="144">
        <v>110</v>
      </c>
      <c r="DA159" s="144">
        <v>96</v>
      </c>
      <c r="DB159" s="144">
        <v>92</v>
      </c>
      <c r="DC159" s="144">
        <v>79</v>
      </c>
      <c r="DD159" s="144">
        <v>89</v>
      </c>
      <c r="DE159" s="144">
        <v>89</v>
      </c>
      <c r="DF159" s="144">
        <v>95</v>
      </c>
      <c r="DG159" s="144">
        <v>101</v>
      </c>
      <c r="DH159" s="144">
        <v>75</v>
      </c>
      <c r="DI159" s="144">
        <v>66</v>
      </c>
      <c r="DJ159" s="144">
        <v>67</v>
      </c>
      <c r="DK159" s="144">
        <v>54</v>
      </c>
      <c r="DL159" s="144">
        <v>54</v>
      </c>
      <c r="DM159" s="144">
        <v>59</v>
      </c>
      <c r="DN159" s="144">
        <v>34</v>
      </c>
      <c r="DO159" s="144">
        <v>32</v>
      </c>
      <c r="DP159" s="144">
        <v>29</v>
      </c>
      <c r="DQ159" s="144">
        <v>31</v>
      </c>
      <c r="DR159">
        <v>30</v>
      </c>
      <c r="DS159" s="144">
        <v>26</v>
      </c>
      <c r="DT159" s="397">
        <v>31</v>
      </c>
      <c r="DU159" s="397">
        <v>32</v>
      </c>
      <c r="DV159" s="380">
        <v>29</v>
      </c>
      <c r="DW159" s="380">
        <v>27</v>
      </c>
      <c r="DX159" s="397">
        <v>25</v>
      </c>
      <c r="DY159">
        <v>28</v>
      </c>
      <c r="DZ159">
        <v>20</v>
      </c>
      <c r="EA159">
        <v>19</v>
      </c>
      <c r="EB159">
        <v>35</v>
      </c>
      <c r="EC159">
        <v>28</v>
      </c>
      <c r="ED159">
        <v>20</v>
      </c>
      <c r="EE159">
        <v>33</v>
      </c>
      <c r="EF159">
        <v>30</v>
      </c>
      <c r="EG159">
        <v>44</v>
      </c>
      <c r="EH159">
        <v>53</v>
      </c>
      <c r="EI159">
        <v>50</v>
      </c>
      <c r="EJ159">
        <v>40</v>
      </c>
      <c r="EK159">
        <v>37</v>
      </c>
      <c r="EL159">
        <v>41</v>
      </c>
      <c r="EM159">
        <v>47</v>
      </c>
      <c r="EN159">
        <v>45</v>
      </c>
      <c r="EO159" s="144">
        <v>38</v>
      </c>
      <c r="EP159">
        <v>34</v>
      </c>
      <c r="EQ159">
        <v>33</v>
      </c>
      <c r="ER159">
        <v>35</v>
      </c>
      <c r="ES159">
        <v>43</v>
      </c>
      <c r="ET159">
        <v>48</v>
      </c>
      <c r="EU159">
        <v>39</v>
      </c>
      <c r="EV159">
        <v>43</v>
      </c>
      <c r="EW159">
        <v>39</v>
      </c>
      <c r="EX159">
        <v>45</v>
      </c>
      <c r="EY159">
        <v>125</v>
      </c>
      <c r="EZ159">
        <v>133</v>
      </c>
      <c r="FA159">
        <v>110</v>
      </c>
      <c r="FB159">
        <v>123</v>
      </c>
      <c r="FC159">
        <v>101</v>
      </c>
      <c r="FD159">
        <v>78</v>
      </c>
      <c r="FE159">
        <v>91</v>
      </c>
      <c r="FF159">
        <v>145</v>
      </c>
      <c r="FG159">
        <v>136</v>
      </c>
      <c r="FH159">
        <v>109</v>
      </c>
      <c r="FI159">
        <v>93</v>
      </c>
      <c r="FJ159">
        <v>94</v>
      </c>
      <c r="FK159" s="144">
        <v>94</v>
      </c>
      <c r="FL159">
        <v>67</v>
      </c>
      <c r="FM159">
        <v>72</v>
      </c>
      <c r="FN159" s="144">
        <v>72</v>
      </c>
      <c r="FO159" s="144">
        <v>55</v>
      </c>
      <c r="FP159" s="144">
        <v>89</v>
      </c>
      <c r="FQ159">
        <v>83</v>
      </c>
      <c r="FR159" s="144">
        <v>76</v>
      </c>
      <c r="FS159">
        <v>81</v>
      </c>
      <c r="FT159" s="144">
        <v>65</v>
      </c>
      <c r="FU159" s="397">
        <v>66</v>
      </c>
      <c r="FV159" s="397">
        <v>72</v>
      </c>
      <c r="FW159" s="380">
        <v>73</v>
      </c>
      <c r="FX159" s="380">
        <v>66</v>
      </c>
      <c r="FY159" s="397">
        <v>74</v>
      </c>
      <c r="FZ159">
        <v>79</v>
      </c>
      <c r="GA159">
        <v>110</v>
      </c>
      <c r="GB159">
        <v>120</v>
      </c>
      <c r="GC159">
        <v>110</v>
      </c>
      <c r="GD159">
        <v>94</v>
      </c>
      <c r="GE159">
        <v>126</v>
      </c>
      <c r="GF159">
        <v>117</v>
      </c>
      <c r="GG159">
        <v>145</v>
      </c>
      <c r="GH159">
        <v>129</v>
      </c>
      <c r="GI159">
        <v>112</v>
      </c>
      <c r="GJ159">
        <v>120</v>
      </c>
      <c r="GK159">
        <v>125</v>
      </c>
      <c r="GL159">
        <v>123</v>
      </c>
      <c r="GM159">
        <v>154</v>
      </c>
      <c r="GN159">
        <v>167</v>
      </c>
      <c r="GO159">
        <v>139</v>
      </c>
      <c r="GP159" s="144">
        <v>143</v>
      </c>
      <c r="GQ159">
        <v>148</v>
      </c>
      <c r="GR159">
        <v>122</v>
      </c>
      <c r="GS159">
        <v>119</v>
      </c>
      <c r="GT159">
        <v>111</v>
      </c>
      <c r="GU159">
        <v>120</v>
      </c>
      <c r="GV159" s="144">
        <v>154</v>
      </c>
      <c r="GW159" s="144">
        <v>124</v>
      </c>
      <c r="GX159" s="144">
        <v>113</v>
      </c>
      <c r="GY159" s="144">
        <v>101</v>
      </c>
      <c r="GZ159" s="144">
        <v>98</v>
      </c>
      <c r="HA159" s="144">
        <v>108</v>
      </c>
      <c r="HB159" s="144">
        <v>119</v>
      </c>
      <c r="HC159" s="144">
        <v>84</v>
      </c>
      <c r="HD159" s="144">
        <v>91</v>
      </c>
      <c r="HE159" s="144">
        <v>93</v>
      </c>
      <c r="HF159" s="144">
        <v>108</v>
      </c>
      <c r="HG159" s="144">
        <v>126</v>
      </c>
      <c r="HH159" s="144">
        <v>129</v>
      </c>
      <c r="HI159" s="144">
        <v>95</v>
      </c>
      <c r="HJ159" s="144">
        <v>104</v>
      </c>
      <c r="HK159" s="144">
        <v>89</v>
      </c>
      <c r="HL159" s="144">
        <v>103</v>
      </c>
      <c r="HM159" s="144">
        <v>91</v>
      </c>
      <c r="HN159" s="144">
        <v>88</v>
      </c>
      <c r="HO159" s="144">
        <v>89</v>
      </c>
      <c r="HP159" s="144">
        <v>79</v>
      </c>
      <c r="HQ159" s="144">
        <v>78</v>
      </c>
      <c r="HR159" s="144">
        <v>71</v>
      </c>
      <c r="HS159" s="144">
        <v>63</v>
      </c>
      <c r="HT159" s="144">
        <v>93</v>
      </c>
      <c r="HU159" s="144">
        <v>85</v>
      </c>
      <c r="HV159" s="144">
        <v>69</v>
      </c>
      <c r="HW159" s="144">
        <v>62</v>
      </c>
      <c r="HX159" s="144">
        <v>51</v>
      </c>
      <c r="HY159" s="144">
        <v>51</v>
      </c>
      <c r="HZ159" s="144">
        <v>45</v>
      </c>
      <c r="IA159" s="144">
        <v>67</v>
      </c>
      <c r="IB159" s="144">
        <v>60</v>
      </c>
      <c r="IC159" s="144">
        <v>101</v>
      </c>
      <c r="ID159" s="144">
        <v>97</v>
      </c>
      <c r="IE159" s="144">
        <v>78</v>
      </c>
      <c r="IF159" s="144">
        <v>60</v>
      </c>
      <c r="IG159" s="144">
        <v>65</v>
      </c>
      <c r="IH159" s="144">
        <v>73</v>
      </c>
      <c r="II159" s="144">
        <v>88</v>
      </c>
      <c r="IJ159" s="144">
        <v>74</v>
      </c>
      <c r="IK159" s="144">
        <v>82</v>
      </c>
      <c r="IL159" s="144">
        <v>79</v>
      </c>
      <c r="IM159" s="144">
        <v>34</v>
      </c>
      <c r="IN159" s="341">
        <f t="shared" si="122"/>
        <v>32.5</v>
      </c>
      <c r="IO159" s="144">
        <v>31</v>
      </c>
      <c r="IP159" s="144">
        <v>36</v>
      </c>
      <c r="IQ159" s="144">
        <v>32</v>
      </c>
      <c r="IR159" s="144">
        <v>28</v>
      </c>
      <c r="IS159" s="144">
        <v>19</v>
      </c>
      <c r="IT159" s="144">
        <v>17</v>
      </c>
      <c r="IU159" s="144">
        <v>19</v>
      </c>
      <c r="IV159" s="144">
        <v>12</v>
      </c>
      <c r="IW159" s="144">
        <v>11</v>
      </c>
      <c r="IX159" s="144">
        <v>24</v>
      </c>
      <c r="IY159" s="144">
        <v>16</v>
      </c>
      <c r="IZ159" s="144">
        <v>13</v>
      </c>
      <c r="JA159" s="144">
        <v>15</v>
      </c>
      <c r="JB159" s="144">
        <v>22</v>
      </c>
      <c r="JC159" s="144">
        <v>21</v>
      </c>
      <c r="JD159" s="144">
        <v>10</v>
      </c>
      <c r="JE159" s="144">
        <v>14</v>
      </c>
      <c r="JF159" s="362">
        <f t="shared" si="126"/>
        <v>14</v>
      </c>
      <c r="JG159" s="144">
        <v>14</v>
      </c>
      <c r="JH159" s="144">
        <v>18</v>
      </c>
      <c r="JI159" s="144">
        <v>9</v>
      </c>
      <c r="JJ159" s="144">
        <v>12</v>
      </c>
      <c r="JK159" s="144">
        <v>12</v>
      </c>
      <c r="JL159" s="144">
        <v>7</v>
      </c>
      <c r="JM159" s="144">
        <v>11</v>
      </c>
      <c r="JN159" s="341">
        <f t="shared" si="127"/>
        <v>13</v>
      </c>
      <c r="JO159" s="144">
        <v>15</v>
      </c>
      <c r="JP159" s="144">
        <v>15</v>
      </c>
      <c r="JQ159" s="144">
        <v>9</v>
      </c>
      <c r="JR159" s="144">
        <v>7</v>
      </c>
      <c r="JS159" s="144">
        <v>13</v>
      </c>
      <c r="JT159" s="144">
        <v>12</v>
      </c>
      <c r="JU159" s="144">
        <v>8</v>
      </c>
      <c r="JV159" s="341">
        <f t="shared" si="128"/>
        <v>9</v>
      </c>
      <c r="JW159" s="144">
        <v>10</v>
      </c>
      <c r="JX159" s="144">
        <v>11</v>
      </c>
      <c r="JY159" s="144">
        <v>4</v>
      </c>
      <c r="JZ159" s="144">
        <v>6</v>
      </c>
      <c r="KA159" s="144">
        <v>5</v>
      </c>
      <c r="KB159" s="144">
        <v>6</v>
      </c>
      <c r="KC159" s="144">
        <v>5</v>
      </c>
      <c r="KD159" s="144">
        <v>8</v>
      </c>
      <c r="KE159" s="144">
        <v>10</v>
      </c>
      <c r="KF159" s="144">
        <v>5</v>
      </c>
      <c r="KG159" s="144">
        <v>5</v>
      </c>
      <c r="KH159" s="144">
        <v>9</v>
      </c>
      <c r="KI159" s="144">
        <v>11</v>
      </c>
      <c r="KJ159" s="144">
        <v>12</v>
      </c>
      <c r="KK159" s="144">
        <v>4</v>
      </c>
      <c r="KL159" s="144">
        <v>6</v>
      </c>
      <c r="KM159" s="144">
        <v>5</v>
      </c>
      <c r="KN159" s="144">
        <v>11</v>
      </c>
      <c r="KO159" s="144">
        <v>12</v>
      </c>
      <c r="KP159" s="144">
        <v>10</v>
      </c>
      <c r="KQ159" s="144">
        <v>11</v>
      </c>
      <c r="KR159" s="144">
        <v>9</v>
      </c>
      <c r="KS159" s="144">
        <v>9</v>
      </c>
      <c r="KT159" s="144">
        <v>16</v>
      </c>
      <c r="KU159" s="144">
        <v>13</v>
      </c>
      <c r="KV159" s="144">
        <v>19</v>
      </c>
      <c r="KW159" s="144">
        <v>15</v>
      </c>
      <c r="KX159" s="144">
        <v>17</v>
      </c>
      <c r="KY159" s="144">
        <v>21</v>
      </c>
      <c r="KZ159" s="476">
        <f t="shared" si="129"/>
        <v>14</v>
      </c>
      <c r="LA159" s="476">
        <f t="shared" si="130"/>
        <v>14</v>
      </c>
      <c r="LB159" s="476">
        <f t="shared" si="131"/>
        <v>14</v>
      </c>
      <c r="LC159" s="476">
        <f t="shared" si="132"/>
        <v>15</v>
      </c>
      <c r="LD159" s="476">
        <f t="shared" si="133"/>
        <v>15</v>
      </c>
      <c r="LE159" s="476">
        <f t="shared" si="134"/>
        <v>15</v>
      </c>
      <c r="LF159" s="476">
        <f t="shared" si="135"/>
        <v>14</v>
      </c>
      <c r="LG159" s="476">
        <f t="shared" si="136"/>
        <v>13</v>
      </c>
      <c r="LH159" s="476">
        <f t="shared" si="137"/>
        <v>12</v>
      </c>
      <c r="LI159" s="476">
        <f t="shared" si="138"/>
        <v>12</v>
      </c>
      <c r="LJ159" s="144">
        <v>11</v>
      </c>
      <c r="LK159" s="144">
        <v>14</v>
      </c>
      <c r="LL159" s="144">
        <v>15</v>
      </c>
      <c r="LM159" s="144">
        <v>15</v>
      </c>
      <c r="LN159" s="144">
        <v>13</v>
      </c>
      <c r="LO159" s="144">
        <v>11</v>
      </c>
      <c r="LP159" s="144">
        <v>8</v>
      </c>
      <c r="LQ159" s="144">
        <v>3</v>
      </c>
      <c r="LR159" s="144">
        <v>9</v>
      </c>
      <c r="LS159" s="144">
        <v>7</v>
      </c>
      <c r="LT159" s="144">
        <v>15</v>
      </c>
      <c r="LU159" s="144">
        <v>9</v>
      </c>
      <c r="LV159" s="144">
        <v>8</v>
      </c>
      <c r="LW159" s="144">
        <v>7</v>
      </c>
      <c r="LX159" s="144">
        <v>5</v>
      </c>
      <c r="LY159" s="144">
        <v>7</v>
      </c>
      <c r="LZ159" s="144">
        <v>9</v>
      </c>
      <c r="MA159" s="144">
        <v>12</v>
      </c>
      <c r="MB159" s="144">
        <v>14</v>
      </c>
      <c r="MC159" s="144">
        <v>11</v>
      </c>
      <c r="MD159" s="144">
        <v>8</v>
      </c>
      <c r="ME159" s="144">
        <v>7</v>
      </c>
      <c r="MF159" s="144">
        <v>9</v>
      </c>
      <c r="MG159" s="144">
        <v>8</v>
      </c>
      <c r="MH159" s="144">
        <v>4</v>
      </c>
      <c r="MI159" s="144">
        <v>6</v>
      </c>
      <c r="MJ159" s="144">
        <v>6</v>
      </c>
      <c r="MK159" s="144">
        <v>6</v>
      </c>
      <c r="ML159" s="144">
        <v>4</v>
      </c>
      <c r="MM159" s="144">
        <v>4</v>
      </c>
      <c r="MN159" s="144">
        <v>7</v>
      </c>
      <c r="MO159" s="144">
        <v>6</v>
      </c>
      <c r="MP159" s="144">
        <v>7</v>
      </c>
      <c r="MQ159" s="144">
        <v>8</v>
      </c>
      <c r="MR159" s="144">
        <v>8</v>
      </c>
      <c r="MS159" s="144">
        <v>10</v>
      </c>
      <c r="MT159" s="144">
        <v>14</v>
      </c>
      <c r="MU159" s="144">
        <v>22</v>
      </c>
      <c r="MV159" s="144">
        <v>12</v>
      </c>
      <c r="MW159" s="144">
        <v>8</v>
      </c>
      <c r="MX159" s="144">
        <v>8</v>
      </c>
      <c r="MY159" s="144">
        <v>4</v>
      </c>
      <c r="MZ159" s="144">
        <v>7</v>
      </c>
      <c r="NA159" s="144">
        <v>10</v>
      </c>
      <c r="NB159" s="144">
        <v>9</v>
      </c>
      <c r="NC159" s="144">
        <v>8</v>
      </c>
      <c r="ND159" s="144">
        <v>8</v>
      </c>
      <c r="NE159" s="144">
        <v>8</v>
      </c>
      <c r="NF159" s="144">
        <v>17</v>
      </c>
      <c r="NG159" s="144">
        <v>17</v>
      </c>
      <c r="NH159" s="144">
        <v>12</v>
      </c>
      <c r="NI159" s="144">
        <v>10</v>
      </c>
      <c r="NJ159" s="144">
        <v>14</v>
      </c>
      <c r="NK159" s="144">
        <v>13</v>
      </c>
      <c r="NL159" s="144">
        <v>11</v>
      </c>
      <c r="NM159" s="144">
        <v>10</v>
      </c>
      <c r="NN159" s="144">
        <v>14</v>
      </c>
      <c r="NO159" s="144">
        <v>17</v>
      </c>
      <c r="NP159" s="144">
        <v>13</v>
      </c>
      <c r="NQ159" s="144">
        <v>9</v>
      </c>
      <c r="NR159" s="144">
        <v>11</v>
      </c>
      <c r="NS159" s="144">
        <v>12</v>
      </c>
      <c r="NT159" s="144">
        <v>11</v>
      </c>
      <c r="NU159" s="144">
        <v>18</v>
      </c>
      <c r="NV159" s="144">
        <v>17</v>
      </c>
      <c r="NW159" s="144">
        <v>17</v>
      </c>
      <c r="NX159" s="144">
        <v>15</v>
      </c>
      <c r="NY159" s="144">
        <v>20</v>
      </c>
      <c r="NZ159" s="144">
        <v>20</v>
      </c>
      <c r="OA159" s="144">
        <v>15</v>
      </c>
      <c r="OB159" s="144">
        <v>13</v>
      </c>
      <c r="OC159" s="144">
        <v>16</v>
      </c>
      <c r="OD159" s="144">
        <v>14</v>
      </c>
      <c r="OE159" s="144">
        <v>9</v>
      </c>
      <c r="OF159" s="144">
        <v>9</v>
      </c>
      <c r="OG159" s="144">
        <v>11</v>
      </c>
      <c r="OH159" s="144">
        <v>8</v>
      </c>
      <c r="OI159" s="144">
        <v>14</v>
      </c>
      <c r="OJ159" s="144">
        <v>30</v>
      </c>
      <c r="OK159" s="144">
        <v>23</v>
      </c>
      <c r="OL159" s="144">
        <v>33</v>
      </c>
      <c r="OM159" s="144">
        <v>23</v>
      </c>
      <c r="ON159" s="144">
        <v>28</v>
      </c>
      <c r="OO159" s="144">
        <v>25</v>
      </c>
      <c r="OP159" s="144">
        <v>26</v>
      </c>
      <c r="OQ159" s="144">
        <v>24</v>
      </c>
      <c r="OR159" s="144">
        <v>35</v>
      </c>
      <c r="OS159" s="144">
        <v>46</v>
      </c>
      <c r="OT159" s="144">
        <v>48</v>
      </c>
      <c r="OU159" s="144">
        <v>47</v>
      </c>
      <c r="OV159" s="144">
        <v>37</v>
      </c>
      <c r="OW159" s="144">
        <v>25</v>
      </c>
      <c r="OX159" s="144">
        <v>27</v>
      </c>
      <c r="OY159" s="341">
        <f t="shared" si="123"/>
        <v>23</v>
      </c>
      <c r="OZ159" s="144">
        <v>19</v>
      </c>
      <c r="PA159" s="144">
        <v>28</v>
      </c>
      <c r="PB159" s="144">
        <v>21</v>
      </c>
      <c r="PC159" s="144">
        <v>21</v>
      </c>
      <c r="PD159" s="144">
        <v>16</v>
      </c>
    </row>
    <row r="160" spans="1:420" s="144" customFormat="1" x14ac:dyDescent="0.2">
      <c r="A160" s="55"/>
      <c r="B160" s="318">
        <v>19</v>
      </c>
      <c r="C160" s="319">
        <f t="shared" ca="1" si="121"/>
        <v>10</v>
      </c>
      <c r="D160" s="320">
        <f t="shared" ca="1" si="124"/>
        <v>0.15625</v>
      </c>
      <c r="E160" s="323">
        <f t="shared" ca="1" si="125"/>
        <v>14</v>
      </c>
      <c r="F160" s="321"/>
      <c r="G160" s="144">
        <v>1</v>
      </c>
      <c r="H160" s="144">
        <v>4</v>
      </c>
      <c r="I160" s="343">
        <v>3</v>
      </c>
      <c r="J160" s="144">
        <v>2</v>
      </c>
      <c r="K160" s="144">
        <v>2</v>
      </c>
      <c r="L160" s="144">
        <v>4</v>
      </c>
      <c r="M160" s="144">
        <v>5</v>
      </c>
      <c r="N160" s="144">
        <v>4</v>
      </c>
      <c r="O160" s="144">
        <v>3</v>
      </c>
      <c r="P160" s="144">
        <v>0</v>
      </c>
      <c r="Q160" s="144">
        <v>3</v>
      </c>
      <c r="R160" s="144">
        <v>3</v>
      </c>
      <c r="S160" s="144">
        <v>3</v>
      </c>
      <c r="T160" s="144">
        <v>3</v>
      </c>
      <c r="U160" s="144">
        <v>5</v>
      </c>
      <c r="V160" s="144">
        <v>6</v>
      </c>
      <c r="W160" s="144">
        <v>7</v>
      </c>
      <c r="X160" s="144">
        <v>3</v>
      </c>
      <c r="Y160" s="144">
        <v>2</v>
      </c>
      <c r="Z160" s="144">
        <v>4</v>
      </c>
      <c r="AA160" s="144">
        <v>2</v>
      </c>
      <c r="AB160" s="144">
        <v>2</v>
      </c>
      <c r="AC160" s="144">
        <v>0</v>
      </c>
      <c r="AD160" s="144">
        <v>1</v>
      </c>
      <c r="AE160" s="144">
        <v>1</v>
      </c>
      <c r="AF160" s="144">
        <v>1</v>
      </c>
      <c r="AG160" s="144">
        <v>2</v>
      </c>
      <c r="AH160" s="144">
        <v>1</v>
      </c>
      <c r="AI160" s="144">
        <v>5</v>
      </c>
      <c r="AJ160" s="144">
        <v>6</v>
      </c>
      <c r="AK160" s="144">
        <v>4</v>
      </c>
      <c r="AL160" s="144">
        <v>4</v>
      </c>
      <c r="AM160" s="144">
        <v>1</v>
      </c>
      <c r="AN160" s="144">
        <v>2</v>
      </c>
      <c r="AO160" s="144">
        <v>6</v>
      </c>
      <c r="AP160" s="363">
        <v>4.5</v>
      </c>
      <c r="AQ160" s="144">
        <v>3</v>
      </c>
      <c r="AR160" s="144">
        <v>5</v>
      </c>
      <c r="AS160" s="144">
        <v>5</v>
      </c>
      <c r="AT160" s="144">
        <v>1</v>
      </c>
      <c r="AU160" s="144">
        <v>2</v>
      </c>
      <c r="AV160" s="144">
        <v>2</v>
      </c>
      <c r="AW160" s="144">
        <v>3</v>
      </c>
      <c r="AX160" s="144">
        <v>5</v>
      </c>
      <c r="AY160" s="144">
        <v>5</v>
      </c>
      <c r="AZ160" s="144">
        <v>9</v>
      </c>
      <c r="BA160" s="144">
        <v>7</v>
      </c>
      <c r="BB160" s="144">
        <v>11</v>
      </c>
      <c r="BC160" s="144">
        <v>1</v>
      </c>
      <c r="BD160" s="144">
        <v>5</v>
      </c>
      <c r="BE160" s="144">
        <v>7</v>
      </c>
      <c r="BF160" s="144">
        <v>7</v>
      </c>
      <c r="BG160" s="144">
        <v>9</v>
      </c>
      <c r="BH160" s="144">
        <v>5</v>
      </c>
      <c r="BI160" s="144">
        <v>3</v>
      </c>
      <c r="BJ160" s="144">
        <v>1</v>
      </c>
      <c r="BK160" s="144">
        <v>1</v>
      </c>
      <c r="BL160" s="144">
        <v>3</v>
      </c>
      <c r="BM160" s="144">
        <v>4</v>
      </c>
      <c r="BN160" s="144">
        <v>4</v>
      </c>
      <c r="BO160" s="144">
        <v>3</v>
      </c>
      <c r="BP160" s="144">
        <v>1</v>
      </c>
      <c r="BQ160" s="144">
        <v>1</v>
      </c>
      <c r="BR160" s="144">
        <v>3</v>
      </c>
      <c r="BS160" s="343">
        <v>2</v>
      </c>
      <c r="BT160" s="144">
        <v>1</v>
      </c>
      <c r="BU160" s="144">
        <v>2</v>
      </c>
      <c r="BV160" s="144">
        <v>3</v>
      </c>
      <c r="BW160" s="144">
        <v>4</v>
      </c>
      <c r="BX160" s="144">
        <v>3</v>
      </c>
      <c r="BY160" s="144">
        <v>2</v>
      </c>
      <c r="BZ160" s="144">
        <v>3</v>
      </c>
      <c r="CA160" s="144">
        <v>1</v>
      </c>
      <c r="CB160" s="144">
        <v>0</v>
      </c>
      <c r="CC160" s="144">
        <v>1</v>
      </c>
      <c r="CD160" s="144">
        <v>2</v>
      </c>
      <c r="CE160" s="144">
        <v>2</v>
      </c>
      <c r="CF160" s="144">
        <v>1</v>
      </c>
      <c r="CG160" s="144">
        <v>2</v>
      </c>
      <c r="CH160" s="144">
        <v>2</v>
      </c>
      <c r="CI160" s="144">
        <v>2</v>
      </c>
      <c r="CJ160" s="144">
        <v>5</v>
      </c>
      <c r="CK160" s="144">
        <v>1</v>
      </c>
      <c r="CL160" s="144">
        <v>0</v>
      </c>
      <c r="CM160" s="144">
        <v>2</v>
      </c>
      <c r="CN160" s="144">
        <v>1</v>
      </c>
      <c r="CO160" s="144">
        <v>3</v>
      </c>
      <c r="CP160" s="144">
        <v>2</v>
      </c>
      <c r="CQ160" s="144">
        <v>3</v>
      </c>
      <c r="CR160" s="144">
        <v>2</v>
      </c>
      <c r="CS160" s="144">
        <v>1</v>
      </c>
      <c r="CT160" s="144">
        <v>2</v>
      </c>
      <c r="CU160" s="144">
        <v>2</v>
      </c>
      <c r="CV160" s="144">
        <v>1</v>
      </c>
      <c r="CW160" s="144">
        <v>1</v>
      </c>
      <c r="CX160" s="144">
        <v>8</v>
      </c>
      <c r="CY160" s="144">
        <v>5</v>
      </c>
      <c r="CZ160" s="144">
        <v>2</v>
      </c>
      <c r="DA160" s="144">
        <v>1</v>
      </c>
      <c r="DB160" s="144">
        <v>4</v>
      </c>
      <c r="DC160" s="144">
        <v>2</v>
      </c>
      <c r="DD160" s="144">
        <v>3</v>
      </c>
      <c r="DE160" s="144">
        <v>5</v>
      </c>
      <c r="DF160" s="144">
        <v>5</v>
      </c>
      <c r="DG160" s="144">
        <v>5</v>
      </c>
      <c r="DH160" s="144">
        <v>4</v>
      </c>
      <c r="DI160" s="144">
        <v>1</v>
      </c>
      <c r="DJ160" s="144">
        <v>2</v>
      </c>
      <c r="DK160" s="144">
        <v>1</v>
      </c>
      <c r="DL160" s="144">
        <v>3</v>
      </c>
      <c r="DM160" s="144">
        <v>2</v>
      </c>
      <c r="DN160" s="144">
        <v>6</v>
      </c>
      <c r="DO160" s="144">
        <v>5</v>
      </c>
      <c r="DP160" s="144">
        <v>2</v>
      </c>
      <c r="DQ160" s="144">
        <v>4</v>
      </c>
      <c r="DR160">
        <v>4</v>
      </c>
      <c r="DS160" s="144">
        <v>2</v>
      </c>
      <c r="DT160" s="397">
        <v>2</v>
      </c>
      <c r="DU160" s="397">
        <v>0</v>
      </c>
      <c r="DV160" s="380">
        <v>1</v>
      </c>
      <c r="DW160" s="380">
        <v>1</v>
      </c>
      <c r="DX160" s="397">
        <v>0</v>
      </c>
      <c r="DY160">
        <v>2</v>
      </c>
      <c r="DZ160">
        <v>3</v>
      </c>
      <c r="EA160">
        <v>1</v>
      </c>
      <c r="EB160">
        <v>3</v>
      </c>
      <c r="EC160">
        <v>0</v>
      </c>
      <c r="ED160">
        <v>0</v>
      </c>
      <c r="EE160">
        <v>0</v>
      </c>
      <c r="EF160">
        <v>0</v>
      </c>
      <c r="EG160">
        <v>0</v>
      </c>
      <c r="EH160">
        <v>1</v>
      </c>
      <c r="EI160">
        <v>1</v>
      </c>
      <c r="EJ160">
        <v>2</v>
      </c>
      <c r="EK160">
        <v>1</v>
      </c>
      <c r="EL160">
        <v>1</v>
      </c>
      <c r="EM160">
        <v>2</v>
      </c>
      <c r="EN160">
        <v>4</v>
      </c>
      <c r="EO160" s="144">
        <v>2</v>
      </c>
      <c r="EP160">
        <v>4</v>
      </c>
      <c r="EQ160">
        <v>6</v>
      </c>
      <c r="ER160">
        <v>4</v>
      </c>
      <c r="ES160">
        <v>3</v>
      </c>
      <c r="ET160">
        <v>0</v>
      </c>
      <c r="EU160">
        <v>2</v>
      </c>
      <c r="EV160">
        <v>1</v>
      </c>
      <c r="EW160">
        <v>1</v>
      </c>
      <c r="EX160">
        <v>2</v>
      </c>
      <c r="EY160">
        <v>2</v>
      </c>
      <c r="EZ160">
        <v>4</v>
      </c>
      <c r="FA160">
        <v>6</v>
      </c>
      <c r="FB160">
        <v>6</v>
      </c>
      <c r="FC160">
        <v>0</v>
      </c>
      <c r="FD160">
        <v>1</v>
      </c>
      <c r="FE160">
        <v>1</v>
      </c>
      <c r="FF160">
        <v>5</v>
      </c>
      <c r="FG160">
        <v>7</v>
      </c>
      <c r="FH160">
        <v>4</v>
      </c>
      <c r="FI160">
        <v>2</v>
      </c>
      <c r="FJ160">
        <v>1</v>
      </c>
      <c r="FK160" s="144">
        <v>2</v>
      </c>
      <c r="FL160">
        <v>2</v>
      </c>
      <c r="FM160">
        <v>2</v>
      </c>
      <c r="FN160" s="144">
        <v>1</v>
      </c>
      <c r="FO160" s="144">
        <v>1</v>
      </c>
      <c r="FP160" s="144">
        <v>3</v>
      </c>
      <c r="FQ160">
        <v>2</v>
      </c>
      <c r="FR160" s="144">
        <v>2</v>
      </c>
      <c r="FS160">
        <v>3</v>
      </c>
      <c r="FT160" s="144">
        <v>2</v>
      </c>
      <c r="FU160" s="397">
        <v>2</v>
      </c>
      <c r="FV160" s="397">
        <v>3</v>
      </c>
      <c r="FW160" s="380">
        <v>2</v>
      </c>
      <c r="FX160" s="380">
        <v>5</v>
      </c>
      <c r="FY160" s="397">
        <v>0</v>
      </c>
      <c r="FZ160">
        <v>2</v>
      </c>
      <c r="GA160">
        <v>2</v>
      </c>
      <c r="GB160">
        <v>2</v>
      </c>
      <c r="GC160">
        <v>3</v>
      </c>
      <c r="GD160">
        <v>4</v>
      </c>
      <c r="GE160">
        <v>3</v>
      </c>
      <c r="GF160">
        <v>5</v>
      </c>
      <c r="GG160">
        <v>7</v>
      </c>
      <c r="GH160">
        <v>1</v>
      </c>
      <c r="GI160">
        <v>1</v>
      </c>
      <c r="GJ160">
        <v>3</v>
      </c>
      <c r="GK160">
        <v>2</v>
      </c>
      <c r="GL160">
        <v>0</v>
      </c>
      <c r="GM160">
        <v>1</v>
      </c>
      <c r="GN160">
        <v>1</v>
      </c>
      <c r="GO160">
        <v>2</v>
      </c>
      <c r="GP160" s="144">
        <v>1</v>
      </c>
      <c r="GQ160">
        <v>2</v>
      </c>
      <c r="GR160">
        <v>4</v>
      </c>
      <c r="GS160">
        <v>4</v>
      </c>
      <c r="GT160">
        <v>3</v>
      </c>
      <c r="GU160">
        <v>5</v>
      </c>
      <c r="GV160" s="144">
        <v>3</v>
      </c>
      <c r="GW160" s="144">
        <v>2</v>
      </c>
      <c r="GX160" s="144">
        <v>4</v>
      </c>
      <c r="GY160" s="144">
        <v>2</v>
      </c>
      <c r="GZ160" s="144">
        <v>8</v>
      </c>
      <c r="HA160" s="144">
        <v>7</v>
      </c>
      <c r="HB160" s="144">
        <v>9</v>
      </c>
      <c r="HC160" s="144">
        <v>5</v>
      </c>
      <c r="HD160" s="144">
        <v>5</v>
      </c>
      <c r="HE160" s="144">
        <v>6</v>
      </c>
      <c r="HF160" s="144">
        <v>8</v>
      </c>
      <c r="HG160" s="144">
        <v>8</v>
      </c>
      <c r="HH160" s="144">
        <v>7</v>
      </c>
      <c r="HI160" s="144">
        <v>4</v>
      </c>
      <c r="HJ160" s="144">
        <v>3</v>
      </c>
      <c r="HK160" s="144">
        <v>1</v>
      </c>
      <c r="HL160" s="144">
        <v>2</v>
      </c>
      <c r="HM160" s="144">
        <v>4</v>
      </c>
      <c r="HN160" s="144">
        <v>4</v>
      </c>
      <c r="HO160" s="144">
        <v>4</v>
      </c>
      <c r="HP160" s="144">
        <v>3</v>
      </c>
      <c r="HQ160" s="144">
        <v>1</v>
      </c>
      <c r="HR160" s="144">
        <v>2</v>
      </c>
      <c r="HS160" s="144">
        <v>10</v>
      </c>
      <c r="HT160" s="144">
        <v>10</v>
      </c>
      <c r="HU160" s="144">
        <v>5</v>
      </c>
      <c r="HV160" s="144">
        <v>2</v>
      </c>
      <c r="HW160" s="144">
        <v>3</v>
      </c>
      <c r="HX160" s="144">
        <v>3</v>
      </c>
      <c r="HY160" s="144">
        <v>0</v>
      </c>
      <c r="HZ160" s="144">
        <v>1</v>
      </c>
      <c r="IA160" s="144">
        <v>1</v>
      </c>
      <c r="IB160" s="144">
        <v>1</v>
      </c>
      <c r="IC160" s="144">
        <v>1</v>
      </c>
      <c r="ID160" s="144">
        <v>0</v>
      </c>
      <c r="IE160" s="144">
        <v>2</v>
      </c>
      <c r="IF160" s="144">
        <v>2</v>
      </c>
      <c r="IG160" s="144">
        <v>3</v>
      </c>
      <c r="IH160" s="144">
        <v>3</v>
      </c>
      <c r="II160" s="144">
        <v>1</v>
      </c>
      <c r="IJ160" s="144">
        <v>1</v>
      </c>
      <c r="IK160" s="144">
        <v>2</v>
      </c>
      <c r="IL160" s="144">
        <v>2</v>
      </c>
      <c r="IM160" s="144">
        <v>0</v>
      </c>
      <c r="IN160" s="341">
        <f t="shared" si="122"/>
        <v>1</v>
      </c>
      <c r="IO160" s="144">
        <v>2</v>
      </c>
      <c r="IP160" s="144">
        <v>3</v>
      </c>
      <c r="IQ160" s="144">
        <v>5</v>
      </c>
      <c r="IR160" s="144">
        <v>4</v>
      </c>
      <c r="IS160" s="144">
        <v>5</v>
      </c>
      <c r="IT160" s="144">
        <v>5</v>
      </c>
      <c r="IU160" s="144">
        <v>3</v>
      </c>
      <c r="IV160" s="144">
        <v>4</v>
      </c>
      <c r="IW160" s="144">
        <v>5</v>
      </c>
      <c r="IX160" s="144">
        <v>5</v>
      </c>
      <c r="IY160" s="144">
        <v>2</v>
      </c>
      <c r="IZ160" s="144">
        <v>1</v>
      </c>
      <c r="JA160" s="144">
        <v>3</v>
      </c>
      <c r="JB160" s="144">
        <v>2</v>
      </c>
      <c r="JC160" s="144">
        <v>2</v>
      </c>
      <c r="JD160" s="144">
        <v>5</v>
      </c>
      <c r="JE160" s="144">
        <v>9</v>
      </c>
      <c r="JF160" s="362">
        <f t="shared" si="126"/>
        <v>9</v>
      </c>
      <c r="JG160" s="144">
        <v>9</v>
      </c>
      <c r="JH160" s="144">
        <v>9</v>
      </c>
      <c r="JI160" s="144">
        <v>7</v>
      </c>
      <c r="JJ160" s="144">
        <v>8</v>
      </c>
      <c r="JK160" s="144">
        <v>8</v>
      </c>
      <c r="JL160" s="144">
        <v>8</v>
      </c>
      <c r="JM160" s="144">
        <v>6</v>
      </c>
      <c r="JN160" s="341">
        <f t="shared" si="127"/>
        <v>6</v>
      </c>
      <c r="JO160" s="144">
        <v>6</v>
      </c>
      <c r="JP160" s="144">
        <v>8</v>
      </c>
      <c r="JQ160" s="144">
        <v>5</v>
      </c>
      <c r="JR160" s="144">
        <v>6</v>
      </c>
      <c r="JS160" s="144">
        <v>8</v>
      </c>
      <c r="JT160" s="144">
        <v>8</v>
      </c>
      <c r="JU160" s="144">
        <v>0</v>
      </c>
      <c r="JV160" s="341">
        <f t="shared" si="128"/>
        <v>0.5</v>
      </c>
      <c r="JW160" s="144">
        <v>1</v>
      </c>
      <c r="JX160" s="144">
        <v>3</v>
      </c>
      <c r="JY160" s="144">
        <v>1</v>
      </c>
      <c r="JZ160" s="144">
        <v>2</v>
      </c>
      <c r="KA160" s="144">
        <v>2</v>
      </c>
      <c r="KB160" s="144">
        <v>5</v>
      </c>
      <c r="KC160" s="144">
        <v>6</v>
      </c>
      <c r="KD160" s="144">
        <v>6</v>
      </c>
      <c r="KE160" s="144">
        <v>6</v>
      </c>
      <c r="KF160" s="144">
        <v>3</v>
      </c>
      <c r="KG160" s="144">
        <v>5</v>
      </c>
      <c r="KH160" s="144">
        <v>5</v>
      </c>
      <c r="KI160" s="144">
        <v>8</v>
      </c>
      <c r="KJ160" s="144">
        <v>10</v>
      </c>
      <c r="KK160" s="144">
        <v>12</v>
      </c>
      <c r="KL160" s="144">
        <v>8</v>
      </c>
      <c r="KM160" s="144">
        <v>4</v>
      </c>
      <c r="KN160" s="144">
        <v>5</v>
      </c>
      <c r="KO160" s="144">
        <v>6</v>
      </c>
      <c r="KP160" s="144">
        <v>8</v>
      </c>
      <c r="KQ160" s="144">
        <v>9</v>
      </c>
      <c r="KR160" s="144">
        <v>12</v>
      </c>
      <c r="KS160" s="144">
        <v>11</v>
      </c>
      <c r="KT160" s="144">
        <v>8</v>
      </c>
      <c r="KU160" s="144">
        <v>5</v>
      </c>
      <c r="KV160" s="144">
        <v>7</v>
      </c>
      <c r="KW160" s="144">
        <v>11</v>
      </c>
      <c r="KX160" s="144">
        <v>11</v>
      </c>
      <c r="KY160" s="144">
        <v>16</v>
      </c>
      <c r="KZ160" s="476">
        <f t="shared" si="129"/>
        <v>10</v>
      </c>
      <c r="LA160" s="476">
        <f t="shared" si="130"/>
        <v>10</v>
      </c>
      <c r="LB160" s="476">
        <f t="shared" si="131"/>
        <v>11</v>
      </c>
      <c r="LC160" s="476">
        <f t="shared" si="132"/>
        <v>10</v>
      </c>
      <c r="LD160" s="476">
        <f t="shared" si="133"/>
        <v>10</v>
      </c>
      <c r="LE160" s="476">
        <f t="shared" si="134"/>
        <v>10</v>
      </c>
      <c r="LF160" s="476">
        <f t="shared" si="135"/>
        <v>11</v>
      </c>
      <c r="LG160" s="476">
        <f t="shared" si="136"/>
        <v>11</v>
      </c>
      <c r="LH160" s="476">
        <f t="shared" si="137"/>
        <v>11</v>
      </c>
      <c r="LI160" s="476">
        <f t="shared" si="138"/>
        <v>10</v>
      </c>
      <c r="LJ160" s="144">
        <v>11</v>
      </c>
      <c r="LK160" s="144">
        <v>13</v>
      </c>
      <c r="LL160" s="144">
        <v>12</v>
      </c>
      <c r="LM160" s="144">
        <v>6</v>
      </c>
      <c r="LN160" s="144">
        <v>7</v>
      </c>
      <c r="LO160" s="144">
        <v>8</v>
      </c>
      <c r="LP160" s="144">
        <v>16</v>
      </c>
      <c r="LQ160" s="144">
        <v>7</v>
      </c>
      <c r="LR160" s="144">
        <v>10</v>
      </c>
      <c r="LS160" s="144">
        <v>9</v>
      </c>
      <c r="LT160" s="144">
        <v>12</v>
      </c>
      <c r="LU160" s="144">
        <v>9</v>
      </c>
      <c r="LV160" s="144">
        <v>9</v>
      </c>
      <c r="LW160" s="144">
        <v>9</v>
      </c>
      <c r="LX160" s="144">
        <v>11</v>
      </c>
      <c r="LY160" s="144">
        <v>6</v>
      </c>
      <c r="LZ160" s="144">
        <v>4</v>
      </c>
      <c r="MA160" s="144">
        <v>6</v>
      </c>
      <c r="MB160" s="144">
        <v>7</v>
      </c>
      <c r="MC160" s="144">
        <v>8</v>
      </c>
      <c r="MD160" s="144">
        <v>2</v>
      </c>
      <c r="ME160" s="144">
        <v>3</v>
      </c>
      <c r="MF160" s="144">
        <v>4</v>
      </c>
      <c r="MG160" s="144">
        <v>4</v>
      </c>
      <c r="MH160" s="144">
        <v>4</v>
      </c>
      <c r="MI160" s="144">
        <v>11</v>
      </c>
      <c r="MJ160" s="144">
        <v>14</v>
      </c>
      <c r="MK160" s="144">
        <v>17</v>
      </c>
      <c r="ML160" s="144">
        <v>18</v>
      </c>
      <c r="MM160" s="144">
        <v>14</v>
      </c>
      <c r="MN160" s="144">
        <v>16</v>
      </c>
      <c r="MO160" s="144">
        <v>20</v>
      </c>
      <c r="MP160" s="144">
        <v>21</v>
      </c>
      <c r="MQ160" s="144">
        <v>12</v>
      </c>
      <c r="MR160" s="144">
        <v>9</v>
      </c>
      <c r="MS160" s="144">
        <v>11</v>
      </c>
      <c r="MT160" s="144">
        <v>8</v>
      </c>
      <c r="MU160" s="144">
        <v>5</v>
      </c>
      <c r="MV160" s="144">
        <v>9</v>
      </c>
      <c r="MW160" s="144">
        <v>12</v>
      </c>
      <c r="MX160" s="144">
        <v>11</v>
      </c>
      <c r="MY160" s="144">
        <v>13</v>
      </c>
      <c r="MZ160" s="144">
        <v>7</v>
      </c>
      <c r="NA160" s="144">
        <v>6</v>
      </c>
      <c r="NB160" s="144">
        <v>5</v>
      </c>
      <c r="NC160" s="144">
        <v>8</v>
      </c>
      <c r="ND160" s="144">
        <v>5</v>
      </c>
      <c r="NE160" s="144">
        <v>5</v>
      </c>
      <c r="NF160" s="144">
        <v>9</v>
      </c>
      <c r="NG160" s="144">
        <v>14</v>
      </c>
      <c r="NH160" s="144">
        <v>17</v>
      </c>
      <c r="NI160" s="144">
        <v>7</v>
      </c>
      <c r="NJ160" s="144">
        <v>10</v>
      </c>
      <c r="NK160" s="144">
        <v>8</v>
      </c>
      <c r="NL160" s="144">
        <v>8</v>
      </c>
      <c r="NM160" s="144">
        <v>8</v>
      </c>
      <c r="NN160" s="144">
        <v>12</v>
      </c>
      <c r="NO160" s="144">
        <v>11</v>
      </c>
      <c r="NP160" s="144">
        <v>11</v>
      </c>
      <c r="NQ160" s="144">
        <v>5</v>
      </c>
      <c r="NR160" s="144">
        <v>3</v>
      </c>
      <c r="NS160" s="144">
        <v>8</v>
      </c>
      <c r="NT160" s="144">
        <v>10</v>
      </c>
      <c r="NU160" s="144">
        <v>3</v>
      </c>
      <c r="NV160" s="144">
        <v>4</v>
      </c>
      <c r="NW160" s="144">
        <v>3</v>
      </c>
      <c r="NX160" s="144">
        <v>6</v>
      </c>
      <c r="NY160" s="144">
        <v>6</v>
      </c>
      <c r="NZ160" s="144">
        <v>9</v>
      </c>
      <c r="OA160" s="144">
        <v>11</v>
      </c>
      <c r="OB160" s="144">
        <v>10</v>
      </c>
      <c r="OC160" s="144">
        <v>12</v>
      </c>
      <c r="OD160" s="144">
        <v>10</v>
      </c>
      <c r="OE160" s="144">
        <v>11</v>
      </c>
      <c r="OF160" s="144">
        <v>11</v>
      </c>
      <c r="OG160" s="144">
        <v>12</v>
      </c>
      <c r="OH160" s="144">
        <v>11</v>
      </c>
      <c r="OI160" s="144">
        <v>12</v>
      </c>
      <c r="OJ160" s="144">
        <v>9</v>
      </c>
      <c r="OK160" s="144">
        <v>14</v>
      </c>
      <c r="OL160" s="144">
        <v>15</v>
      </c>
      <c r="OM160" s="144">
        <v>6</v>
      </c>
      <c r="ON160" s="144">
        <v>6</v>
      </c>
      <c r="OO160" s="144">
        <v>7</v>
      </c>
      <c r="OP160" s="144">
        <v>10</v>
      </c>
      <c r="OQ160" s="144">
        <v>4</v>
      </c>
      <c r="OR160" s="144">
        <v>5</v>
      </c>
      <c r="OS160" s="144">
        <v>6</v>
      </c>
      <c r="OT160" s="144">
        <v>6</v>
      </c>
      <c r="OU160" s="144">
        <v>9</v>
      </c>
      <c r="OV160" s="144">
        <v>2</v>
      </c>
      <c r="OW160" s="144">
        <v>3</v>
      </c>
      <c r="OX160" s="144">
        <v>4</v>
      </c>
      <c r="OY160" s="341">
        <f t="shared" si="123"/>
        <v>4.5</v>
      </c>
      <c r="OZ160" s="144">
        <v>5</v>
      </c>
      <c r="PA160" s="144">
        <v>7</v>
      </c>
      <c r="PB160" s="144">
        <v>15</v>
      </c>
      <c r="PC160" s="144">
        <v>15</v>
      </c>
      <c r="PD160" s="144">
        <v>10</v>
      </c>
    </row>
    <row r="161" spans="1:436" s="144" customFormat="1" x14ac:dyDescent="0.2">
      <c r="A161" s="318"/>
      <c r="B161" s="318">
        <v>20</v>
      </c>
      <c r="C161" s="319">
        <f t="shared" ca="1" si="121"/>
        <v>13</v>
      </c>
      <c r="D161" s="320">
        <f t="shared" ca="1" si="124"/>
        <v>0.11504424778761062</v>
      </c>
      <c r="E161" s="323">
        <f t="shared" ca="1" si="125"/>
        <v>11</v>
      </c>
      <c r="F161" s="321"/>
      <c r="G161" s="144">
        <v>240</v>
      </c>
      <c r="H161" s="144">
        <v>205</v>
      </c>
      <c r="I161" s="343">
        <v>195</v>
      </c>
      <c r="J161" s="144">
        <v>185</v>
      </c>
      <c r="K161" s="144">
        <v>178</v>
      </c>
      <c r="L161" s="144">
        <v>122</v>
      </c>
      <c r="M161" s="144">
        <v>118</v>
      </c>
      <c r="N161" s="144">
        <v>97</v>
      </c>
      <c r="O161" s="144">
        <v>102</v>
      </c>
      <c r="P161" s="144">
        <v>86</v>
      </c>
      <c r="Q161" s="144">
        <v>89</v>
      </c>
      <c r="R161" s="144">
        <v>114</v>
      </c>
      <c r="S161" s="144">
        <v>119</v>
      </c>
      <c r="T161" s="144">
        <v>116</v>
      </c>
      <c r="U161" s="144">
        <v>112</v>
      </c>
      <c r="V161" s="144">
        <v>113</v>
      </c>
      <c r="W161" s="144">
        <v>105</v>
      </c>
      <c r="X161" s="144">
        <v>142</v>
      </c>
      <c r="Y161" s="144">
        <v>108</v>
      </c>
      <c r="Z161" s="144">
        <v>107</v>
      </c>
      <c r="AA161" s="144">
        <v>89</v>
      </c>
      <c r="AB161" s="144">
        <v>111</v>
      </c>
      <c r="AC161" s="144">
        <v>102</v>
      </c>
      <c r="AD161" s="144">
        <v>148</v>
      </c>
      <c r="AE161" s="144">
        <v>130</v>
      </c>
      <c r="AF161" s="144">
        <v>139</v>
      </c>
      <c r="AG161" s="144">
        <v>135</v>
      </c>
      <c r="AH161" s="144">
        <v>109</v>
      </c>
      <c r="AI161" s="144">
        <v>107</v>
      </c>
      <c r="AJ161" s="144">
        <v>88</v>
      </c>
      <c r="AK161" s="144">
        <v>100</v>
      </c>
      <c r="AL161" s="144">
        <v>119</v>
      </c>
      <c r="AM161" s="144">
        <v>96</v>
      </c>
      <c r="AN161" s="144">
        <v>111</v>
      </c>
      <c r="AO161" s="144">
        <v>96</v>
      </c>
      <c r="AP161" s="363">
        <v>114.5</v>
      </c>
      <c r="AQ161" s="144">
        <v>133</v>
      </c>
      <c r="AR161" s="144">
        <v>152</v>
      </c>
      <c r="AS161" s="144">
        <v>148</v>
      </c>
      <c r="AT161" s="144">
        <v>148</v>
      </c>
      <c r="AU161" s="144">
        <v>124</v>
      </c>
      <c r="AV161" s="144">
        <v>108</v>
      </c>
      <c r="AW161" s="144">
        <v>113</v>
      </c>
      <c r="AX161" s="144">
        <v>107</v>
      </c>
      <c r="AY161" s="144">
        <v>123</v>
      </c>
      <c r="AZ161" s="144">
        <v>132</v>
      </c>
      <c r="BA161" s="144">
        <v>126</v>
      </c>
      <c r="BB161" s="144">
        <v>160</v>
      </c>
      <c r="BC161" s="144">
        <v>128</v>
      </c>
      <c r="BD161" s="144">
        <v>131</v>
      </c>
      <c r="BE161" s="144">
        <v>149</v>
      </c>
      <c r="BF161" s="144">
        <v>167</v>
      </c>
      <c r="BG161" s="144">
        <v>160</v>
      </c>
      <c r="BH161" s="144">
        <v>157</v>
      </c>
      <c r="BI161" s="144">
        <v>133</v>
      </c>
      <c r="BJ161" s="144">
        <v>124</v>
      </c>
      <c r="BK161" s="144">
        <v>130</v>
      </c>
      <c r="BL161" s="144">
        <v>90</v>
      </c>
      <c r="BM161" s="144">
        <v>103</v>
      </c>
      <c r="BN161" s="144">
        <v>92</v>
      </c>
      <c r="BO161" s="144">
        <v>107</v>
      </c>
      <c r="BP161" s="144">
        <v>104</v>
      </c>
      <c r="BQ161" s="144">
        <v>107</v>
      </c>
      <c r="BR161" s="144">
        <v>99</v>
      </c>
      <c r="BS161" s="343">
        <v>103</v>
      </c>
      <c r="BT161" s="144">
        <v>123</v>
      </c>
      <c r="BU161" s="144">
        <v>119</v>
      </c>
      <c r="BV161" s="144">
        <v>127</v>
      </c>
      <c r="BW161" s="144">
        <v>128</v>
      </c>
      <c r="BX161" s="144">
        <v>139</v>
      </c>
      <c r="BY161" s="144">
        <v>123</v>
      </c>
      <c r="BZ161" s="144">
        <v>149</v>
      </c>
      <c r="CA161" s="144">
        <v>128</v>
      </c>
      <c r="CB161" s="144">
        <v>142</v>
      </c>
      <c r="CC161" s="144">
        <v>119</v>
      </c>
      <c r="CD161" s="144">
        <v>135</v>
      </c>
      <c r="CE161" s="144">
        <v>136</v>
      </c>
      <c r="CF161" s="144">
        <v>137</v>
      </c>
      <c r="CG161" s="144">
        <v>129</v>
      </c>
      <c r="CH161" s="144">
        <v>147</v>
      </c>
      <c r="CI161" s="144">
        <v>185</v>
      </c>
      <c r="CJ161" s="144">
        <v>194</v>
      </c>
      <c r="CK161" s="144">
        <v>180</v>
      </c>
      <c r="CL161" s="144">
        <v>205</v>
      </c>
      <c r="CM161" s="144">
        <v>200</v>
      </c>
      <c r="CN161" s="144">
        <v>224</v>
      </c>
      <c r="CO161" s="144">
        <v>224</v>
      </c>
      <c r="CP161" s="144">
        <v>200</v>
      </c>
      <c r="CQ161" s="144">
        <v>207</v>
      </c>
      <c r="CR161" s="144">
        <v>190</v>
      </c>
      <c r="CS161" s="144">
        <v>182</v>
      </c>
      <c r="CT161" s="144">
        <v>196</v>
      </c>
      <c r="CU161" s="144">
        <v>195</v>
      </c>
      <c r="CV161" s="144">
        <v>168</v>
      </c>
      <c r="CW161" s="144">
        <v>171</v>
      </c>
      <c r="CX161" s="144">
        <v>195</v>
      </c>
      <c r="CY161" s="144">
        <v>179</v>
      </c>
      <c r="CZ161" s="144">
        <v>162</v>
      </c>
      <c r="DA161" s="144">
        <v>155</v>
      </c>
      <c r="DB161" s="144">
        <v>162</v>
      </c>
      <c r="DC161" s="144">
        <v>162</v>
      </c>
      <c r="DD161" s="144">
        <v>162</v>
      </c>
      <c r="DE161" s="144">
        <v>157</v>
      </c>
      <c r="DF161" s="144">
        <v>179</v>
      </c>
      <c r="DG161" s="144">
        <v>201</v>
      </c>
      <c r="DH161" s="144">
        <v>180</v>
      </c>
      <c r="DI161" s="144">
        <v>150</v>
      </c>
      <c r="DJ161" s="144">
        <v>166</v>
      </c>
      <c r="DK161" s="144">
        <v>148</v>
      </c>
      <c r="DL161" s="144">
        <v>131</v>
      </c>
      <c r="DM161" s="144">
        <v>125</v>
      </c>
      <c r="DN161" s="144">
        <v>132</v>
      </c>
      <c r="DO161" s="144">
        <v>128</v>
      </c>
      <c r="DP161" s="144">
        <v>119</v>
      </c>
      <c r="DQ161" s="144">
        <v>93</v>
      </c>
      <c r="DR161">
        <v>112</v>
      </c>
      <c r="DS161" s="144">
        <v>104</v>
      </c>
      <c r="DT161" s="397">
        <v>107</v>
      </c>
      <c r="DU161" s="397">
        <v>116</v>
      </c>
      <c r="DV161" s="380">
        <v>121</v>
      </c>
      <c r="DW161" s="380">
        <v>125</v>
      </c>
      <c r="DX161" s="397">
        <v>120</v>
      </c>
      <c r="DY161">
        <v>117</v>
      </c>
      <c r="DZ161">
        <v>117</v>
      </c>
      <c r="EA161">
        <v>123</v>
      </c>
      <c r="EB161">
        <v>154</v>
      </c>
      <c r="EC161">
        <v>151</v>
      </c>
      <c r="ED161">
        <v>141</v>
      </c>
      <c r="EE161">
        <v>122</v>
      </c>
      <c r="EF161">
        <v>144</v>
      </c>
      <c r="EG161">
        <v>152</v>
      </c>
      <c r="EH161">
        <v>161</v>
      </c>
      <c r="EI161">
        <v>164</v>
      </c>
      <c r="EJ161">
        <v>147</v>
      </c>
      <c r="EK161">
        <v>122</v>
      </c>
      <c r="EL161">
        <v>110</v>
      </c>
      <c r="EM161">
        <v>96</v>
      </c>
      <c r="EN161">
        <v>105</v>
      </c>
      <c r="EO161" s="144">
        <v>104</v>
      </c>
      <c r="EP161">
        <v>103</v>
      </c>
      <c r="EQ161">
        <v>98</v>
      </c>
      <c r="ER161">
        <v>90</v>
      </c>
      <c r="ES161">
        <v>87</v>
      </c>
      <c r="ET161">
        <v>68</v>
      </c>
      <c r="EU161">
        <v>68</v>
      </c>
      <c r="EV161">
        <v>70</v>
      </c>
      <c r="EW161">
        <v>74</v>
      </c>
      <c r="EX161">
        <v>63</v>
      </c>
      <c r="EY161">
        <v>167</v>
      </c>
      <c r="EZ161">
        <v>173</v>
      </c>
      <c r="FA161">
        <v>162</v>
      </c>
      <c r="FB161">
        <v>153</v>
      </c>
      <c r="FC161">
        <v>145</v>
      </c>
      <c r="FD161">
        <v>135</v>
      </c>
      <c r="FE161">
        <v>159</v>
      </c>
      <c r="FF161">
        <v>145</v>
      </c>
      <c r="FG161">
        <v>163</v>
      </c>
      <c r="FH161">
        <v>145</v>
      </c>
      <c r="FI161">
        <v>98</v>
      </c>
      <c r="FJ161">
        <v>118</v>
      </c>
      <c r="FK161" s="144">
        <v>125</v>
      </c>
      <c r="FL161">
        <v>122</v>
      </c>
      <c r="FM161">
        <v>99</v>
      </c>
      <c r="FN161" s="144">
        <v>90</v>
      </c>
      <c r="FO161" s="144">
        <v>89</v>
      </c>
      <c r="FP161" s="144">
        <v>81</v>
      </c>
      <c r="FQ161">
        <v>89</v>
      </c>
      <c r="FR161" s="144">
        <v>84</v>
      </c>
      <c r="FS161">
        <v>81</v>
      </c>
      <c r="FT161" s="144">
        <v>78</v>
      </c>
      <c r="FU161" s="397">
        <v>91</v>
      </c>
      <c r="FV161" s="397">
        <v>98</v>
      </c>
      <c r="FW161" s="380">
        <v>82</v>
      </c>
      <c r="FX161" s="380">
        <v>116</v>
      </c>
      <c r="FY161" s="397">
        <v>101</v>
      </c>
      <c r="FZ161">
        <v>99</v>
      </c>
      <c r="GA161">
        <v>105</v>
      </c>
      <c r="GB161">
        <v>116</v>
      </c>
      <c r="GC161">
        <v>107</v>
      </c>
      <c r="GD161">
        <v>76</v>
      </c>
      <c r="GE161">
        <v>73</v>
      </c>
      <c r="GF161">
        <v>75</v>
      </c>
      <c r="GG161">
        <v>101</v>
      </c>
      <c r="GH161">
        <v>94</v>
      </c>
      <c r="GI161">
        <v>99</v>
      </c>
      <c r="GJ161">
        <v>97</v>
      </c>
      <c r="GK161">
        <v>105</v>
      </c>
      <c r="GL161">
        <v>103</v>
      </c>
      <c r="GM161">
        <v>100</v>
      </c>
      <c r="GN161">
        <v>127</v>
      </c>
      <c r="GO161">
        <v>117</v>
      </c>
      <c r="GP161" s="144">
        <v>122</v>
      </c>
      <c r="GQ161">
        <v>141</v>
      </c>
      <c r="GR161">
        <v>136</v>
      </c>
      <c r="GS161">
        <v>133</v>
      </c>
      <c r="GT161">
        <v>135</v>
      </c>
      <c r="GU161">
        <v>136</v>
      </c>
      <c r="GV161" s="144">
        <v>147</v>
      </c>
      <c r="GW161" s="144">
        <v>151</v>
      </c>
      <c r="GX161" s="144">
        <v>150</v>
      </c>
      <c r="GY161" s="144">
        <v>133</v>
      </c>
      <c r="GZ161" s="144">
        <v>131</v>
      </c>
      <c r="HA161" s="144">
        <v>127</v>
      </c>
      <c r="HB161" s="144">
        <v>142</v>
      </c>
      <c r="HC161" s="144">
        <v>93</v>
      </c>
      <c r="HD161" s="144">
        <v>112</v>
      </c>
      <c r="HE161" s="144">
        <v>121</v>
      </c>
      <c r="HF161" s="144">
        <v>130</v>
      </c>
      <c r="HG161" s="144">
        <v>151</v>
      </c>
      <c r="HH161" s="144">
        <v>151</v>
      </c>
      <c r="HI161" s="144">
        <v>113</v>
      </c>
      <c r="HJ161" s="144">
        <v>125</v>
      </c>
      <c r="HK161" s="144">
        <v>108</v>
      </c>
      <c r="HL161" s="144">
        <v>95</v>
      </c>
      <c r="HM161" s="144">
        <v>103</v>
      </c>
      <c r="HN161" s="144">
        <v>93</v>
      </c>
      <c r="HO161" s="144">
        <v>83</v>
      </c>
      <c r="HP161" s="144">
        <v>92</v>
      </c>
      <c r="HQ161" s="144">
        <v>96</v>
      </c>
      <c r="HR161" s="144">
        <v>86</v>
      </c>
      <c r="HS161" s="144">
        <v>96</v>
      </c>
      <c r="HT161" s="144">
        <v>93</v>
      </c>
      <c r="HU161" s="144">
        <v>86</v>
      </c>
      <c r="HV161" s="144">
        <v>93</v>
      </c>
      <c r="HW161" s="144">
        <v>92</v>
      </c>
      <c r="HX161" s="144">
        <v>90</v>
      </c>
      <c r="HY161" s="144">
        <v>73</v>
      </c>
      <c r="HZ161" s="144">
        <v>60</v>
      </c>
      <c r="IA161" s="144">
        <v>86</v>
      </c>
      <c r="IB161" s="144">
        <v>90</v>
      </c>
      <c r="IC161" s="144">
        <v>87</v>
      </c>
      <c r="ID161" s="144">
        <v>90</v>
      </c>
      <c r="IE161" s="144">
        <v>91</v>
      </c>
      <c r="IF161" s="144">
        <v>108</v>
      </c>
      <c r="IG161" s="144">
        <v>108</v>
      </c>
      <c r="IH161" s="144">
        <v>103</v>
      </c>
      <c r="II161" s="144">
        <v>92</v>
      </c>
      <c r="IJ161" s="144">
        <v>87</v>
      </c>
      <c r="IK161" s="144">
        <v>94</v>
      </c>
      <c r="IL161" s="144">
        <v>84</v>
      </c>
      <c r="IM161" s="144">
        <v>86</v>
      </c>
      <c r="IN161" s="341">
        <f t="shared" si="122"/>
        <v>97.5</v>
      </c>
      <c r="IO161" s="144">
        <v>109</v>
      </c>
      <c r="IP161" s="144">
        <v>103</v>
      </c>
      <c r="IQ161" s="144">
        <v>102</v>
      </c>
      <c r="IR161" s="144">
        <v>87</v>
      </c>
      <c r="IS161" s="144">
        <v>70</v>
      </c>
      <c r="IT161" s="144">
        <v>59</v>
      </c>
      <c r="IU161" s="144">
        <v>67</v>
      </c>
      <c r="IV161" s="144">
        <v>58</v>
      </c>
      <c r="IW161" s="144">
        <v>69</v>
      </c>
      <c r="IX161" s="144">
        <v>83</v>
      </c>
      <c r="IY161" s="144">
        <v>72</v>
      </c>
      <c r="IZ161" s="144">
        <v>74</v>
      </c>
      <c r="JA161" s="144">
        <v>75</v>
      </c>
      <c r="JB161" s="144">
        <v>68</v>
      </c>
      <c r="JC161" s="144">
        <v>64</v>
      </c>
      <c r="JD161" s="144">
        <v>73</v>
      </c>
      <c r="JE161" s="144">
        <v>96</v>
      </c>
      <c r="JF161" s="362">
        <f t="shared" si="126"/>
        <v>92</v>
      </c>
      <c r="JG161" s="144">
        <v>88</v>
      </c>
      <c r="JH161" s="144">
        <v>89</v>
      </c>
      <c r="JI161" s="144">
        <v>89</v>
      </c>
      <c r="JJ161" s="144">
        <v>90</v>
      </c>
      <c r="JK161" s="144">
        <v>71</v>
      </c>
      <c r="JL161" s="144">
        <v>61</v>
      </c>
      <c r="JM161" s="144">
        <v>49</v>
      </c>
      <c r="JN161" s="341">
        <f t="shared" si="127"/>
        <v>48</v>
      </c>
      <c r="JO161" s="144">
        <v>47</v>
      </c>
      <c r="JP161" s="144">
        <v>42</v>
      </c>
      <c r="JQ161" s="144">
        <v>40</v>
      </c>
      <c r="JR161" s="144">
        <v>46</v>
      </c>
      <c r="JS161" s="144">
        <v>40</v>
      </c>
      <c r="JT161" s="144">
        <v>42</v>
      </c>
      <c r="JU161" s="144">
        <v>32</v>
      </c>
      <c r="JV161" s="341">
        <f t="shared" si="128"/>
        <v>32.5</v>
      </c>
      <c r="JW161" s="144">
        <v>33</v>
      </c>
      <c r="JX161" s="144">
        <v>37</v>
      </c>
      <c r="JY161" s="144">
        <v>32</v>
      </c>
      <c r="JZ161" s="144">
        <v>40</v>
      </c>
      <c r="KA161" s="144">
        <v>45</v>
      </c>
      <c r="KB161" s="144">
        <v>50</v>
      </c>
      <c r="KC161" s="144">
        <v>43</v>
      </c>
      <c r="KD161" s="144">
        <v>40</v>
      </c>
      <c r="KE161" s="144">
        <v>34</v>
      </c>
      <c r="KF161" s="144">
        <v>28</v>
      </c>
      <c r="KG161" s="144">
        <v>24</v>
      </c>
      <c r="KH161" s="144">
        <v>29</v>
      </c>
      <c r="KI161" s="144">
        <v>28</v>
      </c>
      <c r="KJ161" s="144">
        <v>41</v>
      </c>
      <c r="KK161" s="144">
        <v>26</v>
      </c>
      <c r="KL161" s="144">
        <v>20</v>
      </c>
      <c r="KM161" s="144">
        <v>27</v>
      </c>
      <c r="KN161" s="144">
        <v>25</v>
      </c>
      <c r="KO161" s="144">
        <v>31</v>
      </c>
      <c r="KP161" s="144">
        <v>32</v>
      </c>
      <c r="KQ161" s="144">
        <v>39</v>
      </c>
      <c r="KR161" s="144">
        <v>23</v>
      </c>
      <c r="KS161" s="144">
        <v>22</v>
      </c>
      <c r="KT161" s="144">
        <v>20</v>
      </c>
      <c r="KU161" s="144">
        <v>21</v>
      </c>
      <c r="KV161" s="144">
        <v>28</v>
      </c>
      <c r="KW161" s="144">
        <v>35</v>
      </c>
      <c r="KX161" s="144">
        <v>24</v>
      </c>
      <c r="KY161" s="144">
        <v>33</v>
      </c>
      <c r="KZ161" s="476">
        <f t="shared" si="129"/>
        <v>27</v>
      </c>
      <c r="LA161" s="476">
        <f t="shared" si="130"/>
        <v>25</v>
      </c>
      <c r="LB161" s="476">
        <f t="shared" si="131"/>
        <v>23</v>
      </c>
      <c r="LC161" s="476">
        <f t="shared" si="132"/>
        <v>23</v>
      </c>
      <c r="LD161" s="476">
        <f t="shared" si="133"/>
        <v>22</v>
      </c>
      <c r="LE161" s="476">
        <f t="shared" si="134"/>
        <v>22</v>
      </c>
      <c r="LF161" s="476">
        <f t="shared" si="135"/>
        <v>22</v>
      </c>
      <c r="LG161" s="476">
        <f t="shared" si="136"/>
        <v>21</v>
      </c>
      <c r="LH161" s="476">
        <f t="shared" si="137"/>
        <v>19</v>
      </c>
      <c r="LI161" s="476">
        <f t="shared" si="138"/>
        <v>18</v>
      </c>
      <c r="LJ161" s="144">
        <v>17</v>
      </c>
      <c r="LK161" s="144">
        <v>18</v>
      </c>
      <c r="LL161" s="144">
        <v>17</v>
      </c>
      <c r="LM161" s="144">
        <v>16</v>
      </c>
      <c r="LN161" s="144">
        <v>15</v>
      </c>
      <c r="LO161" s="144">
        <v>19</v>
      </c>
      <c r="LP161" s="144">
        <v>18</v>
      </c>
      <c r="LQ161" s="144">
        <v>15</v>
      </c>
      <c r="LR161" s="144">
        <v>16</v>
      </c>
      <c r="LS161" s="144">
        <v>14</v>
      </c>
      <c r="LT161" s="144">
        <v>17</v>
      </c>
      <c r="LU161" s="144">
        <v>13</v>
      </c>
      <c r="LV161" s="144">
        <v>13</v>
      </c>
      <c r="LW161" s="144">
        <v>10</v>
      </c>
      <c r="LX161" s="144">
        <v>15</v>
      </c>
      <c r="LY161" s="144">
        <v>12</v>
      </c>
      <c r="LZ161" s="144">
        <v>18</v>
      </c>
      <c r="MA161" s="144">
        <v>16</v>
      </c>
      <c r="MB161" s="144">
        <v>21</v>
      </c>
      <c r="MC161" s="144">
        <v>21</v>
      </c>
      <c r="MD161" s="144">
        <v>12</v>
      </c>
      <c r="ME161" s="144">
        <v>10</v>
      </c>
      <c r="MF161" s="144">
        <v>24</v>
      </c>
      <c r="MG161" s="144">
        <v>18</v>
      </c>
      <c r="MH161" s="144">
        <v>17</v>
      </c>
      <c r="MI161" s="144">
        <v>20</v>
      </c>
      <c r="MJ161" s="144">
        <v>22</v>
      </c>
      <c r="MK161" s="144">
        <v>23</v>
      </c>
      <c r="ML161" s="144">
        <v>16</v>
      </c>
      <c r="MM161" s="144">
        <v>19</v>
      </c>
      <c r="MN161" s="144">
        <v>12</v>
      </c>
      <c r="MO161" s="144">
        <v>15</v>
      </c>
      <c r="MP161" s="144">
        <v>14</v>
      </c>
      <c r="MQ161" s="144">
        <v>14</v>
      </c>
      <c r="MR161" s="144">
        <v>21</v>
      </c>
      <c r="MS161" s="144">
        <v>18</v>
      </c>
      <c r="MT161" s="144">
        <v>19</v>
      </c>
      <c r="MU161" s="144">
        <v>15</v>
      </c>
      <c r="MV161" s="144">
        <v>18</v>
      </c>
      <c r="MW161" s="144">
        <v>13</v>
      </c>
      <c r="MX161" s="144">
        <v>12</v>
      </c>
      <c r="MY161" s="144">
        <v>12</v>
      </c>
      <c r="MZ161" s="144">
        <v>6</v>
      </c>
      <c r="NA161" s="144">
        <v>15</v>
      </c>
      <c r="NB161" s="144">
        <v>13</v>
      </c>
      <c r="NC161" s="144">
        <v>17</v>
      </c>
      <c r="ND161" s="144">
        <v>16</v>
      </c>
      <c r="NE161" s="144">
        <v>16</v>
      </c>
      <c r="NF161" s="144">
        <v>19</v>
      </c>
      <c r="NG161" s="144">
        <v>16</v>
      </c>
      <c r="NH161" s="144">
        <v>17</v>
      </c>
      <c r="NI161" s="144">
        <v>15</v>
      </c>
      <c r="NJ161" s="144">
        <v>20</v>
      </c>
      <c r="NK161" s="144">
        <v>12</v>
      </c>
      <c r="NL161" s="144">
        <v>16</v>
      </c>
      <c r="NM161" s="144">
        <v>15</v>
      </c>
      <c r="NN161" s="144">
        <v>14</v>
      </c>
      <c r="NO161" s="144">
        <v>19</v>
      </c>
      <c r="NP161" s="144">
        <v>18</v>
      </c>
      <c r="NQ161" s="144">
        <v>17</v>
      </c>
      <c r="NR161" s="144">
        <v>16</v>
      </c>
      <c r="NS161" s="144">
        <v>20</v>
      </c>
      <c r="NT161" s="144">
        <v>18</v>
      </c>
      <c r="NU161" s="144">
        <v>19</v>
      </c>
      <c r="NV161" s="144">
        <v>17</v>
      </c>
      <c r="NW161" s="144">
        <v>12</v>
      </c>
      <c r="NX161" s="144">
        <v>12</v>
      </c>
      <c r="NY161" s="144">
        <v>13</v>
      </c>
      <c r="NZ161" s="144">
        <v>13</v>
      </c>
      <c r="OA161" s="144">
        <v>8</v>
      </c>
      <c r="OB161" s="144">
        <v>9</v>
      </c>
      <c r="OC161" s="144">
        <v>15</v>
      </c>
      <c r="OD161" s="144">
        <v>13</v>
      </c>
      <c r="OE161" s="144">
        <v>16</v>
      </c>
      <c r="OF161" s="144">
        <v>20</v>
      </c>
      <c r="OG161" s="144">
        <v>25</v>
      </c>
      <c r="OH161" s="144">
        <v>17</v>
      </c>
      <c r="OI161" s="144">
        <v>19</v>
      </c>
      <c r="OJ161" s="144">
        <v>12</v>
      </c>
      <c r="OK161" s="144">
        <v>17</v>
      </c>
      <c r="OL161" s="144">
        <v>11</v>
      </c>
      <c r="OM161" s="144">
        <v>14</v>
      </c>
      <c r="ON161" s="144">
        <v>12</v>
      </c>
      <c r="OO161" s="144">
        <v>15</v>
      </c>
      <c r="OP161" s="144">
        <v>23</v>
      </c>
      <c r="OQ161" s="144">
        <v>13</v>
      </c>
      <c r="OR161" s="144">
        <v>17</v>
      </c>
      <c r="OS161" s="144">
        <v>16</v>
      </c>
      <c r="OT161" s="144">
        <v>22</v>
      </c>
      <c r="OU161" s="144">
        <v>30</v>
      </c>
      <c r="OV161" s="144">
        <v>32</v>
      </c>
      <c r="OW161" s="144">
        <v>24</v>
      </c>
      <c r="OX161" s="144">
        <v>19</v>
      </c>
      <c r="OY161" s="341">
        <f t="shared" si="123"/>
        <v>17.5</v>
      </c>
      <c r="OZ161" s="144">
        <v>16</v>
      </c>
      <c r="PA161" s="144">
        <v>17</v>
      </c>
      <c r="PB161" s="144">
        <v>13</v>
      </c>
      <c r="PC161" s="144">
        <v>18</v>
      </c>
      <c r="PD161" s="144">
        <v>13</v>
      </c>
    </row>
    <row r="162" spans="1:436" s="144" customFormat="1" x14ac:dyDescent="0.2">
      <c r="A162" s="55"/>
      <c r="B162" s="318">
        <v>21</v>
      </c>
      <c r="C162" s="319">
        <f t="shared" ca="1" si="121"/>
        <v>57</v>
      </c>
      <c r="D162" s="320">
        <f t="shared" ca="1" si="124"/>
        <v>0.16473988439306358</v>
      </c>
      <c r="E162" s="323">
        <f t="shared" ca="1" si="125"/>
        <v>15</v>
      </c>
      <c r="F162" s="321"/>
      <c r="G162" s="144">
        <v>88</v>
      </c>
      <c r="H162" s="144">
        <v>52</v>
      </c>
      <c r="I162" s="343">
        <v>41.5</v>
      </c>
      <c r="J162" s="144">
        <v>31</v>
      </c>
      <c r="K162" s="144">
        <v>21</v>
      </c>
      <c r="L162" s="144">
        <v>26</v>
      </c>
      <c r="M162" s="144">
        <v>22</v>
      </c>
      <c r="N162" s="144">
        <v>44</v>
      </c>
      <c r="O162" s="144">
        <v>30</v>
      </c>
      <c r="P162" s="144">
        <v>46</v>
      </c>
      <c r="Q162" s="144">
        <v>47</v>
      </c>
      <c r="R162" s="144">
        <v>41</v>
      </c>
      <c r="S162" s="144">
        <v>34</v>
      </c>
      <c r="T162" s="144">
        <v>23</v>
      </c>
      <c r="U162" s="144">
        <v>30</v>
      </c>
      <c r="V162" s="144">
        <v>33</v>
      </c>
      <c r="W162" s="144">
        <v>24</v>
      </c>
      <c r="X162" s="144">
        <v>18</v>
      </c>
      <c r="Y162" s="144">
        <v>23</v>
      </c>
      <c r="Z162" s="144">
        <v>30</v>
      </c>
      <c r="AA162" s="144">
        <v>42</v>
      </c>
      <c r="AB162" s="144">
        <v>25</v>
      </c>
      <c r="AC162" s="144">
        <v>16</v>
      </c>
      <c r="AD162" s="144">
        <v>27</v>
      </c>
      <c r="AE162" s="144">
        <v>27</v>
      </c>
      <c r="AF162" s="144">
        <v>34</v>
      </c>
      <c r="AG162" s="144">
        <v>59</v>
      </c>
      <c r="AH162" s="144">
        <v>54</v>
      </c>
      <c r="AI162" s="144">
        <v>43</v>
      </c>
      <c r="AJ162" s="144">
        <v>27</v>
      </c>
      <c r="AK162" s="144">
        <v>32</v>
      </c>
      <c r="AL162" s="144">
        <v>34</v>
      </c>
      <c r="AM162" s="144">
        <v>38</v>
      </c>
      <c r="AN162" s="144">
        <v>36</v>
      </c>
      <c r="AO162" s="144">
        <v>38</v>
      </c>
      <c r="AP162" s="363">
        <v>49</v>
      </c>
      <c r="AQ162" s="144">
        <v>60</v>
      </c>
      <c r="AR162" s="144">
        <v>66</v>
      </c>
      <c r="AS162" s="144">
        <v>69</v>
      </c>
      <c r="AT162" s="144">
        <v>66</v>
      </c>
      <c r="AU162" s="144">
        <v>58</v>
      </c>
      <c r="AV162" s="144">
        <v>48</v>
      </c>
      <c r="AW162" s="144">
        <v>36</v>
      </c>
      <c r="AX162" s="144">
        <v>32</v>
      </c>
      <c r="AY162" s="144">
        <v>38</v>
      </c>
      <c r="AZ162" s="144">
        <v>41</v>
      </c>
      <c r="BA162" s="144">
        <v>45</v>
      </c>
      <c r="BB162" s="144">
        <v>68</v>
      </c>
      <c r="BC162" s="144">
        <v>54</v>
      </c>
      <c r="BD162" s="144">
        <v>55</v>
      </c>
      <c r="BE162" s="144">
        <v>66</v>
      </c>
      <c r="BF162" s="144">
        <v>94</v>
      </c>
      <c r="BG162" s="144">
        <v>137</v>
      </c>
      <c r="BH162" s="144">
        <v>95</v>
      </c>
      <c r="BI162" s="144">
        <v>67</v>
      </c>
      <c r="BJ162" s="144">
        <v>61</v>
      </c>
      <c r="BK162" s="144">
        <v>44</v>
      </c>
      <c r="BL162" s="144">
        <v>43</v>
      </c>
      <c r="BM162" s="144">
        <v>42</v>
      </c>
      <c r="BN162" s="144">
        <v>52</v>
      </c>
      <c r="BO162" s="144">
        <v>40</v>
      </c>
      <c r="BP162" s="144">
        <v>38</v>
      </c>
      <c r="BQ162" s="144">
        <v>42</v>
      </c>
      <c r="BR162" s="144">
        <v>39</v>
      </c>
      <c r="BS162" s="343">
        <v>40.5</v>
      </c>
      <c r="BT162" s="144">
        <v>32</v>
      </c>
      <c r="BU162" s="144">
        <v>52</v>
      </c>
      <c r="BV162" s="144">
        <v>54</v>
      </c>
      <c r="BW162" s="144">
        <v>49</v>
      </c>
      <c r="BX162" s="144">
        <v>37</v>
      </c>
      <c r="BY162" s="144">
        <v>32</v>
      </c>
      <c r="BZ162" s="144">
        <v>46</v>
      </c>
      <c r="CA162" s="144">
        <v>27</v>
      </c>
      <c r="CB162" s="144">
        <v>42</v>
      </c>
      <c r="CC162" s="144">
        <v>50</v>
      </c>
      <c r="CD162" s="144">
        <v>48</v>
      </c>
      <c r="CE162" s="144">
        <v>56</v>
      </c>
      <c r="CF162" s="144">
        <v>61</v>
      </c>
      <c r="CG162" s="144">
        <v>66</v>
      </c>
      <c r="CH162" s="144">
        <v>80</v>
      </c>
      <c r="CI162" s="144">
        <v>60</v>
      </c>
      <c r="CJ162" s="144">
        <v>80</v>
      </c>
      <c r="CK162" s="144">
        <v>65</v>
      </c>
      <c r="CL162" s="144">
        <v>65</v>
      </c>
      <c r="CM162" s="144">
        <v>80</v>
      </c>
      <c r="CN162" s="144">
        <v>95</v>
      </c>
      <c r="CO162" s="144">
        <v>102</v>
      </c>
      <c r="CP162" s="144">
        <v>77</v>
      </c>
      <c r="CQ162" s="144">
        <v>94</v>
      </c>
      <c r="CR162" s="144">
        <v>88</v>
      </c>
      <c r="CS162" s="144">
        <v>112</v>
      </c>
      <c r="CT162" s="144">
        <v>100</v>
      </c>
      <c r="CU162" s="144">
        <v>92</v>
      </c>
      <c r="CV162" s="144">
        <v>105</v>
      </c>
      <c r="CW162" s="144">
        <v>118</v>
      </c>
      <c r="CX162" s="144">
        <v>96</v>
      </c>
      <c r="CY162" s="144">
        <v>115</v>
      </c>
      <c r="CZ162" s="144">
        <v>102</v>
      </c>
      <c r="DA162" s="144">
        <v>102</v>
      </c>
      <c r="DB162" s="144">
        <v>108</v>
      </c>
      <c r="DC162" s="144">
        <v>88</v>
      </c>
      <c r="DD162" s="144">
        <v>80</v>
      </c>
      <c r="DE162" s="144">
        <v>91</v>
      </c>
      <c r="DF162" s="144">
        <v>100</v>
      </c>
      <c r="DG162" s="144">
        <v>109</v>
      </c>
      <c r="DH162" s="144">
        <v>59</v>
      </c>
      <c r="DI162" s="144">
        <v>74</v>
      </c>
      <c r="DJ162" s="144">
        <v>87</v>
      </c>
      <c r="DK162" s="144">
        <v>70</v>
      </c>
      <c r="DL162" s="144">
        <v>70</v>
      </c>
      <c r="DM162" s="144">
        <v>74</v>
      </c>
      <c r="DN162" s="144">
        <v>67</v>
      </c>
      <c r="DO162" s="144">
        <v>48</v>
      </c>
      <c r="DP162" s="144">
        <v>53</v>
      </c>
      <c r="DQ162" s="144">
        <v>58</v>
      </c>
      <c r="DR162">
        <v>56</v>
      </c>
      <c r="DS162" s="144">
        <v>63</v>
      </c>
      <c r="DT162" s="397">
        <v>43</v>
      </c>
      <c r="DU162" s="397">
        <v>47</v>
      </c>
      <c r="DV162" s="380">
        <v>46</v>
      </c>
      <c r="DW162" s="380">
        <v>37</v>
      </c>
      <c r="DX162" s="397">
        <v>33</v>
      </c>
      <c r="DY162">
        <v>37</v>
      </c>
      <c r="DZ162">
        <v>56</v>
      </c>
      <c r="EA162">
        <v>66</v>
      </c>
      <c r="EB162">
        <v>55</v>
      </c>
      <c r="EC162">
        <v>52</v>
      </c>
      <c r="ED162">
        <v>36</v>
      </c>
      <c r="EE162">
        <v>39</v>
      </c>
      <c r="EF162">
        <v>38</v>
      </c>
      <c r="EG162">
        <v>49</v>
      </c>
      <c r="EH162">
        <v>64</v>
      </c>
      <c r="EI162">
        <v>68</v>
      </c>
      <c r="EJ162">
        <v>60</v>
      </c>
      <c r="EK162">
        <v>61</v>
      </c>
      <c r="EL162">
        <v>65</v>
      </c>
      <c r="EM162">
        <v>63</v>
      </c>
      <c r="EN162">
        <v>52</v>
      </c>
      <c r="EO162" s="144">
        <v>33</v>
      </c>
      <c r="EP162">
        <v>35</v>
      </c>
      <c r="EQ162">
        <v>39</v>
      </c>
      <c r="ER162">
        <v>36</v>
      </c>
      <c r="ES162">
        <v>44</v>
      </c>
      <c r="ET162">
        <v>31</v>
      </c>
      <c r="EU162">
        <v>28</v>
      </c>
      <c r="EV162">
        <v>31</v>
      </c>
      <c r="EW162">
        <v>29</v>
      </c>
      <c r="EX162">
        <v>28</v>
      </c>
      <c r="EY162">
        <v>70</v>
      </c>
      <c r="EZ162">
        <v>74</v>
      </c>
      <c r="FA162">
        <v>64</v>
      </c>
      <c r="FB162">
        <v>65</v>
      </c>
      <c r="FC162">
        <v>43</v>
      </c>
      <c r="FD162">
        <v>36</v>
      </c>
      <c r="FE162">
        <v>40</v>
      </c>
      <c r="FF162">
        <v>69</v>
      </c>
      <c r="FG162">
        <v>61</v>
      </c>
      <c r="FH162">
        <v>45</v>
      </c>
      <c r="FI162">
        <v>43</v>
      </c>
      <c r="FJ162">
        <v>44</v>
      </c>
      <c r="FK162" s="144">
        <v>35</v>
      </c>
      <c r="FL162">
        <v>26</v>
      </c>
      <c r="FM162">
        <v>27</v>
      </c>
      <c r="FN162" s="144">
        <v>38</v>
      </c>
      <c r="FO162" s="144">
        <v>32</v>
      </c>
      <c r="FP162" s="144">
        <v>33</v>
      </c>
      <c r="FQ162">
        <v>33</v>
      </c>
      <c r="FR162" s="144">
        <v>35</v>
      </c>
      <c r="FS162">
        <v>35</v>
      </c>
      <c r="FT162" s="144">
        <v>27</v>
      </c>
      <c r="FU162" s="397">
        <v>15</v>
      </c>
      <c r="FV162" s="397">
        <v>49</v>
      </c>
      <c r="FW162" s="380">
        <v>40</v>
      </c>
      <c r="FX162" s="380">
        <v>27</v>
      </c>
      <c r="FY162" s="397">
        <v>32</v>
      </c>
      <c r="FZ162">
        <v>36</v>
      </c>
      <c r="GA162">
        <v>29</v>
      </c>
      <c r="GB162">
        <v>31</v>
      </c>
      <c r="GC162">
        <v>25</v>
      </c>
      <c r="GD162">
        <v>29</v>
      </c>
      <c r="GE162">
        <v>23</v>
      </c>
      <c r="GF162">
        <v>20</v>
      </c>
      <c r="GG162">
        <v>24</v>
      </c>
      <c r="GH162">
        <v>45</v>
      </c>
      <c r="GI162">
        <v>53</v>
      </c>
      <c r="GJ162">
        <v>63</v>
      </c>
      <c r="GK162">
        <v>61</v>
      </c>
      <c r="GL162">
        <v>51</v>
      </c>
      <c r="GM162">
        <v>62</v>
      </c>
      <c r="GN162">
        <v>70</v>
      </c>
      <c r="GO162">
        <v>68</v>
      </c>
      <c r="GP162" s="144">
        <v>89</v>
      </c>
      <c r="GQ162">
        <v>69</v>
      </c>
      <c r="GR162">
        <v>48</v>
      </c>
      <c r="GS162">
        <v>72</v>
      </c>
      <c r="GT162">
        <v>52</v>
      </c>
      <c r="GU162">
        <v>38</v>
      </c>
      <c r="GV162" s="144">
        <v>31</v>
      </c>
      <c r="GW162" s="144">
        <v>58</v>
      </c>
      <c r="GX162" s="144">
        <v>55</v>
      </c>
      <c r="GY162" s="144">
        <v>48</v>
      </c>
      <c r="GZ162" s="144">
        <v>57</v>
      </c>
      <c r="HA162" s="144">
        <v>51</v>
      </c>
      <c r="HB162" s="144">
        <v>79</v>
      </c>
      <c r="HC162" s="144">
        <v>53</v>
      </c>
      <c r="HD162" s="144">
        <v>70</v>
      </c>
      <c r="HE162" s="144">
        <v>50</v>
      </c>
      <c r="HF162" s="144">
        <v>85</v>
      </c>
      <c r="HG162" s="144">
        <v>98</v>
      </c>
      <c r="HH162" s="144">
        <v>96</v>
      </c>
      <c r="HI162" s="144">
        <v>68</v>
      </c>
      <c r="HJ162" s="144">
        <v>66</v>
      </c>
      <c r="HK162" s="144">
        <v>72</v>
      </c>
      <c r="HL162" s="144">
        <v>71</v>
      </c>
      <c r="HM162" s="144">
        <v>65</v>
      </c>
      <c r="HN162" s="144">
        <v>52</v>
      </c>
      <c r="HO162" s="144">
        <v>41</v>
      </c>
      <c r="HP162" s="144">
        <v>53</v>
      </c>
      <c r="HQ162" s="144">
        <v>40</v>
      </c>
      <c r="HR162" s="144">
        <v>44</v>
      </c>
      <c r="HS162" s="144">
        <v>52</v>
      </c>
      <c r="HT162" s="144">
        <v>48</v>
      </c>
      <c r="HU162" s="144">
        <v>39</v>
      </c>
      <c r="HV162" s="144">
        <v>41</v>
      </c>
      <c r="HW162" s="144">
        <v>41</v>
      </c>
      <c r="HX162" s="144">
        <v>27</v>
      </c>
      <c r="HY162" s="144">
        <v>21</v>
      </c>
      <c r="HZ162" s="144">
        <v>29</v>
      </c>
      <c r="IA162" s="144">
        <v>29</v>
      </c>
      <c r="IB162" s="144">
        <v>28</v>
      </c>
      <c r="IC162" s="144">
        <v>37</v>
      </c>
      <c r="ID162" s="144">
        <v>41</v>
      </c>
      <c r="IE162" s="144">
        <v>36</v>
      </c>
      <c r="IF162" s="144">
        <v>43</v>
      </c>
      <c r="IG162" s="144">
        <v>27</v>
      </c>
      <c r="IH162" s="144">
        <v>47</v>
      </c>
      <c r="II162" s="144">
        <v>27</v>
      </c>
      <c r="IJ162" s="144">
        <v>33</v>
      </c>
      <c r="IK162" s="144">
        <v>50</v>
      </c>
      <c r="IL162" s="144">
        <v>52</v>
      </c>
      <c r="IM162" s="144">
        <v>48</v>
      </c>
      <c r="IN162" s="341">
        <f t="shared" si="122"/>
        <v>49</v>
      </c>
      <c r="IO162" s="144">
        <v>50</v>
      </c>
      <c r="IP162" s="144">
        <v>45</v>
      </c>
      <c r="IQ162" s="144">
        <v>36</v>
      </c>
      <c r="IR162" s="144">
        <v>40</v>
      </c>
      <c r="IS162" s="144">
        <v>51</v>
      </c>
      <c r="IT162" s="144">
        <v>57</v>
      </c>
      <c r="IU162" s="144">
        <v>39</v>
      </c>
      <c r="IV162" s="144">
        <v>37</v>
      </c>
      <c r="IW162" s="144">
        <v>44</v>
      </c>
      <c r="IX162" s="144">
        <v>43</v>
      </c>
      <c r="IY162" s="144">
        <v>45</v>
      </c>
      <c r="IZ162" s="144">
        <v>30</v>
      </c>
      <c r="JA162" s="144">
        <v>51</v>
      </c>
      <c r="JB162" s="144">
        <v>45</v>
      </c>
      <c r="JC162" s="144">
        <v>49</v>
      </c>
      <c r="JD162" s="144">
        <v>37</v>
      </c>
      <c r="JE162" s="144">
        <v>73</v>
      </c>
      <c r="JF162" s="362">
        <f t="shared" si="126"/>
        <v>75.5</v>
      </c>
      <c r="JG162" s="144">
        <v>78</v>
      </c>
      <c r="JH162" s="144">
        <v>71</v>
      </c>
      <c r="JI162" s="144">
        <v>69</v>
      </c>
      <c r="JJ162" s="144">
        <v>68</v>
      </c>
      <c r="JK162" s="144">
        <v>56</v>
      </c>
      <c r="JL162" s="144">
        <v>45</v>
      </c>
      <c r="JM162" s="144">
        <v>33</v>
      </c>
      <c r="JN162" s="341">
        <f t="shared" si="127"/>
        <v>33</v>
      </c>
      <c r="JO162" s="144">
        <v>33</v>
      </c>
      <c r="JP162" s="144">
        <v>33</v>
      </c>
      <c r="JQ162" s="144">
        <v>20</v>
      </c>
      <c r="JR162" s="144">
        <v>27</v>
      </c>
      <c r="JS162" s="144">
        <v>38</v>
      </c>
      <c r="JT162" s="144">
        <v>19</v>
      </c>
      <c r="JU162" s="144">
        <v>27</v>
      </c>
      <c r="JV162" s="341">
        <f t="shared" si="128"/>
        <v>38.5</v>
      </c>
      <c r="JW162" s="144">
        <v>50</v>
      </c>
      <c r="JX162" s="144">
        <v>33</v>
      </c>
      <c r="JY162" s="144">
        <v>34</v>
      </c>
      <c r="JZ162" s="144">
        <v>39</v>
      </c>
      <c r="KA162" s="144">
        <v>38</v>
      </c>
      <c r="KB162" s="144">
        <v>52</v>
      </c>
      <c r="KC162" s="144">
        <v>67</v>
      </c>
      <c r="KD162" s="144">
        <v>50</v>
      </c>
      <c r="KE162" s="144">
        <v>64</v>
      </c>
      <c r="KF162" s="144">
        <v>74</v>
      </c>
      <c r="KG162" s="144">
        <v>71</v>
      </c>
      <c r="KH162" s="144">
        <v>57</v>
      </c>
      <c r="KI162" s="144">
        <v>55</v>
      </c>
      <c r="KJ162" s="144">
        <v>57</v>
      </c>
      <c r="KK162" s="144">
        <v>65</v>
      </c>
      <c r="KL162" s="144">
        <v>77</v>
      </c>
      <c r="KM162" s="144">
        <v>65</v>
      </c>
      <c r="KN162" s="144">
        <v>80</v>
      </c>
      <c r="KO162" s="144">
        <v>89</v>
      </c>
      <c r="KP162" s="144">
        <v>73</v>
      </c>
      <c r="KQ162" s="144">
        <v>72</v>
      </c>
      <c r="KR162" s="144">
        <v>63</v>
      </c>
      <c r="KS162" s="144">
        <v>70</v>
      </c>
      <c r="KT162" s="144">
        <v>67</v>
      </c>
      <c r="KU162" s="144">
        <v>64</v>
      </c>
      <c r="KV162" s="144">
        <v>65</v>
      </c>
      <c r="KW162" s="144">
        <v>79</v>
      </c>
      <c r="KX162" s="144">
        <v>66</v>
      </c>
      <c r="KY162" s="144">
        <v>53</v>
      </c>
      <c r="KZ162" s="476">
        <f t="shared" si="129"/>
        <v>66</v>
      </c>
      <c r="LA162" s="476">
        <f t="shared" si="130"/>
        <v>65</v>
      </c>
      <c r="LB162" s="476">
        <f t="shared" si="131"/>
        <v>62</v>
      </c>
      <c r="LC162" s="476">
        <f t="shared" si="132"/>
        <v>61</v>
      </c>
      <c r="LD162" s="476">
        <f t="shared" si="133"/>
        <v>57</v>
      </c>
      <c r="LE162" s="476">
        <f t="shared" si="134"/>
        <v>55</v>
      </c>
      <c r="LF162" s="476">
        <f t="shared" si="135"/>
        <v>52</v>
      </c>
      <c r="LG162" s="476">
        <f t="shared" si="136"/>
        <v>48</v>
      </c>
      <c r="LH162" s="476">
        <f t="shared" si="137"/>
        <v>43</v>
      </c>
      <c r="LI162" s="476">
        <f t="shared" si="138"/>
        <v>40</v>
      </c>
      <c r="LJ162" s="144">
        <v>53</v>
      </c>
      <c r="LK162" s="144">
        <v>61</v>
      </c>
      <c r="LL162" s="144">
        <v>44</v>
      </c>
      <c r="LM162" s="144">
        <v>45</v>
      </c>
      <c r="LN162" s="144">
        <v>35</v>
      </c>
      <c r="LO162" s="144">
        <v>36</v>
      </c>
      <c r="LP162" s="144">
        <v>34</v>
      </c>
      <c r="LQ162" s="144">
        <v>26</v>
      </c>
      <c r="LR162" s="144">
        <v>19</v>
      </c>
      <c r="LS162" s="144">
        <v>39</v>
      </c>
      <c r="LT162" s="144">
        <v>44</v>
      </c>
      <c r="LU162" s="144">
        <v>27</v>
      </c>
      <c r="LV162" s="144">
        <v>25</v>
      </c>
      <c r="LW162" s="144">
        <v>29</v>
      </c>
      <c r="LX162" s="144">
        <v>29</v>
      </c>
      <c r="LY162" s="144">
        <v>23</v>
      </c>
      <c r="LZ162" s="144">
        <v>29</v>
      </c>
      <c r="MA162" s="144">
        <v>32</v>
      </c>
      <c r="MB162" s="144">
        <v>31</v>
      </c>
      <c r="MC162" s="144">
        <v>25</v>
      </c>
      <c r="MD162" s="144">
        <v>22</v>
      </c>
      <c r="ME162" s="144">
        <v>35</v>
      </c>
      <c r="MF162" s="144">
        <v>43</v>
      </c>
      <c r="MG162" s="144">
        <v>31</v>
      </c>
      <c r="MH162" s="144">
        <v>20</v>
      </c>
      <c r="MI162" s="144">
        <v>22</v>
      </c>
      <c r="MJ162" s="144">
        <v>18</v>
      </c>
      <c r="MK162" s="144">
        <v>26</v>
      </c>
      <c r="ML162" s="144">
        <v>30</v>
      </c>
      <c r="MM162" s="144">
        <v>32</v>
      </c>
      <c r="MN162" s="144">
        <v>38</v>
      </c>
      <c r="MO162" s="144">
        <v>38</v>
      </c>
      <c r="MP162" s="144">
        <v>40</v>
      </c>
      <c r="MQ162" s="144">
        <v>32</v>
      </c>
      <c r="MR162" s="144">
        <v>36</v>
      </c>
      <c r="MS162" s="144">
        <v>38</v>
      </c>
      <c r="MT162" s="144">
        <v>38</v>
      </c>
      <c r="MU162" s="144">
        <v>35</v>
      </c>
      <c r="MV162" s="144">
        <v>37</v>
      </c>
      <c r="MW162" s="144">
        <v>40</v>
      </c>
      <c r="MX162" s="144">
        <v>39</v>
      </c>
      <c r="MY162" s="144">
        <v>35</v>
      </c>
      <c r="MZ162" s="144">
        <v>35</v>
      </c>
      <c r="NA162" s="144">
        <v>42</v>
      </c>
      <c r="NB162" s="144">
        <v>38</v>
      </c>
      <c r="NC162" s="144">
        <v>38</v>
      </c>
      <c r="ND162" s="144">
        <v>30</v>
      </c>
      <c r="NE162" s="144">
        <v>40</v>
      </c>
      <c r="NF162" s="144">
        <v>80</v>
      </c>
      <c r="NG162" s="144">
        <v>84</v>
      </c>
      <c r="NH162" s="144">
        <v>103</v>
      </c>
      <c r="NI162" s="144">
        <v>74</v>
      </c>
      <c r="NJ162" s="144">
        <v>80</v>
      </c>
      <c r="NK162" s="144">
        <v>92</v>
      </c>
      <c r="NL162" s="144">
        <v>76</v>
      </c>
      <c r="NM162" s="144">
        <v>62</v>
      </c>
      <c r="NN162" s="144">
        <v>63</v>
      </c>
      <c r="NO162" s="144">
        <v>63</v>
      </c>
      <c r="NP162" s="144">
        <v>62</v>
      </c>
      <c r="NQ162" s="144">
        <v>48</v>
      </c>
      <c r="NR162" s="144">
        <v>49</v>
      </c>
      <c r="NS162" s="144">
        <v>59</v>
      </c>
      <c r="NT162" s="144">
        <v>59</v>
      </c>
      <c r="NU162" s="144">
        <v>57</v>
      </c>
      <c r="NV162" s="144">
        <v>58</v>
      </c>
      <c r="NW162" s="144">
        <v>62</v>
      </c>
      <c r="NX162" s="144">
        <v>57</v>
      </c>
      <c r="NY162" s="144">
        <v>51</v>
      </c>
      <c r="NZ162" s="144">
        <v>43</v>
      </c>
      <c r="OA162" s="144">
        <v>47</v>
      </c>
      <c r="OB162" s="144">
        <v>58</v>
      </c>
      <c r="OC162" s="144">
        <v>60</v>
      </c>
      <c r="OD162" s="144">
        <v>51</v>
      </c>
      <c r="OE162" s="144">
        <v>46</v>
      </c>
      <c r="OF162" s="144">
        <v>48</v>
      </c>
      <c r="OG162" s="144">
        <v>46</v>
      </c>
      <c r="OH162" s="144">
        <v>46</v>
      </c>
      <c r="OI162" s="144">
        <v>52</v>
      </c>
      <c r="OJ162" s="144">
        <v>55</v>
      </c>
      <c r="OK162" s="144">
        <v>55</v>
      </c>
      <c r="OL162" s="144">
        <v>49</v>
      </c>
      <c r="OM162" s="144">
        <v>56</v>
      </c>
      <c r="ON162" s="144">
        <v>64</v>
      </c>
      <c r="OO162" s="144">
        <v>62</v>
      </c>
      <c r="OP162" s="144">
        <v>72</v>
      </c>
      <c r="OQ162" s="144">
        <v>44</v>
      </c>
      <c r="OR162" s="144">
        <v>44</v>
      </c>
      <c r="OS162" s="144">
        <v>60</v>
      </c>
      <c r="OT162" s="144">
        <v>62</v>
      </c>
      <c r="OU162" s="144">
        <v>70</v>
      </c>
      <c r="OV162" s="144">
        <v>72</v>
      </c>
      <c r="OW162" s="144">
        <v>78</v>
      </c>
      <c r="OX162" s="144">
        <v>68</v>
      </c>
      <c r="OY162" s="341">
        <f t="shared" si="123"/>
        <v>58.5</v>
      </c>
      <c r="OZ162" s="144">
        <v>49</v>
      </c>
      <c r="PA162" s="144">
        <v>59</v>
      </c>
      <c r="PB162" s="144">
        <v>56</v>
      </c>
      <c r="PC162" s="144">
        <v>61</v>
      </c>
      <c r="PD162" s="144">
        <v>57</v>
      </c>
    </row>
    <row r="163" spans="1:436" s="144" customFormat="1" x14ac:dyDescent="0.2">
      <c r="A163" s="318"/>
      <c r="B163" s="318">
        <v>22</v>
      </c>
      <c r="C163" s="319">
        <f t="shared" ca="1" si="121"/>
        <v>78</v>
      </c>
      <c r="D163" s="320">
        <f t="shared" ca="1" si="124"/>
        <v>9.4890510948905105E-2</v>
      </c>
      <c r="E163" s="323">
        <f t="shared" ca="1" si="125"/>
        <v>9</v>
      </c>
      <c r="F163" s="321"/>
      <c r="G163" s="144">
        <v>68</v>
      </c>
      <c r="H163" s="144">
        <v>57</v>
      </c>
      <c r="I163" s="343">
        <v>71.5</v>
      </c>
      <c r="J163" s="144">
        <v>86</v>
      </c>
      <c r="K163" s="144">
        <v>59</v>
      </c>
      <c r="L163" s="144">
        <v>67</v>
      </c>
      <c r="M163" s="144">
        <v>51</v>
      </c>
      <c r="N163" s="144">
        <v>50</v>
      </c>
      <c r="O163" s="144">
        <v>57</v>
      </c>
      <c r="P163" s="144">
        <v>64</v>
      </c>
      <c r="Q163" s="144">
        <v>65</v>
      </c>
      <c r="R163" s="144">
        <v>50</v>
      </c>
      <c r="S163" s="144">
        <v>64</v>
      </c>
      <c r="T163" s="144">
        <v>63</v>
      </c>
      <c r="U163" s="144">
        <v>66</v>
      </c>
      <c r="V163" s="144">
        <v>57</v>
      </c>
      <c r="W163" s="144">
        <v>68</v>
      </c>
      <c r="X163" s="144">
        <v>59</v>
      </c>
      <c r="Y163" s="144">
        <v>41</v>
      </c>
      <c r="Z163" s="144">
        <v>48</v>
      </c>
      <c r="AA163" s="144">
        <v>54</v>
      </c>
      <c r="AB163" s="144">
        <v>64</v>
      </c>
      <c r="AC163" s="144">
        <v>62</v>
      </c>
      <c r="AD163" s="144">
        <v>67</v>
      </c>
      <c r="AE163" s="144">
        <v>74</v>
      </c>
      <c r="AF163" s="144">
        <v>85</v>
      </c>
      <c r="AG163" s="144">
        <v>93</v>
      </c>
      <c r="AH163" s="144">
        <v>64</v>
      </c>
      <c r="AI163" s="144">
        <v>71</v>
      </c>
      <c r="AJ163" s="144">
        <v>49</v>
      </c>
      <c r="AK163" s="144">
        <v>63</v>
      </c>
      <c r="AL163" s="144">
        <v>64</v>
      </c>
      <c r="AM163" s="144">
        <v>57</v>
      </c>
      <c r="AN163" s="144">
        <v>67</v>
      </c>
      <c r="AO163" s="144">
        <v>45</v>
      </c>
      <c r="AP163" s="363">
        <v>52.5</v>
      </c>
      <c r="AQ163" s="144">
        <v>60</v>
      </c>
      <c r="AR163" s="144">
        <v>66</v>
      </c>
      <c r="AS163" s="144">
        <v>64</v>
      </c>
      <c r="AT163" s="144">
        <v>71</v>
      </c>
      <c r="AU163" s="144">
        <v>78</v>
      </c>
      <c r="AV163" s="144">
        <v>89</v>
      </c>
      <c r="AW163" s="144">
        <v>90</v>
      </c>
      <c r="AX163" s="144">
        <v>98</v>
      </c>
      <c r="AY163" s="144">
        <v>97</v>
      </c>
      <c r="AZ163" s="144">
        <v>90</v>
      </c>
      <c r="BA163" s="144">
        <v>108</v>
      </c>
      <c r="BB163" s="144">
        <v>125</v>
      </c>
      <c r="BC163" s="144">
        <v>86</v>
      </c>
      <c r="BD163" s="144">
        <v>63</v>
      </c>
      <c r="BE163" s="144">
        <v>65</v>
      </c>
      <c r="BF163" s="144">
        <v>82</v>
      </c>
      <c r="BG163" s="144">
        <v>69</v>
      </c>
      <c r="BH163" s="144">
        <v>67</v>
      </c>
      <c r="BI163" s="144">
        <v>55</v>
      </c>
      <c r="BJ163" s="144">
        <v>67</v>
      </c>
      <c r="BK163" s="144">
        <v>60</v>
      </c>
      <c r="BL163" s="144">
        <v>83</v>
      </c>
      <c r="BM163" s="144">
        <v>71</v>
      </c>
      <c r="BN163" s="144">
        <v>78</v>
      </c>
      <c r="BO163" s="144">
        <v>74</v>
      </c>
      <c r="BP163" s="144">
        <v>54</v>
      </c>
      <c r="BQ163" s="144">
        <v>82</v>
      </c>
      <c r="BR163" s="144">
        <v>64</v>
      </c>
      <c r="BS163" s="343">
        <v>73</v>
      </c>
      <c r="BT163" s="144">
        <v>69</v>
      </c>
      <c r="BU163" s="144">
        <v>72</v>
      </c>
      <c r="BV163" s="144">
        <v>83</v>
      </c>
      <c r="BW163" s="144">
        <v>100</v>
      </c>
      <c r="BX163" s="144">
        <v>101</v>
      </c>
      <c r="BY163" s="144">
        <v>116</v>
      </c>
      <c r="BZ163" s="144">
        <v>109</v>
      </c>
      <c r="CA163" s="144">
        <v>92</v>
      </c>
      <c r="CB163" s="144">
        <v>121</v>
      </c>
      <c r="CC163" s="144">
        <v>89</v>
      </c>
      <c r="CD163" s="144">
        <v>82</v>
      </c>
      <c r="CE163" s="144">
        <v>75</v>
      </c>
      <c r="CF163" s="144">
        <v>71</v>
      </c>
      <c r="CG163" s="144">
        <v>75</v>
      </c>
      <c r="CH163" s="144">
        <v>97</v>
      </c>
      <c r="CI163" s="144">
        <v>79</v>
      </c>
      <c r="CJ163" s="144">
        <v>96</v>
      </c>
      <c r="CK163" s="144">
        <v>122</v>
      </c>
      <c r="CL163" s="144">
        <v>117</v>
      </c>
      <c r="CM163" s="144">
        <v>100</v>
      </c>
      <c r="CN163" s="144">
        <v>101</v>
      </c>
      <c r="CO163" s="144">
        <v>97</v>
      </c>
      <c r="CP163" s="144">
        <v>87</v>
      </c>
      <c r="CQ163" s="144">
        <v>105</v>
      </c>
      <c r="CR163" s="144">
        <v>63</v>
      </c>
      <c r="CS163" s="144">
        <v>101</v>
      </c>
      <c r="CT163" s="144">
        <v>90</v>
      </c>
      <c r="CU163" s="144">
        <v>96</v>
      </c>
      <c r="CV163" s="144">
        <v>89</v>
      </c>
      <c r="CW163" s="144">
        <v>92</v>
      </c>
      <c r="CX163" s="144">
        <v>100</v>
      </c>
      <c r="CY163" s="144">
        <v>109</v>
      </c>
      <c r="CZ163" s="144">
        <v>90</v>
      </c>
      <c r="DA163" s="144">
        <v>108</v>
      </c>
      <c r="DB163" s="144">
        <v>122</v>
      </c>
      <c r="DC163" s="144">
        <v>100</v>
      </c>
      <c r="DD163" s="144">
        <v>93</v>
      </c>
      <c r="DE163" s="144">
        <v>110</v>
      </c>
      <c r="DF163" s="144">
        <v>116.5</v>
      </c>
      <c r="DG163" s="144">
        <v>123</v>
      </c>
      <c r="DH163" s="144">
        <v>101</v>
      </c>
      <c r="DI163" s="144">
        <v>105</v>
      </c>
      <c r="DJ163" s="144">
        <v>124</v>
      </c>
      <c r="DK163" s="144">
        <v>106</v>
      </c>
      <c r="DL163" s="144">
        <v>83</v>
      </c>
      <c r="DM163" s="144">
        <v>83</v>
      </c>
      <c r="DN163" s="144">
        <v>113</v>
      </c>
      <c r="DO163" s="144">
        <v>98</v>
      </c>
      <c r="DP163" s="144">
        <v>84</v>
      </c>
      <c r="DQ163" s="144">
        <v>65</v>
      </c>
      <c r="DR163">
        <v>67</v>
      </c>
      <c r="DS163" s="144">
        <v>49</v>
      </c>
      <c r="DT163" s="397">
        <v>75</v>
      </c>
      <c r="DU163" s="397">
        <v>60</v>
      </c>
      <c r="DV163" s="380">
        <v>85</v>
      </c>
      <c r="DW163" s="380">
        <v>89</v>
      </c>
      <c r="DX163" s="397">
        <v>64</v>
      </c>
      <c r="DY163">
        <v>96</v>
      </c>
      <c r="DZ163">
        <v>109</v>
      </c>
      <c r="EA163">
        <v>103</v>
      </c>
      <c r="EB163">
        <v>105</v>
      </c>
      <c r="EC163">
        <v>106</v>
      </c>
      <c r="ED163">
        <v>76</v>
      </c>
      <c r="EE163">
        <v>91</v>
      </c>
      <c r="EF163">
        <v>86</v>
      </c>
      <c r="EG163">
        <v>71</v>
      </c>
      <c r="EH163">
        <v>73</v>
      </c>
      <c r="EI163">
        <v>78</v>
      </c>
      <c r="EJ163">
        <v>89</v>
      </c>
      <c r="EK163">
        <v>62</v>
      </c>
      <c r="EL163">
        <v>64</v>
      </c>
      <c r="EM163">
        <v>66</v>
      </c>
      <c r="EN163">
        <v>51</v>
      </c>
      <c r="EO163" s="144">
        <v>55</v>
      </c>
      <c r="EP163">
        <v>41</v>
      </c>
      <c r="EQ163">
        <v>35</v>
      </c>
      <c r="ER163">
        <v>33</v>
      </c>
      <c r="ES163">
        <v>38</v>
      </c>
      <c r="ET163">
        <v>29</v>
      </c>
      <c r="EU163">
        <v>26</v>
      </c>
      <c r="EV163">
        <v>38</v>
      </c>
      <c r="EW163">
        <v>36</v>
      </c>
      <c r="EX163">
        <v>38</v>
      </c>
      <c r="EY163">
        <v>144</v>
      </c>
      <c r="EZ163">
        <v>154</v>
      </c>
      <c r="FA163">
        <v>111</v>
      </c>
      <c r="FB163">
        <v>127</v>
      </c>
      <c r="FC163">
        <v>73</v>
      </c>
      <c r="FD163">
        <v>77</v>
      </c>
      <c r="FE163">
        <v>95</v>
      </c>
      <c r="FF163">
        <v>103</v>
      </c>
      <c r="FG163">
        <v>89</v>
      </c>
      <c r="FH163">
        <v>66</v>
      </c>
      <c r="FI163">
        <v>54</v>
      </c>
      <c r="FJ163">
        <v>81</v>
      </c>
      <c r="FK163" s="144">
        <v>74</v>
      </c>
      <c r="FL163">
        <v>67</v>
      </c>
      <c r="FM163">
        <v>66</v>
      </c>
      <c r="FN163" s="144">
        <v>73</v>
      </c>
      <c r="FO163" s="144">
        <v>70</v>
      </c>
      <c r="FP163" s="144">
        <v>95</v>
      </c>
      <c r="FQ163">
        <v>108</v>
      </c>
      <c r="FR163" s="144">
        <v>87</v>
      </c>
      <c r="FS163">
        <v>95</v>
      </c>
      <c r="FT163" s="144">
        <v>67</v>
      </c>
      <c r="FU163" s="397">
        <v>50</v>
      </c>
      <c r="FV163" s="397">
        <v>69</v>
      </c>
      <c r="FW163" s="380">
        <v>46</v>
      </c>
      <c r="FX163" s="380">
        <v>72</v>
      </c>
      <c r="FY163" s="397">
        <v>87</v>
      </c>
      <c r="FZ163">
        <v>80</v>
      </c>
      <c r="GA163">
        <v>80</v>
      </c>
      <c r="GB163">
        <v>110</v>
      </c>
      <c r="GC163">
        <v>104</v>
      </c>
      <c r="GD163">
        <v>109</v>
      </c>
      <c r="GE163">
        <v>118</v>
      </c>
      <c r="GF163">
        <v>109</v>
      </c>
      <c r="GG163">
        <v>106</v>
      </c>
      <c r="GH163">
        <v>130</v>
      </c>
      <c r="GI163">
        <v>127</v>
      </c>
      <c r="GJ163">
        <v>139</v>
      </c>
      <c r="GK163">
        <v>152</v>
      </c>
      <c r="GL163">
        <v>147</v>
      </c>
      <c r="GM163">
        <v>126</v>
      </c>
      <c r="GN163">
        <v>145</v>
      </c>
      <c r="GO163">
        <v>154</v>
      </c>
      <c r="GP163" s="144">
        <v>190</v>
      </c>
      <c r="GQ163">
        <v>175</v>
      </c>
      <c r="GR163">
        <v>139</v>
      </c>
      <c r="GS163">
        <v>125</v>
      </c>
      <c r="GT163">
        <v>123</v>
      </c>
      <c r="GU163">
        <v>137</v>
      </c>
      <c r="GV163" s="144">
        <v>140</v>
      </c>
      <c r="GW163" s="144">
        <v>139</v>
      </c>
      <c r="GX163" s="144">
        <v>139</v>
      </c>
      <c r="GY163" s="144">
        <v>132</v>
      </c>
      <c r="GZ163" s="144">
        <v>133</v>
      </c>
      <c r="HA163" s="144">
        <v>143</v>
      </c>
      <c r="HB163" s="144">
        <v>188</v>
      </c>
      <c r="HC163" s="144">
        <v>147</v>
      </c>
      <c r="HD163" s="144">
        <v>121</v>
      </c>
      <c r="HE163" s="144">
        <v>157</v>
      </c>
      <c r="HF163" s="144">
        <v>205</v>
      </c>
      <c r="HG163" s="144">
        <v>220</v>
      </c>
      <c r="HH163" s="144">
        <v>199</v>
      </c>
      <c r="HI163" s="144">
        <v>120</v>
      </c>
      <c r="HJ163" s="144">
        <v>140</v>
      </c>
      <c r="HK163" s="144">
        <v>120</v>
      </c>
      <c r="HL163" s="144">
        <v>114</v>
      </c>
      <c r="HM163" s="144">
        <v>101</v>
      </c>
      <c r="HN163" s="144">
        <v>92</v>
      </c>
      <c r="HO163" s="144">
        <v>102</v>
      </c>
      <c r="HP163" s="144">
        <v>102</v>
      </c>
      <c r="HQ163" s="144">
        <v>97</v>
      </c>
      <c r="HR163" s="144">
        <v>81</v>
      </c>
      <c r="HS163" s="144">
        <v>115</v>
      </c>
      <c r="HT163" s="144">
        <v>97</v>
      </c>
      <c r="HU163" s="144">
        <v>73</v>
      </c>
      <c r="HV163" s="144">
        <v>101</v>
      </c>
      <c r="HW163" s="144">
        <v>108</v>
      </c>
      <c r="HX163" s="144">
        <v>125</v>
      </c>
      <c r="HY163" s="144">
        <v>118</v>
      </c>
      <c r="HZ163" s="144">
        <v>93</v>
      </c>
      <c r="IA163" s="144">
        <v>109</v>
      </c>
      <c r="IB163" s="144">
        <v>118</v>
      </c>
      <c r="IC163" s="144">
        <v>105</v>
      </c>
      <c r="ID163" s="144">
        <v>98</v>
      </c>
      <c r="IE163" s="144">
        <v>119</v>
      </c>
      <c r="IF163" s="144">
        <v>90</v>
      </c>
      <c r="IG163" s="144">
        <v>88</v>
      </c>
      <c r="IH163" s="144">
        <v>100</v>
      </c>
      <c r="II163" s="144">
        <v>106</v>
      </c>
      <c r="IJ163" s="144">
        <v>120</v>
      </c>
      <c r="IK163" s="144">
        <v>135</v>
      </c>
      <c r="IL163" s="144">
        <v>124</v>
      </c>
      <c r="IM163" s="144">
        <v>129</v>
      </c>
      <c r="IN163" s="341">
        <f t="shared" si="122"/>
        <v>134</v>
      </c>
      <c r="IO163" s="144">
        <v>139</v>
      </c>
      <c r="IP163" s="144">
        <v>112</v>
      </c>
      <c r="IQ163" s="144">
        <v>117</v>
      </c>
      <c r="IR163" s="144">
        <v>147</v>
      </c>
      <c r="IS163" s="144">
        <v>148</v>
      </c>
      <c r="IT163" s="144">
        <v>111</v>
      </c>
      <c r="IU163" s="144">
        <v>109</v>
      </c>
      <c r="IV163" s="144">
        <v>101</v>
      </c>
      <c r="IW163" s="144">
        <v>105</v>
      </c>
      <c r="IX163" s="144">
        <v>112</v>
      </c>
      <c r="IY163" s="144">
        <v>79</v>
      </c>
      <c r="IZ163" s="144">
        <v>101</v>
      </c>
      <c r="JA163" s="144">
        <v>108</v>
      </c>
      <c r="JB163" s="144">
        <v>112</v>
      </c>
      <c r="JC163" s="144">
        <v>119</v>
      </c>
      <c r="JD163" s="144">
        <v>76</v>
      </c>
      <c r="JE163" s="144">
        <v>63</v>
      </c>
      <c r="JF163" s="362">
        <f t="shared" si="126"/>
        <v>68.5</v>
      </c>
      <c r="JG163" s="144">
        <v>74</v>
      </c>
      <c r="JH163" s="144">
        <v>85</v>
      </c>
      <c r="JI163" s="144">
        <v>82</v>
      </c>
      <c r="JJ163" s="144">
        <v>53</v>
      </c>
      <c r="JK163" s="144">
        <v>40</v>
      </c>
      <c r="JL163" s="144">
        <v>55</v>
      </c>
      <c r="JM163" s="144">
        <v>50</v>
      </c>
      <c r="JN163" s="341">
        <f t="shared" si="127"/>
        <v>48.5</v>
      </c>
      <c r="JO163" s="144">
        <v>47</v>
      </c>
      <c r="JP163" s="144">
        <v>36</v>
      </c>
      <c r="JQ163" s="144">
        <v>57</v>
      </c>
      <c r="JR163" s="144">
        <v>50</v>
      </c>
      <c r="JS163" s="144">
        <v>56</v>
      </c>
      <c r="JT163" s="144">
        <v>41</v>
      </c>
      <c r="JU163" s="144">
        <v>39</v>
      </c>
      <c r="JV163" s="341">
        <f t="shared" si="128"/>
        <v>42.5</v>
      </c>
      <c r="JW163" s="144">
        <v>46</v>
      </c>
      <c r="JX163" s="144">
        <v>42</v>
      </c>
      <c r="JY163" s="144">
        <v>49</v>
      </c>
      <c r="JZ163" s="144">
        <v>50</v>
      </c>
      <c r="KA163" s="144">
        <v>63</v>
      </c>
      <c r="KB163" s="144">
        <v>82</v>
      </c>
      <c r="KC163" s="144">
        <v>91</v>
      </c>
      <c r="KD163" s="144">
        <v>41</v>
      </c>
      <c r="KE163" s="144">
        <v>60</v>
      </c>
      <c r="KF163" s="144">
        <v>74</v>
      </c>
      <c r="KG163" s="144">
        <v>89</v>
      </c>
      <c r="KH163" s="144">
        <v>73</v>
      </c>
      <c r="KI163" s="144">
        <v>67</v>
      </c>
      <c r="KJ163" s="144">
        <v>73</v>
      </c>
      <c r="KK163" s="144">
        <v>79</v>
      </c>
      <c r="KL163" s="144">
        <v>67</v>
      </c>
      <c r="KM163" s="144">
        <v>53</v>
      </c>
      <c r="KN163" s="144">
        <v>67</v>
      </c>
      <c r="KO163" s="144">
        <v>89</v>
      </c>
      <c r="KP163" s="144">
        <v>79</v>
      </c>
      <c r="KQ163" s="144">
        <v>92</v>
      </c>
      <c r="KR163" s="144">
        <v>91</v>
      </c>
      <c r="KS163" s="144">
        <v>105</v>
      </c>
      <c r="KT163" s="144">
        <v>124</v>
      </c>
      <c r="KU163" s="144">
        <v>136</v>
      </c>
      <c r="KV163" s="144">
        <v>127</v>
      </c>
      <c r="KW163" s="144">
        <v>107</v>
      </c>
      <c r="KX163" s="144">
        <v>109</v>
      </c>
      <c r="KY163" s="144">
        <v>126</v>
      </c>
      <c r="KZ163" s="476">
        <f t="shared" si="129"/>
        <v>109</v>
      </c>
      <c r="LA163" s="476">
        <f t="shared" si="130"/>
        <v>112</v>
      </c>
      <c r="LB163" s="476">
        <f t="shared" si="131"/>
        <v>111</v>
      </c>
      <c r="LC163" s="476">
        <f t="shared" si="132"/>
        <v>110</v>
      </c>
      <c r="LD163" s="476">
        <f t="shared" si="133"/>
        <v>109</v>
      </c>
      <c r="LE163" s="476">
        <f t="shared" si="134"/>
        <v>108</v>
      </c>
      <c r="LF163" s="476">
        <f t="shared" si="135"/>
        <v>105</v>
      </c>
      <c r="LG163" s="476">
        <f t="shared" si="136"/>
        <v>103</v>
      </c>
      <c r="LH163" s="476">
        <f t="shared" si="137"/>
        <v>101</v>
      </c>
      <c r="LI163" s="476">
        <f t="shared" si="138"/>
        <v>99</v>
      </c>
      <c r="LJ163" s="144">
        <v>108</v>
      </c>
      <c r="LK163" s="144">
        <v>104</v>
      </c>
      <c r="LL163" s="144">
        <v>89</v>
      </c>
      <c r="LM163" s="144">
        <v>76</v>
      </c>
      <c r="LN163" s="144">
        <v>97</v>
      </c>
      <c r="LO163" s="144">
        <v>109</v>
      </c>
      <c r="LP163" s="144">
        <v>106</v>
      </c>
      <c r="LQ163" s="144">
        <v>101</v>
      </c>
      <c r="LR163" s="144">
        <v>87</v>
      </c>
      <c r="LS163" s="144">
        <v>86</v>
      </c>
      <c r="LT163" s="144">
        <v>89</v>
      </c>
      <c r="LU163" s="144">
        <v>78</v>
      </c>
      <c r="LV163" s="144">
        <v>78</v>
      </c>
      <c r="LW163" s="144">
        <v>87</v>
      </c>
      <c r="LX163" s="144">
        <v>103</v>
      </c>
      <c r="LY163" s="144">
        <v>87</v>
      </c>
      <c r="LZ163" s="144">
        <v>76</v>
      </c>
      <c r="MA163" s="144">
        <v>75</v>
      </c>
      <c r="MB163" s="144">
        <v>96</v>
      </c>
      <c r="MC163" s="144">
        <v>94</v>
      </c>
      <c r="MD163" s="144">
        <v>82</v>
      </c>
      <c r="ME163" s="144">
        <v>83</v>
      </c>
      <c r="MF163" s="144">
        <v>70</v>
      </c>
      <c r="MG163" s="144">
        <v>83</v>
      </c>
      <c r="MH163" s="144">
        <v>84</v>
      </c>
      <c r="MI163" s="144">
        <v>87</v>
      </c>
      <c r="MJ163" s="144">
        <v>87</v>
      </c>
      <c r="MK163" s="144">
        <v>70</v>
      </c>
      <c r="ML163" s="144">
        <v>67</v>
      </c>
      <c r="MM163" s="144">
        <v>59</v>
      </c>
      <c r="MN163" s="144">
        <v>49</v>
      </c>
      <c r="MO163" s="144">
        <v>65</v>
      </c>
      <c r="MP163" s="144">
        <v>79</v>
      </c>
      <c r="MQ163" s="144">
        <v>87</v>
      </c>
      <c r="MR163" s="144">
        <v>92</v>
      </c>
      <c r="MS163" s="144">
        <v>91</v>
      </c>
      <c r="MT163" s="144">
        <v>101</v>
      </c>
      <c r="MU163" s="144">
        <v>88</v>
      </c>
      <c r="MV163" s="144">
        <v>100</v>
      </c>
      <c r="MW163" s="144">
        <v>95</v>
      </c>
      <c r="MX163" s="144">
        <v>93</v>
      </c>
      <c r="MY163" s="144">
        <v>85</v>
      </c>
      <c r="MZ163" s="144">
        <v>96</v>
      </c>
      <c r="NA163" s="144">
        <v>80</v>
      </c>
      <c r="NB163" s="144">
        <v>87</v>
      </c>
      <c r="NC163" s="144">
        <v>94</v>
      </c>
      <c r="ND163" s="144">
        <v>78</v>
      </c>
      <c r="NE163" s="144">
        <v>73</v>
      </c>
      <c r="NF163" s="144">
        <v>129</v>
      </c>
      <c r="NG163" s="144">
        <v>85</v>
      </c>
      <c r="NH163" s="144">
        <v>81</v>
      </c>
      <c r="NI163" s="144">
        <v>68</v>
      </c>
      <c r="NJ163" s="144">
        <v>46</v>
      </c>
      <c r="NK163" s="144">
        <v>61</v>
      </c>
      <c r="NL163" s="144">
        <v>63</v>
      </c>
      <c r="NM163" s="144">
        <v>55</v>
      </c>
      <c r="NN163" s="144">
        <v>68</v>
      </c>
      <c r="NO163" s="144">
        <v>68</v>
      </c>
      <c r="NP163" s="144">
        <v>59</v>
      </c>
      <c r="NQ163" s="144">
        <v>61</v>
      </c>
      <c r="NR163" s="144">
        <v>40</v>
      </c>
      <c r="NS163" s="144">
        <v>62</v>
      </c>
      <c r="NT163" s="144">
        <v>66</v>
      </c>
      <c r="NU163" s="144">
        <v>71</v>
      </c>
      <c r="NV163" s="144">
        <v>62</v>
      </c>
      <c r="NW163" s="144">
        <v>40</v>
      </c>
      <c r="NX163" s="144">
        <v>45</v>
      </c>
      <c r="NY163" s="144">
        <v>61</v>
      </c>
      <c r="NZ163" s="144">
        <v>61</v>
      </c>
      <c r="OA163" s="144">
        <v>53</v>
      </c>
      <c r="OB163" s="144">
        <v>67</v>
      </c>
      <c r="OC163" s="144">
        <v>50</v>
      </c>
      <c r="OD163" s="144">
        <v>53</v>
      </c>
      <c r="OE163" s="144">
        <v>61</v>
      </c>
      <c r="OF163" s="144">
        <v>80</v>
      </c>
      <c r="OG163" s="144">
        <v>78</v>
      </c>
      <c r="OH163" s="144">
        <v>65</v>
      </c>
      <c r="OI163" s="144">
        <v>70</v>
      </c>
      <c r="OJ163" s="144">
        <v>70</v>
      </c>
      <c r="OK163" s="144">
        <v>81</v>
      </c>
      <c r="OL163" s="144">
        <v>76</v>
      </c>
      <c r="OM163" s="144">
        <v>55</v>
      </c>
      <c r="ON163" s="144">
        <v>53</v>
      </c>
      <c r="OO163" s="144">
        <v>58</v>
      </c>
      <c r="OP163" s="144">
        <v>64</v>
      </c>
      <c r="OQ163" s="144">
        <v>70</v>
      </c>
      <c r="OR163" s="144">
        <v>85</v>
      </c>
      <c r="OS163" s="144">
        <v>75</v>
      </c>
      <c r="OT163" s="144">
        <v>83</v>
      </c>
      <c r="OU163" s="144">
        <v>81</v>
      </c>
      <c r="OV163" s="144">
        <v>81</v>
      </c>
      <c r="OW163" s="144">
        <v>69</v>
      </c>
      <c r="OX163" s="144">
        <v>70</v>
      </c>
      <c r="OY163" s="341">
        <f t="shared" si="123"/>
        <v>63</v>
      </c>
      <c r="OZ163" s="144">
        <v>56</v>
      </c>
      <c r="PA163" s="144">
        <v>66</v>
      </c>
      <c r="PB163" s="144">
        <v>63</v>
      </c>
      <c r="PC163" s="144">
        <v>74</v>
      </c>
      <c r="PD163" s="144">
        <v>78</v>
      </c>
    </row>
    <row r="164" spans="1:436" s="144" customFormat="1" x14ac:dyDescent="0.2">
      <c r="A164" s="55"/>
      <c r="B164" s="318">
        <v>23</v>
      </c>
      <c r="C164" s="319">
        <f t="shared" ca="1" si="121"/>
        <v>286</v>
      </c>
      <c r="D164" s="320">
        <f t="shared" ca="1" si="124"/>
        <v>0.15294117647058825</v>
      </c>
      <c r="E164" s="323">
        <f t="shared" ca="1" si="125"/>
        <v>12</v>
      </c>
      <c r="F164" s="321"/>
      <c r="G164" s="144">
        <v>961</v>
      </c>
      <c r="H164" s="144">
        <v>793</v>
      </c>
      <c r="I164" s="343">
        <v>928.5</v>
      </c>
      <c r="J164" s="144">
        <v>1064</v>
      </c>
      <c r="K164" s="144">
        <v>1042</v>
      </c>
      <c r="L164" s="144">
        <v>838</v>
      </c>
      <c r="M164" s="144">
        <v>847</v>
      </c>
      <c r="N164" s="144">
        <v>989</v>
      </c>
      <c r="O164" s="144">
        <v>966</v>
      </c>
      <c r="P164" s="144">
        <v>774</v>
      </c>
      <c r="Q164" s="144">
        <v>821</v>
      </c>
      <c r="R164" s="144">
        <v>807</v>
      </c>
      <c r="S164" s="144">
        <v>780</v>
      </c>
      <c r="T164" s="144">
        <v>651</v>
      </c>
      <c r="U164" s="144">
        <v>675</v>
      </c>
      <c r="V164" s="144">
        <v>711</v>
      </c>
      <c r="W164" s="144">
        <v>762</v>
      </c>
      <c r="X164" s="144">
        <v>693</v>
      </c>
      <c r="Y164" s="144">
        <v>610</v>
      </c>
      <c r="Z164" s="144">
        <v>756</v>
      </c>
      <c r="AA164" s="144">
        <v>828</v>
      </c>
      <c r="AB164" s="144">
        <v>898</v>
      </c>
      <c r="AC164" s="144">
        <v>658</v>
      </c>
      <c r="AD164" s="144">
        <v>674</v>
      </c>
      <c r="AE164" s="144">
        <v>774</v>
      </c>
      <c r="AF164" s="144">
        <v>878</v>
      </c>
      <c r="AG164" s="144">
        <v>856</v>
      </c>
      <c r="AH164" s="144">
        <v>750</v>
      </c>
      <c r="AI164" s="144">
        <v>779</v>
      </c>
      <c r="AJ164" s="144">
        <v>844</v>
      </c>
      <c r="AK164" s="144">
        <v>701</v>
      </c>
      <c r="AL164" s="144">
        <v>741</v>
      </c>
      <c r="AM164" s="144">
        <v>804</v>
      </c>
      <c r="AN164" s="144">
        <v>855</v>
      </c>
      <c r="AO164" s="144">
        <v>857</v>
      </c>
      <c r="AP164" s="363">
        <v>819.5</v>
      </c>
      <c r="AQ164" s="144">
        <v>782</v>
      </c>
      <c r="AR164" s="144">
        <v>857</v>
      </c>
      <c r="AS164" s="144">
        <v>968</v>
      </c>
      <c r="AT164" s="144">
        <v>933</v>
      </c>
      <c r="AU164" s="144">
        <v>981</v>
      </c>
      <c r="AV164" s="144">
        <v>911</v>
      </c>
      <c r="AW164" s="144">
        <v>1021</v>
      </c>
      <c r="AX164" s="144">
        <v>929</v>
      </c>
      <c r="AY164" s="144">
        <v>877</v>
      </c>
      <c r="AZ164" s="144">
        <v>884</v>
      </c>
      <c r="BA164" s="144">
        <v>882</v>
      </c>
      <c r="BB164" s="144">
        <v>1102</v>
      </c>
      <c r="BC164" s="144">
        <v>889</v>
      </c>
      <c r="BD164" s="144">
        <v>825</v>
      </c>
      <c r="BE164" s="144">
        <v>939</v>
      </c>
      <c r="BF164" s="144">
        <v>1104</v>
      </c>
      <c r="BG164" s="144">
        <v>1184</v>
      </c>
      <c r="BH164" s="144">
        <v>839</v>
      </c>
      <c r="BI164" s="144">
        <v>793</v>
      </c>
      <c r="BJ164" s="144">
        <v>923</v>
      </c>
      <c r="BK164" s="144">
        <v>978</v>
      </c>
      <c r="BL164" s="144">
        <v>712</v>
      </c>
      <c r="BM164" s="144">
        <v>733</v>
      </c>
      <c r="BN164" s="144">
        <v>888</v>
      </c>
      <c r="BO164" s="144">
        <v>944</v>
      </c>
      <c r="BP164" s="144">
        <v>712</v>
      </c>
      <c r="BQ164" s="144">
        <v>716</v>
      </c>
      <c r="BR164" s="144">
        <v>790</v>
      </c>
      <c r="BS164" s="343">
        <v>753</v>
      </c>
      <c r="BT164" s="144">
        <v>723</v>
      </c>
      <c r="BU164" s="144">
        <v>710</v>
      </c>
      <c r="BV164" s="144">
        <v>707</v>
      </c>
      <c r="BW164" s="144">
        <v>836</v>
      </c>
      <c r="BX164" s="144">
        <v>847</v>
      </c>
      <c r="BY164" s="144">
        <v>702</v>
      </c>
      <c r="BZ164" s="144">
        <v>693</v>
      </c>
      <c r="CA164" s="144">
        <v>687</v>
      </c>
      <c r="CB164" s="144">
        <v>852</v>
      </c>
      <c r="CC164" s="144">
        <v>785</v>
      </c>
      <c r="CD164" s="144">
        <v>688</v>
      </c>
      <c r="CE164" s="144">
        <v>714</v>
      </c>
      <c r="CF164" s="144">
        <v>787</v>
      </c>
      <c r="CG164" s="144">
        <v>740</v>
      </c>
      <c r="CH164" s="144">
        <v>737</v>
      </c>
      <c r="CI164" s="144">
        <v>692</v>
      </c>
      <c r="CJ164" s="144">
        <v>795</v>
      </c>
      <c r="CK164" s="144">
        <v>790</v>
      </c>
      <c r="CL164" s="144">
        <v>739</v>
      </c>
      <c r="CM164" s="144">
        <v>772</v>
      </c>
      <c r="CN164" s="144">
        <v>751</v>
      </c>
      <c r="CO164" s="144">
        <v>824</v>
      </c>
      <c r="CP164" s="144">
        <v>714</v>
      </c>
      <c r="CQ164" s="144">
        <v>659</v>
      </c>
      <c r="CR164" s="144">
        <v>590</v>
      </c>
      <c r="CS164" s="144">
        <v>697</v>
      </c>
      <c r="CT164" s="144">
        <v>641</v>
      </c>
      <c r="CU164" s="144">
        <v>587</v>
      </c>
      <c r="CV164" s="144">
        <v>547</v>
      </c>
      <c r="CW164" s="144">
        <v>579</v>
      </c>
      <c r="CX164" s="144">
        <v>719</v>
      </c>
      <c r="CY164" s="144">
        <v>563</v>
      </c>
      <c r="CZ164" s="144">
        <v>534</v>
      </c>
      <c r="DA164" s="144">
        <v>571</v>
      </c>
      <c r="DB164" s="144">
        <v>689</v>
      </c>
      <c r="DC164" s="144">
        <v>520</v>
      </c>
      <c r="DD164" s="144">
        <v>569</v>
      </c>
      <c r="DE164" s="144">
        <v>589</v>
      </c>
      <c r="DF164" s="144">
        <v>652.5</v>
      </c>
      <c r="DG164" s="144">
        <v>716</v>
      </c>
      <c r="DH164" s="144">
        <v>575</v>
      </c>
      <c r="DI164" s="144">
        <v>576</v>
      </c>
      <c r="DJ164" s="144">
        <v>605</v>
      </c>
      <c r="DK164" s="144">
        <v>637</v>
      </c>
      <c r="DL164" s="144">
        <v>407</v>
      </c>
      <c r="DM164" s="144">
        <v>424</v>
      </c>
      <c r="DN164" s="144">
        <v>459</v>
      </c>
      <c r="DO164" s="144">
        <v>541</v>
      </c>
      <c r="DP164" s="144">
        <v>422</v>
      </c>
      <c r="DQ164" s="144">
        <v>390</v>
      </c>
      <c r="DR164">
        <v>415</v>
      </c>
      <c r="DS164" s="144">
        <v>467</v>
      </c>
      <c r="DT164" s="397">
        <v>457</v>
      </c>
      <c r="DU164" s="397">
        <v>383</v>
      </c>
      <c r="DV164" s="380">
        <v>441</v>
      </c>
      <c r="DW164" s="380">
        <v>457</v>
      </c>
      <c r="DX164" s="397">
        <v>359</v>
      </c>
      <c r="DY164">
        <v>391</v>
      </c>
      <c r="DZ164">
        <v>369</v>
      </c>
      <c r="EA164">
        <v>429</v>
      </c>
      <c r="EB164">
        <v>499</v>
      </c>
      <c r="EC164">
        <v>397</v>
      </c>
      <c r="ED164">
        <v>396</v>
      </c>
      <c r="EE164">
        <v>435</v>
      </c>
      <c r="EF164">
        <v>424</v>
      </c>
      <c r="EG164">
        <v>343</v>
      </c>
      <c r="EH164">
        <v>328</v>
      </c>
      <c r="EI164">
        <v>347</v>
      </c>
      <c r="EJ164">
        <v>366</v>
      </c>
      <c r="EK164">
        <v>406</v>
      </c>
      <c r="EL164">
        <v>282</v>
      </c>
      <c r="EM164">
        <v>282</v>
      </c>
      <c r="EN164">
        <v>318</v>
      </c>
      <c r="EO164" s="144">
        <v>315</v>
      </c>
      <c r="EP164">
        <v>259</v>
      </c>
      <c r="EQ164">
        <v>225</v>
      </c>
      <c r="ER164">
        <v>200</v>
      </c>
      <c r="ES164">
        <v>229</v>
      </c>
      <c r="ET164">
        <v>191</v>
      </c>
      <c r="EU164">
        <v>184</v>
      </c>
      <c r="EV164">
        <v>174</v>
      </c>
      <c r="EW164">
        <v>203</v>
      </c>
      <c r="EX164">
        <v>197</v>
      </c>
      <c r="EY164">
        <v>320</v>
      </c>
      <c r="EZ164">
        <v>330</v>
      </c>
      <c r="FA164">
        <v>296</v>
      </c>
      <c r="FB164">
        <v>311</v>
      </c>
      <c r="FC164">
        <v>318</v>
      </c>
      <c r="FD164">
        <v>271</v>
      </c>
      <c r="FE164">
        <v>375</v>
      </c>
      <c r="FF164">
        <v>476</v>
      </c>
      <c r="FG164">
        <v>457</v>
      </c>
      <c r="FH164">
        <v>310</v>
      </c>
      <c r="FI164">
        <v>309</v>
      </c>
      <c r="FJ164">
        <v>366</v>
      </c>
      <c r="FK164" s="144">
        <v>360</v>
      </c>
      <c r="FL164">
        <v>241</v>
      </c>
      <c r="FM164">
        <v>226</v>
      </c>
      <c r="FN164" s="144">
        <v>236</v>
      </c>
      <c r="FO164" s="144">
        <v>309</v>
      </c>
      <c r="FP164" s="144">
        <v>268</v>
      </c>
      <c r="FQ164">
        <v>239</v>
      </c>
      <c r="FR164" s="144">
        <v>257</v>
      </c>
      <c r="FS164">
        <v>296</v>
      </c>
      <c r="FT164" s="144">
        <v>299</v>
      </c>
      <c r="FU164" s="397">
        <v>223</v>
      </c>
      <c r="FV164" s="397">
        <v>219</v>
      </c>
      <c r="FW164" s="380">
        <v>242</v>
      </c>
      <c r="FX164" s="380">
        <v>255</v>
      </c>
      <c r="FY164" s="397">
        <v>205</v>
      </c>
      <c r="FZ164">
        <v>178</v>
      </c>
      <c r="GA164">
        <v>220</v>
      </c>
      <c r="GB164">
        <v>312</v>
      </c>
      <c r="GC164">
        <v>270</v>
      </c>
      <c r="GD164">
        <v>228</v>
      </c>
      <c r="GE164">
        <v>253</v>
      </c>
      <c r="GF164">
        <v>289</v>
      </c>
      <c r="GG164">
        <v>335</v>
      </c>
      <c r="GH164">
        <v>245</v>
      </c>
      <c r="GI164">
        <v>265</v>
      </c>
      <c r="GJ164">
        <v>305</v>
      </c>
      <c r="GK164">
        <v>353</v>
      </c>
      <c r="GL164">
        <v>260</v>
      </c>
      <c r="GM164">
        <v>250</v>
      </c>
      <c r="GN164">
        <v>290</v>
      </c>
      <c r="GO164">
        <v>348</v>
      </c>
      <c r="GP164" s="144">
        <v>357</v>
      </c>
      <c r="GQ164">
        <v>352</v>
      </c>
      <c r="GR164">
        <v>387</v>
      </c>
      <c r="GS164">
        <v>400</v>
      </c>
      <c r="GT164">
        <v>396</v>
      </c>
      <c r="GU164">
        <v>369</v>
      </c>
      <c r="GV164" s="144">
        <v>380</v>
      </c>
      <c r="GW164" s="144">
        <v>418</v>
      </c>
      <c r="GX164" s="144">
        <v>432</v>
      </c>
      <c r="GY164" s="144">
        <v>350</v>
      </c>
      <c r="GZ164" s="144">
        <v>332</v>
      </c>
      <c r="HA164" s="144">
        <v>361</v>
      </c>
      <c r="HB164" s="144">
        <v>447</v>
      </c>
      <c r="HC164" s="144">
        <v>365</v>
      </c>
      <c r="HD164" s="144">
        <v>343</v>
      </c>
      <c r="HE164" s="144">
        <v>331</v>
      </c>
      <c r="HF164" s="144">
        <v>421</v>
      </c>
      <c r="HG164" s="144">
        <v>483</v>
      </c>
      <c r="HH164" s="144">
        <v>440</v>
      </c>
      <c r="HI164" s="144">
        <v>370</v>
      </c>
      <c r="HJ164" s="144">
        <v>437</v>
      </c>
      <c r="HK164" s="144">
        <v>454</v>
      </c>
      <c r="HL164" s="144">
        <v>375</v>
      </c>
      <c r="HM164" s="144">
        <v>354</v>
      </c>
      <c r="HN164" s="144">
        <v>325</v>
      </c>
      <c r="HO164" s="144">
        <v>396</v>
      </c>
      <c r="HP164" s="144">
        <v>311</v>
      </c>
      <c r="HQ164" s="144">
        <v>344</v>
      </c>
      <c r="HR164" s="144">
        <v>348</v>
      </c>
      <c r="HS164" s="144">
        <v>406</v>
      </c>
      <c r="HT164" s="144">
        <v>527</v>
      </c>
      <c r="HU164" s="144">
        <v>367</v>
      </c>
      <c r="HV164" s="144">
        <v>405</v>
      </c>
      <c r="HW164" s="144">
        <v>408</v>
      </c>
      <c r="HX164" s="144">
        <v>414</v>
      </c>
      <c r="HY164" s="144">
        <v>329</v>
      </c>
      <c r="HZ164" s="144">
        <v>314</v>
      </c>
      <c r="IA164" s="144">
        <v>316</v>
      </c>
      <c r="IB164" s="144">
        <v>372</v>
      </c>
      <c r="IC164" s="144">
        <v>400</v>
      </c>
      <c r="ID164" s="144">
        <v>293</v>
      </c>
      <c r="IE164" s="144">
        <v>322</v>
      </c>
      <c r="IF164" s="144">
        <v>339</v>
      </c>
      <c r="IG164" s="144">
        <v>387</v>
      </c>
      <c r="IH164" s="144">
        <v>282</v>
      </c>
      <c r="II164" s="144">
        <v>294</v>
      </c>
      <c r="IJ164" s="144">
        <v>329</v>
      </c>
      <c r="IK164" s="144">
        <v>385</v>
      </c>
      <c r="IL164" s="144">
        <v>288</v>
      </c>
      <c r="IM164" s="144">
        <v>258</v>
      </c>
      <c r="IN164" s="341">
        <f t="shared" si="122"/>
        <v>314</v>
      </c>
      <c r="IO164" s="144">
        <v>370</v>
      </c>
      <c r="IP164" s="144">
        <v>395</v>
      </c>
      <c r="IQ164" s="144">
        <v>279</v>
      </c>
      <c r="IR164" s="144">
        <v>302</v>
      </c>
      <c r="IS164" s="144">
        <v>372</v>
      </c>
      <c r="IT164" s="144">
        <v>355</v>
      </c>
      <c r="IU164" s="144">
        <v>220</v>
      </c>
      <c r="IV164" s="144">
        <v>239</v>
      </c>
      <c r="IW164" s="144">
        <v>275</v>
      </c>
      <c r="IX164" s="144">
        <v>292</v>
      </c>
      <c r="IY164" s="144">
        <v>267</v>
      </c>
      <c r="IZ164" s="144">
        <v>276</v>
      </c>
      <c r="JA164" s="144">
        <v>284</v>
      </c>
      <c r="JB164" s="144">
        <v>324</v>
      </c>
      <c r="JC164" s="144">
        <v>347</v>
      </c>
      <c r="JD164" s="144">
        <v>242</v>
      </c>
      <c r="JE164" s="144">
        <v>347</v>
      </c>
      <c r="JF164" s="362">
        <f t="shared" si="126"/>
        <v>363</v>
      </c>
      <c r="JG164" s="144">
        <v>379</v>
      </c>
      <c r="JH164" s="144">
        <v>343</v>
      </c>
      <c r="JI164" s="144">
        <v>172</v>
      </c>
      <c r="JJ164" s="144">
        <v>229</v>
      </c>
      <c r="JK164" s="144">
        <v>271</v>
      </c>
      <c r="JL164" s="144">
        <v>272</v>
      </c>
      <c r="JM164" s="144">
        <v>228</v>
      </c>
      <c r="JN164" s="341">
        <f t="shared" si="127"/>
        <v>248</v>
      </c>
      <c r="JO164" s="144">
        <v>268</v>
      </c>
      <c r="JP164" s="144">
        <v>239</v>
      </c>
      <c r="JQ164" s="144">
        <v>204</v>
      </c>
      <c r="JR164" s="144">
        <v>193</v>
      </c>
      <c r="JS164" s="144">
        <v>242</v>
      </c>
      <c r="JT164" s="144">
        <v>275</v>
      </c>
      <c r="JU164" s="144">
        <v>139</v>
      </c>
      <c r="JV164" s="341">
        <f t="shared" si="128"/>
        <v>163.5</v>
      </c>
      <c r="JW164" s="144">
        <v>188</v>
      </c>
      <c r="JX164" s="144">
        <v>212</v>
      </c>
      <c r="JY164" s="144">
        <v>170</v>
      </c>
      <c r="JZ164" s="144">
        <v>180</v>
      </c>
      <c r="KA164" s="144">
        <v>237</v>
      </c>
      <c r="KB164" s="144">
        <v>315</v>
      </c>
      <c r="KC164" s="144">
        <v>285</v>
      </c>
      <c r="KD164" s="144">
        <v>223</v>
      </c>
      <c r="KE164" s="144">
        <v>239</v>
      </c>
      <c r="KF164" s="144">
        <v>271</v>
      </c>
      <c r="KG164" s="144">
        <v>339</v>
      </c>
      <c r="KH164" s="144">
        <v>264</v>
      </c>
      <c r="KI164" s="144">
        <v>250</v>
      </c>
      <c r="KJ164" s="144">
        <v>258</v>
      </c>
      <c r="KK164" s="144">
        <v>344</v>
      </c>
      <c r="KL164" s="144">
        <v>321</v>
      </c>
      <c r="KM164" s="144">
        <v>261</v>
      </c>
      <c r="KN164" s="144">
        <v>288</v>
      </c>
      <c r="KO164" s="144">
        <v>318</v>
      </c>
      <c r="KP164" s="144">
        <v>224</v>
      </c>
      <c r="KQ164" s="144">
        <v>225</v>
      </c>
      <c r="KR164" s="144">
        <v>245</v>
      </c>
      <c r="KS164" s="144">
        <v>278</v>
      </c>
      <c r="KT164" s="144">
        <v>325</v>
      </c>
      <c r="KU164" s="144">
        <v>226</v>
      </c>
      <c r="KV164" s="144">
        <v>217</v>
      </c>
      <c r="KW164" s="144">
        <v>267</v>
      </c>
      <c r="KX164" s="144">
        <v>310</v>
      </c>
      <c r="KY164" s="144">
        <v>332</v>
      </c>
      <c r="KZ164" s="476">
        <f t="shared" si="129"/>
        <v>262</v>
      </c>
      <c r="LA164" s="476">
        <f t="shared" si="130"/>
        <v>264</v>
      </c>
      <c r="LB164" s="476">
        <f t="shared" si="131"/>
        <v>272</v>
      </c>
      <c r="LC164" s="476">
        <f t="shared" si="132"/>
        <v>268</v>
      </c>
      <c r="LD164" s="476">
        <f t="shared" si="133"/>
        <v>263</v>
      </c>
      <c r="LE164" s="476">
        <f t="shared" si="134"/>
        <v>255</v>
      </c>
      <c r="LF164" s="476">
        <f t="shared" si="135"/>
        <v>262</v>
      </c>
      <c r="LG164" s="476">
        <f t="shared" si="136"/>
        <v>259</v>
      </c>
      <c r="LH164" s="476">
        <f t="shared" si="137"/>
        <v>253</v>
      </c>
      <c r="LI164" s="476">
        <f t="shared" si="138"/>
        <v>245</v>
      </c>
      <c r="LJ164" s="144">
        <v>228</v>
      </c>
      <c r="LK164" s="144">
        <v>254</v>
      </c>
      <c r="LL164" s="144">
        <v>309</v>
      </c>
      <c r="LM164" s="144">
        <v>199</v>
      </c>
      <c r="LN164" s="144">
        <v>225</v>
      </c>
      <c r="LO164" s="144">
        <v>238</v>
      </c>
      <c r="LP164" s="144">
        <v>304</v>
      </c>
      <c r="LQ164" s="144">
        <v>181</v>
      </c>
      <c r="LR164" s="144">
        <v>200</v>
      </c>
      <c r="LS164" s="144">
        <v>221</v>
      </c>
      <c r="LT164" s="144">
        <v>309</v>
      </c>
      <c r="LU164" s="144">
        <v>192</v>
      </c>
      <c r="LV164" s="144">
        <v>180</v>
      </c>
      <c r="LW164" s="144">
        <v>181</v>
      </c>
      <c r="LX164" s="144">
        <v>218</v>
      </c>
      <c r="LY164" s="144">
        <v>185</v>
      </c>
      <c r="LZ164" s="144">
        <v>186</v>
      </c>
      <c r="MA164" s="144">
        <v>166</v>
      </c>
      <c r="MB164" s="144">
        <v>239</v>
      </c>
      <c r="MC164" s="144">
        <v>289</v>
      </c>
      <c r="MD164" s="144">
        <v>188</v>
      </c>
      <c r="ME164" s="144">
        <v>212</v>
      </c>
      <c r="MF164" s="144">
        <v>241</v>
      </c>
      <c r="MG164" s="144">
        <v>304</v>
      </c>
      <c r="MH164" s="144">
        <v>255</v>
      </c>
      <c r="MI164" s="144">
        <v>226</v>
      </c>
      <c r="MJ164" s="144">
        <v>259</v>
      </c>
      <c r="MK164" s="144">
        <v>311</v>
      </c>
      <c r="ML164" s="144">
        <v>361</v>
      </c>
      <c r="MM164" s="144">
        <v>236</v>
      </c>
      <c r="MN164" s="144">
        <v>255</v>
      </c>
      <c r="MO164" s="144">
        <v>332</v>
      </c>
      <c r="MP164" s="144">
        <v>383</v>
      </c>
      <c r="MQ164" s="144">
        <v>250</v>
      </c>
      <c r="MR164" s="144">
        <v>234</v>
      </c>
      <c r="MS164" s="144">
        <v>291</v>
      </c>
      <c r="MT164" s="144">
        <v>370</v>
      </c>
      <c r="MU164" s="144">
        <v>274</v>
      </c>
      <c r="MV164" s="144">
        <v>226</v>
      </c>
      <c r="MW164" s="144">
        <v>245</v>
      </c>
      <c r="MX164" s="144">
        <v>304</v>
      </c>
      <c r="MY164" s="144">
        <v>361</v>
      </c>
      <c r="MZ164" s="144">
        <v>254</v>
      </c>
      <c r="NA164" s="144">
        <v>274</v>
      </c>
      <c r="NB164" s="144">
        <v>321</v>
      </c>
      <c r="NC164" s="144">
        <v>386</v>
      </c>
      <c r="ND164" s="144">
        <v>271</v>
      </c>
      <c r="NE164" s="144">
        <v>234</v>
      </c>
      <c r="NF164" s="144">
        <v>322</v>
      </c>
      <c r="NG164" s="144">
        <v>364</v>
      </c>
      <c r="NH164" s="144">
        <v>391</v>
      </c>
      <c r="NI164" s="144">
        <v>289</v>
      </c>
      <c r="NJ164" s="144">
        <v>276</v>
      </c>
      <c r="NK164" s="144">
        <v>333</v>
      </c>
      <c r="NL164" s="144">
        <v>366</v>
      </c>
      <c r="NM164" s="144">
        <v>321</v>
      </c>
      <c r="NN164" s="144">
        <v>331</v>
      </c>
      <c r="NO164" s="144">
        <v>377</v>
      </c>
      <c r="NP164" s="144">
        <v>415</v>
      </c>
      <c r="NQ164" s="144">
        <v>297</v>
      </c>
      <c r="NR164" s="144">
        <v>301</v>
      </c>
      <c r="NS164" s="144">
        <v>337</v>
      </c>
      <c r="NT164" s="144">
        <v>382</v>
      </c>
      <c r="NU164" s="144">
        <v>351</v>
      </c>
      <c r="NV164" s="144">
        <v>274</v>
      </c>
      <c r="NW164" s="144">
        <v>282</v>
      </c>
      <c r="NX164" s="144">
        <v>309</v>
      </c>
      <c r="NY164" s="144">
        <v>330</v>
      </c>
      <c r="NZ164" s="144">
        <v>239</v>
      </c>
      <c r="OA164" s="144">
        <v>232</v>
      </c>
      <c r="OB164" s="144">
        <v>272</v>
      </c>
      <c r="OC164" s="144">
        <v>312</v>
      </c>
      <c r="OD164" s="144">
        <v>235</v>
      </c>
      <c r="OE164" s="144">
        <v>239</v>
      </c>
      <c r="OF164" s="144">
        <v>269</v>
      </c>
      <c r="OG164" s="144">
        <v>335</v>
      </c>
      <c r="OH164" s="144">
        <v>314</v>
      </c>
      <c r="OI164" s="144">
        <v>325</v>
      </c>
      <c r="OJ164" s="144">
        <v>309</v>
      </c>
      <c r="OK164" s="144">
        <v>338</v>
      </c>
      <c r="OL164" s="144">
        <v>406</v>
      </c>
      <c r="OM164" s="144">
        <v>261</v>
      </c>
      <c r="ON164" s="144">
        <v>311</v>
      </c>
      <c r="OO164" s="144">
        <v>335</v>
      </c>
      <c r="OP164" s="144">
        <v>372</v>
      </c>
      <c r="OQ164" s="144">
        <v>292</v>
      </c>
      <c r="OR164" s="144">
        <v>277</v>
      </c>
      <c r="OS164" s="144">
        <v>265</v>
      </c>
      <c r="OT164" s="144">
        <v>316</v>
      </c>
      <c r="OU164" s="144">
        <v>330</v>
      </c>
      <c r="OV164" s="144">
        <v>272</v>
      </c>
      <c r="OW164" s="144">
        <v>299</v>
      </c>
      <c r="OX164" s="144">
        <v>313</v>
      </c>
      <c r="OY164" s="341">
        <f t="shared" si="123"/>
        <v>293.5</v>
      </c>
      <c r="OZ164" s="144">
        <v>274</v>
      </c>
      <c r="PA164" s="144">
        <v>268</v>
      </c>
      <c r="PB164" s="144">
        <v>296</v>
      </c>
      <c r="PC164" s="144">
        <v>334</v>
      </c>
      <c r="PD164" s="144">
        <v>286</v>
      </c>
    </row>
    <row r="165" spans="1:436" s="144" customFormat="1" x14ac:dyDescent="0.2">
      <c r="A165" s="318"/>
      <c r="B165" s="318">
        <v>24</v>
      </c>
      <c r="C165" s="319">
        <f t="shared" ca="1" si="121"/>
        <v>16</v>
      </c>
      <c r="D165" s="320">
        <f t="shared" ca="1" si="124"/>
        <v>7.7294685990338161E-2</v>
      </c>
      <c r="E165" s="323">
        <f t="shared" ca="1" si="125"/>
        <v>6</v>
      </c>
      <c r="F165" s="321"/>
      <c r="G165" s="144">
        <v>36</v>
      </c>
      <c r="H165" s="144">
        <v>28</v>
      </c>
      <c r="I165" s="343">
        <v>30.5</v>
      </c>
      <c r="J165" s="144">
        <v>33</v>
      </c>
      <c r="K165" s="144">
        <v>22</v>
      </c>
      <c r="L165" s="144">
        <v>12</v>
      </c>
      <c r="M165" s="144">
        <v>15</v>
      </c>
      <c r="N165" s="144">
        <v>14</v>
      </c>
      <c r="O165" s="144">
        <v>13</v>
      </c>
      <c r="P165" s="144">
        <v>12</v>
      </c>
      <c r="Q165" s="144">
        <v>12</v>
      </c>
      <c r="R165" s="144">
        <v>13</v>
      </c>
      <c r="S165" s="144">
        <v>18</v>
      </c>
      <c r="T165" s="144">
        <v>12</v>
      </c>
      <c r="U165" s="144">
        <v>7</v>
      </c>
      <c r="V165" s="144">
        <v>14</v>
      </c>
      <c r="W165" s="144">
        <v>13</v>
      </c>
      <c r="X165" s="144">
        <v>10</v>
      </c>
      <c r="Y165" s="144">
        <v>12</v>
      </c>
      <c r="Z165" s="144">
        <v>12</v>
      </c>
      <c r="AA165" s="144">
        <v>6</v>
      </c>
      <c r="AB165" s="144">
        <v>12</v>
      </c>
      <c r="AC165" s="144">
        <v>17</v>
      </c>
      <c r="AD165" s="144">
        <v>17</v>
      </c>
      <c r="AE165" s="144">
        <v>22</v>
      </c>
      <c r="AF165" s="144">
        <v>26</v>
      </c>
      <c r="AG165" s="144">
        <v>26</v>
      </c>
      <c r="AH165" s="144">
        <v>20</v>
      </c>
      <c r="AI165" s="144">
        <v>26</v>
      </c>
      <c r="AJ165" s="144">
        <v>21</v>
      </c>
      <c r="AK165" s="144">
        <v>20</v>
      </c>
      <c r="AL165" s="144">
        <v>18</v>
      </c>
      <c r="AM165" s="144">
        <v>24</v>
      </c>
      <c r="AN165" s="144">
        <v>31</v>
      </c>
      <c r="AO165" s="144">
        <v>35</v>
      </c>
      <c r="AP165" s="363">
        <v>32</v>
      </c>
      <c r="AQ165" s="144">
        <v>29</v>
      </c>
      <c r="AR165" s="144">
        <v>42</v>
      </c>
      <c r="AS165" s="144">
        <v>25</v>
      </c>
      <c r="AT165" s="144">
        <v>20</v>
      </c>
      <c r="AU165" s="144">
        <v>22</v>
      </c>
      <c r="AV165" s="144">
        <v>26</v>
      </c>
      <c r="AW165" s="144">
        <v>18</v>
      </c>
      <c r="AX165" s="144">
        <v>27</v>
      </c>
      <c r="AY165" s="144">
        <v>21</v>
      </c>
      <c r="AZ165" s="144">
        <v>18</v>
      </c>
      <c r="BA165" s="144">
        <v>27</v>
      </c>
      <c r="BB165" s="144">
        <v>41</v>
      </c>
      <c r="BC165" s="144">
        <v>19</v>
      </c>
      <c r="BD165" s="144">
        <v>15</v>
      </c>
      <c r="BE165" s="144">
        <v>15</v>
      </c>
      <c r="BF165" s="144">
        <v>22</v>
      </c>
      <c r="BG165" s="144">
        <v>31</v>
      </c>
      <c r="BH165" s="144">
        <v>32</v>
      </c>
      <c r="BI165" s="144">
        <v>25</v>
      </c>
      <c r="BJ165" s="144">
        <v>25</v>
      </c>
      <c r="BK165" s="144">
        <v>23</v>
      </c>
      <c r="BL165" s="144">
        <v>12</v>
      </c>
      <c r="BM165" s="144">
        <v>22</v>
      </c>
      <c r="BN165" s="144">
        <v>21</v>
      </c>
      <c r="BO165" s="144">
        <v>14</v>
      </c>
      <c r="BP165" s="144">
        <v>5</v>
      </c>
      <c r="BQ165" s="144">
        <v>6</v>
      </c>
      <c r="BR165" s="144">
        <v>7</v>
      </c>
      <c r="BS165" s="343">
        <v>6.5</v>
      </c>
      <c r="BT165" s="144">
        <v>10</v>
      </c>
      <c r="BU165" s="144">
        <v>10</v>
      </c>
      <c r="BV165" s="144">
        <v>14</v>
      </c>
      <c r="BW165" s="144">
        <v>16</v>
      </c>
      <c r="BX165" s="144">
        <v>17</v>
      </c>
      <c r="BY165" s="144">
        <v>6</v>
      </c>
      <c r="BZ165" s="144">
        <v>14</v>
      </c>
      <c r="CA165" s="144">
        <v>13</v>
      </c>
      <c r="CB165" s="144">
        <v>16</v>
      </c>
      <c r="CC165" s="144">
        <v>16</v>
      </c>
      <c r="CD165" s="144">
        <v>20</v>
      </c>
      <c r="CE165" s="144">
        <v>13</v>
      </c>
      <c r="CF165" s="144">
        <v>17</v>
      </c>
      <c r="CG165" s="144">
        <v>11</v>
      </c>
      <c r="CH165" s="144">
        <v>12</v>
      </c>
      <c r="CI165" s="144">
        <v>21</v>
      </c>
      <c r="CJ165" s="144">
        <v>13</v>
      </c>
      <c r="CK165" s="144">
        <v>19</v>
      </c>
      <c r="CL165" s="144">
        <v>14</v>
      </c>
      <c r="CM165" s="144">
        <v>11</v>
      </c>
      <c r="CN165" s="144">
        <v>14</v>
      </c>
      <c r="CO165" s="144">
        <v>12</v>
      </c>
      <c r="CP165" s="144">
        <v>14</v>
      </c>
      <c r="CQ165" s="144">
        <v>17</v>
      </c>
      <c r="CR165" s="144">
        <v>10</v>
      </c>
      <c r="CS165" s="144">
        <v>8</v>
      </c>
      <c r="CT165" s="144">
        <v>9</v>
      </c>
      <c r="CU165" s="144">
        <v>16</v>
      </c>
      <c r="CV165" s="144">
        <v>9</v>
      </c>
      <c r="CW165" s="144">
        <v>9</v>
      </c>
      <c r="CX165" s="144">
        <v>9</v>
      </c>
      <c r="CY165" s="144">
        <v>6</v>
      </c>
      <c r="CZ165" s="144">
        <v>5</v>
      </c>
      <c r="DA165" s="144">
        <v>7</v>
      </c>
      <c r="DB165" s="144">
        <v>8</v>
      </c>
      <c r="DC165" s="144">
        <v>4</v>
      </c>
      <c r="DD165" s="144">
        <v>9</v>
      </c>
      <c r="DE165" s="144">
        <v>5</v>
      </c>
      <c r="DF165" s="144">
        <v>5.5</v>
      </c>
      <c r="DG165" s="144">
        <v>6</v>
      </c>
      <c r="DH165" s="144">
        <v>5</v>
      </c>
      <c r="DI165" s="144">
        <v>8</v>
      </c>
      <c r="DJ165" s="144">
        <v>8</v>
      </c>
      <c r="DK165" s="144">
        <v>11</v>
      </c>
      <c r="DL165" s="144">
        <v>6</v>
      </c>
      <c r="DM165" s="144">
        <v>9</v>
      </c>
      <c r="DN165" s="144">
        <v>11</v>
      </c>
      <c r="DO165" s="144">
        <v>11</v>
      </c>
      <c r="DP165" s="144">
        <v>2</v>
      </c>
      <c r="DQ165" s="144">
        <v>8</v>
      </c>
      <c r="DR165">
        <v>3</v>
      </c>
      <c r="DS165" s="144">
        <v>5</v>
      </c>
      <c r="DT165" s="397">
        <v>4</v>
      </c>
      <c r="DU165" s="397">
        <v>4</v>
      </c>
      <c r="DV165" s="380">
        <v>5</v>
      </c>
      <c r="DW165" s="380">
        <v>9</v>
      </c>
      <c r="DX165" s="397">
        <v>2</v>
      </c>
      <c r="DY165">
        <v>7</v>
      </c>
      <c r="DZ165">
        <v>7</v>
      </c>
      <c r="EA165">
        <v>1</v>
      </c>
      <c r="EB165">
        <v>8</v>
      </c>
      <c r="EC165">
        <v>8</v>
      </c>
      <c r="ED165">
        <v>5</v>
      </c>
      <c r="EE165">
        <v>10</v>
      </c>
      <c r="EF165">
        <v>10</v>
      </c>
      <c r="EG165">
        <v>6</v>
      </c>
      <c r="EH165">
        <v>9</v>
      </c>
      <c r="EI165">
        <v>7</v>
      </c>
      <c r="EJ165">
        <v>4</v>
      </c>
      <c r="EK165">
        <v>3</v>
      </c>
      <c r="EL165">
        <v>4</v>
      </c>
      <c r="EM165">
        <v>3</v>
      </c>
      <c r="EN165">
        <v>2</v>
      </c>
      <c r="EO165" s="144">
        <v>5</v>
      </c>
      <c r="EP165">
        <v>6</v>
      </c>
      <c r="EQ165">
        <v>8</v>
      </c>
      <c r="ER165">
        <v>4</v>
      </c>
      <c r="ES165">
        <v>5</v>
      </c>
      <c r="ET165">
        <v>8</v>
      </c>
      <c r="EU165">
        <v>4</v>
      </c>
      <c r="EV165">
        <v>6</v>
      </c>
      <c r="EW165">
        <v>3</v>
      </c>
      <c r="EX165">
        <v>6</v>
      </c>
      <c r="EY165">
        <v>10</v>
      </c>
      <c r="EZ165">
        <v>9</v>
      </c>
      <c r="FA165">
        <v>8</v>
      </c>
      <c r="FB165">
        <v>11</v>
      </c>
      <c r="FC165">
        <v>9</v>
      </c>
      <c r="FD165">
        <v>11</v>
      </c>
      <c r="FE165">
        <v>14</v>
      </c>
      <c r="FF165">
        <v>25</v>
      </c>
      <c r="FG165">
        <v>26</v>
      </c>
      <c r="FH165">
        <v>11</v>
      </c>
      <c r="FI165">
        <v>14</v>
      </c>
      <c r="FJ165">
        <v>22</v>
      </c>
      <c r="FK165" s="144">
        <v>16</v>
      </c>
      <c r="FL165">
        <v>7</v>
      </c>
      <c r="FM165">
        <v>10</v>
      </c>
      <c r="FN165" s="144">
        <v>12</v>
      </c>
      <c r="FO165" s="144">
        <v>12</v>
      </c>
      <c r="FP165" s="144">
        <v>9</v>
      </c>
      <c r="FQ165">
        <v>9</v>
      </c>
      <c r="FR165" s="144">
        <v>13</v>
      </c>
      <c r="FS165">
        <v>10</v>
      </c>
      <c r="FT165" s="144">
        <v>18</v>
      </c>
      <c r="FU165" s="397">
        <v>8</v>
      </c>
      <c r="FV165" s="397">
        <v>13</v>
      </c>
      <c r="FW165" s="380">
        <v>10</v>
      </c>
      <c r="FX165" s="380">
        <v>10</v>
      </c>
      <c r="FY165" s="397">
        <v>10</v>
      </c>
      <c r="FZ165">
        <v>9</v>
      </c>
      <c r="GA165">
        <v>16</v>
      </c>
      <c r="GB165">
        <v>18</v>
      </c>
      <c r="GC165">
        <v>13</v>
      </c>
      <c r="GD165">
        <v>7</v>
      </c>
      <c r="GE165">
        <v>12</v>
      </c>
      <c r="GF165">
        <v>12</v>
      </c>
      <c r="GG165">
        <v>13</v>
      </c>
      <c r="GH165">
        <v>11</v>
      </c>
      <c r="GI165">
        <v>9</v>
      </c>
      <c r="GJ165">
        <v>8</v>
      </c>
      <c r="GK165">
        <v>16</v>
      </c>
      <c r="GL165">
        <v>18</v>
      </c>
      <c r="GM165">
        <v>20</v>
      </c>
      <c r="GN165">
        <v>22</v>
      </c>
      <c r="GO165">
        <v>24</v>
      </c>
      <c r="GP165" s="144">
        <v>23</v>
      </c>
      <c r="GQ165">
        <v>28</v>
      </c>
      <c r="GR165">
        <v>28</v>
      </c>
      <c r="GS165">
        <v>25</v>
      </c>
      <c r="GT165">
        <v>23</v>
      </c>
      <c r="GU165">
        <v>12</v>
      </c>
      <c r="GV165" s="144">
        <v>24</v>
      </c>
      <c r="GW165" s="144">
        <v>22</v>
      </c>
      <c r="GX165" s="144">
        <v>27</v>
      </c>
      <c r="GY165" s="144">
        <v>15</v>
      </c>
      <c r="GZ165" s="144">
        <v>33</v>
      </c>
      <c r="HA165" s="144">
        <v>30</v>
      </c>
      <c r="HB165" s="144">
        <v>37</v>
      </c>
      <c r="HC165" s="144">
        <v>27</v>
      </c>
      <c r="HD165" s="144">
        <v>26</v>
      </c>
      <c r="HE165" s="144">
        <v>33</v>
      </c>
      <c r="HF165" s="144">
        <v>43</v>
      </c>
      <c r="HG165" s="144">
        <v>49</v>
      </c>
      <c r="HH165" s="144">
        <v>36</v>
      </c>
      <c r="HI165" s="144">
        <v>24</v>
      </c>
      <c r="HJ165" s="144">
        <v>30</v>
      </c>
      <c r="HK165" s="144">
        <v>28</v>
      </c>
      <c r="HL165" s="144">
        <v>21</v>
      </c>
      <c r="HM165" s="144">
        <v>15</v>
      </c>
      <c r="HN165" s="144">
        <v>16</v>
      </c>
      <c r="HO165" s="144">
        <v>18</v>
      </c>
      <c r="HP165" s="144">
        <v>17</v>
      </c>
      <c r="HQ165" s="144">
        <v>16</v>
      </c>
      <c r="HR165" s="144">
        <v>27</v>
      </c>
      <c r="HS165" s="144">
        <v>26</v>
      </c>
      <c r="HT165" s="144">
        <v>29</v>
      </c>
      <c r="HU165" s="144">
        <v>15</v>
      </c>
      <c r="HV165" s="144">
        <v>18</v>
      </c>
      <c r="HW165" s="144">
        <v>19</v>
      </c>
      <c r="HX165" s="144">
        <v>22</v>
      </c>
      <c r="HY165" s="144">
        <v>20</v>
      </c>
      <c r="HZ165" s="144">
        <v>6</v>
      </c>
      <c r="IA165" s="144">
        <v>14</v>
      </c>
      <c r="IB165" s="144">
        <v>14</v>
      </c>
      <c r="IC165" s="144">
        <v>10</v>
      </c>
      <c r="ID165" s="144">
        <v>16</v>
      </c>
      <c r="IE165" s="144">
        <v>19</v>
      </c>
      <c r="IF165" s="144">
        <v>19</v>
      </c>
      <c r="IG165" s="144">
        <v>23</v>
      </c>
      <c r="IH165" s="144">
        <v>15</v>
      </c>
      <c r="II165" s="144">
        <v>18</v>
      </c>
      <c r="IJ165" s="144">
        <v>18</v>
      </c>
      <c r="IK165" s="144">
        <v>26</v>
      </c>
      <c r="IL165" s="144">
        <v>17</v>
      </c>
      <c r="IM165" s="144">
        <v>15</v>
      </c>
      <c r="IN165" s="341">
        <f t="shared" si="122"/>
        <v>18.5</v>
      </c>
      <c r="IO165" s="144">
        <v>22</v>
      </c>
      <c r="IP165" s="144">
        <v>14</v>
      </c>
      <c r="IQ165" s="144">
        <v>10</v>
      </c>
      <c r="IR165" s="144">
        <v>23</v>
      </c>
      <c r="IS165" s="144">
        <v>20</v>
      </c>
      <c r="IT165" s="144">
        <v>14</v>
      </c>
      <c r="IU165" s="144">
        <v>7</v>
      </c>
      <c r="IV165" s="144">
        <v>14</v>
      </c>
      <c r="IW165" s="144">
        <v>17</v>
      </c>
      <c r="IX165" s="144">
        <v>18</v>
      </c>
      <c r="IY165" s="144">
        <v>18</v>
      </c>
      <c r="IZ165" s="144">
        <v>23</v>
      </c>
      <c r="JA165" s="144">
        <v>25</v>
      </c>
      <c r="JB165" s="144">
        <v>41</v>
      </c>
      <c r="JC165" s="144">
        <v>47</v>
      </c>
      <c r="JD165" s="144">
        <v>39</v>
      </c>
      <c r="JE165" s="144">
        <v>36</v>
      </c>
      <c r="JF165" s="362">
        <f t="shared" si="126"/>
        <v>37.5</v>
      </c>
      <c r="JG165" s="144">
        <v>39</v>
      </c>
      <c r="JH165" s="144">
        <v>36</v>
      </c>
      <c r="JI165" s="144">
        <v>18</v>
      </c>
      <c r="JJ165" s="144">
        <v>30</v>
      </c>
      <c r="JK165" s="144">
        <v>44</v>
      </c>
      <c r="JL165" s="144">
        <v>34</v>
      </c>
      <c r="JM165" s="144">
        <v>20</v>
      </c>
      <c r="JN165" s="341">
        <f t="shared" si="127"/>
        <v>20</v>
      </c>
      <c r="JO165" s="144">
        <v>20</v>
      </c>
      <c r="JP165" s="144">
        <v>15</v>
      </c>
      <c r="JQ165" s="144">
        <v>12</v>
      </c>
      <c r="JR165" s="144">
        <v>13</v>
      </c>
      <c r="JS165" s="144">
        <v>14</v>
      </c>
      <c r="JT165" s="144">
        <v>22</v>
      </c>
      <c r="JU165" s="144">
        <v>19</v>
      </c>
      <c r="JV165" s="341">
        <f t="shared" si="128"/>
        <v>21</v>
      </c>
      <c r="JW165" s="144">
        <v>23</v>
      </c>
      <c r="JX165" s="144">
        <v>23</v>
      </c>
      <c r="JY165" s="144">
        <v>16</v>
      </c>
      <c r="JZ165" s="144">
        <v>17</v>
      </c>
      <c r="KA165" s="144">
        <v>24</v>
      </c>
      <c r="KB165" s="144">
        <v>26</v>
      </c>
      <c r="KC165" s="144">
        <v>24</v>
      </c>
      <c r="KD165" s="144">
        <v>21</v>
      </c>
      <c r="KE165" s="144">
        <v>25</v>
      </c>
      <c r="KF165" s="144">
        <v>23</v>
      </c>
      <c r="KG165" s="144">
        <v>26</v>
      </c>
      <c r="KH165" s="144">
        <v>19</v>
      </c>
      <c r="KI165" s="144">
        <v>21</v>
      </c>
      <c r="KJ165" s="144">
        <v>17</v>
      </c>
      <c r="KK165" s="144">
        <v>20</v>
      </c>
      <c r="KL165" s="144">
        <v>23</v>
      </c>
      <c r="KM165" s="144">
        <v>18</v>
      </c>
      <c r="KN165" s="144">
        <v>20</v>
      </c>
      <c r="KO165" s="144">
        <v>23</v>
      </c>
      <c r="KP165" s="144">
        <v>13</v>
      </c>
      <c r="KQ165" s="144">
        <v>16</v>
      </c>
      <c r="KR165" s="144">
        <v>21</v>
      </c>
      <c r="KS165" s="144">
        <v>26</v>
      </c>
      <c r="KT165" s="144">
        <v>30</v>
      </c>
      <c r="KU165" s="144">
        <v>13</v>
      </c>
      <c r="KV165" s="144">
        <v>21</v>
      </c>
      <c r="KW165" s="144">
        <v>22</v>
      </c>
      <c r="KX165" s="144">
        <v>26</v>
      </c>
      <c r="KY165" s="144">
        <v>37</v>
      </c>
      <c r="KZ165" s="476">
        <f t="shared" si="129"/>
        <v>22</v>
      </c>
      <c r="LA165" s="476">
        <f t="shared" si="130"/>
        <v>23</v>
      </c>
      <c r="LB165" s="476">
        <f t="shared" si="131"/>
        <v>23</v>
      </c>
      <c r="LC165" s="476">
        <f t="shared" si="132"/>
        <v>22</v>
      </c>
      <c r="LD165" s="476">
        <f t="shared" si="133"/>
        <v>21</v>
      </c>
      <c r="LE165" s="476">
        <f t="shared" si="134"/>
        <v>20</v>
      </c>
      <c r="LF165" s="476">
        <f t="shared" si="135"/>
        <v>20</v>
      </c>
      <c r="LG165" s="476">
        <f t="shared" si="136"/>
        <v>20</v>
      </c>
      <c r="LH165" s="476">
        <f t="shared" si="137"/>
        <v>19</v>
      </c>
      <c r="LI165" s="476">
        <f t="shared" si="138"/>
        <v>18</v>
      </c>
      <c r="LJ165" s="144">
        <v>18</v>
      </c>
      <c r="LK165" s="144">
        <v>21</v>
      </c>
      <c r="LL165" s="144">
        <v>23</v>
      </c>
      <c r="LM165" s="144">
        <v>10</v>
      </c>
      <c r="LN165" s="144">
        <v>13</v>
      </c>
      <c r="LO165" s="144">
        <v>13</v>
      </c>
      <c r="LP165" s="144">
        <v>21</v>
      </c>
      <c r="LQ165" s="144">
        <v>12</v>
      </c>
      <c r="LR165" s="144">
        <v>13</v>
      </c>
      <c r="LS165" s="144">
        <v>17</v>
      </c>
      <c r="LT165" s="144">
        <v>23</v>
      </c>
      <c r="LU165" s="144">
        <v>8</v>
      </c>
      <c r="LV165" s="144">
        <v>8</v>
      </c>
      <c r="LW165" s="144">
        <v>15</v>
      </c>
      <c r="LX165" s="144">
        <v>20</v>
      </c>
      <c r="LY165" s="144">
        <v>8</v>
      </c>
      <c r="LZ165" s="144">
        <v>12</v>
      </c>
      <c r="MA165" s="144">
        <v>10</v>
      </c>
      <c r="MB165" s="144">
        <v>9</v>
      </c>
      <c r="MC165" s="144">
        <v>16</v>
      </c>
      <c r="MD165" s="144">
        <v>5</v>
      </c>
      <c r="ME165" s="144">
        <v>3</v>
      </c>
      <c r="MF165" s="144">
        <v>6</v>
      </c>
      <c r="MG165" s="144">
        <v>13</v>
      </c>
      <c r="MH165" s="144">
        <v>3</v>
      </c>
      <c r="MI165" s="144">
        <v>10</v>
      </c>
      <c r="MJ165" s="144">
        <v>10</v>
      </c>
      <c r="MK165" s="144">
        <v>15</v>
      </c>
      <c r="ML165" s="144">
        <v>14</v>
      </c>
      <c r="MM165" s="144">
        <v>9</v>
      </c>
      <c r="MN165" s="144">
        <v>9</v>
      </c>
      <c r="MO165" s="144">
        <v>9</v>
      </c>
      <c r="MP165" s="144">
        <v>11</v>
      </c>
      <c r="MQ165" s="144">
        <v>7</v>
      </c>
      <c r="MR165" s="144">
        <v>9</v>
      </c>
      <c r="MS165" s="144">
        <v>7</v>
      </c>
      <c r="MT165" s="144">
        <v>8</v>
      </c>
      <c r="MU165" s="144">
        <v>9</v>
      </c>
      <c r="MV165" s="144">
        <v>10</v>
      </c>
      <c r="MW165" s="144">
        <v>8</v>
      </c>
      <c r="MX165" s="144">
        <v>15</v>
      </c>
      <c r="MY165" s="144">
        <v>17</v>
      </c>
      <c r="MZ165" s="144">
        <v>11</v>
      </c>
      <c r="NA165" s="144">
        <v>11</v>
      </c>
      <c r="NB165" s="144">
        <v>13</v>
      </c>
      <c r="NC165" s="144">
        <v>16</v>
      </c>
      <c r="ND165" s="144">
        <v>11</v>
      </c>
      <c r="NE165" s="144">
        <v>9</v>
      </c>
      <c r="NF165" s="144">
        <v>30</v>
      </c>
      <c r="NG165" s="144">
        <v>28</v>
      </c>
      <c r="NH165" s="144">
        <v>23</v>
      </c>
      <c r="NI165" s="144">
        <v>15</v>
      </c>
      <c r="NJ165" s="144">
        <v>25</v>
      </c>
      <c r="NK165" s="144">
        <v>31</v>
      </c>
      <c r="NL165" s="144">
        <v>28</v>
      </c>
      <c r="NM165" s="144">
        <v>22</v>
      </c>
      <c r="NN165" s="144">
        <v>26</v>
      </c>
      <c r="NO165" s="144">
        <v>29</v>
      </c>
      <c r="NP165" s="144">
        <v>34</v>
      </c>
      <c r="NQ165" s="144">
        <v>14</v>
      </c>
      <c r="NR165" s="144">
        <v>17</v>
      </c>
      <c r="NS165" s="144">
        <v>21</v>
      </c>
      <c r="NT165" s="144">
        <v>22</v>
      </c>
      <c r="NU165" s="144">
        <v>24</v>
      </c>
      <c r="NV165" s="144">
        <v>13</v>
      </c>
      <c r="NW165" s="144">
        <v>15</v>
      </c>
      <c r="NX165" s="144">
        <v>15</v>
      </c>
      <c r="NY165" s="144">
        <v>18</v>
      </c>
      <c r="NZ165" s="144">
        <v>17</v>
      </c>
      <c r="OA165" s="144">
        <v>23</v>
      </c>
      <c r="OB165" s="144">
        <v>21</v>
      </c>
      <c r="OC165" s="144">
        <v>26</v>
      </c>
      <c r="OD165" s="144">
        <v>16</v>
      </c>
      <c r="OE165" s="144">
        <v>17</v>
      </c>
      <c r="OF165" s="144">
        <v>24</v>
      </c>
      <c r="OG165" s="144">
        <v>24</v>
      </c>
      <c r="OH165" s="144">
        <v>25</v>
      </c>
      <c r="OI165" s="144">
        <v>22</v>
      </c>
      <c r="OJ165" s="144">
        <v>22</v>
      </c>
      <c r="OK165" s="144">
        <v>21</v>
      </c>
      <c r="OL165" s="144">
        <v>19</v>
      </c>
      <c r="OM165" s="144">
        <v>15</v>
      </c>
      <c r="ON165" s="144">
        <v>18</v>
      </c>
      <c r="OO165" s="144">
        <v>25</v>
      </c>
      <c r="OP165" s="144">
        <v>30</v>
      </c>
      <c r="OQ165" s="144">
        <v>12</v>
      </c>
      <c r="OR165" s="144">
        <v>21</v>
      </c>
      <c r="OS165" s="144">
        <v>21</v>
      </c>
      <c r="OT165" s="144">
        <v>23</v>
      </c>
      <c r="OU165" s="144">
        <v>21</v>
      </c>
      <c r="OV165" s="144">
        <v>17</v>
      </c>
      <c r="OW165" s="144">
        <v>18</v>
      </c>
      <c r="OX165" s="144">
        <v>22</v>
      </c>
      <c r="OY165" s="341">
        <f t="shared" si="123"/>
        <v>16.5</v>
      </c>
      <c r="OZ165" s="144">
        <v>11</v>
      </c>
      <c r="PA165" s="144">
        <v>11</v>
      </c>
      <c r="PB165" s="144">
        <v>14</v>
      </c>
      <c r="PC165" s="144">
        <v>17</v>
      </c>
      <c r="PD165" s="144">
        <v>16</v>
      </c>
    </row>
    <row r="166" spans="1:436" x14ac:dyDescent="0.2">
      <c r="A166" s="55"/>
      <c r="B166" s="27" t="s">
        <v>45</v>
      </c>
      <c r="C166" s="174">
        <f ca="1">SUM(C142:C165)</f>
        <v>1304</v>
      </c>
      <c r="D166" s="171">
        <f t="shared" ca="1" si="124"/>
        <v>0.13024370755093886</v>
      </c>
      <c r="E166" s="174"/>
      <c r="F166" s="172"/>
      <c r="G166" s="325">
        <f t="shared" ref="G166:R166" si="139">SUM(G142:G165)</f>
        <v>2922</v>
      </c>
      <c r="H166" s="325">
        <f t="shared" si="139"/>
        <v>2359</v>
      </c>
      <c r="I166" s="325">
        <f t="shared" si="139"/>
        <v>2568.5</v>
      </c>
      <c r="J166" s="325">
        <f t="shared" si="139"/>
        <v>2778</v>
      </c>
      <c r="K166" s="325">
        <f t="shared" si="139"/>
        <v>2577</v>
      </c>
      <c r="L166" s="325">
        <f t="shared" si="139"/>
        <v>2169</v>
      </c>
      <c r="M166" s="325">
        <f t="shared" si="139"/>
        <v>2115</v>
      </c>
      <c r="N166" s="325">
        <f t="shared" si="139"/>
        <v>2319</v>
      </c>
      <c r="O166" s="325">
        <f t="shared" si="139"/>
        <v>2274</v>
      </c>
      <c r="P166" s="325">
        <f t="shared" si="139"/>
        <v>1932</v>
      </c>
      <c r="Q166" s="325">
        <f t="shared" si="139"/>
        <v>1901</v>
      </c>
      <c r="R166" s="325">
        <f t="shared" si="139"/>
        <v>1884</v>
      </c>
      <c r="S166" s="325">
        <f t="shared" ref="S166:CD166" si="140">SUM(S142:S165)</f>
        <v>1867</v>
      </c>
      <c r="T166" s="325">
        <f t="shared" si="140"/>
        <v>1697</v>
      </c>
      <c r="U166" s="325">
        <f t="shared" si="140"/>
        <v>1772</v>
      </c>
      <c r="V166" s="325">
        <f t="shared" si="140"/>
        <v>1825</v>
      </c>
      <c r="W166" s="325">
        <f t="shared" si="140"/>
        <v>1971</v>
      </c>
      <c r="X166" s="325">
        <f t="shared" si="140"/>
        <v>1884</v>
      </c>
      <c r="Y166" s="325">
        <f t="shared" si="140"/>
        <v>1751</v>
      </c>
      <c r="Z166" s="325">
        <f t="shared" si="140"/>
        <v>2023</v>
      </c>
      <c r="AA166" s="325">
        <f t="shared" si="140"/>
        <v>2082</v>
      </c>
      <c r="AB166" s="325">
        <f t="shared" si="140"/>
        <v>2358</v>
      </c>
      <c r="AC166" s="325">
        <f t="shared" si="140"/>
        <v>2036</v>
      </c>
      <c r="AD166" s="325">
        <f t="shared" si="140"/>
        <v>2273</v>
      </c>
      <c r="AE166" s="325">
        <f t="shared" si="140"/>
        <v>2435</v>
      </c>
      <c r="AF166" s="325">
        <f t="shared" si="140"/>
        <v>2698</v>
      </c>
      <c r="AG166" s="325">
        <f t="shared" si="140"/>
        <v>2798</v>
      </c>
      <c r="AH166" s="325">
        <f t="shared" si="140"/>
        <v>2599</v>
      </c>
      <c r="AI166" s="325">
        <f t="shared" si="140"/>
        <v>2773</v>
      </c>
      <c r="AJ166" s="325">
        <f t="shared" si="140"/>
        <v>2842</v>
      </c>
      <c r="AK166" s="325">
        <f t="shared" si="140"/>
        <v>2591</v>
      </c>
      <c r="AL166" s="325">
        <f t="shared" si="140"/>
        <v>2734</v>
      </c>
      <c r="AM166" s="325">
        <f t="shared" si="140"/>
        <v>2745</v>
      </c>
      <c r="AN166" s="325">
        <f t="shared" si="140"/>
        <v>2945</v>
      </c>
      <c r="AO166" s="325">
        <f t="shared" si="140"/>
        <v>2827</v>
      </c>
      <c r="AP166" s="325">
        <f t="shared" si="140"/>
        <v>2833</v>
      </c>
      <c r="AQ166" s="325">
        <f t="shared" si="140"/>
        <v>2839</v>
      </c>
      <c r="AR166" s="325">
        <f t="shared" si="140"/>
        <v>3011</v>
      </c>
      <c r="AS166" s="325">
        <f t="shared" si="140"/>
        <v>3064</v>
      </c>
      <c r="AT166" s="325">
        <f t="shared" si="140"/>
        <v>3007</v>
      </c>
      <c r="AU166" s="325">
        <f t="shared" si="140"/>
        <v>2964</v>
      </c>
      <c r="AV166" s="325">
        <f t="shared" si="140"/>
        <v>2904</v>
      </c>
      <c r="AW166" s="420">
        <f t="shared" si="140"/>
        <v>3128</v>
      </c>
      <c r="AX166" s="420">
        <f t="shared" si="140"/>
        <v>3064</v>
      </c>
      <c r="AY166" s="420">
        <f t="shared" si="140"/>
        <v>2998</v>
      </c>
      <c r="AZ166" s="420">
        <f t="shared" si="140"/>
        <v>3094</v>
      </c>
      <c r="BA166" s="420">
        <f t="shared" si="140"/>
        <v>3002</v>
      </c>
      <c r="BB166" s="420">
        <f t="shared" si="140"/>
        <v>3557</v>
      </c>
      <c r="BC166" s="420">
        <f t="shared" si="140"/>
        <v>2854</v>
      </c>
      <c r="BD166" s="420">
        <f t="shared" si="140"/>
        <v>2731</v>
      </c>
      <c r="BE166" s="420">
        <f t="shared" si="140"/>
        <v>2925</v>
      </c>
      <c r="BF166" s="420">
        <f t="shared" si="140"/>
        <v>3400</v>
      </c>
      <c r="BG166" s="325">
        <f t="shared" si="140"/>
        <v>3515</v>
      </c>
      <c r="BH166" s="325">
        <f t="shared" si="140"/>
        <v>2865</v>
      </c>
      <c r="BI166" s="325">
        <f t="shared" si="140"/>
        <v>2663</v>
      </c>
      <c r="BJ166" s="325">
        <f t="shared" si="140"/>
        <v>2781</v>
      </c>
      <c r="BK166" s="325">
        <f t="shared" si="140"/>
        <v>2596</v>
      </c>
      <c r="BL166" s="325">
        <f t="shared" si="140"/>
        <v>2109</v>
      </c>
      <c r="BM166" s="325">
        <f t="shared" si="140"/>
        <v>2115</v>
      </c>
      <c r="BN166" s="325">
        <f t="shared" si="140"/>
        <v>2226</v>
      </c>
      <c r="BO166" s="325">
        <f t="shared" si="140"/>
        <v>2171</v>
      </c>
      <c r="BP166" s="325">
        <f t="shared" si="140"/>
        <v>1832</v>
      </c>
      <c r="BQ166" s="325">
        <f t="shared" si="140"/>
        <v>1917</v>
      </c>
      <c r="BR166" s="325">
        <f t="shared" si="140"/>
        <v>1936</v>
      </c>
      <c r="BS166" s="325">
        <f t="shared" si="140"/>
        <v>1926.5</v>
      </c>
      <c r="BT166" s="325">
        <f t="shared" si="140"/>
        <v>2008</v>
      </c>
      <c r="BU166" s="325">
        <f t="shared" si="140"/>
        <v>2012</v>
      </c>
      <c r="BV166" s="325">
        <f t="shared" si="140"/>
        <v>2026</v>
      </c>
      <c r="BW166" s="325">
        <f t="shared" si="140"/>
        <v>2218</v>
      </c>
      <c r="BX166" s="325">
        <f t="shared" si="140"/>
        <v>2143</v>
      </c>
      <c r="BY166" s="325">
        <f t="shared" si="140"/>
        <v>2015</v>
      </c>
      <c r="BZ166" s="325">
        <f t="shared" si="140"/>
        <v>2052</v>
      </c>
      <c r="CA166" s="325">
        <f t="shared" si="140"/>
        <v>1870</v>
      </c>
      <c r="CB166" s="325">
        <f t="shared" si="140"/>
        <v>2252</v>
      </c>
      <c r="CC166" s="325">
        <f t="shared" si="140"/>
        <v>2269</v>
      </c>
      <c r="CD166" s="325">
        <f t="shared" si="140"/>
        <v>2252</v>
      </c>
      <c r="CE166" s="325">
        <f t="shared" ref="CE166:DQ166" si="141">SUM(CE142:CE165)</f>
        <v>2395</v>
      </c>
      <c r="CF166" s="325">
        <f t="shared" si="141"/>
        <v>2657</v>
      </c>
      <c r="CG166" s="325">
        <f t="shared" si="141"/>
        <v>2677</v>
      </c>
      <c r="CH166" s="325">
        <f t="shared" si="141"/>
        <v>2946</v>
      </c>
      <c r="CI166" s="325">
        <f t="shared" si="141"/>
        <v>2819</v>
      </c>
      <c r="CJ166" s="325">
        <f t="shared" si="141"/>
        <v>2969</v>
      </c>
      <c r="CK166" s="325">
        <f t="shared" si="141"/>
        <v>2975</v>
      </c>
      <c r="CL166" s="325">
        <f t="shared" si="141"/>
        <v>3029</v>
      </c>
      <c r="CM166" s="325">
        <f t="shared" si="141"/>
        <v>2994</v>
      </c>
      <c r="CN166" s="325">
        <f t="shared" si="141"/>
        <v>3011</v>
      </c>
      <c r="CO166" s="325">
        <f t="shared" si="141"/>
        <v>3042</v>
      </c>
      <c r="CP166" s="325">
        <f t="shared" si="141"/>
        <v>2788</v>
      </c>
      <c r="CQ166" s="325">
        <f t="shared" si="141"/>
        <v>2870</v>
      </c>
      <c r="CR166" s="325">
        <f t="shared" si="141"/>
        <v>2733</v>
      </c>
      <c r="CS166" s="325">
        <f t="shared" si="141"/>
        <v>2971</v>
      </c>
      <c r="CT166" s="325">
        <f t="shared" si="141"/>
        <v>2822</v>
      </c>
      <c r="CU166" s="325">
        <f t="shared" si="141"/>
        <v>2762</v>
      </c>
      <c r="CV166" s="325">
        <f t="shared" si="141"/>
        <v>2592</v>
      </c>
      <c r="CW166" s="325">
        <f t="shared" si="141"/>
        <v>2725</v>
      </c>
      <c r="CX166" s="325">
        <f t="shared" si="141"/>
        <v>2783</v>
      </c>
      <c r="CY166" s="325">
        <f t="shared" si="141"/>
        <v>2733</v>
      </c>
      <c r="CZ166" s="325">
        <f t="shared" si="141"/>
        <v>2530</v>
      </c>
      <c r="DA166" s="325">
        <f t="shared" si="141"/>
        <v>2551</v>
      </c>
      <c r="DB166" s="325">
        <f t="shared" si="141"/>
        <v>2856</v>
      </c>
      <c r="DC166" s="325">
        <f t="shared" si="141"/>
        <v>2440</v>
      </c>
      <c r="DD166" s="325">
        <f t="shared" si="141"/>
        <v>2440</v>
      </c>
      <c r="DE166" s="325">
        <f t="shared" si="141"/>
        <v>2640</v>
      </c>
      <c r="DF166" s="325">
        <f t="shared" si="141"/>
        <v>2761</v>
      </c>
      <c r="DG166" s="325">
        <f t="shared" si="141"/>
        <v>2882</v>
      </c>
      <c r="DH166" s="325">
        <f t="shared" si="141"/>
        <v>2499</v>
      </c>
      <c r="DI166" s="325">
        <f t="shared" si="141"/>
        <v>2216</v>
      </c>
      <c r="DJ166" s="325">
        <f t="shared" si="141"/>
        <v>2367</v>
      </c>
      <c r="DK166" s="325">
        <f t="shared" si="141"/>
        <v>2340</v>
      </c>
      <c r="DL166" s="325">
        <f t="shared" si="141"/>
        <v>1921</v>
      </c>
      <c r="DM166" s="325">
        <f t="shared" si="141"/>
        <v>1904</v>
      </c>
      <c r="DN166" s="325">
        <f t="shared" si="141"/>
        <v>1749</v>
      </c>
      <c r="DO166" s="325">
        <f t="shared" si="141"/>
        <v>1783</v>
      </c>
      <c r="DP166" s="325">
        <f t="shared" si="141"/>
        <v>1510</v>
      </c>
      <c r="DQ166" s="325">
        <f t="shared" si="141"/>
        <v>1397</v>
      </c>
      <c r="DR166" s="396">
        <f>SUM(DR142:DR165)</f>
        <v>1403</v>
      </c>
      <c r="DS166" s="325">
        <f>SUM(DS142:DS165)</f>
        <v>1463</v>
      </c>
      <c r="DT166" s="396">
        <f t="shared" ref="DT166:EL166" si="142">SUM(DT142:DT165)</f>
        <v>1430</v>
      </c>
      <c r="DU166" s="396">
        <f t="shared" si="142"/>
        <v>1283</v>
      </c>
      <c r="DV166" s="396">
        <f t="shared" si="142"/>
        <v>1404</v>
      </c>
      <c r="DW166" s="396">
        <f t="shared" si="142"/>
        <v>1456</v>
      </c>
      <c r="DX166" s="396">
        <f t="shared" si="142"/>
        <v>1088</v>
      </c>
      <c r="DY166" s="396">
        <f t="shared" si="142"/>
        <v>1247</v>
      </c>
      <c r="DZ166" s="396">
        <f t="shared" si="142"/>
        <v>1275</v>
      </c>
      <c r="EA166" s="396">
        <f t="shared" si="142"/>
        <v>1379</v>
      </c>
      <c r="EB166" s="396">
        <f t="shared" si="142"/>
        <v>1700</v>
      </c>
      <c r="EC166" s="396">
        <f t="shared" si="142"/>
        <v>1566</v>
      </c>
      <c r="ED166" s="396">
        <f t="shared" si="142"/>
        <v>1351</v>
      </c>
      <c r="EE166" s="396">
        <f t="shared" si="142"/>
        <v>1417</v>
      </c>
      <c r="EF166" s="396">
        <f t="shared" si="142"/>
        <v>1386</v>
      </c>
      <c r="EG166" s="396">
        <f t="shared" si="142"/>
        <v>1436</v>
      </c>
      <c r="EH166" s="396">
        <f t="shared" si="142"/>
        <v>1453</v>
      </c>
      <c r="EI166" s="396">
        <f t="shared" si="142"/>
        <v>1445</v>
      </c>
      <c r="EJ166" s="396">
        <f t="shared" si="142"/>
        <v>1389</v>
      </c>
      <c r="EK166" s="396">
        <f t="shared" si="142"/>
        <v>1346</v>
      </c>
      <c r="EL166" s="396">
        <f t="shared" si="142"/>
        <v>1188</v>
      </c>
      <c r="EM166" s="396">
        <f t="shared" ref="EM166:FA166" si="143">SUM(EM142:EM165)</f>
        <v>1143</v>
      </c>
      <c r="EN166" s="396">
        <f t="shared" si="143"/>
        <v>1142</v>
      </c>
      <c r="EO166" s="396">
        <f t="shared" si="143"/>
        <v>1056</v>
      </c>
      <c r="EP166" s="396">
        <f t="shared" si="143"/>
        <v>980</v>
      </c>
      <c r="EQ166" s="396">
        <f t="shared" si="143"/>
        <v>923</v>
      </c>
      <c r="ER166" s="396">
        <f t="shared" si="143"/>
        <v>931</v>
      </c>
      <c r="ES166" s="396">
        <f t="shared" si="143"/>
        <v>1017</v>
      </c>
      <c r="ET166" s="396">
        <f t="shared" si="143"/>
        <v>876</v>
      </c>
      <c r="EU166" s="396">
        <f t="shared" si="143"/>
        <v>841</v>
      </c>
      <c r="EV166" s="396">
        <f t="shared" si="143"/>
        <v>837</v>
      </c>
      <c r="EW166" s="396">
        <f t="shared" si="143"/>
        <v>888</v>
      </c>
      <c r="EX166" s="396">
        <f t="shared" si="143"/>
        <v>909</v>
      </c>
      <c r="EY166" s="396">
        <f t="shared" si="143"/>
        <v>1820</v>
      </c>
      <c r="EZ166" s="396">
        <f t="shared" si="143"/>
        <v>1999</v>
      </c>
      <c r="FA166" s="396">
        <f t="shared" si="143"/>
        <v>1839</v>
      </c>
      <c r="FB166" s="396">
        <f t="shared" ref="FB166:FN166" si="144">SUM(FB142:FB165)</f>
        <v>2048</v>
      </c>
      <c r="FC166" s="396">
        <f t="shared" si="144"/>
        <v>1890</v>
      </c>
      <c r="FD166" s="396">
        <f t="shared" si="144"/>
        <v>1824</v>
      </c>
      <c r="FE166" s="418">
        <f t="shared" si="144"/>
        <v>2129</v>
      </c>
      <c r="FF166" s="418">
        <f t="shared" si="144"/>
        <v>2485</v>
      </c>
      <c r="FG166" s="418">
        <f t="shared" si="144"/>
        <v>2475</v>
      </c>
      <c r="FH166" s="418">
        <f t="shared" si="144"/>
        <v>2190</v>
      </c>
      <c r="FI166" s="418">
        <f t="shared" si="144"/>
        <v>2087</v>
      </c>
      <c r="FJ166" s="418">
        <f t="shared" si="144"/>
        <v>2355</v>
      </c>
      <c r="FK166" s="418">
        <f t="shared" si="144"/>
        <v>2327</v>
      </c>
      <c r="FL166" s="418">
        <f t="shared" si="144"/>
        <v>2098</v>
      </c>
      <c r="FM166" s="418">
        <f t="shared" si="144"/>
        <v>2076</v>
      </c>
      <c r="FN166" s="418">
        <f t="shared" si="144"/>
        <v>2033</v>
      </c>
      <c r="FO166" s="418">
        <f t="shared" ref="FO166:HZ166" si="145">SUM(FO142:FO165)</f>
        <v>2048</v>
      </c>
      <c r="FP166" s="418">
        <f t="shared" si="145"/>
        <v>2119</v>
      </c>
      <c r="FQ166" s="418">
        <f t="shared" si="145"/>
        <v>2168</v>
      </c>
      <c r="FR166" s="418">
        <f t="shared" si="145"/>
        <v>2152</v>
      </c>
      <c r="FS166" s="418">
        <f t="shared" si="145"/>
        <v>2129</v>
      </c>
      <c r="FT166" s="418">
        <f t="shared" si="145"/>
        <v>2077</v>
      </c>
      <c r="FU166" s="418">
        <f t="shared" si="145"/>
        <v>1889</v>
      </c>
      <c r="FV166" s="418">
        <f t="shared" si="145"/>
        <v>1953</v>
      </c>
      <c r="FW166" s="418">
        <f t="shared" si="145"/>
        <v>1808</v>
      </c>
      <c r="FX166" s="418">
        <f t="shared" si="145"/>
        <v>1838</v>
      </c>
      <c r="FY166" s="418">
        <f t="shared" si="145"/>
        <v>1961</v>
      </c>
      <c r="FZ166" s="418">
        <f t="shared" si="145"/>
        <v>1868</v>
      </c>
      <c r="GA166" s="418">
        <f t="shared" si="145"/>
        <v>1817</v>
      </c>
      <c r="GB166" s="418">
        <f t="shared" si="145"/>
        <v>2000</v>
      </c>
      <c r="GC166" s="418">
        <f t="shared" si="145"/>
        <v>1952</v>
      </c>
      <c r="GD166" s="418">
        <f t="shared" si="145"/>
        <v>1817</v>
      </c>
      <c r="GE166" s="418">
        <f t="shared" si="145"/>
        <v>1845</v>
      </c>
      <c r="GF166" s="418">
        <f t="shared" si="145"/>
        <v>1836</v>
      </c>
      <c r="GG166" s="418">
        <f t="shared" si="145"/>
        <v>1856</v>
      </c>
      <c r="GH166" s="418">
        <f t="shared" si="145"/>
        <v>1807</v>
      </c>
      <c r="GI166" s="418">
        <f t="shared" si="145"/>
        <v>1740</v>
      </c>
      <c r="GJ166" s="418">
        <f t="shared" si="145"/>
        <v>1820</v>
      </c>
      <c r="GK166" s="418">
        <f t="shared" si="145"/>
        <v>1853</v>
      </c>
      <c r="GL166" s="418">
        <f t="shared" si="145"/>
        <v>1712</v>
      </c>
      <c r="GM166" s="418">
        <f t="shared" si="145"/>
        <v>1769</v>
      </c>
      <c r="GN166" s="418">
        <f t="shared" si="145"/>
        <v>1896</v>
      </c>
      <c r="GO166" s="418">
        <f t="shared" si="145"/>
        <v>1949</v>
      </c>
      <c r="GP166" s="418">
        <f t="shared" si="145"/>
        <v>2033</v>
      </c>
      <c r="GQ166" s="418">
        <f t="shared" si="145"/>
        <v>2107</v>
      </c>
      <c r="GR166" s="418">
        <f t="shared" si="145"/>
        <v>1992</v>
      </c>
      <c r="GS166" s="418">
        <f t="shared" si="145"/>
        <v>1907</v>
      </c>
      <c r="GT166" s="418">
        <f t="shared" si="145"/>
        <v>1725</v>
      </c>
      <c r="GU166" s="418">
        <f t="shared" si="145"/>
        <v>1714</v>
      </c>
      <c r="GV166" s="418">
        <f t="shared" si="145"/>
        <v>1839</v>
      </c>
      <c r="GW166" s="418">
        <f t="shared" si="145"/>
        <v>1944</v>
      </c>
      <c r="GX166" s="418">
        <f t="shared" si="145"/>
        <v>1930</v>
      </c>
      <c r="GY166" s="418">
        <f t="shared" si="145"/>
        <v>1677</v>
      </c>
      <c r="GZ166" s="418">
        <f t="shared" si="145"/>
        <v>1713</v>
      </c>
      <c r="HA166" s="418">
        <f t="shared" si="145"/>
        <v>1814</v>
      </c>
      <c r="HB166" s="418">
        <f t="shared" si="145"/>
        <v>2309</v>
      </c>
      <c r="HC166" s="418">
        <f t="shared" si="145"/>
        <v>1945</v>
      </c>
      <c r="HD166" s="418">
        <f t="shared" si="145"/>
        <v>2024</v>
      </c>
      <c r="HE166" s="418">
        <f t="shared" si="145"/>
        <v>2178</v>
      </c>
      <c r="HF166" s="418">
        <f t="shared" si="145"/>
        <v>2522</v>
      </c>
      <c r="HG166" s="418">
        <f t="shared" si="145"/>
        <v>2834</v>
      </c>
      <c r="HH166" s="418">
        <f t="shared" si="145"/>
        <v>2691</v>
      </c>
      <c r="HI166" s="418">
        <f t="shared" si="145"/>
        <v>2226</v>
      </c>
      <c r="HJ166" s="418">
        <f t="shared" si="145"/>
        <v>2310</v>
      </c>
      <c r="HK166" s="418">
        <f t="shared" si="145"/>
        <v>2180</v>
      </c>
      <c r="HL166" s="418">
        <f t="shared" si="145"/>
        <v>2020</v>
      </c>
      <c r="HM166" s="418">
        <f t="shared" si="145"/>
        <v>1822</v>
      </c>
      <c r="HN166" s="418">
        <f t="shared" si="145"/>
        <v>1747</v>
      </c>
      <c r="HO166" s="418">
        <f t="shared" si="145"/>
        <v>1829</v>
      </c>
      <c r="HP166" s="418">
        <f t="shared" si="145"/>
        <v>1617</v>
      </c>
      <c r="HQ166" s="418">
        <f t="shared" si="145"/>
        <v>1624</v>
      </c>
      <c r="HR166" s="418">
        <f t="shared" si="145"/>
        <v>1561</v>
      </c>
      <c r="HS166" s="418">
        <f t="shared" si="145"/>
        <v>1791</v>
      </c>
      <c r="HT166" s="418">
        <f t="shared" si="145"/>
        <v>1864</v>
      </c>
      <c r="HU166" s="418">
        <f t="shared" si="145"/>
        <v>1461</v>
      </c>
      <c r="HV166" s="418">
        <f t="shared" si="145"/>
        <v>1558</v>
      </c>
      <c r="HW166" s="418">
        <f t="shared" si="145"/>
        <v>1555</v>
      </c>
      <c r="HX166" s="418">
        <f t="shared" si="145"/>
        <v>1546</v>
      </c>
      <c r="HY166" s="418">
        <f t="shared" si="145"/>
        <v>1316</v>
      </c>
      <c r="HZ166" s="418">
        <f t="shared" si="145"/>
        <v>1199</v>
      </c>
      <c r="IA166" s="418">
        <f t="shared" ref="IA166:KL166" si="146">SUM(IA142:IA165)</f>
        <v>1288</v>
      </c>
      <c r="IB166" s="418">
        <f t="shared" si="146"/>
        <v>1371</v>
      </c>
      <c r="IC166" s="418">
        <f t="shared" si="146"/>
        <v>1528</v>
      </c>
      <c r="ID166" s="418">
        <f t="shared" si="146"/>
        <v>1272</v>
      </c>
      <c r="IE166" s="418">
        <f t="shared" si="146"/>
        <v>1315</v>
      </c>
      <c r="IF166" s="418">
        <f t="shared" si="146"/>
        <v>1263</v>
      </c>
      <c r="IG166" s="418">
        <f t="shared" si="146"/>
        <v>1317</v>
      </c>
      <c r="IH166" s="418">
        <f t="shared" si="146"/>
        <v>1306</v>
      </c>
      <c r="II166" s="418">
        <f t="shared" si="146"/>
        <v>1303</v>
      </c>
      <c r="IJ166" s="418">
        <f t="shared" si="146"/>
        <v>1319</v>
      </c>
      <c r="IK166" s="418">
        <f t="shared" si="146"/>
        <v>1455</v>
      </c>
      <c r="IL166" s="418">
        <f t="shared" si="146"/>
        <v>1265</v>
      </c>
      <c r="IM166" s="418">
        <f t="shared" si="146"/>
        <v>1205</v>
      </c>
      <c r="IN166" s="444">
        <f t="shared" si="146"/>
        <v>1303</v>
      </c>
      <c r="IO166" s="418">
        <f t="shared" si="146"/>
        <v>1401</v>
      </c>
      <c r="IP166" s="418">
        <f t="shared" si="146"/>
        <v>1344</v>
      </c>
      <c r="IQ166" s="418">
        <f t="shared" si="146"/>
        <v>1257</v>
      </c>
      <c r="IR166" s="418">
        <f t="shared" si="146"/>
        <v>1291</v>
      </c>
      <c r="IS166" s="418">
        <f t="shared" si="146"/>
        <v>1313</v>
      </c>
      <c r="IT166" s="418">
        <f t="shared" si="146"/>
        <v>1166</v>
      </c>
      <c r="IU166" s="418">
        <f t="shared" si="146"/>
        <v>1004</v>
      </c>
      <c r="IV166" s="418">
        <f t="shared" si="146"/>
        <v>1024</v>
      </c>
      <c r="IW166" s="418">
        <f t="shared" si="146"/>
        <v>1101</v>
      </c>
      <c r="IX166" s="418">
        <f t="shared" si="146"/>
        <v>1155</v>
      </c>
      <c r="IY166" s="418">
        <f t="shared" si="146"/>
        <v>1084</v>
      </c>
      <c r="IZ166" s="418">
        <f t="shared" si="146"/>
        <v>1109</v>
      </c>
      <c r="JA166" s="418">
        <f t="shared" si="146"/>
        <v>1190</v>
      </c>
      <c r="JB166" s="418">
        <f t="shared" si="146"/>
        <v>1316</v>
      </c>
      <c r="JC166" s="418">
        <f t="shared" si="146"/>
        <v>1434</v>
      </c>
      <c r="JD166" s="418">
        <f t="shared" si="146"/>
        <v>1120</v>
      </c>
      <c r="JE166" s="418">
        <f t="shared" si="146"/>
        <v>1427</v>
      </c>
      <c r="JF166" s="456">
        <f t="shared" si="146"/>
        <v>1458.5</v>
      </c>
      <c r="JG166" s="418">
        <f t="shared" si="146"/>
        <v>1490</v>
      </c>
      <c r="JH166" s="418">
        <f t="shared" si="146"/>
        <v>1450</v>
      </c>
      <c r="JI166" s="418">
        <f t="shared" si="146"/>
        <v>1148</v>
      </c>
      <c r="JJ166" s="418">
        <f t="shared" si="146"/>
        <v>1205</v>
      </c>
      <c r="JK166" s="418">
        <f t="shared" si="146"/>
        <v>1230</v>
      </c>
      <c r="JL166" s="418">
        <f t="shared" si="146"/>
        <v>1192</v>
      </c>
      <c r="JM166" s="418">
        <f t="shared" si="146"/>
        <v>1066</v>
      </c>
      <c r="JN166" s="444">
        <f t="shared" si="146"/>
        <v>1099</v>
      </c>
      <c r="JO166" s="418">
        <f t="shared" si="146"/>
        <v>1132</v>
      </c>
      <c r="JP166" s="418">
        <f t="shared" si="146"/>
        <v>1053</v>
      </c>
      <c r="JQ166" s="418">
        <f t="shared" si="146"/>
        <v>952</v>
      </c>
      <c r="JR166" s="418">
        <f t="shared" si="146"/>
        <v>933</v>
      </c>
      <c r="JS166" s="418">
        <f t="shared" si="146"/>
        <v>1013</v>
      </c>
      <c r="JT166" s="418">
        <f t="shared" si="146"/>
        <v>1042</v>
      </c>
      <c r="JU166" s="418">
        <f t="shared" si="146"/>
        <v>734</v>
      </c>
      <c r="JV166" s="444">
        <f t="shared" si="146"/>
        <v>800.5</v>
      </c>
      <c r="JW166" s="418">
        <f t="shared" si="146"/>
        <v>867</v>
      </c>
      <c r="JX166" s="418">
        <f t="shared" si="146"/>
        <v>965</v>
      </c>
      <c r="JY166" s="418">
        <f t="shared" si="146"/>
        <v>907</v>
      </c>
      <c r="JZ166" s="418">
        <f t="shared" si="146"/>
        <v>931</v>
      </c>
      <c r="KA166" s="418">
        <f t="shared" si="146"/>
        <v>1028</v>
      </c>
      <c r="KB166" s="418">
        <f t="shared" si="146"/>
        <v>1290</v>
      </c>
      <c r="KC166" s="418">
        <f t="shared" si="146"/>
        <v>1229</v>
      </c>
      <c r="KD166" s="418">
        <f t="shared" si="146"/>
        <v>1039</v>
      </c>
      <c r="KE166" s="418">
        <f t="shared" si="146"/>
        <v>1108</v>
      </c>
      <c r="KF166" s="418">
        <f t="shared" si="146"/>
        <v>1197</v>
      </c>
      <c r="KG166" s="418">
        <f t="shared" si="146"/>
        <v>1367</v>
      </c>
      <c r="KH166" s="418">
        <f t="shared" si="146"/>
        <v>1240</v>
      </c>
      <c r="KI166" s="418">
        <f t="shared" si="146"/>
        <v>1187</v>
      </c>
      <c r="KJ166" s="418">
        <f t="shared" si="146"/>
        <v>1256</v>
      </c>
      <c r="KK166" s="418">
        <f t="shared" si="146"/>
        <v>1322</v>
      </c>
      <c r="KL166" s="418">
        <f t="shared" si="146"/>
        <v>1279</v>
      </c>
      <c r="KM166" s="418">
        <f t="shared" ref="KM166:MX166" si="147">SUM(KM142:KM165)</f>
        <v>1225</v>
      </c>
      <c r="KN166" s="418">
        <f t="shared" si="147"/>
        <v>1317</v>
      </c>
      <c r="KO166" s="418">
        <f t="shared" si="147"/>
        <v>1433</v>
      </c>
      <c r="KP166" s="418">
        <f t="shared" si="147"/>
        <v>1330</v>
      </c>
      <c r="KQ166" s="418">
        <f t="shared" si="147"/>
        <v>1374</v>
      </c>
      <c r="KR166" s="418">
        <f t="shared" si="147"/>
        <v>1378</v>
      </c>
      <c r="KS166" s="418">
        <f t="shared" si="147"/>
        <v>1473</v>
      </c>
      <c r="KT166" s="418">
        <f t="shared" si="147"/>
        <v>1553</v>
      </c>
      <c r="KU166" s="418">
        <f t="shared" si="147"/>
        <v>1402</v>
      </c>
      <c r="KV166" s="418">
        <f t="shared" si="147"/>
        <v>1420</v>
      </c>
      <c r="KW166" s="418">
        <f t="shared" si="147"/>
        <v>1497</v>
      </c>
      <c r="KX166" s="418">
        <f t="shared" si="147"/>
        <v>1575</v>
      </c>
      <c r="KY166" s="418">
        <f t="shared" si="147"/>
        <v>1649</v>
      </c>
      <c r="KZ166" s="418">
        <f t="shared" si="147"/>
        <v>1470</v>
      </c>
      <c r="LA166" s="418">
        <f t="shared" si="147"/>
        <v>1485</v>
      </c>
      <c r="LB166" s="418">
        <f t="shared" si="147"/>
        <v>1496</v>
      </c>
      <c r="LC166" s="418">
        <f t="shared" si="147"/>
        <v>1481</v>
      </c>
      <c r="LD166" s="418">
        <f t="shared" si="147"/>
        <v>1456</v>
      </c>
      <c r="LE166" s="418">
        <f t="shared" si="147"/>
        <v>1434</v>
      </c>
      <c r="LF166" s="418">
        <f t="shared" si="147"/>
        <v>1419</v>
      </c>
      <c r="LG166" s="418">
        <f t="shared" si="147"/>
        <v>1392</v>
      </c>
      <c r="LH166" s="418">
        <f t="shared" si="147"/>
        <v>1357</v>
      </c>
      <c r="LI166" s="418">
        <f t="shared" si="147"/>
        <v>1317</v>
      </c>
      <c r="LJ166" s="418">
        <f t="shared" si="147"/>
        <v>1497</v>
      </c>
      <c r="LK166" s="418">
        <f t="shared" si="147"/>
        <v>1527</v>
      </c>
      <c r="LL166" s="418">
        <f t="shared" si="147"/>
        <v>1509</v>
      </c>
      <c r="LM166" s="418">
        <f t="shared" si="147"/>
        <v>1182</v>
      </c>
      <c r="LN166" s="418">
        <f t="shared" si="147"/>
        <v>1219</v>
      </c>
      <c r="LO166" s="418">
        <f t="shared" si="147"/>
        <v>1288</v>
      </c>
      <c r="LP166" s="418">
        <f t="shared" si="147"/>
        <v>1272</v>
      </c>
      <c r="LQ166" s="418">
        <f t="shared" si="147"/>
        <v>1115</v>
      </c>
      <c r="LR166" s="418">
        <f t="shared" si="147"/>
        <v>1084</v>
      </c>
      <c r="LS166" s="418">
        <f t="shared" si="147"/>
        <v>1112</v>
      </c>
      <c r="LT166" s="418">
        <f t="shared" si="147"/>
        <v>1509</v>
      </c>
      <c r="LU166" s="418">
        <f t="shared" si="147"/>
        <v>984</v>
      </c>
      <c r="LV166" s="418">
        <f t="shared" si="147"/>
        <v>1030</v>
      </c>
      <c r="LW166" s="418">
        <f t="shared" si="147"/>
        <v>1029</v>
      </c>
      <c r="LX166" s="418">
        <f t="shared" si="147"/>
        <v>1168</v>
      </c>
      <c r="LY166" s="418">
        <f t="shared" si="147"/>
        <v>1001</v>
      </c>
      <c r="LZ166" s="418">
        <f t="shared" si="147"/>
        <v>1035</v>
      </c>
      <c r="MA166" s="418">
        <f t="shared" si="147"/>
        <v>1010</v>
      </c>
      <c r="MB166" s="418">
        <f t="shared" si="147"/>
        <v>1113</v>
      </c>
      <c r="MC166" s="418">
        <f t="shared" si="147"/>
        <v>1237</v>
      </c>
      <c r="MD166" s="418">
        <f t="shared" si="147"/>
        <v>990</v>
      </c>
      <c r="ME166" s="418">
        <f t="shared" si="147"/>
        <v>979</v>
      </c>
      <c r="MF166" s="418">
        <f t="shared" si="147"/>
        <v>1125</v>
      </c>
      <c r="MG166" s="418">
        <f t="shared" si="147"/>
        <v>1216</v>
      </c>
      <c r="MH166" s="418">
        <f t="shared" si="147"/>
        <v>1029</v>
      </c>
      <c r="MI166" s="418">
        <f t="shared" si="147"/>
        <v>1050</v>
      </c>
      <c r="MJ166" s="418">
        <f t="shared" si="147"/>
        <v>1097</v>
      </c>
      <c r="MK166" s="418">
        <f t="shared" si="147"/>
        <v>1193</v>
      </c>
      <c r="ML166" s="418">
        <f t="shared" si="147"/>
        <v>1151</v>
      </c>
      <c r="MM166" s="418">
        <f t="shared" si="147"/>
        <v>977</v>
      </c>
      <c r="MN166" s="418">
        <f t="shared" si="147"/>
        <v>981</v>
      </c>
      <c r="MO166" s="418">
        <f t="shared" si="147"/>
        <v>1155</v>
      </c>
      <c r="MP166" s="418">
        <f t="shared" ref="MP166" si="148">SUM(MP142:MP165)</f>
        <v>1311</v>
      </c>
      <c r="MQ166" s="418">
        <f t="shared" si="147"/>
        <v>1086</v>
      </c>
      <c r="MR166" s="418">
        <f t="shared" si="147"/>
        <v>1102</v>
      </c>
      <c r="MS166" s="418">
        <f t="shared" si="147"/>
        <v>1227</v>
      </c>
      <c r="MT166" s="418">
        <f t="shared" si="147"/>
        <v>1416</v>
      </c>
      <c r="MU166" s="418">
        <f t="shared" si="147"/>
        <v>1212</v>
      </c>
      <c r="MV166" s="418">
        <f t="shared" si="147"/>
        <v>1172</v>
      </c>
      <c r="MW166" s="418">
        <f t="shared" si="147"/>
        <v>1235</v>
      </c>
      <c r="MX166" s="418">
        <f t="shared" si="147"/>
        <v>1338</v>
      </c>
      <c r="MY166" s="418">
        <f t="shared" ref="MY166:PJ166" si="149">SUM(MY142:MY165)</f>
        <v>1409</v>
      </c>
      <c r="MZ166" s="418">
        <f t="shared" si="149"/>
        <v>1220</v>
      </c>
      <c r="NA166" s="418">
        <f t="shared" si="149"/>
        <v>1312</v>
      </c>
      <c r="NB166" s="418">
        <f t="shared" si="149"/>
        <v>1396</v>
      </c>
      <c r="NC166" s="418">
        <f t="shared" si="149"/>
        <v>1523</v>
      </c>
      <c r="ND166" s="418">
        <f t="shared" si="149"/>
        <v>1188</v>
      </c>
      <c r="NE166" s="418">
        <f t="shared" si="149"/>
        <v>1110</v>
      </c>
      <c r="NF166" s="418">
        <f t="shared" si="149"/>
        <v>1645</v>
      </c>
      <c r="NG166" s="418">
        <f t="shared" si="149"/>
        <v>1628</v>
      </c>
      <c r="NH166" s="418">
        <f t="shared" si="149"/>
        <v>1596</v>
      </c>
      <c r="NI166" s="418">
        <f t="shared" si="149"/>
        <v>1266</v>
      </c>
      <c r="NJ166" s="418">
        <f t="shared" si="149"/>
        <v>1281</v>
      </c>
      <c r="NK166" s="418">
        <f t="shared" si="149"/>
        <v>1457</v>
      </c>
      <c r="NL166" s="418">
        <f t="shared" si="149"/>
        <v>1423</v>
      </c>
      <c r="NM166" s="418">
        <f t="shared" si="149"/>
        <v>1241</v>
      </c>
      <c r="NN166" s="418">
        <f t="shared" si="149"/>
        <v>1255</v>
      </c>
      <c r="NO166" s="418">
        <f t="shared" si="149"/>
        <v>1359</v>
      </c>
      <c r="NP166" s="418">
        <f t="shared" si="149"/>
        <v>1447</v>
      </c>
      <c r="NQ166" s="418">
        <f t="shared" si="149"/>
        <v>1143</v>
      </c>
      <c r="NR166" s="418">
        <f t="shared" si="149"/>
        <v>1044</v>
      </c>
      <c r="NS166" s="418">
        <f t="shared" si="149"/>
        <v>1158</v>
      </c>
      <c r="NT166" s="418">
        <f t="shared" si="149"/>
        <v>1245</v>
      </c>
      <c r="NU166" s="418">
        <f t="shared" si="149"/>
        <v>1135</v>
      </c>
      <c r="NV166" s="418">
        <f t="shared" si="149"/>
        <v>1064</v>
      </c>
      <c r="NW166" s="418">
        <f t="shared" si="149"/>
        <v>1077</v>
      </c>
      <c r="NX166" s="418">
        <f t="shared" si="149"/>
        <v>1134</v>
      </c>
      <c r="NY166" s="418">
        <f t="shared" si="149"/>
        <v>1164</v>
      </c>
      <c r="NZ166" s="418">
        <f t="shared" si="149"/>
        <v>990</v>
      </c>
      <c r="OA166" s="418">
        <f t="shared" si="149"/>
        <v>1042</v>
      </c>
      <c r="OB166" s="418">
        <f t="shared" si="149"/>
        <v>1091</v>
      </c>
      <c r="OC166" s="418">
        <f t="shared" si="149"/>
        <v>1194</v>
      </c>
      <c r="OD166" s="418">
        <f t="shared" si="149"/>
        <v>1048</v>
      </c>
      <c r="OE166" s="418">
        <f t="shared" si="149"/>
        <v>1061</v>
      </c>
      <c r="OF166" s="418">
        <f t="shared" si="149"/>
        <v>1175</v>
      </c>
      <c r="OG166" s="418">
        <f t="shared" si="149"/>
        <v>1258</v>
      </c>
      <c r="OH166" s="418">
        <f t="shared" si="149"/>
        <v>1128</v>
      </c>
      <c r="OI166" s="418">
        <f t="shared" si="149"/>
        <v>1176</v>
      </c>
      <c r="OJ166" s="418">
        <f t="shared" si="149"/>
        <v>1189</v>
      </c>
      <c r="OK166" s="418">
        <f t="shared" si="149"/>
        <v>1313</v>
      </c>
      <c r="OL166" s="418">
        <f t="shared" si="149"/>
        <v>1390</v>
      </c>
      <c r="OM166" s="418">
        <f t="shared" si="149"/>
        <v>1136</v>
      </c>
      <c r="ON166" s="418">
        <f t="shared" si="149"/>
        <v>1235</v>
      </c>
      <c r="OO166" s="418">
        <f t="shared" si="149"/>
        <v>1326</v>
      </c>
      <c r="OP166" s="418">
        <f t="shared" si="149"/>
        <v>1430</v>
      </c>
      <c r="OQ166" s="418">
        <f t="shared" si="149"/>
        <v>1234</v>
      </c>
      <c r="OR166" s="418">
        <f t="shared" si="149"/>
        <v>1269</v>
      </c>
      <c r="OS166" s="418">
        <f t="shared" si="149"/>
        <v>1287</v>
      </c>
      <c r="OT166" s="418">
        <f t="shared" si="149"/>
        <v>1401</v>
      </c>
      <c r="OU166" s="418">
        <f t="shared" si="149"/>
        <v>1448</v>
      </c>
      <c r="OV166" s="418">
        <f t="shared" si="149"/>
        <v>1340</v>
      </c>
      <c r="OW166" s="418">
        <f t="shared" si="149"/>
        <v>1357</v>
      </c>
      <c r="OX166" s="418">
        <f t="shared" si="149"/>
        <v>1389</v>
      </c>
      <c r="OY166" s="418">
        <f t="shared" si="149"/>
        <v>1290.5</v>
      </c>
      <c r="OZ166" s="418">
        <f t="shared" si="149"/>
        <v>1192</v>
      </c>
      <c r="PA166" s="418">
        <f t="shared" si="149"/>
        <v>1232</v>
      </c>
      <c r="PB166" s="418">
        <f t="shared" si="149"/>
        <v>1307</v>
      </c>
      <c r="PC166" s="418">
        <f t="shared" si="149"/>
        <v>1427</v>
      </c>
      <c r="PD166" s="418">
        <f t="shared" si="149"/>
        <v>1304</v>
      </c>
      <c r="PE166" s="418">
        <f t="shared" si="149"/>
        <v>0</v>
      </c>
      <c r="PF166" s="418">
        <f t="shared" si="149"/>
        <v>0</v>
      </c>
      <c r="PG166" s="418">
        <f t="shared" si="149"/>
        <v>0</v>
      </c>
      <c r="PH166" s="418">
        <f t="shared" si="149"/>
        <v>0</v>
      </c>
      <c r="PI166" s="418">
        <f t="shared" si="149"/>
        <v>0</v>
      </c>
      <c r="PJ166" s="418">
        <f t="shared" si="149"/>
        <v>0</v>
      </c>
      <c r="PK166" s="418">
        <f t="shared" ref="PK166:PT166" si="150">SUM(PK142:PK165)</f>
        <v>0</v>
      </c>
      <c r="PL166" s="418">
        <f t="shared" si="150"/>
        <v>0</v>
      </c>
      <c r="PM166" s="418">
        <f t="shared" si="150"/>
        <v>0</v>
      </c>
      <c r="PN166" s="418">
        <f t="shared" si="150"/>
        <v>0</v>
      </c>
      <c r="PO166" s="418">
        <f t="shared" si="150"/>
        <v>0</v>
      </c>
      <c r="PP166" s="418">
        <f t="shared" si="150"/>
        <v>0</v>
      </c>
      <c r="PQ166" s="418">
        <f t="shared" si="150"/>
        <v>0</v>
      </c>
      <c r="PR166" s="418">
        <f t="shared" si="150"/>
        <v>0</v>
      </c>
      <c r="PS166" s="418">
        <f t="shared" si="150"/>
        <v>0</v>
      </c>
      <c r="PT166" s="418">
        <f t="shared" si="150"/>
        <v>0</v>
      </c>
    </row>
    <row r="167" spans="1:436" s="144" customFormat="1" x14ac:dyDescent="0.2">
      <c r="A167" s="1"/>
      <c r="B167" s="1"/>
      <c r="C167" s="173"/>
      <c r="D167" s="154"/>
      <c r="E167" s="154"/>
      <c r="F167" s="154"/>
      <c r="G167" s="333"/>
      <c r="H167" s="333"/>
      <c r="I167" s="333"/>
      <c r="J167" s="333"/>
      <c r="K167" s="333"/>
      <c r="L167" s="333"/>
      <c r="M167" s="333"/>
      <c r="N167" s="333"/>
      <c r="O167" s="333"/>
      <c r="P167" s="333"/>
      <c r="Q167" s="333"/>
      <c r="R167" s="333"/>
      <c r="S167" s="333"/>
      <c r="T167" s="333"/>
      <c r="U167" s="333"/>
      <c r="V167" s="333"/>
      <c r="W167" s="333"/>
      <c r="X167" s="333"/>
      <c r="Y167" s="333"/>
      <c r="Z167" s="333"/>
      <c r="AA167" s="333"/>
      <c r="AB167" s="333"/>
      <c r="AC167" s="333"/>
      <c r="AD167" s="333"/>
      <c r="AE167" s="333"/>
      <c r="AF167" s="333"/>
      <c r="AG167" s="333"/>
      <c r="AH167" s="333"/>
      <c r="AI167" s="333"/>
      <c r="AJ167" s="333"/>
      <c r="AK167" s="333"/>
      <c r="AL167" s="333"/>
      <c r="AM167" s="333"/>
      <c r="AN167" s="333"/>
      <c r="AO167" s="333"/>
      <c r="AP167" s="333"/>
      <c r="AQ167" s="333"/>
      <c r="AR167" s="333"/>
      <c r="AS167" s="333"/>
      <c r="AT167" s="333"/>
      <c r="AU167" s="333"/>
      <c r="AV167" s="333"/>
      <c r="AW167" s="333"/>
      <c r="AX167" s="333"/>
      <c r="AY167" s="333"/>
      <c r="AZ167" s="333"/>
      <c r="BA167" s="333"/>
      <c r="BB167" s="333"/>
      <c r="BC167" s="333"/>
      <c r="BD167" s="333"/>
      <c r="BE167" s="333"/>
      <c r="BF167" s="333"/>
      <c r="BG167" s="333"/>
      <c r="BH167" s="333"/>
      <c r="BI167" s="333"/>
      <c r="BJ167" s="333"/>
      <c r="BK167" s="333"/>
      <c r="BL167" s="333"/>
      <c r="BM167" s="333"/>
      <c r="BN167" s="333"/>
      <c r="BO167" s="333"/>
      <c r="BP167" s="333"/>
      <c r="BQ167" s="333"/>
      <c r="BR167" s="333"/>
      <c r="BS167" s="333"/>
      <c r="BT167" s="333"/>
      <c r="BU167" s="333"/>
      <c r="BV167" s="333"/>
      <c r="BW167" s="333"/>
      <c r="BX167" s="333"/>
      <c r="BY167" s="333"/>
      <c r="BZ167" s="333"/>
      <c r="CA167" s="333"/>
      <c r="CB167" s="333"/>
      <c r="CC167" s="333"/>
      <c r="CD167" s="333"/>
      <c r="CE167" s="333"/>
      <c r="CF167" s="333"/>
      <c r="CG167" s="333"/>
      <c r="CH167" s="333"/>
      <c r="CI167" s="333"/>
      <c r="CJ167" s="333"/>
      <c r="CK167" s="333"/>
      <c r="CL167" s="333"/>
      <c r="CM167" s="333"/>
      <c r="CN167" s="333"/>
      <c r="CO167" s="333"/>
      <c r="CP167" s="333"/>
      <c r="CQ167" s="333"/>
      <c r="CR167" s="333"/>
      <c r="CS167" s="333"/>
      <c r="CT167" s="333"/>
      <c r="CU167" s="333"/>
      <c r="CV167" s="345"/>
      <c r="CW167" s="345"/>
      <c r="CX167" s="345"/>
      <c r="CY167" s="345"/>
      <c r="CZ167" s="345"/>
      <c r="DA167" s="345"/>
      <c r="DB167" s="345"/>
      <c r="DC167" s="345"/>
      <c r="DD167" s="345"/>
      <c r="DE167" s="345"/>
      <c r="DF167" s="345"/>
      <c r="DG167" s="333"/>
      <c r="DH167" s="333"/>
      <c r="DI167" s="333"/>
      <c r="DJ167" s="333"/>
      <c r="DK167" s="333"/>
      <c r="DL167" s="333"/>
      <c r="DM167" s="333"/>
      <c r="DN167" s="333"/>
      <c r="DO167" s="333"/>
      <c r="DP167" s="333"/>
      <c r="DQ167" s="333"/>
      <c r="DR167" s="333"/>
      <c r="DS167" s="333"/>
      <c r="DT167" s="333"/>
      <c r="DU167" s="333"/>
      <c r="DV167" s="333"/>
      <c r="DW167" s="333"/>
      <c r="DX167" s="333"/>
      <c r="DY167" s="333"/>
      <c r="DZ167" s="333"/>
      <c r="EA167" s="333"/>
      <c r="EB167" s="333"/>
      <c r="EC167" s="333"/>
      <c r="ED167" s="333"/>
      <c r="EE167" s="333"/>
      <c r="EF167" s="333"/>
      <c r="EG167" s="333"/>
      <c r="EH167" s="333"/>
      <c r="EI167" s="333"/>
      <c r="EJ167" s="333"/>
      <c r="EK167" s="333"/>
      <c r="EL167" s="333"/>
      <c r="EM167" s="333"/>
      <c r="EN167" s="333"/>
      <c r="EO167" s="333"/>
      <c r="EP167" s="333"/>
      <c r="EQ167" s="333"/>
      <c r="ER167" s="333"/>
      <c r="ES167" s="333"/>
      <c r="ET167" s="333"/>
      <c r="EU167" s="333"/>
      <c r="EV167" s="333"/>
      <c r="EW167" s="333"/>
      <c r="EX167" s="333"/>
      <c r="EY167" s="333"/>
      <c r="EZ167" s="333"/>
      <c r="FA167" s="333"/>
      <c r="FB167" s="333"/>
      <c r="FC167" s="333"/>
      <c r="FD167" s="333"/>
      <c r="FE167" s="333"/>
      <c r="FF167" s="333"/>
      <c r="FI167" s="343"/>
      <c r="GJ167" s="408"/>
      <c r="GL167" s="408"/>
      <c r="GP167" s="363"/>
      <c r="GV167" s="333"/>
      <c r="GW167" s="333"/>
      <c r="GX167" s="333"/>
      <c r="GY167" s="333"/>
      <c r="GZ167" s="333"/>
      <c r="HA167" s="333"/>
      <c r="HB167" s="333"/>
      <c r="HC167" s="333"/>
      <c r="HD167" s="333"/>
      <c r="HE167" s="380"/>
      <c r="HF167" s="333"/>
      <c r="HG167" s="333"/>
      <c r="HJ167" s="343"/>
      <c r="IK167" s="408"/>
      <c r="IM167" s="408"/>
      <c r="IN167" s="343"/>
      <c r="IQ167" s="363"/>
      <c r="JF167" s="363"/>
      <c r="JN167" s="343"/>
      <c r="JV167" s="343"/>
    </row>
    <row r="168" spans="1:436" s="144" customFormat="1" x14ac:dyDescent="0.2">
      <c r="A168" s="55"/>
      <c r="B168" s="52" t="s">
        <v>50</v>
      </c>
      <c r="C168" s="173"/>
      <c r="D168" s="249">
        <v>0.01</v>
      </c>
      <c r="E168" s="154"/>
      <c r="F168" s="154"/>
      <c r="G168" s="333"/>
      <c r="H168" s="333"/>
      <c r="I168" s="333"/>
      <c r="J168" s="333"/>
      <c r="K168" s="333"/>
      <c r="L168" s="333"/>
      <c r="M168" s="333"/>
      <c r="N168" s="333"/>
      <c r="O168" s="333"/>
      <c r="P168" s="333"/>
      <c r="Q168" s="333"/>
      <c r="R168" s="333"/>
      <c r="S168" s="333"/>
      <c r="T168" s="333"/>
      <c r="U168" s="333"/>
      <c r="V168" s="333"/>
      <c r="W168" s="333"/>
      <c r="X168" s="333"/>
      <c r="Y168" s="333"/>
      <c r="Z168" s="333"/>
      <c r="AA168" s="333"/>
      <c r="AB168" s="333"/>
      <c r="AC168" s="333"/>
      <c r="AD168" s="333"/>
      <c r="AE168" s="333"/>
      <c r="AF168" s="333"/>
      <c r="AG168" s="333"/>
      <c r="AH168" s="333"/>
      <c r="AI168" s="333"/>
      <c r="AJ168" s="333"/>
      <c r="AK168" s="333"/>
      <c r="AL168" s="333"/>
      <c r="AM168" s="333"/>
      <c r="AN168" s="333"/>
      <c r="AO168" s="333"/>
      <c r="AP168" s="333"/>
      <c r="AQ168" s="333"/>
      <c r="AR168" s="333"/>
      <c r="AS168" s="333"/>
      <c r="AT168" s="333"/>
      <c r="AU168" s="333"/>
      <c r="AV168" s="333"/>
      <c r="AW168" s="333"/>
      <c r="AX168" s="333"/>
      <c r="AY168" s="333"/>
      <c r="AZ168" s="333"/>
      <c r="BA168" s="333"/>
      <c r="BB168" s="333"/>
      <c r="BC168" s="333"/>
      <c r="BD168" s="333"/>
      <c r="BE168" s="333"/>
      <c r="BF168" s="333"/>
      <c r="BG168" s="333"/>
      <c r="BH168" s="333"/>
      <c r="BI168" s="333"/>
      <c r="BJ168" s="333"/>
      <c r="BK168" s="333"/>
      <c r="BL168" s="333"/>
      <c r="BM168" s="333"/>
      <c r="BN168" s="333"/>
      <c r="BO168" s="333"/>
      <c r="BP168" s="333"/>
      <c r="BQ168" s="333"/>
      <c r="BR168" s="333"/>
      <c r="BS168" s="333"/>
      <c r="BT168" s="333"/>
      <c r="BU168" s="333"/>
      <c r="BV168" s="333"/>
      <c r="BW168" s="333"/>
      <c r="BX168" s="333"/>
      <c r="BY168" s="333"/>
      <c r="BZ168" s="333"/>
      <c r="CA168" s="333"/>
      <c r="CB168" s="333"/>
      <c r="CC168" s="333"/>
      <c r="CD168" s="333"/>
      <c r="CE168" s="333"/>
      <c r="CF168" s="333"/>
      <c r="CG168" s="333"/>
      <c r="CH168" s="333"/>
      <c r="CI168" s="333"/>
      <c r="CJ168" s="333"/>
      <c r="CK168" s="333"/>
      <c r="CL168" s="333"/>
      <c r="CM168" s="333"/>
      <c r="CN168" s="333"/>
      <c r="CO168" s="333"/>
      <c r="CP168" s="333"/>
      <c r="CQ168" s="333"/>
      <c r="CR168" s="333"/>
      <c r="CS168" s="333"/>
      <c r="CT168" s="333"/>
      <c r="CU168" s="333"/>
      <c r="CV168" s="345"/>
      <c r="CW168" s="345"/>
      <c r="CX168" s="345"/>
      <c r="CY168" s="345"/>
      <c r="CZ168" s="345"/>
      <c r="DA168" s="345"/>
      <c r="DB168" s="345"/>
      <c r="DC168" s="345"/>
      <c r="DD168" s="345"/>
      <c r="DE168" s="345"/>
      <c r="DF168" s="345"/>
      <c r="DG168" s="333"/>
      <c r="DH168" s="333"/>
      <c r="DI168" s="333"/>
      <c r="DJ168" s="333"/>
      <c r="DK168" s="333"/>
      <c r="DL168" s="333"/>
      <c r="DM168" s="333"/>
      <c r="DN168" s="333"/>
      <c r="DO168" s="333"/>
      <c r="DP168" s="333"/>
      <c r="DQ168" s="333"/>
      <c r="DR168" s="333"/>
      <c r="DS168" s="333"/>
      <c r="DT168" s="333"/>
      <c r="DU168" s="333"/>
      <c r="DV168" s="333"/>
      <c r="DW168" s="333"/>
      <c r="DX168" s="333"/>
      <c r="DY168" s="333"/>
      <c r="DZ168" s="333"/>
      <c r="EA168" s="333"/>
      <c r="EB168" s="333"/>
      <c r="EC168" s="333"/>
      <c r="ED168" s="333"/>
      <c r="EE168" s="333"/>
      <c r="EF168" s="333"/>
      <c r="EG168" s="333"/>
      <c r="EH168" s="333"/>
      <c r="EI168" s="333"/>
      <c r="EJ168" s="333"/>
      <c r="EK168" s="333"/>
      <c r="EL168" s="333"/>
      <c r="EM168" s="333"/>
      <c r="EN168" s="333"/>
      <c r="EO168" s="333"/>
      <c r="EP168" s="333"/>
      <c r="EQ168" s="333"/>
      <c r="ER168" s="333"/>
      <c r="ES168" s="333"/>
      <c r="ET168" s="333"/>
      <c r="EU168" s="333"/>
      <c r="EV168" s="333"/>
      <c r="EW168" s="333"/>
      <c r="EX168" s="333"/>
      <c r="EY168" s="333"/>
      <c r="EZ168" s="333"/>
      <c r="FA168" s="333"/>
      <c r="FB168" s="333"/>
      <c r="FC168" s="333"/>
      <c r="FD168" s="333"/>
      <c r="FE168" s="333"/>
      <c r="FF168" s="333"/>
      <c r="FI168" s="343"/>
      <c r="GJ168" s="408"/>
      <c r="GL168" s="408"/>
      <c r="GP168" s="363"/>
      <c r="GV168" s="333"/>
      <c r="GW168" s="333"/>
      <c r="GX168" s="333"/>
      <c r="GY168" s="333"/>
      <c r="GZ168" s="333"/>
      <c r="HA168" s="333"/>
      <c r="HB168" s="333"/>
      <c r="HC168" s="333"/>
      <c r="HD168" s="333"/>
      <c r="HE168" s="380"/>
      <c r="HF168" s="333"/>
      <c r="HG168" s="333"/>
      <c r="HJ168" s="343"/>
      <c r="IK168" s="408"/>
      <c r="IM168" s="408"/>
      <c r="IN168" s="343"/>
      <c r="IQ168" s="363"/>
      <c r="JF168" s="363"/>
      <c r="JN168" s="343"/>
      <c r="JV168" s="343"/>
    </row>
    <row r="169" spans="1:436" x14ac:dyDescent="0.2">
      <c r="B169" s="1">
        <v>1</v>
      </c>
      <c r="C169" s="166">
        <f t="shared" ref="C169:C192" ca="1" si="151">OFFSET($F$168,$B169,$E$4)</f>
        <v>12</v>
      </c>
      <c r="D169" s="167">
        <f ca="1">IF(C7&gt;0,C169/C7,0)</f>
        <v>4.2704626334519574E-2</v>
      </c>
      <c r="E169" s="187">
        <f ca="1">IF(D169&gt;=$D$168,RANK(D169,$D$169:$D$192,1),1)</f>
        <v>12</v>
      </c>
      <c r="F169" s="168"/>
      <c r="G169">
        <v>17</v>
      </c>
      <c r="H169">
        <v>28</v>
      </c>
      <c r="I169" s="341">
        <v>37</v>
      </c>
      <c r="J169">
        <v>46</v>
      </c>
      <c r="K169">
        <v>48</v>
      </c>
      <c r="L169">
        <v>36</v>
      </c>
      <c r="M169">
        <v>26</v>
      </c>
      <c r="N169">
        <v>23</v>
      </c>
      <c r="O169">
        <v>21</v>
      </c>
      <c r="P169">
        <v>8</v>
      </c>
      <c r="Q169">
        <v>14</v>
      </c>
      <c r="R169">
        <v>16</v>
      </c>
      <c r="S169">
        <v>19</v>
      </c>
      <c r="T169">
        <v>27</v>
      </c>
      <c r="U169">
        <v>16</v>
      </c>
      <c r="V169">
        <v>21</v>
      </c>
      <c r="W169">
        <v>19</v>
      </c>
      <c r="X169">
        <v>21</v>
      </c>
      <c r="Y169">
        <v>22</v>
      </c>
      <c r="Z169">
        <v>25</v>
      </c>
      <c r="AA169">
        <v>22</v>
      </c>
      <c r="AB169">
        <v>30</v>
      </c>
      <c r="AC169">
        <v>36</v>
      </c>
      <c r="AD169">
        <v>34</v>
      </c>
      <c r="AE169">
        <v>24</v>
      </c>
      <c r="AF169">
        <v>21</v>
      </c>
      <c r="AG169">
        <v>21</v>
      </c>
      <c r="AH169">
        <v>17</v>
      </c>
      <c r="AI169">
        <v>19</v>
      </c>
      <c r="AJ169">
        <v>13</v>
      </c>
      <c r="AK169">
        <v>13</v>
      </c>
      <c r="AL169">
        <v>15</v>
      </c>
      <c r="AM169">
        <v>19</v>
      </c>
      <c r="AN169">
        <v>19</v>
      </c>
      <c r="AO169">
        <v>19</v>
      </c>
      <c r="AP169" s="362">
        <v>17</v>
      </c>
      <c r="AQ169">
        <v>15</v>
      </c>
      <c r="AR169">
        <v>14</v>
      </c>
      <c r="AS169">
        <v>8</v>
      </c>
      <c r="AT169">
        <v>19</v>
      </c>
      <c r="AU169">
        <v>12</v>
      </c>
      <c r="AV169">
        <v>17</v>
      </c>
      <c r="AW169" s="144">
        <v>19</v>
      </c>
      <c r="AX169" s="144">
        <v>26</v>
      </c>
      <c r="AY169" s="144">
        <v>32</v>
      </c>
      <c r="AZ169" s="144">
        <v>29</v>
      </c>
      <c r="BA169" s="144">
        <v>25</v>
      </c>
      <c r="BB169" s="144">
        <v>21</v>
      </c>
      <c r="BC169" s="144">
        <v>18</v>
      </c>
      <c r="BD169" s="144">
        <v>20</v>
      </c>
      <c r="BE169" s="144">
        <v>25</v>
      </c>
      <c r="BF169" s="144">
        <v>12</v>
      </c>
      <c r="BG169">
        <v>7</v>
      </c>
      <c r="BH169">
        <v>11</v>
      </c>
      <c r="BI169">
        <v>15</v>
      </c>
      <c r="BJ169">
        <v>16</v>
      </c>
      <c r="BK169">
        <v>10</v>
      </c>
      <c r="BL169">
        <v>15</v>
      </c>
      <c r="BM169">
        <v>14</v>
      </c>
      <c r="BN169">
        <v>18</v>
      </c>
      <c r="BO169">
        <v>28</v>
      </c>
      <c r="BP169">
        <v>31</v>
      </c>
      <c r="BQ169">
        <v>14</v>
      </c>
      <c r="BR169">
        <v>18</v>
      </c>
      <c r="BS169" s="343">
        <v>16</v>
      </c>
      <c r="BT169">
        <v>27</v>
      </c>
      <c r="BU169">
        <v>11</v>
      </c>
      <c r="BV169">
        <v>14</v>
      </c>
      <c r="BW169">
        <v>8</v>
      </c>
      <c r="BX169">
        <v>19</v>
      </c>
      <c r="BY169">
        <v>20</v>
      </c>
      <c r="BZ169">
        <v>12</v>
      </c>
      <c r="CA169">
        <v>17</v>
      </c>
      <c r="CB169">
        <v>13</v>
      </c>
      <c r="CC169">
        <v>13</v>
      </c>
      <c r="CD169">
        <v>18</v>
      </c>
      <c r="CE169">
        <v>24</v>
      </c>
      <c r="CF169" s="380">
        <v>12</v>
      </c>
      <c r="CG169">
        <v>14</v>
      </c>
      <c r="CH169">
        <v>17</v>
      </c>
      <c r="CI169">
        <v>9</v>
      </c>
      <c r="CJ169">
        <v>8</v>
      </c>
      <c r="CK169">
        <v>12</v>
      </c>
      <c r="CL169">
        <v>9</v>
      </c>
      <c r="CM169">
        <v>5</v>
      </c>
      <c r="CN169">
        <v>9</v>
      </c>
      <c r="CO169">
        <v>8</v>
      </c>
      <c r="CP169">
        <v>12</v>
      </c>
      <c r="CQ169">
        <v>11</v>
      </c>
      <c r="CR169">
        <v>12</v>
      </c>
      <c r="CS169">
        <v>17</v>
      </c>
      <c r="CT169">
        <v>14</v>
      </c>
      <c r="CU169">
        <v>13</v>
      </c>
      <c r="CV169">
        <v>18</v>
      </c>
      <c r="CW169">
        <v>14</v>
      </c>
      <c r="CX169">
        <v>24</v>
      </c>
      <c r="CY169">
        <v>16</v>
      </c>
      <c r="CZ169">
        <v>15</v>
      </c>
      <c r="DA169">
        <v>15</v>
      </c>
      <c r="DB169">
        <v>18</v>
      </c>
      <c r="DC169">
        <v>13</v>
      </c>
      <c r="DD169">
        <v>13</v>
      </c>
      <c r="DE169">
        <v>14</v>
      </c>
      <c r="DF169">
        <v>19</v>
      </c>
      <c r="DG169">
        <v>24</v>
      </c>
      <c r="DH169">
        <v>18</v>
      </c>
      <c r="DI169">
        <v>15</v>
      </c>
      <c r="DJ169">
        <v>15</v>
      </c>
      <c r="DK169">
        <v>16</v>
      </c>
      <c r="DL169">
        <v>10</v>
      </c>
      <c r="DM169">
        <v>14</v>
      </c>
      <c r="DN169">
        <v>7</v>
      </c>
      <c r="DO169">
        <v>8</v>
      </c>
      <c r="DP169">
        <v>8</v>
      </c>
      <c r="DQ169">
        <v>10</v>
      </c>
      <c r="DR169">
        <v>11</v>
      </c>
      <c r="DS169">
        <v>8</v>
      </c>
      <c r="DT169" s="397">
        <v>10</v>
      </c>
      <c r="DU169" s="397">
        <v>3</v>
      </c>
      <c r="DV169" s="380">
        <v>5</v>
      </c>
      <c r="DW169" s="380">
        <v>4</v>
      </c>
      <c r="DX169" s="397">
        <v>7</v>
      </c>
      <c r="DY169">
        <v>5</v>
      </c>
      <c r="DZ169">
        <v>5</v>
      </c>
      <c r="EA169">
        <v>2</v>
      </c>
      <c r="EB169">
        <v>3</v>
      </c>
      <c r="EC169">
        <v>3</v>
      </c>
      <c r="ED169">
        <v>3</v>
      </c>
      <c r="EE169">
        <v>4</v>
      </c>
      <c r="EF169">
        <v>2</v>
      </c>
      <c r="EG169">
        <v>2</v>
      </c>
      <c r="EH169">
        <v>4</v>
      </c>
      <c r="EI169">
        <v>7</v>
      </c>
      <c r="EJ169">
        <v>8</v>
      </c>
      <c r="EK169">
        <v>6</v>
      </c>
      <c r="EL169">
        <v>3</v>
      </c>
      <c r="EM169">
        <v>3</v>
      </c>
      <c r="EN169">
        <v>3</v>
      </c>
      <c r="EO169">
        <v>3</v>
      </c>
      <c r="EP169">
        <v>2</v>
      </c>
      <c r="EQ169">
        <v>2</v>
      </c>
      <c r="ER169">
        <v>1</v>
      </c>
      <c r="ES169">
        <v>1</v>
      </c>
      <c r="ET169">
        <v>2</v>
      </c>
      <c r="EU169">
        <v>7</v>
      </c>
      <c r="EV169">
        <v>5</v>
      </c>
      <c r="EW169">
        <v>4</v>
      </c>
      <c r="EX169">
        <v>8</v>
      </c>
      <c r="EY169">
        <v>6</v>
      </c>
      <c r="EZ169">
        <v>6</v>
      </c>
      <c r="FA169">
        <v>3</v>
      </c>
      <c r="FB169">
        <v>4</v>
      </c>
      <c r="FC169">
        <v>5</v>
      </c>
      <c r="FD169">
        <v>8</v>
      </c>
      <c r="FE169">
        <v>9</v>
      </c>
      <c r="FF169">
        <v>8</v>
      </c>
      <c r="FG169">
        <v>12</v>
      </c>
      <c r="FH169">
        <v>15</v>
      </c>
      <c r="FI169">
        <v>9</v>
      </c>
      <c r="FJ169">
        <v>9</v>
      </c>
      <c r="FK169">
        <v>5</v>
      </c>
      <c r="FL169">
        <v>7</v>
      </c>
      <c r="FM169">
        <v>6</v>
      </c>
      <c r="FN169">
        <v>8</v>
      </c>
      <c r="FO169">
        <v>5</v>
      </c>
      <c r="FP169">
        <v>5</v>
      </c>
      <c r="FQ169">
        <v>7</v>
      </c>
      <c r="FR169">
        <v>10</v>
      </c>
      <c r="FS169">
        <v>8</v>
      </c>
      <c r="FT169">
        <v>9</v>
      </c>
      <c r="FU169" s="397">
        <v>7</v>
      </c>
      <c r="FV169" s="397">
        <v>5</v>
      </c>
      <c r="FW169" s="380">
        <v>5</v>
      </c>
      <c r="FX169" s="380">
        <v>7</v>
      </c>
      <c r="FY169" s="397">
        <v>6</v>
      </c>
      <c r="FZ169">
        <v>5</v>
      </c>
      <c r="GA169">
        <v>7</v>
      </c>
      <c r="GB169">
        <v>11</v>
      </c>
      <c r="GC169">
        <v>8</v>
      </c>
      <c r="GD169">
        <v>9</v>
      </c>
      <c r="GE169">
        <v>8</v>
      </c>
      <c r="GF169">
        <v>6</v>
      </c>
      <c r="GG169">
        <v>9</v>
      </c>
      <c r="GH169">
        <v>14</v>
      </c>
      <c r="GI169">
        <v>13</v>
      </c>
      <c r="GJ169">
        <v>16</v>
      </c>
      <c r="GK169">
        <v>18</v>
      </c>
      <c r="GL169">
        <v>12</v>
      </c>
      <c r="GM169">
        <v>16</v>
      </c>
      <c r="GN169">
        <v>16</v>
      </c>
      <c r="GO169">
        <v>13</v>
      </c>
      <c r="GP169">
        <v>15</v>
      </c>
      <c r="GQ169">
        <v>19</v>
      </c>
      <c r="GR169">
        <v>24</v>
      </c>
      <c r="GS169">
        <v>19</v>
      </c>
      <c r="GT169">
        <v>18</v>
      </c>
      <c r="GU169">
        <v>21</v>
      </c>
      <c r="GV169">
        <v>20</v>
      </c>
      <c r="GW169">
        <v>19</v>
      </c>
      <c r="GX169">
        <v>21</v>
      </c>
      <c r="GY169">
        <v>22</v>
      </c>
      <c r="GZ169">
        <v>25</v>
      </c>
      <c r="HA169">
        <v>28</v>
      </c>
      <c r="HB169">
        <v>29</v>
      </c>
      <c r="HC169">
        <v>33</v>
      </c>
      <c r="HD169">
        <v>35</v>
      </c>
      <c r="HE169">
        <v>32</v>
      </c>
      <c r="HF169">
        <v>27</v>
      </c>
      <c r="HG169">
        <v>29</v>
      </c>
      <c r="HH169">
        <v>29</v>
      </c>
      <c r="HI169">
        <v>29</v>
      </c>
      <c r="HJ169">
        <v>35</v>
      </c>
      <c r="HK169">
        <v>28</v>
      </c>
      <c r="HL169">
        <v>27</v>
      </c>
      <c r="HM169">
        <v>24</v>
      </c>
      <c r="HN169">
        <v>28</v>
      </c>
      <c r="HO169">
        <v>24</v>
      </c>
      <c r="HP169">
        <v>19</v>
      </c>
      <c r="HQ169">
        <v>23</v>
      </c>
      <c r="HR169">
        <v>18</v>
      </c>
      <c r="HS169">
        <v>25</v>
      </c>
      <c r="HT169">
        <v>27</v>
      </c>
      <c r="HU169">
        <v>19</v>
      </c>
      <c r="HV169">
        <v>22</v>
      </c>
      <c r="HW169">
        <v>18</v>
      </c>
      <c r="HX169">
        <v>26</v>
      </c>
      <c r="HY169">
        <v>21</v>
      </c>
      <c r="HZ169">
        <v>23</v>
      </c>
      <c r="IA169">
        <v>20</v>
      </c>
      <c r="IB169">
        <v>27</v>
      </c>
      <c r="IC169">
        <v>31</v>
      </c>
      <c r="ID169">
        <v>33</v>
      </c>
      <c r="IE169">
        <v>35</v>
      </c>
      <c r="IF169">
        <v>37</v>
      </c>
      <c r="IG169">
        <v>33</v>
      </c>
      <c r="IH169">
        <v>39</v>
      </c>
      <c r="II169">
        <v>33</v>
      </c>
      <c r="IJ169">
        <v>18</v>
      </c>
      <c r="IK169">
        <v>19</v>
      </c>
      <c r="IL169">
        <v>16</v>
      </c>
      <c r="IM169">
        <v>17</v>
      </c>
      <c r="IN169" s="341">
        <f t="shared" ref="IN169:IN192" si="152">(IM169+IO169)/2</f>
        <v>17.5</v>
      </c>
      <c r="IO169">
        <v>18</v>
      </c>
      <c r="IP169">
        <v>13</v>
      </c>
      <c r="IQ169">
        <v>14</v>
      </c>
      <c r="IR169">
        <v>18</v>
      </c>
      <c r="IS169">
        <v>21</v>
      </c>
      <c r="IT169">
        <v>20</v>
      </c>
      <c r="IU169">
        <v>22</v>
      </c>
      <c r="IV169">
        <v>18</v>
      </c>
      <c r="IW169">
        <v>14</v>
      </c>
      <c r="IX169">
        <v>20</v>
      </c>
      <c r="IY169">
        <v>14</v>
      </c>
      <c r="IZ169">
        <v>18</v>
      </c>
      <c r="JA169">
        <v>17</v>
      </c>
      <c r="JB169">
        <v>13</v>
      </c>
      <c r="JC169">
        <v>19</v>
      </c>
      <c r="JD169">
        <v>16</v>
      </c>
      <c r="JE169">
        <v>17</v>
      </c>
      <c r="JF169" s="362">
        <f>(JG169+JE169)/2</f>
        <v>16.5</v>
      </c>
      <c r="JG169">
        <v>16</v>
      </c>
      <c r="JH169">
        <v>19</v>
      </c>
      <c r="JI169">
        <v>15</v>
      </c>
      <c r="JJ169">
        <v>18</v>
      </c>
      <c r="JK169">
        <v>24</v>
      </c>
      <c r="JL169">
        <v>27</v>
      </c>
      <c r="JM169">
        <v>23</v>
      </c>
      <c r="JN169" s="341">
        <f>(JM169+JO169)/2</f>
        <v>25.5</v>
      </c>
      <c r="JO169">
        <v>28</v>
      </c>
      <c r="JP169">
        <v>22</v>
      </c>
      <c r="JQ169">
        <v>20</v>
      </c>
      <c r="JR169">
        <v>14</v>
      </c>
      <c r="JS169">
        <v>13</v>
      </c>
      <c r="JT169">
        <v>15</v>
      </c>
      <c r="JU169">
        <v>12</v>
      </c>
      <c r="JV169" s="341">
        <f>(JU169+JW169)/2</f>
        <v>13.5</v>
      </c>
      <c r="JW169">
        <v>15</v>
      </c>
      <c r="JX169">
        <v>19</v>
      </c>
      <c r="JY169">
        <v>17</v>
      </c>
      <c r="JZ169">
        <v>15</v>
      </c>
      <c r="KA169">
        <v>12</v>
      </c>
      <c r="KB169">
        <v>17</v>
      </c>
      <c r="KC169">
        <v>15</v>
      </c>
      <c r="KD169">
        <v>11</v>
      </c>
      <c r="KE169">
        <v>13</v>
      </c>
      <c r="KF169">
        <v>14</v>
      </c>
      <c r="KG169">
        <v>20</v>
      </c>
      <c r="KH169">
        <v>21</v>
      </c>
      <c r="KI169">
        <v>9</v>
      </c>
      <c r="KJ169">
        <v>10</v>
      </c>
      <c r="KK169">
        <v>14</v>
      </c>
      <c r="KL169">
        <v>17</v>
      </c>
      <c r="KM169">
        <v>22</v>
      </c>
      <c r="KN169">
        <v>18</v>
      </c>
      <c r="KO169">
        <v>15</v>
      </c>
      <c r="KP169">
        <v>13</v>
      </c>
      <c r="KQ169">
        <v>15</v>
      </c>
      <c r="KR169">
        <v>12</v>
      </c>
      <c r="KS169">
        <v>12</v>
      </c>
      <c r="KT169">
        <v>15</v>
      </c>
      <c r="KU169">
        <v>17</v>
      </c>
      <c r="KV169">
        <v>19</v>
      </c>
      <c r="KW169">
        <v>20</v>
      </c>
      <c r="KX169">
        <v>21</v>
      </c>
      <c r="KY169">
        <v>12</v>
      </c>
      <c r="KZ169" s="476">
        <f>ROUND(AVERAGE(KP169:KY169,LJ169),0)</f>
        <v>15</v>
      </c>
      <c r="LA169" s="476">
        <f>ROUND(AVERAGE(KQ169:KY169,LJ169:LK169),0)</f>
        <v>16</v>
      </c>
      <c r="LB169" s="476">
        <f>ROUND(AVERAGE(KR169:KY169,LJ169:LL169),0)</f>
        <v>16</v>
      </c>
      <c r="LC169" s="476">
        <f>ROUND(AVERAGE(KS169:KY169,LJ169:LM169),0)</f>
        <v>17</v>
      </c>
      <c r="LD169" s="476">
        <f>ROUND(AVERAGE(KT169:KY169,LJ169:LN169),0)</f>
        <v>18</v>
      </c>
      <c r="LE169" s="476">
        <f>ROUND(AVERAGE(KU169:KY169,LJ169:LO169),0)</f>
        <v>19</v>
      </c>
      <c r="LF169" s="476">
        <f>ROUND(AVERAGE(KV169:KY169,LJ169:LP169),0)</f>
        <v>19</v>
      </c>
      <c r="LG169" s="476">
        <f>ROUND(AVERAGE(KW169:KY169,LJ169:LQ169),0)</f>
        <v>20</v>
      </c>
      <c r="LH169" s="476">
        <f>ROUND(AVERAGE(KX169:KY169,LJ169:LR169),0)</f>
        <v>20</v>
      </c>
      <c r="LI169" s="476">
        <f>ROUND(AVERAGE(KY169,LJ169:LS169),0)</f>
        <v>20</v>
      </c>
      <c r="LJ169" s="471">
        <v>13</v>
      </c>
      <c r="LK169">
        <v>15</v>
      </c>
      <c r="LL169">
        <v>23</v>
      </c>
      <c r="LM169">
        <v>17</v>
      </c>
      <c r="LN169">
        <v>23</v>
      </c>
      <c r="LO169">
        <v>26</v>
      </c>
      <c r="LP169">
        <v>21</v>
      </c>
      <c r="LQ169">
        <v>25</v>
      </c>
      <c r="LR169">
        <v>19</v>
      </c>
      <c r="LS169">
        <v>25</v>
      </c>
      <c r="LT169">
        <v>23</v>
      </c>
      <c r="LU169">
        <v>15</v>
      </c>
      <c r="LV169">
        <v>17</v>
      </c>
      <c r="LW169">
        <v>20</v>
      </c>
      <c r="LX169">
        <v>28</v>
      </c>
      <c r="LY169">
        <v>21</v>
      </c>
      <c r="LZ169">
        <v>14</v>
      </c>
      <c r="MA169">
        <v>14</v>
      </c>
      <c r="MB169">
        <v>21</v>
      </c>
      <c r="MC169">
        <v>19</v>
      </c>
      <c r="MD169">
        <v>17</v>
      </c>
      <c r="ME169">
        <v>15</v>
      </c>
      <c r="MF169">
        <v>23</v>
      </c>
      <c r="MG169">
        <v>24</v>
      </c>
      <c r="MH169">
        <v>20</v>
      </c>
      <c r="MI169">
        <v>17</v>
      </c>
      <c r="MJ169">
        <v>22</v>
      </c>
      <c r="MK169">
        <v>34</v>
      </c>
      <c r="ML169">
        <v>32</v>
      </c>
      <c r="MM169">
        <v>24</v>
      </c>
      <c r="MN169">
        <v>11</v>
      </c>
      <c r="MO169" s="471">
        <v>14</v>
      </c>
      <c r="MP169" s="471">
        <v>23</v>
      </c>
      <c r="MQ169">
        <v>14</v>
      </c>
      <c r="MR169">
        <v>18</v>
      </c>
      <c r="MS169">
        <v>19</v>
      </c>
      <c r="MT169">
        <v>27</v>
      </c>
      <c r="MU169">
        <v>16</v>
      </c>
      <c r="MV169">
        <v>23</v>
      </c>
      <c r="MW169">
        <v>24</v>
      </c>
      <c r="MX169">
        <v>16</v>
      </c>
      <c r="MY169">
        <v>12</v>
      </c>
      <c r="MZ169">
        <v>12</v>
      </c>
      <c r="NA169">
        <v>17</v>
      </c>
      <c r="NB169">
        <v>33</v>
      </c>
      <c r="NC169">
        <v>36</v>
      </c>
      <c r="ND169">
        <v>24</v>
      </c>
      <c r="NE169">
        <v>26</v>
      </c>
      <c r="NF169">
        <v>35</v>
      </c>
      <c r="NG169">
        <v>31</v>
      </c>
      <c r="NH169">
        <v>32</v>
      </c>
      <c r="NI169">
        <v>22</v>
      </c>
      <c r="NJ169">
        <v>19</v>
      </c>
      <c r="NK169">
        <v>22</v>
      </c>
      <c r="NL169">
        <v>19</v>
      </c>
      <c r="NM169">
        <v>14</v>
      </c>
      <c r="NN169">
        <v>16</v>
      </c>
      <c r="NO169">
        <v>23</v>
      </c>
      <c r="NP169">
        <v>25</v>
      </c>
      <c r="NQ169">
        <v>16</v>
      </c>
      <c r="NR169">
        <v>16</v>
      </c>
      <c r="NS169">
        <v>20</v>
      </c>
      <c r="NT169">
        <v>24</v>
      </c>
      <c r="NU169">
        <v>16</v>
      </c>
      <c r="NV169">
        <v>16</v>
      </c>
      <c r="NW169">
        <v>17</v>
      </c>
      <c r="NX169">
        <v>18</v>
      </c>
      <c r="NY169">
        <v>14</v>
      </c>
      <c r="NZ169">
        <v>15</v>
      </c>
      <c r="OA169">
        <v>15</v>
      </c>
      <c r="OB169">
        <v>22</v>
      </c>
      <c r="OC169">
        <v>22</v>
      </c>
      <c r="OD169">
        <v>16</v>
      </c>
      <c r="OE169">
        <v>18</v>
      </c>
      <c r="OF169">
        <v>19</v>
      </c>
      <c r="OG169">
        <v>22</v>
      </c>
      <c r="OH169">
        <v>12</v>
      </c>
      <c r="OI169">
        <v>12</v>
      </c>
      <c r="OJ169">
        <v>16</v>
      </c>
      <c r="OK169">
        <v>17</v>
      </c>
      <c r="OL169">
        <v>22</v>
      </c>
      <c r="OM169">
        <v>15</v>
      </c>
      <c r="ON169">
        <v>11</v>
      </c>
      <c r="OO169">
        <v>15</v>
      </c>
      <c r="OP169">
        <v>19</v>
      </c>
      <c r="OQ169">
        <v>15</v>
      </c>
      <c r="OR169">
        <v>13</v>
      </c>
      <c r="OS169">
        <v>17</v>
      </c>
      <c r="OT169">
        <v>22</v>
      </c>
      <c r="OU169">
        <v>17</v>
      </c>
      <c r="OV169">
        <v>14</v>
      </c>
      <c r="OW169">
        <v>16</v>
      </c>
      <c r="OX169">
        <v>23</v>
      </c>
      <c r="OY169" s="341">
        <f t="shared" ref="OY169:OY192" si="153">SUM(OX169+OZ169)/2</f>
        <v>17.5</v>
      </c>
      <c r="OZ169">
        <v>12</v>
      </c>
      <c r="PA169">
        <v>13</v>
      </c>
      <c r="PB169">
        <v>14</v>
      </c>
      <c r="PC169">
        <v>19</v>
      </c>
      <c r="PD169">
        <v>12</v>
      </c>
    </row>
    <row r="170" spans="1:436" x14ac:dyDescent="0.2">
      <c r="A170" s="55"/>
      <c r="B170" s="1">
        <v>2</v>
      </c>
      <c r="C170" s="166">
        <f t="shared" ca="1" si="151"/>
        <v>11</v>
      </c>
      <c r="D170" s="167">
        <f t="shared" ref="D170:D193" ca="1" si="154">IF(C8&gt;0,C170/C8,0)</f>
        <v>0.10377358490566038</v>
      </c>
      <c r="E170" s="187">
        <f t="shared" ref="E170:E192" ca="1" si="155">IF(D170&gt;=$D$168,RANK(D170,$D$169:$D$192,1),1)</f>
        <v>18</v>
      </c>
      <c r="F170" s="168"/>
      <c r="G170">
        <v>21</v>
      </c>
      <c r="H170">
        <v>16</v>
      </c>
      <c r="I170" s="341">
        <v>23</v>
      </c>
      <c r="J170">
        <v>30</v>
      </c>
      <c r="K170">
        <v>23</v>
      </c>
      <c r="L170">
        <v>18</v>
      </c>
      <c r="M170">
        <v>19</v>
      </c>
      <c r="N170">
        <v>17</v>
      </c>
      <c r="O170">
        <v>14</v>
      </c>
      <c r="P170">
        <v>14</v>
      </c>
      <c r="Q170">
        <v>14</v>
      </c>
      <c r="R170">
        <v>5</v>
      </c>
      <c r="S170">
        <v>9</v>
      </c>
      <c r="T170">
        <v>14</v>
      </c>
      <c r="U170">
        <v>10</v>
      </c>
      <c r="V170">
        <v>11</v>
      </c>
      <c r="W170">
        <v>15</v>
      </c>
      <c r="X170">
        <v>15</v>
      </c>
      <c r="Y170">
        <v>13</v>
      </c>
      <c r="Z170">
        <v>14</v>
      </c>
      <c r="AA170">
        <v>14</v>
      </c>
      <c r="AB170">
        <v>16</v>
      </c>
      <c r="AC170">
        <v>18</v>
      </c>
      <c r="AD170">
        <v>20</v>
      </c>
      <c r="AE170">
        <v>19</v>
      </c>
      <c r="AF170">
        <v>24</v>
      </c>
      <c r="AG170">
        <v>26</v>
      </c>
      <c r="AH170">
        <v>22</v>
      </c>
      <c r="AI170">
        <v>26</v>
      </c>
      <c r="AJ170">
        <v>25</v>
      </c>
      <c r="AK170">
        <v>18</v>
      </c>
      <c r="AL170">
        <v>15</v>
      </c>
      <c r="AM170">
        <v>18</v>
      </c>
      <c r="AN170">
        <v>16</v>
      </c>
      <c r="AO170">
        <v>12</v>
      </c>
      <c r="AP170" s="362">
        <v>11.5</v>
      </c>
      <c r="AQ170">
        <v>11</v>
      </c>
      <c r="AR170">
        <v>13</v>
      </c>
      <c r="AS170">
        <v>14</v>
      </c>
      <c r="AT170">
        <v>11</v>
      </c>
      <c r="AU170">
        <v>15</v>
      </c>
      <c r="AV170">
        <v>16</v>
      </c>
      <c r="AW170" s="144">
        <v>15</v>
      </c>
      <c r="AX170" s="144">
        <v>10</v>
      </c>
      <c r="AY170" s="144">
        <v>13</v>
      </c>
      <c r="AZ170" s="144">
        <v>18</v>
      </c>
      <c r="BA170" s="144">
        <v>21</v>
      </c>
      <c r="BB170" s="144">
        <v>25</v>
      </c>
      <c r="BC170" s="144">
        <v>27</v>
      </c>
      <c r="BD170" s="144">
        <v>29</v>
      </c>
      <c r="BE170" s="144">
        <v>27</v>
      </c>
      <c r="BF170" s="144">
        <v>31</v>
      </c>
      <c r="BG170">
        <v>38</v>
      </c>
      <c r="BH170">
        <v>35</v>
      </c>
      <c r="BI170">
        <v>30</v>
      </c>
      <c r="BJ170">
        <v>25</v>
      </c>
      <c r="BK170">
        <v>20</v>
      </c>
      <c r="BL170">
        <v>19</v>
      </c>
      <c r="BM170">
        <v>20</v>
      </c>
      <c r="BN170">
        <v>20</v>
      </c>
      <c r="BO170">
        <v>14</v>
      </c>
      <c r="BP170">
        <v>14</v>
      </c>
      <c r="BQ170">
        <v>11</v>
      </c>
      <c r="BR170">
        <v>6</v>
      </c>
      <c r="BS170" s="343">
        <v>8.5</v>
      </c>
      <c r="BT170">
        <v>12</v>
      </c>
      <c r="BU170">
        <v>6</v>
      </c>
      <c r="BV170">
        <v>4</v>
      </c>
      <c r="BW170">
        <v>4</v>
      </c>
      <c r="BX170">
        <v>5</v>
      </c>
      <c r="BY170">
        <v>2</v>
      </c>
      <c r="BZ170">
        <v>4</v>
      </c>
      <c r="CA170">
        <v>5</v>
      </c>
      <c r="CB170">
        <v>9</v>
      </c>
      <c r="CC170">
        <v>10</v>
      </c>
      <c r="CD170">
        <v>12</v>
      </c>
      <c r="CE170">
        <v>8</v>
      </c>
      <c r="CF170" s="380">
        <v>6</v>
      </c>
      <c r="CG170">
        <v>8</v>
      </c>
      <c r="CH170">
        <v>7</v>
      </c>
      <c r="CI170">
        <v>6</v>
      </c>
      <c r="CJ170">
        <v>7</v>
      </c>
      <c r="CK170">
        <v>5</v>
      </c>
      <c r="CL170">
        <v>9</v>
      </c>
      <c r="CM170">
        <v>11</v>
      </c>
      <c r="CN170">
        <v>9</v>
      </c>
      <c r="CO170">
        <v>6</v>
      </c>
      <c r="CP170">
        <v>11</v>
      </c>
      <c r="CQ170">
        <v>4</v>
      </c>
      <c r="CR170">
        <v>1</v>
      </c>
      <c r="CS170">
        <v>6</v>
      </c>
      <c r="CT170">
        <v>6</v>
      </c>
      <c r="CU170">
        <v>7</v>
      </c>
      <c r="CV170">
        <v>9</v>
      </c>
      <c r="CW170">
        <v>7</v>
      </c>
      <c r="CX170">
        <v>10</v>
      </c>
      <c r="CY170">
        <v>12</v>
      </c>
      <c r="CZ170">
        <v>12</v>
      </c>
      <c r="DA170">
        <v>8</v>
      </c>
      <c r="DB170">
        <v>9</v>
      </c>
      <c r="DC170">
        <v>2</v>
      </c>
      <c r="DD170">
        <v>2</v>
      </c>
      <c r="DE170">
        <v>5</v>
      </c>
      <c r="DF170">
        <v>7.5</v>
      </c>
      <c r="DG170">
        <v>10</v>
      </c>
      <c r="DH170">
        <v>5</v>
      </c>
      <c r="DI170">
        <v>7</v>
      </c>
      <c r="DJ170">
        <v>7</v>
      </c>
      <c r="DK170">
        <v>6</v>
      </c>
      <c r="DL170">
        <v>3</v>
      </c>
      <c r="DM170">
        <v>0</v>
      </c>
      <c r="DN170">
        <v>1</v>
      </c>
      <c r="DO170">
        <v>2</v>
      </c>
      <c r="DP170">
        <v>2</v>
      </c>
      <c r="DQ170">
        <v>0</v>
      </c>
      <c r="DR170">
        <v>0</v>
      </c>
      <c r="DS170">
        <v>1</v>
      </c>
      <c r="DT170" s="397">
        <v>1</v>
      </c>
      <c r="DU170" s="397">
        <v>6</v>
      </c>
      <c r="DV170" s="380">
        <v>7</v>
      </c>
      <c r="DW170" s="380">
        <v>6</v>
      </c>
      <c r="DX170" s="397">
        <v>4</v>
      </c>
      <c r="DY170">
        <v>4</v>
      </c>
      <c r="DZ170">
        <v>4</v>
      </c>
      <c r="EA170">
        <v>3</v>
      </c>
      <c r="EB170">
        <v>5</v>
      </c>
      <c r="EC170">
        <v>5</v>
      </c>
      <c r="ED170">
        <v>4</v>
      </c>
      <c r="EE170">
        <v>4</v>
      </c>
      <c r="EF170">
        <v>4</v>
      </c>
      <c r="EG170">
        <v>5</v>
      </c>
      <c r="EH170">
        <v>5</v>
      </c>
      <c r="EI170">
        <v>2</v>
      </c>
      <c r="EJ170">
        <v>6</v>
      </c>
      <c r="EK170">
        <v>3</v>
      </c>
      <c r="EL170">
        <v>2</v>
      </c>
      <c r="EM170">
        <v>0</v>
      </c>
      <c r="EN170">
        <v>4</v>
      </c>
      <c r="EO170">
        <v>2</v>
      </c>
      <c r="EP170">
        <v>3</v>
      </c>
      <c r="EQ170">
        <v>1</v>
      </c>
      <c r="ER170">
        <v>1</v>
      </c>
      <c r="ES170">
        <v>2</v>
      </c>
      <c r="ET170">
        <v>1</v>
      </c>
      <c r="EU170">
        <v>4</v>
      </c>
      <c r="EV170">
        <v>1</v>
      </c>
      <c r="EW170">
        <v>3</v>
      </c>
      <c r="EX170">
        <v>6</v>
      </c>
      <c r="EY170">
        <v>14</v>
      </c>
      <c r="EZ170">
        <v>17</v>
      </c>
      <c r="FA170">
        <v>14</v>
      </c>
      <c r="FB170">
        <v>15</v>
      </c>
      <c r="FC170">
        <v>14</v>
      </c>
      <c r="FD170">
        <v>10</v>
      </c>
      <c r="FE170">
        <v>14</v>
      </c>
      <c r="FF170">
        <v>12</v>
      </c>
      <c r="FG170">
        <v>18</v>
      </c>
      <c r="FH170">
        <v>12</v>
      </c>
      <c r="FI170">
        <v>14</v>
      </c>
      <c r="FJ170">
        <v>16</v>
      </c>
      <c r="FK170">
        <v>17</v>
      </c>
      <c r="FL170">
        <v>12</v>
      </c>
      <c r="FM170">
        <v>9</v>
      </c>
      <c r="FN170">
        <v>10</v>
      </c>
      <c r="FO170">
        <v>17</v>
      </c>
      <c r="FP170">
        <v>14</v>
      </c>
      <c r="FQ170">
        <v>9</v>
      </c>
      <c r="FR170">
        <v>13</v>
      </c>
      <c r="FS170">
        <v>10</v>
      </c>
      <c r="FT170">
        <v>12</v>
      </c>
      <c r="FU170" s="397">
        <v>12</v>
      </c>
      <c r="FV170" s="397">
        <v>14</v>
      </c>
      <c r="FW170" s="380">
        <v>16</v>
      </c>
      <c r="FX170" s="380">
        <v>14</v>
      </c>
      <c r="FY170" s="397">
        <v>15</v>
      </c>
      <c r="FZ170">
        <v>14</v>
      </c>
      <c r="GA170">
        <v>17</v>
      </c>
      <c r="GB170">
        <v>16</v>
      </c>
      <c r="GC170">
        <v>18</v>
      </c>
      <c r="GD170">
        <v>23</v>
      </c>
      <c r="GE170">
        <v>23</v>
      </c>
      <c r="GF170">
        <v>14</v>
      </c>
      <c r="GG170">
        <v>18</v>
      </c>
      <c r="GH170">
        <v>18</v>
      </c>
      <c r="GI170">
        <v>14</v>
      </c>
      <c r="GJ170">
        <v>17</v>
      </c>
      <c r="GK170">
        <v>10</v>
      </c>
      <c r="GL170">
        <v>8</v>
      </c>
      <c r="GM170">
        <v>9</v>
      </c>
      <c r="GN170">
        <v>9</v>
      </c>
      <c r="GO170">
        <v>12</v>
      </c>
      <c r="GP170">
        <v>11</v>
      </c>
      <c r="GQ170">
        <v>14</v>
      </c>
      <c r="GR170">
        <v>14</v>
      </c>
      <c r="GS170">
        <v>15</v>
      </c>
      <c r="GT170">
        <v>11</v>
      </c>
      <c r="GU170">
        <v>3</v>
      </c>
      <c r="GV170">
        <v>8</v>
      </c>
      <c r="GW170">
        <v>11</v>
      </c>
      <c r="GX170">
        <v>9</v>
      </c>
      <c r="GY170">
        <v>13</v>
      </c>
      <c r="GZ170">
        <v>10</v>
      </c>
      <c r="HA170">
        <v>12</v>
      </c>
      <c r="HB170">
        <v>16</v>
      </c>
      <c r="HC170">
        <v>14</v>
      </c>
      <c r="HD170">
        <v>14</v>
      </c>
      <c r="HE170">
        <v>14</v>
      </c>
      <c r="HF170">
        <v>15</v>
      </c>
      <c r="HG170">
        <v>15</v>
      </c>
      <c r="HH170">
        <v>18</v>
      </c>
      <c r="HI170">
        <v>19</v>
      </c>
      <c r="HJ170">
        <v>26</v>
      </c>
      <c r="HK170">
        <v>24</v>
      </c>
      <c r="HL170">
        <v>15</v>
      </c>
      <c r="HM170">
        <v>10</v>
      </c>
      <c r="HN170">
        <v>8</v>
      </c>
      <c r="HO170">
        <v>20</v>
      </c>
      <c r="HP170">
        <v>8</v>
      </c>
      <c r="HQ170">
        <v>8</v>
      </c>
      <c r="HR170">
        <v>9</v>
      </c>
      <c r="HS170">
        <v>8</v>
      </c>
      <c r="HT170">
        <v>3</v>
      </c>
      <c r="HU170">
        <v>8</v>
      </c>
      <c r="HV170">
        <v>11</v>
      </c>
      <c r="HW170">
        <v>9</v>
      </c>
      <c r="HX170">
        <v>9</v>
      </c>
      <c r="HY170">
        <v>3</v>
      </c>
      <c r="HZ170">
        <v>3</v>
      </c>
      <c r="IA170">
        <v>5</v>
      </c>
      <c r="IB170">
        <v>3</v>
      </c>
      <c r="IC170">
        <v>6</v>
      </c>
      <c r="ID170">
        <v>5</v>
      </c>
      <c r="IE170">
        <v>6</v>
      </c>
      <c r="IF170">
        <v>5</v>
      </c>
      <c r="IG170">
        <v>8</v>
      </c>
      <c r="IH170">
        <v>3</v>
      </c>
      <c r="II170">
        <v>4</v>
      </c>
      <c r="IJ170">
        <v>5</v>
      </c>
      <c r="IK170">
        <v>4</v>
      </c>
      <c r="IL170">
        <v>4</v>
      </c>
      <c r="IM170">
        <v>4</v>
      </c>
      <c r="IN170" s="341">
        <f t="shared" si="152"/>
        <v>6.5</v>
      </c>
      <c r="IO170">
        <v>9</v>
      </c>
      <c r="IP170">
        <v>7</v>
      </c>
      <c r="IQ170">
        <v>9</v>
      </c>
      <c r="IR170">
        <v>8</v>
      </c>
      <c r="IS170">
        <v>6</v>
      </c>
      <c r="IT170">
        <v>7</v>
      </c>
      <c r="IU170">
        <v>4</v>
      </c>
      <c r="IV170">
        <v>3</v>
      </c>
      <c r="IW170">
        <v>3</v>
      </c>
      <c r="IX170">
        <v>5</v>
      </c>
      <c r="IY170">
        <v>5</v>
      </c>
      <c r="IZ170">
        <v>7</v>
      </c>
      <c r="JA170">
        <v>6</v>
      </c>
      <c r="JB170">
        <v>11</v>
      </c>
      <c r="JC170">
        <v>17</v>
      </c>
      <c r="JD170">
        <v>13</v>
      </c>
      <c r="JE170">
        <v>16</v>
      </c>
      <c r="JF170" s="362">
        <f t="shared" ref="JF170:JF192" si="156">(JG170+JE170)/2</f>
        <v>19</v>
      </c>
      <c r="JG170">
        <v>22</v>
      </c>
      <c r="JH170">
        <v>21</v>
      </c>
      <c r="JI170">
        <v>17</v>
      </c>
      <c r="JJ170">
        <v>18</v>
      </c>
      <c r="JK170">
        <v>16</v>
      </c>
      <c r="JL170">
        <v>23</v>
      </c>
      <c r="JM170">
        <v>19</v>
      </c>
      <c r="JN170" s="341">
        <f t="shared" ref="JN170:JN192" si="157">(JM170+JO170)/2</f>
        <v>18</v>
      </c>
      <c r="JO170">
        <v>17</v>
      </c>
      <c r="JP170">
        <v>12</v>
      </c>
      <c r="JQ170">
        <v>18</v>
      </c>
      <c r="JR170">
        <v>24</v>
      </c>
      <c r="JS170">
        <v>21</v>
      </c>
      <c r="JT170">
        <v>22</v>
      </c>
      <c r="JU170">
        <v>6</v>
      </c>
      <c r="JV170" s="341">
        <f t="shared" ref="JV170:JV192" si="158">(JU170+JW170)/2</f>
        <v>6</v>
      </c>
      <c r="JW170">
        <v>6</v>
      </c>
      <c r="JX170">
        <v>6</v>
      </c>
      <c r="JY170">
        <v>14</v>
      </c>
      <c r="JZ170">
        <v>15</v>
      </c>
      <c r="KA170">
        <v>14</v>
      </c>
      <c r="KB170">
        <v>18</v>
      </c>
      <c r="KC170">
        <v>18</v>
      </c>
      <c r="KD170">
        <v>7</v>
      </c>
      <c r="KE170">
        <v>8</v>
      </c>
      <c r="KF170">
        <v>10</v>
      </c>
      <c r="KG170">
        <v>16</v>
      </c>
      <c r="KH170">
        <v>22</v>
      </c>
      <c r="KI170">
        <v>11</v>
      </c>
      <c r="KJ170">
        <v>13</v>
      </c>
      <c r="KK170">
        <v>7</v>
      </c>
      <c r="KL170">
        <v>9</v>
      </c>
      <c r="KM170">
        <v>12</v>
      </c>
      <c r="KN170">
        <v>12</v>
      </c>
      <c r="KO170">
        <v>13</v>
      </c>
      <c r="KP170">
        <v>8</v>
      </c>
      <c r="KQ170">
        <v>11</v>
      </c>
      <c r="KR170">
        <v>8</v>
      </c>
      <c r="KS170">
        <v>10</v>
      </c>
      <c r="KT170">
        <v>13</v>
      </c>
      <c r="KU170">
        <v>9</v>
      </c>
      <c r="KV170">
        <v>10</v>
      </c>
      <c r="KW170">
        <v>11</v>
      </c>
      <c r="KX170">
        <v>16</v>
      </c>
      <c r="KY170">
        <v>14</v>
      </c>
      <c r="KZ170" s="476">
        <f t="shared" ref="KZ170:KZ192" si="159">ROUND(AVERAGE(KP170:KY170,LJ170),0)</f>
        <v>12</v>
      </c>
      <c r="LA170" s="476">
        <f t="shared" ref="LA170:LA192" si="160">ROUND(AVERAGE(KQ170:KY170,LJ170:LK170),0)</f>
        <v>13</v>
      </c>
      <c r="LB170" s="476">
        <f t="shared" ref="LB170:LB192" si="161">ROUND(AVERAGE(KR170:KY170,LJ170:LL170),0)</f>
        <v>15</v>
      </c>
      <c r="LC170" s="476">
        <f t="shared" ref="LC170:LC192" si="162">ROUND(AVERAGE(KS170:KY170,LJ170:LM170),0)</f>
        <v>17</v>
      </c>
      <c r="LD170" s="476">
        <f t="shared" ref="LD170:LD192" si="163">ROUND(AVERAGE(KT170:KY170,LJ170:LN170),0)</f>
        <v>18</v>
      </c>
      <c r="LE170" s="476">
        <f t="shared" ref="LE170:LE192" si="164">ROUND(AVERAGE(KU170:KY170,LJ170:LO170),0)</f>
        <v>19</v>
      </c>
      <c r="LF170" s="476">
        <f t="shared" ref="LF170:LF192" si="165">ROUND(AVERAGE(KV170:KY170,LJ170:LP170),0)</f>
        <v>20</v>
      </c>
      <c r="LG170" s="476">
        <f t="shared" ref="LG170:LG192" si="166">ROUND(AVERAGE(KW170:KY170,LJ170:LQ170),0)</f>
        <v>21</v>
      </c>
      <c r="LH170" s="476">
        <f t="shared" ref="LH170:LH192" si="167">ROUND(AVERAGE(KX170:KY170,LJ170:LR170),0)</f>
        <v>21</v>
      </c>
      <c r="LI170" s="476">
        <f t="shared" ref="LI170:LI192" si="168">ROUND(AVERAGE(KY170,LJ170:LS170),0)</f>
        <v>21</v>
      </c>
      <c r="LJ170" s="471">
        <v>19</v>
      </c>
      <c r="LK170">
        <v>24</v>
      </c>
      <c r="LL170">
        <v>31</v>
      </c>
      <c r="LM170">
        <v>27</v>
      </c>
      <c r="LN170">
        <v>27</v>
      </c>
      <c r="LO170">
        <v>25</v>
      </c>
      <c r="LP170">
        <v>21</v>
      </c>
      <c r="LQ170">
        <v>16</v>
      </c>
      <c r="LR170">
        <v>14</v>
      </c>
      <c r="LS170">
        <v>16</v>
      </c>
      <c r="LT170">
        <v>31</v>
      </c>
      <c r="LU170">
        <v>15</v>
      </c>
      <c r="LV170">
        <v>17</v>
      </c>
      <c r="LW170">
        <v>23</v>
      </c>
      <c r="LX170">
        <v>24</v>
      </c>
      <c r="LY170">
        <v>10</v>
      </c>
      <c r="LZ170">
        <v>13</v>
      </c>
      <c r="MA170">
        <v>14</v>
      </c>
      <c r="MB170">
        <v>14</v>
      </c>
      <c r="MC170">
        <v>20</v>
      </c>
      <c r="MD170">
        <v>10</v>
      </c>
      <c r="ME170">
        <v>10</v>
      </c>
      <c r="MF170">
        <v>20</v>
      </c>
      <c r="MG170">
        <v>22</v>
      </c>
      <c r="MH170">
        <v>8</v>
      </c>
      <c r="MI170">
        <v>7</v>
      </c>
      <c r="MJ170">
        <v>6</v>
      </c>
      <c r="MK170">
        <v>10</v>
      </c>
      <c r="ML170">
        <v>7</v>
      </c>
      <c r="MM170">
        <v>9</v>
      </c>
      <c r="MN170">
        <v>11</v>
      </c>
      <c r="MO170" s="471">
        <v>9</v>
      </c>
      <c r="MP170" s="471">
        <v>11</v>
      </c>
      <c r="MQ170">
        <v>10</v>
      </c>
      <c r="MR170">
        <v>11</v>
      </c>
      <c r="MS170">
        <v>11</v>
      </c>
      <c r="MT170">
        <v>14</v>
      </c>
      <c r="MU170">
        <v>3</v>
      </c>
      <c r="MV170">
        <v>8</v>
      </c>
      <c r="MW170">
        <v>13</v>
      </c>
      <c r="MX170">
        <v>20</v>
      </c>
      <c r="MY170">
        <v>26</v>
      </c>
      <c r="MZ170">
        <v>16</v>
      </c>
      <c r="NA170">
        <v>12</v>
      </c>
      <c r="NB170">
        <v>14</v>
      </c>
      <c r="NC170">
        <v>17</v>
      </c>
      <c r="ND170">
        <v>14</v>
      </c>
      <c r="NE170">
        <v>12</v>
      </c>
      <c r="NF170">
        <v>22</v>
      </c>
      <c r="NG170">
        <v>19</v>
      </c>
      <c r="NH170">
        <v>18</v>
      </c>
      <c r="NI170">
        <v>9</v>
      </c>
      <c r="NJ170">
        <v>8</v>
      </c>
      <c r="NK170">
        <v>10</v>
      </c>
      <c r="NL170">
        <v>17</v>
      </c>
      <c r="NM170">
        <v>9</v>
      </c>
      <c r="NN170">
        <v>5</v>
      </c>
      <c r="NO170">
        <v>10</v>
      </c>
      <c r="NP170">
        <v>12</v>
      </c>
      <c r="NQ170">
        <v>9</v>
      </c>
      <c r="NR170">
        <v>10</v>
      </c>
      <c r="NS170">
        <v>10</v>
      </c>
      <c r="NT170">
        <v>16</v>
      </c>
      <c r="NU170">
        <v>12</v>
      </c>
      <c r="NV170">
        <v>10</v>
      </c>
      <c r="NW170">
        <v>8</v>
      </c>
      <c r="NX170">
        <v>10</v>
      </c>
      <c r="NY170">
        <v>14</v>
      </c>
      <c r="NZ170">
        <v>10</v>
      </c>
      <c r="OA170">
        <v>8</v>
      </c>
      <c r="OB170">
        <v>6</v>
      </c>
      <c r="OC170">
        <v>7</v>
      </c>
      <c r="OD170">
        <v>1</v>
      </c>
      <c r="OE170">
        <v>3</v>
      </c>
      <c r="OF170">
        <v>1</v>
      </c>
      <c r="OG170">
        <v>4</v>
      </c>
      <c r="OH170">
        <v>9</v>
      </c>
      <c r="OI170">
        <v>7</v>
      </c>
      <c r="OJ170">
        <v>8</v>
      </c>
      <c r="OK170">
        <v>8</v>
      </c>
      <c r="OL170">
        <v>10</v>
      </c>
      <c r="OM170">
        <v>4</v>
      </c>
      <c r="ON170">
        <v>5</v>
      </c>
      <c r="OO170">
        <v>3</v>
      </c>
      <c r="OP170">
        <v>11</v>
      </c>
      <c r="OQ170">
        <v>10</v>
      </c>
      <c r="OR170">
        <v>9</v>
      </c>
      <c r="OS170">
        <v>10</v>
      </c>
      <c r="OT170">
        <v>14</v>
      </c>
      <c r="OU170">
        <v>11</v>
      </c>
      <c r="OV170">
        <v>8</v>
      </c>
      <c r="OW170">
        <v>14</v>
      </c>
      <c r="OX170">
        <v>15</v>
      </c>
      <c r="OY170" s="341">
        <f t="shared" si="153"/>
        <v>12.5</v>
      </c>
      <c r="OZ170">
        <v>10</v>
      </c>
      <c r="PA170">
        <v>7</v>
      </c>
      <c r="PB170">
        <v>13</v>
      </c>
      <c r="PC170">
        <v>20</v>
      </c>
      <c r="PD170">
        <v>11</v>
      </c>
    </row>
    <row r="171" spans="1:436" x14ac:dyDescent="0.2">
      <c r="B171" s="1">
        <v>3</v>
      </c>
      <c r="C171" s="166">
        <f t="shared" ca="1" si="151"/>
        <v>12</v>
      </c>
      <c r="D171" s="167">
        <f t="shared" ca="1" si="154"/>
        <v>0.15789473684210525</v>
      </c>
      <c r="E171" s="187">
        <f t="shared" ca="1" si="155"/>
        <v>20</v>
      </c>
      <c r="F171" s="168"/>
      <c r="G171">
        <v>0</v>
      </c>
      <c r="H171">
        <v>2</v>
      </c>
      <c r="I171" s="341">
        <v>2</v>
      </c>
      <c r="J171">
        <v>2</v>
      </c>
      <c r="K171">
        <v>1</v>
      </c>
      <c r="L171">
        <v>0</v>
      </c>
      <c r="M171">
        <v>1</v>
      </c>
      <c r="N171">
        <v>1</v>
      </c>
      <c r="O171">
        <v>1</v>
      </c>
      <c r="P171">
        <v>0</v>
      </c>
      <c r="Q171">
        <v>0</v>
      </c>
      <c r="R171">
        <v>0</v>
      </c>
      <c r="S171">
        <v>1</v>
      </c>
      <c r="T171">
        <v>0</v>
      </c>
      <c r="U171">
        <v>3</v>
      </c>
      <c r="V171">
        <v>3</v>
      </c>
      <c r="W171">
        <v>4</v>
      </c>
      <c r="X171">
        <v>2</v>
      </c>
      <c r="Y171">
        <v>1</v>
      </c>
      <c r="Z171">
        <v>1</v>
      </c>
      <c r="AA171">
        <v>1</v>
      </c>
      <c r="AB171">
        <v>1</v>
      </c>
      <c r="AC171">
        <v>0</v>
      </c>
      <c r="AD171">
        <v>0</v>
      </c>
      <c r="AE171">
        <v>2</v>
      </c>
      <c r="AF171">
        <v>2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1</v>
      </c>
      <c r="AN171">
        <v>1</v>
      </c>
      <c r="AO171">
        <v>0</v>
      </c>
      <c r="AP171" s="362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 s="144">
        <v>0</v>
      </c>
      <c r="AX171" s="144">
        <v>0</v>
      </c>
      <c r="AY171" s="144">
        <v>1</v>
      </c>
      <c r="AZ171" s="144">
        <v>0</v>
      </c>
      <c r="BA171" s="144">
        <v>1</v>
      </c>
      <c r="BB171" s="144">
        <v>1</v>
      </c>
      <c r="BC171" s="144">
        <v>1</v>
      </c>
      <c r="BD171" s="144">
        <v>1</v>
      </c>
      <c r="BE171" s="144">
        <v>3</v>
      </c>
      <c r="BF171" s="144">
        <v>3</v>
      </c>
      <c r="BG171">
        <v>1</v>
      </c>
      <c r="BH171">
        <v>1</v>
      </c>
      <c r="BI171">
        <v>1</v>
      </c>
      <c r="BJ171">
        <v>1</v>
      </c>
      <c r="BK171">
        <v>1</v>
      </c>
      <c r="BL171">
        <v>0</v>
      </c>
      <c r="BM171">
        <v>0</v>
      </c>
      <c r="BN171">
        <v>0</v>
      </c>
      <c r="BO171">
        <v>2</v>
      </c>
      <c r="BP171">
        <v>1</v>
      </c>
      <c r="BQ171">
        <v>4</v>
      </c>
      <c r="BR171">
        <v>4</v>
      </c>
      <c r="BS171" s="343">
        <v>4</v>
      </c>
      <c r="BT171">
        <v>1</v>
      </c>
      <c r="BU171">
        <v>1</v>
      </c>
      <c r="BV171">
        <v>1</v>
      </c>
      <c r="BW171">
        <v>1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 s="380">
        <v>1</v>
      </c>
      <c r="CG171">
        <v>1</v>
      </c>
      <c r="CH171">
        <v>0</v>
      </c>
      <c r="CI171">
        <v>0</v>
      </c>
      <c r="CJ171">
        <v>0</v>
      </c>
      <c r="CK171">
        <v>0</v>
      </c>
      <c r="CL171">
        <v>1</v>
      </c>
      <c r="CM171">
        <v>1</v>
      </c>
      <c r="CN171">
        <v>2</v>
      </c>
      <c r="CO171">
        <v>2</v>
      </c>
      <c r="CP171">
        <v>1</v>
      </c>
      <c r="CQ171">
        <v>2</v>
      </c>
      <c r="CR171">
        <v>2</v>
      </c>
      <c r="CS171">
        <v>2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1</v>
      </c>
      <c r="DC171">
        <v>1</v>
      </c>
      <c r="DD171">
        <v>1</v>
      </c>
      <c r="DE171">
        <v>2</v>
      </c>
      <c r="DF171">
        <v>1</v>
      </c>
      <c r="DG171">
        <v>0</v>
      </c>
      <c r="DH171">
        <v>0</v>
      </c>
      <c r="DI171">
        <v>0</v>
      </c>
      <c r="DJ171">
        <v>1</v>
      </c>
      <c r="DK171">
        <v>2</v>
      </c>
      <c r="DL171">
        <v>0</v>
      </c>
      <c r="DM171">
        <v>1</v>
      </c>
      <c r="DN171">
        <v>2</v>
      </c>
      <c r="DO171">
        <v>1</v>
      </c>
      <c r="DP171">
        <v>1</v>
      </c>
      <c r="DQ171">
        <v>2</v>
      </c>
      <c r="DR171">
        <v>1</v>
      </c>
      <c r="DS171">
        <v>1</v>
      </c>
      <c r="DT171" s="397">
        <v>0</v>
      </c>
      <c r="DU171" s="397">
        <v>0</v>
      </c>
      <c r="DV171" s="380">
        <v>0</v>
      </c>
      <c r="DW171" s="380">
        <v>1</v>
      </c>
      <c r="DX171" s="397">
        <v>0</v>
      </c>
      <c r="DY171">
        <v>0</v>
      </c>
      <c r="DZ171">
        <v>0</v>
      </c>
      <c r="EA171">
        <v>0</v>
      </c>
      <c r="EB171">
        <v>0</v>
      </c>
      <c r="EC171">
        <v>0</v>
      </c>
      <c r="ED171">
        <v>0</v>
      </c>
      <c r="EE171">
        <v>0</v>
      </c>
      <c r="EF171">
        <v>1</v>
      </c>
      <c r="EG171">
        <v>1</v>
      </c>
      <c r="EH171">
        <v>0</v>
      </c>
      <c r="EI171">
        <v>1</v>
      </c>
      <c r="EJ171">
        <v>0</v>
      </c>
      <c r="EK171">
        <v>0</v>
      </c>
      <c r="EL171">
        <v>1</v>
      </c>
      <c r="EM171">
        <v>1</v>
      </c>
      <c r="EN171">
        <v>2</v>
      </c>
      <c r="EO171">
        <v>2</v>
      </c>
      <c r="EP171">
        <v>0</v>
      </c>
      <c r="EQ171">
        <v>1</v>
      </c>
      <c r="ER171">
        <v>2</v>
      </c>
      <c r="ES171">
        <v>2</v>
      </c>
      <c r="ET171">
        <v>0</v>
      </c>
      <c r="EU171">
        <v>0</v>
      </c>
      <c r="EV171">
        <v>0</v>
      </c>
      <c r="EW171">
        <v>0</v>
      </c>
      <c r="EX171">
        <v>0</v>
      </c>
      <c r="EY171">
        <v>0</v>
      </c>
      <c r="EZ171">
        <v>0</v>
      </c>
      <c r="FA171">
        <v>0</v>
      </c>
      <c r="FB171">
        <v>0</v>
      </c>
      <c r="FC171">
        <v>0</v>
      </c>
      <c r="FD171">
        <v>2</v>
      </c>
      <c r="FE171">
        <v>3</v>
      </c>
      <c r="FF171">
        <v>3</v>
      </c>
      <c r="FG171">
        <v>3</v>
      </c>
      <c r="FH171">
        <v>0</v>
      </c>
      <c r="FI171">
        <v>1</v>
      </c>
      <c r="FJ171">
        <v>1</v>
      </c>
      <c r="FK171">
        <v>1</v>
      </c>
      <c r="FL171">
        <v>0</v>
      </c>
      <c r="FM171">
        <v>1</v>
      </c>
      <c r="FN171">
        <v>1</v>
      </c>
      <c r="FO171">
        <v>1</v>
      </c>
      <c r="FP171">
        <v>0</v>
      </c>
      <c r="FQ171">
        <v>0</v>
      </c>
      <c r="FR171">
        <v>0</v>
      </c>
      <c r="FS171">
        <v>1</v>
      </c>
      <c r="FT171">
        <v>2</v>
      </c>
      <c r="FU171" s="397">
        <v>2</v>
      </c>
      <c r="FV171" s="397">
        <v>5</v>
      </c>
      <c r="FW171" s="380">
        <v>6</v>
      </c>
      <c r="FX171" s="380">
        <v>2</v>
      </c>
      <c r="FY171" s="397">
        <v>1</v>
      </c>
      <c r="FZ171">
        <v>1</v>
      </c>
      <c r="GA171">
        <v>3</v>
      </c>
      <c r="GB171">
        <v>3</v>
      </c>
      <c r="GC171">
        <v>1</v>
      </c>
      <c r="GD171">
        <v>2</v>
      </c>
      <c r="GE171">
        <v>2</v>
      </c>
      <c r="GF171">
        <v>5</v>
      </c>
      <c r="GG171">
        <v>3</v>
      </c>
      <c r="GH171">
        <v>0</v>
      </c>
      <c r="GI171">
        <v>1</v>
      </c>
      <c r="GJ171">
        <v>1</v>
      </c>
      <c r="GK171">
        <v>1</v>
      </c>
      <c r="GL171">
        <v>0</v>
      </c>
      <c r="GM171">
        <v>0</v>
      </c>
      <c r="GN171">
        <v>0</v>
      </c>
      <c r="GO171">
        <v>2</v>
      </c>
      <c r="GP171">
        <v>0</v>
      </c>
      <c r="GQ171">
        <v>0</v>
      </c>
      <c r="GR171">
        <v>0</v>
      </c>
      <c r="GS171">
        <v>0</v>
      </c>
      <c r="GT171">
        <v>1</v>
      </c>
      <c r="GU171">
        <v>1</v>
      </c>
      <c r="GV171">
        <v>1</v>
      </c>
      <c r="GW171">
        <v>3</v>
      </c>
      <c r="GX171">
        <v>5</v>
      </c>
      <c r="GY171">
        <v>0</v>
      </c>
      <c r="GZ171">
        <v>1</v>
      </c>
      <c r="HA171">
        <v>2</v>
      </c>
      <c r="HB171">
        <v>3</v>
      </c>
      <c r="HC171">
        <v>2</v>
      </c>
      <c r="HD171">
        <v>1</v>
      </c>
      <c r="HE171">
        <v>1</v>
      </c>
      <c r="HF171">
        <v>1</v>
      </c>
      <c r="HG171">
        <v>1</v>
      </c>
      <c r="HH171">
        <v>1</v>
      </c>
      <c r="HI171">
        <v>3</v>
      </c>
      <c r="HJ171">
        <v>1</v>
      </c>
      <c r="HK171">
        <v>2</v>
      </c>
      <c r="HL171">
        <v>0</v>
      </c>
      <c r="HM171">
        <v>0</v>
      </c>
      <c r="HN171">
        <v>0</v>
      </c>
      <c r="HO171">
        <v>0</v>
      </c>
      <c r="HP171">
        <v>0</v>
      </c>
      <c r="HQ171">
        <v>0</v>
      </c>
      <c r="HR171">
        <v>1</v>
      </c>
      <c r="HS171">
        <v>1</v>
      </c>
      <c r="HT171">
        <v>3</v>
      </c>
      <c r="HU171">
        <v>2</v>
      </c>
      <c r="HV171">
        <v>0</v>
      </c>
      <c r="HW171">
        <v>1</v>
      </c>
      <c r="HX171">
        <v>1</v>
      </c>
      <c r="HY171">
        <v>0</v>
      </c>
      <c r="HZ171">
        <v>0</v>
      </c>
      <c r="IA171">
        <v>0</v>
      </c>
      <c r="IB171">
        <v>1</v>
      </c>
      <c r="IC171">
        <v>0</v>
      </c>
      <c r="ID171">
        <v>0</v>
      </c>
      <c r="IE171">
        <v>2</v>
      </c>
      <c r="IF171">
        <v>2</v>
      </c>
      <c r="IG171">
        <v>1</v>
      </c>
      <c r="IH171">
        <v>1</v>
      </c>
      <c r="II171">
        <v>1</v>
      </c>
      <c r="IJ171">
        <v>1</v>
      </c>
      <c r="IK171">
        <v>4</v>
      </c>
      <c r="IL171">
        <v>2</v>
      </c>
      <c r="IM171">
        <v>2</v>
      </c>
      <c r="IN171" s="341">
        <f t="shared" si="152"/>
        <v>3</v>
      </c>
      <c r="IO171">
        <v>4</v>
      </c>
      <c r="IP171">
        <v>2</v>
      </c>
      <c r="IQ171">
        <v>2</v>
      </c>
      <c r="IR171">
        <v>4</v>
      </c>
      <c r="IS171">
        <v>2</v>
      </c>
      <c r="IT171">
        <v>1</v>
      </c>
      <c r="IU171">
        <v>1</v>
      </c>
      <c r="IV171">
        <v>2</v>
      </c>
      <c r="IW171">
        <v>2</v>
      </c>
      <c r="IX171">
        <v>3</v>
      </c>
      <c r="IY171">
        <v>2</v>
      </c>
      <c r="IZ171">
        <v>3</v>
      </c>
      <c r="JA171">
        <v>3</v>
      </c>
      <c r="JB171">
        <v>5</v>
      </c>
      <c r="JC171">
        <v>6</v>
      </c>
      <c r="JD171">
        <v>5</v>
      </c>
      <c r="JE171">
        <v>3</v>
      </c>
      <c r="JF171" s="362">
        <f t="shared" si="156"/>
        <v>3</v>
      </c>
      <c r="JG171">
        <v>3</v>
      </c>
      <c r="JH171">
        <v>4</v>
      </c>
      <c r="JI171">
        <v>1</v>
      </c>
      <c r="JJ171">
        <v>3</v>
      </c>
      <c r="JK171">
        <v>4</v>
      </c>
      <c r="JL171">
        <v>5</v>
      </c>
      <c r="JM171">
        <v>4</v>
      </c>
      <c r="JN171" s="341">
        <f t="shared" si="157"/>
        <v>4</v>
      </c>
      <c r="JO171">
        <v>4</v>
      </c>
      <c r="JP171">
        <v>2</v>
      </c>
      <c r="JQ171">
        <v>2</v>
      </c>
      <c r="JR171">
        <v>3</v>
      </c>
      <c r="JS171">
        <v>3</v>
      </c>
      <c r="JT171">
        <v>3</v>
      </c>
      <c r="JU171">
        <v>4</v>
      </c>
      <c r="JV171" s="341">
        <f t="shared" si="158"/>
        <v>3</v>
      </c>
      <c r="JW171">
        <v>2</v>
      </c>
      <c r="JX171">
        <v>3</v>
      </c>
      <c r="JY171">
        <v>0</v>
      </c>
      <c r="JZ171">
        <v>2</v>
      </c>
      <c r="KA171">
        <v>2</v>
      </c>
      <c r="KB171">
        <v>5</v>
      </c>
      <c r="KC171">
        <v>5</v>
      </c>
      <c r="KD171">
        <v>1</v>
      </c>
      <c r="KE171">
        <v>1</v>
      </c>
      <c r="KF171">
        <v>2</v>
      </c>
      <c r="KG171">
        <v>4</v>
      </c>
      <c r="KH171">
        <v>2</v>
      </c>
      <c r="KI171">
        <v>2</v>
      </c>
      <c r="KJ171">
        <v>1</v>
      </c>
      <c r="KK171">
        <v>0</v>
      </c>
      <c r="KL171">
        <v>1</v>
      </c>
      <c r="KM171">
        <v>1</v>
      </c>
      <c r="KN171">
        <v>1</v>
      </c>
      <c r="KO171">
        <v>1</v>
      </c>
      <c r="KP171">
        <v>1</v>
      </c>
      <c r="KQ171">
        <v>1</v>
      </c>
      <c r="KR171">
        <v>2</v>
      </c>
      <c r="KS171">
        <v>3</v>
      </c>
      <c r="KT171">
        <v>5</v>
      </c>
      <c r="KU171">
        <v>4</v>
      </c>
      <c r="KV171">
        <v>6</v>
      </c>
      <c r="KW171">
        <v>7</v>
      </c>
      <c r="KX171">
        <v>6</v>
      </c>
      <c r="KY171">
        <v>9</v>
      </c>
      <c r="KZ171" s="476">
        <f t="shared" si="159"/>
        <v>5</v>
      </c>
      <c r="LA171" s="476">
        <f t="shared" si="160"/>
        <v>6</v>
      </c>
      <c r="LB171" s="476">
        <f t="shared" si="161"/>
        <v>7</v>
      </c>
      <c r="LC171" s="476">
        <f t="shared" si="162"/>
        <v>7</v>
      </c>
      <c r="LD171" s="476">
        <f t="shared" si="163"/>
        <v>8</v>
      </c>
      <c r="LE171" s="476">
        <f t="shared" si="164"/>
        <v>8</v>
      </c>
      <c r="LF171" s="476">
        <f t="shared" si="165"/>
        <v>9</v>
      </c>
      <c r="LG171" s="476">
        <f t="shared" si="166"/>
        <v>9</v>
      </c>
      <c r="LH171" s="476">
        <f t="shared" si="167"/>
        <v>9</v>
      </c>
      <c r="LI171" s="476">
        <f t="shared" si="168"/>
        <v>10</v>
      </c>
      <c r="LJ171" s="471">
        <v>9</v>
      </c>
      <c r="LK171">
        <v>11</v>
      </c>
      <c r="LL171">
        <v>12</v>
      </c>
      <c r="LM171">
        <v>8</v>
      </c>
      <c r="LN171">
        <v>7</v>
      </c>
      <c r="LO171">
        <v>9</v>
      </c>
      <c r="LP171">
        <v>13</v>
      </c>
      <c r="LQ171">
        <v>10</v>
      </c>
      <c r="LR171">
        <v>10</v>
      </c>
      <c r="LS171">
        <v>10</v>
      </c>
      <c r="LT171">
        <v>12</v>
      </c>
      <c r="LU171">
        <v>5</v>
      </c>
      <c r="LV171">
        <v>3</v>
      </c>
      <c r="LW171">
        <v>3</v>
      </c>
      <c r="LX171">
        <v>8</v>
      </c>
      <c r="LY171">
        <v>3</v>
      </c>
      <c r="LZ171">
        <v>5</v>
      </c>
      <c r="MA171">
        <v>5</v>
      </c>
      <c r="MB171">
        <v>7</v>
      </c>
      <c r="MC171">
        <v>5</v>
      </c>
      <c r="MD171">
        <v>2</v>
      </c>
      <c r="ME171">
        <v>1</v>
      </c>
      <c r="MF171">
        <v>6</v>
      </c>
      <c r="MG171">
        <v>8</v>
      </c>
      <c r="MH171">
        <v>2</v>
      </c>
      <c r="MI171">
        <v>3</v>
      </c>
      <c r="MJ171">
        <v>3</v>
      </c>
      <c r="MK171">
        <v>11</v>
      </c>
      <c r="ML171">
        <v>3</v>
      </c>
      <c r="MM171">
        <v>3</v>
      </c>
      <c r="MN171">
        <v>2</v>
      </c>
      <c r="MO171" s="471">
        <v>4</v>
      </c>
      <c r="MP171" s="471">
        <v>4</v>
      </c>
      <c r="MQ171">
        <v>2</v>
      </c>
      <c r="MR171">
        <v>2</v>
      </c>
      <c r="MS171">
        <v>1</v>
      </c>
      <c r="MT171">
        <v>7</v>
      </c>
      <c r="MU171">
        <v>1</v>
      </c>
      <c r="MV171">
        <v>1</v>
      </c>
      <c r="MW171">
        <v>2</v>
      </c>
      <c r="MX171">
        <v>3</v>
      </c>
      <c r="MY171">
        <v>7</v>
      </c>
      <c r="MZ171">
        <v>0</v>
      </c>
      <c r="NA171">
        <v>0</v>
      </c>
      <c r="NB171">
        <v>4</v>
      </c>
      <c r="NC171">
        <v>6</v>
      </c>
      <c r="ND171">
        <v>2</v>
      </c>
      <c r="NE171">
        <v>3</v>
      </c>
      <c r="NF171">
        <v>11</v>
      </c>
      <c r="NG171">
        <v>9</v>
      </c>
      <c r="NH171">
        <v>2</v>
      </c>
      <c r="NI171">
        <v>1</v>
      </c>
      <c r="NJ171">
        <v>3</v>
      </c>
      <c r="NK171">
        <v>2</v>
      </c>
      <c r="NL171">
        <v>5</v>
      </c>
      <c r="NM171">
        <v>4</v>
      </c>
      <c r="NN171">
        <v>7</v>
      </c>
      <c r="NO171">
        <v>9</v>
      </c>
      <c r="NP171">
        <v>10</v>
      </c>
      <c r="NQ171">
        <v>4</v>
      </c>
      <c r="NR171">
        <v>4</v>
      </c>
      <c r="NS171">
        <v>6</v>
      </c>
      <c r="NT171">
        <v>7</v>
      </c>
      <c r="NU171">
        <v>3</v>
      </c>
      <c r="NV171">
        <v>2</v>
      </c>
      <c r="NW171">
        <v>2</v>
      </c>
      <c r="NX171">
        <v>2</v>
      </c>
      <c r="NY171">
        <v>6</v>
      </c>
      <c r="NZ171">
        <v>0</v>
      </c>
      <c r="OA171">
        <v>0</v>
      </c>
      <c r="OB171">
        <v>0</v>
      </c>
      <c r="OC171">
        <v>0</v>
      </c>
      <c r="OD171">
        <v>0</v>
      </c>
      <c r="OE171">
        <v>1</v>
      </c>
      <c r="OF171">
        <v>2</v>
      </c>
      <c r="OG171">
        <v>3</v>
      </c>
      <c r="OH171">
        <v>0</v>
      </c>
      <c r="OI171">
        <v>1</v>
      </c>
      <c r="OJ171">
        <v>0</v>
      </c>
      <c r="OK171">
        <v>1</v>
      </c>
      <c r="OL171">
        <v>2</v>
      </c>
      <c r="OM171">
        <v>2</v>
      </c>
      <c r="ON171">
        <v>4</v>
      </c>
      <c r="OO171">
        <v>7</v>
      </c>
      <c r="OP171">
        <v>8</v>
      </c>
      <c r="OQ171">
        <v>5</v>
      </c>
      <c r="OR171">
        <v>5</v>
      </c>
      <c r="OS171">
        <v>7</v>
      </c>
      <c r="OT171">
        <v>11</v>
      </c>
      <c r="OU171">
        <v>14</v>
      </c>
      <c r="OV171">
        <v>5</v>
      </c>
      <c r="OW171">
        <v>5</v>
      </c>
      <c r="OX171">
        <v>6</v>
      </c>
      <c r="OY171" s="341">
        <f t="shared" si="153"/>
        <v>5.5</v>
      </c>
      <c r="OZ171">
        <v>5</v>
      </c>
      <c r="PA171">
        <v>5</v>
      </c>
      <c r="PB171">
        <v>7</v>
      </c>
      <c r="PC171">
        <v>11</v>
      </c>
      <c r="PD171">
        <v>12</v>
      </c>
    </row>
    <row r="172" spans="1:436" x14ac:dyDescent="0.2">
      <c r="A172" s="55"/>
      <c r="B172" s="1">
        <v>4</v>
      </c>
      <c r="C172" s="166">
        <f t="shared" ca="1" si="151"/>
        <v>37</v>
      </c>
      <c r="D172" s="167">
        <f t="shared" ca="1" si="154"/>
        <v>0.2868217054263566</v>
      </c>
      <c r="E172" s="187">
        <f t="shared" ca="1" si="155"/>
        <v>24</v>
      </c>
      <c r="F172" s="168"/>
      <c r="G172">
        <v>19</v>
      </c>
      <c r="H172">
        <v>1</v>
      </c>
      <c r="I172" s="341">
        <v>1</v>
      </c>
      <c r="J172">
        <v>1</v>
      </c>
      <c r="K172">
        <v>1</v>
      </c>
      <c r="L172">
        <v>1</v>
      </c>
      <c r="M172">
        <v>1</v>
      </c>
      <c r="N172">
        <v>1</v>
      </c>
      <c r="O172">
        <v>2</v>
      </c>
      <c r="P172">
        <v>3</v>
      </c>
      <c r="Q172">
        <v>2</v>
      </c>
      <c r="R172">
        <v>2</v>
      </c>
      <c r="S172">
        <v>3</v>
      </c>
      <c r="T172">
        <v>4</v>
      </c>
      <c r="U172">
        <v>4</v>
      </c>
      <c r="V172">
        <v>4</v>
      </c>
      <c r="W172">
        <v>5</v>
      </c>
      <c r="X172">
        <v>4</v>
      </c>
      <c r="Y172">
        <v>4</v>
      </c>
      <c r="Z172">
        <v>4</v>
      </c>
      <c r="AA172">
        <v>6</v>
      </c>
      <c r="AB172">
        <v>5</v>
      </c>
      <c r="AC172">
        <v>6</v>
      </c>
      <c r="AD172">
        <v>6</v>
      </c>
      <c r="AE172">
        <v>6</v>
      </c>
      <c r="AF172">
        <v>9</v>
      </c>
      <c r="AG172">
        <v>7</v>
      </c>
      <c r="AH172">
        <v>7</v>
      </c>
      <c r="AI172">
        <v>8</v>
      </c>
      <c r="AJ172">
        <v>8</v>
      </c>
      <c r="AK172">
        <v>8</v>
      </c>
      <c r="AL172">
        <v>8</v>
      </c>
      <c r="AM172">
        <v>9</v>
      </c>
      <c r="AN172">
        <v>8</v>
      </c>
      <c r="AO172">
        <v>8</v>
      </c>
      <c r="AP172" s="362">
        <v>8</v>
      </c>
      <c r="AQ172">
        <v>8</v>
      </c>
      <c r="AR172">
        <v>5</v>
      </c>
      <c r="AS172">
        <v>3</v>
      </c>
      <c r="AT172">
        <v>3</v>
      </c>
      <c r="AU172">
        <v>3</v>
      </c>
      <c r="AV172">
        <v>10</v>
      </c>
      <c r="AW172" s="144">
        <v>9</v>
      </c>
      <c r="AX172" s="144">
        <v>10</v>
      </c>
      <c r="AY172" s="144">
        <v>11</v>
      </c>
      <c r="AZ172" s="144">
        <v>12</v>
      </c>
      <c r="BA172" s="144">
        <v>11</v>
      </c>
      <c r="BB172" s="144">
        <v>13</v>
      </c>
      <c r="BC172" s="144">
        <v>9</v>
      </c>
      <c r="BD172" s="144">
        <v>14</v>
      </c>
      <c r="BE172" s="144">
        <v>10</v>
      </c>
      <c r="BF172" s="144">
        <v>10</v>
      </c>
      <c r="BG172">
        <v>9</v>
      </c>
      <c r="BH172">
        <v>10</v>
      </c>
      <c r="BI172">
        <v>10</v>
      </c>
      <c r="BJ172">
        <v>10</v>
      </c>
      <c r="BK172">
        <v>12</v>
      </c>
      <c r="BL172">
        <v>11</v>
      </c>
      <c r="BM172">
        <v>8</v>
      </c>
      <c r="BN172">
        <v>9</v>
      </c>
      <c r="BO172">
        <v>12</v>
      </c>
      <c r="BP172">
        <v>10</v>
      </c>
      <c r="BQ172">
        <v>9</v>
      </c>
      <c r="BR172">
        <v>9</v>
      </c>
      <c r="BS172" s="343">
        <v>9</v>
      </c>
      <c r="BT172">
        <v>9</v>
      </c>
      <c r="BU172">
        <v>10</v>
      </c>
      <c r="BV172">
        <v>13</v>
      </c>
      <c r="BW172">
        <v>13</v>
      </c>
      <c r="BX172">
        <v>11</v>
      </c>
      <c r="BY172">
        <v>11</v>
      </c>
      <c r="BZ172">
        <v>10</v>
      </c>
      <c r="CA172">
        <v>11</v>
      </c>
      <c r="CB172">
        <v>8</v>
      </c>
      <c r="CC172">
        <v>8</v>
      </c>
      <c r="CD172">
        <v>8</v>
      </c>
      <c r="CE172">
        <v>8</v>
      </c>
      <c r="CF172" s="380">
        <v>8</v>
      </c>
      <c r="CG172">
        <v>8</v>
      </c>
      <c r="CH172">
        <v>8</v>
      </c>
      <c r="CI172">
        <v>8</v>
      </c>
      <c r="CJ172">
        <v>9</v>
      </c>
      <c r="CK172">
        <v>8</v>
      </c>
      <c r="CL172">
        <v>8</v>
      </c>
      <c r="CM172">
        <v>8</v>
      </c>
      <c r="CN172">
        <v>8</v>
      </c>
      <c r="CO172">
        <v>9</v>
      </c>
      <c r="CP172">
        <v>10</v>
      </c>
      <c r="CQ172">
        <v>9</v>
      </c>
      <c r="CR172">
        <v>8</v>
      </c>
      <c r="CS172">
        <v>8</v>
      </c>
      <c r="CT172">
        <v>9</v>
      </c>
      <c r="CU172">
        <v>11</v>
      </c>
      <c r="CV172">
        <v>12</v>
      </c>
      <c r="CW172">
        <v>12</v>
      </c>
      <c r="CX172">
        <v>18</v>
      </c>
      <c r="CY172">
        <v>15</v>
      </c>
      <c r="CZ172">
        <v>14</v>
      </c>
      <c r="DA172">
        <v>14</v>
      </c>
      <c r="DB172">
        <v>13</v>
      </c>
      <c r="DC172">
        <v>14</v>
      </c>
      <c r="DD172">
        <v>13</v>
      </c>
      <c r="DE172">
        <v>16</v>
      </c>
      <c r="DF172">
        <v>19</v>
      </c>
      <c r="DG172">
        <v>22</v>
      </c>
      <c r="DH172">
        <v>13</v>
      </c>
      <c r="DI172">
        <v>13</v>
      </c>
      <c r="DJ172">
        <v>15</v>
      </c>
      <c r="DK172">
        <v>16</v>
      </c>
      <c r="DL172">
        <v>12</v>
      </c>
      <c r="DM172">
        <v>13</v>
      </c>
      <c r="DN172">
        <v>12</v>
      </c>
      <c r="DO172">
        <v>15</v>
      </c>
      <c r="DP172">
        <v>15</v>
      </c>
      <c r="DQ172">
        <v>12</v>
      </c>
      <c r="DR172">
        <v>13</v>
      </c>
      <c r="DS172">
        <v>11</v>
      </c>
      <c r="DT172" s="397">
        <v>10</v>
      </c>
      <c r="DU172" s="397">
        <v>11</v>
      </c>
      <c r="DV172" s="380">
        <v>10</v>
      </c>
      <c r="DW172" s="380">
        <v>10</v>
      </c>
      <c r="DX172" s="397">
        <v>11</v>
      </c>
      <c r="DY172">
        <v>10</v>
      </c>
      <c r="DZ172">
        <v>9</v>
      </c>
      <c r="EA172">
        <v>9</v>
      </c>
      <c r="EB172">
        <v>11</v>
      </c>
      <c r="EC172">
        <v>9</v>
      </c>
      <c r="ED172">
        <v>10</v>
      </c>
      <c r="EE172">
        <v>9</v>
      </c>
      <c r="EF172">
        <v>8</v>
      </c>
      <c r="EG172">
        <v>10</v>
      </c>
      <c r="EH172">
        <v>9</v>
      </c>
      <c r="EI172">
        <v>9</v>
      </c>
      <c r="EJ172">
        <v>7</v>
      </c>
      <c r="EK172">
        <v>7</v>
      </c>
      <c r="EL172">
        <v>8</v>
      </c>
      <c r="EM172">
        <v>7</v>
      </c>
      <c r="EN172">
        <v>8</v>
      </c>
      <c r="EO172">
        <v>8</v>
      </c>
      <c r="EP172">
        <v>9</v>
      </c>
      <c r="EQ172">
        <v>10</v>
      </c>
      <c r="ER172">
        <v>8</v>
      </c>
      <c r="ES172">
        <v>8</v>
      </c>
      <c r="ET172">
        <v>8</v>
      </c>
      <c r="EU172">
        <v>9</v>
      </c>
      <c r="EV172">
        <v>10</v>
      </c>
      <c r="EW172">
        <v>9</v>
      </c>
      <c r="EX172">
        <v>8</v>
      </c>
      <c r="EY172">
        <v>8</v>
      </c>
      <c r="EZ172">
        <v>8</v>
      </c>
      <c r="FA172">
        <v>7</v>
      </c>
      <c r="FB172">
        <v>10</v>
      </c>
      <c r="FC172">
        <v>9</v>
      </c>
      <c r="FD172">
        <v>9</v>
      </c>
      <c r="FE172">
        <v>13</v>
      </c>
      <c r="FF172">
        <v>13</v>
      </c>
      <c r="FG172">
        <v>18</v>
      </c>
      <c r="FH172">
        <v>19</v>
      </c>
      <c r="FI172">
        <v>19</v>
      </c>
      <c r="FJ172">
        <v>9</v>
      </c>
      <c r="FK172">
        <v>11</v>
      </c>
      <c r="FL172">
        <v>13</v>
      </c>
      <c r="FM172">
        <v>14</v>
      </c>
      <c r="FN172">
        <v>11</v>
      </c>
      <c r="FO172">
        <v>9</v>
      </c>
      <c r="FP172">
        <v>10</v>
      </c>
      <c r="FQ172">
        <v>9</v>
      </c>
      <c r="FR172">
        <v>14</v>
      </c>
      <c r="FS172">
        <v>8</v>
      </c>
      <c r="FT172">
        <v>11</v>
      </c>
      <c r="FU172" s="397">
        <v>6</v>
      </c>
      <c r="FV172" s="397">
        <v>4</v>
      </c>
      <c r="FW172" s="380">
        <v>4</v>
      </c>
      <c r="FX172" s="380">
        <v>5</v>
      </c>
      <c r="FY172" s="397">
        <v>13</v>
      </c>
      <c r="FZ172">
        <v>8</v>
      </c>
      <c r="GA172">
        <v>7</v>
      </c>
      <c r="GB172">
        <v>11</v>
      </c>
      <c r="GC172">
        <v>9</v>
      </c>
      <c r="GD172">
        <v>4</v>
      </c>
      <c r="GE172">
        <v>5</v>
      </c>
      <c r="GF172">
        <v>4</v>
      </c>
      <c r="GG172">
        <v>7</v>
      </c>
      <c r="GH172">
        <v>4</v>
      </c>
      <c r="GI172">
        <v>4</v>
      </c>
      <c r="GJ172">
        <v>4</v>
      </c>
      <c r="GK172">
        <v>5</v>
      </c>
      <c r="GL172">
        <v>2</v>
      </c>
      <c r="GM172">
        <v>2</v>
      </c>
      <c r="GN172">
        <v>1</v>
      </c>
      <c r="GO172">
        <v>1</v>
      </c>
      <c r="GP172">
        <v>1</v>
      </c>
      <c r="GQ172">
        <v>1</v>
      </c>
      <c r="GR172">
        <v>1</v>
      </c>
      <c r="GS172">
        <v>0</v>
      </c>
      <c r="GT172">
        <v>1</v>
      </c>
      <c r="GU172">
        <v>1</v>
      </c>
      <c r="GV172">
        <v>2</v>
      </c>
      <c r="GW172">
        <v>0</v>
      </c>
      <c r="GX172">
        <v>0</v>
      </c>
      <c r="GY172">
        <v>0</v>
      </c>
      <c r="GZ172">
        <v>8</v>
      </c>
      <c r="HA172">
        <v>4</v>
      </c>
      <c r="HB172">
        <v>6</v>
      </c>
      <c r="HC172">
        <v>7</v>
      </c>
      <c r="HD172">
        <v>9</v>
      </c>
      <c r="HE172">
        <v>5</v>
      </c>
      <c r="HF172">
        <v>11</v>
      </c>
      <c r="HG172">
        <v>20</v>
      </c>
      <c r="HH172">
        <v>25</v>
      </c>
      <c r="HI172">
        <v>6</v>
      </c>
      <c r="HJ172">
        <v>12</v>
      </c>
      <c r="HK172">
        <v>7</v>
      </c>
      <c r="HL172">
        <v>9</v>
      </c>
      <c r="HM172">
        <v>1</v>
      </c>
      <c r="HN172">
        <v>3</v>
      </c>
      <c r="HO172">
        <v>2</v>
      </c>
      <c r="HP172">
        <v>2</v>
      </c>
      <c r="HQ172">
        <v>1</v>
      </c>
      <c r="HR172">
        <v>0</v>
      </c>
      <c r="HS172">
        <v>0</v>
      </c>
      <c r="HT172">
        <v>0</v>
      </c>
      <c r="HU172">
        <v>0</v>
      </c>
      <c r="HV172">
        <v>0</v>
      </c>
      <c r="HW172">
        <v>1</v>
      </c>
      <c r="HX172">
        <v>0</v>
      </c>
      <c r="HY172">
        <v>0</v>
      </c>
      <c r="HZ172">
        <v>0</v>
      </c>
      <c r="IA172">
        <v>0</v>
      </c>
      <c r="IB172">
        <v>0</v>
      </c>
      <c r="IC172">
        <v>2</v>
      </c>
      <c r="ID172">
        <v>0</v>
      </c>
      <c r="IE172">
        <v>1</v>
      </c>
      <c r="IF172">
        <v>2</v>
      </c>
      <c r="IG172">
        <v>1</v>
      </c>
      <c r="IH172">
        <v>0</v>
      </c>
      <c r="II172">
        <v>0</v>
      </c>
      <c r="IJ172">
        <v>1</v>
      </c>
      <c r="IK172">
        <v>2</v>
      </c>
      <c r="IL172">
        <v>3</v>
      </c>
      <c r="IM172">
        <v>1</v>
      </c>
      <c r="IN172" s="341">
        <f t="shared" si="152"/>
        <v>0.5</v>
      </c>
      <c r="IO172">
        <v>0</v>
      </c>
      <c r="IP172">
        <v>0</v>
      </c>
      <c r="IQ172">
        <v>0</v>
      </c>
      <c r="IR172">
        <v>0</v>
      </c>
      <c r="IS172">
        <v>2</v>
      </c>
      <c r="IT172">
        <v>3</v>
      </c>
      <c r="IU172">
        <v>3</v>
      </c>
      <c r="IV172">
        <v>1</v>
      </c>
      <c r="IW172">
        <v>0</v>
      </c>
      <c r="IX172">
        <v>1</v>
      </c>
      <c r="IY172">
        <v>2</v>
      </c>
      <c r="IZ172">
        <v>1</v>
      </c>
      <c r="JA172">
        <v>5</v>
      </c>
      <c r="JB172">
        <v>8</v>
      </c>
      <c r="JC172">
        <v>12</v>
      </c>
      <c r="JD172">
        <v>7</v>
      </c>
      <c r="JE172">
        <v>4</v>
      </c>
      <c r="JF172" s="362">
        <f t="shared" si="156"/>
        <v>4</v>
      </c>
      <c r="JG172">
        <v>4</v>
      </c>
      <c r="JH172">
        <v>6</v>
      </c>
      <c r="JI172">
        <v>3</v>
      </c>
      <c r="JJ172">
        <v>4</v>
      </c>
      <c r="JK172">
        <v>3</v>
      </c>
      <c r="JL172">
        <v>3</v>
      </c>
      <c r="JM172">
        <v>3</v>
      </c>
      <c r="JN172" s="341">
        <f t="shared" si="157"/>
        <v>3.5</v>
      </c>
      <c r="JO172">
        <v>4</v>
      </c>
      <c r="JP172">
        <v>5</v>
      </c>
      <c r="JQ172">
        <v>5</v>
      </c>
      <c r="JR172">
        <v>8</v>
      </c>
      <c r="JS172">
        <v>6</v>
      </c>
      <c r="JT172">
        <v>2</v>
      </c>
      <c r="JU172">
        <v>0</v>
      </c>
      <c r="JV172" s="341">
        <f t="shared" si="158"/>
        <v>0</v>
      </c>
      <c r="JW172">
        <v>0</v>
      </c>
      <c r="JX172">
        <v>1</v>
      </c>
      <c r="JY172">
        <v>0</v>
      </c>
      <c r="JZ172">
        <v>0</v>
      </c>
      <c r="KA172">
        <v>2</v>
      </c>
      <c r="KB172">
        <v>2</v>
      </c>
      <c r="KC172">
        <v>1</v>
      </c>
      <c r="KD172">
        <v>1</v>
      </c>
      <c r="KE172">
        <v>2</v>
      </c>
      <c r="KF172">
        <v>3</v>
      </c>
      <c r="KG172">
        <v>4</v>
      </c>
      <c r="KH172">
        <v>3</v>
      </c>
      <c r="KI172">
        <v>4</v>
      </c>
      <c r="KJ172">
        <v>4</v>
      </c>
      <c r="KK172">
        <v>6</v>
      </c>
      <c r="KL172">
        <v>11</v>
      </c>
      <c r="KM172">
        <v>5</v>
      </c>
      <c r="KN172">
        <v>5</v>
      </c>
      <c r="KO172">
        <v>5</v>
      </c>
      <c r="KP172">
        <v>9</v>
      </c>
      <c r="KQ172">
        <v>9</v>
      </c>
      <c r="KR172">
        <v>14</v>
      </c>
      <c r="KS172">
        <v>15</v>
      </c>
      <c r="KT172">
        <v>14</v>
      </c>
      <c r="KU172">
        <v>12</v>
      </c>
      <c r="KV172">
        <v>15</v>
      </c>
      <c r="KW172">
        <v>19</v>
      </c>
      <c r="KX172">
        <v>19</v>
      </c>
      <c r="KY172">
        <v>24</v>
      </c>
      <c r="KZ172" s="476">
        <f t="shared" si="159"/>
        <v>17</v>
      </c>
      <c r="LA172" s="476">
        <f t="shared" si="160"/>
        <v>21</v>
      </c>
      <c r="LB172" s="476">
        <f t="shared" si="161"/>
        <v>24</v>
      </c>
      <c r="LC172" s="476">
        <f t="shared" si="162"/>
        <v>27</v>
      </c>
      <c r="LD172" s="476">
        <f t="shared" si="163"/>
        <v>29</v>
      </c>
      <c r="LE172" s="476">
        <f t="shared" si="164"/>
        <v>32</v>
      </c>
      <c r="LF172" s="476">
        <f t="shared" si="165"/>
        <v>35</v>
      </c>
      <c r="LG172" s="476">
        <f t="shared" si="166"/>
        <v>38</v>
      </c>
      <c r="LH172" s="476">
        <f t="shared" si="167"/>
        <v>40</v>
      </c>
      <c r="LI172" s="476">
        <f t="shared" si="168"/>
        <v>42</v>
      </c>
      <c r="LJ172" s="471">
        <v>42</v>
      </c>
      <c r="LK172">
        <v>46</v>
      </c>
      <c r="LL172">
        <v>44</v>
      </c>
      <c r="LM172">
        <v>43</v>
      </c>
      <c r="LN172">
        <v>43</v>
      </c>
      <c r="LO172">
        <v>43</v>
      </c>
      <c r="LP172">
        <v>47</v>
      </c>
      <c r="LQ172">
        <v>45</v>
      </c>
      <c r="LR172">
        <v>45</v>
      </c>
      <c r="LS172">
        <v>43</v>
      </c>
      <c r="LT172">
        <v>44</v>
      </c>
      <c r="LU172">
        <v>50</v>
      </c>
      <c r="LV172">
        <v>53</v>
      </c>
      <c r="LW172">
        <v>52</v>
      </c>
      <c r="LX172">
        <v>52</v>
      </c>
      <c r="LY172">
        <v>51</v>
      </c>
      <c r="LZ172">
        <v>53</v>
      </c>
      <c r="MA172">
        <v>55</v>
      </c>
      <c r="MB172">
        <v>54</v>
      </c>
      <c r="MC172">
        <v>55</v>
      </c>
      <c r="MD172">
        <v>60</v>
      </c>
      <c r="ME172">
        <v>61</v>
      </c>
      <c r="MF172">
        <v>61</v>
      </c>
      <c r="MG172">
        <v>62</v>
      </c>
      <c r="MH172">
        <v>21</v>
      </c>
      <c r="MI172">
        <v>21</v>
      </c>
      <c r="MJ172">
        <v>22</v>
      </c>
      <c r="MK172">
        <v>21</v>
      </c>
      <c r="ML172">
        <v>22</v>
      </c>
      <c r="MM172">
        <v>21</v>
      </c>
      <c r="MN172">
        <v>24</v>
      </c>
      <c r="MO172" s="471">
        <v>18</v>
      </c>
      <c r="MP172" s="471">
        <v>17</v>
      </c>
      <c r="MQ172">
        <v>17</v>
      </c>
      <c r="MR172">
        <v>17</v>
      </c>
      <c r="MS172">
        <v>19</v>
      </c>
      <c r="MT172">
        <v>20</v>
      </c>
      <c r="MU172">
        <v>23</v>
      </c>
      <c r="MV172">
        <v>24</v>
      </c>
      <c r="MW172">
        <v>28</v>
      </c>
      <c r="MX172">
        <v>29</v>
      </c>
      <c r="MY172">
        <v>29</v>
      </c>
      <c r="MZ172">
        <v>27</v>
      </c>
      <c r="NA172">
        <v>28</v>
      </c>
      <c r="NB172">
        <v>30</v>
      </c>
      <c r="NC172">
        <v>34</v>
      </c>
      <c r="ND172">
        <v>38</v>
      </c>
      <c r="NE172">
        <v>39</v>
      </c>
      <c r="NF172">
        <v>44</v>
      </c>
      <c r="NG172">
        <v>44</v>
      </c>
      <c r="NH172">
        <v>53</v>
      </c>
      <c r="NI172">
        <v>49</v>
      </c>
      <c r="NJ172">
        <v>45</v>
      </c>
      <c r="NK172">
        <v>50</v>
      </c>
      <c r="NL172">
        <v>52</v>
      </c>
      <c r="NM172">
        <v>55</v>
      </c>
      <c r="NN172">
        <v>62</v>
      </c>
      <c r="NO172">
        <v>60</v>
      </c>
      <c r="NP172">
        <v>61</v>
      </c>
      <c r="NQ172">
        <v>61</v>
      </c>
      <c r="NR172">
        <v>12</v>
      </c>
      <c r="NS172">
        <v>12</v>
      </c>
      <c r="NT172">
        <v>12</v>
      </c>
      <c r="NU172">
        <v>12</v>
      </c>
      <c r="NV172">
        <v>15</v>
      </c>
      <c r="NW172">
        <v>16</v>
      </c>
      <c r="NX172">
        <v>18</v>
      </c>
      <c r="NY172">
        <v>20</v>
      </c>
      <c r="NZ172">
        <v>21</v>
      </c>
      <c r="OA172">
        <v>19</v>
      </c>
      <c r="OB172">
        <v>20</v>
      </c>
      <c r="OC172">
        <v>21</v>
      </c>
      <c r="OD172">
        <v>20</v>
      </c>
      <c r="OE172">
        <v>20</v>
      </c>
      <c r="OF172">
        <v>21</v>
      </c>
      <c r="OG172">
        <v>22</v>
      </c>
      <c r="OH172">
        <v>23</v>
      </c>
      <c r="OI172">
        <v>23</v>
      </c>
      <c r="OJ172">
        <v>23</v>
      </c>
      <c r="OK172">
        <v>23</v>
      </c>
      <c r="OL172">
        <v>27</v>
      </c>
      <c r="OM172">
        <v>28</v>
      </c>
      <c r="ON172">
        <v>25</v>
      </c>
      <c r="OO172">
        <v>24</v>
      </c>
      <c r="OP172">
        <v>24</v>
      </c>
      <c r="OQ172">
        <v>25</v>
      </c>
      <c r="OR172">
        <v>23</v>
      </c>
      <c r="OS172">
        <v>25</v>
      </c>
      <c r="OT172">
        <v>24</v>
      </c>
      <c r="OU172">
        <v>25</v>
      </c>
      <c r="OV172">
        <v>22</v>
      </c>
      <c r="OW172">
        <v>25</v>
      </c>
      <c r="OX172">
        <v>29</v>
      </c>
      <c r="OY172" s="341">
        <f t="shared" si="153"/>
        <v>30.5</v>
      </c>
      <c r="OZ172">
        <v>32</v>
      </c>
      <c r="PA172">
        <v>33</v>
      </c>
      <c r="PB172">
        <v>32</v>
      </c>
      <c r="PC172">
        <v>36</v>
      </c>
      <c r="PD172">
        <v>37</v>
      </c>
    </row>
    <row r="173" spans="1:436" s="144" customFormat="1" x14ac:dyDescent="0.2">
      <c r="A173" s="318"/>
      <c r="B173" s="318">
        <v>5</v>
      </c>
      <c r="C173" s="319">
        <f t="shared" ca="1" si="151"/>
        <v>116</v>
      </c>
      <c r="D173" s="320">
        <f t="shared" ca="1" si="154"/>
        <v>0.22879684418145957</v>
      </c>
      <c r="E173" s="323">
        <f t="shared" ca="1" si="155"/>
        <v>23</v>
      </c>
      <c r="F173" s="321"/>
      <c r="G173" s="144">
        <v>26</v>
      </c>
      <c r="H173" s="144">
        <v>26</v>
      </c>
      <c r="I173" s="343">
        <v>22</v>
      </c>
      <c r="J173" s="144">
        <v>18</v>
      </c>
      <c r="K173" s="144">
        <v>12</v>
      </c>
      <c r="L173" s="144">
        <v>12</v>
      </c>
      <c r="M173" s="144">
        <v>10</v>
      </c>
      <c r="N173" s="144">
        <v>4</v>
      </c>
      <c r="O173" s="144">
        <v>4</v>
      </c>
      <c r="P173" s="144">
        <v>2</v>
      </c>
      <c r="Q173" s="144">
        <v>1</v>
      </c>
      <c r="R173" s="144">
        <v>4</v>
      </c>
      <c r="S173" s="144">
        <v>5</v>
      </c>
      <c r="T173" s="144">
        <v>10</v>
      </c>
      <c r="U173" s="144">
        <v>3</v>
      </c>
      <c r="V173" s="144">
        <v>4</v>
      </c>
      <c r="W173" s="144">
        <v>7</v>
      </c>
      <c r="X173" s="144">
        <v>7</v>
      </c>
      <c r="Y173" s="144">
        <v>10</v>
      </c>
      <c r="Z173" s="144">
        <v>10</v>
      </c>
      <c r="AA173" s="144">
        <v>14</v>
      </c>
      <c r="AB173" s="144">
        <v>17</v>
      </c>
      <c r="AC173" s="144">
        <v>12</v>
      </c>
      <c r="AD173" s="144">
        <v>11</v>
      </c>
      <c r="AE173" s="144">
        <v>19</v>
      </c>
      <c r="AF173" s="144">
        <v>14</v>
      </c>
      <c r="AG173" s="144">
        <v>19</v>
      </c>
      <c r="AH173" s="144">
        <v>25</v>
      </c>
      <c r="AI173" s="144">
        <v>6</v>
      </c>
      <c r="AJ173" s="144">
        <v>13</v>
      </c>
      <c r="AK173" s="144">
        <v>4</v>
      </c>
      <c r="AL173" s="144">
        <v>10</v>
      </c>
      <c r="AM173" s="144">
        <v>13</v>
      </c>
      <c r="AN173" s="144">
        <v>13</v>
      </c>
      <c r="AO173" s="144">
        <v>10</v>
      </c>
      <c r="AP173" s="363">
        <v>11.5</v>
      </c>
      <c r="AQ173" s="144">
        <v>13</v>
      </c>
      <c r="AR173" s="144">
        <v>10</v>
      </c>
      <c r="AS173" s="144">
        <v>11</v>
      </c>
      <c r="AT173" s="144">
        <v>13</v>
      </c>
      <c r="AU173" s="144">
        <v>16</v>
      </c>
      <c r="AV173" s="144">
        <v>17</v>
      </c>
      <c r="AW173" s="144">
        <v>29</v>
      </c>
      <c r="AX173" s="144">
        <v>42</v>
      </c>
      <c r="AY173" s="144">
        <v>35</v>
      </c>
      <c r="AZ173" s="144">
        <v>36</v>
      </c>
      <c r="BA173" s="144">
        <v>23</v>
      </c>
      <c r="BB173" s="144">
        <v>28</v>
      </c>
      <c r="BC173" s="144">
        <v>24</v>
      </c>
      <c r="BD173" s="144">
        <v>10</v>
      </c>
      <c r="BE173" s="144">
        <v>21</v>
      </c>
      <c r="BF173" s="144">
        <v>32</v>
      </c>
      <c r="BG173" s="144">
        <v>18</v>
      </c>
      <c r="BH173" s="144">
        <v>25</v>
      </c>
      <c r="BI173" s="144">
        <v>17</v>
      </c>
      <c r="BJ173" s="144">
        <v>19</v>
      </c>
      <c r="BK173" s="144">
        <v>6</v>
      </c>
      <c r="BL173" s="144">
        <v>6</v>
      </c>
      <c r="BM173" s="144">
        <v>9</v>
      </c>
      <c r="BN173" s="144">
        <v>10</v>
      </c>
      <c r="BO173" s="144">
        <v>14</v>
      </c>
      <c r="BP173" s="144">
        <v>11</v>
      </c>
      <c r="BQ173" s="144">
        <v>10</v>
      </c>
      <c r="BR173" s="144">
        <v>6</v>
      </c>
      <c r="BS173" s="343">
        <v>8</v>
      </c>
      <c r="BT173" s="144">
        <v>9</v>
      </c>
      <c r="BU173" s="144">
        <v>7</v>
      </c>
      <c r="BV173" s="144">
        <v>4</v>
      </c>
      <c r="BW173" s="144">
        <v>6</v>
      </c>
      <c r="BX173" s="144">
        <v>8</v>
      </c>
      <c r="BY173" s="144">
        <v>3</v>
      </c>
      <c r="BZ173" s="144">
        <v>6</v>
      </c>
      <c r="CA173" s="144">
        <v>5</v>
      </c>
      <c r="CB173" s="144">
        <v>10</v>
      </c>
      <c r="CC173" s="144">
        <v>13</v>
      </c>
      <c r="CD173" s="144">
        <v>12</v>
      </c>
      <c r="CE173" s="144">
        <v>13</v>
      </c>
      <c r="CF173" s="380">
        <v>20</v>
      </c>
      <c r="CG173" s="144">
        <v>12</v>
      </c>
      <c r="CH173" s="144">
        <v>12</v>
      </c>
      <c r="CI173" s="144">
        <v>10</v>
      </c>
      <c r="CJ173" s="144">
        <v>16</v>
      </c>
      <c r="CK173" s="144">
        <v>20</v>
      </c>
      <c r="CL173" s="144">
        <v>21</v>
      </c>
      <c r="CM173" s="144">
        <v>20</v>
      </c>
      <c r="CN173" s="144">
        <v>16</v>
      </c>
      <c r="CO173" s="144">
        <v>20</v>
      </c>
      <c r="CP173" s="144">
        <v>28</v>
      </c>
      <c r="CQ173" s="144">
        <v>31</v>
      </c>
      <c r="CR173" s="144">
        <v>25</v>
      </c>
      <c r="CS173" s="144">
        <v>23</v>
      </c>
      <c r="CT173" s="144">
        <v>20</v>
      </c>
      <c r="CU173" s="144">
        <v>24</v>
      </c>
      <c r="CV173" s="144">
        <v>18</v>
      </c>
      <c r="CW173" s="144">
        <v>19</v>
      </c>
      <c r="CX173" s="144">
        <v>17</v>
      </c>
      <c r="CY173" s="144">
        <v>13</v>
      </c>
      <c r="CZ173" s="144">
        <v>16</v>
      </c>
      <c r="DA173" s="144">
        <v>18</v>
      </c>
      <c r="DB173" s="144">
        <v>21</v>
      </c>
      <c r="DC173" s="144">
        <v>21</v>
      </c>
      <c r="DD173" s="144">
        <v>21</v>
      </c>
      <c r="DE173" s="144">
        <v>18</v>
      </c>
      <c r="DF173" s="144">
        <v>21.5</v>
      </c>
      <c r="DG173" s="144">
        <v>25</v>
      </c>
      <c r="DH173" s="144">
        <v>19</v>
      </c>
      <c r="DI173" s="144">
        <v>15</v>
      </c>
      <c r="DJ173" s="144">
        <v>16</v>
      </c>
      <c r="DK173" s="144">
        <v>13</v>
      </c>
      <c r="DL173" s="144">
        <v>18</v>
      </c>
      <c r="DM173" s="144">
        <v>14</v>
      </c>
      <c r="DN173" s="144">
        <v>7</v>
      </c>
      <c r="DO173" s="144">
        <v>6</v>
      </c>
      <c r="DP173" s="144">
        <v>6</v>
      </c>
      <c r="DQ173" s="144">
        <v>8</v>
      </c>
      <c r="DR173">
        <v>7</v>
      </c>
      <c r="DS173" s="144">
        <v>7</v>
      </c>
      <c r="DT173" s="397">
        <v>7</v>
      </c>
      <c r="DU173" s="397">
        <v>7</v>
      </c>
      <c r="DV173" s="380">
        <v>8</v>
      </c>
      <c r="DW173" s="380">
        <v>9</v>
      </c>
      <c r="DX173" s="397">
        <v>9</v>
      </c>
      <c r="DY173">
        <v>15</v>
      </c>
      <c r="DZ173">
        <v>9</v>
      </c>
      <c r="EA173">
        <v>10</v>
      </c>
      <c r="EB173">
        <v>18</v>
      </c>
      <c r="EC173">
        <v>10</v>
      </c>
      <c r="ED173">
        <v>13</v>
      </c>
      <c r="EE173">
        <v>12</v>
      </c>
      <c r="EF173">
        <v>14</v>
      </c>
      <c r="EG173">
        <v>8</v>
      </c>
      <c r="EH173">
        <v>12</v>
      </c>
      <c r="EI173">
        <v>14</v>
      </c>
      <c r="EJ173">
        <v>9</v>
      </c>
      <c r="EK173">
        <v>15</v>
      </c>
      <c r="EL173">
        <v>19</v>
      </c>
      <c r="EM173">
        <v>13</v>
      </c>
      <c r="EN173">
        <v>13</v>
      </c>
      <c r="EO173" s="144">
        <v>9</v>
      </c>
      <c r="EP173">
        <v>10</v>
      </c>
      <c r="EQ173">
        <v>13</v>
      </c>
      <c r="ER173">
        <v>10</v>
      </c>
      <c r="ES173">
        <v>11</v>
      </c>
      <c r="ET173">
        <v>15</v>
      </c>
      <c r="EU173">
        <v>18</v>
      </c>
      <c r="EV173">
        <v>12</v>
      </c>
      <c r="EW173">
        <v>16</v>
      </c>
      <c r="EX173">
        <v>17</v>
      </c>
      <c r="EY173">
        <v>25</v>
      </c>
      <c r="EZ173">
        <v>16</v>
      </c>
      <c r="FA173">
        <v>21</v>
      </c>
      <c r="FB173">
        <v>18</v>
      </c>
      <c r="FC173">
        <v>18</v>
      </c>
      <c r="FD173">
        <v>13</v>
      </c>
      <c r="FE173">
        <v>16</v>
      </c>
      <c r="FF173">
        <v>20</v>
      </c>
      <c r="FG173">
        <v>25</v>
      </c>
      <c r="FH173">
        <v>31</v>
      </c>
      <c r="FI173">
        <v>20</v>
      </c>
      <c r="FJ173">
        <v>16</v>
      </c>
      <c r="FK173" s="144">
        <v>18</v>
      </c>
      <c r="FL173">
        <v>11</v>
      </c>
      <c r="FM173">
        <v>12</v>
      </c>
      <c r="FN173" s="144">
        <v>17</v>
      </c>
      <c r="FO173" s="144">
        <v>20</v>
      </c>
      <c r="FP173" s="144">
        <v>12</v>
      </c>
      <c r="FQ173">
        <v>16</v>
      </c>
      <c r="FR173" s="144">
        <v>12</v>
      </c>
      <c r="FS173">
        <v>9</v>
      </c>
      <c r="FT173" s="144">
        <v>10</v>
      </c>
      <c r="FU173" s="397">
        <v>18</v>
      </c>
      <c r="FV173" s="397">
        <v>17</v>
      </c>
      <c r="FW173" s="380">
        <v>16</v>
      </c>
      <c r="FX173" s="380">
        <v>18</v>
      </c>
      <c r="FY173" s="397">
        <v>18</v>
      </c>
      <c r="FZ173">
        <v>17</v>
      </c>
      <c r="GA173">
        <v>16</v>
      </c>
      <c r="GB173">
        <v>19</v>
      </c>
      <c r="GC173">
        <v>29</v>
      </c>
      <c r="GD173">
        <v>21</v>
      </c>
      <c r="GE173">
        <v>20</v>
      </c>
      <c r="GF173">
        <v>18</v>
      </c>
      <c r="GG173">
        <v>25</v>
      </c>
      <c r="GH173">
        <v>25</v>
      </c>
      <c r="GI173">
        <v>25</v>
      </c>
      <c r="GJ173">
        <v>17</v>
      </c>
      <c r="GK173">
        <v>24</v>
      </c>
      <c r="GL173">
        <v>11</v>
      </c>
      <c r="GM173">
        <v>11</v>
      </c>
      <c r="GN173">
        <v>11</v>
      </c>
      <c r="GO173">
        <v>13</v>
      </c>
      <c r="GP173" s="144">
        <v>16</v>
      </c>
      <c r="GQ173">
        <v>40</v>
      </c>
      <c r="GR173">
        <v>32</v>
      </c>
      <c r="GS173">
        <v>22</v>
      </c>
      <c r="GT173">
        <v>19</v>
      </c>
      <c r="GU173">
        <v>17</v>
      </c>
      <c r="GV173" s="144">
        <v>14</v>
      </c>
      <c r="GW173" s="144">
        <v>18</v>
      </c>
      <c r="GX173" s="144">
        <v>14</v>
      </c>
      <c r="GY173" s="144">
        <v>13</v>
      </c>
      <c r="GZ173" s="144">
        <v>20</v>
      </c>
      <c r="HA173" s="144">
        <v>22</v>
      </c>
      <c r="HB173" s="144">
        <v>25</v>
      </c>
      <c r="HC173" s="144">
        <v>27</v>
      </c>
      <c r="HD173" s="144">
        <v>22</v>
      </c>
      <c r="HE173" s="144">
        <v>27</v>
      </c>
      <c r="HF173" s="144">
        <v>33</v>
      </c>
      <c r="HG173" s="144">
        <v>41</v>
      </c>
      <c r="HH173" s="144">
        <v>43</v>
      </c>
      <c r="HI173" s="144">
        <v>31</v>
      </c>
      <c r="HJ173" s="144">
        <v>25</v>
      </c>
      <c r="HK173" s="144">
        <v>36</v>
      </c>
      <c r="HL173" s="144">
        <v>21</v>
      </c>
      <c r="HM173" s="144">
        <v>29</v>
      </c>
      <c r="HN173" s="144">
        <v>29</v>
      </c>
      <c r="HO173" s="144">
        <v>25</v>
      </c>
      <c r="HP173" s="144">
        <v>20</v>
      </c>
      <c r="HQ173" s="144">
        <v>20</v>
      </c>
      <c r="HR173" s="144">
        <v>28</v>
      </c>
      <c r="HS173" s="144">
        <v>29</v>
      </c>
      <c r="HT173" s="144">
        <v>21</v>
      </c>
      <c r="HU173" s="144">
        <v>19</v>
      </c>
      <c r="HV173" s="144">
        <v>19</v>
      </c>
      <c r="HW173" s="144">
        <v>15</v>
      </c>
      <c r="HX173" s="144">
        <v>13</v>
      </c>
      <c r="HY173" s="144">
        <v>17</v>
      </c>
      <c r="HZ173" s="144">
        <v>17</v>
      </c>
      <c r="IA173" s="144">
        <v>19</v>
      </c>
      <c r="IB173" s="144">
        <v>21</v>
      </c>
      <c r="IC173" s="144">
        <v>18</v>
      </c>
      <c r="ID173" s="144">
        <v>19</v>
      </c>
      <c r="IE173" s="144">
        <v>26</v>
      </c>
      <c r="IF173" s="144">
        <v>15</v>
      </c>
      <c r="IG173" s="144">
        <v>16</v>
      </c>
      <c r="IH173" s="144">
        <v>26</v>
      </c>
      <c r="II173" s="144">
        <v>21</v>
      </c>
      <c r="IJ173" s="144">
        <v>19</v>
      </c>
      <c r="IK173" s="144">
        <v>19</v>
      </c>
      <c r="IL173" s="144">
        <v>15</v>
      </c>
      <c r="IM173" s="144">
        <v>14</v>
      </c>
      <c r="IN173" s="341">
        <f t="shared" si="152"/>
        <v>15</v>
      </c>
      <c r="IO173" s="144">
        <v>16</v>
      </c>
      <c r="IP173" s="144">
        <v>17</v>
      </c>
      <c r="IQ173" s="144">
        <v>26</v>
      </c>
      <c r="IR173" s="144">
        <v>25</v>
      </c>
      <c r="IS173" s="144">
        <v>20</v>
      </c>
      <c r="IT173" s="144">
        <v>22</v>
      </c>
      <c r="IU173" s="144">
        <v>23</v>
      </c>
      <c r="IV173" s="144">
        <v>13</v>
      </c>
      <c r="IW173" s="144">
        <v>14</v>
      </c>
      <c r="IX173" s="144">
        <v>15</v>
      </c>
      <c r="IY173" s="144">
        <v>19</v>
      </c>
      <c r="IZ173" s="144">
        <v>21</v>
      </c>
      <c r="JA173" s="144">
        <v>23</v>
      </c>
      <c r="JB173" s="144">
        <v>26</v>
      </c>
      <c r="JC173" s="144">
        <v>32</v>
      </c>
      <c r="JD173" s="144">
        <v>27</v>
      </c>
      <c r="JE173" s="144">
        <v>27</v>
      </c>
      <c r="JF173" s="362">
        <f t="shared" si="156"/>
        <v>28</v>
      </c>
      <c r="JG173" s="144">
        <v>29</v>
      </c>
      <c r="JH173" s="144">
        <v>24</v>
      </c>
      <c r="JI173" s="144">
        <v>21</v>
      </c>
      <c r="JJ173" s="144">
        <v>24</v>
      </c>
      <c r="JK173" s="144">
        <v>20</v>
      </c>
      <c r="JL173" s="144">
        <v>24</v>
      </c>
      <c r="JM173" s="144">
        <v>32</v>
      </c>
      <c r="JN173" s="341">
        <f t="shared" si="157"/>
        <v>32</v>
      </c>
      <c r="JO173" s="144">
        <v>32</v>
      </c>
      <c r="JP173" s="144">
        <v>26</v>
      </c>
      <c r="JQ173" s="144">
        <v>25</v>
      </c>
      <c r="JR173" s="144">
        <v>23</v>
      </c>
      <c r="JS173" s="144">
        <v>25</v>
      </c>
      <c r="JT173" s="144">
        <v>32</v>
      </c>
      <c r="JU173" s="144">
        <v>23</v>
      </c>
      <c r="JV173" s="341">
        <f t="shared" si="158"/>
        <v>23</v>
      </c>
      <c r="JW173" s="144">
        <v>23</v>
      </c>
      <c r="JX173" s="144">
        <v>28</v>
      </c>
      <c r="JY173" s="144">
        <v>31</v>
      </c>
      <c r="JZ173" s="144">
        <v>30</v>
      </c>
      <c r="KA173" s="144">
        <v>26</v>
      </c>
      <c r="KB173" s="144">
        <v>29</v>
      </c>
      <c r="KC173" s="144">
        <v>30</v>
      </c>
      <c r="KD173" s="144">
        <v>27</v>
      </c>
      <c r="KE173" s="144">
        <v>31</v>
      </c>
      <c r="KF173" s="144">
        <v>34</v>
      </c>
      <c r="KG173" s="144">
        <v>33</v>
      </c>
      <c r="KH173" s="144">
        <v>34</v>
      </c>
      <c r="KI173" s="144">
        <v>28</v>
      </c>
      <c r="KJ173" s="144">
        <v>28</v>
      </c>
      <c r="KK173" s="144">
        <v>21</v>
      </c>
      <c r="KL173" s="144">
        <v>21</v>
      </c>
      <c r="KM173" s="144">
        <v>20</v>
      </c>
      <c r="KN173" s="144">
        <v>16</v>
      </c>
      <c r="KO173" s="144">
        <v>15</v>
      </c>
      <c r="KP173" s="144">
        <v>12</v>
      </c>
      <c r="KQ173" s="144">
        <v>15</v>
      </c>
      <c r="KR173" s="144">
        <v>14</v>
      </c>
      <c r="KS173" s="144">
        <v>19</v>
      </c>
      <c r="KT173" s="144">
        <v>18</v>
      </c>
      <c r="KU173" s="144">
        <v>25</v>
      </c>
      <c r="KV173" s="144">
        <v>26</v>
      </c>
      <c r="KW173" s="144">
        <v>31</v>
      </c>
      <c r="KX173" s="144">
        <v>35</v>
      </c>
      <c r="KY173" s="144">
        <v>34</v>
      </c>
      <c r="KZ173" s="476">
        <f t="shared" si="159"/>
        <v>24</v>
      </c>
      <c r="LA173" s="476">
        <f t="shared" si="160"/>
        <v>26</v>
      </c>
      <c r="LB173" s="476">
        <f t="shared" si="161"/>
        <v>28</v>
      </c>
      <c r="LC173" s="476">
        <f t="shared" si="162"/>
        <v>29</v>
      </c>
      <c r="LD173" s="476">
        <f t="shared" si="163"/>
        <v>30</v>
      </c>
      <c r="LE173" s="476">
        <f t="shared" si="164"/>
        <v>31</v>
      </c>
      <c r="LF173" s="476">
        <f t="shared" si="165"/>
        <v>32</v>
      </c>
      <c r="LG173" s="476">
        <f t="shared" si="166"/>
        <v>32</v>
      </c>
      <c r="LH173" s="476">
        <f t="shared" si="167"/>
        <v>32</v>
      </c>
      <c r="LI173" s="476">
        <f t="shared" si="168"/>
        <v>31</v>
      </c>
      <c r="LJ173" s="471">
        <v>40</v>
      </c>
      <c r="LK173" s="144">
        <v>33</v>
      </c>
      <c r="LL173" s="144">
        <v>34</v>
      </c>
      <c r="LM173" s="144">
        <v>28</v>
      </c>
      <c r="LN173" s="144">
        <v>31</v>
      </c>
      <c r="LO173" s="144">
        <v>28</v>
      </c>
      <c r="LP173" s="144">
        <v>30</v>
      </c>
      <c r="LQ173" s="144">
        <v>28</v>
      </c>
      <c r="LR173" s="144">
        <v>26</v>
      </c>
      <c r="LS173" s="144">
        <v>30</v>
      </c>
      <c r="LT173" s="144">
        <v>34</v>
      </c>
      <c r="LU173" s="144">
        <v>19</v>
      </c>
      <c r="LV173" s="144">
        <v>25</v>
      </c>
      <c r="LW173" s="144">
        <v>24</v>
      </c>
      <c r="LX173" s="144">
        <v>26</v>
      </c>
      <c r="LY173" s="144">
        <v>23</v>
      </c>
      <c r="LZ173" s="144">
        <v>24</v>
      </c>
      <c r="MA173" s="144">
        <v>23</v>
      </c>
      <c r="MB173" s="144">
        <v>24</v>
      </c>
      <c r="MC173" s="144">
        <v>27</v>
      </c>
      <c r="MD173" s="144">
        <v>29</v>
      </c>
      <c r="ME173" s="144">
        <v>35</v>
      </c>
      <c r="MF173" s="144">
        <v>37</v>
      </c>
      <c r="MG173" s="144">
        <v>41</v>
      </c>
      <c r="MH173" s="144">
        <v>40</v>
      </c>
      <c r="MI173" s="144">
        <v>34</v>
      </c>
      <c r="MJ173" s="144">
        <v>30</v>
      </c>
      <c r="MK173" s="144">
        <v>39</v>
      </c>
      <c r="ML173" s="144">
        <v>31</v>
      </c>
      <c r="MM173" s="144">
        <v>32</v>
      </c>
      <c r="MN173" s="144">
        <v>30</v>
      </c>
      <c r="MO173" s="144">
        <v>37</v>
      </c>
      <c r="MP173" s="144">
        <v>40</v>
      </c>
      <c r="MQ173" s="144">
        <v>38</v>
      </c>
      <c r="MR173" s="144">
        <v>37</v>
      </c>
      <c r="MS173" s="144">
        <v>36</v>
      </c>
      <c r="MT173" s="144">
        <v>35</v>
      </c>
      <c r="MU173" s="144">
        <v>34</v>
      </c>
      <c r="MV173" s="144">
        <v>31</v>
      </c>
      <c r="MW173" s="144">
        <v>33</v>
      </c>
      <c r="MX173" s="144">
        <v>37</v>
      </c>
      <c r="MY173" s="144">
        <v>31</v>
      </c>
      <c r="MZ173" s="144">
        <v>26</v>
      </c>
      <c r="NA173" s="144">
        <v>19</v>
      </c>
      <c r="NB173" s="144">
        <v>22</v>
      </c>
      <c r="NC173" s="144">
        <v>26</v>
      </c>
      <c r="ND173" s="144">
        <v>27</v>
      </c>
      <c r="NE173" s="144">
        <v>33</v>
      </c>
      <c r="NF173" s="144">
        <v>40</v>
      </c>
      <c r="NG173" s="144">
        <v>33</v>
      </c>
      <c r="NH173" s="144">
        <v>27</v>
      </c>
      <c r="NI173" s="144">
        <v>19</v>
      </c>
      <c r="NJ173" s="144">
        <v>16</v>
      </c>
      <c r="NK173" s="144">
        <v>20</v>
      </c>
      <c r="NL173" s="144">
        <v>23</v>
      </c>
      <c r="NM173" s="144">
        <v>27</v>
      </c>
      <c r="NN173" s="144">
        <v>27</v>
      </c>
      <c r="NO173" s="144">
        <v>35</v>
      </c>
      <c r="NP173" s="144">
        <v>43</v>
      </c>
      <c r="NQ173" s="144">
        <v>40</v>
      </c>
      <c r="NR173" s="144">
        <v>44</v>
      </c>
      <c r="NS173" s="144">
        <v>43</v>
      </c>
      <c r="NT173" s="144">
        <v>39</v>
      </c>
      <c r="NU173" s="144">
        <v>36</v>
      </c>
      <c r="NV173" s="144">
        <v>41</v>
      </c>
      <c r="NW173" s="144">
        <v>31</v>
      </c>
      <c r="NX173" s="144">
        <v>28</v>
      </c>
      <c r="NY173" s="144">
        <v>32</v>
      </c>
      <c r="NZ173" s="144">
        <v>34</v>
      </c>
      <c r="OA173" s="144">
        <v>31</v>
      </c>
      <c r="OB173" s="144">
        <v>34</v>
      </c>
      <c r="OC173" s="144">
        <v>38</v>
      </c>
      <c r="OD173" s="144">
        <v>45</v>
      </c>
      <c r="OE173" s="144">
        <v>47</v>
      </c>
      <c r="OF173" s="144">
        <v>52</v>
      </c>
      <c r="OG173" s="144">
        <v>53</v>
      </c>
      <c r="OH173" s="144">
        <v>58</v>
      </c>
      <c r="OI173" s="144">
        <v>61</v>
      </c>
      <c r="OJ173" s="144">
        <v>53</v>
      </c>
      <c r="OK173" s="144">
        <v>57</v>
      </c>
      <c r="OL173" s="144">
        <v>67</v>
      </c>
      <c r="OM173" s="144">
        <v>74</v>
      </c>
      <c r="ON173" s="144">
        <v>85</v>
      </c>
      <c r="OO173" s="144">
        <v>83</v>
      </c>
      <c r="OP173" s="144">
        <v>93</v>
      </c>
      <c r="OQ173" s="144">
        <v>91</v>
      </c>
      <c r="OR173" s="144">
        <v>111</v>
      </c>
      <c r="OS173" s="144">
        <v>96</v>
      </c>
      <c r="OT173" s="144">
        <v>91</v>
      </c>
      <c r="OU173" s="144">
        <v>93</v>
      </c>
      <c r="OV173" s="144">
        <v>92</v>
      </c>
      <c r="OW173" s="144">
        <v>99</v>
      </c>
      <c r="OX173" s="144">
        <v>88</v>
      </c>
      <c r="OY173" s="341">
        <f t="shared" si="153"/>
        <v>95</v>
      </c>
      <c r="OZ173" s="144">
        <v>102</v>
      </c>
      <c r="PA173" s="144">
        <v>109</v>
      </c>
      <c r="PB173" s="144">
        <v>108</v>
      </c>
      <c r="PC173" s="144">
        <v>112</v>
      </c>
      <c r="PD173" s="144">
        <v>116</v>
      </c>
    </row>
    <row r="174" spans="1:436" s="144" customFormat="1" x14ac:dyDescent="0.2">
      <c r="A174" s="55"/>
      <c r="B174" s="318">
        <v>6</v>
      </c>
      <c r="C174" s="319">
        <f t="shared" ca="1" si="151"/>
        <v>10</v>
      </c>
      <c r="D174" s="320">
        <f t="shared" ca="1" si="154"/>
        <v>0.18181818181818182</v>
      </c>
      <c r="E174" s="323">
        <f t="shared" ca="1" si="155"/>
        <v>21</v>
      </c>
      <c r="F174" s="321"/>
      <c r="G174" s="144">
        <v>2</v>
      </c>
      <c r="H174" s="144">
        <v>3</v>
      </c>
      <c r="I174" s="343">
        <v>10.5</v>
      </c>
      <c r="J174" s="144">
        <v>18</v>
      </c>
      <c r="K174" s="144">
        <v>12</v>
      </c>
      <c r="L174" s="144">
        <v>10</v>
      </c>
      <c r="M174" s="144">
        <v>14</v>
      </c>
      <c r="N174" s="144">
        <v>17</v>
      </c>
      <c r="O174" s="144">
        <v>14</v>
      </c>
      <c r="P174" s="144">
        <v>10</v>
      </c>
      <c r="Q174" s="144">
        <v>14</v>
      </c>
      <c r="R174" s="144">
        <v>17</v>
      </c>
      <c r="S174" s="144">
        <v>11</v>
      </c>
      <c r="T174" s="144">
        <v>13</v>
      </c>
      <c r="U174" s="144">
        <v>20</v>
      </c>
      <c r="V174" s="144">
        <v>17</v>
      </c>
      <c r="W174" s="144">
        <v>21</v>
      </c>
      <c r="X174" s="144">
        <v>18</v>
      </c>
      <c r="Y174" s="144">
        <v>21</v>
      </c>
      <c r="Z174" s="144">
        <v>21</v>
      </c>
      <c r="AA174" s="144">
        <v>24</v>
      </c>
      <c r="AB174" s="144">
        <v>26</v>
      </c>
      <c r="AC174" s="144">
        <v>28</v>
      </c>
      <c r="AD174" s="144">
        <v>26</v>
      </c>
      <c r="AE174" s="144">
        <v>24</v>
      </c>
      <c r="AF174" s="144">
        <v>25</v>
      </c>
      <c r="AG174" s="144">
        <v>31</v>
      </c>
      <c r="AH174" s="144">
        <v>30</v>
      </c>
      <c r="AI174" s="144">
        <v>34</v>
      </c>
      <c r="AJ174" s="144">
        <v>32</v>
      </c>
      <c r="AK174" s="144">
        <v>26</v>
      </c>
      <c r="AL174" s="144">
        <v>32</v>
      </c>
      <c r="AM174" s="144">
        <v>32</v>
      </c>
      <c r="AN174" s="144">
        <v>41</v>
      </c>
      <c r="AO174" s="144">
        <v>40</v>
      </c>
      <c r="AP174" s="363">
        <v>41</v>
      </c>
      <c r="AQ174" s="144">
        <v>42</v>
      </c>
      <c r="AR174" s="144">
        <v>40</v>
      </c>
      <c r="AS174" s="144">
        <v>41</v>
      </c>
      <c r="AT174" s="144">
        <v>37</v>
      </c>
      <c r="AU174" s="144">
        <v>36</v>
      </c>
      <c r="AV174" s="144">
        <v>41</v>
      </c>
      <c r="AW174" s="144">
        <v>38</v>
      </c>
      <c r="AX174" s="144">
        <v>33</v>
      </c>
      <c r="AY174" s="144">
        <v>35</v>
      </c>
      <c r="AZ174" s="144">
        <v>35</v>
      </c>
      <c r="BA174" s="144">
        <v>35</v>
      </c>
      <c r="BB174" s="144">
        <v>39</v>
      </c>
      <c r="BC174" s="144">
        <v>34</v>
      </c>
      <c r="BD174" s="144">
        <v>32</v>
      </c>
      <c r="BE174" s="144">
        <v>29</v>
      </c>
      <c r="BF174" s="144">
        <v>28</v>
      </c>
      <c r="BG174" s="144">
        <v>31</v>
      </c>
      <c r="BH174" s="144">
        <v>34</v>
      </c>
      <c r="BI174" s="144">
        <v>34</v>
      </c>
      <c r="BJ174" s="144">
        <v>31</v>
      </c>
      <c r="BK174" s="144">
        <v>29</v>
      </c>
      <c r="BL174" s="144">
        <v>28</v>
      </c>
      <c r="BM174" s="144">
        <v>35</v>
      </c>
      <c r="BN174" s="144">
        <v>30</v>
      </c>
      <c r="BO174" s="144">
        <v>29</v>
      </c>
      <c r="BP174" s="144">
        <v>29</v>
      </c>
      <c r="BQ174" s="144">
        <v>30</v>
      </c>
      <c r="BR174" s="144">
        <v>32</v>
      </c>
      <c r="BS174" s="343">
        <v>31</v>
      </c>
      <c r="BT174" s="144">
        <v>38</v>
      </c>
      <c r="BU174" s="144">
        <v>35</v>
      </c>
      <c r="BV174" s="144">
        <v>39</v>
      </c>
      <c r="BW174" s="144">
        <v>33</v>
      </c>
      <c r="BX174" s="144">
        <v>37</v>
      </c>
      <c r="BY174" s="144">
        <v>39</v>
      </c>
      <c r="BZ174" s="144">
        <v>34</v>
      </c>
      <c r="CA174" s="144">
        <v>34</v>
      </c>
      <c r="CB174" s="144">
        <v>34</v>
      </c>
      <c r="CC174" s="144">
        <v>34</v>
      </c>
      <c r="CD174" s="144">
        <v>38</v>
      </c>
      <c r="CE174" s="144">
        <v>41</v>
      </c>
      <c r="CF174" s="380">
        <v>40</v>
      </c>
      <c r="CG174" s="144">
        <v>40</v>
      </c>
      <c r="CH174" s="144">
        <v>41</v>
      </c>
      <c r="CI174" s="144">
        <v>45</v>
      </c>
      <c r="CJ174" s="144">
        <v>21</v>
      </c>
      <c r="CK174" s="144">
        <v>15</v>
      </c>
      <c r="CL174" s="144">
        <v>12</v>
      </c>
      <c r="CM174" s="144">
        <v>13</v>
      </c>
      <c r="CN174" s="144">
        <v>10</v>
      </c>
      <c r="CO174" s="144">
        <v>14</v>
      </c>
      <c r="CP174" s="144">
        <v>15</v>
      </c>
      <c r="CQ174" s="144">
        <v>15</v>
      </c>
      <c r="CR174" s="144">
        <v>13</v>
      </c>
      <c r="CS174" s="144">
        <v>16</v>
      </c>
      <c r="CT174" s="144">
        <v>18</v>
      </c>
      <c r="CU174" s="144">
        <v>20</v>
      </c>
      <c r="CV174" s="144">
        <v>21</v>
      </c>
      <c r="CW174" s="144">
        <v>22</v>
      </c>
      <c r="CX174" s="144">
        <v>22</v>
      </c>
      <c r="CY174" s="144">
        <v>21</v>
      </c>
      <c r="CZ174" s="144">
        <v>14</v>
      </c>
      <c r="DA174" s="144">
        <v>15</v>
      </c>
      <c r="DB174" s="144">
        <v>17</v>
      </c>
      <c r="DC174" s="144">
        <v>18</v>
      </c>
      <c r="DD174" s="144">
        <v>15</v>
      </c>
      <c r="DE174" s="144">
        <v>17</v>
      </c>
      <c r="DF174" s="144">
        <v>18</v>
      </c>
      <c r="DG174" s="144">
        <v>19</v>
      </c>
      <c r="DH174" s="144">
        <v>20</v>
      </c>
      <c r="DI174" s="144">
        <v>20</v>
      </c>
      <c r="DJ174" s="144">
        <v>19</v>
      </c>
      <c r="DK174" s="144">
        <v>18</v>
      </c>
      <c r="DL174" s="144">
        <v>20</v>
      </c>
      <c r="DM174" s="144">
        <v>14</v>
      </c>
      <c r="DN174" s="144">
        <v>15</v>
      </c>
      <c r="DO174" s="144">
        <v>11</v>
      </c>
      <c r="DP174" s="144">
        <v>11</v>
      </c>
      <c r="DQ174" s="144">
        <v>11</v>
      </c>
      <c r="DR174">
        <v>14</v>
      </c>
      <c r="DS174" s="144">
        <v>15</v>
      </c>
      <c r="DT174" s="397">
        <v>11</v>
      </c>
      <c r="DU174" s="397">
        <v>13</v>
      </c>
      <c r="DV174" s="380">
        <v>14</v>
      </c>
      <c r="DW174" s="380">
        <v>11</v>
      </c>
      <c r="DX174" s="397">
        <v>12</v>
      </c>
      <c r="DY174">
        <v>11</v>
      </c>
      <c r="DZ174">
        <v>10</v>
      </c>
      <c r="EA174">
        <v>11</v>
      </c>
      <c r="EB174">
        <v>14</v>
      </c>
      <c r="EC174">
        <v>11</v>
      </c>
      <c r="ED174">
        <v>7</v>
      </c>
      <c r="EE174">
        <v>5</v>
      </c>
      <c r="EF174">
        <v>6</v>
      </c>
      <c r="EG174">
        <v>10</v>
      </c>
      <c r="EH174">
        <v>9</v>
      </c>
      <c r="EI174">
        <v>11</v>
      </c>
      <c r="EJ174">
        <v>8</v>
      </c>
      <c r="EK174">
        <v>8</v>
      </c>
      <c r="EL174">
        <v>10</v>
      </c>
      <c r="EM174">
        <v>11</v>
      </c>
      <c r="EN174">
        <v>11</v>
      </c>
      <c r="EO174" s="144">
        <v>11</v>
      </c>
      <c r="EP174">
        <v>8</v>
      </c>
      <c r="EQ174">
        <v>6</v>
      </c>
      <c r="ER174">
        <v>8</v>
      </c>
      <c r="ES174">
        <v>6</v>
      </c>
      <c r="ET174">
        <v>6</v>
      </c>
      <c r="EU174">
        <v>10</v>
      </c>
      <c r="EV174">
        <v>8</v>
      </c>
      <c r="EW174">
        <v>8</v>
      </c>
      <c r="EX174">
        <v>6</v>
      </c>
      <c r="EY174">
        <v>5</v>
      </c>
      <c r="EZ174">
        <v>5</v>
      </c>
      <c r="FA174">
        <v>6</v>
      </c>
      <c r="FB174">
        <v>7</v>
      </c>
      <c r="FC174">
        <v>6</v>
      </c>
      <c r="FD174">
        <v>9</v>
      </c>
      <c r="FE174">
        <v>8</v>
      </c>
      <c r="FF174">
        <v>10</v>
      </c>
      <c r="FG174">
        <v>12</v>
      </c>
      <c r="FH174">
        <v>11</v>
      </c>
      <c r="FI174">
        <v>12</v>
      </c>
      <c r="FJ174">
        <v>14</v>
      </c>
      <c r="FK174" s="144">
        <v>14</v>
      </c>
      <c r="FL174">
        <v>16</v>
      </c>
      <c r="FM174">
        <v>15</v>
      </c>
      <c r="FN174" s="144">
        <v>16</v>
      </c>
      <c r="FO174" s="144">
        <v>16</v>
      </c>
      <c r="FP174" s="144">
        <v>13</v>
      </c>
      <c r="FQ174">
        <v>13</v>
      </c>
      <c r="FR174" s="144">
        <v>15</v>
      </c>
      <c r="FS174">
        <v>12</v>
      </c>
      <c r="FT174" s="144">
        <v>4</v>
      </c>
      <c r="FU174" s="397">
        <v>3</v>
      </c>
      <c r="FV174" s="397">
        <v>3</v>
      </c>
      <c r="FW174" s="380">
        <v>2</v>
      </c>
      <c r="FX174" s="380">
        <v>5</v>
      </c>
      <c r="FY174" s="397">
        <v>6</v>
      </c>
      <c r="FZ174">
        <v>7</v>
      </c>
      <c r="GA174">
        <v>9</v>
      </c>
      <c r="GB174">
        <v>8</v>
      </c>
      <c r="GC174">
        <v>6</v>
      </c>
      <c r="GD174">
        <v>4</v>
      </c>
      <c r="GE174">
        <v>4</v>
      </c>
      <c r="GF174">
        <v>3</v>
      </c>
      <c r="GG174">
        <v>6</v>
      </c>
      <c r="GH174">
        <v>6</v>
      </c>
      <c r="GI174">
        <v>4</v>
      </c>
      <c r="GJ174">
        <v>4</v>
      </c>
      <c r="GK174">
        <v>10</v>
      </c>
      <c r="GL174">
        <v>12</v>
      </c>
      <c r="GM174">
        <v>3</v>
      </c>
      <c r="GN174">
        <v>5</v>
      </c>
      <c r="GO174">
        <v>5</v>
      </c>
      <c r="GP174" s="144">
        <v>6</v>
      </c>
      <c r="GQ174">
        <v>8</v>
      </c>
      <c r="GR174">
        <v>9</v>
      </c>
      <c r="GS174">
        <v>10</v>
      </c>
      <c r="GT174">
        <v>11</v>
      </c>
      <c r="GU174">
        <v>10</v>
      </c>
      <c r="GV174" s="144">
        <v>8</v>
      </c>
      <c r="GW174" s="144">
        <v>6</v>
      </c>
      <c r="GX174" s="144">
        <v>8</v>
      </c>
      <c r="GY174" s="144">
        <v>9</v>
      </c>
      <c r="GZ174" s="144">
        <v>10</v>
      </c>
      <c r="HA174" s="144">
        <v>12</v>
      </c>
      <c r="HB174" s="144">
        <v>12</v>
      </c>
      <c r="HC174" s="144">
        <v>8</v>
      </c>
      <c r="HD174" s="144">
        <v>10</v>
      </c>
      <c r="HE174" s="144">
        <v>15</v>
      </c>
      <c r="HF174" s="144">
        <v>13</v>
      </c>
      <c r="HG174" s="144">
        <v>14</v>
      </c>
      <c r="HH174" s="144">
        <v>16</v>
      </c>
      <c r="HI174" s="144">
        <v>16</v>
      </c>
      <c r="HJ174" s="144">
        <v>16</v>
      </c>
      <c r="HK174" s="144">
        <v>13</v>
      </c>
      <c r="HL174" s="144">
        <v>10</v>
      </c>
      <c r="HM174" s="144">
        <v>8</v>
      </c>
      <c r="HN174" s="144">
        <v>8</v>
      </c>
      <c r="HO174" s="144">
        <v>8</v>
      </c>
      <c r="HP174" s="144">
        <v>11</v>
      </c>
      <c r="HQ174" s="144">
        <v>14</v>
      </c>
      <c r="HR174" s="144">
        <v>17</v>
      </c>
      <c r="HS174" s="144">
        <v>27</v>
      </c>
      <c r="HT174" s="144">
        <v>24</v>
      </c>
      <c r="HU174" s="144">
        <v>25</v>
      </c>
      <c r="HV174" s="144">
        <v>20</v>
      </c>
      <c r="HW174" s="144">
        <v>22</v>
      </c>
      <c r="HX174" s="144">
        <v>23</v>
      </c>
      <c r="HY174" s="144">
        <v>31</v>
      </c>
      <c r="HZ174" s="144">
        <v>18</v>
      </c>
      <c r="IA174" s="144">
        <v>16</v>
      </c>
      <c r="IB174" s="144">
        <v>17</v>
      </c>
      <c r="IC174" s="144">
        <v>18</v>
      </c>
      <c r="ID174" s="144">
        <v>15</v>
      </c>
      <c r="IE174" s="144">
        <v>16</v>
      </c>
      <c r="IF174" s="144">
        <v>16</v>
      </c>
      <c r="IG174" s="144">
        <v>16</v>
      </c>
      <c r="IH174" s="144">
        <v>20</v>
      </c>
      <c r="II174" s="144">
        <v>23</v>
      </c>
      <c r="IJ174" s="144">
        <v>27</v>
      </c>
      <c r="IK174" s="144">
        <v>34</v>
      </c>
      <c r="IL174" s="144">
        <v>35</v>
      </c>
      <c r="IM174" s="144">
        <v>34</v>
      </c>
      <c r="IN174" s="341">
        <f t="shared" si="152"/>
        <v>38.5</v>
      </c>
      <c r="IO174" s="144">
        <v>43</v>
      </c>
      <c r="IP174" s="144">
        <v>28</v>
      </c>
      <c r="IQ174" s="144">
        <v>26</v>
      </c>
      <c r="IR174" s="144">
        <v>26</v>
      </c>
      <c r="IS174" s="144">
        <v>28</v>
      </c>
      <c r="IT174" s="144">
        <v>32</v>
      </c>
      <c r="IU174" s="144">
        <v>34</v>
      </c>
      <c r="IV174" s="144">
        <v>27</v>
      </c>
      <c r="IW174" s="144">
        <v>13</v>
      </c>
      <c r="IX174" s="144">
        <v>16</v>
      </c>
      <c r="IY174" s="144">
        <v>17</v>
      </c>
      <c r="IZ174" s="144">
        <v>18</v>
      </c>
      <c r="JA174" s="144">
        <v>16</v>
      </c>
      <c r="JB174" s="144">
        <v>20</v>
      </c>
      <c r="JC174" s="144">
        <v>15</v>
      </c>
      <c r="JD174" s="144">
        <v>12</v>
      </c>
      <c r="JE174" s="144">
        <v>19</v>
      </c>
      <c r="JF174" s="362">
        <f t="shared" si="156"/>
        <v>17.5</v>
      </c>
      <c r="JG174" s="144">
        <v>16</v>
      </c>
      <c r="JH174" s="144">
        <v>17</v>
      </c>
      <c r="JI174" s="144">
        <v>22</v>
      </c>
      <c r="JJ174" s="144">
        <v>20</v>
      </c>
      <c r="JK174" s="144">
        <v>19</v>
      </c>
      <c r="JL174" s="144">
        <v>18</v>
      </c>
      <c r="JM174" s="144">
        <v>19</v>
      </c>
      <c r="JN174" s="341">
        <f t="shared" si="157"/>
        <v>19.5</v>
      </c>
      <c r="JO174" s="144">
        <v>20</v>
      </c>
      <c r="JP174" s="144">
        <v>26</v>
      </c>
      <c r="JQ174" s="144">
        <v>27</v>
      </c>
      <c r="JR174" s="144">
        <v>22</v>
      </c>
      <c r="JS174" s="144">
        <v>28</v>
      </c>
      <c r="JT174" s="144">
        <v>23</v>
      </c>
      <c r="JU174" s="144">
        <v>26</v>
      </c>
      <c r="JV174" s="341">
        <f t="shared" si="158"/>
        <v>27.5</v>
      </c>
      <c r="JW174" s="144">
        <v>29</v>
      </c>
      <c r="JX174" s="144">
        <v>28</v>
      </c>
      <c r="JY174" s="144">
        <v>30</v>
      </c>
      <c r="JZ174" s="144">
        <v>25</v>
      </c>
      <c r="KA174" s="144">
        <v>23</v>
      </c>
      <c r="KB174" s="144">
        <v>21</v>
      </c>
      <c r="KC174" s="144">
        <v>19</v>
      </c>
      <c r="KD174" s="144">
        <v>20</v>
      </c>
      <c r="KE174" s="144">
        <v>23</v>
      </c>
      <c r="KF174" s="144">
        <v>28</v>
      </c>
      <c r="KG174" s="144">
        <v>27</v>
      </c>
      <c r="KH174" s="144">
        <v>28</v>
      </c>
      <c r="KI174" s="144">
        <v>26</v>
      </c>
      <c r="KJ174" s="144">
        <v>27</v>
      </c>
      <c r="KK174" s="144">
        <v>25</v>
      </c>
      <c r="KL174" s="144">
        <v>27</v>
      </c>
      <c r="KM174" s="144">
        <v>22</v>
      </c>
      <c r="KN174" s="144">
        <v>21</v>
      </c>
      <c r="KO174" s="144">
        <v>17</v>
      </c>
      <c r="KP174" s="144">
        <v>21</v>
      </c>
      <c r="KQ174" s="144">
        <v>20</v>
      </c>
      <c r="KR174" s="144">
        <v>14</v>
      </c>
      <c r="KS174" s="144">
        <v>18</v>
      </c>
      <c r="KT174" s="144">
        <v>17</v>
      </c>
      <c r="KU174" s="144">
        <v>22</v>
      </c>
      <c r="KV174" s="144">
        <v>18</v>
      </c>
      <c r="KW174" s="144">
        <v>10</v>
      </c>
      <c r="KX174" s="144">
        <v>8</v>
      </c>
      <c r="KY174" s="144">
        <v>6</v>
      </c>
      <c r="KZ174" s="476">
        <f t="shared" si="159"/>
        <v>14</v>
      </c>
      <c r="LA174" s="476">
        <f t="shared" si="160"/>
        <v>13</v>
      </c>
      <c r="LB174" s="476">
        <f t="shared" si="161"/>
        <v>12</v>
      </c>
      <c r="LC174" s="476">
        <f t="shared" si="162"/>
        <v>11</v>
      </c>
      <c r="LD174" s="476">
        <f t="shared" si="163"/>
        <v>10</v>
      </c>
      <c r="LE174" s="476">
        <f t="shared" si="164"/>
        <v>10</v>
      </c>
      <c r="LF174" s="476">
        <f t="shared" si="165"/>
        <v>8</v>
      </c>
      <c r="LG174" s="476">
        <f t="shared" si="166"/>
        <v>7</v>
      </c>
      <c r="LH174" s="476">
        <f t="shared" si="167"/>
        <v>7</v>
      </c>
      <c r="LI174" s="476">
        <f t="shared" si="168"/>
        <v>7</v>
      </c>
      <c r="LJ174" s="471">
        <v>5</v>
      </c>
      <c r="LK174" s="144">
        <v>7</v>
      </c>
      <c r="LL174" s="144">
        <v>4</v>
      </c>
      <c r="LM174" s="144">
        <v>6</v>
      </c>
      <c r="LN174" s="144">
        <v>10</v>
      </c>
      <c r="LO174" s="144">
        <v>13</v>
      </c>
      <c r="LP174" s="144">
        <v>5</v>
      </c>
      <c r="LQ174" s="144">
        <v>5</v>
      </c>
      <c r="LR174" s="144">
        <v>6</v>
      </c>
      <c r="LS174" s="144">
        <v>9</v>
      </c>
      <c r="LT174" s="144">
        <v>4</v>
      </c>
      <c r="LU174" s="144">
        <v>8</v>
      </c>
      <c r="LV174" s="144">
        <v>7</v>
      </c>
      <c r="LW174" s="144">
        <v>7</v>
      </c>
      <c r="LX174" s="144">
        <v>3</v>
      </c>
      <c r="LY174" s="144">
        <v>2</v>
      </c>
      <c r="LZ174" s="144">
        <v>3</v>
      </c>
      <c r="MA174" s="144">
        <v>4</v>
      </c>
      <c r="MB174" s="144">
        <v>0</v>
      </c>
      <c r="MC174" s="144">
        <v>3</v>
      </c>
      <c r="MD174" s="144">
        <v>5</v>
      </c>
      <c r="ME174" s="144">
        <v>4</v>
      </c>
      <c r="MF174" s="144">
        <v>4</v>
      </c>
      <c r="MG174" s="144">
        <v>2</v>
      </c>
      <c r="MH174" s="144">
        <v>2</v>
      </c>
      <c r="MI174" s="144">
        <v>6</v>
      </c>
      <c r="MJ174" s="144">
        <v>5</v>
      </c>
      <c r="MK174" s="144">
        <v>3</v>
      </c>
      <c r="ML174" s="144">
        <v>4</v>
      </c>
      <c r="MM174" s="144">
        <v>5</v>
      </c>
      <c r="MN174" s="144">
        <v>5</v>
      </c>
      <c r="MO174" s="144">
        <v>6</v>
      </c>
      <c r="MP174" s="144">
        <v>9</v>
      </c>
      <c r="MQ174" s="144">
        <v>3</v>
      </c>
      <c r="MR174" s="144">
        <v>3</v>
      </c>
      <c r="MS174" s="144">
        <v>0</v>
      </c>
      <c r="MT174" s="144">
        <v>2</v>
      </c>
      <c r="MU174" s="144">
        <v>1</v>
      </c>
      <c r="MV174" s="144">
        <v>1</v>
      </c>
      <c r="MW174" s="144">
        <v>1</v>
      </c>
      <c r="MX174" s="144">
        <v>2</v>
      </c>
      <c r="MY174" s="144">
        <v>1</v>
      </c>
      <c r="MZ174" s="144">
        <v>1</v>
      </c>
      <c r="NA174" s="144">
        <v>3</v>
      </c>
      <c r="NB174" s="144">
        <v>4</v>
      </c>
      <c r="NC174" s="144">
        <v>4</v>
      </c>
      <c r="ND174" s="144">
        <v>2</v>
      </c>
      <c r="NE174" s="144">
        <v>2</v>
      </c>
      <c r="NF174" s="144">
        <v>6</v>
      </c>
      <c r="NG174" s="144">
        <v>4</v>
      </c>
      <c r="NH174" s="144">
        <v>5</v>
      </c>
      <c r="NI174" s="144">
        <v>4</v>
      </c>
      <c r="NJ174" s="144">
        <v>4</v>
      </c>
      <c r="NK174" s="144">
        <v>2</v>
      </c>
      <c r="NL174" s="144">
        <v>4</v>
      </c>
      <c r="NM174" s="144">
        <v>3</v>
      </c>
      <c r="NN174" s="144">
        <v>3</v>
      </c>
      <c r="NO174" s="144">
        <v>2</v>
      </c>
      <c r="NP174" s="144">
        <v>3</v>
      </c>
      <c r="NQ174" s="144">
        <v>1</v>
      </c>
      <c r="NR174" s="144">
        <v>1</v>
      </c>
      <c r="NS174" s="144">
        <v>0</v>
      </c>
      <c r="NT174" s="144">
        <v>1</v>
      </c>
      <c r="NU174" s="144">
        <v>2</v>
      </c>
      <c r="NV174" s="144">
        <v>4</v>
      </c>
      <c r="NW174" s="144">
        <v>4</v>
      </c>
      <c r="NX174" s="144">
        <v>5</v>
      </c>
      <c r="NY174" s="144">
        <v>2</v>
      </c>
      <c r="NZ174" s="144">
        <v>4</v>
      </c>
      <c r="OA174" s="144">
        <v>2</v>
      </c>
      <c r="OB174" s="144">
        <v>1</v>
      </c>
      <c r="OC174" s="144">
        <v>2</v>
      </c>
      <c r="OD174" s="144">
        <v>2</v>
      </c>
      <c r="OE174" s="144">
        <v>1</v>
      </c>
      <c r="OF174" s="144">
        <v>1</v>
      </c>
      <c r="OG174" s="144">
        <v>1</v>
      </c>
      <c r="OH174" s="144">
        <v>0</v>
      </c>
      <c r="OI174" s="144">
        <v>0</v>
      </c>
      <c r="OJ174" s="144">
        <v>0</v>
      </c>
      <c r="OK174" s="144">
        <v>1</v>
      </c>
      <c r="OL174" s="144">
        <v>1</v>
      </c>
      <c r="OM174" s="144">
        <v>0</v>
      </c>
      <c r="ON174" s="144">
        <v>5</v>
      </c>
      <c r="OO174" s="144">
        <v>4</v>
      </c>
      <c r="OP174" s="144">
        <v>6</v>
      </c>
      <c r="OQ174" s="144">
        <v>4</v>
      </c>
      <c r="OR174" s="144">
        <v>2</v>
      </c>
      <c r="OS174" s="144">
        <v>2</v>
      </c>
      <c r="OT174" s="144">
        <v>4</v>
      </c>
      <c r="OU174" s="144">
        <v>6</v>
      </c>
      <c r="OV174" s="144">
        <v>6</v>
      </c>
      <c r="OW174" s="144">
        <v>5</v>
      </c>
      <c r="OX174" s="144">
        <v>10</v>
      </c>
      <c r="OY174" s="341">
        <f t="shared" si="153"/>
        <v>8.5</v>
      </c>
      <c r="OZ174" s="144">
        <v>7</v>
      </c>
      <c r="PA174" s="144">
        <v>7</v>
      </c>
      <c r="PB174" s="144">
        <v>6</v>
      </c>
      <c r="PC174" s="144">
        <v>9</v>
      </c>
      <c r="PD174" s="144">
        <v>10</v>
      </c>
    </row>
    <row r="175" spans="1:436" s="144" customFormat="1" x14ac:dyDescent="0.2">
      <c r="A175" s="318"/>
      <c r="B175" s="318">
        <v>7</v>
      </c>
      <c r="C175" s="319">
        <f t="shared" ca="1" si="151"/>
        <v>11</v>
      </c>
      <c r="D175" s="320">
        <f t="shared" ca="1" si="154"/>
        <v>0.11702127659574468</v>
      </c>
      <c r="E175" s="323">
        <f t="shared" ca="1" si="155"/>
        <v>19</v>
      </c>
      <c r="F175" s="321"/>
      <c r="G175" s="144">
        <v>6</v>
      </c>
      <c r="H175" s="144">
        <v>6</v>
      </c>
      <c r="I175" s="343">
        <v>9</v>
      </c>
      <c r="J175" s="144">
        <v>12</v>
      </c>
      <c r="K175" s="144">
        <v>10</v>
      </c>
      <c r="L175" s="144">
        <v>17</v>
      </c>
      <c r="M175" s="144">
        <v>10</v>
      </c>
      <c r="N175" s="144">
        <v>8</v>
      </c>
      <c r="O175" s="144">
        <v>10</v>
      </c>
      <c r="P175" s="144">
        <v>8</v>
      </c>
      <c r="Q175" s="144">
        <v>6</v>
      </c>
      <c r="R175" s="144">
        <v>10</v>
      </c>
      <c r="S175" s="144">
        <v>4</v>
      </c>
      <c r="T175" s="144">
        <v>5</v>
      </c>
      <c r="U175" s="144">
        <v>3</v>
      </c>
      <c r="V175" s="144">
        <v>2</v>
      </c>
      <c r="W175" s="144">
        <v>1</v>
      </c>
      <c r="X175" s="144">
        <v>1</v>
      </c>
      <c r="Y175" s="144">
        <v>3</v>
      </c>
      <c r="Z175" s="144">
        <v>6</v>
      </c>
      <c r="AA175" s="144">
        <v>6</v>
      </c>
      <c r="AB175" s="144">
        <v>9</v>
      </c>
      <c r="AC175" s="144">
        <v>6</v>
      </c>
      <c r="AD175" s="144">
        <v>10</v>
      </c>
      <c r="AE175" s="144">
        <v>13</v>
      </c>
      <c r="AF175" s="144">
        <v>14</v>
      </c>
      <c r="AG175" s="144">
        <v>17</v>
      </c>
      <c r="AH175" s="144">
        <v>14</v>
      </c>
      <c r="AI175" s="144">
        <v>12</v>
      </c>
      <c r="AJ175" s="144">
        <v>12</v>
      </c>
      <c r="AK175" s="144">
        <v>17</v>
      </c>
      <c r="AL175" s="144">
        <v>18</v>
      </c>
      <c r="AM175" s="144">
        <v>7</v>
      </c>
      <c r="AN175" s="144">
        <v>14</v>
      </c>
      <c r="AO175" s="144">
        <v>14</v>
      </c>
      <c r="AP175" s="363">
        <v>16</v>
      </c>
      <c r="AQ175" s="144">
        <v>18</v>
      </c>
      <c r="AR175" s="144">
        <v>17</v>
      </c>
      <c r="AS175" s="144">
        <v>16</v>
      </c>
      <c r="AT175" s="144">
        <v>9</v>
      </c>
      <c r="AU175" s="144">
        <v>8</v>
      </c>
      <c r="AV175" s="144">
        <v>11</v>
      </c>
      <c r="AW175" s="144">
        <v>17</v>
      </c>
      <c r="AX175" s="144">
        <v>22</v>
      </c>
      <c r="AY175" s="144">
        <v>16</v>
      </c>
      <c r="AZ175" s="144">
        <v>17</v>
      </c>
      <c r="BA175" s="144">
        <v>19</v>
      </c>
      <c r="BB175" s="144">
        <v>21</v>
      </c>
      <c r="BC175" s="144">
        <v>10</v>
      </c>
      <c r="BD175" s="144">
        <v>12</v>
      </c>
      <c r="BE175" s="144">
        <v>15</v>
      </c>
      <c r="BF175" s="144">
        <v>18</v>
      </c>
      <c r="BG175" s="144">
        <v>20</v>
      </c>
      <c r="BH175" s="144">
        <v>14</v>
      </c>
      <c r="BI175" s="144">
        <v>17</v>
      </c>
      <c r="BJ175" s="144">
        <v>23</v>
      </c>
      <c r="BK175" s="144">
        <v>22</v>
      </c>
      <c r="BL175" s="144">
        <v>10</v>
      </c>
      <c r="BM175" s="144">
        <v>17</v>
      </c>
      <c r="BN175" s="144">
        <v>23</v>
      </c>
      <c r="BO175" s="144">
        <v>25</v>
      </c>
      <c r="BP175" s="144">
        <v>15</v>
      </c>
      <c r="BQ175" s="144">
        <v>12</v>
      </c>
      <c r="BR175" s="144">
        <v>6</v>
      </c>
      <c r="BS175" s="343">
        <v>9</v>
      </c>
      <c r="BT175" s="144">
        <v>10</v>
      </c>
      <c r="BU175" s="144">
        <v>9</v>
      </c>
      <c r="BV175" s="144">
        <v>11</v>
      </c>
      <c r="BW175" s="144">
        <v>15</v>
      </c>
      <c r="BX175" s="144">
        <v>12</v>
      </c>
      <c r="BY175" s="144">
        <v>8</v>
      </c>
      <c r="BZ175" s="144">
        <v>8</v>
      </c>
      <c r="CA175" s="144">
        <v>11</v>
      </c>
      <c r="CB175" s="144">
        <v>14</v>
      </c>
      <c r="CC175" s="144">
        <v>6</v>
      </c>
      <c r="CD175" s="144">
        <v>6</v>
      </c>
      <c r="CE175" s="144">
        <v>7</v>
      </c>
      <c r="CF175" s="380">
        <v>9</v>
      </c>
      <c r="CG175" s="144">
        <v>8</v>
      </c>
      <c r="CH175" s="144">
        <v>8</v>
      </c>
      <c r="CI175" s="144">
        <v>14</v>
      </c>
      <c r="CJ175" s="144">
        <v>14</v>
      </c>
      <c r="CK175" s="144">
        <v>17</v>
      </c>
      <c r="CL175" s="144">
        <v>10</v>
      </c>
      <c r="CM175" s="144">
        <v>8</v>
      </c>
      <c r="CN175" s="144">
        <v>12</v>
      </c>
      <c r="CO175" s="144">
        <v>13</v>
      </c>
      <c r="CP175" s="144">
        <v>8</v>
      </c>
      <c r="CQ175" s="144">
        <v>6</v>
      </c>
      <c r="CR175" s="144">
        <v>8</v>
      </c>
      <c r="CS175" s="144">
        <v>11</v>
      </c>
      <c r="CT175" s="144">
        <v>11</v>
      </c>
      <c r="CU175" s="144">
        <v>12</v>
      </c>
      <c r="CV175" s="144">
        <v>10</v>
      </c>
      <c r="CW175" s="144">
        <v>12</v>
      </c>
      <c r="CX175" s="144">
        <v>14</v>
      </c>
      <c r="CY175" s="144">
        <v>7</v>
      </c>
      <c r="CZ175" s="144">
        <v>9</v>
      </c>
      <c r="DA175" s="144">
        <v>11</v>
      </c>
      <c r="DB175" s="144">
        <v>17</v>
      </c>
      <c r="DC175" s="144">
        <v>5</v>
      </c>
      <c r="DD175" s="144">
        <v>7</v>
      </c>
      <c r="DE175" s="144">
        <v>7</v>
      </c>
      <c r="DF175" s="144">
        <v>9.5</v>
      </c>
      <c r="DG175" s="144">
        <v>12</v>
      </c>
      <c r="DH175" s="144">
        <v>9</v>
      </c>
      <c r="DI175" s="144">
        <v>12</v>
      </c>
      <c r="DJ175" s="144">
        <v>13</v>
      </c>
      <c r="DK175" s="144">
        <v>13</v>
      </c>
      <c r="DL175" s="144">
        <v>6</v>
      </c>
      <c r="DM175" s="144">
        <v>7</v>
      </c>
      <c r="DN175" s="144">
        <v>8</v>
      </c>
      <c r="DO175" s="144">
        <v>4</v>
      </c>
      <c r="DP175" s="144">
        <v>4</v>
      </c>
      <c r="DQ175" s="144">
        <v>6</v>
      </c>
      <c r="DR175">
        <v>10</v>
      </c>
      <c r="DS175" s="144">
        <v>10</v>
      </c>
      <c r="DT175" s="397">
        <v>6</v>
      </c>
      <c r="DU175" s="397">
        <v>5</v>
      </c>
      <c r="DV175" s="380">
        <v>4</v>
      </c>
      <c r="DW175" s="380">
        <v>5</v>
      </c>
      <c r="DX175" s="397">
        <v>5</v>
      </c>
      <c r="DY175">
        <v>6</v>
      </c>
      <c r="DZ175">
        <v>8</v>
      </c>
      <c r="EA175">
        <v>9</v>
      </c>
      <c r="EB175">
        <v>14</v>
      </c>
      <c r="EC175">
        <v>9</v>
      </c>
      <c r="ED175">
        <v>15</v>
      </c>
      <c r="EE175">
        <v>14</v>
      </c>
      <c r="EF175">
        <v>13</v>
      </c>
      <c r="EG175">
        <v>7</v>
      </c>
      <c r="EH175">
        <v>6</v>
      </c>
      <c r="EI175">
        <v>6</v>
      </c>
      <c r="EJ175">
        <v>6</v>
      </c>
      <c r="EK175">
        <v>10</v>
      </c>
      <c r="EL175">
        <v>7</v>
      </c>
      <c r="EM175">
        <v>6</v>
      </c>
      <c r="EN175">
        <v>3</v>
      </c>
      <c r="EO175" s="144">
        <v>5</v>
      </c>
      <c r="EP175">
        <v>5</v>
      </c>
      <c r="EQ175">
        <v>6</v>
      </c>
      <c r="ER175">
        <v>6</v>
      </c>
      <c r="ES175">
        <v>7</v>
      </c>
      <c r="ET175">
        <v>2</v>
      </c>
      <c r="EU175">
        <v>2</v>
      </c>
      <c r="EV175">
        <v>3</v>
      </c>
      <c r="EW175">
        <v>3</v>
      </c>
      <c r="EX175">
        <v>4</v>
      </c>
      <c r="EY175">
        <v>5</v>
      </c>
      <c r="EZ175">
        <v>5</v>
      </c>
      <c r="FA175">
        <v>6</v>
      </c>
      <c r="FB175">
        <v>6</v>
      </c>
      <c r="FC175">
        <v>10</v>
      </c>
      <c r="FD175">
        <v>9</v>
      </c>
      <c r="FE175">
        <v>13</v>
      </c>
      <c r="FF175">
        <v>15</v>
      </c>
      <c r="FG175">
        <v>16</v>
      </c>
      <c r="FH175">
        <v>6</v>
      </c>
      <c r="FI175">
        <v>10</v>
      </c>
      <c r="FJ175">
        <v>13</v>
      </c>
      <c r="FK175" s="144">
        <v>16</v>
      </c>
      <c r="FL175">
        <v>6</v>
      </c>
      <c r="FM175">
        <v>3</v>
      </c>
      <c r="FN175" s="144">
        <v>4</v>
      </c>
      <c r="FO175" s="144">
        <v>8</v>
      </c>
      <c r="FP175" s="144">
        <v>3</v>
      </c>
      <c r="FQ175">
        <v>4</v>
      </c>
      <c r="FR175" s="144">
        <v>5</v>
      </c>
      <c r="FS175">
        <v>5</v>
      </c>
      <c r="FT175" s="144">
        <v>6</v>
      </c>
      <c r="FU175" s="397">
        <v>5</v>
      </c>
      <c r="FV175" s="397">
        <v>5</v>
      </c>
      <c r="FW175" s="380">
        <v>5</v>
      </c>
      <c r="FX175" s="380">
        <v>5</v>
      </c>
      <c r="FY175" s="397">
        <v>3</v>
      </c>
      <c r="FZ175">
        <v>4</v>
      </c>
      <c r="GA175">
        <v>9</v>
      </c>
      <c r="GB175">
        <v>7</v>
      </c>
      <c r="GC175">
        <v>4</v>
      </c>
      <c r="GD175">
        <v>4</v>
      </c>
      <c r="GE175">
        <v>6</v>
      </c>
      <c r="GF175">
        <v>8</v>
      </c>
      <c r="GG175">
        <v>8</v>
      </c>
      <c r="GH175">
        <v>4</v>
      </c>
      <c r="GI175">
        <v>4</v>
      </c>
      <c r="GJ175">
        <v>4</v>
      </c>
      <c r="GK175">
        <v>6</v>
      </c>
      <c r="GL175">
        <v>2</v>
      </c>
      <c r="GM175">
        <v>4</v>
      </c>
      <c r="GN175">
        <v>5</v>
      </c>
      <c r="GO175">
        <v>11</v>
      </c>
      <c r="GP175" s="144">
        <v>6</v>
      </c>
      <c r="GQ175">
        <v>3</v>
      </c>
      <c r="GR175">
        <v>5</v>
      </c>
      <c r="GS175">
        <v>6</v>
      </c>
      <c r="GT175">
        <v>4</v>
      </c>
      <c r="GU175">
        <v>3</v>
      </c>
      <c r="GV175" s="144">
        <v>4</v>
      </c>
      <c r="GW175" s="144">
        <v>5</v>
      </c>
      <c r="GX175" s="144">
        <v>8</v>
      </c>
      <c r="GY175" s="144">
        <v>7</v>
      </c>
      <c r="GZ175" s="144">
        <v>3</v>
      </c>
      <c r="HA175" s="144">
        <v>3</v>
      </c>
      <c r="HB175" s="144">
        <v>3</v>
      </c>
      <c r="HC175" s="144">
        <v>3</v>
      </c>
      <c r="HD175" s="144">
        <v>4</v>
      </c>
      <c r="HE175" s="144">
        <v>7</v>
      </c>
      <c r="HF175" s="144">
        <v>12</v>
      </c>
      <c r="HG175" s="144">
        <v>15</v>
      </c>
      <c r="HH175" s="144">
        <v>11</v>
      </c>
      <c r="HI175" s="144">
        <v>7</v>
      </c>
      <c r="HJ175" s="144">
        <v>9</v>
      </c>
      <c r="HK175" s="144">
        <v>10</v>
      </c>
      <c r="HL175" s="144">
        <v>7</v>
      </c>
      <c r="HM175" s="144">
        <v>3</v>
      </c>
      <c r="HN175" s="144">
        <v>4</v>
      </c>
      <c r="HO175" s="144">
        <v>4</v>
      </c>
      <c r="HP175" s="144">
        <v>3</v>
      </c>
      <c r="HQ175" s="144">
        <v>4</v>
      </c>
      <c r="HR175" s="144">
        <v>4</v>
      </c>
      <c r="HS175" s="144">
        <v>8</v>
      </c>
      <c r="HT175" s="144">
        <v>10</v>
      </c>
      <c r="HU175" s="144">
        <v>6</v>
      </c>
      <c r="HV175" s="144">
        <v>8</v>
      </c>
      <c r="HW175" s="144">
        <v>10</v>
      </c>
      <c r="HX175" s="144">
        <v>9</v>
      </c>
      <c r="HY175" s="144">
        <v>4</v>
      </c>
      <c r="HZ175" s="144">
        <v>3</v>
      </c>
      <c r="IA175" s="144">
        <v>5</v>
      </c>
      <c r="IB175" s="144">
        <v>9</v>
      </c>
      <c r="IC175" s="144">
        <v>12</v>
      </c>
      <c r="ID175" s="144">
        <v>17</v>
      </c>
      <c r="IE175" s="144">
        <v>15</v>
      </c>
      <c r="IF175" s="144">
        <v>19</v>
      </c>
      <c r="IG175" s="144">
        <v>17</v>
      </c>
      <c r="IH175" s="144">
        <v>11</v>
      </c>
      <c r="II175" s="144">
        <v>8</v>
      </c>
      <c r="IJ175" s="144">
        <v>9</v>
      </c>
      <c r="IK175" s="144">
        <v>9</v>
      </c>
      <c r="IL175" s="144">
        <v>7</v>
      </c>
      <c r="IM175" s="144">
        <v>9</v>
      </c>
      <c r="IN175" s="341">
        <f t="shared" si="152"/>
        <v>9.5</v>
      </c>
      <c r="IO175" s="144">
        <v>10</v>
      </c>
      <c r="IP175" s="144">
        <v>14</v>
      </c>
      <c r="IQ175" s="144">
        <v>12</v>
      </c>
      <c r="IR175" s="144">
        <v>10</v>
      </c>
      <c r="IS175" s="144">
        <v>10</v>
      </c>
      <c r="IT175" s="144">
        <v>14</v>
      </c>
      <c r="IU175" s="144">
        <v>13</v>
      </c>
      <c r="IV175" s="144">
        <v>11</v>
      </c>
      <c r="IW175" s="144">
        <v>11</v>
      </c>
      <c r="IX175" s="144">
        <v>10</v>
      </c>
      <c r="IY175" s="144">
        <v>10</v>
      </c>
      <c r="IZ175" s="144">
        <v>11</v>
      </c>
      <c r="JA175" s="144">
        <v>9</v>
      </c>
      <c r="JB175" s="144">
        <v>12</v>
      </c>
      <c r="JC175" s="144">
        <v>14</v>
      </c>
      <c r="JD175" s="144">
        <v>7</v>
      </c>
      <c r="JE175" s="144">
        <v>9</v>
      </c>
      <c r="JF175" s="362">
        <f t="shared" si="156"/>
        <v>10</v>
      </c>
      <c r="JG175" s="144">
        <v>11</v>
      </c>
      <c r="JH175" s="144">
        <v>11</v>
      </c>
      <c r="JI175" s="144">
        <v>5</v>
      </c>
      <c r="JJ175" s="144">
        <v>5</v>
      </c>
      <c r="JK175" s="144">
        <v>6</v>
      </c>
      <c r="JL175" s="144">
        <v>6</v>
      </c>
      <c r="JM175" s="144">
        <v>6</v>
      </c>
      <c r="JN175" s="341">
        <f t="shared" si="157"/>
        <v>6</v>
      </c>
      <c r="JO175" s="144">
        <v>6</v>
      </c>
      <c r="JP175" s="144">
        <v>8</v>
      </c>
      <c r="JQ175" s="144">
        <v>6</v>
      </c>
      <c r="JR175" s="144">
        <v>7</v>
      </c>
      <c r="JS175" s="144">
        <v>7</v>
      </c>
      <c r="JT175" s="144">
        <v>9</v>
      </c>
      <c r="JU175" s="144">
        <v>6</v>
      </c>
      <c r="JV175" s="341">
        <f t="shared" si="158"/>
        <v>6</v>
      </c>
      <c r="JW175" s="144">
        <v>6</v>
      </c>
      <c r="JX175" s="144">
        <v>6</v>
      </c>
      <c r="JY175" s="144">
        <v>6</v>
      </c>
      <c r="JZ175" s="144">
        <v>5</v>
      </c>
      <c r="KA175" s="144">
        <v>7</v>
      </c>
      <c r="KB175" s="144">
        <v>8</v>
      </c>
      <c r="KC175" s="144">
        <v>8</v>
      </c>
      <c r="KD175" s="144">
        <v>4</v>
      </c>
      <c r="KE175" s="144">
        <v>4</v>
      </c>
      <c r="KF175" s="144">
        <v>6</v>
      </c>
      <c r="KG175" s="144">
        <v>5</v>
      </c>
      <c r="KH175" s="144">
        <v>3</v>
      </c>
      <c r="KI175" s="144">
        <v>3</v>
      </c>
      <c r="KJ175" s="144">
        <v>3</v>
      </c>
      <c r="KK175" s="144">
        <v>4</v>
      </c>
      <c r="KL175" s="144">
        <v>6</v>
      </c>
      <c r="KM175" s="144">
        <v>5</v>
      </c>
      <c r="KN175" s="144">
        <v>5</v>
      </c>
      <c r="KO175" s="144">
        <v>7</v>
      </c>
      <c r="KP175" s="144">
        <v>6</v>
      </c>
      <c r="KQ175" s="144">
        <v>6</v>
      </c>
      <c r="KR175" s="144">
        <v>9</v>
      </c>
      <c r="KS175" s="144">
        <v>11</v>
      </c>
      <c r="KT175" s="144">
        <v>14</v>
      </c>
      <c r="KU175" s="144">
        <v>12</v>
      </c>
      <c r="KV175" s="144">
        <v>6</v>
      </c>
      <c r="KW175" s="144">
        <v>7</v>
      </c>
      <c r="KX175" s="144">
        <v>7</v>
      </c>
      <c r="KY175" s="144">
        <v>11</v>
      </c>
      <c r="KZ175" s="476">
        <f t="shared" si="159"/>
        <v>9</v>
      </c>
      <c r="LA175" s="476">
        <f t="shared" si="160"/>
        <v>9</v>
      </c>
      <c r="LB175" s="476">
        <f t="shared" si="161"/>
        <v>10</v>
      </c>
      <c r="LC175" s="476">
        <f t="shared" si="162"/>
        <v>10</v>
      </c>
      <c r="LD175" s="476">
        <f t="shared" si="163"/>
        <v>9</v>
      </c>
      <c r="LE175" s="476">
        <f t="shared" si="164"/>
        <v>9</v>
      </c>
      <c r="LF175" s="476">
        <f t="shared" si="165"/>
        <v>8</v>
      </c>
      <c r="LG175" s="476">
        <f t="shared" si="166"/>
        <v>8</v>
      </c>
      <c r="LH175" s="476">
        <f t="shared" si="167"/>
        <v>8</v>
      </c>
      <c r="LI175" s="476">
        <f t="shared" si="168"/>
        <v>8</v>
      </c>
      <c r="LJ175" s="471">
        <v>6</v>
      </c>
      <c r="LK175" s="144">
        <v>11</v>
      </c>
      <c r="LL175" s="144">
        <v>13</v>
      </c>
      <c r="LM175" s="144">
        <v>9</v>
      </c>
      <c r="LN175" s="144">
        <v>8</v>
      </c>
      <c r="LO175" s="144">
        <v>8</v>
      </c>
      <c r="LP175" s="144">
        <v>7</v>
      </c>
      <c r="LQ175" s="144">
        <v>4</v>
      </c>
      <c r="LR175" s="144">
        <v>7</v>
      </c>
      <c r="LS175" s="144">
        <v>7</v>
      </c>
      <c r="LT175" s="144">
        <v>13</v>
      </c>
      <c r="LU175" s="144">
        <v>6</v>
      </c>
      <c r="LV175" s="144">
        <v>4</v>
      </c>
      <c r="LW175" s="144">
        <v>4</v>
      </c>
      <c r="LX175" s="144">
        <v>6</v>
      </c>
      <c r="LY175" s="144">
        <v>6</v>
      </c>
      <c r="LZ175" s="144">
        <v>7</v>
      </c>
      <c r="MA175" s="144">
        <v>6</v>
      </c>
      <c r="MB175" s="144">
        <v>6</v>
      </c>
      <c r="MC175" s="144">
        <v>8</v>
      </c>
      <c r="MD175" s="144">
        <v>7</v>
      </c>
      <c r="ME175" s="144">
        <v>3</v>
      </c>
      <c r="MF175" s="144">
        <v>4</v>
      </c>
      <c r="MG175" s="144">
        <v>5</v>
      </c>
      <c r="MH175" s="144">
        <v>3</v>
      </c>
      <c r="MI175" s="144">
        <v>5</v>
      </c>
      <c r="MJ175" s="144">
        <v>5</v>
      </c>
      <c r="MK175" s="144">
        <v>7</v>
      </c>
      <c r="ML175" s="144">
        <v>8</v>
      </c>
      <c r="MM175" s="144">
        <v>5</v>
      </c>
      <c r="MN175" s="144">
        <v>7</v>
      </c>
      <c r="MO175" s="144">
        <v>9</v>
      </c>
      <c r="MP175" s="144">
        <v>10</v>
      </c>
      <c r="MQ175" s="144">
        <v>9</v>
      </c>
      <c r="MR175" s="144">
        <v>14</v>
      </c>
      <c r="MS175" s="144">
        <v>13</v>
      </c>
      <c r="MT175" s="144">
        <v>13</v>
      </c>
      <c r="MU175" s="144">
        <v>7</v>
      </c>
      <c r="MV175" s="144">
        <v>8</v>
      </c>
      <c r="MW175" s="144">
        <v>10</v>
      </c>
      <c r="MX175" s="144">
        <v>11</v>
      </c>
      <c r="MY175" s="144">
        <v>16</v>
      </c>
      <c r="MZ175" s="144">
        <v>10</v>
      </c>
      <c r="NA175" s="144">
        <v>10</v>
      </c>
      <c r="NB175" s="144">
        <v>10</v>
      </c>
      <c r="NC175" s="144">
        <v>12</v>
      </c>
      <c r="ND175" s="144">
        <v>10</v>
      </c>
      <c r="NE175" s="144">
        <v>8</v>
      </c>
      <c r="NF175" s="144">
        <v>17</v>
      </c>
      <c r="NG175" s="144">
        <v>15</v>
      </c>
      <c r="NH175" s="144">
        <v>16</v>
      </c>
      <c r="NI175" s="144">
        <v>13</v>
      </c>
      <c r="NJ175" s="144">
        <v>13</v>
      </c>
      <c r="NK175" s="144">
        <v>17</v>
      </c>
      <c r="NL175" s="144">
        <v>16</v>
      </c>
      <c r="NM175" s="144">
        <v>21</v>
      </c>
      <c r="NN175" s="144">
        <v>15</v>
      </c>
      <c r="NO175" s="144">
        <v>22</v>
      </c>
      <c r="NP175" s="144">
        <v>20</v>
      </c>
      <c r="NQ175" s="144">
        <v>17</v>
      </c>
      <c r="NR175" s="144">
        <v>12</v>
      </c>
      <c r="NS175" s="144">
        <v>17</v>
      </c>
      <c r="NT175" s="144">
        <v>19</v>
      </c>
      <c r="NU175" s="144">
        <v>22</v>
      </c>
      <c r="NV175" s="144">
        <v>17</v>
      </c>
      <c r="NW175" s="144">
        <v>17</v>
      </c>
      <c r="NX175" s="144">
        <v>19</v>
      </c>
      <c r="NY175" s="144">
        <v>21</v>
      </c>
      <c r="NZ175" s="144">
        <v>17</v>
      </c>
      <c r="OA175" s="144">
        <v>16</v>
      </c>
      <c r="OB175" s="144">
        <v>18</v>
      </c>
      <c r="OC175" s="144">
        <v>25</v>
      </c>
      <c r="OD175" s="144">
        <v>17</v>
      </c>
      <c r="OE175" s="144">
        <v>16</v>
      </c>
      <c r="OF175" s="144">
        <v>17</v>
      </c>
      <c r="OG175" s="144">
        <v>25</v>
      </c>
      <c r="OH175" s="144">
        <v>18</v>
      </c>
      <c r="OI175" s="144">
        <v>19</v>
      </c>
      <c r="OJ175" s="144">
        <v>23</v>
      </c>
      <c r="OK175" s="144">
        <v>21</v>
      </c>
      <c r="OL175" s="144">
        <v>21</v>
      </c>
      <c r="OM175" s="144">
        <v>15</v>
      </c>
      <c r="ON175" s="144">
        <v>19</v>
      </c>
      <c r="OO175" s="144">
        <v>23</v>
      </c>
      <c r="OP175" s="144">
        <v>25</v>
      </c>
      <c r="OQ175" s="144">
        <v>28</v>
      </c>
      <c r="OR175" s="144">
        <v>24</v>
      </c>
      <c r="OS175" s="144">
        <v>24</v>
      </c>
      <c r="OT175" s="144">
        <v>25</v>
      </c>
      <c r="OU175" s="144">
        <v>23</v>
      </c>
      <c r="OV175" s="144">
        <v>22</v>
      </c>
      <c r="OW175" s="144">
        <v>27</v>
      </c>
      <c r="OX175" s="144">
        <v>14</v>
      </c>
      <c r="OY175" s="341">
        <f t="shared" si="153"/>
        <v>13</v>
      </c>
      <c r="OZ175" s="144">
        <v>12</v>
      </c>
      <c r="PA175" s="144">
        <v>11</v>
      </c>
      <c r="PB175" s="144">
        <v>13</v>
      </c>
      <c r="PC175" s="144">
        <v>14</v>
      </c>
      <c r="PD175" s="144">
        <v>11</v>
      </c>
    </row>
    <row r="176" spans="1:436" s="144" customFormat="1" x14ac:dyDescent="0.2">
      <c r="A176" s="55"/>
      <c r="B176" s="318">
        <v>8</v>
      </c>
      <c r="C176" s="319">
        <f t="shared" ca="1" si="151"/>
        <v>30</v>
      </c>
      <c r="D176" s="320">
        <f t="shared" ca="1" si="154"/>
        <v>2.6619343389529725E-2</v>
      </c>
      <c r="E176" s="323">
        <f t="shared" ca="1" si="155"/>
        <v>9</v>
      </c>
      <c r="F176" s="321"/>
      <c r="G176" s="144">
        <v>12</v>
      </c>
      <c r="H176" s="144">
        <v>3</v>
      </c>
      <c r="I176" s="343">
        <v>2</v>
      </c>
      <c r="J176" s="144">
        <v>1</v>
      </c>
      <c r="K176" s="144">
        <v>2</v>
      </c>
      <c r="L176" s="144">
        <v>5</v>
      </c>
      <c r="M176" s="144">
        <v>1</v>
      </c>
      <c r="N176" s="144">
        <v>0</v>
      </c>
      <c r="O176" s="144">
        <v>6</v>
      </c>
      <c r="P176" s="144">
        <v>3</v>
      </c>
      <c r="Q176" s="144">
        <v>5</v>
      </c>
      <c r="R176" s="144">
        <v>4</v>
      </c>
      <c r="S176" s="144">
        <v>6</v>
      </c>
      <c r="T176" s="144">
        <v>2</v>
      </c>
      <c r="U176" s="144">
        <v>3</v>
      </c>
      <c r="V176" s="144">
        <v>3</v>
      </c>
      <c r="W176" s="144">
        <v>6</v>
      </c>
      <c r="X176" s="144">
        <v>7</v>
      </c>
      <c r="Y176" s="144">
        <v>2</v>
      </c>
      <c r="Z176" s="144">
        <v>7</v>
      </c>
      <c r="AA176" s="144">
        <v>5</v>
      </c>
      <c r="AB176" s="144">
        <v>7</v>
      </c>
      <c r="AC176" s="144">
        <v>12</v>
      </c>
      <c r="AD176" s="144">
        <v>3</v>
      </c>
      <c r="AE176" s="144">
        <v>8</v>
      </c>
      <c r="AF176" s="144">
        <v>6</v>
      </c>
      <c r="AG176" s="144">
        <v>6</v>
      </c>
      <c r="AH176" s="144">
        <v>6</v>
      </c>
      <c r="AI176" s="144">
        <v>8</v>
      </c>
      <c r="AJ176" s="144">
        <v>6</v>
      </c>
      <c r="AK176" s="144">
        <v>6</v>
      </c>
      <c r="AL176" s="144">
        <v>7</v>
      </c>
      <c r="AM176" s="144">
        <v>10</v>
      </c>
      <c r="AN176" s="144">
        <v>11</v>
      </c>
      <c r="AO176" s="144">
        <v>11</v>
      </c>
      <c r="AP176" s="363">
        <v>11</v>
      </c>
      <c r="AQ176" s="144">
        <v>11</v>
      </c>
      <c r="AR176" s="144">
        <v>11</v>
      </c>
      <c r="AS176" s="144">
        <v>10</v>
      </c>
      <c r="AT176" s="144">
        <v>12</v>
      </c>
      <c r="AU176" s="144">
        <v>10</v>
      </c>
      <c r="AV176" s="144">
        <v>6</v>
      </c>
      <c r="AW176" s="144">
        <v>9</v>
      </c>
      <c r="AX176" s="144">
        <v>10</v>
      </c>
      <c r="AY176" s="144">
        <v>4</v>
      </c>
      <c r="AZ176" s="144">
        <v>2</v>
      </c>
      <c r="BA176" s="144">
        <v>3</v>
      </c>
      <c r="BB176" s="144">
        <v>7</v>
      </c>
      <c r="BC176" s="144">
        <v>6</v>
      </c>
      <c r="BD176" s="144">
        <v>5</v>
      </c>
      <c r="BE176" s="144">
        <v>6</v>
      </c>
      <c r="BF176" s="144">
        <v>5</v>
      </c>
      <c r="BG176" s="144">
        <v>12</v>
      </c>
      <c r="BH176" s="144">
        <v>10</v>
      </c>
      <c r="BI176" s="144">
        <v>6</v>
      </c>
      <c r="BJ176" s="144">
        <v>11</v>
      </c>
      <c r="BK176" s="144">
        <v>9</v>
      </c>
      <c r="BL176" s="144">
        <v>7</v>
      </c>
      <c r="BM176" s="144">
        <v>6</v>
      </c>
      <c r="BN176" s="144">
        <v>5</v>
      </c>
      <c r="BO176" s="144">
        <v>2</v>
      </c>
      <c r="BP176" s="144">
        <v>3</v>
      </c>
      <c r="BQ176" s="144">
        <v>3</v>
      </c>
      <c r="BR176" s="144">
        <v>2</v>
      </c>
      <c r="BS176" s="343">
        <v>2.5</v>
      </c>
      <c r="BT176" s="144">
        <v>4</v>
      </c>
      <c r="BU176" s="144">
        <v>2</v>
      </c>
      <c r="BV176" s="144">
        <v>4</v>
      </c>
      <c r="BW176" s="144">
        <v>3</v>
      </c>
      <c r="BX176" s="144">
        <v>7</v>
      </c>
      <c r="BY176" s="144">
        <v>8</v>
      </c>
      <c r="BZ176" s="144">
        <v>10</v>
      </c>
      <c r="CA176" s="144">
        <v>12</v>
      </c>
      <c r="CB176" s="144">
        <v>16</v>
      </c>
      <c r="CC176" s="144">
        <v>16</v>
      </c>
      <c r="CD176" s="144">
        <v>11</v>
      </c>
      <c r="CE176" s="144">
        <v>9</v>
      </c>
      <c r="CF176" s="380">
        <v>6</v>
      </c>
      <c r="CG176" s="144">
        <v>6</v>
      </c>
      <c r="CH176" s="144">
        <v>8</v>
      </c>
      <c r="CI176" s="144">
        <v>5</v>
      </c>
      <c r="CJ176" s="144">
        <v>5</v>
      </c>
      <c r="CK176" s="144">
        <v>6</v>
      </c>
      <c r="CL176" s="144">
        <v>8</v>
      </c>
      <c r="CM176" s="144">
        <v>8</v>
      </c>
      <c r="CN176" s="144">
        <v>11</v>
      </c>
      <c r="CO176" s="144">
        <v>15</v>
      </c>
      <c r="CP176" s="144">
        <v>17</v>
      </c>
      <c r="CQ176" s="144">
        <v>17</v>
      </c>
      <c r="CR176" s="144">
        <v>23</v>
      </c>
      <c r="CS176" s="144">
        <v>24</v>
      </c>
      <c r="CT176" s="144">
        <v>23</v>
      </c>
      <c r="CU176" s="144">
        <v>14</v>
      </c>
      <c r="CV176" s="144">
        <v>6</v>
      </c>
      <c r="CW176" s="144">
        <v>11</v>
      </c>
      <c r="CX176" s="144">
        <v>8</v>
      </c>
      <c r="CY176" s="144">
        <v>5</v>
      </c>
      <c r="CZ176" s="144">
        <v>4</v>
      </c>
      <c r="DA176" s="144">
        <v>4</v>
      </c>
      <c r="DB176" s="144">
        <v>10</v>
      </c>
      <c r="DC176" s="144">
        <v>11</v>
      </c>
      <c r="DD176" s="144">
        <v>6</v>
      </c>
      <c r="DE176" s="144">
        <v>13</v>
      </c>
      <c r="DF176" s="144">
        <v>10</v>
      </c>
      <c r="DG176" s="144">
        <v>7</v>
      </c>
      <c r="DH176" s="144">
        <v>15</v>
      </c>
      <c r="DI176" s="144">
        <v>10</v>
      </c>
      <c r="DJ176" s="144">
        <v>11</v>
      </c>
      <c r="DK176" s="144">
        <v>10</v>
      </c>
      <c r="DL176" s="144">
        <v>9</v>
      </c>
      <c r="DM176" s="144">
        <v>10</v>
      </c>
      <c r="DN176" s="144">
        <v>13</v>
      </c>
      <c r="DO176" s="144">
        <v>12</v>
      </c>
      <c r="DP176" s="144">
        <v>12</v>
      </c>
      <c r="DQ176" s="144">
        <v>15</v>
      </c>
      <c r="DR176">
        <v>15</v>
      </c>
      <c r="DS176" s="144">
        <v>10</v>
      </c>
      <c r="DT176" s="397">
        <v>8</v>
      </c>
      <c r="DU176" s="397">
        <v>3</v>
      </c>
      <c r="DV176" s="380">
        <v>6</v>
      </c>
      <c r="DW176" s="380">
        <v>5</v>
      </c>
      <c r="DX176" s="397">
        <v>8</v>
      </c>
      <c r="DY176">
        <v>4</v>
      </c>
      <c r="DZ176">
        <v>5</v>
      </c>
      <c r="EA176">
        <v>13</v>
      </c>
      <c r="EB176">
        <v>18</v>
      </c>
      <c r="EC176">
        <v>13</v>
      </c>
      <c r="ED176">
        <v>17</v>
      </c>
      <c r="EE176">
        <v>22</v>
      </c>
      <c r="EF176">
        <v>23</v>
      </c>
      <c r="EG176">
        <v>23</v>
      </c>
      <c r="EH176">
        <v>15</v>
      </c>
      <c r="EI176">
        <v>15</v>
      </c>
      <c r="EJ176">
        <v>11</v>
      </c>
      <c r="EK176">
        <v>19</v>
      </c>
      <c r="EL176">
        <v>15</v>
      </c>
      <c r="EM176">
        <v>22</v>
      </c>
      <c r="EN176">
        <v>21</v>
      </c>
      <c r="EO176" s="144">
        <v>20</v>
      </c>
      <c r="EP176">
        <v>18</v>
      </c>
      <c r="EQ176">
        <v>21</v>
      </c>
      <c r="ER176">
        <v>32</v>
      </c>
      <c r="ES176">
        <v>34</v>
      </c>
      <c r="ET176">
        <v>43</v>
      </c>
      <c r="EU176">
        <v>39</v>
      </c>
      <c r="EV176">
        <v>42</v>
      </c>
      <c r="EW176">
        <v>50</v>
      </c>
      <c r="EX176">
        <v>63</v>
      </c>
      <c r="EY176">
        <v>146</v>
      </c>
      <c r="EZ176">
        <v>189</v>
      </c>
      <c r="FA176">
        <v>201</v>
      </c>
      <c r="FB176">
        <v>277</v>
      </c>
      <c r="FC176">
        <v>335</v>
      </c>
      <c r="FD176">
        <v>333</v>
      </c>
      <c r="FE176">
        <v>364</v>
      </c>
      <c r="FF176">
        <v>392</v>
      </c>
      <c r="FG176">
        <v>443</v>
      </c>
      <c r="FH176">
        <v>502</v>
      </c>
      <c r="FI176">
        <v>543</v>
      </c>
      <c r="FJ176">
        <v>562</v>
      </c>
      <c r="FK176" s="144">
        <v>529</v>
      </c>
      <c r="FL176">
        <v>458</v>
      </c>
      <c r="FM176">
        <v>409</v>
      </c>
      <c r="FN176" s="144">
        <v>303</v>
      </c>
      <c r="FO176" s="144">
        <v>238</v>
      </c>
      <c r="FP176" s="144">
        <v>201</v>
      </c>
      <c r="FQ176">
        <v>219</v>
      </c>
      <c r="FR176" s="144">
        <v>164</v>
      </c>
      <c r="FS176">
        <v>169</v>
      </c>
      <c r="FT176" s="144">
        <v>158</v>
      </c>
      <c r="FU176" s="397">
        <v>132</v>
      </c>
      <c r="FV176" s="397">
        <v>140</v>
      </c>
      <c r="FW176" s="380">
        <v>118</v>
      </c>
      <c r="FX176" s="380">
        <v>80</v>
      </c>
      <c r="FY176" s="397">
        <v>99</v>
      </c>
      <c r="FZ176">
        <v>128</v>
      </c>
      <c r="GA176">
        <v>113</v>
      </c>
      <c r="GB176">
        <v>132</v>
      </c>
      <c r="GC176">
        <v>154</v>
      </c>
      <c r="GD176">
        <v>138</v>
      </c>
      <c r="GE176">
        <v>150</v>
      </c>
      <c r="GF176">
        <v>158</v>
      </c>
      <c r="GG176">
        <v>171</v>
      </c>
      <c r="GH176">
        <v>187</v>
      </c>
      <c r="GI176">
        <v>206</v>
      </c>
      <c r="GJ176">
        <v>181</v>
      </c>
      <c r="GK176">
        <v>138</v>
      </c>
      <c r="GL176">
        <v>122</v>
      </c>
      <c r="GM176">
        <v>139</v>
      </c>
      <c r="GN176">
        <v>109</v>
      </c>
      <c r="GO176">
        <v>77</v>
      </c>
      <c r="GP176" s="144">
        <v>87</v>
      </c>
      <c r="GQ176">
        <v>96</v>
      </c>
      <c r="GR176">
        <v>103</v>
      </c>
      <c r="GS176">
        <v>111</v>
      </c>
      <c r="GT176">
        <v>93</v>
      </c>
      <c r="GU176">
        <v>107</v>
      </c>
      <c r="GV176" s="144">
        <v>136</v>
      </c>
      <c r="GW176" s="144">
        <v>136</v>
      </c>
      <c r="GX176" s="144">
        <v>110</v>
      </c>
      <c r="GY176" s="144">
        <v>63</v>
      </c>
      <c r="GZ176" s="144">
        <v>59</v>
      </c>
      <c r="HA176" s="144">
        <v>75</v>
      </c>
      <c r="HB176" s="144">
        <v>128</v>
      </c>
      <c r="HC176" s="144">
        <v>143</v>
      </c>
      <c r="HD176" s="144">
        <v>186</v>
      </c>
      <c r="HE176" s="144">
        <v>220</v>
      </c>
      <c r="HF176" s="144">
        <v>243</v>
      </c>
      <c r="HG176" s="144">
        <v>368</v>
      </c>
      <c r="HH176" s="144">
        <v>435</v>
      </c>
      <c r="HI176" s="144">
        <v>396</v>
      </c>
      <c r="HJ176" s="144">
        <v>358</v>
      </c>
      <c r="HK176" s="144">
        <v>264</v>
      </c>
      <c r="HL176" s="144">
        <v>280</v>
      </c>
      <c r="HM176" s="144">
        <v>246</v>
      </c>
      <c r="HN176" s="144">
        <v>206</v>
      </c>
      <c r="HO176" s="144">
        <v>196</v>
      </c>
      <c r="HP176" s="144">
        <v>181</v>
      </c>
      <c r="HQ176" s="144">
        <v>176</v>
      </c>
      <c r="HR176" s="144">
        <v>147</v>
      </c>
      <c r="HS176" s="144">
        <v>141</v>
      </c>
      <c r="HT176" s="144">
        <v>154</v>
      </c>
      <c r="HU176" s="144">
        <v>107</v>
      </c>
      <c r="HV176" s="144">
        <v>94</v>
      </c>
      <c r="HW176" s="144">
        <v>98</v>
      </c>
      <c r="HX176" s="144">
        <v>103</v>
      </c>
      <c r="HY176" s="144">
        <v>110</v>
      </c>
      <c r="HZ176" s="144">
        <v>71</v>
      </c>
      <c r="IA176" s="144">
        <v>61</v>
      </c>
      <c r="IB176" s="144">
        <v>64</v>
      </c>
      <c r="IC176" s="144">
        <v>76</v>
      </c>
      <c r="ID176" s="144">
        <v>48</v>
      </c>
      <c r="IE176" s="144">
        <v>46</v>
      </c>
      <c r="IF176" s="144">
        <v>46</v>
      </c>
      <c r="IG176" s="144">
        <v>64</v>
      </c>
      <c r="IH176" s="144">
        <v>78</v>
      </c>
      <c r="II176" s="144">
        <v>60</v>
      </c>
      <c r="IJ176" s="144">
        <v>57</v>
      </c>
      <c r="IK176" s="144">
        <v>60</v>
      </c>
      <c r="IL176" s="144">
        <v>50</v>
      </c>
      <c r="IM176" s="144">
        <v>46</v>
      </c>
      <c r="IN176" s="341">
        <f t="shared" si="152"/>
        <v>48</v>
      </c>
      <c r="IO176" s="144">
        <v>50</v>
      </c>
      <c r="IP176" s="144">
        <v>40</v>
      </c>
      <c r="IQ176" s="144">
        <v>45</v>
      </c>
      <c r="IR176" s="144">
        <v>37</v>
      </c>
      <c r="IS176" s="144">
        <v>26</v>
      </c>
      <c r="IT176" s="144">
        <v>27</v>
      </c>
      <c r="IU176" s="144">
        <v>52</v>
      </c>
      <c r="IV176" s="144">
        <v>42</v>
      </c>
      <c r="IW176" s="144">
        <v>34</v>
      </c>
      <c r="IX176" s="144">
        <v>29</v>
      </c>
      <c r="IY176" s="144">
        <v>37</v>
      </c>
      <c r="IZ176" s="144">
        <v>28</v>
      </c>
      <c r="JA176" s="144">
        <v>42</v>
      </c>
      <c r="JB176" s="144">
        <v>37</v>
      </c>
      <c r="JC176" s="144">
        <v>36</v>
      </c>
      <c r="JD176" s="144">
        <v>29</v>
      </c>
      <c r="JE176" s="144">
        <v>45</v>
      </c>
      <c r="JF176" s="362">
        <f t="shared" si="156"/>
        <v>44</v>
      </c>
      <c r="JG176" s="144">
        <v>43</v>
      </c>
      <c r="JH176" s="144">
        <v>47</v>
      </c>
      <c r="JI176" s="144">
        <v>37</v>
      </c>
      <c r="JJ176" s="144">
        <v>38</v>
      </c>
      <c r="JK176" s="144">
        <v>24</v>
      </c>
      <c r="JL176" s="144">
        <v>38</v>
      </c>
      <c r="JM176" s="144">
        <v>31</v>
      </c>
      <c r="JN176" s="341">
        <f t="shared" si="157"/>
        <v>31</v>
      </c>
      <c r="JO176" s="144">
        <v>31</v>
      </c>
      <c r="JP176" s="144">
        <v>36</v>
      </c>
      <c r="JQ176" s="144">
        <v>23</v>
      </c>
      <c r="JR176" s="144">
        <v>19</v>
      </c>
      <c r="JS176" s="144">
        <v>11</v>
      </c>
      <c r="JT176" s="144">
        <v>14</v>
      </c>
      <c r="JU176" s="144">
        <v>15</v>
      </c>
      <c r="JV176" s="341">
        <f t="shared" si="158"/>
        <v>13.5</v>
      </c>
      <c r="JW176" s="144">
        <v>12</v>
      </c>
      <c r="JX176" s="144">
        <v>15</v>
      </c>
      <c r="JY176" s="144">
        <v>17</v>
      </c>
      <c r="JZ176" s="144">
        <v>23</v>
      </c>
      <c r="KA176" s="144">
        <v>19</v>
      </c>
      <c r="KB176" s="144">
        <v>32</v>
      </c>
      <c r="KC176" s="144">
        <v>36</v>
      </c>
      <c r="KD176" s="144">
        <v>43</v>
      </c>
      <c r="KE176" s="144">
        <v>45</v>
      </c>
      <c r="KF176" s="144">
        <v>45</v>
      </c>
      <c r="KG176" s="144">
        <v>47</v>
      </c>
      <c r="KH176" s="144">
        <v>47</v>
      </c>
      <c r="KI176" s="144">
        <v>49</v>
      </c>
      <c r="KJ176" s="144">
        <v>50</v>
      </c>
      <c r="KK176" s="144">
        <v>59</v>
      </c>
      <c r="KL176" s="144">
        <v>60</v>
      </c>
      <c r="KM176" s="144">
        <v>68</v>
      </c>
      <c r="KN176" s="144">
        <v>62</v>
      </c>
      <c r="KO176" s="144">
        <v>59</v>
      </c>
      <c r="KP176" s="144">
        <v>82</v>
      </c>
      <c r="KQ176" s="144">
        <v>93</v>
      </c>
      <c r="KR176" s="144">
        <v>99</v>
      </c>
      <c r="KS176" s="144">
        <v>121</v>
      </c>
      <c r="KT176" s="144">
        <v>120</v>
      </c>
      <c r="KU176" s="144">
        <v>129</v>
      </c>
      <c r="KV176" s="144">
        <v>144</v>
      </c>
      <c r="KW176" s="144">
        <v>160</v>
      </c>
      <c r="KX176" s="144">
        <v>180</v>
      </c>
      <c r="KY176" s="144">
        <v>175</v>
      </c>
      <c r="KZ176" s="476">
        <f t="shared" si="159"/>
        <v>134</v>
      </c>
      <c r="LA176" s="476">
        <f t="shared" si="160"/>
        <v>144</v>
      </c>
      <c r="LB176" s="476">
        <f t="shared" si="161"/>
        <v>152</v>
      </c>
      <c r="LC176" s="476">
        <f t="shared" si="162"/>
        <v>152</v>
      </c>
      <c r="LD176" s="476">
        <f t="shared" si="163"/>
        <v>147</v>
      </c>
      <c r="LE176" s="476">
        <f t="shared" si="164"/>
        <v>143</v>
      </c>
      <c r="LF176" s="476">
        <f t="shared" si="165"/>
        <v>138</v>
      </c>
      <c r="LG176" s="476">
        <f t="shared" si="166"/>
        <v>134</v>
      </c>
      <c r="LH176" s="476">
        <f t="shared" si="167"/>
        <v>128</v>
      </c>
      <c r="LI176" s="476">
        <f t="shared" si="168"/>
        <v>117</v>
      </c>
      <c r="LJ176" s="471">
        <v>175</v>
      </c>
      <c r="LK176" s="144">
        <v>186</v>
      </c>
      <c r="LL176" s="144">
        <v>186</v>
      </c>
      <c r="LM176" s="144">
        <v>93</v>
      </c>
      <c r="LN176" s="144">
        <v>70</v>
      </c>
      <c r="LO176" s="144">
        <v>70</v>
      </c>
      <c r="LP176" s="144">
        <v>82</v>
      </c>
      <c r="LQ176" s="144">
        <v>99</v>
      </c>
      <c r="LR176" s="144">
        <v>92</v>
      </c>
      <c r="LS176" s="144">
        <v>54</v>
      </c>
      <c r="LT176" s="144">
        <v>186</v>
      </c>
      <c r="LU176" s="144">
        <v>30</v>
      </c>
      <c r="LV176" s="144">
        <v>34</v>
      </c>
      <c r="LW176" s="144">
        <v>34</v>
      </c>
      <c r="LX176" s="144">
        <v>42</v>
      </c>
      <c r="LY176" s="144">
        <v>27</v>
      </c>
      <c r="LZ176" s="144">
        <v>31</v>
      </c>
      <c r="MA176" s="144">
        <v>36</v>
      </c>
      <c r="MB176" s="144">
        <v>34</v>
      </c>
      <c r="MC176" s="144">
        <v>43</v>
      </c>
      <c r="MD176" s="144">
        <v>37</v>
      </c>
      <c r="ME176" s="144">
        <v>40</v>
      </c>
      <c r="MF176" s="144">
        <v>50</v>
      </c>
      <c r="MG176" s="144">
        <v>49</v>
      </c>
      <c r="MH176" s="144">
        <v>39</v>
      </c>
      <c r="MI176" s="144">
        <v>32</v>
      </c>
      <c r="MJ176" s="144">
        <v>27</v>
      </c>
      <c r="MK176" s="144">
        <v>32</v>
      </c>
      <c r="ML176" s="144">
        <v>21</v>
      </c>
      <c r="MM176" s="144">
        <v>23</v>
      </c>
      <c r="MN176" s="144">
        <v>18</v>
      </c>
      <c r="MO176" s="144">
        <v>20</v>
      </c>
      <c r="MP176" s="144">
        <v>24</v>
      </c>
      <c r="MQ176" s="144">
        <v>17</v>
      </c>
      <c r="MR176" s="144">
        <v>22</v>
      </c>
      <c r="MS176" s="144">
        <v>22</v>
      </c>
      <c r="MT176" s="144">
        <v>29</v>
      </c>
      <c r="MU176" s="144">
        <v>33</v>
      </c>
      <c r="MV176" s="144">
        <v>29</v>
      </c>
      <c r="MW176" s="144">
        <v>17</v>
      </c>
      <c r="MX176" s="144">
        <v>15</v>
      </c>
      <c r="MY176" s="144">
        <v>15</v>
      </c>
      <c r="MZ176" s="144">
        <v>20</v>
      </c>
      <c r="NA176" s="144">
        <v>31</v>
      </c>
      <c r="NB176" s="144">
        <v>25</v>
      </c>
      <c r="NC176" s="144">
        <v>24</v>
      </c>
      <c r="ND176" s="144">
        <v>17</v>
      </c>
      <c r="NE176" s="144">
        <v>14</v>
      </c>
      <c r="NF176" s="144">
        <v>43</v>
      </c>
      <c r="NG176" s="144">
        <v>35</v>
      </c>
      <c r="NH176" s="144">
        <v>31</v>
      </c>
      <c r="NI176" s="144">
        <v>30</v>
      </c>
      <c r="NJ176" s="144">
        <v>28</v>
      </c>
      <c r="NK176" s="144">
        <v>26</v>
      </c>
      <c r="NL176" s="144">
        <v>32</v>
      </c>
      <c r="NM176" s="144">
        <v>28</v>
      </c>
      <c r="NN176" s="144">
        <v>26</v>
      </c>
      <c r="NO176" s="144">
        <v>22</v>
      </c>
      <c r="NP176" s="144">
        <v>19</v>
      </c>
      <c r="NQ176" s="144">
        <v>23</v>
      </c>
      <c r="NR176" s="144">
        <v>14</v>
      </c>
      <c r="NS176" s="144">
        <v>11</v>
      </c>
      <c r="NT176" s="144">
        <v>3</v>
      </c>
      <c r="NU176" s="144">
        <v>7</v>
      </c>
      <c r="NV176" s="144">
        <v>4</v>
      </c>
      <c r="NW176" s="144">
        <v>5</v>
      </c>
      <c r="NX176" s="144">
        <v>14</v>
      </c>
      <c r="NY176" s="144">
        <v>18</v>
      </c>
      <c r="NZ176" s="144">
        <v>12</v>
      </c>
      <c r="OA176" s="144">
        <v>17</v>
      </c>
      <c r="OB176" s="144">
        <v>13</v>
      </c>
      <c r="OC176" s="144">
        <v>17</v>
      </c>
      <c r="OD176" s="144">
        <v>23</v>
      </c>
      <c r="OE176" s="144">
        <v>19</v>
      </c>
      <c r="OF176" s="144">
        <v>16</v>
      </c>
      <c r="OG176" s="144">
        <v>30</v>
      </c>
      <c r="OH176" s="144">
        <v>31</v>
      </c>
      <c r="OI176" s="144">
        <v>32</v>
      </c>
      <c r="OJ176" s="144">
        <v>25</v>
      </c>
      <c r="OK176" s="144">
        <v>25</v>
      </c>
      <c r="OL176" s="144">
        <v>22</v>
      </c>
      <c r="OM176" s="144">
        <v>12</v>
      </c>
      <c r="ON176" s="144">
        <v>15</v>
      </c>
      <c r="OO176" s="144">
        <v>24</v>
      </c>
      <c r="OP176" s="144">
        <v>24</v>
      </c>
      <c r="OQ176" s="144">
        <v>31</v>
      </c>
      <c r="OR176" s="144">
        <v>30</v>
      </c>
      <c r="OS176" s="144">
        <v>23</v>
      </c>
      <c r="OT176" s="144">
        <v>20</v>
      </c>
      <c r="OU176" s="144">
        <v>21</v>
      </c>
      <c r="OV176" s="144">
        <v>20</v>
      </c>
      <c r="OW176" s="144">
        <v>19</v>
      </c>
      <c r="OX176" s="144">
        <v>18</v>
      </c>
      <c r="OY176" s="341">
        <f t="shared" si="153"/>
        <v>15.5</v>
      </c>
      <c r="OZ176" s="144">
        <v>13</v>
      </c>
      <c r="PA176" s="144">
        <v>13</v>
      </c>
      <c r="PB176" s="144">
        <v>21</v>
      </c>
      <c r="PC176" s="144">
        <v>25</v>
      </c>
      <c r="PD176" s="144">
        <v>30</v>
      </c>
    </row>
    <row r="177" spans="1:420" s="144" customFormat="1" x14ac:dyDescent="0.2">
      <c r="A177" s="318"/>
      <c r="B177" s="318">
        <v>9</v>
      </c>
      <c r="C177" s="319">
        <f t="shared" ca="1" si="151"/>
        <v>36</v>
      </c>
      <c r="D177" s="320">
        <f t="shared" ca="1" si="154"/>
        <v>0.18652849740932642</v>
      </c>
      <c r="E177" s="323">
        <f t="shared" ca="1" si="155"/>
        <v>22</v>
      </c>
      <c r="F177" s="321"/>
      <c r="G177" s="144">
        <v>3</v>
      </c>
      <c r="H177" s="144">
        <v>3</v>
      </c>
      <c r="I177" s="343">
        <v>3.5</v>
      </c>
      <c r="J177" s="144">
        <v>4</v>
      </c>
      <c r="K177" s="144">
        <v>3</v>
      </c>
      <c r="L177" s="144">
        <v>0</v>
      </c>
      <c r="M177" s="144">
        <v>1</v>
      </c>
      <c r="N177" s="144">
        <v>0</v>
      </c>
      <c r="O177" s="144">
        <v>0</v>
      </c>
      <c r="P177" s="144">
        <v>0</v>
      </c>
      <c r="Q177" s="144">
        <v>0</v>
      </c>
      <c r="R177" s="144">
        <v>0</v>
      </c>
      <c r="S177" s="144">
        <v>0</v>
      </c>
      <c r="T177" s="144">
        <v>0</v>
      </c>
      <c r="U177" s="144">
        <v>0</v>
      </c>
      <c r="V177" s="144">
        <v>0</v>
      </c>
      <c r="W177" s="144">
        <v>0</v>
      </c>
      <c r="X177" s="144">
        <v>0</v>
      </c>
      <c r="Y177" s="144">
        <v>4</v>
      </c>
      <c r="Z177" s="144">
        <v>3</v>
      </c>
      <c r="AA177" s="144">
        <v>1</v>
      </c>
      <c r="AB177" s="144">
        <v>0</v>
      </c>
      <c r="AC177" s="144">
        <v>0</v>
      </c>
      <c r="AD177" s="144">
        <v>0</v>
      </c>
      <c r="AE177" s="144">
        <v>0</v>
      </c>
      <c r="AF177" s="144">
        <v>0</v>
      </c>
      <c r="AG177" s="144">
        <v>0</v>
      </c>
      <c r="AH177" s="144">
        <v>1</v>
      </c>
      <c r="AI177" s="144">
        <v>0</v>
      </c>
      <c r="AJ177" s="144">
        <v>1</v>
      </c>
      <c r="AK177" s="144">
        <v>0</v>
      </c>
      <c r="AL177" s="144">
        <v>0</v>
      </c>
      <c r="AM177" s="144">
        <v>1</v>
      </c>
      <c r="AN177" s="144">
        <v>1</v>
      </c>
      <c r="AO177" s="144">
        <v>1</v>
      </c>
      <c r="AP177" s="363">
        <v>1</v>
      </c>
      <c r="AQ177" s="144">
        <v>1</v>
      </c>
      <c r="AR177" s="144">
        <v>1</v>
      </c>
      <c r="AS177" s="144">
        <v>1</v>
      </c>
      <c r="AT177" s="144">
        <v>1</v>
      </c>
      <c r="AU177" s="144">
        <v>1</v>
      </c>
      <c r="AV177" s="144">
        <v>1</v>
      </c>
      <c r="AW177" s="144">
        <v>1</v>
      </c>
      <c r="AX177" s="144">
        <v>2</v>
      </c>
      <c r="AY177" s="144">
        <v>2</v>
      </c>
      <c r="AZ177" s="144">
        <v>3</v>
      </c>
      <c r="BA177" s="144">
        <v>2</v>
      </c>
      <c r="BB177" s="144">
        <v>2</v>
      </c>
      <c r="BC177" s="144">
        <v>1</v>
      </c>
      <c r="BD177" s="144">
        <v>2</v>
      </c>
      <c r="BE177" s="144">
        <v>1</v>
      </c>
      <c r="BF177" s="144">
        <v>1</v>
      </c>
      <c r="BG177" s="144">
        <v>3</v>
      </c>
      <c r="BH177" s="144">
        <v>3</v>
      </c>
      <c r="BI177" s="144">
        <v>2</v>
      </c>
      <c r="BJ177" s="144">
        <v>3</v>
      </c>
      <c r="BK177" s="144">
        <v>3</v>
      </c>
      <c r="BL177" s="144">
        <v>1</v>
      </c>
      <c r="BM177" s="144">
        <v>1</v>
      </c>
      <c r="BN177" s="144">
        <v>1</v>
      </c>
      <c r="BO177" s="144">
        <v>1</v>
      </c>
      <c r="BP177" s="144">
        <v>1</v>
      </c>
      <c r="BQ177" s="144">
        <v>1</v>
      </c>
      <c r="BR177" s="144">
        <v>1</v>
      </c>
      <c r="BS177" s="343">
        <v>1</v>
      </c>
      <c r="BT177" s="144">
        <v>2</v>
      </c>
      <c r="BU177" s="144">
        <v>2</v>
      </c>
      <c r="BV177" s="144">
        <v>3</v>
      </c>
      <c r="BW177" s="144">
        <v>4</v>
      </c>
      <c r="BX177" s="144">
        <v>2</v>
      </c>
      <c r="BY177" s="144">
        <v>3</v>
      </c>
      <c r="BZ177" s="144">
        <v>2</v>
      </c>
      <c r="CA177" s="144">
        <v>2</v>
      </c>
      <c r="CB177" s="144">
        <v>2</v>
      </c>
      <c r="CC177" s="144">
        <v>1</v>
      </c>
      <c r="CD177" s="144">
        <v>1</v>
      </c>
      <c r="CE177" s="144">
        <v>1</v>
      </c>
      <c r="CF177" s="380">
        <v>1</v>
      </c>
      <c r="CG177" s="144">
        <v>2</v>
      </c>
      <c r="CH177" s="144">
        <v>1</v>
      </c>
      <c r="CI177" s="144">
        <v>2</v>
      </c>
      <c r="CJ177" s="144">
        <v>2</v>
      </c>
      <c r="CK177" s="144">
        <v>3</v>
      </c>
      <c r="CL177" s="144">
        <v>1</v>
      </c>
      <c r="CM177" s="144">
        <v>2</v>
      </c>
      <c r="CN177" s="144">
        <v>1</v>
      </c>
      <c r="CO177" s="144">
        <v>1</v>
      </c>
      <c r="CP177" s="144">
        <v>1</v>
      </c>
      <c r="CQ177" s="144">
        <v>1</v>
      </c>
      <c r="CR177" s="144">
        <v>1</v>
      </c>
      <c r="CS177" s="144">
        <v>2</v>
      </c>
      <c r="CT177" s="144">
        <v>1</v>
      </c>
      <c r="CU177" s="144">
        <v>1</v>
      </c>
      <c r="CV177" s="144">
        <v>1</v>
      </c>
      <c r="CW177" s="144">
        <v>1</v>
      </c>
      <c r="CX177" s="144">
        <v>1</v>
      </c>
      <c r="CY177" s="144">
        <v>1</v>
      </c>
      <c r="CZ177" s="144">
        <v>2</v>
      </c>
      <c r="DA177" s="144">
        <v>3</v>
      </c>
      <c r="DB177" s="144">
        <v>3</v>
      </c>
      <c r="DC177" s="144">
        <v>3</v>
      </c>
      <c r="DD177" s="144">
        <v>2</v>
      </c>
      <c r="DE177" s="144">
        <v>3</v>
      </c>
      <c r="DF177" s="144">
        <v>2.5</v>
      </c>
      <c r="DG177" s="144">
        <v>2</v>
      </c>
      <c r="DH177" s="144">
        <v>4</v>
      </c>
      <c r="DI177" s="144">
        <v>4</v>
      </c>
      <c r="DJ177" s="144">
        <v>4</v>
      </c>
      <c r="DK177" s="144">
        <v>4</v>
      </c>
      <c r="DL177" s="144">
        <v>3</v>
      </c>
      <c r="DM177" s="144">
        <v>2</v>
      </c>
      <c r="DN177" s="144">
        <v>2</v>
      </c>
      <c r="DO177" s="144">
        <v>3</v>
      </c>
      <c r="DP177" s="144">
        <v>3</v>
      </c>
      <c r="DQ177" s="144">
        <v>3</v>
      </c>
      <c r="DR177">
        <v>2</v>
      </c>
      <c r="DS177" s="144">
        <v>3</v>
      </c>
      <c r="DT177" s="397">
        <v>2</v>
      </c>
      <c r="DU177" s="397">
        <v>2</v>
      </c>
      <c r="DV177" s="380">
        <v>2</v>
      </c>
      <c r="DW177" s="380">
        <v>2</v>
      </c>
      <c r="DX177" s="397">
        <v>2</v>
      </c>
      <c r="DY177">
        <v>3</v>
      </c>
      <c r="DZ177">
        <v>2</v>
      </c>
      <c r="EA177">
        <v>2</v>
      </c>
      <c r="EB177">
        <v>3</v>
      </c>
      <c r="EC177">
        <v>2</v>
      </c>
      <c r="ED177">
        <v>2</v>
      </c>
      <c r="EE177">
        <v>2</v>
      </c>
      <c r="EF177">
        <v>3</v>
      </c>
      <c r="EG177">
        <v>3</v>
      </c>
      <c r="EH177">
        <v>10</v>
      </c>
      <c r="EI177">
        <v>11</v>
      </c>
      <c r="EJ177">
        <v>11</v>
      </c>
      <c r="EK177">
        <v>14</v>
      </c>
      <c r="EL177">
        <v>17</v>
      </c>
      <c r="EM177">
        <v>13</v>
      </c>
      <c r="EN177">
        <v>4</v>
      </c>
      <c r="EO177" s="144">
        <v>2</v>
      </c>
      <c r="EP177">
        <v>4</v>
      </c>
      <c r="EQ177">
        <v>4</v>
      </c>
      <c r="ER177">
        <v>3</v>
      </c>
      <c r="ES177">
        <v>2</v>
      </c>
      <c r="ET177">
        <v>2</v>
      </c>
      <c r="EU177">
        <v>2</v>
      </c>
      <c r="EV177">
        <v>3</v>
      </c>
      <c r="EW177">
        <v>2</v>
      </c>
      <c r="EX177">
        <v>2</v>
      </c>
      <c r="EY177">
        <v>2</v>
      </c>
      <c r="EZ177">
        <v>3</v>
      </c>
      <c r="FA177">
        <v>2</v>
      </c>
      <c r="FB177">
        <v>4</v>
      </c>
      <c r="FC177">
        <v>8</v>
      </c>
      <c r="FD177">
        <v>6</v>
      </c>
      <c r="FE177">
        <v>6</v>
      </c>
      <c r="FF177">
        <v>4</v>
      </c>
      <c r="FG177">
        <v>5</v>
      </c>
      <c r="FH177">
        <v>5</v>
      </c>
      <c r="FI177">
        <v>4</v>
      </c>
      <c r="FJ177">
        <v>4</v>
      </c>
      <c r="FK177" s="144">
        <v>4</v>
      </c>
      <c r="FL177">
        <v>4</v>
      </c>
      <c r="FM177">
        <v>6</v>
      </c>
      <c r="FN177" s="144">
        <v>3</v>
      </c>
      <c r="FO177" s="144">
        <v>4</v>
      </c>
      <c r="FP177" s="144">
        <v>4</v>
      </c>
      <c r="FQ177">
        <v>7</v>
      </c>
      <c r="FR177" s="144">
        <v>5</v>
      </c>
      <c r="FS177">
        <v>4</v>
      </c>
      <c r="FT177" s="144">
        <v>6</v>
      </c>
      <c r="FU177" s="397">
        <v>6</v>
      </c>
      <c r="FV177" s="397">
        <v>5</v>
      </c>
      <c r="FW177" s="380">
        <v>7</v>
      </c>
      <c r="FX177" s="380">
        <v>7</v>
      </c>
      <c r="FY177" s="397">
        <v>4</v>
      </c>
      <c r="FZ177">
        <v>3</v>
      </c>
      <c r="GA177">
        <v>6</v>
      </c>
      <c r="GB177">
        <v>5</v>
      </c>
      <c r="GC177">
        <v>4</v>
      </c>
      <c r="GD177">
        <v>7</v>
      </c>
      <c r="GE177">
        <v>3</v>
      </c>
      <c r="GF177">
        <v>2</v>
      </c>
      <c r="GG177">
        <v>1</v>
      </c>
      <c r="GH177">
        <v>2</v>
      </c>
      <c r="GI177">
        <v>1</v>
      </c>
      <c r="GJ177">
        <v>1</v>
      </c>
      <c r="GK177">
        <v>3</v>
      </c>
      <c r="GL177">
        <v>5</v>
      </c>
      <c r="GM177">
        <v>5</v>
      </c>
      <c r="GN177">
        <v>8</v>
      </c>
      <c r="GO177">
        <v>3</v>
      </c>
      <c r="GP177" s="144">
        <v>3</v>
      </c>
      <c r="GQ177">
        <v>6</v>
      </c>
      <c r="GR177">
        <v>6</v>
      </c>
      <c r="GS177">
        <v>6</v>
      </c>
      <c r="GT177">
        <v>11</v>
      </c>
      <c r="GU177">
        <v>7</v>
      </c>
      <c r="GV177" s="144">
        <v>3</v>
      </c>
      <c r="GW177" s="144">
        <v>7</v>
      </c>
      <c r="GX177" s="144">
        <v>7</v>
      </c>
      <c r="GY177" s="144">
        <v>5</v>
      </c>
      <c r="GZ177" s="144">
        <v>11</v>
      </c>
      <c r="HA177" s="144">
        <v>8</v>
      </c>
      <c r="HB177" s="144">
        <v>5</v>
      </c>
      <c r="HC177" s="144">
        <v>6</v>
      </c>
      <c r="HD177" s="144">
        <v>7</v>
      </c>
      <c r="HE177" s="144">
        <v>8</v>
      </c>
      <c r="HF177" s="144">
        <v>10</v>
      </c>
      <c r="HG177" s="144">
        <v>15</v>
      </c>
      <c r="HH177" s="144">
        <v>6</v>
      </c>
      <c r="HI177" s="144">
        <v>5</v>
      </c>
      <c r="HJ177" s="144">
        <v>9</v>
      </c>
      <c r="HK177" s="144">
        <v>9</v>
      </c>
      <c r="HL177" s="144">
        <v>4</v>
      </c>
      <c r="HM177" s="144">
        <v>3</v>
      </c>
      <c r="HN177" s="144">
        <v>4</v>
      </c>
      <c r="HO177" s="144">
        <v>2</v>
      </c>
      <c r="HP177" s="144">
        <v>5</v>
      </c>
      <c r="HQ177" s="144">
        <v>7</v>
      </c>
      <c r="HR177" s="144">
        <v>5</v>
      </c>
      <c r="HS177" s="144">
        <v>8</v>
      </c>
      <c r="HT177" s="144">
        <v>16</v>
      </c>
      <c r="HU177" s="144">
        <v>6</v>
      </c>
      <c r="HV177" s="144">
        <v>3</v>
      </c>
      <c r="HW177" s="144">
        <v>4</v>
      </c>
      <c r="HX177" s="144">
        <v>3</v>
      </c>
      <c r="HY177" s="144">
        <v>2</v>
      </c>
      <c r="HZ177" s="144">
        <v>3</v>
      </c>
      <c r="IA177" s="144">
        <v>3</v>
      </c>
      <c r="IB177" s="144">
        <v>4</v>
      </c>
      <c r="IC177" s="144">
        <v>12</v>
      </c>
      <c r="ID177" s="144">
        <v>8</v>
      </c>
      <c r="IE177" s="144">
        <v>6</v>
      </c>
      <c r="IF177" s="144">
        <v>13</v>
      </c>
      <c r="IG177" s="144">
        <v>13</v>
      </c>
      <c r="IH177" s="144">
        <v>17</v>
      </c>
      <c r="II177" s="144">
        <v>19</v>
      </c>
      <c r="IJ177" s="144">
        <v>19</v>
      </c>
      <c r="IK177" s="144">
        <v>17</v>
      </c>
      <c r="IL177" s="144">
        <v>19</v>
      </c>
      <c r="IM177" s="144">
        <v>22</v>
      </c>
      <c r="IN177" s="341">
        <f t="shared" si="152"/>
        <v>22.5</v>
      </c>
      <c r="IO177" s="144">
        <v>23</v>
      </c>
      <c r="IP177" s="144">
        <v>14</v>
      </c>
      <c r="IQ177" s="144">
        <v>16</v>
      </c>
      <c r="IR177" s="144">
        <v>13</v>
      </c>
      <c r="IS177" s="144">
        <v>10</v>
      </c>
      <c r="IT177" s="144">
        <v>13</v>
      </c>
      <c r="IU177" s="144">
        <v>12</v>
      </c>
      <c r="IV177" s="144">
        <v>10</v>
      </c>
      <c r="IW177" s="144">
        <v>12</v>
      </c>
      <c r="IX177" s="144">
        <v>9</v>
      </c>
      <c r="IY177" s="144">
        <v>11</v>
      </c>
      <c r="IZ177" s="144">
        <v>12</v>
      </c>
      <c r="JA177" s="144">
        <v>13</v>
      </c>
      <c r="JB177" s="144">
        <v>17</v>
      </c>
      <c r="JC177" s="144">
        <v>24</v>
      </c>
      <c r="JD177" s="144">
        <v>19</v>
      </c>
      <c r="JE177" s="144">
        <v>30</v>
      </c>
      <c r="JF177" s="362">
        <f t="shared" si="156"/>
        <v>31</v>
      </c>
      <c r="JG177" s="144">
        <v>32</v>
      </c>
      <c r="JH177" s="144">
        <v>23</v>
      </c>
      <c r="JI177" s="144">
        <v>11</v>
      </c>
      <c r="JJ177" s="144">
        <v>14</v>
      </c>
      <c r="JK177" s="144">
        <v>16</v>
      </c>
      <c r="JL177" s="144">
        <v>14</v>
      </c>
      <c r="JM177" s="144">
        <v>16</v>
      </c>
      <c r="JN177" s="341">
        <f t="shared" si="157"/>
        <v>15.5</v>
      </c>
      <c r="JO177" s="144">
        <v>15</v>
      </c>
      <c r="JP177" s="144">
        <v>21</v>
      </c>
      <c r="JQ177" s="144">
        <v>22</v>
      </c>
      <c r="JR177" s="144">
        <v>20</v>
      </c>
      <c r="JS177" s="144">
        <v>19</v>
      </c>
      <c r="JT177" s="144">
        <v>23</v>
      </c>
      <c r="JU177" s="144">
        <v>20</v>
      </c>
      <c r="JV177" s="341">
        <f t="shared" si="158"/>
        <v>20.5</v>
      </c>
      <c r="JW177" s="144">
        <v>21</v>
      </c>
      <c r="JX177" s="144">
        <v>27</v>
      </c>
      <c r="JY177" s="144">
        <v>24</v>
      </c>
      <c r="JZ177" s="144">
        <v>25</v>
      </c>
      <c r="KA177" s="144">
        <v>24</v>
      </c>
      <c r="KB177" s="144">
        <v>26</v>
      </c>
      <c r="KC177" s="144">
        <v>31</v>
      </c>
      <c r="KD177" s="144">
        <v>36</v>
      </c>
      <c r="KE177" s="144">
        <v>44</v>
      </c>
      <c r="KF177" s="144">
        <v>46</v>
      </c>
      <c r="KG177" s="144">
        <v>48</v>
      </c>
      <c r="KH177" s="144">
        <v>48</v>
      </c>
      <c r="KI177" s="144">
        <v>38</v>
      </c>
      <c r="KJ177" s="144">
        <v>31</v>
      </c>
      <c r="KK177" s="144">
        <v>29</v>
      </c>
      <c r="KL177" s="144">
        <v>25</v>
      </c>
      <c r="KM177" s="144">
        <v>33</v>
      </c>
      <c r="KN177" s="144">
        <v>38</v>
      </c>
      <c r="KO177" s="144">
        <v>43</v>
      </c>
      <c r="KP177" s="144">
        <v>45</v>
      </c>
      <c r="KQ177" s="144">
        <v>46</v>
      </c>
      <c r="KR177" s="144">
        <v>45</v>
      </c>
      <c r="KS177" s="144">
        <v>52</v>
      </c>
      <c r="KT177" s="144">
        <v>30</v>
      </c>
      <c r="KU177" s="144">
        <v>16</v>
      </c>
      <c r="KV177" s="144">
        <v>11</v>
      </c>
      <c r="KW177" s="144">
        <v>7</v>
      </c>
      <c r="KX177" s="144">
        <v>4</v>
      </c>
      <c r="KY177" s="144">
        <v>7</v>
      </c>
      <c r="KZ177" s="476">
        <f t="shared" si="159"/>
        <v>25</v>
      </c>
      <c r="LA177" s="476">
        <f t="shared" si="160"/>
        <v>23</v>
      </c>
      <c r="LB177" s="476">
        <f t="shared" si="161"/>
        <v>20</v>
      </c>
      <c r="LC177" s="476">
        <f t="shared" si="162"/>
        <v>16</v>
      </c>
      <c r="LD177" s="476">
        <f t="shared" si="163"/>
        <v>12</v>
      </c>
      <c r="LE177" s="476">
        <f t="shared" si="164"/>
        <v>10</v>
      </c>
      <c r="LF177" s="476">
        <f t="shared" si="165"/>
        <v>10</v>
      </c>
      <c r="LG177" s="476">
        <f t="shared" si="166"/>
        <v>10</v>
      </c>
      <c r="LH177" s="476">
        <f t="shared" si="167"/>
        <v>10</v>
      </c>
      <c r="LI177" s="476">
        <f t="shared" si="168"/>
        <v>10</v>
      </c>
      <c r="LJ177" s="471">
        <v>17</v>
      </c>
      <c r="LK177" s="144">
        <v>18</v>
      </c>
      <c r="LL177" s="144">
        <v>10</v>
      </c>
      <c r="LM177" s="144">
        <v>9</v>
      </c>
      <c r="LN177" s="144">
        <v>8</v>
      </c>
      <c r="LO177" s="144">
        <v>7</v>
      </c>
      <c r="LP177" s="144">
        <v>14</v>
      </c>
      <c r="LQ177" s="144">
        <v>11</v>
      </c>
      <c r="LR177" s="144">
        <v>7</v>
      </c>
      <c r="LS177" s="144">
        <v>7</v>
      </c>
      <c r="LT177" s="144">
        <v>10</v>
      </c>
      <c r="LU177" s="144">
        <v>10</v>
      </c>
      <c r="LV177" s="144">
        <v>11</v>
      </c>
      <c r="LW177" s="144">
        <v>13</v>
      </c>
      <c r="LX177" s="144">
        <v>15</v>
      </c>
      <c r="LY177" s="144">
        <v>12</v>
      </c>
      <c r="LZ177" s="144">
        <v>12</v>
      </c>
      <c r="MA177" s="144">
        <v>15</v>
      </c>
      <c r="MB177" s="144">
        <v>16</v>
      </c>
      <c r="MC177" s="144">
        <v>20</v>
      </c>
      <c r="MD177" s="144">
        <v>29</v>
      </c>
      <c r="ME177" s="144">
        <v>28</v>
      </c>
      <c r="MF177" s="144">
        <v>24</v>
      </c>
      <c r="MG177" s="144">
        <v>20</v>
      </c>
      <c r="MH177" s="144">
        <v>19</v>
      </c>
      <c r="MI177" s="144">
        <v>16</v>
      </c>
      <c r="MJ177" s="144">
        <v>16</v>
      </c>
      <c r="MK177" s="144">
        <v>16</v>
      </c>
      <c r="ML177" s="144">
        <v>10</v>
      </c>
      <c r="MM177" s="144">
        <v>14</v>
      </c>
      <c r="MN177" s="144">
        <v>10</v>
      </c>
      <c r="MO177" s="144">
        <v>9</v>
      </c>
      <c r="MP177" s="144">
        <v>9</v>
      </c>
      <c r="MQ177" s="144">
        <v>8</v>
      </c>
      <c r="MR177" s="144">
        <v>9</v>
      </c>
      <c r="MS177" s="144">
        <v>10</v>
      </c>
      <c r="MT177" s="144">
        <v>10</v>
      </c>
      <c r="MU177" s="144">
        <v>12</v>
      </c>
      <c r="MV177" s="144">
        <v>14</v>
      </c>
      <c r="MW177" s="144">
        <v>17</v>
      </c>
      <c r="MX177" s="144">
        <v>19</v>
      </c>
      <c r="MY177" s="144">
        <v>20</v>
      </c>
      <c r="MZ177" s="144">
        <v>23</v>
      </c>
      <c r="NA177" s="144">
        <v>25</v>
      </c>
      <c r="NB177" s="144">
        <v>26</v>
      </c>
      <c r="NC177" s="144">
        <v>29</v>
      </c>
      <c r="ND177" s="144">
        <v>29</v>
      </c>
      <c r="NE177" s="144">
        <v>25</v>
      </c>
      <c r="NF177" s="144">
        <v>30</v>
      </c>
      <c r="NG177" s="144">
        <v>11</v>
      </c>
      <c r="NH177" s="144">
        <v>16</v>
      </c>
      <c r="NI177" s="144">
        <v>15</v>
      </c>
      <c r="NJ177" s="144">
        <v>17</v>
      </c>
      <c r="NK177" s="144">
        <v>22</v>
      </c>
      <c r="NL177" s="144">
        <v>25</v>
      </c>
      <c r="NM177" s="144">
        <v>26</v>
      </c>
      <c r="NN177" s="144">
        <v>27</v>
      </c>
      <c r="NO177" s="144">
        <v>24</v>
      </c>
      <c r="NP177" s="144">
        <v>21</v>
      </c>
      <c r="NQ177" s="144">
        <v>20</v>
      </c>
      <c r="NR177" s="144">
        <v>25</v>
      </c>
      <c r="NS177" s="144">
        <v>20</v>
      </c>
      <c r="NT177" s="144">
        <v>19</v>
      </c>
      <c r="NU177" s="144">
        <v>18</v>
      </c>
      <c r="NV177" s="144">
        <v>23</v>
      </c>
      <c r="NW177" s="144">
        <v>21</v>
      </c>
      <c r="NX177" s="144">
        <v>20</v>
      </c>
      <c r="NY177" s="144">
        <v>25</v>
      </c>
      <c r="NZ177" s="144">
        <v>24</v>
      </c>
      <c r="OA177" s="144">
        <v>27</v>
      </c>
      <c r="OB177" s="144">
        <v>28</v>
      </c>
      <c r="OC177" s="144">
        <v>30</v>
      </c>
      <c r="OD177" s="144">
        <v>32</v>
      </c>
      <c r="OE177" s="144">
        <v>34</v>
      </c>
      <c r="OF177" s="144">
        <v>31</v>
      </c>
      <c r="OG177" s="144">
        <v>31</v>
      </c>
      <c r="OH177" s="144">
        <v>31</v>
      </c>
      <c r="OI177" s="144">
        <v>32</v>
      </c>
      <c r="OJ177" s="144">
        <v>31</v>
      </c>
      <c r="OK177" s="144">
        <v>29</v>
      </c>
      <c r="OL177" s="144">
        <v>31</v>
      </c>
      <c r="OM177" s="144">
        <v>31</v>
      </c>
      <c r="ON177" s="144">
        <v>34</v>
      </c>
      <c r="OO177" s="144">
        <v>39</v>
      </c>
      <c r="OP177" s="144">
        <v>39</v>
      </c>
      <c r="OQ177" s="144">
        <v>42</v>
      </c>
      <c r="OR177" s="144">
        <v>37</v>
      </c>
      <c r="OS177" s="144">
        <v>37</v>
      </c>
      <c r="OT177" s="144">
        <v>35</v>
      </c>
      <c r="OU177" s="144">
        <v>36</v>
      </c>
      <c r="OV177" s="144">
        <v>38</v>
      </c>
      <c r="OW177" s="144">
        <v>39</v>
      </c>
      <c r="OX177" s="144">
        <v>34</v>
      </c>
      <c r="OY177" s="341">
        <f t="shared" si="153"/>
        <v>34</v>
      </c>
      <c r="OZ177" s="144">
        <v>34</v>
      </c>
      <c r="PA177" s="144">
        <v>33</v>
      </c>
      <c r="PB177" s="144">
        <v>37</v>
      </c>
      <c r="PC177" s="144">
        <v>35</v>
      </c>
      <c r="PD177" s="144">
        <v>36</v>
      </c>
    </row>
    <row r="178" spans="1:420" s="144" customFormat="1" x14ac:dyDescent="0.2">
      <c r="A178" s="55"/>
      <c r="B178" s="318">
        <v>10</v>
      </c>
      <c r="C178" s="319">
        <f t="shared" ca="1" si="151"/>
        <v>16</v>
      </c>
      <c r="D178" s="320">
        <f t="shared" ca="1" si="154"/>
        <v>5.7142857142857141E-2</v>
      </c>
      <c r="E178" s="323">
        <f t="shared" ca="1" si="155"/>
        <v>14</v>
      </c>
      <c r="F178" s="321"/>
      <c r="G178" s="144">
        <v>14</v>
      </c>
      <c r="H178" s="144">
        <v>9</v>
      </c>
      <c r="I178" s="343">
        <v>10</v>
      </c>
      <c r="J178" s="144">
        <v>11</v>
      </c>
      <c r="K178" s="144">
        <v>15</v>
      </c>
      <c r="L178" s="144">
        <v>13</v>
      </c>
      <c r="M178" s="144">
        <v>10</v>
      </c>
      <c r="N178" s="144">
        <v>3</v>
      </c>
      <c r="O178" s="144">
        <v>6</v>
      </c>
      <c r="P178" s="144">
        <v>5</v>
      </c>
      <c r="Q178" s="144">
        <v>3</v>
      </c>
      <c r="R178" s="144">
        <v>7</v>
      </c>
      <c r="S178" s="144">
        <v>7</v>
      </c>
      <c r="T178" s="144">
        <v>4</v>
      </c>
      <c r="U178" s="144">
        <v>6</v>
      </c>
      <c r="V178" s="144">
        <v>8</v>
      </c>
      <c r="W178" s="144">
        <v>6</v>
      </c>
      <c r="X178" s="144">
        <v>9</v>
      </c>
      <c r="Y178" s="144">
        <v>2</v>
      </c>
      <c r="Z178" s="144">
        <v>7</v>
      </c>
      <c r="AA178" s="144">
        <v>6</v>
      </c>
      <c r="AB178" s="144">
        <v>7</v>
      </c>
      <c r="AC178" s="144">
        <v>6</v>
      </c>
      <c r="AD178" s="144">
        <v>18</v>
      </c>
      <c r="AE178" s="144">
        <v>17</v>
      </c>
      <c r="AF178" s="144">
        <v>8</v>
      </c>
      <c r="AG178" s="144">
        <v>16</v>
      </c>
      <c r="AH178" s="144">
        <v>11</v>
      </c>
      <c r="AI178" s="144">
        <v>4</v>
      </c>
      <c r="AJ178" s="144">
        <v>11</v>
      </c>
      <c r="AK178" s="144">
        <v>5</v>
      </c>
      <c r="AL178" s="144">
        <v>2</v>
      </c>
      <c r="AM178" s="144">
        <v>11</v>
      </c>
      <c r="AN178" s="144">
        <v>9</v>
      </c>
      <c r="AO178" s="144">
        <v>6</v>
      </c>
      <c r="AP178" s="363">
        <v>8.5</v>
      </c>
      <c r="AQ178" s="144">
        <v>11</v>
      </c>
      <c r="AR178" s="144">
        <v>15</v>
      </c>
      <c r="AS178" s="144">
        <v>13</v>
      </c>
      <c r="AT178" s="144">
        <v>10</v>
      </c>
      <c r="AU178" s="144">
        <v>9</v>
      </c>
      <c r="AV178" s="144">
        <v>5</v>
      </c>
      <c r="AW178" s="144">
        <v>3</v>
      </c>
      <c r="AX178" s="144">
        <v>6</v>
      </c>
      <c r="AY178" s="144">
        <v>2</v>
      </c>
      <c r="AZ178" s="144">
        <v>6</v>
      </c>
      <c r="BA178" s="144">
        <v>4</v>
      </c>
      <c r="BB178" s="144">
        <v>7</v>
      </c>
      <c r="BC178" s="144">
        <v>5</v>
      </c>
      <c r="BD178" s="144">
        <v>7</v>
      </c>
      <c r="BE178" s="144">
        <v>8</v>
      </c>
      <c r="BF178" s="144">
        <v>6</v>
      </c>
      <c r="BG178" s="144">
        <v>11</v>
      </c>
      <c r="BH178" s="144">
        <v>3</v>
      </c>
      <c r="BI178" s="144">
        <v>13</v>
      </c>
      <c r="BJ178" s="144">
        <v>5</v>
      </c>
      <c r="BK178" s="144">
        <v>0</v>
      </c>
      <c r="BL178" s="144">
        <v>0</v>
      </c>
      <c r="BM178" s="144">
        <v>2</v>
      </c>
      <c r="BN178" s="144">
        <v>0</v>
      </c>
      <c r="BO178" s="144">
        <v>0</v>
      </c>
      <c r="BP178" s="144">
        <v>0</v>
      </c>
      <c r="BQ178" s="144">
        <v>0</v>
      </c>
      <c r="BR178" s="144">
        <v>0</v>
      </c>
      <c r="BS178" s="343">
        <v>0</v>
      </c>
      <c r="BT178" s="144">
        <v>0</v>
      </c>
      <c r="BU178" s="144">
        <v>1</v>
      </c>
      <c r="BV178" s="144">
        <v>0</v>
      </c>
      <c r="BW178" s="144">
        <v>3</v>
      </c>
      <c r="BX178" s="144">
        <v>0</v>
      </c>
      <c r="BY178" s="144">
        <v>1</v>
      </c>
      <c r="BZ178" s="144">
        <v>0</v>
      </c>
      <c r="CA178" s="144">
        <v>1</v>
      </c>
      <c r="CB178" s="144">
        <v>2</v>
      </c>
      <c r="CC178" s="144">
        <v>3</v>
      </c>
      <c r="CD178" s="144">
        <v>0</v>
      </c>
      <c r="CE178" s="144">
        <v>3</v>
      </c>
      <c r="CF178" s="380">
        <v>1</v>
      </c>
      <c r="CG178" s="144">
        <v>3</v>
      </c>
      <c r="CH178" s="144">
        <v>2</v>
      </c>
      <c r="CI178" s="144">
        <v>2</v>
      </c>
      <c r="CJ178" s="144">
        <v>1</v>
      </c>
      <c r="CK178" s="144">
        <v>3</v>
      </c>
      <c r="CL178" s="144">
        <v>2</v>
      </c>
      <c r="CM178" s="144">
        <v>6</v>
      </c>
      <c r="CN178" s="144">
        <v>1</v>
      </c>
      <c r="CO178" s="144">
        <v>1</v>
      </c>
      <c r="CP178" s="144">
        <v>1</v>
      </c>
      <c r="CQ178" s="144">
        <v>2</v>
      </c>
      <c r="CR178" s="144">
        <v>0</v>
      </c>
      <c r="CS178" s="144">
        <v>3</v>
      </c>
      <c r="CT178" s="144">
        <v>5</v>
      </c>
      <c r="CU178" s="144">
        <v>7</v>
      </c>
      <c r="CV178" s="144">
        <v>1</v>
      </c>
      <c r="CW178" s="144">
        <v>0</v>
      </c>
      <c r="CX178" s="144">
        <v>1</v>
      </c>
      <c r="CY178" s="144">
        <v>2</v>
      </c>
      <c r="CZ178" s="144">
        <v>1</v>
      </c>
      <c r="DA178" s="144">
        <v>3</v>
      </c>
      <c r="DB178" s="144">
        <v>2</v>
      </c>
      <c r="DC178" s="144">
        <v>2</v>
      </c>
      <c r="DD178" s="144">
        <v>0</v>
      </c>
      <c r="DE178" s="144">
        <v>0</v>
      </c>
      <c r="DF178" s="144">
        <v>0.5</v>
      </c>
      <c r="DG178" s="144">
        <v>1</v>
      </c>
      <c r="DH178" s="144">
        <v>1</v>
      </c>
      <c r="DI178" s="144">
        <v>1</v>
      </c>
      <c r="DJ178" s="144">
        <v>2</v>
      </c>
      <c r="DK178" s="144">
        <v>1</v>
      </c>
      <c r="DL178" s="144">
        <v>1</v>
      </c>
      <c r="DM178" s="144">
        <v>0</v>
      </c>
      <c r="DN178" s="144">
        <v>0</v>
      </c>
      <c r="DO178" s="144">
        <v>0</v>
      </c>
      <c r="DP178" s="144">
        <v>0</v>
      </c>
      <c r="DQ178" s="144">
        <v>0</v>
      </c>
      <c r="DR178">
        <v>0</v>
      </c>
      <c r="DS178" s="144">
        <v>0</v>
      </c>
      <c r="DT178" s="397">
        <v>1</v>
      </c>
      <c r="DU178" s="397">
        <v>0</v>
      </c>
      <c r="DV178" s="380">
        <v>0</v>
      </c>
      <c r="DW178" s="380">
        <v>1</v>
      </c>
      <c r="DX178" s="397">
        <v>1</v>
      </c>
      <c r="DY178">
        <v>2</v>
      </c>
      <c r="DZ178">
        <v>3</v>
      </c>
      <c r="EA178">
        <v>1</v>
      </c>
      <c r="EB178">
        <v>1</v>
      </c>
      <c r="EC178">
        <v>2</v>
      </c>
      <c r="ED178">
        <v>2</v>
      </c>
      <c r="EE178">
        <v>1</v>
      </c>
      <c r="EF178">
        <v>0</v>
      </c>
      <c r="EG178">
        <v>3</v>
      </c>
      <c r="EH178">
        <v>7</v>
      </c>
      <c r="EI178">
        <v>8</v>
      </c>
      <c r="EJ178">
        <v>6</v>
      </c>
      <c r="EK178">
        <v>0</v>
      </c>
      <c r="EL178">
        <v>2</v>
      </c>
      <c r="EM178">
        <v>2</v>
      </c>
      <c r="EN178">
        <v>2</v>
      </c>
      <c r="EO178" s="144">
        <v>2</v>
      </c>
      <c r="EP178">
        <v>0</v>
      </c>
      <c r="EQ178">
        <v>2</v>
      </c>
      <c r="ER178">
        <v>2</v>
      </c>
      <c r="ES178">
        <v>4</v>
      </c>
      <c r="ET178">
        <v>2</v>
      </c>
      <c r="EU178">
        <v>1</v>
      </c>
      <c r="EV178">
        <v>1</v>
      </c>
      <c r="EW178">
        <v>1</v>
      </c>
      <c r="EX178">
        <v>1</v>
      </c>
      <c r="EY178">
        <v>0</v>
      </c>
      <c r="EZ178">
        <v>0</v>
      </c>
      <c r="FA178">
        <v>1</v>
      </c>
      <c r="FB178">
        <v>4</v>
      </c>
      <c r="FC178">
        <v>1</v>
      </c>
      <c r="FD178">
        <v>0</v>
      </c>
      <c r="FE178">
        <v>3</v>
      </c>
      <c r="FF178">
        <v>4</v>
      </c>
      <c r="FG178">
        <v>3</v>
      </c>
      <c r="FH178">
        <v>1</v>
      </c>
      <c r="FI178">
        <v>1</v>
      </c>
      <c r="FJ178">
        <v>1</v>
      </c>
      <c r="FK178" s="144">
        <v>2</v>
      </c>
      <c r="FL178">
        <v>0</v>
      </c>
      <c r="FM178">
        <v>3</v>
      </c>
      <c r="FN178" s="144">
        <v>1</v>
      </c>
      <c r="FO178" s="144">
        <v>0</v>
      </c>
      <c r="FP178" s="144">
        <v>1</v>
      </c>
      <c r="FQ178">
        <v>4</v>
      </c>
      <c r="FR178" s="144">
        <v>3</v>
      </c>
      <c r="FS178">
        <v>8</v>
      </c>
      <c r="FT178" s="144">
        <v>4</v>
      </c>
      <c r="FU178" s="397">
        <v>2</v>
      </c>
      <c r="FV178" s="397">
        <v>2</v>
      </c>
      <c r="FW178" s="380">
        <v>2</v>
      </c>
      <c r="FX178" s="380">
        <v>1</v>
      </c>
      <c r="FY178" s="397">
        <v>2</v>
      </c>
      <c r="FZ178">
        <v>2</v>
      </c>
      <c r="GA178">
        <v>1</v>
      </c>
      <c r="GB178">
        <v>3</v>
      </c>
      <c r="GC178">
        <v>4</v>
      </c>
      <c r="GD178">
        <v>5</v>
      </c>
      <c r="GE178">
        <v>5</v>
      </c>
      <c r="GF178">
        <v>5</v>
      </c>
      <c r="GG178">
        <v>1</v>
      </c>
      <c r="GH178">
        <v>2</v>
      </c>
      <c r="GI178">
        <v>3</v>
      </c>
      <c r="GJ178">
        <v>6</v>
      </c>
      <c r="GK178">
        <v>4</v>
      </c>
      <c r="GL178">
        <v>3</v>
      </c>
      <c r="GM178">
        <v>2</v>
      </c>
      <c r="GN178">
        <v>5</v>
      </c>
      <c r="GO178">
        <v>4</v>
      </c>
      <c r="GP178" s="144">
        <v>1</v>
      </c>
      <c r="GQ178">
        <v>2</v>
      </c>
      <c r="GR178">
        <v>4</v>
      </c>
      <c r="GS178">
        <v>3</v>
      </c>
      <c r="GT178">
        <v>0</v>
      </c>
      <c r="GU178">
        <v>4</v>
      </c>
      <c r="GV178" s="144">
        <v>5</v>
      </c>
      <c r="GW178" s="144">
        <v>4</v>
      </c>
      <c r="GX178" s="144">
        <v>7</v>
      </c>
      <c r="GY178" s="144">
        <v>1</v>
      </c>
      <c r="GZ178" s="144">
        <v>8</v>
      </c>
      <c r="HA178" s="144">
        <v>8</v>
      </c>
      <c r="HB178" s="144">
        <v>5</v>
      </c>
      <c r="HC178" s="144">
        <v>4</v>
      </c>
      <c r="HD178" s="144">
        <v>7</v>
      </c>
      <c r="HE178" s="144">
        <v>11</v>
      </c>
      <c r="HF178" s="144">
        <v>16</v>
      </c>
      <c r="HG178" s="144">
        <v>23</v>
      </c>
      <c r="HH178" s="144">
        <v>7</v>
      </c>
      <c r="HI178" s="144">
        <v>23</v>
      </c>
      <c r="HJ178" s="144">
        <v>28</v>
      </c>
      <c r="HK178" s="144">
        <v>20</v>
      </c>
      <c r="HL178" s="144">
        <v>14</v>
      </c>
      <c r="HM178" s="144">
        <v>23</v>
      </c>
      <c r="HN178" s="144">
        <v>30</v>
      </c>
      <c r="HO178" s="144">
        <v>28</v>
      </c>
      <c r="HP178" s="144">
        <v>10</v>
      </c>
      <c r="HQ178" s="144">
        <v>8</v>
      </c>
      <c r="HR178" s="144">
        <v>6</v>
      </c>
      <c r="HS178" s="144">
        <v>13</v>
      </c>
      <c r="HT178" s="144">
        <v>15</v>
      </c>
      <c r="HU178" s="144">
        <v>8</v>
      </c>
      <c r="HV178" s="144">
        <v>10</v>
      </c>
      <c r="HW178" s="144">
        <v>16</v>
      </c>
      <c r="HX178" s="144">
        <v>28</v>
      </c>
      <c r="HY178" s="144">
        <v>12</v>
      </c>
      <c r="HZ178" s="144">
        <v>10</v>
      </c>
      <c r="IA178" s="144">
        <v>17</v>
      </c>
      <c r="IB178" s="144">
        <v>22</v>
      </c>
      <c r="IC178" s="144">
        <v>28</v>
      </c>
      <c r="ID178" s="144">
        <v>15</v>
      </c>
      <c r="IE178" s="144">
        <v>21</v>
      </c>
      <c r="IF178" s="144">
        <v>23</v>
      </c>
      <c r="IG178" s="144">
        <v>18</v>
      </c>
      <c r="IH178" s="144">
        <v>17</v>
      </c>
      <c r="II178" s="144">
        <v>17</v>
      </c>
      <c r="IJ178" s="144">
        <v>25</v>
      </c>
      <c r="IK178" s="144">
        <v>24</v>
      </c>
      <c r="IL178" s="144">
        <v>16</v>
      </c>
      <c r="IM178" s="144">
        <v>12</v>
      </c>
      <c r="IN178" s="341">
        <f t="shared" si="152"/>
        <v>15</v>
      </c>
      <c r="IO178" s="144">
        <v>18</v>
      </c>
      <c r="IP178" s="144">
        <v>25</v>
      </c>
      <c r="IQ178" s="144">
        <v>19</v>
      </c>
      <c r="IR178" s="144">
        <v>17</v>
      </c>
      <c r="IS178" s="144">
        <v>18</v>
      </c>
      <c r="IT178" s="144">
        <v>9</v>
      </c>
      <c r="IU178" s="144">
        <v>8</v>
      </c>
      <c r="IV178" s="144">
        <v>10</v>
      </c>
      <c r="IW178" s="144">
        <v>11</v>
      </c>
      <c r="IX178" s="144">
        <v>13</v>
      </c>
      <c r="IY178" s="144">
        <v>3</v>
      </c>
      <c r="IZ178" s="144">
        <v>7</v>
      </c>
      <c r="JA178" s="144">
        <v>15</v>
      </c>
      <c r="JB178" s="144">
        <v>12</v>
      </c>
      <c r="JC178" s="144">
        <v>17</v>
      </c>
      <c r="JD178" s="144">
        <v>12</v>
      </c>
      <c r="JE178" s="144">
        <v>23</v>
      </c>
      <c r="JF178" s="362">
        <f t="shared" si="156"/>
        <v>24</v>
      </c>
      <c r="JG178" s="144">
        <v>25</v>
      </c>
      <c r="JH178" s="144">
        <v>17</v>
      </c>
      <c r="JI178" s="144">
        <v>9</v>
      </c>
      <c r="JJ178" s="144">
        <v>10</v>
      </c>
      <c r="JK178" s="144">
        <v>20</v>
      </c>
      <c r="JL178" s="144">
        <v>20</v>
      </c>
      <c r="JM178" s="144">
        <v>12</v>
      </c>
      <c r="JN178" s="341">
        <f t="shared" si="157"/>
        <v>12.5</v>
      </c>
      <c r="JO178" s="144">
        <v>13</v>
      </c>
      <c r="JP178" s="144">
        <v>11</v>
      </c>
      <c r="JQ178" s="144">
        <v>5</v>
      </c>
      <c r="JR178" s="144">
        <v>8</v>
      </c>
      <c r="JS178" s="144">
        <v>14</v>
      </c>
      <c r="JT178" s="144">
        <v>22</v>
      </c>
      <c r="JU178" s="144">
        <v>3</v>
      </c>
      <c r="JV178" s="341">
        <f t="shared" si="158"/>
        <v>4.5</v>
      </c>
      <c r="JW178" s="144">
        <v>6</v>
      </c>
      <c r="JX178" s="144">
        <v>9</v>
      </c>
      <c r="JY178" s="144">
        <v>5</v>
      </c>
      <c r="JZ178" s="144">
        <v>3</v>
      </c>
      <c r="KA178" s="144">
        <v>2</v>
      </c>
      <c r="KB178" s="144">
        <v>4</v>
      </c>
      <c r="KC178" s="144">
        <v>3</v>
      </c>
      <c r="KD178" s="144">
        <v>1</v>
      </c>
      <c r="KE178" s="144">
        <v>2</v>
      </c>
      <c r="KF178" s="144">
        <v>8</v>
      </c>
      <c r="KG178" s="144">
        <v>10</v>
      </c>
      <c r="KH178" s="144">
        <v>5</v>
      </c>
      <c r="KI178" s="144">
        <v>4</v>
      </c>
      <c r="KJ178" s="144">
        <v>6</v>
      </c>
      <c r="KK178" s="144">
        <v>10</v>
      </c>
      <c r="KL178" s="144">
        <v>7</v>
      </c>
      <c r="KM178" s="144">
        <v>3</v>
      </c>
      <c r="KN178" s="144">
        <v>9</v>
      </c>
      <c r="KO178" s="144">
        <v>13</v>
      </c>
      <c r="KP178" s="144">
        <v>4</v>
      </c>
      <c r="KQ178" s="144">
        <v>3</v>
      </c>
      <c r="KR178" s="144">
        <v>2</v>
      </c>
      <c r="KS178" s="144">
        <v>6</v>
      </c>
      <c r="KT178" s="144">
        <v>8</v>
      </c>
      <c r="KU178" s="144">
        <v>3</v>
      </c>
      <c r="KV178" s="144">
        <v>5</v>
      </c>
      <c r="KW178" s="144">
        <v>7</v>
      </c>
      <c r="KX178" s="144">
        <v>15</v>
      </c>
      <c r="KY178" s="144">
        <v>8</v>
      </c>
      <c r="KZ178" s="476">
        <f t="shared" si="159"/>
        <v>7</v>
      </c>
      <c r="LA178" s="476">
        <f t="shared" si="160"/>
        <v>9</v>
      </c>
      <c r="LB178" s="476">
        <f t="shared" si="161"/>
        <v>10</v>
      </c>
      <c r="LC178" s="476">
        <f t="shared" si="162"/>
        <v>11</v>
      </c>
      <c r="LD178" s="476">
        <f t="shared" si="163"/>
        <v>11</v>
      </c>
      <c r="LE178" s="476">
        <f t="shared" si="164"/>
        <v>12</v>
      </c>
      <c r="LF178" s="476">
        <f t="shared" si="165"/>
        <v>13</v>
      </c>
      <c r="LG178" s="476">
        <f t="shared" si="166"/>
        <v>13</v>
      </c>
      <c r="LH178" s="476">
        <f t="shared" si="167"/>
        <v>14</v>
      </c>
      <c r="LI178" s="476">
        <f t="shared" si="168"/>
        <v>14</v>
      </c>
      <c r="LJ178" s="471">
        <v>18</v>
      </c>
      <c r="LK178" s="144">
        <v>23</v>
      </c>
      <c r="LL178" s="144">
        <v>17</v>
      </c>
      <c r="LM178" s="144">
        <v>8</v>
      </c>
      <c r="LN178" s="144">
        <v>9</v>
      </c>
      <c r="LO178" s="144">
        <v>18</v>
      </c>
      <c r="LP178" s="144">
        <v>13</v>
      </c>
      <c r="LQ178" s="144">
        <v>10</v>
      </c>
      <c r="LR178" s="144">
        <v>10</v>
      </c>
      <c r="LS178" s="144">
        <v>15</v>
      </c>
      <c r="LT178" s="144">
        <v>17</v>
      </c>
      <c r="LU178" s="144">
        <v>17</v>
      </c>
      <c r="LV178" s="144">
        <v>12</v>
      </c>
      <c r="LW178" s="144">
        <v>14</v>
      </c>
      <c r="LX178" s="144">
        <v>18</v>
      </c>
      <c r="LY178" s="144">
        <v>9</v>
      </c>
      <c r="LZ178" s="144">
        <v>12</v>
      </c>
      <c r="MA178" s="144">
        <v>11</v>
      </c>
      <c r="MB178" s="144">
        <v>18</v>
      </c>
      <c r="MC178" s="144">
        <v>19</v>
      </c>
      <c r="MD178" s="144">
        <v>12</v>
      </c>
      <c r="ME178" s="144">
        <v>12</v>
      </c>
      <c r="MF178" s="144">
        <v>16</v>
      </c>
      <c r="MG178" s="144">
        <v>19</v>
      </c>
      <c r="MH178" s="144">
        <v>17</v>
      </c>
      <c r="MI178" s="144">
        <v>18</v>
      </c>
      <c r="MJ178" s="144">
        <v>22</v>
      </c>
      <c r="MK178" s="144">
        <v>28</v>
      </c>
      <c r="ML178" s="144">
        <v>16</v>
      </c>
      <c r="MM178" s="144">
        <v>9</v>
      </c>
      <c r="MN178" s="144">
        <v>10</v>
      </c>
      <c r="MO178" s="144">
        <v>13</v>
      </c>
      <c r="MP178" s="144">
        <v>24</v>
      </c>
      <c r="MQ178" s="144">
        <v>12</v>
      </c>
      <c r="MR178" s="144">
        <v>12</v>
      </c>
      <c r="MS178" s="144">
        <v>17</v>
      </c>
      <c r="MT178" s="144">
        <v>22</v>
      </c>
      <c r="MU178" s="144">
        <v>12</v>
      </c>
      <c r="MV178" s="144">
        <v>12</v>
      </c>
      <c r="MW178" s="144">
        <v>13</v>
      </c>
      <c r="MX178" s="144">
        <v>23</v>
      </c>
      <c r="MY178" s="144">
        <v>23</v>
      </c>
      <c r="MZ178" s="144">
        <v>12</v>
      </c>
      <c r="NA178" s="144">
        <v>17</v>
      </c>
      <c r="NB178" s="144">
        <v>24</v>
      </c>
      <c r="NC178" s="144">
        <v>27</v>
      </c>
      <c r="ND178" s="144">
        <v>13</v>
      </c>
      <c r="NE178" s="144">
        <v>12</v>
      </c>
      <c r="NF178" s="144">
        <v>35</v>
      </c>
      <c r="NG178" s="144">
        <v>30</v>
      </c>
      <c r="NH178" s="144">
        <v>38</v>
      </c>
      <c r="NI178" s="144">
        <v>13</v>
      </c>
      <c r="NJ178" s="144">
        <v>10</v>
      </c>
      <c r="NK178" s="144">
        <v>14</v>
      </c>
      <c r="NL178" s="144">
        <v>20</v>
      </c>
      <c r="NM178" s="144">
        <v>12</v>
      </c>
      <c r="NN178" s="144">
        <v>13</v>
      </c>
      <c r="NO178" s="144">
        <v>24</v>
      </c>
      <c r="NP178" s="144">
        <v>41</v>
      </c>
      <c r="NQ178" s="144">
        <v>9</v>
      </c>
      <c r="NR178" s="144">
        <v>13</v>
      </c>
      <c r="NS178" s="144">
        <v>21</v>
      </c>
      <c r="NT178" s="144">
        <v>27</v>
      </c>
      <c r="NU178" s="144">
        <v>19</v>
      </c>
      <c r="NV178" s="144">
        <v>11</v>
      </c>
      <c r="NW178" s="144">
        <v>13</v>
      </c>
      <c r="NX178" s="144">
        <v>26</v>
      </c>
      <c r="NY178" s="144">
        <v>32</v>
      </c>
      <c r="NZ178" s="144">
        <v>12</v>
      </c>
      <c r="OA178" s="144">
        <v>10</v>
      </c>
      <c r="OB178" s="144">
        <v>13</v>
      </c>
      <c r="OC178" s="144">
        <v>17</v>
      </c>
      <c r="OD178" s="144">
        <v>8</v>
      </c>
      <c r="OE178" s="144">
        <v>11</v>
      </c>
      <c r="OF178" s="144">
        <v>15</v>
      </c>
      <c r="OG178" s="144">
        <v>15</v>
      </c>
      <c r="OH178" s="144">
        <v>4</v>
      </c>
      <c r="OI178" s="144">
        <v>7</v>
      </c>
      <c r="OJ178" s="144">
        <v>5</v>
      </c>
      <c r="OK178" s="144">
        <v>14</v>
      </c>
      <c r="OL178" s="144">
        <v>17</v>
      </c>
      <c r="OM178" s="144">
        <v>13</v>
      </c>
      <c r="ON178" s="144">
        <v>12</v>
      </c>
      <c r="OO178" s="144">
        <v>16</v>
      </c>
      <c r="OP178" s="144">
        <v>28</v>
      </c>
      <c r="OQ178" s="144">
        <v>12</v>
      </c>
      <c r="OR178" s="144">
        <v>17</v>
      </c>
      <c r="OS178" s="144">
        <v>18</v>
      </c>
      <c r="OT178" s="144">
        <v>27</v>
      </c>
      <c r="OU178" s="144">
        <v>37</v>
      </c>
      <c r="OV178" s="144">
        <v>26</v>
      </c>
      <c r="OW178" s="144">
        <v>17</v>
      </c>
      <c r="OX178" s="144">
        <v>25</v>
      </c>
      <c r="OY178" s="341">
        <f t="shared" si="153"/>
        <v>20</v>
      </c>
      <c r="OZ178" s="144">
        <v>15</v>
      </c>
      <c r="PA178" s="144">
        <v>10</v>
      </c>
      <c r="PB178" s="144">
        <v>16</v>
      </c>
      <c r="PC178" s="144">
        <v>23</v>
      </c>
      <c r="PD178" s="144">
        <v>16</v>
      </c>
    </row>
    <row r="179" spans="1:420" s="144" customFormat="1" x14ac:dyDescent="0.2">
      <c r="A179" s="318"/>
      <c r="B179" s="318">
        <v>11</v>
      </c>
      <c r="C179" s="319">
        <f t="shared" ca="1" si="151"/>
        <v>15</v>
      </c>
      <c r="D179" s="320">
        <f t="shared" ca="1" si="154"/>
        <v>2.8846153846153848E-2</v>
      </c>
      <c r="E179" s="323">
        <f t="shared" ca="1" si="155"/>
        <v>10</v>
      </c>
      <c r="F179" s="321"/>
      <c r="G179" s="144">
        <v>14</v>
      </c>
      <c r="H179" s="144">
        <v>6</v>
      </c>
      <c r="I179" s="343">
        <v>7</v>
      </c>
      <c r="J179" s="144">
        <v>8</v>
      </c>
      <c r="K179" s="144">
        <v>6</v>
      </c>
      <c r="L179" s="144">
        <v>8</v>
      </c>
      <c r="M179" s="144">
        <v>8</v>
      </c>
      <c r="N179" s="144">
        <v>10</v>
      </c>
      <c r="O179" s="144">
        <v>12</v>
      </c>
      <c r="P179" s="144">
        <v>11</v>
      </c>
      <c r="Q179" s="144">
        <v>9</v>
      </c>
      <c r="R179" s="144">
        <v>11</v>
      </c>
      <c r="S179" s="144">
        <v>9</v>
      </c>
      <c r="T179" s="144">
        <v>7</v>
      </c>
      <c r="U179" s="144">
        <v>12</v>
      </c>
      <c r="V179" s="144">
        <v>14</v>
      </c>
      <c r="W179" s="144">
        <v>19</v>
      </c>
      <c r="X179" s="144">
        <v>12</v>
      </c>
      <c r="Y179" s="144">
        <v>13</v>
      </c>
      <c r="Z179" s="144">
        <v>13</v>
      </c>
      <c r="AA179" s="144">
        <v>16</v>
      </c>
      <c r="AB179" s="144">
        <v>12</v>
      </c>
      <c r="AC179" s="144">
        <v>8</v>
      </c>
      <c r="AD179" s="144">
        <v>12</v>
      </c>
      <c r="AE179" s="144">
        <v>20</v>
      </c>
      <c r="AF179" s="144">
        <v>18</v>
      </c>
      <c r="AG179" s="144">
        <v>16</v>
      </c>
      <c r="AH179" s="144">
        <v>20</v>
      </c>
      <c r="AI179" s="144">
        <v>25</v>
      </c>
      <c r="AJ179" s="144">
        <v>22</v>
      </c>
      <c r="AK179" s="144">
        <v>24</v>
      </c>
      <c r="AL179" s="144">
        <v>24</v>
      </c>
      <c r="AM179" s="144">
        <v>28</v>
      </c>
      <c r="AN179" s="144">
        <v>23</v>
      </c>
      <c r="AO179" s="144">
        <v>19</v>
      </c>
      <c r="AP179" s="363">
        <v>20</v>
      </c>
      <c r="AQ179" s="144">
        <v>21</v>
      </c>
      <c r="AR179" s="144">
        <v>21</v>
      </c>
      <c r="AS179" s="144">
        <v>19</v>
      </c>
      <c r="AT179" s="144">
        <v>21</v>
      </c>
      <c r="AU179" s="144">
        <v>10</v>
      </c>
      <c r="AV179" s="144">
        <v>10</v>
      </c>
      <c r="AW179" s="144">
        <v>17</v>
      </c>
      <c r="AX179" s="144">
        <v>16</v>
      </c>
      <c r="AY179" s="144">
        <v>19</v>
      </c>
      <c r="AZ179" s="144">
        <v>18</v>
      </c>
      <c r="BA179" s="144">
        <v>21</v>
      </c>
      <c r="BB179" s="144">
        <v>31</v>
      </c>
      <c r="BC179" s="144">
        <v>15</v>
      </c>
      <c r="BD179" s="144">
        <v>16</v>
      </c>
      <c r="BE179" s="144">
        <v>22</v>
      </c>
      <c r="BF179" s="144">
        <v>18</v>
      </c>
      <c r="BG179" s="144">
        <v>24</v>
      </c>
      <c r="BH179" s="144">
        <v>20</v>
      </c>
      <c r="BI179" s="144">
        <v>40</v>
      </c>
      <c r="BJ179" s="144">
        <v>37</v>
      </c>
      <c r="BK179" s="144">
        <v>23</v>
      </c>
      <c r="BL179" s="144">
        <v>25</v>
      </c>
      <c r="BM179" s="144">
        <v>31</v>
      </c>
      <c r="BN179" s="144">
        <v>39</v>
      </c>
      <c r="BO179" s="144">
        <v>26</v>
      </c>
      <c r="BP179" s="144">
        <v>14</v>
      </c>
      <c r="BQ179" s="144">
        <v>22</v>
      </c>
      <c r="BR179" s="144">
        <v>16</v>
      </c>
      <c r="BS179" s="343">
        <v>19</v>
      </c>
      <c r="BT179" s="144">
        <v>15</v>
      </c>
      <c r="BU179" s="144">
        <v>18</v>
      </c>
      <c r="BV179" s="144">
        <v>30</v>
      </c>
      <c r="BW179" s="144">
        <v>38</v>
      </c>
      <c r="BX179" s="144">
        <v>34</v>
      </c>
      <c r="BY179" s="144">
        <v>22</v>
      </c>
      <c r="BZ179" s="144">
        <v>25</v>
      </c>
      <c r="CA179" s="144">
        <v>26</v>
      </c>
      <c r="CB179" s="144">
        <v>34</v>
      </c>
      <c r="CC179" s="144">
        <v>26</v>
      </c>
      <c r="CD179" s="144">
        <v>23</v>
      </c>
      <c r="CE179" s="144">
        <v>24</v>
      </c>
      <c r="CF179" s="380">
        <v>41</v>
      </c>
      <c r="CG179" s="144">
        <v>30</v>
      </c>
      <c r="CH179" s="144">
        <v>18</v>
      </c>
      <c r="CI179" s="144">
        <v>20</v>
      </c>
      <c r="CJ179" s="144">
        <v>33</v>
      </c>
      <c r="CK179" s="144">
        <v>24</v>
      </c>
      <c r="CL179" s="144">
        <v>14</v>
      </c>
      <c r="CM179" s="144">
        <v>17</v>
      </c>
      <c r="CN179" s="144">
        <v>21</v>
      </c>
      <c r="CO179" s="144">
        <v>29</v>
      </c>
      <c r="CP179" s="144">
        <v>16</v>
      </c>
      <c r="CQ179" s="144">
        <v>19</v>
      </c>
      <c r="CR179" s="144">
        <v>27</v>
      </c>
      <c r="CS179" s="144">
        <v>44</v>
      </c>
      <c r="CT179" s="144">
        <v>22</v>
      </c>
      <c r="CU179" s="144">
        <v>23</v>
      </c>
      <c r="CV179" s="144">
        <v>29</v>
      </c>
      <c r="CW179" s="144">
        <v>33</v>
      </c>
      <c r="CX179" s="144">
        <v>33</v>
      </c>
      <c r="CY179" s="144">
        <v>30</v>
      </c>
      <c r="CZ179" s="144">
        <v>30</v>
      </c>
      <c r="DA179" s="144">
        <v>33</v>
      </c>
      <c r="DB179" s="144">
        <v>40</v>
      </c>
      <c r="DC179" s="144">
        <v>23</v>
      </c>
      <c r="DD179" s="144">
        <v>22</v>
      </c>
      <c r="DE179" s="144">
        <v>30</v>
      </c>
      <c r="DF179" s="144">
        <v>27.5</v>
      </c>
      <c r="DG179" s="144">
        <v>25</v>
      </c>
      <c r="DH179" s="144">
        <v>25</v>
      </c>
      <c r="DI179" s="144">
        <v>28</v>
      </c>
      <c r="DJ179" s="144">
        <v>38</v>
      </c>
      <c r="DK179" s="144">
        <v>37</v>
      </c>
      <c r="DL179" s="144">
        <v>10</v>
      </c>
      <c r="DM179" s="144">
        <v>14</v>
      </c>
      <c r="DN179" s="144">
        <v>13</v>
      </c>
      <c r="DO179" s="144">
        <v>9</v>
      </c>
      <c r="DP179" s="144">
        <v>9</v>
      </c>
      <c r="DQ179" s="144">
        <v>6</v>
      </c>
      <c r="DR179">
        <v>13</v>
      </c>
      <c r="DS179" s="144">
        <v>18</v>
      </c>
      <c r="DT179" s="397">
        <v>11</v>
      </c>
      <c r="DU179" s="397">
        <v>12</v>
      </c>
      <c r="DV179" s="380">
        <v>12</v>
      </c>
      <c r="DW179" s="380">
        <v>11</v>
      </c>
      <c r="DX179" s="397">
        <v>6</v>
      </c>
      <c r="DY179">
        <v>6</v>
      </c>
      <c r="DZ179">
        <v>9</v>
      </c>
      <c r="EA179">
        <v>17</v>
      </c>
      <c r="EB179">
        <v>12</v>
      </c>
      <c r="EC179">
        <v>9</v>
      </c>
      <c r="ED179">
        <v>11</v>
      </c>
      <c r="EE179">
        <v>18</v>
      </c>
      <c r="EF179">
        <v>15</v>
      </c>
      <c r="EG179">
        <v>11</v>
      </c>
      <c r="EH179">
        <v>8</v>
      </c>
      <c r="EI179">
        <v>7</v>
      </c>
      <c r="EJ179">
        <v>9</v>
      </c>
      <c r="EK179">
        <v>13</v>
      </c>
      <c r="EL179">
        <v>9</v>
      </c>
      <c r="EM179">
        <v>10</v>
      </c>
      <c r="EN179">
        <v>15</v>
      </c>
      <c r="EO179" s="144">
        <v>26</v>
      </c>
      <c r="EP179">
        <v>19</v>
      </c>
      <c r="EQ179">
        <v>13</v>
      </c>
      <c r="ER179">
        <v>11</v>
      </c>
      <c r="ES179">
        <v>11</v>
      </c>
      <c r="ET179">
        <v>10</v>
      </c>
      <c r="EU179">
        <v>8</v>
      </c>
      <c r="EV179">
        <v>11</v>
      </c>
      <c r="EW179">
        <v>16</v>
      </c>
      <c r="EX179">
        <v>15</v>
      </c>
      <c r="EY179">
        <v>7</v>
      </c>
      <c r="EZ179">
        <v>10</v>
      </c>
      <c r="FA179">
        <v>10</v>
      </c>
      <c r="FB179">
        <v>20</v>
      </c>
      <c r="FC179">
        <v>10</v>
      </c>
      <c r="FD179">
        <v>15</v>
      </c>
      <c r="FE179">
        <v>28</v>
      </c>
      <c r="FF179">
        <v>25</v>
      </c>
      <c r="FG179">
        <v>40</v>
      </c>
      <c r="FH179">
        <v>28</v>
      </c>
      <c r="FI179">
        <v>21</v>
      </c>
      <c r="FJ179">
        <v>16</v>
      </c>
      <c r="FK179" s="144">
        <v>31</v>
      </c>
      <c r="FL179">
        <v>23</v>
      </c>
      <c r="FM179">
        <v>21</v>
      </c>
      <c r="FN179" s="144">
        <v>18</v>
      </c>
      <c r="FO179" s="144">
        <v>20</v>
      </c>
      <c r="FP179" s="144">
        <v>18</v>
      </c>
      <c r="FQ179">
        <v>18</v>
      </c>
      <c r="FR179" s="144">
        <v>19</v>
      </c>
      <c r="FS179">
        <v>18</v>
      </c>
      <c r="FT179" s="144">
        <v>17</v>
      </c>
      <c r="FU179" s="397">
        <v>25</v>
      </c>
      <c r="FV179" s="397">
        <v>22</v>
      </c>
      <c r="FW179" s="380">
        <v>23</v>
      </c>
      <c r="FX179" s="380">
        <v>15</v>
      </c>
      <c r="FY179" s="397">
        <v>6</v>
      </c>
      <c r="FZ179">
        <v>9</v>
      </c>
      <c r="GA179">
        <v>11</v>
      </c>
      <c r="GB179">
        <v>16</v>
      </c>
      <c r="GC179">
        <v>11</v>
      </c>
      <c r="GD179">
        <v>11</v>
      </c>
      <c r="GE179">
        <v>6</v>
      </c>
      <c r="GF179">
        <v>13</v>
      </c>
      <c r="GG179">
        <v>10</v>
      </c>
      <c r="GH179">
        <v>16</v>
      </c>
      <c r="GI179">
        <v>18</v>
      </c>
      <c r="GJ179">
        <v>21</v>
      </c>
      <c r="GK179">
        <v>22</v>
      </c>
      <c r="GL179">
        <v>20</v>
      </c>
      <c r="GM179">
        <v>8</v>
      </c>
      <c r="GN179">
        <v>13</v>
      </c>
      <c r="GO179">
        <v>18</v>
      </c>
      <c r="GP179" s="144">
        <v>20</v>
      </c>
      <c r="GQ179">
        <v>19</v>
      </c>
      <c r="GR179">
        <v>24</v>
      </c>
      <c r="GS179">
        <v>28</v>
      </c>
      <c r="GT179">
        <v>23</v>
      </c>
      <c r="GU179">
        <v>18</v>
      </c>
      <c r="GV179" s="144">
        <v>21</v>
      </c>
      <c r="GW179" s="144">
        <v>24</v>
      </c>
      <c r="GX179" s="144">
        <v>21</v>
      </c>
      <c r="GY179" s="144">
        <v>12</v>
      </c>
      <c r="GZ179" s="144">
        <v>18</v>
      </c>
      <c r="HA179" s="144">
        <v>16</v>
      </c>
      <c r="HB179" s="144">
        <v>22</v>
      </c>
      <c r="HC179" s="144">
        <v>18</v>
      </c>
      <c r="HD179" s="144">
        <v>14</v>
      </c>
      <c r="HE179" s="144">
        <v>14</v>
      </c>
      <c r="HF179" s="144">
        <v>22</v>
      </c>
      <c r="HG179" s="144">
        <v>28</v>
      </c>
      <c r="HH179" s="144">
        <v>26</v>
      </c>
      <c r="HI179" s="144">
        <v>22</v>
      </c>
      <c r="HJ179" s="144">
        <v>32</v>
      </c>
      <c r="HK179" s="144">
        <v>29</v>
      </c>
      <c r="HL179" s="144">
        <v>20</v>
      </c>
      <c r="HM179" s="144">
        <v>19</v>
      </c>
      <c r="HN179" s="144">
        <v>17</v>
      </c>
      <c r="HO179" s="144">
        <v>19</v>
      </c>
      <c r="HP179" s="144">
        <v>16</v>
      </c>
      <c r="HQ179" s="144">
        <v>10</v>
      </c>
      <c r="HR179" s="144">
        <v>10</v>
      </c>
      <c r="HS179" s="144">
        <v>16</v>
      </c>
      <c r="HT179" s="144">
        <v>11</v>
      </c>
      <c r="HU179" s="144">
        <v>10</v>
      </c>
      <c r="HV179" s="144">
        <v>13</v>
      </c>
      <c r="HW179" s="144">
        <v>23</v>
      </c>
      <c r="HX179" s="144">
        <v>31</v>
      </c>
      <c r="HY179" s="144">
        <v>21</v>
      </c>
      <c r="HZ179" s="144">
        <v>14</v>
      </c>
      <c r="IA179" s="144">
        <v>13</v>
      </c>
      <c r="IB179" s="144">
        <v>21</v>
      </c>
      <c r="IC179" s="144">
        <v>19</v>
      </c>
      <c r="ID179" s="144">
        <v>11</v>
      </c>
      <c r="IE179" s="144">
        <v>13</v>
      </c>
      <c r="IF179" s="144">
        <v>17</v>
      </c>
      <c r="IG179" s="144">
        <v>9</v>
      </c>
      <c r="IH179" s="144">
        <v>15</v>
      </c>
      <c r="II179" s="144">
        <v>17</v>
      </c>
      <c r="IJ179" s="144">
        <v>20</v>
      </c>
      <c r="IK179" s="144">
        <v>24</v>
      </c>
      <c r="IL179" s="144">
        <v>14</v>
      </c>
      <c r="IM179" s="144">
        <v>16</v>
      </c>
      <c r="IN179" s="341">
        <f t="shared" si="152"/>
        <v>20</v>
      </c>
      <c r="IO179" s="144">
        <v>24</v>
      </c>
      <c r="IP179" s="144">
        <v>23</v>
      </c>
      <c r="IQ179" s="144">
        <v>21</v>
      </c>
      <c r="IR179" s="144">
        <v>18</v>
      </c>
      <c r="IS179" s="144">
        <v>22</v>
      </c>
      <c r="IT179" s="144">
        <v>29</v>
      </c>
      <c r="IU179" s="144">
        <v>19</v>
      </c>
      <c r="IV179" s="144">
        <v>19</v>
      </c>
      <c r="IW179" s="144">
        <v>20</v>
      </c>
      <c r="IX179" s="144">
        <v>21</v>
      </c>
      <c r="IY179" s="144">
        <v>15</v>
      </c>
      <c r="IZ179" s="144">
        <v>13</v>
      </c>
      <c r="JA179" s="144">
        <v>16</v>
      </c>
      <c r="JB179" s="144">
        <v>20</v>
      </c>
      <c r="JC179" s="144">
        <v>12</v>
      </c>
      <c r="JD179" s="144">
        <v>9</v>
      </c>
      <c r="JE179" s="144">
        <v>35</v>
      </c>
      <c r="JF179" s="362">
        <f t="shared" si="156"/>
        <v>36.5</v>
      </c>
      <c r="JG179" s="144">
        <v>38</v>
      </c>
      <c r="JH179" s="144">
        <v>22</v>
      </c>
      <c r="JI179" s="144">
        <v>22</v>
      </c>
      <c r="JJ179" s="144">
        <v>25</v>
      </c>
      <c r="JK179" s="144">
        <v>27</v>
      </c>
      <c r="JL179" s="144">
        <v>25</v>
      </c>
      <c r="JM179" s="144">
        <v>18</v>
      </c>
      <c r="JN179" s="341">
        <f t="shared" si="157"/>
        <v>21.5</v>
      </c>
      <c r="JO179" s="144">
        <v>25</v>
      </c>
      <c r="JP179" s="144">
        <v>24</v>
      </c>
      <c r="JQ179" s="144">
        <v>24</v>
      </c>
      <c r="JR179" s="144">
        <v>24</v>
      </c>
      <c r="JS179" s="144">
        <v>29</v>
      </c>
      <c r="JT179" s="144">
        <v>35</v>
      </c>
      <c r="JU179" s="144">
        <v>13</v>
      </c>
      <c r="JV179" s="341">
        <f t="shared" si="158"/>
        <v>16</v>
      </c>
      <c r="JW179" s="144">
        <v>19</v>
      </c>
      <c r="JX179" s="144">
        <v>21</v>
      </c>
      <c r="JY179" s="144">
        <v>9</v>
      </c>
      <c r="JZ179" s="144">
        <v>12</v>
      </c>
      <c r="KA179" s="144">
        <v>18</v>
      </c>
      <c r="KB179" s="144">
        <v>30</v>
      </c>
      <c r="KC179" s="144">
        <v>19</v>
      </c>
      <c r="KD179" s="144">
        <v>19</v>
      </c>
      <c r="KE179" s="144">
        <v>27</v>
      </c>
      <c r="KF179" s="144">
        <v>29</v>
      </c>
      <c r="KG179" s="144">
        <v>34</v>
      </c>
      <c r="KH179" s="144">
        <v>24</v>
      </c>
      <c r="KI179" s="144">
        <v>18</v>
      </c>
      <c r="KJ179" s="144">
        <v>20</v>
      </c>
      <c r="KK179" s="144">
        <v>29</v>
      </c>
      <c r="KL179" s="144">
        <v>17</v>
      </c>
      <c r="KM179" s="144">
        <v>20</v>
      </c>
      <c r="KN179" s="144">
        <v>30</v>
      </c>
      <c r="KO179" s="144">
        <v>35</v>
      </c>
      <c r="KP179" s="144">
        <v>21</v>
      </c>
      <c r="KQ179" s="144">
        <v>22</v>
      </c>
      <c r="KR179" s="144">
        <v>24</v>
      </c>
      <c r="KS179" s="144">
        <v>34</v>
      </c>
      <c r="KT179" s="144">
        <v>38</v>
      </c>
      <c r="KU179" s="144">
        <v>23</v>
      </c>
      <c r="KV179" s="144">
        <v>24</v>
      </c>
      <c r="KW179" s="144">
        <v>29</v>
      </c>
      <c r="KX179" s="144">
        <v>38</v>
      </c>
      <c r="KY179" s="144">
        <v>32</v>
      </c>
      <c r="KZ179" s="476">
        <f t="shared" si="159"/>
        <v>29</v>
      </c>
      <c r="LA179" s="476">
        <f t="shared" si="160"/>
        <v>31</v>
      </c>
      <c r="LB179" s="476">
        <f t="shared" si="161"/>
        <v>32</v>
      </c>
      <c r="LC179" s="476">
        <f t="shared" si="162"/>
        <v>32</v>
      </c>
      <c r="LD179" s="476">
        <f t="shared" si="163"/>
        <v>32</v>
      </c>
      <c r="LE179" s="476">
        <f t="shared" si="164"/>
        <v>33</v>
      </c>
      <c r="LF179" s="476">
        <f t="shared" si="165"/>
        <v>33</v>
      </c>
      <c r="LG179" s="476">
        <f t="shared" si="166"/>
        <v>33</v>
      </c>
      <c r="LH179" s="476">
        <f t="shared" si="167"/>
        <v>33</v>
      </c>
      <c r="LI179" s="476">
        <f t="shared" si="168"/>
        <v>33</v>
      </c>
      <c r="LJ179" s="471">
        <v>34</v>
      </c>
      <c r="LK179" s="144">
        <v>39</v>
      </c>
      <c r="LL179" s="144">
        <v>40</v>
      </c>
      <c r="LM179" s="144">
        <v>26</v>
      </c>
      <c r="LN179" s="144">
        <v>34</v>
      </c>
      <c r="LO179" s="144">
        <v>47</v>
      </c>
      <c r="LP179" s="144">
        <v>20</v>
      </c>
      <c r="LQ179" s="144">
        <v>24</v>
      </c>
      <c r="LR179" s="144">
        <v>29</v>
      </c>
      <c r="LS179" s="144">
        <v>36</v>
      </c>
      <c r="LT179" s="144">
        <v>40</v>
      </c>
      <c r="LU179" s="144">
        <v>26</v>
      </c>
      <c r="LV179" s="144">
        <v>23</v>
      </c>
      <c r="LW179" s="144">
        <v>20</v>
      </c>
      <c r="LX179" s="144">
        <v>34</v>
      </c>
      <c r="LY179" s="144">
        <v>25</v>
      </c>
      <c r="LZ179" s="144">
        <v>29</v>
      </c>
      <c r="MA179" s="144">
        <v>25</v>
      </c>
      <c r="MB179" s="144">
        <v>27</v>
      </c>
      <c r="MC179" s="144">
        <v>26</v>
      </c>
      <c r="MD179" s="144">
        <v>20</v>
      </c>
      <c r="ME179" s="144">
        <v>26</v>
      </c>
      <c r="MF179" s="144">
        <v>23</v>
      </c>
      <c r="MG179" s="144">
        <v>26</v>
      </c>
      <c r="MH179" s="144">
        <v>21</v>
      </c>
      <c r="MI179" s="144">
        <v>18</v>
      </c>
      <c r="MJ179" s="144">
        <v>23</v>
      </c>
      <c r="MK179" s="144">
        <v>35</v>
      </c>
      <c r="ML179" s="144">
        <v>33</v>
      </c>
      <c r="MM179" s="144">
        <v>21</v>
      </c>
      <c r="MN179" s="144">
        <v>20</v>
      </c>
      <c r="MO179" s="144">
        <v>25</v>
      </c>
      <c r="MP179" s="144">
        <v>30</v>
      </c>
      <c r="MQ179" s="144">
        <v>18</v>
      </c>
      <c r="MR179" s="144">
        <v>19</v>
      </c>
      <c r="MS179" s="144">
        <v>33</v>
      </c>
      <c r="MT179" s="144">
        <v>44</v>
      </c>
      <c r="MU179" s="144">
        <v>31</v>
      </c>
      <c r="MV179" s="144">
        <v>30</v>
      </c>
      <c r="MW179" s="144">
        <v>29</v>
      </c>
      <c r="MX179" s="144">
        <v>44</v>
      </c>
      <c r="MY179" s="144">
        <v>35</v>
      </c>
      <c r="MZ179" s="144">
        <v>31</v>
      </c>
      <c r="NA179" s="144">
        <v>41</v>
      </c>
      <c r="NB179" s="144">
        <v>46</v>
      </c>
      <c r="NC179" s="144">
        <v>62</v>
      </c>
      <c r="ND179" s="144">
        <v>48</v>
      </c>
      <c r="NE179" s="144">
        <v>46</v>
      </c>
      <c r="NF179" s="144">
        <v>58</v>
      </c>
      <c r="NG179" s="144">
        <v>69</v>
      </c>
      <c r="NH179" s="144">
        <v>51</v>
      </c>
      <c r="NI179" s="144">
        <v>47</v>
      </c>
      <c r="NJ179" s="144">
        <v>48</v>
      </c>
      <c r="NK179" s="144">
        <v>64</v>
      </c>
      <c r="NL179" s="144">
        <v>55</v>
      </c>
      <c r="NM179" s="144">
        <v>49</v>
      </c>
      <c r="NN179" s="144">
        <v>45</v>
      </c>
      <c r="NO179" s="144">
        <v>59</v>
      </c>
      <c r="NP179" s="144">
        <v>69</v>
      </c>
      <c r="NQ179" s="144">
        <v>36</v>
      </c>
      <c r="NR179" s="144">
        <v>31</v>
      </c>
      <c r="NS179" s="144">
        <v>36</v>
      </c>
      <c r="NT179" s="144">
        <v>53</v>
      </c>
      <c r="NU179" s="144">
        <v>27</v>
      </c>
      <c r="NV179" s="144">
        <v>35</v>
      </c>
      <c r="NW179" s="144">
        <v>39</v>
      </c>
      <c r="NX179" s="144">
        <v>45</v>
      </c>
      <c r="NY179" s="144">
        <v>39</v>
      </c>
      <c r="NZ179" s="144">
        <v>32</v>
      </c>
      <c r="OA179" s="144">
        <v>42</v>
      </c>
      <c r="OB179" s="144">
        <v>45</v>
      </c>
      <c r="OC179" s="144">
        <v>52</v>
      </c>
      <c r="OD179" s="144">
        <v>41</v>
      </c>
      <c r="OE179" s="144">
        <v>33</v>
      </c>
      <c r="OF179" s="144">
        <v>35</v>
      </c>
      <c r="OG179" s="144">
        <v>48</v>
      </c>
      <c r="OH179" s="144">
        <v>37</v>
      </c>
      <c r="OI179" s="144">
        <v>31</v>
      </c>
      <c r="OJ179" s="144">
        <v>32</v>
      </c>
      <c r="OK179" s="144">
        <v>39</v>
      </c>
      <c r="OL179" s="144">
        <v>43</v>
      </c>
      <c r="OM179" s="144">
        <v>25</v>
      </c>
      <c r="ON179" s="144">
        <v>32</v>
      </c>
      <c r="OO179" s="144">
        <v>36</v>
      </c>
      <c r="OP179" s="144">
        <v>42</v>
      </c>
      <c r="OQ179" s="144">
        <v>21</v>
      </c>
      <c r="OR179" s="144">
        <v>29</v>
      </c>
      <c r="OS179" s="144">
        <v>34</v>
      </c>
      <c r="OT179" s="144">
        <v>44</v>
      </c>
      <c r="OU179" s="144">
        <v>36</v>
      </c>
      <c r="OV179" s="144">
        <v>32</v>
      </c>
      <c r="OW179" s="144">
        <v>27</v>
      </c>
      <c r="OX179" s="144">
        <v>36</v>
      </c>
      <c r="OY179" s="341">
        <f t="shared" si="153"/>
        <v>26.5</v>
      </c>
      <c r="OZ179" s="144">
        <v>17</v>
      </c>
      <c r="PA179" s="144">
        <v>32</v>
      </c>
      <c r="PB179" s="144">
        <v>33</v>
      </c>
      <c r="PC179" s="144">
        <v>48</v>
      </c>
      <c r="PD179" s="144">
        <v>15</v>
      </c>
    </row>
    <row r="180" spans="1:420" s="144" customFormat="1" x14ac:dyDescent="0.2">
      <c r="A180" s="55"/>
      <c r="B180" s="318">
        <v>12</v>
      </c>
      <c r="C180" s="319">
        <f t="shared" ca="1" si="151"/>
        <v>23</v>
      </c>
      <c r="D180" s="320">
        <f t="shared" ca="1" si="154"/>
        <v>2.0335985853227233E-2</v>
      </c>
      <c r="E180" s="323">
        <f t="shared" ca="1" si="155"/>
        <v>6</v>
      </c>
      <c r="F180" s="321"/>
      <c r="G180" s="144">
        <v>164</v>
      </c>
      <c r="H180" s="144">
        <v>129</v>
      </c>
      <c r="I180" s="343">
        <v>148.5</v>
      </c>
      <c r="J180" s="144">
        <v>168</v>
      </c>
      <c r="K180" s="144">
        <v>130</v>
      </c>
      <c r="L180" s="144">
        <v>118</v>
      </c>
      <c r="M180" s="144">
        <v>119</v>
      </c>
      <c r="N180" s="144">
        <v>126</v>
      </c>
      <c r="O180" s="144">
        <v>122</v>
      </c>
      <c r="P180" s="144">
        <v>104</v>
      </c>
      <c r="Q180" s="144">
        <v>106</v>
      </c>
      <c r="R180" s="144">
        <v>100</v>
      </c>
      <c r="S180" s="144">
        <v>90</v>
      </c>
      <c r="T180" s="144">
        <v>99</v>
      </c>
      <c r="U180" s="144">
        <v>96</v>
      </c>
      <c r="V180" s="144">
        <v>88</v>
      </c>
      <c r="W180" s="144">
        <v>100</v>
      </c>
      <c r="X180" s="144">
        <v>99</v>
      </c>
      <c r="Y180" s="144">
        <v>118</v>
      </c>
      <c r="Z180" s="144">
        <v>161</v>
      </c>
      <c r="AA180" s="144">
        <v>160</v>
      </c>
      <c r="AB180" s="144">
        <v>198</v>
      </c>
      <c r="AC180" s="144">
        <v>208</v>
      </c>
      <c r="AD180" s="144">
        <v>254</v>
      </c>
      <c r="AE180" s="144">
        <v>311</v>
      </c>
      <c r="AF180" s="144">
        <v>269</v>
      </c>
      <c r="AG180" s="144">
        <v>337</v>
      </c>
      <c r="AH180" s="144">
        <v>326</v>
      </c>
      <c r="AI180" s="144">
        <v>351</v>
      </c>
      <c r="AJ180" s="144">
        <v>364</v>
      </c>
      <c r="AK180" s="144">
        <v>291</v>
      </c>
      <c r="AL180" s="144">
        <v>378</v>
      </c>
      <c r="AM180" s="144">
        <v>374</v>
      </c>
      <c r="AN180" s="144">
        <v>403</v>
      </c>
      <c r="AO180" s="144">
        <v>368</v>
      </c>
      <c r="AP180" s="363">
        <v>392</v>
      </c>
      <c r="AQ180" s="144">
        <v>416</v>
      </c>
      <c r="AR180" s="144">
        <v>431</v>
      </c>
      <c r="AS180" s="144">
        <v>403</v>
      </c>
      <c r="AT180" s="144">
        <v>437</v>
      </c>
      <c r="AU180" s="144">
        <v>378</v>
      </c>
      <c r="AV180" s="144">
        <v>377</v>
      </c>
      <c r="AW180" s="144">
        <v>406</v>
      </c>
      <c r="AX180" s="144">
        <v>461</v>
      </c>
      <c r="AY180" s="144">
        <v>467</v>
      </c>
      <c r="AZ180" s="144">
        <v>450</v>
      </c>
      <c r="BA180" s="144">
        <v>395</v>
      </c>
      <c r="BB180" s="144">
        <v>468</v>
      </c>
      <c r="BC180" s="144">
        <v>317</v>
      </c>
      <c r="BD180" s="144">
        <v>311</v>
      </c>
      <c r="BE180" s="144">
        <v>295</v>
      </c>
      <c r="BF180" s="144">
        <v>318</v>
      </c>
      <c r="BG180" s="144">
        <v>326</v>
      </c>
      <c r="BH180" s="144">
        <v>247</v>
      </c>
      <c r="BI180" s="144">
        <v>235</v>
      </c>
      <c r="BJ180" s="144">
        <v>220</v>
      </c>
      <c r="BK180" s="144">
        <v>218</v>
      </c>
      <c r="BL180" s="144">
        <v>188</v>
      </c>
      <c r="BM180" s="144">
        <v>183</v>
      </c>
      <c r="BN180" s="144">
        <v>117</v>
      </c>
      <c r="BO180" s="144">
        <v>98</v>
      </c>
      <c r="BP180" s="144">
        <v>98</v>
      </c>
      <c r="BQ180" s="144">
        <v>92</v>
      </c>
      <c r="BR180" s="144">
        <v>85</v>
      </c>
      <c r="BS180" s="343">
        <v>88.5</v>
      </c>
      <c r="BT180" s="144">
        <v>88</v>
      </c>
      <c r="BU180" s="144">
        <v>110</v>
      </c>
      <c r="BV180" s="144">
        <v>89</v>
      </c>
      <c r="BW180" s="144">
        <v>96</v>
      </c>
      <c r="BX180" s="144">
        <v>111</v>
      </c>
      <c r="BY180" s="144">
        <v>105</v>
      </c>
      <c r="BZ180" s="144">
        <v>100</v>
      </c>
      <c r="CA180" s="144">
        <v>104</v>
      </c>
      <c r="CB180" s="144">
        <v>123</v>
      </c>
      <c r="CC180" s="144">
        <v>167</v>
      </c>
      <c r="CD180" s="144">
        <v>211</v>
      </c>
      <c r="CE180" s="144">
        <v>268</v>
      </c>
      <c r="CF180" s="380">
        <v>337</v>
      </c>
      <c r="CG180" s="144">
        <v>488</v>
      </c>
      <c r="CH180" s="144">
        <v>580</v>
      </c>
      <c r="CI180" s="144">
        <v>569</v>
      </c>
      <c r="CJ180" s="144">
        <v>595</v>
      </c>
      <c r="CK180" s="144">
        <v>609</v>
      </c>
      <c r="CL180" s="144">
        <v>554</v>
      </c>
      <c r="CM180" s="144">
        <v>548</v>
      </c>
      <c r="CN180" s="144">
        <v>519</v>
      </c>
      <c r="CO180" s="144">
        <v>486</v>
      </c>
      <c r="CP180" s="144">
        <v>429</v>
      </c>
      <c r="CQ180" s="144">
        <v>467</v>
      </c>
      <c r="CR180" s="144">
        <v>468</v>
      </c>
      <c r="CS180" s="144">
        <v>403</v>
      </c>
      <c r="CT180" s="144">
        <v>410</v>
      </c>
      <c r="CU180" s="144">
        <v>432</v>
      </c>
      <c r="CV180" s="144">
        <v>391</v>
      </c>
      <c r="CW180" s="144">
        <v>450</v>
      </c>
      <c r="CX180" s="144">
        <v>364</v>
      </c>
      <c r="CY180" s="144">
        <v>456</v>
      </c>
      <c r="CZ180" s="144">
        <v>396</v>
      </c>
      <c r="DA180" s="144">
        <v>395</v>
      </c>
      <c r="DB180" s="144">
        <v>444</v>
      </c>
      <c r="DC180" s="144">
        <v>448</v>
      </c>
      <c r="DD180" s="144">
        <v>361</v>
      </c>
      <c r="DE180" s="144">
        <v>430</v>
      </c>
      <c r="DF180" s="144">
        <v>443.5</v>
      </c>
      <c r="DG180" s="144">
        <v>457</v>
      </c>
      <c r="DH180" s="144">
        <v>534</v>
      </c>
      <c r="DI180" s="144">
        <v>360</v>
      </c>
      <c r="DJ180" s="144">
        <v>359</v>
      </c>
      <c r="DK180" s="144">
        <v>329</v>
      </c>
      <c r="DL180" s="144">
        <v>329</v>
      </c>
      <c r="DM180" s="144">
        <v>346</v>
      </c>
      <c r="DN180" s="144">
        <v>227</v>
      </c>
      <c r="DO180" s="144">
        <v>241</v>
      </c>
      <c r="DP180" s="144">
        <v>241</v>
      </c>
      <c r="DQ180" s="144">
        <v>195</v>
      </c>
      <c r="DR180">
        <v>160</v>
      </c>
      <c r="DS180" s="144">
        <v>189</v>
      </c>
      <c r="DT180" s="397">
        <v>200</v>
      </c>
      <c r="DU180" s="397">
        <v>201</v>
      </c>
      <c r="DV180" s="380">
        <v>165</v>
      </c>
      <c r="DW180" s="380">
        <v>167</v>
      </c>
      <c r="DX180" s="397">
        <v>60</v>
      </c>
      <c r="DY180">
        <v>88</v>
      </c>
      <c r="DZ180">
        <v>79</v>
      </c>
      <c r="EA180">
        <v>79</v>
      </c>
      <c r="EB180">
        <v>147</v>
      </c>
      <c r="EC180">
        <v>148</v>
      </c>
      <c r="ED180">
        <v>96</v>
      </c>
      <c r="EE180">
        <v>70</v>
      </c>
      <c r="EF180">
        <v>63</v>
      </c>
      <c r="EG180">
        <v>81</v>
      </c>
      <c r="EH180">
        <v>71</v>
      </c>
      <c r="EI180">
        <v>73</v>
      </c>
      <c r="EJ180">
        <v>94</v>
      </c>
      <c r="EK180">
        <v>51</v>
      </c>
      <c r="EL180">
        <v>38</v>
      </c>
      <c r="EM180">
        <v>59</v>
      </c>
      <c r="EN180">
        <v>60</v>
      </c>
      <c r="EO180" s="144">
        <v>44</v>
      </c>
      <c r="EP180">
        <v>48</v>
      </c>
      <c r="EQ180">
        <v>61</v>
      </c>
      <c r="ER180">
        <v>89</v>
      </c>
      <c r="ES180">
        <v>108</v>
      </c>
      <c r="ET180">
        <v>124</v>
      </c>
      <c r="EU180">
        <v>116</v>
      </c>
      <c r="EV180">
        <v>95</v>
      </c>
      <c r="EW180">
        <v>95</v>
      </c>
      <c r="EX180">
        <v>89</v>
      </c>
      <c r="EY180">
        <v>147</v>
      </c>
      <c r="EZ180">
        <v>189</v>
      </c>
      <c r="FA180">
        <v>214</v>
      </c>
      <c r="FB180">
        <v>214</v>
      </c>
      <c r="FC180">
        <v>253</v>
      </c>
      <c r="FD180">
        <v>277</v>
      </c>
      <c r="FE180">
        <v>299</v>
      </c>
      <c r="FF180">
        <v>308</v>
      </c>
      <c r="FG180">
        <v>326</v>
      </c>
      <c r="FH180">
        <v>337</v>
      </c>
      <c r="FI180">
        <v>373</v>
      </c>
      <c r="FJ180">
        <v>414</v>
      </c>
      <c r="FK180" s="144">
        <v>451</v>
      </c>
      <c r="FL180">
        <v>462</v>
      </c>
      <c r="FM180">
        <v>525</v>
      </c>
      <c r="FN180" s="144">
        <v>526</v>
      </c>
      <c r="FO180" s="144">
        <v>558</v>
      </c>
      <c r="FP180" s="144">
        <v>582</v>
      </c>
      <c r="FQ180">
        <v>620</v>
      </c>
      <c r="FR180" s="144">
        <v>650</v>
      </c>
      <c r="FS180">
        <v>636</v>
      </c>
      <c r="FT180" s="144">
        <v>685</v>
      </c>
      <c r="FU180" s="397">
        <v>721</v>
      </c>
      <c r="FV180" s="397">
        <v>714</v>
      </c>
      <c r="FW180" s="380">
        <v>567</v>
      </c>
      <c r="FX180" s="380">
        <v>542</v>
      </c>
      <c r="FY180" s="397">
        <v>617</v>
      </c>
      <c r="FZ180">
        <v>575</v>
      </c>
      <c r="GA180">
        <v>462</v>
      </c>
      <c r="GB180">
        <v>460</v>
      </c>
      <c r="GC180">
        <v>420</v>
      </c>
      <c r="GD180">
        <v>362</v>
      </c>
      <c r="GE180">
        <v>265</v>
      </c>
      <c r="GF180">
        <v>201</v>
      </c>
      <c r="GG180">
        <v>165</v>
      </c>
      <c r="GH180">
        <v>207</v>
      </c>
      <c r="GI180">
        <v>162</v>
      </c>
      <c r="GJ180">
        <v>148</v>
      </c>
      <c r="GK180">
        <v>136</v>
      </c>
      <c r="GL180">
        <v>129</v>
      </c>
      <c r="GM180">
        <v>131</v>
      </c>
      <c r="GN180">
        <v>136</v>
      </c>
      <c r="GO180">
        <v>155</v>
      </c>
      <c r="GP180" s="144">
        <v>143</v>
      </c>
      <c r="GQ180">
        <v>148</v>
      </c>
      <c r="GR180">
        <v>156</v>
      </c>
      <c r="GS180">
        <v>107</v>
      </c>
      <c r="GT180">
        <v>68</v>
      </c>
      <c r="GU180">
        <v>50</v>
      </c>
      <c r="GV180" s="144">
        <v>40</v>
      </c>
      <c r="GW180" s="144">
        <v>35</v>
      </c>
      <c r="GX180" s="144">
        <v>50</v>
      </c>
      <c r="GY180" s="144">
        <v>48</v>
      </c>
      <c r="GZ180" s="144">
        <v>34</v>
      </c>
      <c r="HA180" s="144">
        <v>55</v>
      </c>
      <c r="HB180" s="144">
        <v>80</v>
      </c>
      <c r="HC180" s="144">
        <v>71</v>
      </c>
      <c r="HD180" s="144">
        <v>56</v>
      </c>
      <c r="HE180" s="144">
        <v>59</v>
      </c>
      <c r="HF180" s="144">
        <v>67</v>
      </c>
      <c r="HG180" s="144">
        <v>69</v>
      </c>
      <c r="HH180" s="144">
        <v>69</v>
      </c>
      <c r="HI180" s="144">
        <v>52</v>
      </c>
      <c r="HJ180" s="144">
        <v>50</v>
      </c>
      <c r="HK180" s="144">
        <v>47</v>
      </c>
      <c r="HL180" s="144">
        <v>32</v>
      </c>
      <c r="HM180" s="144">
        <v>20</v>
      </c>
      <c r="HN180" s="144">
        <v>22</v>
      </c>
      <c r="HO180" s="144">
        <v>20</v>
      </c>
      <c r="HP180" s="144">
        <v>26</v>
      </c>
      <c r="HQ180" s="144">
        <v>12</v>
      </c>
      <c r="HR180" s="144">
        <v>14</v>
      </c>
      <c r="HS180" s="144">
        <v>42</v>
      </c>
      <c r="HT180" s="144">
        <v>40</v>
      </c>
      <c r="HU180" s="144">
        <v>28</v>
      </c>
      <c r="HV180" s="144">
        <v>39</v>
      </c>
      <c r="HW180" s="144">
        <v>39</v>
      </c>
      <c r="HX180" s="144">
        <v>22</v>
      </c>
      <c r="HY180" s="144">
        <v>11</v>
      </c>
      <c r="HZ180" s="144">
        <v>15</v>
      </c>
      <c r="IA180" s="144">
        <v>12</v>
      </c>
      <c r="IB180" s="144">
        <v>8</v>
      </c>
      <c r="IC180" s="144">
        <v>9</v>
      </c>
      <c r="ID180" s="144">
        <v>10</v>
      </c>
      <c r="IE180" s="144">
        <v>8</v>
      </c>
      <c r="IF180" s="144">
        <v>14</v>
      </c>
      <c r="IG180" s="144">
        <v>6</v>
      </c>
      <c r="IH180" s="144">
        <v>9</v>
      </c>
      <c r="II180" s="144">
        <v>12</v>
      </c>
      <c r="IJ180" s="144">
        <v>10</v>
      </c>
      <c r="IK180" s="144">
        <v>10</v>
      </c>
      <c r="IL180" s="144">
        <v>10</v>
      </c>
      <c r="IM180" s="144">
        <v>13</v>
      </c>
      <c r="IN180" s="341">
        <f t="shared" si="152"/>
        <v>10.5</v>
      </c>
      <c r="IO180" s="144">
        <v>8</v>
      </c>
      <c r="IP180" s="144">
        <v>10</v>
      </c>
      <c r="IQ180" s="144">
        <v>9</v>
      </c>
      <c r="IR180" s="144">
        <v>11</v>
      </c>
      <c r="IS180" s="144">
        <v>10</v>
      </c>
      <c r="IT180" s="144">
        <v>7</v>
      </c>
      <c r="IU180" s="144">
        <v>5</v>
      </c>
      <c r="IV180" s="144">
        <v>4</v>
      </c>
      <c r="IW180" s="144">
        <v>7</v>
      </c>
      <c r="IX180" s="144">
        <v>4</v>
      </c>
      <c r="IY180" s="144">
        <v>11</v>
      </c>
      <c r="IZ180" s="144">
        <v>6</v>
      </c>
      <c r="JA180" s="144">
        <v>10</v>
      </c>
      <c r="JB180" s="144">
        <v>7</v>
      </c>
      <c r="JC180" s="144">
        <v>6</v>
      </c>
      <c r="JD180" s="144">
        <v>4</v>
      </c>
      <c r="JE180" s="144">
        <v>7</v>
      </c>
      <c r="JF180" s="362">
        <f t="shared" si="156"/>
        <v>8.5</v>
      </c>
      <c r="JG180" s="144">
        <v>10</v>
      </c>
      <c r="JH180" s="144">
        <v>7</v>
      </c>
      <c r="JI180" s="144">
        <v>12</v>
      </c>
      <c r="JJ180" s="144">
        <v>12</v>
      </c>
      <c r="JK180" s="144">
        <v>13</v>
      </c>
      <c r="JL180" s="144">
        <v>5</v>
      </c>
      <c r="JM180" s="144">
        <v>5</v>
      </c>
      <c r="JN180" s="341">
        <f t="shared" si="157"/>
        <v>5.5</v>
      </c>
      <c r="JO180" s="144">
        <v>6</v>
      </c>
      <c r="JP180" s="144">
        <v>12</v>
      </c>
      <c r="JQ180" s="144">
        <v>10</v>
      </c>
      <c r="JR180" s="144">
        <v>7</v>
      </c>
      <c r="JS180" s="144">
        <v>7</v>
      </c>
      <c r="JT180" s="144">
        <v>4</v>
      </c>
      <c r="JU180" s="144">
        <v>3</v>
      </c>
      <c r="JV180" s="341">
        <f t="shared" si="158"/>
        <v>4</v>
      </c>
      <c r="JW180" s="144">
        <v>5</v>
      </c>
      <c r="JX180" s="144">
        <v>6</v>
      </c>
      <c r="JY180" s="144">
        <v>6</v>
      </c>
      <c r="JZ180" s="144">
        <v>6</v>
      </c>
      <c r="KA180" s="144">
        <v>4</v>
      </c>
      <c r="KB180" s="144">
        <v>4</v>
      </c>
      <c r="KC180" s="144">
        <v>6</v>
      </c>
      <c r="KD180" s="144">
        <v>0</v>
      </c>
      <c r="KE180" s="144">
        <v>1</v>
      </c>
      <c r="KF180" s="144">
        <v>2</v>
      </c>
      <c r="KG180" s="144">
        <v>1</v>
      </c>
      <c r="KH180" s="144">
        <v>4</v>
      </c>
      <c r="KI180" s="144">
        <v>3</v>
      </c>
      <c r="KJ180" s="144">
        <v>4</v>
      </c>
      <c r="KK180" s="144">
        <v>7</v>
      </c>
      <c r="KL180" s="144">
        <v>11</v>
      </c>
      <c r="KM180" s="144">
        <v>11</v>
      </c>
      <c r="KN180" s="144">
        <v>14</v>
      </c>
      <c r="KO180" s="144">
        <v>11</v>
      </c>
      <c r="KP180" s="144">
        <v>6</v>
      </c>
      <c r="KQ180" s="144">
        <v>8</v>
      </c>
      <c r="KR180" s="144">
        <v>6</v>
      </c>
      <c r="KS180" s="144">
        <v>5</v>
      </c>
      <c r="KT180" s="144">
        <v>7</v>
      </c>
      <c r="KU180" s="144">
        <v>7</v>
      </c>
      <c r="KV180" s="144">
        <v>9</v>
      </c>
      <c r="KW180" s="144">
        <v>7</v>
      </c>
      <c r="KX180" s="144">
        <v>6</v>
      </c>
      <c r="KY180" s="144">
        <v>6</v>
      </c>
      <c r="KZ180" s="476">
        <f t="shared" si="159"/>
        <v>8</v>
      </c>
      <c r="LA180" s="476">
        <f t="shared" si="160"/>
        <v>9</v>
      </c>
      <c r="LB180" s="476">
        <f t="shared" si="161"/>
        <v>10</v>
      </c>
      <c r="LC180" s="476">
        <f t="shared" si="162"/>
        <v>11</v>
      </c>
      <c r="LD180" s="476">
        <f t="shared" si="163"/>
        <v>12</v>
      </c>
      <c r="LE180" s="476">
        <f t="shared" si="164"/>
        <v>13</v>
      </c>
      <c r="LF180" s="476">
        <f t="shared" si="165"/>
        <v>14</v>
      </c>
      <c r="LG180" s="476">
        <f t="shared" si="166"/>
        <v>15</v>
      </c>
      <c r="LH180" s="476">
        <f t="shared" si="167"/>
        <v>16</v>
      </c>
      <c r="LI180" s="476">
        <f t="shared" si="168"/>
        <v>16</v>
      </c>
      <c r="LJ180" s="471">
        <v>19</v>
      </c>
      <c r="LK180" s="144">
        <v>17</v>
      </c>
      <c r="LL180" s="144">
        <v>20</v>
      </c>
      <c r="LM180" s="144">
        <v>16</v>
      </c>
      <c r="LN180" s="144">
        <v>18</v>
      </c>
      <c r="LO180" s="144">
        <v>17</v>
      </c>
      <c r="LP180" s="144">
        <v>19</v>
      </c>
      <c r="LQ180" s="144">
        <v>22</v>
      </c>
      <c r="LR180" s="144">
        <v>13</v>
      </c>
      <c r="LS180" s="144">
        <v>8</v>
      </c>
      <c r="LT180" s="144">
        <v>20</v>
      </c>
      <c r="LU180" s="144">
        <v>7</v>
      </c>
      <c r="LV180" s="144">
        <v>9</v>
      </c>
      <c r="LW180" s="144">
        <v>11</v>
      </c>
      <c r="LX180" s="144">
        <v>10</v>
      </c>
      <c r="LY180" s="144">
        <v>21</v>
      </c>
      <c r="LZ180" s="144">
        <v>13</v>
      </c>
      <c r="MA180" s="144">
        <v>11</v>
      </c>
      <c r="MB180" s="144">
        <v>8</v>
      </c>
      <c r="MC180" s="144">
        <v>14</v>
      </c>
      <c r="MD180" s="144">
        <v>15</v>
      </c>
      <c r="ME180" s="144">
        <v>8</v>
      </c>
      <c r="MF180" s="144">
        <v>8</v>
      </c>
      <c r="MG180" s="144">
        <v>8</v>
      </c>
      <c r="MH180" s="144">
        <v>8</v>
      </c>
      <c r="MI180" s="144">
        <v>3</v>
      </c>
      <c r="MJ180" s="144">
        <v>5</v>
      </c>
      <c r="MK180" s="144">
        <v>9</v>
      </c>
      <c r="ML180" s="144">
        <v>6</v>
      </c>
      <c r="MM180" s="144">
        <v>4</v>
      </c>
      <c r="MN180" s="144">
        <v>7</v>
      </c>
      <c r="MO180" s="144">
        <v>7</v>
      </c>
      <c r="MP180" s="144">
        <v>10</v>
      </c>
      <c r="MQ180" s="144">
        <v>10</v>
      </c>
      <c r="MR180" s="144">
        <v>8</v>
      </c>
      <c r="MS180" s="144">
        <v>6</v>
      </c>
      <c r="MT180" s="144">
        <v>6</v>
      </c>
      <c r="MU180" s="144">
        <v>5</v>
      </c>
      <c r="MV180" s="144">
        <v>6</v>
      </c>
      <c r="MW180" s="144">
        <v>8</v>
      </c>
      <c r="MX180" s="144">
        <v>11</v>
      </c>
      <c r="MY180" s="144">
        <v>12</v>
      </c>
      <c r="MZ180" s="144">
        <v>12</v>
      </c>
      <c r="NA180" s="144">
        <v>15</v>
      </c>
      <c r="NB180" s="144">
        <v>11</v>
      </c>
      <c r="NC180" s="144">
        <v>14</v>
      </c>
      <c r="ND180" s="144">
        <v>16</v>
      </c>
      <c r="NE180" s="144">
        <v>7</v>
      </c>
      <c r="NF180" s="144">
        <v>46</v>
      </c>
      <c r="NG180" s="144">
        <v>25</v>
      </c>
      <c r="NH180" s="144">
        <v>25</v>
      </c>
      <c r="NI180" s="144">
        <v>12</v>
      </c>
      <c r="NJ180" s="144">
        <v>10</v>
      </c>
      <c r="NK180" s="144">
        <v>15</v>
      </c>
      <c r="NL180" s="144">
        <v>16</v>
      </c>
      <c r="NM180" s="144">
        <v>18</v>
      </c>
      <c r="NN180" s="144">
        <v>16</v>
      </c>
      <c r="NO180" s="144">
        <v>10</v>
      </c>
      <c r="NP180" s="144">
        <v>17</v>
      </c>
      <c r="NQ180" s="144">
        <v>21</v>
      </c>
      <c r="NR180" s="144">
        <v>26</v>
      </c>
      <c r="NS180" s="144">
        <v>18</v>
      </c>
      <c r="NT180" s="144">
        <v>11</v>
      </c>
      <c r="NU180" s="144">
        <v>13</v>
      </c>
      <c r="NV180" s="144">
        <v>11</v>
      </c>
      <c r="NW180" s="144">
        <v>13</v>
      </c>
      <c r="NX180" s="144">
        <v>11</v>
      </c>
      <c r="NY180" s="144">
        <v>13</v>
      </c>
      <c r="NZ180" s="144">
        <v>12</v>
      </c>
      <c r="OA180" s="144">
        <v>14</v>
      </c>
      <c r="OB180" s="144">
        <v>16</v>
      </c>
      <c r="OC180" s="144">
        <v>16</v>
      </c>
      <c r="OD180" s="144">
        <v>17</v>
      </c>
      <c r="OE180" s="144">
        <v>19</v>
      </c>
      <c r="OF180" s="144">
        <v>21</v>
      </c>
      <c r="OG180" s="144">
        <v>22</v>
      </c>
      <c r="OH180" s="144">
        <v>14</v>
      </c>
      <c r="OI180" s="144">
        <v>12</v>
      </c>
      <c r="OJ180" s="144">
        <v>11</v>
      </c>
      <c r="OK180" s="144">
        <v>8</v>
      </c>
      <c r="OL180" s="144">
        <v>14</v>
      </c>
      <c r="OM180" s="144">
        <v>13</v>
      </c>
      <c r="ON180" s="144">
        <v>10</v>
      </c>
      <c r="OO180" s="144">
        <v>7</v>
      </c>
      <c r="OP180" s="144">
        <v>5</v>
      </c>
      <c r="OQ180" s="144">
        <v>12</v>
      </c>
      <c r="OR180" s="144">
        <v>9</v>
      </c>
      <c r="OS180" s="144">
        <v>10</v>
      </c>
      <c r="OT180" s="144">
        <v>6</v>
      </c>
      <c r="OU180" s="144">
        <v>8</v>
      </c>
      <c r="OV180" s="144">
        <v>10</v>
      </c>
      <c r="OW180" s="144">
        <v>13</v>
      </c>
      <c r="OX180" s="144">
        <v>12</v>
      </c>
      <c r="OY180" s="341">
        <f t="shared" si="153"/>
        <v>15</v>
      </c>
      <c r="OZ180" s="144">
        <v>18</v>
      </c>
      <c r="PA180" s="144">
        <v>13</v>
      </c>
      <c r="PB180" s="144">
        <v>10</v>
      </c>
      <c r="PC180" s="144">
        <v>14</v>
      </c>
      <c r="PD180" s="144">
        <v>23</v>
      </c>
    </row>
    <row r="181" spans="1:420" s="144" customFormat="1" x14ac:dyDescent="0.2">
      <c r="A181" s="318"/>
      <c r="B181" s="318">
        <v>13</v>
      </c>
      <c r="C181" s="319">
        <f t="shared" ca="1" si="151"/>
        <v>4</v>
      </c>
      <c r="D181" s="320">
        <f t="shared" ca="1" si="154"/>
        <v>0.05</v>
      </c>
      <c r="E181" s="323">
        <f t="shared" ca="1" si="155"/>
        <v>13</v>
      </c>
      <c r="F181" s="321"/>
      <c r="G181" s="144">
        <v>2</v>
      </c>
      <c r="H181" s="144">
        <v>3</v>
      </c>
      <c r="I181" s="343">
        <v>3</v>
      </c>
      <c r="J181" s="144">
        <v>3</v>
      </c>
      <c r="K181" s="144">
        <v>4</v>
      </c>
      <c r="L181" s="144">
        <v>7</v>
      </c>
      <c r="M181" s="144">
        <v>12</v>
      </c>
      <c r="N181" s="144">
        <v>11</v>
      </c>
      <c r="O181" s="144">
        <v>7</v>
      </c>
      <c r="P181" s="144">
        <v>10</v>
      </c>
      <c r="Q181" s="144">
        <v>10</v>
      </c>
      <c r="R181" s="144">
        <v>3</v>
      </c>
      <c r="S181" s="144">
        <v>6</v>
      </c>
      <c r="T181" s="144">
        <v>2</v>
      </c>
      <c r="U181" s="144">
        <v>0</v>
      </c>
      <c r="V181" s="144">
        <v>0</v>
      </c>
      <c r="W181" s="144">
        <v>1</v>
      </c>
      <c r="X181" s="144">
        <v>1</v>
      </c>
      <c r="Y181" s="144">
        <v>0</v>
      </c>
      <c r="Z181" s="144">
        <v>0</v>
      </c>
      <c r="AA181" s="144">
        <v>1</v>
      </c>
      <c r="AB181" s="144">
        <v>1</v>
      </c>
      <c r="AC181" s="144">
        <v>1</v>
      </c>
      <c r="AD181" s="144">
        <v>0</v>
      </c>
      <c r="AE181" s="144">
        <v>0</v>
      </c>
      <c r="AF181" s="144">
        <v>1</v>
      </c>
      <c r="AG181" s="144">
        <v>0</v>
      </c>
      <c r="AH181" s="144">
        <v>0</v>
      </c>
      <c r="AI181" s="144">
        <v>2</v>
      </c>
      <c r="AJ181" s="144">
        <v>3</v>
      </c>
      <c r="AK181" s="144">
        <v>2</v>
      </c>
      <c r="AL181" s="144">
        <v>2</v>
      </c>
      <c r="AM181" s="144">
        <v>3</v>
      </c>
      <c r="AN181" s="144">
        <v>2</v>
      </c>
      <c r="AO181" s="144">
        <v>1</v>
      </c>
      <c r="AP181" s="363">
        <v>4.5</v>
      </c>
      <c r="AQ181" s="144">
        <v>8</v>
      </c>
      <c r="AR181" s="144">
        <v>9</v>
      </c>
      <c r="AS181" s="144">
        <v>2</v>
      </c>
      <c r="AT181" s="144">
        <v>3</v>
      </c>
      <c r="AU181" s="144">
        <v>2</v>
      </c>
      <c r="AV181" s="144">
        <v>4</v>
      </c>
      <c r="AW181" s="144">
        <v>5</v>
      </c>
      <c r="AX181" s="144">
        <v>2</v>
      </c>
      <c r="AY181" s="144">
        <v>1</v>
      </c>
      <c r="AZ181" s="144">
        <v>0</v>
      </c>
      <c r="BA181" s="144">
        <v>0</v>
      </c>
      <c r="BB181" s="144">
        <v>2</v>
      </c>
      <c r="BC181" s="144">
        <v>2</v>
      </c>
      <c r="BD181" s="144">
        <v>0</v>
      </c>
      <c r="BE181" s="144">
        <v>1</v>
      </c>
      <c r="BF181" s="144">
        <v>1</v>
      </c>
      <c r="BG181" s="144">
        <v>4</v>
      </c>
      <c r="BH181" s="144">
        <v>0</v>
      </c>
      <c r="BI181" s="144">
        <v>0</v>
      </c>
      <c r="BJ181" s="144">
        <v>1</v>
      </c>
      <c r="BK181" s="144">
        <v>4</v>
      </c>
      <c r="BL181" s="144">
        <v>4</v>
      </c>
      <c r="BM181" s="144">
        <v>1</v>
      </c>
      <c r="BN181" s="144">
        <v>1</v>
      </c>
      <c r="BO181" s="144">
        <v>3</v>
      </c>
      <c r="BP181" s="144">
        <v>3</v>
      </c>
      <c r="BQ181" s="144">
        <v>1</v>
      </c>
      <c r="BR181" s="144">
        <v>2</v>
      </c>
      <c r="BS181" s="343">
        <v>1.5</v>
      </c>
      <c r="BT181" s="144">
        <v>5</v>
      </c>
      <c r="BU181" s="144">
        <v>6</v>
      </c>
      <c r="BV181" s="144">
        <v>2</v>
      </c>
      <c r="BW181" s="144">
        <v>3</v>
      </c>
      <c r="BX181" s="144">
        <v>4</v>
      </c>
      <c r="BY181" s="144">
        <v>6</v>
      </c>
      <c r="BZ181" s="144">
        <v>4</v>
      </c>
      <c r="CA181" s="144">
        <v>4</v>
      </c>
      <c r="CB181" s="144">
        <v>4</v>
      </c>
      <c r="CC181" s="144">
        <v>4</v>
      </c>
      <c r="CD181" s="144">
        <v>3</v>
      </c>
      <c r="CE181" s="144">
        <v>4</v>
      </c>
      <c r="CF181" s="380">
        <v>6</v>
      </c>
      <c r="CG181" s="144">
        <v>3</v>
      </c>
      <c r="CH181" s="144">
        <v>2</v>
      </c>
      <c r="CI181" s="144">
        <v>3</v>
      </c>
      <c r="CJ181" s="144">
        <v>3</v>
      </c>
      <c r="CK181" s="144">
        <v>5</v>
      </c>
      <c r="CL181" s="144">
        <v>6</v>
      </c>
      <c r="CM181" s="144">
        <v>9</v>
      </c>
      <c r="CN181" s="144">
        <v>6</v>
      </c>
      <c r="CO181" s="144">
        <v>8</v>
      </c>
      <c r="CP181" s="144">
        <v>3</v>
      </c>
      <c r="CQ181" s="144">
        <v>4</v>
      </c>
      <c r="CR181" s="144">
        <v>5</v>
      </c>
      <c r="CS181" s="144">
        <v>3</v>
      </c>
      <c r="CT181" s="144">
        <v>4</v>
      </c>
      <c r="CU181" s="144">
        <v>3</v>
      </c>
      <c r="CV181" s="144">
        <v>3</v>
      </c>
      <c r="CW181" s="144">
        <v>4</v>
      </c>
      <c r="CX181" s="144">
        <v>7</v>
      </c>
      <c r="CY181" s="144">
        <v>9</v>
      </c>
      <c r="CZ181" s="144">
        <v>9</v>
      </c>
      <c r="DA181" s="144">
        <v>7</v>
      </c>
      <c r="DB181" s="144">
        <v>10</v>
      </c>
      <c r="DC181" s="144">
        <v>9</v>
      </c>
      <c r="DD181" s="144">
        <v>7</v>
      </c>
      <c r="DE181" s="144">
        <v>6</v>
      </c>
      <c r="DF181" s="144">
        <v>6</v>
      </c>
      <c r="DG181" s="144">
        <v>6</v>
      </c>
      <c r="DH181" s="144">
        <v>9</v>
      </c>
      <c r="DI181" s="144">
        <v>6</v>
      </c>
      <c r="DJ181" s="144">
        <v>5</v>
      </c>
      <c r="DK181" s="144">
        <v>5</v>
      </c>
      <c r="DL181" s="144">
        <v>7</v>
      </c>
      <c r="DM181" s="144">
        <v>9</v>
      </c>
      <c r="DN181" s="144">
        <v>10</v>
      </c>
      <c r="DO181" s="144">
        <v>8</v>
      </c>
      <c r="DP181" s="144">
        <v>8</v>
      </c>
      <c r="DQ181" s="144">
        <v>7</v>
      </c>
      <c r="DR181">
        <v>8</v>
      </c>
      <c r="DS181" s="144">
        <v>9</v>
      </c>
      <c r="DT181" s="397">
        <v>8</v>
      </c>
      <c r="DU181" s="397">
        <v>5</v>
      </c>
      <c r="DV181" s="380">
        <v>8</v>
      </c>
      <c r="DW181" s="380">
        <v>4</v>
      </c>
      <c r="DX181" s="397">
        <v>5</v>
      </c>
      <c r="DY181">
        <v>7</v>
      </c>
      <c r="DZ181">
        <v>5</v>
      </c>
      <c r="EA181">
        <v>5</v>
      </c>
      <c r="EB181">
        <v>4</v>
      </c>
      <c r="EC181">
        <v>5</v>
      </c>
      <c r="ED181">
        <v>1</v>
      </c>
      <c r="EE181">
        <v>2</v>
      </c>
      <c r="EF181">
        <v>4</v>
      </c>
      <c r="EG181">
        <v>4</v>
      </c>
      <c r="EH181">
        <v>3</v>
      </c>
      <c r="EI181">
        <v>2</v>
      </c>
      <c r="EJ181">
        <v>2</v>
      </c>
      <c r="EK181">
        <v>3</v>
      </c>
      <c r="EL181">
        <v>2</v>
      </c>
      <c r="EM181">
        <v>3</v>
      </c>
      <c r="EN181">
        <v>4</v>
      </c>
      <c r="EO181" s="144">
        <v>4</v>
      </c>
      <c r="EP181">
        <v>4</v>
      </c>
      <c r="EQ181">
        <v>3</v>
      </c>
      <c r="ER181">
        <v>3</v>
      </c>
      <c r="ES181">
        <v>2</v>
      </c>
      <c r="ET181">
        <v>2</v>
      </c>
      <c r="EU181">
        <v>2</v>
      </c>
      <c r="EV181">
        <v>2</v>
      </c>
      <c r="EW181">
        <v>1</v>
      </c>
      <c r="EX181">
        <v>1</v>
      </c>
      <c r="EY181">
        <v>1</v>
      </c>
      <c r="EZ181">
        <v>1</v>
      </c>
      <c r="FA181">
        <v>1</v>
      </c>
      <c r="FB181">
        <v>1</v>
      </c>
      <c r="FC181">
        <v>1</v>
      </c>
      <c r="FD181">
        <v>2</v>
      </c>
      <c r="FE181">
        <v>2</v>
      </c>
      <c r="FF181">
        <v>2</v>
      </c>
      <c r="FG181">
        <v>3</v>
      </c>
      <c r="FH181">
        <v>4</v>
      </c>
      <c r="FI181">
        <v>1</v>
      </c>
      <c r="FJ181">
        <v>5</v>
      </c>
      <c r="FK181" s="144">
        <v>4</v>
      </c>
      <c r="FL181">
        <v>3</v>
      </c>
      <c r="FM181">
        <v>2</v>
      </c>
      <c r="FN181" s="144">
        <v>3</v>
      </c>
      <c r="FO181" s="144">
        <v>5</v>
      </c>
      <c r="FP181" s="144">
        <v>3</v>
      </c>
      <c r="FQ181">
        <v>2</v>
      </c>
      <c r="FR181" s="144">
        <v>1</v>
      </c>
      <c r="FS181">
        <v>0</v>
      </c>
      <c r="FT181" s="144">
        <v>4</v>
      </c>
      <c r="FU181" s="397">
        <v>2</v>
      </c>
      <c r="FV181" s="397">
        <v>3</v>
      </c>
      <c r="FW181" s="380">
        <v>1</v>
      </c>
      <c r="FX181" s="380">
        <v>2</v>
      </c>
      <c r="FY181" s="397">
        <v>4</v>
      </c>
      <c r="FZ181">
        <v>2</v>
      </c>
      <c r="GA181">
        <v>2</v>
      </c>
      <c r="GB181">
        <v>3</v>
      </c>
      <c r="GC181">
        <v>3</v>
      </c>
      <c r="GD181">
        <v>5</v>
      </c>
      <c r="GE181">
        <v>3</v>
      </c>
      <c r="GF181">
        <v>4</v>
      </c>
      <c r="GG181">
        <v>6</v>
      </c>
      <c r="GH181">
        <v>5</v>
      </c>
      <c r="GI181">
        <v>4</v>
      </c>
      <c r="GJ181">
        <v>3</v>
      </c>
      <c r="GK181">
        <v>4</v>
      </c>
      <c r="GL181">
        <v>4</v>
      </c>
      <c r="GM181">
        <v>4</v>
      </c>
      <c r="GN181">
        <v>4</v>
      </c>
      <c r="GO181">
        <v>4</v>
      </c>
      <c r="GP181" s="144">
        <v>4</v>
      </c>
      <c r="GQ181">
        <v>4</v>
      </c>
      <c r="GR181">
        <v>6</v>
      </c>
      <c r="GS181">
        <v>4</v>
      </c>
      <c r="GT181">
        <v>6</v>
      </c>
      <c r="GU181">
        <v>4</v>
      </c>
      <c r="GV181" s="144">
        <v>3</v>
      </c>
      <c r="GW181" s="144">
        <v>3</v>
      </c>
      <c r="GX181" s="144">
        <v>2</v>
      </c>
      <c r="GY181" s="144">
        <v>2</v>
      </c>
      <c r="GZ181" s="144">
        <v>2</v>
      </c>
      <c r="HA181" s="144">
        <v>2</v>
      </c>
      <c r="HB181" s="144">
        <v>4</v>
      </c>
      <c r="HC181" s="144">
        <v>4</v>
      </c>
      <c r="HD181" s="144">
        <v>2</v>
      </c>
      <c r="HE181" s="144">
        <v>3</v>
      </c>
      <c r="HF181" s="144">
        <v>2</v>
      </c>
      <c r="HG181" s="144">
        <v>3</v>
      </c>
      <c r="HH181" s="144">
        <v>7</v>
      </c>
      <c r="HI181" s="144">
        <v>3</v>
      </c>
      <c r="HJ181" s="144">
        <v>1</v>
      </c>
      <c r="HK181" s="144">
        <v>1</v>
      </c>
      <c r="HL181" s="144">
        <v>2</v>
      </c>
      <c r="HM181" s="144">
        <v>1</v>
      </c>
      <c r="HN181" s="144">
        <v>2</v>
      </c>
      <c r="HO181" s="144">
        <v>1</v>
      </c>
      <c r="HP181" s="144">
        <v>1</v>
      </c>
      <c r="HQ181" s="144">
        <v>2</v>
      </c>
      <c r="HR181" s="144">
        <v>2</v>
      </c>
      <c r="HS181" s="144">
        <v>3</v>
      </c>
      <c r="HT181" s="144">
        <v>6</v>
      </c>
      <c r="HU181" s="144">
        <v>4</v>
      </c>
      <c r="HV181" s="144">
        <v>4</v>
      </c>
      <c r="HW181" s="144">
        <v>4</v>
      </c>
      <c r="HX181" s="144">
        <v>5</v>
      </c>
      <c r="HY181" s="144">
        <v>3</v>
      </c>
      <c r="HZ181" s="144">
        <v>1</v>
      </c>
      <c r="IA181" s="144">
        <v>1</v>
      </c>
      <c r="IB181" s="144">
        <v>2</v>
      </c>
      <c r="IC181" s="144">
        <v>4</v>
      </c>
      <c r="ID181" s="144">
        <v>0</v>
      </c>
      <c r="IE181" s="144">
        <v>2</v>
      </c>
      <c r="IF181" s="144">
        <v>1</v>
      </c>
      <c r="IG181" s="144">
        <v>1</v>
      </c>
      <c r="IH181" s="144">
        <v>2</v>
      </c>
      <c r="II181" s="144">
        <v>1</v>
      </c>
      <c r="IJ181" s="144">
        <v>2</v>
      </c>
      <c r="IK181" s="144">
        <v>4</v>
      </c>
      <c r="IL181" s="144">
        <v>4</v>
      </c>
      <c r="IM181" s="144">
        <v>6</v>
      </c>
      <c r="IN181" s="341">
        <f t="shared" si="152"/>
        <v>6</v>
      </c>
      <c r="IO181" s="144">
        <v>6</v>
      </c>
      <c r="IP181" s="144">
        <v>4</v>
      </c>
      <c r="IQ181" s="144">
        <v>3</v>
      </c>
      <c r="IR181" s="144">
        <v>7</v>
      </c>
      <c r="IS181" s="144">
        <v>9</v>
      </c>
      <c r="IT181" s="144">
        <v>8</v>
      </c>
      <c r="IU181" s="144">
        <v>3</v>
      </c>
      <c r="IV181" s="144">
        <v>5</v>
      </c>
      <c r="IW181" s="144">
        <v>5</v>
      </c>
      <c r="IX181" s="144">
        <v>5</v>
      </c>
      <c r="IY181" s="144">
        <v>3</v>
      </c>
      <c r="IZ181" s="144">
        <v>1</v>
      </c>
      <c r="JA181" s="144">
        <v>0</v>
      </c>
      <c r="JB181" s="144">
        <v>0</v>
      </c>
      <c r="JC181" s="144">
        <v>3</v>
      </c>
      <c r="JD181" s="144">
        <v>2</v>
      </c>
      <c r="JE181" s="144">
        <v>7</v>
      </c>
      <c r="JF181" s="362">
        <f t="shared" si="156"/>
        <v>7.5</v>
      </c>
      <c r="JG181" s="144">
        <v>8</v>
      </c>
      <c r="JH181" s="144">
        <v>7</v>
      </c>
      <c r="JI181" s="144">
        <v>10</v>
      </c>
      <c r="JJ181" s="144">
        <v>7</v>
      </c>
      <c r="JK181" s="144">
        <v>5</v>
      </c>
      <c r="JL181" s="144">
        <v>7</v>
      </c>
      <c r="JM181" s="144">
        <v>4</v>
      </c>
      <c r="JN181" s="341">
        <f t="shared" si="157"/>
        <v>4.5</v>
      </c>
      <c r="JO181" s="144">
        <v>5</v>
      </c>
      <c r="JP181" s="144">
        <v>5</v>
      </c>
      <c r="JQ181" s="144">
        <v>6</v>
      </c>
      <c r="JR181" s="144">
        <v>6</v>
      </c>
      <c r="JS181" s="144">
        <v>6</v>
      </c>
      <c r="JT181" s="144">
        <v>6</v>
      </c>
      <c r="JU181" s="144">
        <v>6</v>
      </c>
      <c r="JV181" s="341">
        <f t="shared" si="158"/>
        <v>5.5</v>
      </c>
      <c r="JW181" s="144">
        <v>5</v>
      </c>
      <c r="JX181" s="144">
        <v>5</v>
      </c>
      <c r="JY181" s="144">
        <v>3</v>
      </c>
      <c r="JZ181" s="144">
        <v>3</v>
      </c>
      <c r="KA181" s="144">
        <v>4</v>
      </c>
      <c r="KB181" s="144">
        <v>5</v>
      </c>
      <c r="KC181" s="144">
        <v>7</v>
      </c>
      <c r="KD181" s="144">
        <v>6</v>
      </c>
      <c r="KE181" s="144">
        <v>6</v>
      </c>
      <c r="KF181" s="144">
        <v>8</v>
      </c>
      <c r="KG181" s="144">
        <v>8</v>
      </c>
      <c r="KH181" s="144">
        <v>6</v>
      </c>
      <c r="KI181" s="144">
        <v>6</v>
      </c>
      <c r="KJ181" s="144">
        <v>7</v>
      </c>
      <c r="KK181" s="144">
        <v>8</v>
      </c>
      <c r="KL181" s="144">
        <v>8</v>
      </c>
      <c r="KM181" s="144">
        <v>7</v>
      </c>
      <c r="KN181" s="144">
        <v>7</v>
      </c>
      <c r="KO181" s="144">
        <v>7</v>
      </c>
      <c r="KP181" s="144">
        <v>6</v>
      </c>
      <c r="KQ181" s="144">
        <v>10</v>
      </c>
      <c r="KR181" s="144">
        <v>6</v>
      </c>
      <c r="KS181" s="144">
        <v>6</v>
      </c>
      <c r="KT181" s="144">
        <v>10</v>
      </c>
      <c r="KU181" s="144">
        <v>11</v>
      </c>
      <c r="KV181" s="144">
        <v>8</v>
      </c>
      <c r="KW181" s="144">
        <v>6</v>
      </c>
      <c r="KX181" s="144">
        <v>7</v>
      </c>
      <c r="KY181" s="144">
        <v>7</v>
      </c>
      <c r="KZ181" s="476">
        <f t="shared" si="159"/>
        <v>8</v>
      </c>
      <c r="LA181" s="476">
        <f t="shared" si="160"/>
        <v>8</v>
      </c>
      <c r="LB181" s="476">
        <f t="shared" si="161"/>
        <v>8</v>
      </c>
      <c r="LC181" s="476">
        <f t="shared" si="162"/>
        <v>8</v>
      </c>
      <c r="LD181" s="476">
        <f t="shared" si="163"/>
        <v>8</v>
      </c>
      <c r="LE181" s="476">
        <f t="shared" si="164"/>
        <v>8</v>
      </c>
      <c r="LF181" s="476">
        <f t="shared" si="165"/>
        <v>7</v>
      </c>
      <c r="LG181" s="476">
        <f t="shared" si="166"/>
        <v>7</v>
      </c>
      <c r="LH181" s="476">
        <f t="shared" si="167"/>
        <v>7</v>
      </c>
      <c r="LI181" s="476">
        <f t="shared" si="168"/>
        <v>7</v>
      </c>
      <c r="LJ181" s="471">
        <v>8</v>
      </c>
      <c r="LK181" s="144">
        <v>7</v>
      </c>
      <c r="LL181" s="144">
        <v>7</v>
      </c>
      <c r="LM181" s="144">
        <v>7</v>
      </c>
      <c r="LN181" s="144">
        <v>7</v>
      </c>
      <c r="LO181" s="144">
        <v>8</v>
      </c>
      <c r="LP181" s="144">
        <v>8</v>
      </c>
      <c r="LQ181" s="144">
        <v>8</v>
      </c>
      <c r="LR181" s="144">
        <v>5</v>
      </c>
      <c r="LS181" s="144">
        <v>5</v>
      </c>
      <c r="LT181" s="144">
        <v>7</v>
      </c>
      <c r="LU181" s="144">
        <v>9</v>
      </c>
      <c r="LV181" s="144">
        <v>7</v>
      </c>
      <c r="LW181" s="144">
        <v>8</v>
      </c>
      <c r="LX181" s="144">
        <v>9</v>
      </c>
      <c r="LY181" s="144">
        <v>5</v>
      </c>
      <c r="LZ181" s="144">
        <v>6</v>
      </c>
      <c r="MA181" s="144">
        <v>2</v>
      </c>
      <c r="MB181" s="144">
        <v>4</v>
      </c>
      <c r="MC181" s="144">
        <v>5</v>
      </c>
      <c r="MD181" s="144">
        <v>1</v>
      </c>
      <c r="ME181" s="144">
        <v>0</v>
      </c>
      <c r="MF181" s="144">
        <v>0</v>
      </c>
      <c r="MG181" s="144">
        <v>2</v>
      </c>
      <c r="MH181" s="144">
        <v>4</v>
      </c>
      <c r="MI181" s="144">
        <v>7</v>
      </c>
      <c r="MJ181" s="144">
        <v>3</v>
      </c>
      <c r="MK181" s="144">
        <v>3</v>
      </c>
      <c r="ML181" s="144">
        <v>5</v>
      </c>
      <c r="MM181" s="144">
        <v>4</v>
      </c>
      <c r="MN181" s="144">
        <v>6</v>
      </c>
      <c r="MO181" s="144">
        <v>5</v>
      </c>
      <c r="MP181" s="144">
        <v>8</v>
      </c>
      <c r="MQ181" s="144">
        <v>10</v>
      </c>
      <c r="MR181" s="144">
        <v>6</v>
      </c>
      <c r="MS181" s="144">
        <v>8</v>
      </c>
      <c r="MT181" s="144">
        <v>6</v>
      </c>
      <c r="MU181" s="144">
        <v>5</v>
      </c>
      <c r="MV181" s="144">
        <v>2</v>
      </c>
      <c r="MW181" s="144">
        <v>2</v>
      </c>
      <c r="MX181" s="144">
        <v>4</v>
      </c>
      <c r="MY181" s="144">
        <v>3</v>
      </c>
      <c r="MZ181" s="144">
        <v>2</v>
      </c>
      <c r="NA181" s="144">
        <v>3</v>
      </c>
      <c r="NB181" s="144">
        <v>6</v>
      </c>
      <c r="NC181" s="144">
        <v>9</v>
      </c>
      <c r="ND181" s="144">
        <v>5</v>
      </c>
      <c r="NE181" s="144">
        <v>5</v>
      </c>
      <c r="NF181" s="144">
        <v>15</v>
      </c>
      <c r="NG181" s="144">
        <v>4</v>
      </c>
      <c r="NH181" s="144">
        <v>3</v>
      </c>
      <c r="NI181" s="144">
        <v>3</v>
      </c>
      <c r="NJ181" s="144">
        <v>2</v>
      </c>
      <c r="NK181" s="144">
        <v>5</v>
      </c>
      <c r="NL181" s="144">
        <v>5</v>
      </c>
      <c r="NM181" s="144">
        <v>2</v>
      </c>
      <c r="NN181" s="144">
        <v>3</v>
      </c>
      <c r="NO181" s="144">
        <v>4</v>
      </c>
      <c r="NP181" s="144">
        <v>6</v>
      </c>
      <c r="NQ181" s="144">
        <v>1</v>
      </c>
      <c r="NR181" s="144">
        <v>2</v>
      </c>
      <c r="NS181" s="144">
        <v>2</v>
      </c>
      <c r="NT181" s="144">
        <v>4</v>
      </c>
      <c r="NU181" s="144">
        <v>4</v>
      </c>
      <c r="NV181" s="144">
        <v>2</v>
      </c>
      <c r="NW181" s="144">
        <v>3</v>
      </c>
      <c r="NX181" s="144">
        <v>2</v>
      </c>
      <c r="NY181" s="144">
        <v>2</v>
      </c>
      <c r="NZ181" s="144">
        <v>2</v>
      </c>
      <c r="OA181" s="144">
        <v>2</v>
      </c>
      <c r="OB181" s="144">
        <v>0</v>
      </c>
      <c r="OC181" s="144">
        <v>2</v>
      </c>
      <c r="OD181" s="144">
        <v>3</v>
      </c>
      <c r="OE181" s="144">
        <v>2</v>
      </c>
      <c r="OF181" s="144">
        <v>2</v>
      </c>
      <c r="OG181" s="144">
        <v>2</v>
      </c>
      <c r="OH181" s="144">
        <v>4</v>
      </c>
      <c r="OI181" s="144">
        <v>2</v>
      </c>
      <c r="OJ181" s="144">
        <v>3</v>
      </c>
      <c r="OK181" s="144">
        <v>7</v>
      </c>
      <c r="OL181" s="144">
        <v>4</v>
      </c>
      <c r="OM181" s="144">
        <v>2</v>
      </c>
      <c r="ON181" s="144">
        <v>2</v>
      </c>
      <c r="OO181" s="144">
        <v>4</v>
      </c>
      <c r="OP181" s="144">
        <v>2</v>
      </c>
      <c r="OQ181" s="144">
        <v>2</v>
      </c>
      <c r="OR181" s="144">
        <v>2</v>
      </c>
      <c r="OS181" s="144">
        <v>4</v>
      </c>
      <c r="OT181" s="144">
        <v>3</v>
      </c>
      <c r="OU181" s="144">
        <v>3</v>
      </c>
      <c r="OV181" s="144">
        <v>3</v>
      </c>
      <c r="OW181" s="144">
        <v>3</v>
      </c>
      <c r="OX181" s="144">
        <v>3</v>
      </c>
      <c r="OY181" s="341">
        <f t="shared" si="153"/>
        <v>2.5</v>
      </c>
      <c r="OZ181" s="144">
        <v>2</v>
      </c>
      <c r="PA181" s="144">
        <v>1</v>
      </c>
      <c r="PB181" s="144">
        <v>3</v>
      </c>
      <c r="PC181" s="144">
        <v>3</v>
      </c>
      <c r="PD181" s="144">
        <v>4</v>
      </c>
    </row>
    <row r="182" spans="1:420" s="144" customFormat="1" x14ac:dyDescent="0.2">
      <c r="A182" s="55"/>
      <c r="B182" s="318">
        <v>14</v>
      </c>
      <c r="C182" s="319">
        <f t="shared" ca="1" si="151"/>
        <v>7</v>
      </c>
      <c r="D182" s="320">
        <f t="shared" ca="1" si="154"/>
        <v>1.4644351464435146E-2</v>
      </c>
      <c r="E182" s="323">
        <f t="shared" ca="1" si="155"/>
        <v>4</v>
      </c>
      <c r="F182" s="321"/>
      <c r="G182" s="144">
        <v>1</v>
      </c>
      <c r="H182" s="144">
        <v>1</v>
      </c>
      <c r="I182" s="343">
        <v>1</v>
      </c>
      <c r="J182" s="144">
        <v>1</v>
      </c>
      <c r="K182" s="144">
        <v>0</v>
      </c>
      <c r="L182" s="144">
        <v>0</v>
      </c>
      <c r="M182" s="144">
        <v>0</v>
      </c>
      <c r="N182" s="144">
        <v>0</v>
      </c>
      <c r="O182" s="144">
        <v>1</v>
      </c>
      <c r="P182" s="144">
        <v>0</v>
      </c>
      <c r="Q182" s="144">
        <v>0</v>
      </c>
      <c r="R182" s="144">
        <v>0</v>
      </c>
      <c r="S182" s="144">
        <v>0</v>
      </c>
      <c r="T182" s="144">
        <v>1</v>
      </c>
      <c r="U182" s="144">
        <v>1</v>
      </c>
      <c r="V182" s="144">
        <v>1</v>
      </c>
      <c r="W182" s="144">
        <v>0</v>
      </c>
      <c r="X182" s="144">
        <v>0</v>
      </c>
      <c r="Y182" s="144">
        <v>0</v>
      </c>
      <c r="Z182" s="144">
        <v>1</v>
      </c>
      <c r="AA182" s="144">
        <v>0</v>
      </c>
      <c r="AB182" s="144">
        <v>0</v>
      </c>
      <c r="AC182" s="144">
        <v>1</v>
      </c>
      <c r="AD182" s="144">
        <v>0</v>
      </c>
      <c r="AE182" s="144">
        <v>0</v>
      </c>
      <c r="AF182" s="144">
        <v>0</v>
      </c>
      <c r="AG182" s="144">
        <v>0</v>
      </c>
      <c r="AH182" s="144">
        <v>0</v>
      </c>
      <c r="AI182" s="144">
        <v>0</v>
      </c>
      <c r="AJ182" s="144">
        <v>0</v>
      </c>
      <c r="AK182" s="144">
        <v>1</v>
      </c>
      <c r="AL182" s="144">
        <v>0</v>
      </c>
      <c r="AM182" s="144">
        <v>0</v>
      </c>
      <c r="AN182" s="144">
        <v>1</v>
      </c>
      <c r="AO182" s="144">
        <v>1</v>
      </c>
      <c r="AP182" s="363">
        <v>0.5</v>
      </c>
      <c r="AQ182" s="144">
        <v>0</v>
      </c>
      <c r="AR182" s="144">
        <v>1</v>
      </c>
      <c r="AS182" s="144">
        <v>1</v>
      </c>
      <c r="AT182" s="144">
        <v>1</v>
      </c>
      <c r="AU182" s="144">
        <v>1</v>
      </c>
      <c r="AV182" s="144">
        <v>0</v>
      </c>
      <c r="AW182" s="144">
        <v>0</v>
      </c>
      <c r="AX182" s="144">
        <v>0</v>
      </c>
      <c r="AY182" s="144">
        <v>0</v>
      </c>
      <c r="AZ182" s="144">
        <v>2</v>
      </c>
      <c r="BA182" s="144">
        <v>1</v>
      </c>
      <c r="BB182" s="144">
        <v>0</v>
      </c>
      <c r="BC182" s="144">
        <v>0</v>
      </c>
      <c r="BD182" s="144">
        <v>0</v>
      </c>
      <c r="BE182" s="144">
        <v>0</v>
      </c>
      <c r="BF182" s="144">
        <v>0</v>
      </c>
      <c r="BG182" s="144">
        <v>1</v>
      </c>
      <c r="BH182" s="144">
        <v>0</v>
      </c>
      <c r="BI182" s="144">
        <v>0</v>
      </c>
      <c r="BJ182" s="144">
        <v>0</v>
      </c>
      <c r="BK182" s="144">
        <v>1</v>
      </c>
      <c r="BL182" s="144">
        <v>0</v>
      </c>
      <c r="BM182" s="144">
        <v>0</v>
      </c>
      <c r="BN182" s="144">
        <v>0</v>
      </c>
      <c r="BO182" s="144">
        <v>0</v>
      </c>
      <c r="BP182" s="144">
        <v>0</v>
      </c>
      <c r="BQ182" s="144">
        <v>0</v>
      </c>
      <c r="BR182" s="144">
        <v>0</v>
      </c>
      <c r="BS182" s="343">
        <v>0</v>
      </c>
      <c r="BT182" s="144">
        <v>1</v>
      </c>
      <c r="BU182" s="144">
        <v>0</v>
      </c>
      <c r="BV182" s="144">
        <v>0</v>
      </c>
      <c r="BW182" s="144">
        <v>0</v>
      </c>
      <c r="BX182" s="144">
        <v>0</v>
      </c>
      <c r="BY182" s="144">
        <v>0</v>
      </c>
      <c r="BZ182" s="144">
        <v>0</v>
      </c>
      <c r="CA182" s="144">
        <v>0</v>
      </c>
      <c r="CB182" s="144">
        <v>0</v>
      </c>
      <c r="CC182" s="144">
        <v>0</v>
      </c>
      <c r="CD182" s="144">
        <v>0</v>
      </c>
      <c r="CE182" s="144">
        <v>1</v>
      </c>
      <c r="CF182" s="380">
        <v>0</v>
      </c>
      <c r="CG182" s="144">
        <v>0</v>
      </c>
      <c r="CH182" s="144">
        <v>0</v>
      </c>
      <c r="CI182" s="144">
        <v>0</v>
      </c>
      <c r="CJ182" s="144">
        <v>0</v>
      </c>
      <c r="CK182" s="144">
        <v>0</v>
      </c>
      <c r="CL182" s="144">
        <v>0</v>
      </c>
      <c r="CM182" s="144">
        <v>0</v>
      </c>
      <c r="CN182" s="144">
        <v>1</v>
      </c>
      <c r="CO182" s="144">
        <v>0</v>
      </c>
      <c r="CP182" s="144">
        <v>0</v>
      </c>
      <c r="CQ182" s="144">
        <v>0</v>
      </c>
      <c r="CR182" s="144">
        <v>0</v>
      </c>
      <c r="CS182" s="144">
        <v>4</v>
      </c>
      <c r="CT182" s="144">
        <v>1</v>
      </c>
      <c r="CU182" s="144">
        <v>0</v>
      </c>
      <c r="CV182" s="144">
        <v>0</v>
      </c>
      <c r="CW182" s="144">
        <v>1</v>
      </c>
      <c r="CX182" s="144">
        <v>1</v>
      </c>
      <c r="CY182" s="144">
        <v>2</v>
      </c>
      <c r="CZ182" s="144">
        <v>1</v>
      </c>
      <c r="DA182" s="144">
        <v>0</v>
      </c>
      <c r="DB182" s="144">
        <v>0</v>
      </c>
      <c r="DC182" s="144">
        <v>0</v>
      </c>
      <c r="DD182" s="144">
        <v>1</v>
      </c>
      <c r="DE182" s="144">
        <v>0</v>
      </c>
      <c r="DF182" s="144">
        <v>0</v>
      </c>
      <c r="DG182" s="144">
        <v>0</v>
      </c>
      <c r="DH182" s="144">
        <v>0</v>
      </c>
      <c r="DI182" s="144">
        <v>0</v>
      </c>
      <c r="DJ182" s="144">
        <v>0</v>
      </c>
      <c r="DK182" s="144">
        <v>0</v>
      </c>
      <c r="DL182" s="144">
        <v>5</v>
      </c>
      <c r="DM182" s="144">
        <v>0</v>
      </c>
      <c r="DN182" s="144">
        <v>0</v>
      </c>
      <c r="DO182" s="144">
        <v>0</v>
      </c>
      <c r="DP182" s="144">
        <v>0</v>
      </c>
      <c r="DQ182" s="144">
        <v>0</v>
      </c>
      <c r="DR182">
        <v>0</v>
      </c>
      <c r="DS182" s="144">
        <v>0</v>
      </c>
      <c r="DT182" s="397">
        <v>0</v>
      </c>
      <c r="DU182" s="397">
        <v>1</v>
      </c>
      <c r="DV182" s="380">
        <v>1</v>
      </c>
      <c r="DW182" s="380">
        <v>0</v>
      </c>
      <c r="DX182" s="397">
        <v>0</v>
      </c>
      <c r="DY182">
        <v>1</v>
      </c>
      <c r="DZ182">
        <v>1</v>
      </c>
      <c r="EA182">
        <v>1</v>
      </c>
      <c r="EB182">
        <v>1</v>
      </c>
      <c r="EC182">
        <v>0</v>
      </c>
      <c r="ED182">
        <v>1</v>
      </c>
      <c r="EE182">
        <v>1</v>
      </c>
      <c r="EF182">
        <v>2</v>
      </c>
      <c r="EG182">
        <v>3</v>
      </c>
      <c r="EH182">
        <v>1</v>
      </c>
      <c r="EI182">
        <v>0</v>
      </c>
      <c r="EJ182">
        <v>0</v>
      </c>
      <c r="EK182">
        <v>2</v>
      </c>
      <c r="EL182">
        <v>2</v>
      </c>
      <c r="EM182">
        <v>4</v>
      </c>
      <c r="EN182">
        <v>4</v>
      </c>
      <c r="EO182" s="144">
        <v>2</v>
      </c>
      <c r="EP182">
        <v>0</v>
      </c>
      <c r="EQ182">
        <v>0</v>
      </c>
      <c r="ER182">
        <v>1</v>
      </c>
      <c r="ES182">
        <v>1</v>
      </c>
      <c r="ET182">
        <v>2</v>
      </c>
      <c r="EU182">
        <v>2</v>
      </c>
      <c r="EV182">
        <v>2</v>
      </c>
      <c r="EW182">
        <v>2</v>
      </c>
      <c r="EX182">
        <v>1</v>
      </c>
      <c r="EY182">
        <v>0</v>
      </c>
      <c r="EZ182">
        <v>1</v>
      </c>
      <c r="FA182">
        <v>0</v>
      </c>
      <c r="FB182">
        <v>1</v>
      </c>
      <c r="FC182">
        <v>0</v>
      </c>
      <c r="FD182">
        <v>0</v>
      </c>
      <c r="FE182">
        <v>1</v>
      </c>
      <c r="FF182">
        <v>2</v>
      </c>
      <c r="FG182">
        <v>1</v>
      </c>
      <c r="FH182">
        <v>1</v>
      </c>
      <c r="FI182">
        <v>2</v>
      </c>
      <c r="FJ182">
        <v>1</v>
      </c>
      <c r="FK182" s="144">
        <v>2</v>
      </c>
      <c r="FL182">
        <v>2</v>
      </c>
      <c r="FM182">
        <v>1</v>
      </c>
      <c r="FN182" s="144">
        <v>0</v>
      </c>
      <c r="FO182" s="144">
        <v>0</v>
      </c>
      <c r="FP182" s="144">
        <v>1</v>
      </c>
      <c r="FQ182">
        <v>3</v>
      </c>
      <c r="FR182" s="144">
        <v>3</v>
      </c>
      <c r="FS182">
        <v>2</v>
      </c>
      <c r="FT182" s="144">
        <v>0</v>
      </c>
      <c r="FU182" s="397">
        <v>0</v>
      </c>
      <c r="FV182" s="397">
        <v>0</v>
      </c>
      <c r="FW182" s="380">
        <v>0</v>
      </c>
      <c r="FX182" s="380">
        <v>0</v>
      </c>
      <c r="FY182" s="397">
        <v>0</v>
      </c>
      <c r="FZ182">
        <v>0</v>
      </c>
      <c r="GA182">
        <v>0</v>
      </c>
      <c r="GB182">
        <v>0</v>
      </c>
      <c r="GC182">
        <v>0</v>
      </c>
      <c r="GD182">
        <v>0</v>
      </c>
      <c r="GE182">
        <v>0</v>
      </c>
      <c r="GF182">
        <v>0</v>
      </c>
      <c r="GG182">
        <v>0</v>
      </c>
      <c r="GH182">
        <v>0</v>
      </c>
      <c r="GI182">
        <v>0</v>
      </c>
      <c r="GJ182">
        <v>2</v>
      </c>
      <c r="GK182">
        <v>0</v>
      </c>
      <c r="GL182">
        <v>0</v>
      </c>
      <c r="GM182">
        <v>0</v>
      </c>
      <c r="GN182">
        <v>1</v>
      </c>
      <c r="GO182">
        <v>0</v>
      </c>
      <c r="GP182" s="144">
        <v>0</v>
      </c>
      <c r="GQ182">
        <v>1</v>
      </c>
      <c r="GR182">
        <v>0</v>
      </c>
      <c r="GS182">
        <v>0</v>
      </c>
      <c r="GT182">
        <v>0</v>
      </c>
      <c r="GU182">
        <v>0</v>
      </c>
      <c r="GV182" s="144">
        <v>0</v>
      </c>
      <c r="GW182" s="144">
        <v>0</v>
      </c>
      <c r="GX182" s="144">
        <v>0</v>
      </c>
      <c r="GY182" s="144">
        <v>0</v>
      </c>
      <c r="GZ182" s="144">
        <v>0</v>
      </c>
      <c r="HA182" s="144">
        <v>0</v>
      </c>
      <c r="HB182" s="144">
        <v>0</v>
      </c>
      <c r="HC182" s="144">
        <v>0</v>
      </c>
      <c r="HD182" s="144">
        <v>0</v>
      </c>
      <c r="HE182" s="144">
        <v>0</v>
      </c>
      <c r="HF182" s="144">
        <v>1</v>
      </c>
      <c r="HG182" s="144">
        <v>1</v>
      </c>
      <c r="HH182" s="144">
        <v>0</v>
      </c>
      <c r="HI182" s="144">
        <v>0</v>
      </c>
      <c r="HJ182" s="144">
        <v>0</v>
      </c>
      <c r="HK182" s="144">
        <v>1</v>
      </c>
      <c r="HL182" s="144">
        <v>1</v>
      </c>
      <c r="HM182" s="144">
        <v>0</v>
      </c>
      <c r="HN182" s="144">
        <v>1</v>
      </c>
      <c r="HO182" s="144">
        <v>1</v>
      </c>
      <c r="HP182" s="144">
        <v>0</v>
      </c>
      <c r="HQ182" s="144">
        <v>0</v>
      </c>
      <c r="HR182" s="144">
        <v>0</v>
      </c>
      <c r="HS182" s="144">
        <v>0</v>
      </c>
      <c r="HT182" s="144">
        <v>0</v>
      </c>
      <c r="HU182" s="144">
        <v>0</v>
      </c>
      <c r="HV182" s="144">
        <v>0</v>
      </c>
      <c r="HW182" s="144">
        <v>0</v>
      </c>
      <c r="HX182" s="144">
        <v>0</v>
      </c>
      <c r="HY182" s="144">
        <v>0</v>
      </c>
      <c r="HZ182" s="144">
        <v>0</v>
      </c>
      <c r="IA182" s="144">
        <v>0</v>
      </c>
      <c r="IB182" s="144">
        <v>0</v>
      </c>
      <c r="IC182" s="144">
        <v>1</v>
      </c>
      <c r="ID182" s="144">
        <v>0</v>
      </c>
      <c r="IE182" s="144">
        <v>0</v>
      </c>
      <c r="IF182" s="144">
        <v>0</v>
      </c>
      <c r="IG182" s="144">
        <v>0</v>
      </c>
      <c r="IH182" s="144">
        <v>1</v>
      </c>
      <c r="II182" s="144">
        <v>0</v>
      </c>
      <c r="IJ182" s="144">
        <v>0</v>
      </c>
      <c r="IK182" s="144">
        <v>0</v>
      </c>
      <c r="IL182" s="144">
        <v>0</v>
      </c>
      <c r="IM182" s="144">
        <v>2</v>
      </c>
      <c r="IN182" s="341">
        <f t="shared" si="152"/>
        <v>2.5</v>
      </c>
      <c r="IO182" s="144">
        <v>3</v>
      </c>
      <c r="IP182" s="144">
        <v>5</v>
      </c>
      <c r="IQ182" s="144">
        <v>0</v>
      </c>
      <c r="IR182" s="144">
        <v>0</v>
      </c>
      <c r="IS182" s="144">
        <v>0</v>
      </c>
      <c r="IT182" s="144">
        <v>0</v>
      </c>
      <c r="IU182" s="144">
        <v>0</v>
      </c>
      <c r="IV182" s="144">
        <v>1</v>
      </c>
      <c r="IW182" s="144">
        <v>1</v>
      </c>
      <c r="IX182" s="144">
        <v>1</v>
      </c>
      <c r="IY182" s="144">
        <v>1</v>
      </c>
      <c r="IZ182" s="144">
        <v>1</v>
      </c>
      <c r="JA182" s="144">
        <v>2</v>
      </c>
      <c r="JB182" s="144">
        <v>1</v>
      </c>
      <c r="JC182" s="144">
        <v>1</v>
      </c>
      <c r="JD182" s="144">
        <v>0</v>
      </c>
      <c r="JE182" s="144">
        <v>0</v>
      </c>
      <c r="JF182" s="362">
        <f t="shared" si="156"/>
        <v>0</v>
      </c>
      <c r="JG182" s="144">
        <v>0</v>
      </c>
      <c r="JH182" s="144">
        <v>0</v>
      </c>
      <c r="JI182" s="144">
        <v>0</v>
      </c>
      <c r="JJ182" s="144">
        <v>0</v>
      </c>
      <c r="JK182" s="144">
        <v>0</v>
      </c>
      <c r="JL182" s="144">
        <v>1</v>
      </c>
      <c r="JM182" s="144">
        <v>0</v>
      </c>
      <c r="JN182" s="341">
        <f t="shared" si="157"/>
        <v>0</v>
      </c>
      <c r="JO182" s="144">
        <v>0</v>
      </c>
      <c r="JP182" s="144">
        <v>0</v>
      </c>
      <c r="JQ182" s="144">
        <v>0</v>
      </c>
      <c r="JR182" s="144">
        <v>1</v>
      </c>
      <c r="JS182" s="144">
        <v>0</v>
      </c>
      <c r="JT182" s="144">
        <v>0</v>
      </c>
      <c r="JU182" s="144">
        <v>0</v>
      </c>
      <c r="JV182" s="341">
        <f t="shared" si="158"/>
        <v>1</v>
      </c>
      <c r="JW182" s="144">
        <v>2</v>
      </c>
      <c r="JX182" s="144">
        <v>1</v>
      </c>
      <c r="JY182" s="144">
        <v>0</v>
      </c>
      <c r="JZ182" s="144">
        <v>0</v>
      </c>
      <c r="KA182" s="144">
        <v>1</v>
      </c>
      <c r="KB182" s="144">
        <v>0</v>
      </c>
      <c r="KC182" s="144">
        <v>0</v>
      </c>
      <c r="KD182" s="144">
        <v>0</v>
      </c>
      <c r="KE182" s="144">
        <v>0</v>
      </c>
      <c r="KF182" s="144">
        <v>0</v>
      </c>
      <c r="KG182" s="144">
        <v>0</v>
      </c>
      <c r="KH182" s="144">
        <v>2</v>
      </c>
      <c r="KI182" s="144">
        <v>1</v>
      </c>
      <c r="KJ182" s="144">
        <v>0</v>
      </c>
      <c r="KK182" s="144">
        <v>0</v>
      </c>
      <c r="KL182" s="144">
        <v>0</v>
      </c>
      <c r="KM182" s="144">
        <v>0</v>
      </c>
      <c r="KN182" s="144">
        <v>0</v>
      </c>
      <c r="KO182" s="144">
        <v>1</v>
      </c>
      <c r="KP182" s="144">
        <v>0</v>
      </c>
      <c r="KQ182" s="144">
        <v>0</v>
      </c>
      <c r="KR182" s="144">
        <v>1</v>
      </c>
      <c r="KS182" s="144">
        <v>1</v>
      </c>
      <c r="KT182" s="144">
        <v>2</v>
      </c>
      <c r="KU182" s="144">
        <v>1</v>
      </c>
      <c r="KV182" s="144">
        <v>1</v>
      </c>
      <c r="KW182" s="144">
        <v>1</v>
      </c>
      <c r="KX182" s="144">
        <v>0</v>
      </c>
      <c r="KY182" s="144">
        <v>2</v>
      </c>
      <c r="KZ182" s="476">
        <f t="shared" si="159"/>
        <v>1</v>
      </c>
      <c r="LA182" s="476">
        <f t="shared" si="160"/>
        <v>1</v>
      </c>
      <c r="LB182" s="476">
        <f t="shared" si="161"/>
        <v>2</v>
      </c>
      <c r="LC182" s="476">
        <f t="shared" si="162"/>
        <v>2</v>
      </c>
      <c r="LD182" s="476">
        <f t="shared" si="163"/>
        <v>2</v>
      </c>
      <c r="LE182" s="476">
        <f t="shared" si="164"/>
        <v>2</v>
      </c>
      <c r="LF182" s="476">
        <f t="shared" si="165"/>
        <v>2</v>
      </c>
      <c r="LG182" s="476">
        <f t="shared" si="166"/>
        <v>2</v>
      </c>
      <c r="LH182" s="476">
        <f t="shared" si="167"/>
        <v>2</v>
      </c>
      <c r="LI182" s="476">
        <f t="shared" si="168"/>
        <v>2</v>
      </c>
      <c r="LJ182" s="471">
        <v>3</v>
      </c>
      <c r="LK182" s="144">
        <v>3</v>
      </c>
      <c r="LL182" s="144">
        <v>3</v>
      </c>
      <c r="LM182" s="144">
        <v>4</v>
      </c>
      <c r="LN182" s="144">
        <v>3</v>
      </c>
      <c r="LO182" s="144">
        <v>3</v>
      </c>
      <c r="LP182" s="144">
        <v>1</v>
      </c>
      <c r="LQ182" s="144">
        <v>0</v>
      </c>
      <c r="LR182" s="144">
        <v>0</v>
      </c>
      <c r="LS182" s="144">
        <v>0</v>
      </c>
      <c r="LT182" s="144">
        <v>3</v>
      </c>
      <c r="LU182" s="144">
        <v>0</v>
      </c>
      <c r="LV182" s="144">
        <v>0</v>
      </c>
      <c r="LW182" s="144">
        <v>0</v>
      </c>
      <c r="LX182" s="144">
        <v>0</v>
      </c>
      <c r="LY182" s="144">
        <v>0</v>
      </c>
      <c r="LZ182" s="144">
        <v>0</v>
      </c>
      <c r="MA182" s="144">
        <v>1</v>
      </c>
      <c r="MB182" s="144">
        <v>0</v>
      </c>
      <c r="MC182" s="144">
        <v>0</v>
      </c>
      <c r="MD182" s="144">
        <v>0</v>
      </c>
      <c r="ME182" s="144">
        <v>0</v>
      </c>
      <c r="MF182" s="144">
        <v>0</v>
      </c>
      <c r="MG182" s="144">
        <v>1</v>
      </c>
      <c r="MH182" s="144">
        <v>1</v>
      </c>
      <c r="MI182" s="144">
        <v>1</v>
      </c>
      <c r="MJ182" s="144">
        <v>0</v>
      </c>
      <c r="MK182" s="144">
        <v>0</v>
      </c>
      <c r="ML182" s="144">
        <v>1</v>
      </c>
      <c r="MM182" s="144">
        <v>0</v>
      </c>
      <c r="MN182" s="144">
        <v>0</v>
      </c>
      <c r="MO182" s="144">
        <v>2</v>
      </c>
      <c r="MP182" s="144">
        <v>1</v>
      </c>
      <c r="MQ182" s="144">
        <v>0</v>
      </c>
      <c r="MR182" s="144">
        <v>0</v>
      </c>
      <c r="MS182" s="144">
        <v>0</v>
      </c>
      <c r="MT182" s="144">
        <v>0</v>
      </c>
      <c r="MU182" s="144">
        <v>0</v>
      </c>
      <c r="MV182" s="144">
        <v>0</v>
      </c>
      <c r="MW182" s="144">
        <v>0</v>
      </c>
      <c r="MX182" s="144">
        <v>0</v>
      </c>
      <c r="MY182" s="144">
        <v>0</v>
      </c>
      <c r="MZ182" s="144">
        <v>2</v>
      </c>
      <c r="NA182" s="144">
        <v>0</v>
      </c>
      <c r="NB182" s="144">
        <v>3</v>
      </c>
      <c r="NC182" s="144">
        <v>4</v>
      </c>
      <c r="ND182" s="144">
        <v>0</v>
      </c>
      <c r="NE182" s="144">
        <v>0</v>
      </c>
      <c r="NF182" s="144">
        <v>14</v>
      </c>
      <c r="NG182" s="144">
        <v>5</v>
      </c>
      <c r="NH182" s="144">
        <v>6</v>
      </c>
      <c r="NI182" s="144">
        <v>5</v>
      </c>
      <c r="NJ182" s="144">
        <v>8</v>
      </c>
      <c r="NK182" s="144">
        <v>13</v>
      </c>
      <c r="NL182" s="144">
        <v>8</v>
      </c>
      <c r="NM182" s="144">
        <v>7</v>
      </c>
      <c r="NN182" s="144">
        <v>4</v>
      </c>
      <c r="NO182" s="144">
        <v>3</v>
      </c>
      <c r="NP182" s="144">
        <v>3</v>
      </c>
      <c r="NQ182" s="144">
        <v>4</v>
      </c>
      <c r="NR182" s="144">
        <v>4</v>
      </c>
      <c r="NS182" s="144">
        <v>3</v>
      </c>
      <c r="NT182" s="144">
        <v>2</v>
      </c>
      <c r="NU182" s="144">
        <v>1</v>
      </c>
      <c r="NV182" s="144">
        <v>2</v>
      </c>
      <c r="NW182" s="144">
        <v>4</v>
      </c>
      <c r="NX182" s="144">
        <v>2</v>
      </c>
      <c r="NY182" s="144">
        <v>2</v>
      </c>
      <c r="NZ182" s="144">
        <v>2</v>
      </c>
      <c r="OA182" s="144">
        <v>2</v>
      </c>
      <c r="OB182" s="144">
        <v>1</v>
      </c>
      <c r="OC182" s="144">
        <v>2</v>
      </c>
      <c r="OD182" s="144">
        <v>1</v>
      </c>
      <c r="OE182" s="144">
        <v>2</v>
      </c>
      <c r="OF182" s="144">
        <v>2</v>
      </c>
      <c r="OG182" s="144">
        <v>1</v>
      </c>
      <c r="OH182" s="144">
        <v>3</v>
      </c>
      <c r="OI182" s="144">
        <v>8</v>
      </c>
      <c r="OJ182" s="144">
        <v>5</v>
      </c>
      <c r="OK182" s="144">
        <v>3</v>
      </c>
      <c r="OL182" s="144">
        <v>1</v>
      </c>
      <c r="OM182" s="144">
        <v>2</v>
      </c>
      <c r="ON182" s="144">
        <v>5</v>
      </c>
      <c r="OO182" s="144">
        <v>3</v>
      </c>
      <c r="OP182" s="144">
        <v>6</v>
      </c>
      <c r="OQ182" s="144">
        <v>7</v>
      </c>
      <c r="OR182" s="144">
        <v>6</v>
      </c>
      <c r="OS182" s="144">
        <v>10</v>
      </c>
      <c r="OT182" s="144">
        <v>7</v>
      </c>
      <c r="OU182" s="144">
        <v>7</v>
      </c>
      <c r="OV182" s="144">
        <v>9</v>
      </c>
      <c r="OW182" s="144">
        <v>7</v>
      </c>
      <c r="OX182" s="144">
        <v>7</v>
      </c>
      <c r="OY182" s="341">
        <f t="shared" si="153"/>
        <v>6.5</v>
      </c>
      <c r="OZ182" s="144">
        <v>6</v>
      </c>
      <c r="PA182" s="144">
        <v>6</v>
      </c>
      <c r="PB182" s="144">
        <v>4</v>
      </c>
      <c r="PC182" s="144">
        <v>4</v>
      </c>
      <c r="PD182" s="144">
        <v>7</v>
      </c>
    </row>
    <row r="183" spans="1:420" s="144" customFormat="1" x14ac:dyDescent="0.2">
      <c r="A183" s="318"/>
      <c r="B183" s="318">
        <v>15</v>
      </c>
      <c r="C183" s="319">
        <f t="shared" ca="1" si="151"/>
        <v>11</v>
      </c>
      <c r="D183" s="320">
        <f t="shared" ca="1" si="154"/>
        <v>1.6819571865443424E-2</v>
      </c>
      <c r="E183" s="323">
        <f t="shared" ca="1" si="155"/>
        <v>5</v>
      </c>
      <c r="F183" s="321"/>
      <c r="G183" s="144">
        <v>329</v>
      </c>
      <c r="H183" s="144">
        <v>293</v>
      </c>
      <c r="I183" s="343">
        <v>293</v>
      </c>
      <c r="J183" s="144">
        <v>293</v>
      </c>
      <c r="K183" s="144">
        <v>212</v>
      </c>
      <c r="L183" s="144">
        <v>192</v>
      </c>
      <c r="M183" s="144">
        <v>167</v>
      </c>
      <c r="N183" s="144">
        <v>169</v>
      </c>
      <c r="O183" s="144">
        <v>155</v>
      </c>
      <c r="P183" s="144">
        <v>143</v>
      </c>
      <c r="Q183" s="144">
        <v>94</v>
      </c>
      <c r="R183" s="144">
        <v>80</v>
      </c>
      <c r="S183" s="144">
        <v>87</v>
      </c>
      <c r="T183" s="144">
        <v>63</v>
      </c>
      <c r="U183" s="144">
        <v>99</v>
      </c>
      <c r="V183" s="144">
        <v>93</v>
      </c>
      <c r="W183" s="144">
        <v>108</v>
      </c>
      <c r="X183" s="144">
        <v>116</v>
      </c>
      <c r="Y183" s="144">
        <v>91</v>
      </c>
      <c r="Z183" s="144">
        <v>97</v>
      </c>
      <c r="AA183" s="144">
        <v>95</v>
      </c>
      <c r="AB183" s="144">
        <v>104</v>
      </c>
      <c r="AC183" s="144">
        <v>117</v>
      </c>
      <c r="AD183" s="144">
        <v>124</v>
      </c>
      <c r="AE183" s="144">
        <v>134</v>
      </c>
      <c r="AF183" s="144">
        <v>134</v>
      </c>
      <c r="AG183" s="144">
        <v>133</v>
      </c>
      <c r="AH183" s="144">
        <v>155</v>
      </c>
      <c r="AI183" s="144">
        <v>174</v>
      </c>
      <c r="AJ183" s="144">
        <v>161</v>
      </c>
      <c r="AK183" s="144">
        <v>126</v>
      </c>
      <c r="AL183" s="144">
        <v>130</v>
      </c>
      <c r="AM183" s="144">
        <v>133</v>
      </c>
      <c r="AN183" s="144">
        <v>137</v>
      </c>
      <c r="AO183" s="144">
        <v>129</v>
      </c>
      <c r="AP183" s="363">
        <v>140</v>
      </c>
      <c r="AQ183" s="144">
        <v>151</v>
      </c>
      <c r="AR183" s="144">
        <v>143</v>
      </c>
      <c r="AS183" s="144">
        <v>127</v>
      </c>
      <c r="AT183" s="144">
        <v>157</v>
      </c>
      <c r="AU183" s="144">
        <v>150</v>
      </c>
      <c r="AV183" s="144">
        <v>185</v>
      </c>
      <c r="AW183" s="144">
        <v>185</v>
      </c>
      <c r="AX183" s="144">
        <v>171</v>
      </c>
      <c r="AY183" s="144">
        <v>230</v>
      </c>
      <c r="AZ183" s="144">
        <v>292</v>
      </c>
      <c r="BA183" s="144">
        <v>254</v>
      </c>
      <c r="BB183" s="144">
        <v>279</v>
      </c>
      <c r="BC183" s="144">
        <v>246</v>
      </c>
      <c r="BD183" s="144">
        <v>214</v>
      </c>
      <c r="BE183" s="144">
        <v>217</v>
      </c>
      <c r="BF183" s="144">
        <v>255</v>
      </c>
      <c r="BG183" s="144">
        <v>292</v>
      </c>
      <c r="BH183" s="144">
        <v>222</v>
      </c>
      <c r="BI183" s="144">
        <v>250</v>
      </c>
      <c r="BJ183" s="144">
        <v>211</v>
      </c>
      <c r="BK183" s="144">
        <v>181</v>
      </c>
      <c r="BL183" s="144">
        <v>146</v>
      </c>
      <c r="BM183" s="144">
        <v>155</v>
      </c>
      <c r="BN183" s="144">
        <v>134</v>
      </c>
      <c r="BO183" s="144">
        <v>124</v>
      </c>
      <c r="BP183" s="144">
        <v>149</v>
      </c>
      <c r="BQ183" s="144">
        <v>99</v>
      </c>
      <c r="BR183" s="144">
        <v>105</v>
      </c>
      <c r="BS183" s="343">
        <v>102</v>
      </c>
      <c r="BT183" s="144">
        <v>110</v>
      </c>
      <c r="BU183" s="144">
        <v>119</v>
      </c>
      <c r="BV183" s="144">
        <v>112</v>
      </c>
      <c r="BW183" s="144">
        <v>95</v>
      </c>
      <c r="BX183" s="144">
        <v>99</v>
      </c>
      <c r="BY183" s="144">
        <v>94</v>
      </c>
      <c r="BZ183" s="144">
        <v>111</v>
      </c>
      <c r="CA183" s="144">
        <v>96</v>
      </c>
      <c r="CB183" s="144">
        <v>110</v>
      </c>
      <c r="CC183" s="144">
        <v>141</v>
      </c>
      <c r="CD183" s="144">
        <v>146</v>
      </c>
      <c r="CE183" s="144">
        <v>200</v>
      </c>
      <c r="CF183" s="380">
        <v>240</v>
      </c>
      <c r="CG183" s="144">
        <v>251</v>
      </c>
      <c r="CH183" s="144">
        <v>340</v>
      </c>
      <c r="CI183" s="144">
        <v>332</v>
      </c>
      <c r="CJ183" s="144">
        <v>256</v>
      </c>
      <c r="CK183" s="144">
        <v>252</v>
      </c>
      <c r="CL183" s="144">
        <v>222</v>
      </c>
      <c r="CM183" s="144">
        <v>170</v>
      </c>
      <c r="CN183" s="144">
        <v>148</v>
      </c>
      <c r="CO183" s="144">
        <v>158</v>
      </c>
      <c r="CP183" s="144">
        <v>148</v>
      </c>
      <c r="CQ183" s="144">
        <v>157</v>
      </c>
      <c r="CR183" s="144">
        <v>184</v>
      </c>
      <c r="CS183" s="144">
        <v>187</v>
      </c>
      <c r="CT183" s="144">
        <v>145</v>
      </c>
      <c r="CU183" s="144">
        <v>132</v>
      </c>
      <c r="CV183" s="144">
        <v>115</v>
      </c>
      <c r="CW183" s="144">
        <v>127</v>
      </c>
      <c r="CX183" s="144">
        <v>135</v>
      </c>
      <c r="CY183" s="144">
        <v>147</v>
      </c>
      <c r="CZ183" s="144">
        <v>118</v>
      </c>
      <c r="DA183" s="144">
        <v>119</v>
      </c>
      <c r="DB183" s="144">
        <v>150</v>
      </c>
      <c r="DC183" s="144">
        <v>131</v>
      </c>
      <c r="DD183" s="144">
        <v>141</v>
      </c>
      <c r="DE183" s="144">
        <v>144</v>
      </c>
      <c r="DF183" s="144">
        <v>149.5</v>
      </c>
      <c r="DG183" s="144">
        <v>155</v>
      </c>
      <c r="DH183" s="144">
        <v>144</v>
      </c>
      <c r="DI183" s="144">
        <v>140</v>
      </c>
      <c r="DJ183" s="144">
        <v>158</v>
      </c>
      <c r="DK183" s="144">
        <v>143</v>
      </c>
      <c r="DL183" s="144">
        <v>143</v>
      </c>
      <c r="DM183" s="144">
        <v>108</v>
      </c>
      <c r="DN183" s="144">
        <v>59</v>
      </c>
      <c r="DO183" s="144">
        <v>47</v>
      </c>
      <c r="DP183" s="144">
        <v>47</v>
      </c>
      <c r="DQ183" s="144">
        <v>38</v>
      </c>
      <c r="DR183">
        <v>40</v>
      </c>
      <c r="DS183" s="144">
        <v>43</v>
      </c>
      <c r="DT183" s="397">
        <v>50</v>
      </c>
      <c r="DU183" s="397">
        <v>41</v>
      </c>
      <c r="DV183" s="380">
        <v>49</v>
      </c>
      <c r="DW183" s="380">
        <v>48</v>
      </c>
      <c r="DX183" s="397">
        <v>37</v>
      </c>
      <c r="DY183">
        <v>46</v>
      </c>
      <c r="DZ183">
        <v>50</v>
      </c>
      <c r="EA183">
        <v>45</v>
      </c>
      <c r="EB183">
        <v>64</v>
      </c>
      <c r="EC183">
        <v>75</v>
      </c>
      <c r="ED183">
        <v>80</v>
      </c>
      <c r="EE183">
        <v>85</v>
      </c>
      <c r="EF183">
        <v>64</v>
      </c>
      <c r="EG183">
        <v>68</v>
      </c>
      <c r="EH183">
        <v>79</v>
      </c>
      <c r="EI183">
        <v>76</v>
      </c>
      <c r="EJ183">
        <v>81</v>
      </c>
      <c r="EK183">
        <v>100</v>
      </c>
      <c r="EL183">
        <v>83</v>
      </c>
      <c r="EM183">
        <v>65</v>
      </c>
      <c r="EN183">
        <v>50</v>
      </c>
      <c r="EO183" s="144">
        <v>48</v>
      </c>
      <c r="EP183">
        <v>63</v>
      </c>
      <c r="EQ183">
        <v>55</v>
      </c>
      <c r="ER183">
        <v>50</v>
      </c>
      <c r="ES183">
        <v>37</v>
      </c>
      <c r="ET183">
        <v>24</v>
      </c>
      <c r="EU183">
        <v>15</v>
      </c>
      <c r="EV183">
        <v>15</v>
      </c>
      <c r="EW183">
        <v>17</v>
      </c>
      <c r="EX183">
        <v>23</v>
      </c>
      <c r="EY183">
        <v>23</v>
      </c>
      <c r="EZ183">
        <v>26</v>
      </c>
      <c r="FA183">
        <v>15</v>
      </c>
      <c r="FB183">
        <v>18</v>
      </c>
      <c r="FC183">
        <v>35</v>
      </c>
      <c r="FD183">
        <v>31</v>
      </c>
      <c r="FE183">
        <v>38</v>
      </c>
      <c r="FF183">
        <v>31</v>
      </c>
      <c r="FG183">
        <v>41</v>
      </c>
      <c r="FH183">
        <v>33</v>
      </c>
      <c r="FI183">
        <v>19</v>
      </c>
      <c r="FJ183">
        <v>24</v>
      </c>
      <c r="FK183" s="144">
        <v>21</v>
      </c>
      <c r="FL183">
        <v>11</v>
      </c>
      <c r="FM183">
        <v>9</v>
      </c>
      <c r="FN183" s="144">
        <v>12</v>
      </c>
      <c r="FO183" s="144">
        <v>16</v>
      </c>
      <c r="FP183" s="144">
        <v>10</v>
      </c>
      <c r="FQ183">
        <v>8</v>
      </c>
      <c r="FR183" s="144">
        <v>8</v>
      </c>
      <c r="FS183">
        <v>9</v>
      </c>
      <c r="FT183" s="144">
        <v>14</v>
      </c>
      <c r="FU183" s="397">
        <v>9</v>
      </c>
      <c r="FV183" s="397">
        <v>8</v>
      </c>
      <c r="FW183" s="380">
        <v>12</v>
      </c>
      <c r="FX183" s="380">
        <v>19</v>
      </c>
      <c r="FY183" s="397">
        <v>14</v>
      </c>
      <c r="FZ183">
        <v>13</v>
      </c>
      <c r="GA183">
        <v>12</v>
      </c>
      <c r="GB183">
        <v>31</v>
      </c>
      <c r="GC183">
        <v>33</v>
      </c>
      <c r="GD183">
        <v>21</v>
      </c>
      <c r="GE183">
        <v>29</v>
      </c>
      <c r="GF183">
        <v>32</v>
      </c>
      <c r="GG183">
        <v>23</v>
      </c>
      <c r="GH183">
        <v>38</v>
      </c>
      <c r="GI183">
        <v>33</v>
      </c>
      <c r="GJ183">
        <v>20</v>
      </c>
      <c r="GK183">
        <v>26</v>
      </c>
      <c r="GL183">
        <v>33</v>
      </c>
      <c r="GM183">
        <v>35</v>
      </c>
      <c r="GN183">
        <v>24</v>
      </c>
      <c r="GO183">
        <v>21</v>
      </c>
      <c r="GP183" s="144">
        <v>27</v>
      </c>
      <c r="GQ183">
        <v>18</v>
      </c>
      <c r="GR183">
        <v>12</v>
      </c>
      <c r="GS183">
        <v>23</v>
      </c>
      <c r="GT183">
        <v>13</v>
      </c>
      <c r="GU183">
        <v>25</v>
      </c>
      <c r="GV183" s="144">
        <v>7</v>
      </c>
      <c r="GW183" s="144">
        <v>13</v>
      </c>
      <c r="GX183" s="144">
        <v>12</v>
      </c>
      <c r="GY183" s="144">
        <v>6</v>
      </c>
      <c r="GZ183" s="144">
        <v>9</v>
      </c>
      <c r="HA183" s="144">
        <v>9</v>
      </c>
      <c r="HB183" s="144">
        <v>12</v>
      </c>
      <c r="HC183" s="144">
        <v>12</v>
      </c>
      <c r="HD183" s="144">
        <v>14</v>
      </c>
      <c r="HE183" s="144">
        <v>18</v>
      </c>
      <c r="HF183" s="144">
        <v>10</v>
      </c>
      <c r="HG183" s="144">
        <v>19</v>
      </c>
      <c r="HH183" s="144">
        <v>24</v>
      </c>
      <c r="HI183" s="144">
        <v>23</v>
      </c>
      <c r="HJ183" s="144">
        <v>21</v>
      </c>
      <c r="HK183" s="144">
        <v>22</v>
      </c>
      <c r="HL183" s="144">
        <v>21</v>
      </c>
      <c r="HM183" s="144">
        <v>18</v>
      </c>
      <c r="HN183" s="144">
        <v>22</v>
      </c>
      <c r="HO183" s="144">
        <v>34</v>
      </c>
      <c r="HP183" s="144">
        <v>20</v>
      </c>
      <c r="HQ183" s="144">
        <v>16</v>
      </c>
      <c r="HR183" s="144">
        <v>16</v>
      </c>
      <c r="HS183" s="144">
        <v>7</v>
      </c>
      <c r="HT183" s="144">
        <v>6</v>
      </c>
      <c r="HU183" s="144">
        <v>4</v>
      </c>
      <c r="HV183" s="144">
        <v>3</v>
      </c>
      <c r="HW183" s="144">
        <v>4</v>
      </c>
      <c r="HX183" s="144">
        <v>3</v>
      </c>
      <c r="HY183" s="144">
        <v>8</v>
      </c>
      <c r="HZ183" s="144">
        <v>6</v>
      </c>
      <c r="IA183" s="144">
        <v>8</v>
      </c>
      <c r="IB183" s="144">
        <v>5</v>
      </c>
      <c r="IC183" s="144">
        <v>4</v>
      </c>
      <c r="ID183" s="144">
        <v>5</v>
      </c>
      <c r="IE183" s="144">
        <v>4</v>
      </c>
      <c r="IF183" s="144">
        <v>3</v>
      </c>
      <c r="IG183" s="144">
        <v>3</v>
      </c>
      <c r="IH183" s="144">
        <v>12</v>
      </c>
      <c r="II183" s="144">
        <v>7</v>
      </c>
      <c r="IJ183" s="144">
        <v>6</v>
      </c>
      <c r="IK183" s="144">
        <v>7</v>
      </c>
      <c r="IL183" s="144">
        <v>4</v>
      </c>
      <c r="IM183" s="144">
        <v>2</v>
      </c>
      <c r="IN183" s="341">
        <f t="shared" si="152"/>
        <v>3</v>
      </c>
      <c r="IO183" s="144">
        <v>4</v>
      </c>
      <c r="IP183" s="144">
        <v>2</v>
      </c>
      <c r="IQ183" s="144">
        <v>3</v>
      </c>
      <c r="IR183" s="144">
        <v>4</v>
      </c>
      <c r="IS183" s="144">
        <v>4</v>
      </c>
      <c r="IT183" s="144">
        <v>7</v>
      </c>
      <c r="IU183" s="144">
        <v>4</v>
      </c>
      <c r="IV183" s="144">
        <v>7</v>
      </c>
      <c r="IW183" s="144">
        <v>9</v>
      </c>
      <c r="IX183" s="144">
        <v>8</v>
      </c>
      <c r="IY183" s="144">
        <v>7</v>
      </c>
      <c r="IZ183" s="144">
        <v>6</v>
      </c>
      <c r="JA183" s="144">
        <v>11</v>
      </c>
      <c r="JB183" s="144">
        <v>9</v>
      </c>
      <c r="JC183" s="144">
        <v>11</v>
      </c>
      <c r="JD183" s="144">
        <v>7</v>
      </c>
      <c r="JE183" s="144">
        <v>7</v>
      </c>
      <c r="JF183" s="362">
        <f t="shared" si="156"/>
        <v>6</v>
      </c>
      <c r="JG183" s="144">
        <v>5</v>
      </c>
      <c r="JH183" s="144">
        <v>6</v>
      </c>
      <c r="JI183" s="144">
        <v>7</v>
      </c>
      <c r="JJ183" s="144">
        <v>5</v>
      </c>
      <c r="JK183" s="144">
        <v>6</v>
      </c>
      <c r="JL183" s="144">
        <v>7</v>
      </c>
      <c r="JM183" s="144">
        <v>2</v>
      </c>
      <c r="JN183" s="341">
        <f t="shared" si="157"/>
        <v>1.5</v>
      </c>
      <c r="JO183" s="144">
        <v>1</v>
      </c>
      <c r="JP183" s="144">
        <v>3</v>
      </c>
      <c r="JQ183" s="144">
        <v>4</v>
      </c>
      <c r="JR183" s="144">
        <v>5</v>
      </c>
      <c r="JS183" s="144">
        <v>2</v>
      </c>
      <c r="JT183" s="144">
        <v>4</v>
      </c>
      <c r="JU183" s="144">
        <v>1</v>
      </c>
      <c r="JV183" s="341">
        <f t="shared" si="158"/>
        <v>0.5</v>
      </c>
      <c r="JW183" s="144">
        <v>0</v>
      </c>
      <c r="JX183" s="144">
        <v>0</v>
      </c>
      <c r="JY183" s="144">
        <v>1</v>
      </c>
      <c r="JZ183" s="144">
        <v>1</v>
      </c>
      <c r="KA183" s="144">
        <v>2</v>
      </c>
      <c r="KB183" s="144">
        <v>2</v>
      </c>
      <c r="KC183" s="144">
        <v>2</v>
      </c>
      <c r="KD183" s="144">
        <v>4</v>
      </c>
      <c r="KE183" s="144">
        <v>5</v>
      </c>
      <c r="KF183" s="144">
        <v>4</v>
      </c>
      <c r="KG183" s="144">
        <v>3</v>
      </c>
      <c r="KH183" s="144">
        <v>0</v>
      </c>
      <c r="KI183" s="144">
        <v>1</v>
      </c>
      <c r="KJ183" s="144">
        <v>1</v>
      </c>
      <c r="KK183" s="144">
        <v>1</v>
      </c>
      <c r="KL183" s="144">
        <v>4</v>
      </c>
      <c r="KM183" s="144">
        <v>1</v>
      </c>
      <c r="KN183" s="144">
        <v>3</v>
      </c>
      <c r="KO183" s="144">
        <v>4</v>
      </c>
      <c r="KP183" s="144">
        <v>5</v>
      </c>
      <c r="KQ183" s="144">
        <v>4</v>
      </c>
      <c r="KR183" s="144">
        <v>2</v>
      </c>
      <c r="KS183" s="144">
        <v>1</v>
      </c>
      <c r="KT183" s="144">
        <v>3</v>
      </c>
      <c r="KU183" s="144">
        <v>5</v>
      </c>
      <c r="KV183" s="144">
        <v>4</v>
      </c>
      <c r="KW183" s="144">
        <v>3</v>
      </c>
      <c r="KX183" s="144">
        <v>4</v>
      </c>
      <c r="KY183" s="144">
        <v>5</v>
      </c>
      <c r="KZ183" s="476">
        <f t="shared" si="159"/>
        <v>4</v>
      </c>
      <c r="LA183" s="476">
        <f t="shared" si="160"/>
        <v>4</v>
      </c>
      <c r="LB183" s="476">
        <f t="shared" si="161"/>
        <v>4</v>
      </c>
      <c r="LC183" s="476">
        <f t="shared" si="162"/>
        <v>4</v>
      </c>
      <c r="LD183" s="476">
        <f t="shared" si="163"/>
        <v>4</v>
      </c>
      <c r="LE183" s="476">
        <f t="shared" si="164"/>
        <v>4</v>
      </c>
      <c r="LF183" s="476">
        <f t="shared" si="165"/>
        <v>4</v>
      </c>
      <c r="LG183" s="476">
        <f t="shared" si="166"/>
        <v>4</v>
      </c>
      <c r="LH183" s="476">
        <f t="shared" si="167"/>
        <v>4</v>
      </c>
      <c r="LI183" s="476">
        <f t="shared" si="168"/>
        <v>4</v>
      </c>
      <c r="LJ183" s="471">
        <v>6</v>
      </c>
      <c r="LK183" s="144">
        <v>5</v>
      </c>
      <c r="LL183" s="144">
        <v>3</v>
      </c>
      <c r="LM183" s="144">
        <v>4</v>
      </c>
      <c r="LN183" s="144">
        <v>4</v>
      </c>
      <c r="LO183" s="144">
        <v>3</v>
      </c>
      <c r="LP183" s="144">
        <v>2</v>
      </c>
      <c r="LQ183" s="144">
        <v>4</v>
      </c>
      <c r="LR183" s="144">
        <v>3</v>
      </c>
      <c r="LS183" s="144">
        <v>3</v>
      </c>
      <c r="LT183" s="144">
        <v>3</v>
      </c>
      <c r="LU183" s="144">
        <v>3</v>
      </c>
      <c r="LV183" s="144">
        <v>2</v>
      </c>
      <c r="LW183" s="144">
        <v>2</v>
      </c>
      <c r="LX183" s="144">
        <v>4</v>
      </c>
      <c r="LY183" s="144">
        <v>2</v>
      </c>
      <c r="LZ183" s="144">
        <v>3</v>
      </c>
      <c r="MA183" s="144">
        <v>2</v>
      </c>
      <c r="MB183" s="144">
        <v>3</v>
      </c>
      <c r="MC183" s="144">
        <v>4</v>
      </c>
      <c r="MD183" s="144">
        <v>3</v>
      </c>
      <c r="ME183" s="144">
        <v>3</v>
      </c>
      <c r="MF183" s="144">
        <v>2</v>
      </c>
      <c r="MG183" s="144">
        <v>2</v>
      </c>
      <c r="MH183" s="144">
        <v>1</v>
      </c>
      <c r="MI183" s="144">
        <v>2</v>
      </c>
      <c r="MJ183" s="144">
        <v>4</v>
      </c>
      <c r="MK183" s="144">
        <v>5</v>
      </c>
      <c r="ML183" s="144">
        <v>4</v>
      </c>
      <c r="MM183" s="144">
        <v>4</v>
      </c>
      <c r="MN183" s="144">
        <v>3</v>
      </c>
      <c r="MO183" s="144">
        <v>3</v>
      </c>
      <c r="MP183" s="144">
        <v>5</v>
      </c>
      <c r="MQ183" s="144">
        <v>3</v>
      </c>
      <c r="MR183" s="144">
        <v>2</v>
      </c>
      <c r="MS183" s="144">
        <v>1</v>
      </c>
      <c r="MT183" s="144">
        <v>1</v>
      </c>
      <c r="MU183" s="144">
        <v>2</v>
      </c>
      <c r="MV183" s="144">
        <v>4</v>
      </c>
      <c r="MW183" s="144">
        <v>3</v>
      </c>
      <c r="MX183" s="144">
        <v>4</v>
      </c>
      <c r="MY183" s="144">
        <v>2</v>
      </c>
      <c r="MZ183" s="144">
        <v>1</v>
      </c>
      <c r="NA183" s="144">
        <v>3</v>
      </c>
      <c r="NB183" s="144">
        <v>2</v>
      </c>
      <c r="NC183" s="144">
        <v>2</v>
      </c>
      <c r="ND183" s="144">
        <v>2</v>
      </c>
      <c r="NE183" s="144">
        <v>2</v>
      </c>
      <c r="NF183" s="144">
        <v>23</v>
      </c>
      <c r="NG183" s="144">
        <v>17</v>
      </c>
      <c r="NH183" s="144">
        <v>13</v>
      </c>
      <c r="NI183" s="144">
        <v>5</v>
      </c>
      <c r="NJ183" s="144">
        <v>8</v>
      </c>
      <c r="NK183" s="144">
        <v>7</v>
      </c>
      <c r="NL183" s="144">
        <v>9</v>
      </c>
      <c r="NM183" s="144">
        <v>7</v>
      </c>
      <c r="NN183" s="144">
        <v>4</v>
      </c>
      <c r="NO183" s="144">
        <v>7</v>
      </c>
      <c r="NP183" s="144">
        <v>9</v>
      </c>
      <c r="NQ183" s="144">
        <v>9</v>
      </c>
      <c r="NR183" s="144">
        <v>4</v>
      </c>
      <c r="NS183" s="144">
        <v>5</v>
      </c>
      <c r="NT183" s="144">
        <v>7</v>
      </c>
      <c r="NU183" s="144">
        <v>12</v>
      </c>
      <c r="NV183" s="144">
        <v>15</v>
      </c>
      <c r="NW183" s="144">
        <v>11</v>
      </c>
      <c r="NX183" s="144">
        <v>4</v>
      </c>
      <c r="NY183" s="144">
        <v>6</v>
      </c>
      <c r="NZ183" s="144">
        <v>7</v>
      </c>
      <c r="OA183" s="144">
        <v>10</v>
      </c>
      <c r="OB183" s="144">
        <v>10</v>
      </c>
      <c r="OC183" s="144">
        <v>11</v>
      </c>
      <c r="OD183" s="144">
        <v>11</v>
      </c>
      <c r="OE183" s="144">
        <v>11</v>
      </c>
      <c r="OF183" s="144">
        <v>7</v>
      </c>
      <c r="OG183" s="144">
        <v>8</v>
      </c>
      <c r="OH183" s="144">
        <v>9</v>
      </c>
      <c r="OI183" s="144">
        <v>9</v>
      </c>
      <c r="OJ183" s="144">
        <v>10</v>
      </c>
      <c r="OK183" s="144">
        <v>11</v>
      </c>
      <c r="OL183" s="144">
        <v>13</v>
      </c>
      <c r="OM183" s="144">
        <v>16</v>
      </c>
      <c r="ON183" s="144">
        <v>7</v>
      </c>
      <c r="OO183" s="144">
        <v>5</v>
      </c>
      <c r="OP183" s="144">
        <v>7</v>
      </c>
      <c r="OQ183" s="144">
        <v>4</v>
      </c>
      <c r="OR183" s="144">
        <v>5</v>
      </c>
      <c r="OS183" s="144">
        <v>7</v>
      </c>
      <c r="OT183" s="144">
        <v>7</v>
      </c>
      <c r="OU183" s="144">
        <v>6</v>
      </c>
      <c r="OV183" s="144">
        <v>9</v>
      </c>
      <c r="OW183" s="144">
        <v>10</v>
      </c>
      <c r="OX183" s="144">
        <v>12</v>
      </c>
      <c r="OY183" s="341">
        <f t="shared" si="153"/>
        <v>12</v>
      </c>
      <c r="OZ183" s="144">
        <v>12</v>
      </c>
      <c r="PA183" s="144">
        <v>10</v>
      </c>
      <c r="PB183" s="144">
        <v>13</v>
      </c>
      <c r="PC183" s="144">
        <v>13</v>
      </c>
      <c r="PD183" s="144">
        <v>11</v>
      </c>
    </row>
    <row r="184" spans="1:420" s="144" customFormat="1" x14ac:dyDescent="0.2">
      <c r="A184" s="55"/>
      <c r="B184" s="318">
        <v>16</v>
      </c>
      <c r="C184" s="319">
        <f t="shared" ca="1" si="151"/>
        <v>0</v>
      </c>
      <c r="D184" s="320">
        <f t="shared" ca="1" si="154"/>
        <v>0</v>
      </c>
      <c r="E184" s="323">
        <f t="shared" ca="1" si="155"/>
        <v>1</v>
      </c>
      <c r="F184" s="321"/>
      <c r="G184" s="144">
        <v>26</v>
      </c>
      <c r="H184" s="144">
        <v>22</v>
      </c>
      <c r="I184" s="343">
        <v>31</v>
      </c>
      <c r="J184" s="144">
        <v>40</v>
      </c>
      <c r="K184" s="144">
        <v>47</v>
      </c>
      <c r="L184" s="144">
        <v>24</v>
      </c>
      <c r="M184" s="144">
        <v>33</v>
      </c>
      <c r="N184" s="144">
        <v>36</v>
      </c>
      <c r="O184" s="144">
        <v>37</v>
      </c>
      <c r="P184" s="144">
        <v>24</v>
      </c>
      <c r="Q184" s="144">
        <v>21</v>
      </c>
      <c r="R184" s="144">
        <v>24</v>
      </c>
      <c r="S184" s="144">
        <v>23</v>
      </c>
      <c r="T184" s="144">
        <v>9</v>
      </c>
      <c r="U184" s="144">
        <v>16</v>
      </c>
      <c r="V184" s="144">
        <v>13</v>
      </c>
      <c r="W184" s="144">
        <v>19</v>
      </c>
      <c r="X184" s="144">
        <v>6</v>
      </c>
      <c r="Y184" s="144">
        <v>7</v>
      </c>
      <c r="Z184" s="144">
        <v>11</v>
      </c>
      <c r="AA184" s="144">
        <v>13</v>
      </c>
      <c r="AB184" s="144">
        <v>17</v>
      </c>
      <c r="AC184" s="144">
        <v>7</v>
      </c>
      <c r="AD184" s="144">
        <v>7</v>
      </c>
      <c r="AE184" s="144">
        <v>9</v>
      </c>
      <c r="AF184" s="144">
        <v>13</v>
      </c>
      <c r="AG184" s="144">
        <v>7</v>
      </c>
      <c r="AH184" s="144">
        <v>6</v>
      </c>
      <c r="AI184" s="144">
        <v>10</v>
      </c>
      <c r="AJ184" s="144">
        <v>11</v>
      </c>
      <c r="AK184" s="144">
        <v>9</v>
      </c>
      <c r="AL184" s="144">
        <v>13</v>
      </c>
      <c r="AM184" s="144">
        <v>16</v>
      </c>
      <c r="AN184" s="144">
        <v>17</v>
      </c>
      <c r="AO184" s="144">
        <v>9</v>
      </c>
      <c r="AP184" s="363">
        <v>11</v>
      </c>
      <c r="AQ184" s="144">
        <v>13</v>
      </c>
      <c r="AR184" s="144">
        <v>16</v>
      </c>
      <c r="AS184" s="144">
        <v>8</v>
      </c>
      <c r="AT184" s="144">
        <v>4</v>
      </c>
      <c r="AU184" s="144">
        <v>14</v>
      </c>
      <c r="AV184" s="144">
        <v>22</v>
      </c>
      <c r="AW184" s="144">
        <v>21</v>
      </c>
      <c r="AX184" s="144">
        <v>18</v>
      </c>
      <c r="AY184" s="144">
        <v>6</v>
      </c>
      <c r="AZ184" s="144">
        <v>11</v>
      </c>
      <c r="BA184" s="144">
        <v>12</v>
      </c>
      <c r="BB184" s="144">
        <v>17</v>
      </c>
      <c r="BC184" s="144">
        <v>4</v>
      </c>
      <c r="BD184" s="144">
        <v>5</v>
      </c>
      <c r="BE184" s="144">
        <v>10</v>
      </c>
      <c r="BF184" s="144">
        <v>11</v>
      </c>
      <c r="BG184" s="144">
        <v>8</v>
      </c>
      <c r="BH184" s="144">
        <v>6</v>
      </c>
      <c r="BI184" s="144">
        <v>4</v>
      </c>
      <c r="BJ184" s="144">
        <v>4</v>
      </c>
      <c r="BK184" s="144">
        <v>5</v>
      </c>
      <c r="BL184" s="144">
        <v>2</v>
      </c>
      <c r="BM184" s="144">
        <v>3</v>
      </c>
      <c r="BN184" s="144">
        <v>2</v>
      </c>
      <c r="BO184" s="144">
        <v>2</v>
      </c>
      <c r="BP184" s="144">
        <v>5</v>
      </c>
      <c r="BQ184" s="144">
        <v>5</v>
      </c>
      <c r="BR184" s="144">
        <v>3</v>
      </c>
      <c r="BS184" s="343">
        <v>4</v>
      </c>
      <c r="BT184" s="144">
        <v>4</v>
      </c>
      <c r="BU184" s="144">
        <v>4</v>
      </c>
      <c r="BV184" s="144">
        <v>5</v>
      </c>
      <c r="BW184" s="144">
        <v>8</v>
      </c>
      <c r="BX184" s="144">
        <v>3</v>
      </c>
      <c r="BY184" s="144">
        <v>4</v>
      </c>
      <c r="BZ184" s="144">
        <v>2</v>
      </c>
      <c r="CA184" s="144">
        <v>4</v>
      </c>
      <c r="CB184" s="144">
        <v>2</v>
      </c>
      <c r="CC184" s="144">
        <v>5</v>
      </c>
      <c r="CD184" s="144">
        <v>3</v>
      </c>
      <c r="CE184" s="144">
        <v>3</v>
      </c>
      <c r="CF184" s="380">
        <v>4</v>
      </c>
      <c r="CG184" s="144">
        <v>9</v>
      </c>
      <c r="CH184" s="144">
        <v>10</v>
      </c>
      <c r="CI184" s="144">
        <v>13</v>
      </c>
      <c r="CJ184" s="144">
        <v>12</v>
      </c>
      <c r="CK184" s="144">
        <v>24</v>
      </c>
      <c r="CL184" s="144">
        <v>28</v>
      </c>
      <c r="CM184" s="144">
        <v>24</v>
      </c>
      <c r="CN184" s="144">
        <v>24</v>
      </c>
      <c r="CO184" s="144">
        <v>17</v>
      </c>
      <c r="CP184" s="144">
        <v>23</v>
      </c>
      <c r="CQ184" s="144">
        <v>25</v>
      </c>
      <c r="CR184" s="144">
        <v>20</v>
      </c>
      <c r="CS184" s="144">
        <v>14</v>
      </c>
      <c r="CT184" s="144">
        <v>14</v>
      </c>
      <c r="CU184" s="144">
        <v>17</v>
      </c>
      <c r="CV184" s="144">
        <v>16</v>
      </c>
      <c r="CW184" s="144">
        <v>17</v>
      </c>
      <c r="CX184" s="144">
        <v>17</v>
      </c>
      <c r="CY184" s="144">
        <v>10</v>
      </c>
      <c r="CZ184" s="144">
        <v>11</v>
      </c>
      <c r="DA184" s="144">
        <v>12</v>
      </c>
      <c r="DB184" s="144">
        <v>11</v>
      </c>
      <c r="DC184" s="144">
        <v>12</v>
      </c>
      <c r="DD184" s="144">
        <v>16</v>
      </c>
      <c r="DE184" s="144">
        <v>16</v>
      </c>
      <c r="DF184" s="144">
        <v>15</v>
      </c>
      <c r="DG184" s="144">
        <v>14</v>
      </c>
      <c r="DH184" s="144">
        <v>14</v>
      </c>
      <c r="DI184" s="144">
        <v>6</v>
      </c>
      <c r="DJ184" s="144">
        <v>9</v>
      </c>
      <c r="DK184" s="144">
        <v>6</v>
      </c>
      <c r="DL184" s="144">
        <v>9</v>
      </c>
      <c r="DM184" s="144">
        <v>5</v>
      </c>
      <c r="DN184" s="144">
        <v>7</v>
      </c>
      <c r="DO184" s="144">
        <v>5</v>
      </c>
      <c r="DP184" s="144">
        <v>5</v>
      </c>
      <c r="DQ184" s="144">
        <v>4</v>
      </c>
      <c r="DR184">
        <v>6</v>
      </c>
      <c r="DS184" s="144">
        <v>11</v>
      </c>
      <c r="DT184" s="397">
        <v>3</v>
      </c>
      <c r="DU184" s="397">
        <v>4</v>
      </c>
      <c r="DV184" s="380">
        <v>8</v>
      </c>
      <c r="DW184" s="380">
        <v>12</v>
      </c>
      <c r="DX184" s="397">
        <v>10</v>
      </c>
      <c r="DY184">
        <v>3</v>
      </c>
      <c r="DZ184">
        <v>2</v>
      </c>
      <c r="EA184">
        <v>1</v>
      </c>
      <c r="EB184">
        <v>2</v>
      </c>
      <c r="EC184">
        <v>1</v>
      </c>
      <c r="ED184">
        <v>1</v>
      </c>
      <c r="EE184">
        <v>3</v>
      </c>
      <c r="EF184">
        <v>2</v>
      </c>
      <c r="EG184">
        <v>0</v>
      </c>
      <c r="EH184">
        <v>0</v>
      </c>
      <c r="EI184">
        <v>3</v>
      </c>
      <c r="EJ184">
        <v>3</v>
      </c>
      <c r="EK184">
        <v>2</v>
      </c>
      <c r="EL184">
        <v>4</v>
      </c>
      <c r="EM184">
        <v>4</v>
      </c>
      <c r="EN184">
        <v>6</v>
      </c>
      <c r="EO184" s="144">
        <v>7</v>
      </c>
      <c r="EP184">
        <v>5</v>
      </c>
      <c r="EQ184">
        <v>9</v>
      </c>
      <c r="ER184">
        <v>6</v>
      </c>
      <c r="ES184">
        <v>5</v>
      </c>
      <c r="ET184">
        <v>4</v>
      </c>
      <c r="EU184">
        <v>8</v>
      </c>
      <c r="EV184">
        <v>6</v>
      </c>
      <c r="EW184">
        <v>9</v>
      </c>
      <c r="EX184">
        <v>9</v>
      </c>
      <c r="EY184">
        <v>10</v>
      </c>
      <c r="EZ184">
        <v>7</v>
      </c>
      <c r="FA184">
        <v>8</v>
      </c>
      <c r="FB184">
        <v>7</v>
      </c>
      <c r="FC184">
        <v>9</v>
      </c>
      <c r="FD184">
        <v>9</v>
      </c>
      <c r="FE184">
        <v>11</v>
      </c>
      <c r="FF184">
        <v>12</v>
      </c>
      <c r="FG184">
        <v>11</v>
      </c>
      <c r="FH184">
        <v>7</v>
      </c>
      <c r="FI184">
        <v>10</v>
      </c>
      <c r="FJ184">
        <v>13</v>
      </c>
      <c r="FK184" s="144">
        <v>8</v>
      </c>
      <c r="FL184">
        <v>9</v>
      </c>
      <c r="FM184">
        <v>11</v>
      </c>
      <c r="FN184" s="144">
        <v>8</v>
      </c>
      <c r="FO184" s="144">
        <v>7</v>
      </c>
      <c r="FP184" s="144">
        <v>5</v>
      </c>
      <c r="FQ184">
        <v>3</v>
      </c>
      <c r="FR184" s="144">
        <v>3</v>
      </c>
      <c r="FS184">
        <v>4</v>
      </c>
      <c r="FT184" s="144">
        <v>6</v>
      </c>
      <c r="FU184" s="397">
        <v>6</v>
      </c>
      <c r="FV184" s="397">
        <v>5</v>
      </c>
      <c r="FW184" s="380">
        <v>6</v>
      </c>
      <c r="FX184" s="380">
        <v>8</v>
      </c>
      <c r="FY184" s="397">
        <v>5</v>
      </c>
      <c r="FZ184">
        <v>4</v>
      </c>
      <c r="GA184">
        <v>5</v>
      </c>
      <c r="GB184">
        <v>8</v>
      </c>
      <c r="GC184">
        <v>6</v>
      </c>
      <c r="GD184">
        <v>6</v>
      </c>
      <c r="GE184">
        <v>7</v>
      </c>
      <c r="GF184">
        <v>6</v>
      </c>
      <c r="GG184">
        <v>10</v>
      </c>
      <c r="GH184">
        <v>11</v>
      </c>
      <c r="GI184">
        <v>8</v>
      </c>
      <c r="GJ184">
        <v>8</v>
      </c>
      <c r="GK184">
        <v>9</v>
      </c>
      <c r="GL184">
        <v>7</v>
      </c>
      <c r="GM184">
        <v>6</v>
      </c>
      <c r="GN184">
        <v>6</v>
      </c>
      <c r="GO184">
        <v>9</v>
      </c>
      <c r="GP184" s="144">
        <v>9</v>
      </c>
      <c r="GQ184">
        <v>9</v>
      </c>
      <c r="GR184">
        <v>8</v>
      </c>
      <c r="GS184">
        <v>9</v>
      </c>
      <c r="GT184">
        <v>9</v>
      </c>
      <c r="GU184">
        <v>8</v>
      </c>
      <c r="GV184" s="144">
        <v>12</v>
      </c>
      <c r="GW184" s="144">
        <v>13</v>
      </c>
      <c r="GX184" s="144">
        <v>18</v>
      </c>
      <c r="GY184" s="144">
        <v>15</v>
      </c>
      <c r="GZ184" s="144">
        <v>16</v>
      </c>
      <c r="HA184" s="144">
        <v>16</v>
      </c>
      <c r="HB184" s="144">
        <v>22</v>
      </c>
      <c r="HC184" s="144">
        <v>18</v>
      </c>
      <c r="HD184" s="144">
        <v>11</v>
      </c>
      <c r="HE184" s="144">
        <v>18</v>
      </c>
      <c r="HF184" s="144">
        <v>21</v>
      </c>
      <c r="HG184" s="144">
        <v>26</v>
      </c>
      <c r="HH184" s="144">
        <v>27</v>
      </c>
      <c r="HI184" s="144">
        <v>28</v>
      </c>
      <c r="HJ184" s="144">
        <v>21</v>
      </c>
      <c r="HK184" s="144">
        <v>18</v>
      </c>
      <c r="HL184" s="144">
        <v>18</v>
      </c>
      <c r="HM184" s="144">
        <v>13</v>
      </c>
      <c r="HN184" s="144">
        <v>15</v>
      </c>
      <c r="HO184" s="144">
        <v>12</v>
      </c>
      <c r="HP184" s="144">
        <v>14</v>
      </c>
      <c r="HQ184" s="144">
        <v>12</v>
      </c>
      <c r="HR184" s="144">
        <v>14</v>
      </c>
      <c r="HS184" s="144">
        <v>14</v>
      </c>
      <c r="HT184" s="144">
        <v>14</v>
      </c>
      <c r="HU184" s="144">
        <v>13</v>
      </c>
      <c r="HV184" s="144">
        <v>20</v>
      </c>
      <c r="HW184" s="144">
        <v>18</v>
      </c>
      <c r="HX184" s="144">
        <v>13</v>
      </c>
      <c r="HY184" s="144">
        <v>11</v>
      </c>
      <c r="HZ184" s="144">
        <v>11</v>
      </c>
      <c r="IA184" s="144">
        <v>14</v>
      </c>
      <c r="IB184" s="144">
        <v>14</v>
      </c>
      <c r="IC184" s="144">
        <v>12</v>
      </c>
      <c r="ID184" s="144">
        <v>7</v>
      </c>
      <c r="IE184" s="144">
        <v>5</v>
      </c>
      <c r="IF184" s="144">
        <v>7</v>
      </c>
      <c r="IG184" s="144">
        <v>7</v>
      </c>
      <c r="IH184" s="144">
        <v>10</v>
      </c>
      <c r="II184" s="144">
        <v>10</v>
      </c>
      <c r="IJ184" s="144">
        <v>11</v>
      </c>
      <c r="IK184" s="144">
        <v>11</v>
      </c>
      <c r="IL184" s="144">
        <v>10</v>
      </c>
      <c r="IM184" s="144">
        <v>14</v>
      </c>
      <c r="IN184" s="341">
        <f t="shared" si="152"/>
        <v>13.5</v>
      </c>
      <c r="IO184" s="144">
        <v>13</v>
      </c>
      <c r="IP184" s="144">
        <v>11</v>
      </c>
      <c r="IQ184" s="144">
        <v>10</v>
      </c>
      <c r="IR184" s="144">
        <v>8</v>
      </c>
      <c r="IS184" s="144">
        <v>6</v>
      </c>
      <c r="IT184" s="144">
        <v>6</v>
      </c>
      <c r="IU184" s="144">
        <v>6</v>
      </c>
      <c r="IV184" s="144">
        <v>7</v>
      </c>
      <c r="IW184" s="144">
        <v>6</v>
      </c>
      <c r="IX184" s="144">
        <v>5</v>
      </c>
      <c r="IY184" s="144">
        <v>6</v>
      </c>
      <c r="IZ184" s="144">
        <v>5</v>
      </c>
      <c r="JA184" s="144">
        <v>7</v>
      </c>
      <c r="JB184" s="144">
        <v>7</v>
      </c>
      <c r="JC184" s="144">
        <v>11</v>
      </c>
      <c r="JD184" s="144">
        <v>5</v>
      </c>
      <c r="JE184" s="144">
        <v>11</v>
      </c>
      <c r="JF184" s="362">
        <f t="shared" si="156"/>
        <v>10.5</v>
      </c>
      <c r="JG184" s="144">
        <v>10</v>
      </c>
      <c r="JH184" s="144">
        <v>9</v>
      </c>
      <c r="JI184" s="144">
        <v>11</v>
      </c>
      <c r="JJ184" s="144">
        <v>14</v>
      </c>
      <c r="JK184" s="144">
        <v>6</v>
      </c>
      <c r="JL184" s="144">
        <v>1</v>
      </c>
      <c r="JM184" s="144">
        <v>3</v>
      </c>
      <c r="JN184" s="341">
        <f t="shared" si="157"/>
        <v>2</v>
      </c>
      <c r="JO184" s="144">
        <v>1</v>
      </c>
      <c r="JP184" s="144">
        <v>5</v>
      </c>
      <c r="JQ184" s="144">
        <v>4</v>
      </c>
      <c r="JR184" s="144">
        <v>4</v>
      </c>
      <c r="JS184" s="144">
        <v>4</v>
      </c>
      <c r="JT184" s="144">
        <v>5</v>
      </c>
      <c r="JU184" s="144">
        <v>0</v>
      </c>
      <c r="JV184" s="341">
        <f t="shared" si="158"/>
        <v>0.5</v>
      </c>
      <c r="JW184" s="144">
        <v>1</v>
      </c>
      <c r="JX184" s="144">
        <v>1</v>
      </c>
      <c r="JY184" s="144">
        <v>1</v>
      </c>
      <c r="JZ184" s="144">
        <v>1</v>
      </c>
      <c r="KA184" s="144">
        <v>1</v>
      </c>
      <c r="KB184" s="144">
        <v>3</v>
      </c>
      <c r="KC184" s="144">
        <v>2</v>
      </c>
      <c r="KD184" s="144">
        <v>1</v>
      </c>
      <c r="KE184" s="144">
        <v>1</v>
      </c>
      <c r="KF184" s="144">
        <v>0</v>
      </c>
      <c r="KG184" s="144">
        <v>2</v>
      </c>
      <c r="KH184" s="144">
        <v>1</v>
      </c>
      <c r="KI184" s="144">
        <v>1</v>
      </c>
      <c r="KJ184" s="144">
        <v>2</v>
      </c>
      <c r="KK184" s="144">
        <v>1</v>
      </c>
      <c r="KL184" s="144">
        <v>2</v>
      </c>
      <c r="KM184" s="144">
        <v>1</v>
      </c>
      <c r="KN184" s="144">
        <v>4</v>
      </c>
      <c r="KO184" s="144">
        <v>4</v>
      </c>
      <c r="KP184" s="144">
        <v>5</v>
      </c>
      <c r="KQ184" s="144">
        <v>7</v>
      </c>
      <c r="KR184" s="144">
        <v>7</v>
      </c>
      <c r="KS184" s="144">
        <v>5</v>
      </c>
      <c r="KT184" s="144">
        <v>10</v>
      </c>
      <c r="KU184" s="144">
        <v>13</v>
      </c>
      <c r="KV184" s="144">
        <v>11</v>
      </c>
      <c r="KW184" s="144">
        <v>12</v>
      </c>
      <c r="KX184" s="144">
        <v>5</v>
      </c>
      <c r="KY184" s="144">
        <v>7</v>
      </c>
      <c r="KZ184" s="476">
        <f t="shared" si="159"/>
        <v>9</v>
      </c>
      <c r="LA184" s="476">
        <f t="shared" si="160"/>
        <v>9</v>
      </c>
      <c r="LB184" s="476">
        <f t="shared" si="161"/>
        <v>9</v>
      </c>
      <c r="LC184" s="476">
        <f t="shared" si="162"/>
        <v>8</v>
      </c>
      <c r="LD184" s="476">
        <f t="shared" si="163"/>
        <v>8</v>
      </c>
      <c r="LE184" s="476">
        <f t="shared" si="164"/>
        <v>8</v>
      </c>
      <c r="LF184" s="476">
        <f t="shared" si="165"/>
        <v>7</v>
      </c>
      <c r="LG184" s="476">
        <f t="shared" si="166"/>
        <v>6</v>
      </c>
      <c r="LH184" s="476">
        <f t="shared" si="167"/>
        <v>5</v>
      </c>
      <c r="LI184" s="476">
        <f t="shared" si="168"/>
        <v>5</v>
      </c>
      <c r="LJ184" s="471">
        <v>15</v>
      </c>
      <c r="LK184" s="144">
        <v>5</v>
      </c>
      <c r="LL184" s="144">
        <v>4</v>
      </c>
      <c r="LM184" s="144">
        <v>3</v>
      </c>
      <c r="LN184" s="144">
        <v>3</v>
      </c>
      <c r="LO184" s="144">
        <v>5</v>
      </c>
      <c r="LP184" s="144">
        <v>5</v>
      </c>
      <c r="LQ184" s="144">
        <v>2</v>
      </c>
      <c r="LR184" s="144">
        <v>2</v>
      </c>
      <c r="LS184" s="144">
        <v>1</v>
      </c>
      <c r="LT184" s="144">
        <v>4</v>
      </c>
      <c r="LU184" s="144">
        <v>1</v>
      </c>
      <c r="LV184" s="144">
        <v>1</v>
      </c>
      <c r="LW184" s="144">
        <v>1</v>
      </c>
      <c r="LX184" s="144">
        <v>2</v>
      </c>
      <c r="LY184" s="144">
        <v>1</v>
      </c>
      <c r="LZ184" s="144">
        <v>0</v>
      </c>
      <c r="MA184" s="144">
        <v>0</v>
      </c>
      <c r="MB184" s="144">
        <v>0</v>
      </c>
      <c r="MC184" s="144">
        <v>0</v>
      </c>
      <c r="MD184" s="144">
        <v>1</v>
      </c>
      <c r="ME184" s="144">
        <v>0</v>
      </c>
      <c r="MF184" s="144">
        <v>0</v>
      </c>
      <c r="MG184" s="144">
        <v>0</v>
      </c>
      <c r="MH184" s="144">
        <v>0</v>
      </c>
      <c r="MI184" s="144">
        <v>1</v>
      </c>
      <c r="MJ184" s="144">
        <v>1</v>
      </c>
      <c r="MK184" s="144">
        <v>1</v>
      </c>
      <c r="ML184" s="144">
        <v>0</v>
      </c>
      <c r="MM184" s="144">
        <v>1</v>
      </c>
      <c r="MN184" s="144">
        <v>2</v>
      </c>
      <c r="MO184" s="144">
        <v>1</v>
      </c>
      <c r="MP184" s="144">
        <v>6</v>
      </c>
      <c r="MQ184" s="144">
        <v>2</v>
      </c>
      <c r="MR184" s="144">
        <v>6</v>
      </c>
      <c r="MS184" s="144">
        <v>5</v>
      </c>
      <c r="MT184" s="144">
        <v>4</v>
      </c>
      <c r="MU184" s="144">
        <v>2</v>
      </c>
      <c r="MV184" s="144">
        <v>1</v>
      </c>
      <c r="MW184" s="144">
        <v>2</v>
      </c>
      <c r="MX184" s="144">
        <v>3</v>
      </c>
      <c r="MY184" s="144">
        <v>7</v>
      </c>
      <c r="MZ184" s="144">
        <v>2</v>
      </c>
      <c r="NA184" s="144">
        <v>4</v>
      </c>
      <c r="NB184" s="144">
        <v>8</v>
      </c>
      <c r="NC184" s="144">
        <v>15</v>
      </c>
      <c r="ND184" s="144">
        <v>4</v>
      </c>
      <c r="NE184" s="144">
        <v>10</v>
      </c>
      <c r="NF184" s="144">
        <v>16</v>
      </c>
      <c r="NG184" s="144">
        <v>10</v>
      </c>
      <c r="NH184" s="144">
        <v>15</v>
      </c>
      <c r="NI184" s="144">
        <v>4</v>
      </c>
      <c r="NJ184" s="144">
        <v>10</v>
      </c>
      <c r="NK184" s="144">
        <v>7</v>
      </c>
      <c r="NL184" s="144">
        <v>7</v>
      </c>
      <c r="NM184" s="144">
        <v>5</v>
      </c>
      <c r="NN184" s="144">
        <v>7</v>
      </c>
      <c r="NO184" s="144">
        <v>4</v>
      </c>
      <c r="NP184" s="144">
        <v>2</v>
      </c>
      <c r="NQ184" s="144">
        <v>0</v>
      </c>
      <c r="NR184" s="144">
        <v>0</v>
      </c>
      <c r="NS184" s="144">
        <v>0</v>
      </c>
      <c r="NT184" s="144">
        <v>2</v>
      </c>
      <c r="NU184" s="144">
        <v>1</v>
      </c>
      <c r="NV184" s="144">
        <v>1</v>
      </c>
      <c r="NW184" s="144">
        <v>2</v>
      </c>
      <c r="NX184" s="144">
        <v>3</v>
      </c>
      <c r="NY184" s="144">
        <v>3</v>
      </c>
      <c r="NZ184" s="144">
        <v>0</v>
      </c>
      <c r="OA184" s="144">
        <v>0</v>
      </c>
      <c r="OB184" s="144">
        <v>2</v>
      </c>
      <c r="OC184" s="144">
        <v>0</v>
      </c>
      <c r="OD184" s="144">
        <v>1</v>
      </c>
      <c r="OE184" s="144">
        <v>1</v>
      </c>
      <c r="OF184" s="144">
        <v>0</v>
      </c>
      <c r="OG184" s="144">
        <v>3</v>
      </c>
      <c r="OH184" s="144">
        <v>0</v>
      </c>
      <c r="OI184" s="144">
        <v>1</v>
      </c>
      <c r="OJ184" s="144">
        <v>2</v>
      </c>
      <c r="OK184" s="144">
        <v>1</v>
      </c>
      <c r="OL184" s="144">
        <v>2</v>
      </c>
      <c r="OM184" s="144">
        <v>1</v>
      </c>
      <c r="ON184" s="144">
        <v>1</v>
      </c>
      <c r="OO184" s="144">
        <v>1</v>
      </c>
      <c r="OP184" s="144">
        <v>2</v>
      </c>
      <c r="OQ184" s="144">
        <v>4</v>
      </c>
      <c r="OR184" s="144">
        <v>3</v>
      </c>
      <c r="OS184" s="144">
        <v>3</v>
      </c>
      <c r="OT184" s="144">
        <v>2</v>
      </c>
      <c r="OU184" s="144">
        <v>1</v>
      </c>
      <c r="OV184" s="144">
        <v>2</v>
      </c>
      <c r="OW184" s="144">
        <v>2</v>
      </c>
      <c r="OX184" s="144">
        <v>2</v>
      </c>
      <c r="OY184" s="341">
        <f t="shared" si="153"/>
        <v>1.5</v>
      </c>
      <c r="OZ184" s="144">
        <v>1</v>
      </c>
      <c r="PA184" s="144">
        <v>4</v>
      </c>
      <c r="PB184" s="144">
        <v>3</v>
      </c>
      <c r="PC184" s="144">
        <v>3</v>
      </c>
      <c r="PD184" s="144">
        <v>0</v>
      </c>
    </row>
    <row r="185" spans="1:420" s="144" customFormat="1" x14ac:dyDescent="0.2">
      <c r="A185" s="318"/>
      <c r="B185" s="318">
        <v>17</v>
      </c>
      <c r="C185" s="319">
        <f t="shared" ca="1" si="151"/>
        <v>2</v>
      </c>
      <c r="D185" s="320">
        <f t="shared" ca="1" si="154"/>
        <v>6.006006006006006E-3</v>
      </c>
      <c r="E185" s="323">
        <f t="shared" ca="1" si="155"/>
        <v>1</v>
      </c>
      <c r="F185" s="321"/>
      <c r="G185" s="144">
        <v>1</v>
      </c>
      <c r="H185" s="144">
        <v>0</v>
      </c>
      <c r="I185" s="343">
        <v>2.5</v>
      </c>
      <c r="J185" s="144">
        <v>5</v>
      </c>
      <c r="K185" s="144">
        <v>2</v>
      </c>
      <c r="L185" s="144">
        <v>0</v>
      </c>
      <c r="M185" s="144">
        <v>0</v>
      </c>
      <c r="N185" s="144">
        <v>3</v>
      </c>
      <c r="O185" s="144">
        <v>4</v>
      </c>
      <c r="P185" s="144">
        <v>9</v>
      </c>
      <c r="Q185" s="144">
        <v>2</v>
      </c>
      <c r="R185" s="144">
        <v>0</v>
      </c>
      <c r="S185" s="144">
        <v>0</v>
      </c>
      <c r="T185" s="144">
        <v>0</v>
      </c>
      <c r="U185" s="144">
        <v>1</v>
      </c>
      <c r="V185" s="144">
        <v>1</v>
      </c>
      <c r="W185" s="144">
        <v>8</v>
      </c>
      <c r="X185" s="144">
        <v>10</v>
      </c>
      <c r="Y185" s="144">
        <v>15</v>
      </c>
      <c r="Z185" s="144">
        <v>14</v>
      </c>
      <c r="AA185" s="144">
        <v>18</v>
      </c>
      <c r="AB185" s="144">
        <v>27</v>
      </c>
      <c r="AC185" s="144">
        <v>27</v>
      </c>
      <c r="AD185" s="144">
        <v>42</v>
      </c>
      <c r="AE185" s="144">
        <v>16</v>
      </c>
      <c r="AF185" s="144">
        <v>25</v>
      </c>
      <c r="AG185" s="144">
        <v>50</v>
      </c>
      <c r="AH185" s="144">
        <v>65</v>
      </c>
      <c r="AI185" s="144">
        <v>83</v>
      </c>
      <c r="AJ185" s="144">
        <v>80</v>
      </c>
      <c r="AK185" s="144">
        <v>40</v>
      </c>
      <c r="AL185" s="144">
        <v>47</v>
      </c>
      <c r="AM185" s="144">
        <v>46</v>
      </c>
      <c r="AN185" s="144">
        <v>29</v>
      </c>
      <c r="AO185" s="144">
        <v>30</v>
      </c>
      <c r="AP185" s="363">
        <v>34</v>
      </c>
      <c r="AQ185" s="144">
        <v>38</v>
      </c>
      <c r="AR185" s="144">
        <v>40</v>
      </c>
      <c r="AS185" s="144">
        <v>36</v>
      </c>
      <c r="AT185" s="144">
        <v>17</v>
      </c>
      <c r="AU185" s="144">
        <v>15</v>
      </c>
      <c r="AV185" s="144">
        <v>11</v>
      </c>
      <c r="AW185" s="144">
        <v>13</v>
      </c>
      <c r="AX185" s="144">
        <v>13</v>
      </c>
      <c r="AY185" s="144">
        <v>22</v>
      </c>
      <c r="AZ185" s="144">
        <v>38</v>
      </c>
      <c r="BA185" s="144">
        <v>28</v>
      </c>
      <c r="BB185" s="144">
        <v>44</v>
      </c>
      <c r="BC185" s="144">
        <v>37</v>
      </c>
      <c r="BD185" s="144">
        <v>23</v>
      </c>
      <c r="BE185" s="144">
        <v>31</v>
      </c>
      <c r="BF185" s="144">
        <v>34</v>
      </c>
      <c r="BG185" s="144">
        <v>38</v>
      </c>
      <c r="BH185" s="144">
        <v>28</v>
      </c>
      <c r="BI185" s="144">
        <v>29</v>
      </c>
      <c r="BJ185" s="144">
        <v>40</v>
      </c>
      <c r="BK185" s="144">
        <v>27</v>
      </c>
      <c r="BL185" s="144">
        <v>19</v>
      </c>
      <c r="BM185" s="144">
        <v>22</v>
      </c>
      <c r="BN185" s="144">
        <v>21</v>
      </c>
      <c r="BO185" s="144">
        <v>30</v>
      </c>
      <c r="BP185" s="144">
        <v>26</v>
      </c>
      <c r="BQ185" s="144">
        <v>39</v>
      </c>
      <c r="BR185" s="144">
        <v>41</v>
      </c>
      <c r="BS185" s="343">
        <v>40</v>
      </c>
      <c r="BT185" s="144">
        <v>36</v>
      </c>
      <c r="BU185" s="144">
        <v>32</v>
      </c>
      <c r="BV185" s="144">
        <v>31</v>
      </c>
      <c r="BW185" s="144">
        <v>17</v>
      </c>
      <c r="BX185" s="144">
        <v>17</v>
      </c>
      <c r="BY185" s="144">
        <v>16</v>
      </c>
      <c r="BZ185" s="144">
        <v>16</v>
      </c>
      <c r="CA185" s="144">
        <v>14</v>
      </c>
      <c r="CB185" s="144">
        <v>18</v>
      </c>
      <c r="CC185" s="144">
        <v>30</v>
      </c>
      <c r="CD185" s="144">
        <v>27</v>
      </c>
      <c r="CE185" s="144">
        <v>31</v>
      </c>
      <c r="CF185" s="380">
        <v>34</v>
      </c>
      <c r="CG185" s="144">
        <v>30</v>
      </c>
      <c r="CH185" s="144">
        <v>27</v>
      </c>
      <c r="CI185" s="144">
        <v>21</v>
      </c>
      <c r="CJ185" s="144">
        <v>26</v>
      </c>
      <c r="CK185" s="144">
        <v>25</v>
      </c>
      <c r="CL185" s="144">
        <v>23</v>
      </c>
      <c r="CM185" s="144">
        <v>20</v>
      </c>
      <c r="CN185" s="144">
        <v>23</v>
      </c>
      <c r="CO185" s="144">
        <v>30</v>
      </c>
      <c r="CP185" s="144">
        <v>29</v>
      </c>
      <c r="CQ185" s="144">
        <v>36</v>
      </c>
      <c r="CR185" s="144">
        <v>30</v>
      </c>
      <c r="CS185" s="144">
        <v>24</v>
      </c>
      <c r="CT185" s="144">
        <v>18</v>
      </c>
      <c r="CU185" s="144">
        <v>15</v>
      </c>
      <c r="CV185" s="144">
        <v>8</v>
      </c>
      <c r="CW185" s="144">
        <v>13</v>
      </c>
      <c r="CX185" s="144">
        <v>8</v>
      </c>
      <c r="CY185" s="144">
        <v>8</v>
      </c>
      <c r="CZ185" s="144">
        <v>12</v>
      </c>
      <c r="DA185" s="144">
        <v>14</v>
      </c>
      <c r="DB185" s="144">
        <v>20</v>
      </c>
      <c r="DC185" s="144">
        <v>25</v>
      </c>
      <c r="DD185" s="144">
        <v>29</v>
      </c>
      <c r="DE185" s="144">
        <v>31</v>
      </c>
      <c r="DF185" s="144">
        <v>30.5</v>
      </c>
      <c r="DG185" s="144">
        <v>30</v>
      </c>
      <c r="DH185" s="144">
        <v>25</v>
      </c>
      <c r="DI185" s="144">
        <v>11</v>
      </c>
      <c r="DJ185" s="144">
        <v>15</v>
      </c>
      <c r="DK185" s="144">
        <v>13</v>
      </c>
      <c r="DL185" s="144">
        <v>11</v>
      </c>
      <c r="DM185" s="144">
        <v>16</v>
      </c>
      <c r="DN185" s="144">
        <v>10</v>
      </c>
      <c r="DO185" s="144">
        <v>11</v>
      </c>
      <c r="DP185" s="144">
        <v>11</v>
      </c>
      <c r="DQ185" s="144">
        <v>10</v>
      </c>
      <c r="DR185">
        <v>12</v>
      </c>
      <c r="DS185" s="144">
        <v>9</v>
      </c>
      <c r="DT185" s="397">
        <v>6</v>
      </c>
      <c r="DU185" s="397">
        <v>9</v>
      </c>
      <c r="DV185" s="380">
        <v>8</v>
      </c>
      <c r="DW185" s="380">
        <v>4</v>
      </c>
      <c r="DX185" s="397">
        <v>3</v>
      </c>
      <c r="DY185">
        <v>5</v>
      </c>
      <c r="DZ185">
        <v>2</v>
      </c>
      <c r="EA185">
        <v>7</v>
      </c>
      <c r="EB185">
        <v>16</v>
      </c>
      <c r="EC185">
        <v>22</v>
      </c>
      <c r="ED185">
        <v>14</v>
      </c>
      <c r="EE185">
        <v>22</v>
      </c>
      <c r="EF185">
        <v>12</v>
      </c>
      <c r="EG185">
        <v>13</v>
      </c>
      <c r="EH185">
        <v>21</v>
      </c>
      <c r="EI185">
        <v>19</v>
      </c>
      <c r="EJ185">
        <v>6</v>
      </c>
      <c r="EK185">
        <v>8</v>
      </c>
      <c r="EL185">
        <v>10</v>
      </c>
      <c r="EM185">
        <v>8</v>
      </c>
      <c r="EN185">
        <v>9</v>
      </c>
      <c r="EO185" s="144">
        <v>5</v>
      </c>
      <c r="EP185">
        <v>7</v>
      </c>
      <c r="EQ185">
        <v>12</v>
      </c>
      <c r="ER185">
        <v>6</v>
      </c>
      <c r="ES185">
        <v>12</v>
      </c>
      <c r="ET185">
        <v>13</v>
      </c>
      <c r="EU185">
        <v>10</v>
      </c>
      <c r="EV185">
        <v>9</v>
      </c>
      <c r="EW185">
        <v>12</v>
      </c>
      <c r="EX185">
        <v>7</v>
      </c>
      <c r="EY185">
        <v>10</v>
      </c>
      <c r="EZ185">
        <v>18</v>
      </c>
      <c r="FA185">
        <v>16</v>
      </c>
      <c r="FB185">
        <v>15</v>
      </c>
      <c r="FC185">
        <v>15</v>
      </c>
      <c r="FD185">
        <v>9</v>
      </c>
      <c r="FE185">
        <v>21</v>
      </c>
      <c r="FF185">
        <v>20</v>
      </c>
      <c r="FG185">
        <v>18</v>
      </c>
      <c r="FH185">
        <v>19</v>
      </c>
      <c r="FI185">
        <v>13</v>
      </c>
      <c r="FJ185">
        <v>19</v>
      </c>
      <c r="FK185" s="144">
        <v>13</v>
      </c>
      <c r="FL185">
        <v>14</v>
      </c>
      <c r="FM185">
        <v>17</v>
      </c>
      <c r="FN185" s="144">
        <v>18</v>
      </c>
      <c r="FO185" s="144">
        <v>13</v>
      </c>
      <c r="FP185" s="144">
        <v>17</v>
      </c>
      <c r="FQ185">
        <v>14</v>
      </c>
      <c r="FR185" s="144">
        <v>18</v>
      </c>
      <c r="FS185">
        <v>13</v>
      </c>
      <c r="FT185" s="144">
        <v>14</v>
      </c>
      <c r="FU185" s="397">
        <v>14</v>
      </c>
      <c r="FV185" s="397">
        <v>10</v>
      </c>
      <c r="FW185" s="380">
        <v>2</v>
      </c>
      <c r="FX185" s="380">
        <v>3</v>
      </c>
      <c r="FY185" s="397">
        <v>8</v>
      </c>
      <c r="FZ185">
        <v>6</v>
      </c>
      <c r="GA185">
        <v>8</v>
      </c>
      <c r="GB185">
        <v>13</v>
      </c>
      <c r="GC185">
        <v>20</v>
      </c>
      <c r="GD185">
        <v>12</v>
      </c>
      <c r="GE185">
        <v>13</v>
      </c>
      <c r="GF185">
        <v>11</v>
      </c>
      <c r="GG185">
        <v>12</v>
      </c>
      <c r="GH185">
        <v>13</v>
      </c>
      <c r="GI185">
        <v>14</v>
      </c>
      <c r="GJ185">
        <v>18</v>
      </c>
      <c r="GK185">
        <v>8</v>
      </c>
      <c r="GL185">
        <v>8</v>
      </c>
      <c r="GM185">
        <v>11</v>
      </c>
      <c r="GN185">
        <v>18</v>
      </c>
      <c r="GO185">
        <v>21</v>
      </c>
      <c r="GP185" s="144">
        <v>23</v>
      </c>
      <c r="GQ185">
        <v>31</v>
      </c>
      <c r="GR185">
        <v>34</v>
      </c>
      <c r="GS185">
        <v>31</v>
      </c>
      <c r="GT185">
        <v>33</v>
      </c>
      <c r="GU185">
        <v>25</v>
      </c>
      <c r="GV185" s="144">
        <v>20</v>
      </c>
      <c r="GW185" s="144">
        <v>22</v>
      </c>
      <c r="GX185" s="144">
        <v>16</v>
      </c>
      <c r="GY185" s="144">
        <v>25</v>
      </c>
      <c r="GZ185" s="144">
        <v>23</v>
      </c>
      <c r="HA185" s="144">
        <v>27</v>
      </c>
      <c r="HB185" s="144">
        <v>32</v>
      </c>
      <c r="HC185" s="144">
        <v>15</v>
      </c>
      <c r="HD185" s="144">
        <v>15</v>
      </c>
      <c r="HE185" s="144">
        <v>29</v>
      </c>
      <c r="HF185" s="144">
        <v>21</v>
      </c>
      <c r="HG185" s="144">
        <v>42</v>
      </c>
      <c r="HH185" s="144">
        <v>57</v>
      </c>
      <c r="HI185" s="144">
        <v>21</v>
      </c>
      <c r="HJ185" s="144">
        <v>37</v>
      </c>
      <c r="HK185" s="144">
        <v>27</v>
      </c>
      <c r="HL185" s="144">
        <v>20</v>
      </c>
      <c r="HM185" s="144">
        <v>25</v>
      </c>
      <c r="HN185" s="144">
        <v>27</v>
      </c>
      <c r="HO185" s="144">
        <v>29</v>
      </c>
      <c r="HP185" s="144">
        <v>23</v>
      </c>
      <c r="HQ185" s="144">
        <v>16</v>
      </c>
      <c r="HR185" s="144">
        <v>18</v>
      </c>
      <c r="HS185" s="144">
        <v>26</v>
      </c>
      <c r="HT185" s="144">
        <v>24</v>
      </c>
      <c r="HU185" s="144">
        <v>14</v>
      </c>
      <c r="HV185" s="144">
        <v>16</v>
      </c>
      <c r="HW185" s="144">
        <v>14</v>
      </c>
      <c r="HX185" s="144">
        <v>19</v>
      </c>
      <c r="HY185" s="144">
        <v>16</v>
      </c>
      <c r="HZ185" s="144">
        <v>11</v>
      </c>
      <c r="IA185" s="144">
        <v>16</v>
      </c>
      <c r="IB185" s="144">
        <v>17</v>
      </c>
      <c r="IC185" s="144">
        <v>21</v>
      </c>
      <c r="ID185" s="144">
        <v>21</v>
      </c>
      <c r="IE185" s="144">
        <v>28</v>
      </c>
      <c r="IF185" s="144">
        <v>21</v>
      </c>
      <c r="IG185" s="144">
        <v>18</v>
      </c>
      <c r="IH185" s="144">
        <v>14</v>
      </c>
      <c r="II185" s="144">
        <v>18</v>
      </c>
      <c r="IJ185" s="144">
        <v>14</v>
      </c>
      <c r="IK185" s="144">
        <v>16</v>
      </c>
      <c r="IL185" s="144">
        <v>15</v>
      </c>
      <c r="IM185" s="144">
        <v>17</v>
      </c>
      <c r="IN185" s="341">
        <f t="shared" si="152"/>
        <v>18.5</v>
      </c>
      <c r="IO185" s="144">
        <v>20</v>
      </c>
      <c r="IP185" s="144">
        <v>32</v>
      </c>
      <c r="IQ185" s="144">
        <v>21</v>
      </c>
      <c r="IR185" s="144">
        <v>17</v>
      </c>
      <c r="IS185" s="144">
        <v>17</v>
      </c>
      <c r="IT185" s="144">
        <v>7</v>
      </c>
      <c r="IU185" s="144">
        <v>5</v>
      </c>
      <c r="IV185" s="144">
        <v>3</v>
      </c>
      <c r="IW185" s="144">
        <v>4</v>
      </c>
      <c r="IX185" s="144">
        <v>6</v>
      </c>
      <c r="IY185" s="144">
        <v>3</v>
      </c>
      <c r="IZ185" s="144">
        <v>5</v>
      </c>
      <c r="JA185" s="144">
        <v>10</v>
      </c>
      <c r="JB185" s="144">
        <v>7</v>
      </c>
      <c r="JC185" s="144">
        <v>10</v>
      </c>
      <c r="JD185" s="144">
        <v>3</v>
      </c>
      <c r="JE185" s="144">
        <v>6</v>
      </c>
      <c r="JF185" s="362">
        <f t="shared" si="156"/>
        <v>6.5</v>
      </c>
      <c r="JG185" s="144">
        <v>7</v>
      </c>
      <c r="JH185" s="144">
        <v>8</v>
      </c>
      <c r="JI185" s="144">
        <v>8</v>
      </c>
      <c r="JJ185" s="144">
        <v>9</v>
      </c>
      <c r="JK185" s="144">
        <v>13</v>
      </c>
      <c r="JL185" s="144">
        <v>13</v>
      </c>
      <c r="JM185" s="144">
        <v>7</v>
      </c>
      <c r="JN185" s="341">
        <f t="shared" si="157"/>
        <v>6.5</v>
      </c>
      <c r="JO185" s="144">
        <v>6</v>
      </c>
      <c r="JP185" s="144">
        <v>6</v>
      </c>
      <c r="JQ185" s="144">
        <v>3</v>
      </c>
      <c r="JR185" s="144">
        <v>3</v>
      </c>
      <c r="JS185" s="144">
        <v>4</v>
      </c>
      <c r="JT185" s="144">
        <v>6</v>
      </c>
      <c r="JU185" s="144">
        <v>8</v>
      </c>
      <c r="JV185" s="341">
        <f t="shared" si="158"/>
        <v>9</v>
      </c>
      <c r="JW185" s="144">
        <v>10</v>
      </c>
      <c r="JX185" s="144">
        <v>11</v>
      </c>
      <c r="JY185" s="144">
        <v>7</v>
      </c>
      <c r="JZ185" s="144">
        <v>9</v>
      </c>
      <c r="KA185" s="144">
        <v>9</v>
      </c>
      <c r="KB185" s="144">
        <v>9</v>
      </c>
      <c r="KC185" s="144">
        <v>12</v>
      </c>
      <c r="KD185" s="144">
        <v>8</v>
      </c>
      <c r="KE185" s="144">
        <v>11</v>
      </c>
      <c r="KF185" s="144">
        <v>8</v>
      </c>
      <c r="KG185" s="144">
        <v>8</v>
      </c>
      <c r="KH185" s="144">
        <v>8</v>
      </c>
      <c r="KI185" s="144">
        <v>9</v>
      </c>
      <c r="KJ185" s="144">
        <v>11</v>
      </c>
      <c r="KK185" s="144">
        <v>13</v>
      </c>
      <c r="KL185" s="144">
        <v>13</v>
      </c>
      <c r="KM185" s="144">
        <v>15</v>
      </c>
      <c r="KN185" s="144">
        <v>15</v>
      </c>
      <c r="KO185" s="144">
        <v>13</v>
      </c>
      <c r="KP185" s="144">
        <v>15</v>
      </c>
      <c r="KQ185" s="144">
        <v>19</v>
      </c>
      <c r="KR185" s="144">
        <v>13</v>
      </c>
      <c r="KS185" s="144">
        <v>13</v>
      </c>
      <c r="KT185" s="144">
        <v>11</v>
      </c>
      <c r="KU185" s="144">
        <v>11</v>
      </c>
      <c r="KV185" s="144">
        <v>9</v>
      </c>
      <c r="KW185" s="144">
        <v>10</v>
      </c>
      <c r="KX185" s="144">
        <v>16</v>
      </c>
      <c r="KY185" s="144">
        <v>14</v>
      </c>
      <c r="KZ185" s="476">
        <f t="shared" si="159"/>
        <v>13</v>
      </c>
      <c r="LA185" s="476">
        <f t="shared" si="160"/>
        <v>12</v>
      </c>
      <c r="LB185" s="476">
        <f t="shared" si="161"/>
        <v>11</v>
      </c>
      <c r="LC185" s="476">
        <f t="shared" si="162"/>
        <v>11</v>
      </c>
      <c r="LD185" s="476">
        <f t="shared" si="163"/>
        <v>10</v>
      </c>
      <c r="LE185" s="476">
        <f t="shared" si="164"/>
        <v>10</v>
      </c>
      <c r="LF185" s="476">
        <f t="shared" si="165"/>
        <v>9</v>
      </c>
      <c r="LG185" s="476">
        <f t="shared" si="166"/>
        <v>9</v>
      </c>
      <c r="LH185" s="476">
        <f t="shared" si="167"/>
        <v>8</v>
      </c>
      <c r="LI185" s="476">
        <f t="shared" si="168"/>
        <v>7</v>
      </c>
      <c r="LJ185" s="471">
        <v>10</v>
      </c>
      <c r="LK185" s="144">
        <v>8</v>
      </c>
      <c r="LL185" s="144">
        <v>9</v>
      </c>
      <c r="LM185" s="144">
        <v>7</v>
      </c>
      <c r="LN185" s="144">
        <v>6</v>
      </c>
      <c r="LO185" s="144">
        <v>8</v>
      </c>
      <c r="LP185" s="144">
        <v>6</v>
      </c>
      <c r="LQ185" s="144">
        <v>3</v>
      </c>
      <c r="LR185" s="144">
        <v>2</v>
      </c>
      <c r="LS185" s="144">
        <v>2</v>
      </c>
      <c r="LT185" s="144">
        <v>9</v>
      </c>
      <c r="LU185" s="144">
        <v>4</v>
      </c>
      <c r="LV185" s="144">
        <v>5</v>
      </c>
      <c r="LW185" s="144">
        <v>6</v>
      </c>
      <c r="LX185" s="144">
        <v>6</v>
      </c>
      <c r="LY185" s="144">
        <v>4</v>
      </c>
      <c r="LZ185" s="144">
        <v>6</v>
      </c>
      <c r="MA185" s="144">
        <v>3</v>
      </c>
      <c r="MB185" s="144">
        <v>3</v>
      </c>
      <c r="MC185" s="144">
        <v>6</v>
      </c>
      <c r="MD185" s="144">
        <v>4</v>
      </c>
      <c r="ME185" s="144">
        <v>3</v>
      </c>
      <c r="MF185" s="144">
        <v>5</v>
      </c>
      <c r="MG185" s="144">
        <v>5</v>
      </c>
      <c r="MH185" s="144">
        <v>4</v>
      </c>
      <c r="MI185" s="144">
        <v>3</v>
      </c>
      <c r="MJ185" s="144">
        <v>3</v>
      </c>
      <c r="MK185" s="144">
        <v>6</v>
      </c>
      <c r="ML185" s="144">
        <v>9</v>
      </c>
      <c r="MM185" s="144">
        <v>8</v>
      </c>
      <c r="MN185" s="144">
        <v>4</v>
      </c>
      <c r="MO185" s="144">
        <v>5</v>
      </c>
      <c r="MP185" s="144">
        <v>6</v>
      </c>
      <c r="MQ185" s="144">
        <v>7</v>
      </c>
      <c r="MR185" s="144">
        <v>8</v>
      </c>
      <c r="MS185" s="144">
        <v>6</v>
      </c>
      <c r="MT185" s="144">
        <v>11</v>
      </c>
      <c r="MU185" s="144">
        <v>10</v>
      </c>
      <c r="MV185" s="144">
        <v>11</v>
      </c>
      <c r="MW185" s="144">
        <v>12</v>
      </c>
      <c r="MX185" s="144">
        <v>9</v>
      </c>
      <c r="MY185" s="144">
        <v>10</v>
      </c>
      <c r="MZ185" s="144">
        <v>6</v>
      </c>
      <c r="NA185" s="144">
        <v>4</v>
      </c>
      <c r="NB185" s="144">
        <v>8</v>
      </c>
      <c r="NC185" s="144">
        <v>13</v>
      </c>
      <c r="ND185" s="144">
        <v>5</v>
      </c>
      <c r="NE185" s="144">
        <v>4</v>
      </c>
      <c r="NF185" s="144">
        <v>19</v>
      </c>
      <c r="NG185" s="144">
        <v>8</v>
      </c>
      <c r="NH185" s="144">
        <v>13</v>
      </c>
      <c r="NI185" s="144">
        <v>6</v>
      </c>
      <c r="NJ185" s="144">
        <v>8</v>
      </c>
      <c r="NK185" s="144">
        <v>7</v>
      </c>
      <c r="NL185" s="144">
        <v>6</v>
      </c>
      <c r="NM185" s="144">
        <v>9</v>
      </c>
      <c r="NN185" s="144">
        <v>6</v>
      </c>
      <c r="NO185" s="144">
        <v>5</v>
      </c>
      <c r="NP185" s="144">
        <v>7</v>
      </c>
      <c r="NQ185" s="144">
        <v>4</v>
      </c>
      <c r="NR185" s="144">
        <v>0</v>
      </c>
      <c r="NS185" s="144">
        <v>1</v>
      </c>
      <c r="NT185" s="144">
        <v>7</v>
      </c>
      <c r="NU185" s="144">
        <v>3</v>
      </c>
      <c r="NV185" s="144">
        <v>2</v>
      </c>
      <c r="NW185" s="144">
        <v>1</v>
      </c>
      <c r="NX185" s="144">
        <v>1</v>
      </c>
      <c r="NY185" s="144">
        <v>1</v>
      </c>
      <c r="NZ185" s="144">
        <v>0</v>
      </c>
      <c r="OA185" s="144">
        <v>1</v>
      </c>
      <c r="OB185" s="144">
        <v>1</v>
      </c>
      <c r="OC185" s="144">
        <v>1</v>
      </c>
      <c r="OD185" s="144">
        <v>2</v>
      </c>
      <c r="OE185" s="144">
        <v>4</v>
      </c>
      <c r="OF185" s="144">
        <v>2</v>
      </c>
      <c r="OG185" s="144">
        <v>2</v>
      </c>
      <c r="OH185" s="144">
        <v>4</v>
      </c>
      <c r="OI185" s="144">
        <v>3</v>
      </c>
      <c r="OJ185" s="144">
        <v>4</v>
      </c>
      <c r="OK185" s="144">
        <v>7</v>
      </c>
      <c r="OL185" s="144">
        <v>5</v>
      </c>
      <c r="OM185" s="144">
        <v>4</v>
      </c>
      <c r="ON185" s="144">
        <v>3</v>
      </c>
      <c r="OO185" s="144">
        <v>4</v>
      </c>
      <c r="OP185" s="144">
        <v>4</v>
      </c>
      <c r="OQ185" s="144">
        <v>6</v>
      </c>
      <c r="OR185" s="144">
        <v>8</v>
      </c>
      <c r="OS185" s="144">
        <v>9</v>
      </c>
      <c r="OT185" s="144">
        <v>8</v>
      </c>
      <c r="OU185" s="144">
        <v>11</v>
      </c>
      <c r="OV185" s="144">
        <v>13</v>
      </c>
      <c r="OW185" s="144">
        <v>9</v>
      </c>
      <c r="OX185" s="144">
        <v>12</v>
      </c>
      <c r="OY185" s="341">
        <f t="shared" si="153"/>
        <v>8.5</v>
      </c>
      <c r="OZ185" s="144">
        <v>5</v>
      </c>
      <c r="PA185" s="144">
        <v>4</v>
      </c>
      <c r="PB185" s="144">
        <v>1</v>
      </c>
      <c r="PC185" s="144">
        <v>4</v>
      </c>
      <c r="PD185" s="144">
        <v>2</v>
      </c>
    </row>
    <row r="186" spans="1:420" s="144" customFormat="1" x14ac:dyDescent="0.2">
      <c r="A186" s="55"/>
      <c r="B186" s="318">
        <v>18</v>
      </c>
      <c r="C186" s="319">
        <f t="shared" ca="1" si="151"/>
        <v>7</v>
      </c>
      <c r="D186" s="320">
        <f t="shared" ca="1" si="154"/>
        <v>2.5270758122743681E-2</v>
      </c>
      <c r="E186" s="323">
        <f t="shared" ca="1" si="155"/>
        <v>8</v>
      </c>
      <c r="F186" s="321"/>
      <c r="G186" s="144">
        <v>55</v>
      </c>
      <c r="H186" s="144">
        <v>39</v>
      </c>
      <c r="I186" s="343">
        <v>30</v>
      </c>
      <c r="J186" s="144">
        <v>21</v>
      </c>
      <c r="K186" s="144">
        <v>16</v>
      </c>
      <c r="L186" s="144">
        <v>16</v>
      </c>
      <c r="M186" s="144">
        <v>11</v>
      </c>
      <c r="N186" s="144">
        <v>15</v>
      </c>
      <c r="O186" s="144">
        <v>16</v>
      </c>
      <c r="P186" s="144">
        <v>5</v>
      </c>
      <c r="Q186" s="144">
        <v>5</v>
      </c>
      <c r="R186" s="144">
        <v>12</v>
      </c>
      <c r="S186" s="144">
        <v>5</v>
      </c>
      <c r="T186" s="144">
        <v>7</v>
      </c>
      <c r="U186" s="144">
        <v>8</v>
      </c>
      <c r="V186" s="144">
        <v>4</v>
      </c>
      <c r="W186" s="144">
        <v>2</v>
      </c>
      <c r="X186" s="144">
        <v>5</v>
      </c>
      <c r="Y186" s="144">
        <v>9</v>
      </c>
      <c r="Z186" s="144">
        <v>5</v>
      </c>
      <c r="AA186" s="144">
        <v>5</v>
      </c>
      <c r="AB186" s="144">
        <v>4</v>
      </c>
      <c r="AC186" s="144">
        <v>3</v>
      </c>
      <c r="AD186" s="144">
        <v>2</v>
      </c>
      <c r="AE186" s="144">
        <v>11</v>
      </c>
      <c r="AF186" s="144">
        <v>20</v>
      </c>
      <c r="AG186" s="144">
        <v>9</v>
      </c>
      <c r="AH186" s="144">
        <v>8</v>
      </c>
      <c r="AI186" s="144">
        <v>16</v>
      </c>
      <c r="AJ186" s="144">
        <v>23</v>
      </c>
      <c r="AK186" s="144">
        <v>14</v>
      </c>
      <c r="AL186" s="144">
        <v>23</v>
      </c>
      <c r="AM186" s="144">
        <v>18</v>
      </c>
      <c r="AN186" s="144">
        <v>26</v>
      </c>
      <c r="AO186" s="144">
        <v>28</v>
      </c>
      <c r="AP186" s="363">
        <v>32</v>
      </c>
      <c r="AQ186" s="144">
        <v>36</v>
      </c>
      <c r="AR186" s="144">
        <v>28</v>
      </c>
      <c r="AS186" s="144">
        <v>25</v>
      </c>
      <c r="AT186" s="144">
        <v>25</v>
      </c>
      <c r="AU186" s="144">
        <v>25</v>
      </c>
      <c r="AV186" s="144">
        <v>23</v>
      </c>
      <c r="AW186" s="144">
        <v>28</v>
      </c>
      <c r="AX186" s="144">
        <v>28</v>
      </c>
      <c r="AY186" s="144">
        <v>34</v>
      </c>
      <c r="AZ186" s="144">
        <v>31</v>
      </c>
      <c r="BA186" s="144">
        <v>29</v>
      </c>
      <c r="BB186" s="144">
        <v>34</v>
      </c>
      <c r="BC186" s="144">
        <v>36</v>
      </c>
      <c r="BD186" s="144">
        <v>33</v>
      </c>
      <c r="BE186" s="144">
        <v>16</v>
      </c>
      <c r="BF186" s="144">
        <v>27</v>
      </c>
      <c r="BG186" s="144">
        <v>40</v>
      </c>
      <c r="BH186" s="144">
        <v>26</v>
      </c>
      <c r="BI186" s="144">
        <v>22</v>
      </c>
      <c r="BJ186" s="144">
        <v>19</v>
      </c>
      <c r="BK186" s="144">
        <v>17</v>
      </c>
      <c r="BL186" s="144">
        <v>14</v>
      </c>
      <c r="BM186" s="144">
        <v>10</v>
      </c>
      <c r="BN186" s="144">
        <v>10</v>
      </c>
      <c r="BO186" s="144">
        <v>6</v>
      </c>
      <c r="BP186" s="144">
        <v>5</v>
      </c>
      <c r="BQ186" s="144">
        <v>6</v>
      </c>
      <c r="BR186" s="144">
        <v>6</v>
      </c>
      <c r="BS186" s="343">
        <v>6</v>
      </c>
      <c r="BT186" s="144">
        <v>9</v>
      </c>
      <c r="BU186" s="144">
        <v>13</v>
      </c>
      <c r="BV186" s="144">
        <v>16</v>
      </c>
      <c r="BW186" s="144">
        <v>12</v>
      </c>
      <c r="BX186" s="144">
        <v>12</v>
      </c>
      <c r="BY186" s="144">
        <v>12</v>
      </c>
      <c r="BZ186" s="144">
        <v>12</v>
      </c>
      <c r="CA186" s="144">
        <v>11</v>
      </c>
      <c r="CB186" s="144">
        <v>6</v>
      </c>
      <c r="CC186" s="144">
        <v>3</v>
      </c>
      <c r="CD186" s="144">
        <v>3</v>
      </c>
      <c r="CE186" s="144">
        <v>3</v>
      </c>
      <c r="CF186" s="380">
        <v>2</v>
      </c>
      <c r="CG186" s="144">
        <v>6</v>
      </c>
      <c r="CH186" s="144">
        <v>10</v>
      </c>
      <c r="CI186" s="144">
        <v>6</v>
      </c>
      <c r="CJ186" s="144">
        <v>9</v>
      </c>
      <c r="CK186" s="144">
        <v>14</v>
      </c>
      <c r="CL186" s="144">
        <v>11</v>
      </c>
      <c r="CM186" s="144">
        <v>12</v>
      </c>
      <c r="CN186" s="144">
        <v>21</v>
      </c>
      <c r="CO186" s="144">
        <v>38</v>
      </c>
      <c r="CP186" s="144">
        <v>65</v>
      </c>
      <c r="CQ186" s="144">
        <v>65</v>
      </c>
      <c r="CR186" s="144">
        <v>58</v>
      </c>
      <c r="CS186" s="144">
        <v>60</v>
      </c>
      <c r="CT186" s="144">
        <v>61</v>
      </c>
      <c r="CU186" s="144">
        <v>52</v>
      </c>
      <c r="CV186" s="144">
        <v>48</v>
      </c>
      <c r="CW186" s="144">
        <v>56</v>
      </c>
      <c r="CX186" s="144">
        <v>51</v>
      </c>
      <c r="CY186" s="144">
        <v>51</v>
      </c>
      <c r="CZ186" s="144">
        <v>48</v>
      </c>
      <c r="DA186" s="144">
        <v>31</v>
      </c>
      <c r="DB186" s="144">
        <v>36</v>
      </c>
      <c r="DC186" s="144">
        <v>28</v>
      </c>
      <c r="DD186" s="144">
        <v>27</v>
      </c>
      <c r="DE186" s="144">
        <v>29</v>
      </c>
      <c r="DF186" s="144">
        <v>30</v>
      </c>
      <c r="DG186" s="144">
        <v>31</v>
      </c>
      <c r="DH186" s="144">
        <v>25</v>
      </c>
      <c r="DI186" s="144">
        <v>19</v>
      </c>
      <c r="DJ186" s="144">
        <v>18</v>
      </c>
      <c r="DK186" s="144">
        <v>16</v>
      </c>
      <c r="DL186" s="144">
        <v>10</v>
      </c>
      <c r="DM186" s="144">
        <v>12</v>
      </c>
      <c r="DN186" s="144">
        <v>12</v>
      </c>
      <c r="DO186" s="144">
        <v>4</v>
      </c>
      <c r="DP186" s="144">
        <v>4</v>
      </c>
      <c r="DQ186" s="144">
        <v>4</v>
      </c>
      <c r="DR186">
        <v>2</v>
      </c>
      <c r="DS186" s="144">
        <v>1</v>
      </c>
      <c r="DT186" s="397">
        <v>6</v>
      </c>
      <c r="DU186" s="397">
        <v>1</v>
      </c>
      <c r="DV186" s="380">
        <v>0</v>
      </c>
      <c r="DW186" s="380">
        <v>0</v>
      </c>
      <c r="DX186" s="397">
        <v>1</v>
      </c>
      <c r="DY186">
        <v>0</v>
      </c>
      <c r="DZ186">
        <v>1</v>
      </c>
      <c r="EA186">
        <v>0</v>
      </c>
      <c r="EB186">
        <v>3</v>
      </c>
      <c r="EC186">
        <v>3</v>
      </c>
      <c r="ED186">
        <v>2</v>
      </c>
      <c r="EE186">
        <v>4</v>
      </c>
      <c r="EF186">
        <v>2</v>
      </c>
      <c r="EG186">
        <v>15</v>
      </c>
      <c r="EH186">
        <v>7</v>
      </c>
      <c r="EI186">
        <v>5</v>
      </c>
      <c r="EJ186">
        <v>3</v>
      </c>
      <c r="EK186">
        <v>7</v>
      </c>
      <c r="EL186">
        <v>9</v>
      </c>
      <c r="EM186">
        <v>15</v>
      </c>
      <c r="EN186">
        <v>10</v>
      </c>
      <c r="EO186" s="144">
        <v>13</v>
      </c>
      <c r="EP186">
        <v>10</v>
      </c>
      <c r="EQ186">
        <v>11</v>
      </c>
      <c r="ER186">
        <v>11</v>
      </c>
      <c r="ES186">
        <v>5</v>
      </c>
      <c r="ET186">
        <v>9</v>
      </c>
      <c r="EU186">
        <v>4</v>
      </c>
      <c r="EV186">
        <v>7</v>
      </c>
      <c r="EW186">
        <v>11</v>
      </c>
      <c r="EX186">
        <v>12</v>
      </c>
      <c r="EY186">
        <v>16</v>
      </c>
      <c r="EZ186">
        <v>27</v>
      </c>
      <c r="FA186">
        <v>7</v>
      </c>
      <c r="FB186">
        <v>15</v>
      </c>
      <c r="FC186">
        <v>25</v>
      </c>
      <c r="FD186">
        <v>17</v>
      </c>
      <c r="FE186">
        <v>31</v>
      </c>
      <c r="FF186">
        <v>37</v>
      </c>
      <c r="FG186">
        <v>33</v>
      </c>
      <c r="FH186">
        <v>19</v>
      </c>
      <c r="FI186">
        <v>29</v>
      </c>
      <c r="FJ186">
        <v>33</v>
      </c>
      <c r="FK186" s="144">
        <v>25</v>
      </c>
      <c r="FL186">
        <v>19</v>
      </c>
      <c r="FM186">
        <v>10</v>
      </c>
      <c r="FN186" s="144">
        <v>18</v>
      </c>
      <c r="FO186" s="144">
        <v>13</v>
      </c>
      <c r="FP186" s="144">
        <v>10</v>
      </c>
      <c r="FQ186">
        <v>13</v>
      </c>
      <c r="FR186" s="144">
        <v>16</v>
      </c>
      <c r="FS186">
        <v>22</v>
      </c>
      <c r="FT186" s="144">
        <v>22</v>
      </c>
      <c r="FU186" s="397">
        <v>13</v>
      </c>
      <c r="FV186" s="397">
        <v>7</v>
      </c>
      <c r="FW186" s="380">
        <v>8</v>
      </c>
      <c r="FX186" s="380">
        <v>6</v>
      </c>
      <c r="FY186" s="397">
        <v>15</v>
      </c>
      <c r="FZ186">
        <v>27</v>
      </c>
      <c r="GA186">
        <v>17</v>
      </c>
      <c r="GB186">
        <v>20</v>
      </c>
      <c r="GC186">
        <v>28</v>
      </c>
      <c r="GD186">
        <v>20</v>
      </c>
      <c r="GE186">
        <v>21</v>
      </c>
      <c r="GF186">
        <v>16</v>
      </c>
      <c r="GG186">
        <v>19</v>
      </c>
      <c r="GH186">
        <v>41</v>
      </c>
      <c r="GI186">
        <v>27</v>
      </c>
      <c r="GJ186">
        <v>20</v>
      </c>
      <c r="GK186">
        <v>29</v>
      </c>
      <c r="GL186">
        <v>37</v>
      </c>
      <c r="GM186">
        <v>31</v>
      </c>
      <c r="GN186">
        <v>28</v>
      </c>
      <c r="GO186">
        <v>21</v>
      </c>
      <c r="GP186" s="144">
        <v>40</v>
      </c>
      <c r="GQ186">
        <v>47</v>
      </c>
      <c r="GR186">
        <v>32</v>
      </c>
      <c r="GS186">
        <v>27</v>
      </c>
      <c r="GT186">
        <v>27</v>
      </c>
      <c r="GU186">
        <v>37</v>
      </c>
      <c r="GV186" s="144">
        <v>36</v>
      </c>
      <c r="GW186" s="144">
        <v>35</v>
      </c>
      <c r="GX186" s="144">
        <v>26</v>
      </c>
      <c r="GY186" s="144">
        <v>27</v>
      </c>
      <c r="GZ186" s="144">
        <v>29</v>
      </c>
      <c r="HA186" s="144">
        <v>16</v>
      </c>
      <c r="HB186" s="144">
        <v>39</v>
      </c>
      <c r="HC186" s="144">
        <v>22</v>
      </c>
      <c r="HD186" s="144">
        <v>14</v>
      </c>
      <c r="HE186" s="144">
        <v>16</v>
      </c>
      <c r="HF186" s="144">
        <v>19</v>
      </c>
      <c r="HG186" s="144">
        <v>36</v>
      </c>
      <c r="HH186" s="144">
        <v>37</v>
      </c>
      <c r="HI186" s="144">
        <v>16</v>
      </c>
      <c r="HJ186" s="144">
        <v>34</v>
      </c>
      <c r="HK186" s="144">
        <v>22</v>
      </c>
      <c r="HL186" s="144">
        <v>22</v>
      </c>
      <c r="HM186" s="144">
        <v>17</v>
      </c>
      <c r="HN186" s="144">
        <v>18</v>
      </c>
      <c r="HO186" s="144">
        <v>21</v>
      </c>
      <c r="HP186" s="144">
        <v>14</v>
      </c>
      <c r="HQ186" s="144">
        <v>15</v>
      </c>
      <c r="HR186" s="144">
        <v>7</v>
      </c>
      <c r="HS186" s="144">
        <v>11</v>
      </c>
      <c r="HT186" s="144">
        <v>12</v>
      </c>
      <c r="HU186" s="144">
        <v>16</v>
      </c>
      <c r="HV186" s="144">
        <v>9</v>
      </c>
      <c r="HW186" s="144">
        <v>11</v>
      </c>
      <c r="HX186" s="144">
        <v>13</v>
      </c>
      <c r="HY186" s="144">
        <v>12</v>
      </c>
      <c r="HZ186" s="144">
        <v>14</v>
      </c>
      <c r="IA186" s="144">
        <v>11</v>
      </c>
      <c r="IB186" s="144">
        <v>8</v>
      </c>
      <c r="IC186" s="144">
        <v>25</v>
      </c>
      <c r="ID186" s="144">
        <v>19</v>
      </c>
      <c r="IE186" s="144">
        <v>13</v>
      </c>
      <c r="IF186" s="144">
        <v>14</v>
      </c>
      <c r="IG186" s="144">
        <v>21</v>
      </c>
      <c r="IH186" s="144">
        <v>16</v>
      </c>
      <c r="II186" s="144">
        <v>20</v>
      </c>
      <c r="IJ186" s="144">
        <v>15</v>
      </c>
      <c r="IK186" s="144">
        <v>15</v>
      </c>
      <c r="IL186" s="144">
        <v>11</v>
      </c>
      <c r="IM186" s="144">
        <v>12</v>
      </c>
      <c r="IN186" s="341">
        <f t="shared" si="152"/>
        <v>11.5</v>
      </c>
      <c r="IO186" s="144">
        <v>11</v>
      </c>
      <c r="IP186" s="144">
        <v>12</v>
      </c>
      <c r="IQ186" s="144">
        <v>8</v>
      </c>
      <c r="IR186" s="144">
        <v>7</v>
      </c>
      <c r="IS186" s="144">
        <v>6</v>
      </c>
      <c r="IT186" s="144">
        <v>6</v>
      </c>
      <c r="IU186" s="144">
        <v>7</v>
      </c>
      <c r="IV186" s="144">
        <v>2</v>
      </c>
      <c r="IW186" s="144">
        <v>3</v>
      </c>
      <c r="IX186" s="144">
        <v>4</v>
      </c>
      <c r="IY186" s="144">
        <v>3</v>
      </c>
      <c r="IZ186" s="144">
        <v>5</v>
      </c>
      <c r="JA186" s="144">
        <v>5</v>
      </c>
      <c r="JB186" s="144">
        <v>5</v>
      </c>
      <c r="JC186" s="144">
        <v>6</v>
      </c>
      <c r="JD186" s="144">
        <v>3</v>
      </c>
      <c r="JE186" s="144">
        <v>7</v>
      </c>
      <c r="JF186" s="362">
        <f t="shared" si="156"/>
        <v>7.5</v>
      </c>
      <c r="JG186" s="144">
        <v>8</v>
      </c>
      <c r="JH186" s="144">
        <v>7</v>
      </c>
      <c r="JI186" s="144">
        <v>6</v>
      </c>
      <c r="JJ186" s="144">
        <v>5</v>
      </c>
      <c r="JK186" s="144">
        <v>5</v>
      </c>
      <c r="JL186" s="144">
        <v>3</v>
      </c>
      <c r="JM186" s="144">
        <v>3</v>
      </c>
      <c r="JN186" s="341">
        <f t="shared" si="157"/>
        <v>4.5</v>
      </c>
      <c r="JO186" s="144">
        <v>6</v>
      </c>
      <c r="JP186" s="144">
        <v>6</v>
      </c>
      <c r="JQ186" s="144">
        <v>5</v>
      </c>
      <c r="JR186" s="144">
        <v>5</v>
      </c>
      <c r="JS186" s="144">
        <v>5</v>
      </c>
      <c r="JT186" s="144">
        <v>3</v>
      </c>
      <c r="JU186" s="144">
        <v>4</v>
      </c>
      <c r="JV186" s="341">
        <f t="shared" si="158"/>
        <v>3.5</v>
      </c>
      <c r="JW186" s="144">
        <v>3</v>
      </c>
      <c r="JX186" s="144">
        <v>5</v>
      </c>
      <c r="JY186" s="144">
        <v>3</v>
      </c>
      <c r="JZ186" s="144">
        <v>3</v>
      </c>
      <c r="KA186" s="144">
        <v>2</v>
      </c>
      <c r="KB186" s="144">
        <v>1</v>
      </c>
      <c r="KC186" s="144">
        <v>2</v>
      </c>
      <c r="KD186" s="144">
        <v>3</v>
      </c>
      <c r="KE186" s="144">
        <v>3</v>
      </c>
      <c r="KF186" s="144">
        <v>3</v>
      </c>
      <c r="KG186" s="144">
        <v>3</v>
      </c>
      <c r="KH186" s="144">
        <v>4</v>
      </c>
      <c r="KI186" s="144">
        <v>3</v>
      </c>
      <c r="KJ186" s="144">
        <v>3</v>
      </c>
      <c r="KK186" s="144">
        <v>3</v>
      </c>
      <c r="KL186" s="144">
        <v>3</v>
      </c>
      <c r="KM186" s="144">
        <v>2</v>
      </c>
      <c r="KN186" s="144">
        <v>2</v>
      </c>
      <c r="KO186" s="144">
        <v>3</v>
      </c>
      <c r="KP186" s="144">
        <v>2</v>
      </c>
      <c r="KQ186" s="144">
        <v>2</v>
      </c>
      <c r="KR186" s="144">
        <v>3</v>
      </c>
      <c r="KS186" s="144">
        <v>5</v>
      </c>
      <c r="KT186" s="144">
        <v>5</v>
      </c>
      <c r="KU186" s="144">
        <v>6</v>
      </c>
      <c r="KV186" s="144">
        <v>4</v>
      </c>
      <c r="KW186" s="144">
        <v>4</v>
      </c>
      <c r="KX186" s="144">
        <v>2</v>
      </c>
      <c r="KY186" s="144">
        <v>6</v>
      </c>
      <c r="KZ186" s="476">
        <f t="shared" si="159"/>
        <v>4</v>
      </c>
      <c r="LA186" s="476">
        <f t="shared" si="160"/>
        <v>4</v>
      </c>
      <c r="LB186" s="476">
        <f t="shared" si="161"/>
        <v>4</v>
      </c>
      <c r="LC186" s="476">
        <f t="shared" si="162"/>
        <v>4</v>
      </c>
      <c r="LD186" s="476">
        <f t="shared" si="163"/>
        <v>4</v>
      </c>
      <c r="LE186" s="476">
        <f t="shared" si="164"/>
        <v>4</v>
      </c>
      <c r="LF186" s="476">
        <f t="shared" si="165"/>
        <v>4</v>
      </c>
      <c r="LG186" s="476">
        <f t="shared" si="166"/>
        <v>3</v>
      </c>
      <c r="LH186" s="476">
        <f t="shared" si="167"/>
        <v>3</v>
      </c>
      <c r="LI186" s="476">
        <f t="shared" si="168"/>
        <v>3</v>
      </c>
      <c r="LJ186" s="471">
        <v>3</v>
      </c>
      <c r="LK186" s="144">
        <v>4</v>
      </c>
      <c r="LL186" s="144">
        <v>4</v>
      </c>
      <c r="LM186" s="144">
        <v>3</v>
      </c>
      <c r="LN186" s="144">
        <v>3</v>
      </c>
      <c r="LO186" s="144">
        <v>3</v>
      </c>
      <c r="LP186" s="144">
        <v>5</v>
      </c>
      <c r="LQ186" s="144">
        <v>0</v>
      </c>
      <c r="LR186" s="144">
        <v>1</v>
      </c>
      <c r="LS186" s="144">
        <v>2</v>
      </c>
      <c r="LT186" s="144">
        <v>4</v>
      </c>
      <c r="LU186" s="144">
        <v>2</v>
      </c>
      <c r="LV186" s="144">
        <v>1</v>
      </c>
      <c r="LW186" s="144">
        <v>1</v>
      </c>
      <c r="LX186" s="144">
        <v>0</v>
      </c>
      <c r="LY186" s="144">
        <v>1</v>
      </c>
      <c r="LZ186" s="144">
        <v>1</v>
      </c>
      <c r="MA186" s="144">
        <v>0</v>
      </c>
      <c r="MB186" s="144">
        <v>2</v>
      </c>
      <c r="MC186" s="144">
        <v>3</v>
      </c>
      <c r="MD186" s="144">
        <v>0</v>
      </c>
      <c r="ME186" s="144">
        <v>0</v>
      </c>
      <c r="MF186" s="144">
        <v>0</v>
      </c>
      <c r="MG186" s="144">
        <v>2</v>
      </c>
      <c r="MH186" s="144">
        <v>1</v>
      </c>
      <c r="MI186" s="144">
        <v>2</v>
      </c>
      <c r="MJ186" s="144">
        <v>1</v>
      </c>
      <c r="MK186" s="144">
        <v>0</v>
      </c>
      <c r="ML186" s="144">
        <v>0</v>
      </c>
      <c r="MM186" s="144">
        <v>1</v>
      </c>
      <c r="MN186" s="144">
        <v>2</v>
      </c>
      <c r="MO186" s="144">
        <v>2</v>
      </c>
      <c r="MP186" s="144">
        <v>3</v>
      </c>
      <c r="MQ186" s="144">
        <v>2</v>
      </c>
      <c r="MR186" s="144">
        <v>4</v>
      </c>
      <c r="MS186" s="144">
        <v>4</v>
      </c>
      <c r="MT186" s="144">
        <v>4</v>
      </c>
      <c r="MU186" s="144">
        <v>4</v>
      </c>
      <c r="MV186" s="144">
        <v>3</v>
      </c>
      <c r="MW186" s="144">
        <v>5</v>
      </c>
      <c r="MX186" s="144">
        <v>5</v>
      </c>
      <c r="MY186" s="144">
        <v>2</v>
      </c>
      <c r="MZ186" s="144">
        <v>4</v>
      </c>
      <c r="NA186" s="144">
        <v>3</v>
      </c>
      <c r="NB186" s="144">
        <v>2</v>
      </c>
      <c r="NC186" s="144">
        <v>4</v>
      </c>
      <c r="ND186" s="144">
        <v>2</v>
      </c>
      <c r="NE186" s="144">
        <v>3</v>
      </c>
      <c r="NF186" s="144">
        <v>11</v>
      </c>
      <c r="NG186" s="144">
        <v>9</v>
      </c>
      <c r="NH186" s="144">
        <v>3</v>
      </c>
      <c r="NI186" s="144">
        <v>1</v>
      </c>
      <c r="NJ186" s="144">
        <v>3</v>
      </c>
      <c r="NK186" s="144">
        <v>5</v>
      </c>
      <c r="NL186" s="144">
        <v>5</v>
      </c>
      <c r="NM186" s="144">
        <v>4</v>
      </c>
      <c r="NN186" s="144">
        <v>6</v>
      </c>
      <c r="NO186" s="144">
        <v>7</v>
      </c>
      <c r="NP186" s="144">
        <v>7</v>
      </c>
      <c r="NQ186" s="144">
        <v>5</v>
      </c>
      <c r="NR186" s="144">
        <v>5</v>
      </c>
      <c r="NS186" s="144">
        <v>5</v>
      </c>
      <c r="NT186" s="144">
        <v>6</v>
      </c>
      <c r="NU186" s="144">
        <v>7</v>
      </c>
      <c r="NV186" s="144">
        <v>7</v>
      </c>
      <c r="NW186" s="144">
        <v>9</v>
      </c>
      <c r="NX186" s="144">
        <v>9</v>
      </c>
      <c r="NY186" s="144">
        <v>10</v>
      </c>
      <c r="NZ186" s="144">
        <v>10</v>
      </c>
      <c r="OA186" s="144">
        <v>7</v>
      </c>
      <c r="OB186" s="144">
        <v>5</v>
      </c>
      <c r="OC186" s="144">
        <v>7</v>
      </c>
      <c r="OD186" s="144">
        <v>8</v>
      </c>
      <c r="OE186" s="144">
        <v>5</v>
      </c>
      <c r="OF186" s="144">
        <v>6</v>
      </c>
      <c r="OG186" s="144">
        <v>6</v>
      </c>
      <c r="OH186" s="144">
        <v>3</v>
      </c>
      <c r="OI186" s="144">
        <v>5</v>
      </c>
      <c r="OJ186" s="144">
        <v>6</v>
      </c>
      <c r="OK186" s="144">
        <v>7</v>
      </c>
      <c r="OL186" s="144">
        <v>9</v>
      </c>
      <c r="OM186" s="144">
        <v>10</v>
      </c>
      <c r="ON186" s="144">
        <v>16</v>
      </c>
      <c r="OO186" s="144">
        <v>8</v>
      </c>
      <c r="OP186" s="144">
        <v>9</v>
      </c>
      <c r="OQ186" s="144">
        <v>12</v>
      </c>
      <c r="OR186" s="144">
        <v>15</v>
      </c>
      <c r="OS186" s="144">
        <v>17</v>
      </c>
      <c r="OT186" s="144">
        <v>24</v>
      </c>
      <c r="OU186" s="144">
        <v>20</v>
      </c>
      <c r="OV186" s="144">
        <v>15</v>
      </c>
      <c r="OW186" s="144">
        <v>10</v>
      </c>
      <c r="OX186" s="144">
        <v>5</v>
      </c>
      <c r="OY186" s="341">
        <f t="shared" si="153"/>
        <v>6</v>
      </c>
      <c r="OZ186" s="144">
        <v>7</v>
      </c>
      <c r="PA186" s="144">
        <v>11</v>
      </c>
      <c r="PB186" s="144">
        <v>7</v>
      </c>
      <c r="PC186" s="144">
        <v>8</v>
      </c>
      <c r="PD186" s="144">
        <v>7</v>
      </c>
    </row>
    <row r="187" spans="1:420" s="144" customFormat="1" x14ac:dyDescent="0.2">
      <c r="A187" s="318"/>
      <c r="B187" s="318">
        <v>19</v>
      </c>
      <c r="C187" s="319">
        <f t="shared" ca="1" si="151"/>
        <v>5</v>
      </c>
      <c r="D187" s="320">
        <f t="shared" ca="1" si="154"/>
        <v>7.8125E-2</v>
      </c>
      <c r="E187" s="323">
        <f t="shared" ca="1" si="155"/>
        <v>16</v>
      </c>
      <c r="F187" s="321"/>
      <c r="G187" s="144">
        <v>0</v>
      </c>
      <c r="H187" s="144">
        <v>0</v>
      </c>
      <c r="I187" s="343">
        <v>0.5</v>
      </c>
      <c r="J187" s="144">
        <v>1</v>
      </c>
      <c r="K187" s="144">
        <v>1</v>
      </c>
      <c r="L187" s="144">
        <v>1</v>
      </c>
      <c r="M187" s="144">
        <v>1</v>
      </c>
      <c r="N187" s="144">
        <v>1</v>
      </c>
      <c r="O187" s="144">
        <v>2</v>
      </c>
      <c r="P187" s="144">
        <v>0</v>
      </c>
      <c r="Q187" s="144">
        <v>1</v>
      </c>
      <c r="R187" s="144">
        <v>1</v>
      </c>
      <c r="S187" s="144">
        <v>1</v>
      </c>
      <c r="T187" s="144">
        <v>0</v>
      </c>
      <c r="U187" s="144">
        <v>0</v>
      </c>
      <c r="V187" s="144">
        <v>0</v>
      </c>
      <c r="W187" s="144">
        <v>0</v>
      </c>
      <c r="X187" s="144">
        <v>1</v>
      </c>
      <c r="Y187" s="144">
        <v>1</v>
      </c>
      <c r="Z187" s="144">
        <v>2</v>
      </c>
      <c r="AA187" s="144">
        <v>2</v>
      </c>
      <c r="AB187" s="144">
        <v>2</v>
      </c>
      <c r="AC187" s="144">
        <v>0</v>
      </c>
      <c r="AD187" s="144">
        <v>1</v>
      </c>
      <c r="AE187" s="144">
        <v>1</v>
      </c>
      <c r="AF187" s="144">
        <v>1</v>
      </c>
      <c r="AG187" s="144">
        <v>0</v>
      </c>
      <c r="AH187" s="144">
        <v>0</v>
      </c>
      <c r="AI187" s="144">
        <v>1</v>
      </c>
      <c r="AJ187" s="144">
        <v>3</v>
      </c>
      <c r="AK187" s="144">
        <v>1</v>
      </c>
      <c r="AL187" s="144">
        <v>0</v>
      </c>
      <c r="AM187" s="144">
        <v>0</v>
      </c>
      <c r="AN187" s="144">
        <v>1</v>
      </c>
      <c r="AO187" s="144">
        <v>1</v>
      </c>
      <c r="AP187" s="363">
        <v>1.5</v>
      </c>
      <c r="AQ187" s="144">
        <v>2</v>
      </c>
      <c r="AR187" s="144">
        <v>1</v>
      </c>
      <c r="AS187" s="144">
        <v>1</v>
      </c>
      <c r="AT187" s="144">
        <v>1</v>
      </c>
      <c r="AU187" s="144">
        <v>1</v>
      </c>
      <c r="AV187" s="144">
        <v>1</v>
      </c>
      <c r="AW187" s="144">
        <v>1</v>
      </c>
      <c r="AX187" s="144">
        <v>1</v>
      </c>
      <c r="AY187" s="144">
        <v>0</v>
      </c>
      <c r="AZ187" s="144">
        <v>0</v>
      </c>
      <c r="BA187" s="144">
        <v>0</v>
      </c>
      <c r="BB187" s="144">
        <v>3</v>
      </c>
      <c r="BC187" s="144">
        <v>0</v>
      </c>
      <c r="BD187" s="144">
        <v>0</v>
      </c>
      <c r="BE187" s="144">
        <v>5</v>
      </c>
      <c r="BF187" s="144">
        <v>6</v>
      </c>
      <c r="BG187" s="144">
        <v>7</v>
      </c>
      <c r="BH187" s="144">
        <v>1</v>
      </c>
      <c r="BI187" s="144">
        <v>1</v>
      </c>
      <c r="BJ187" s="144">
        <v>0</v>
      </c>
      <c r="BK187" s="144">
        <v>0</v>
      </c>
      <c r="BL187" s="144">
        <v>2</v>
      </c>
      <c r="BM187" s="144">
        <v>2</v>
      </c>
      <c r="BN187" s="144">
        <v>2</v>
      </c>
      <c r="BO187" s="144">
        <v>2</v>
      </c>
      <c r="BP187" s="144">
        <v>0</v>
      </c>
      <c r="BQ187" s="144">
        <v>0</v>
      </c>
      <c r="BR187" s="144">
        <v>0</v>
      </c>
      <c r="BS187" s="343">
        <v>0</v>
      </c>
      <c r="BT187" s="144">
        <v>0</v>
      </c>
      <c r="BU187" s="144">
        <v>1</v>
      </c>
      <c r="BV187" s="144">
        <v>1</v>
      </c>
      <c r="BW187" s="144">
        <v>2</v>
      </c>
      <c r="BX187" s="144">
        <v>2</v>
      </c>
      <c r="BY187" s="144">
        <v>2</v>
      </c>
      <c r="BZ187" s="144">
        <v>2</v>
      </c>
      <c r="CA187" s="144">
        <v>0</v>
      </c>
      <c r="CB187" s="144">
        <v>0</v>
      </c>
      <c r="CC187" s="144">
        <v>1</v>
      </c>
      <c r="CD187" s="144">
        <v>1</v>
      </c>
      <c r="CE187" s="144">
        <v>1</v>
      </c>
      <c r="CF187" s="380">
        <v>1</v>
      </c>
      <c r="CG187" s="144">
        <v>0</v>
      </c>
      <c r="CH187" s="144">
        <v>1</v>
      </c>
      <c r="CI187" s="144">
        <v>0</v>
      </c>
      <c r="CJ187" s="144">
        <v>1</v>
      </c>
      <c r="CK187" s="144">
        <v>0</v>
      </c>
      <c r="CL187" s="144">
        <v>0</v>
      </c>
      <c r="CM187" s="144">
        <v>0</v>
      </c>
      <c r="CN187" s="144">
        <v>0</v>
      </c>
      <c r="CO187" s="144">
        <v>0</v>
      </c>
      <c r="CP187" s="144">
        <v>1</v>
      </c>
      <c r="CQ187" s="144">
        <v>1</v>
      </c>
      <c r="CR187" s="144">
        <v>1</v>
      </c>
      <c r="CS187" s="144">
        <v>1</v>
      </c>
      <c r="CT187" s="144">
        <v>1</v>
      </c>
      <c r="CU187" s="144">
        <v>0</v>
      </c>
      <c r="CV187" s="144">
        <v>0</v>
      </c>
      <c r="CW187" s="144">
        <v>0</v>
      </c>
      <c r="CX187" s="144">
        <v>1</v>
      </c>
      <c r="CY187" s="144">
        <v>0</v>
      </c>
      <c r="CZ187" s="144">
        <v>0</v>
      </c>
      <c r="DA187" s="144">
        <v>1</v>
      </c>
      <c r="DB187" s="144">
        <v>3</v>
      </c>
      <c r="DC187" s="144">
        <v>1</v>
      </c>
      <c r="DD187" s="144">
        <v>2</v>
      </c>
      <c r="DE187" s="144">
        <v>3</v>
      </c>
      <c r="DF187" s="144">
        <v>2.5</v>
      </c>
      <c r="DG187" s="144">
        <v>2</v>
      </c>
      <c r="DH187" s="144">
        <v>1</v>
      </c>
      <c r="DI187" s="144">
        <v>1</v>
      </c>
      <c r="DJ187" s="144">
        <v>1</v>
      </c>
      <c r="DK187" s="144">
        <v>1</v>
      </c>
      <c r="DL187" s="144">
        <v>1</v>
      </c>
      <c r="DM187" s="144">
        <v>1</v>
      </c>
      <c r="DN187" s="144">
        <v>1</v>
      </c>
      <c r="DO187" s="144">
        <v>0</v>
      </c>
      <c r="DP187" s="144">
        <v>0</v>
      </c>
      <c r="DQ187" s="144">
        <v>2</v>
      </c>
      <c r="DR187">
        <v>1</v>
      </c>
      <c r="DS187" s="144">
        <v>1</v>
      </c>
      <c r="DT187" s="397">
        <v>1</v>
      </c>
      <c r="DU187" s="397">
        <v>0</v>
      </c>
      <c r="DV187" s="380">
        <v>1</v>
      </c>
      <c r="DW187" s="380">
        <v>1</v>
      </c>
      <c r="DX187" s="397">
        <v>0</v>
      </c>
      <c r="DY187">
        <v>0</v>
      </c>
      <c r="DZ187">
        <v>0</v>
      </c>
      <c r="EA187">
        <v>0</v>
      </c>
      <c r="EB187">
        <v>2</v>
      </c>
      <c r="EC187">
        <v>0</v>
      </c>
      <c r="ED187">
        <v>0</v>
      </c>
      <c r="EE187">
        <v>0</v>
      </c>
      <c r="EF187">
        <v>0</v>
      </c>
      <c r="EG187">
        <v>0</v>
      </c>
      <c r="EH187">
        <v>0</v>
      </c>
      <c r="EI187">
        <v>0</v>
      </c>
      <c r="EJ187">
        <v>0</v>
      </c>
      <c r="EK187">
        <v>1</v>
      </c>
      <c r="EL187">
        <v>0</v>
      </c>
      <c r="EM187">
        <v>1</v>
      </c>
      <c r="EN187">
        <v>1</v>
      </c>
      <c r="EO187" s="144">
        <v>2</v>
      </c>
      <c r="EP187">
        <v>2</v>
      </c>
      <c r="EQ187">
        <v>3</v>
      </c>
      <c r="ER187">
        <v>3</v>
      </c>
      <c r="ES187">
        <v>2</v>
      </c>
      <c r="ET187">
        <v>0</v>
      </c>
      <c r="EU187">
        <v>0</v>
      </c>
      <c r="EV187">
        <v>0</v>
      </c>
      <c r="EW187">
        <v>0</v>
      </c>
      <c r="EX187">
        <v>1</v>
      </c>
      <c r="EY187">
        <v>0</v>
      </c>
      <c r="EZ187">
        <v>0</v>
      </c>
      <c r="FA187">
        <v>1</v>
      </c>
      <c r="FB187">
        <v>1</v>
      </c>
      <c r="FC187">
        <v>0</v>
      </c>
      <c r="FD187">
        <v>0</v>
      </c>
      <c r="FE187">
        <v>0</v>
      </c>
      <c r="FF187">
        <v>0</v>
      </c>
      <c r="FG187">
        <v>2</v>
      </c>
      <c r="FH187">
        <v>1</v>
      </c>
      <c r="FI187">
        <v>1</v>
      </c>
      <c r="FJ187">
        <v>1</v>
      </c>
      <c r="FK187" s="144">
        <v>2</v>
      </c>
      <c r="FL187">
        <v>1</v>
      </c>
      <c r="FM187">
        <v>1</v>
      </c>
      <c r="FN187" s="144">
        <v>1</v>
      </c>
      <c r="FO187" s="144">
        <v>1</v>
      </c>
      <c r="FP187" s="144">
        <v>1</v>
      </c>
      <c r="FQ187">
        <v>1</v>
      </c>
      <c r="FR187" s="144">
        <v>1</v>
      </c>
      <c r="FS187">
        <v>1</v>
      </c>
      <c r="FT187" s="144">
        <v>1</v>
      </c>
      <c r="FU187" s="397">
        <v>0</v>
      </c>
      <c r="FV187" s="397">
        <v>0</v>
      </c>
      <c r="FW187" s="380">
        <v>0</v>
      </c>
      <c r="FX187" s="380">
        <v>2</v>
      </c>
      <c r="FY187" s="397">
        <v>0</v>
      </c>
      <c r="FZ187">
        <v>0</v>
      </c>
      <c r="GA187">
        <v>1</v>
      </c>
      <c r="GB187">
        <v>2</v>
      </c>
      <c r="GC187">
        <v>2</v>
      </c>
      <c r="GD187">
        <v>0</v>
      </c>
      <c r="GE187">
        <v>2</v>
      </c>
      <c r="GF187">
        <v>3</v>
      </c>
      <c r="GG187">
        <v>4</v>
      </c>
      <c r="GH187">
        <v>0</v>
      </c>
      <c r="GI187">
        <v>1</v>
      </c>
      <c r="GJ187">
        <v>1</v>
      </c>
      <c r="GK187">
        <v>1</v>
      </c>
      <c r="GL187">
        <v>0</v>
      </c>
      <c r="GM187">
        <v>0</v>
      </c>
      <c r="GN187">
        <v>0</v>
      </c>
      <c r="GO187">
        <v>1</v>
      </c>
      <c r="GP187" s="144">
        <v>0</v>
      </c>
      <c r="GQ187">
        <v>1</v>
      </c>
      <c r="GR187">
        <v>2</v>
      </c>
      <c r="GS187">
        <v>3</v>
      </c>
      <c r="GT187">
        <v>0</v>
      </c>
      <c r="GU187">
        <v>1</v>
      </c>
      <c r="GV187" s="144">
        <v>0</v>
      </c>
      <c r="GW187" s="144">
        <v>0</v>
      </c>
      <c r="GX187" s="144">
        <v>0</v>
      </c>
      <c r="GY187" s="144">
        <v>1</v>
      </c>
      <c r="GZ187" s="144">
        <v>1</v>
      </c>
      <c r="HA187" s="144">
        <v>2</v>
      </c>
      <c r="HB187" s="144">
        <v>4</v>
      </c>
      <c r="HC187" s="144">
        <v>2</v>
      </c>
      <c r="HD187" s="144">
        <v>1</v>
      </c>
      <c r="HE187" s="144">
        <v>4</v>
      </c>
      <c r="HF187" s="144">
        <v>4</v>
      </c>
      <c r="HG187" s="144">
        <v>5</v>
      </c>
      <c r="HH187" s="144">
        <v>6</v>
      </c>
      <c r="HI187" s="144">
        <v>2</v>
      </c>
      <c r="HJ187" s="144">
        <v>3</v>
      </c>
      <c r="HK187" s="144">
        <v>1</v>
      </c>
      <c r="HL187" s="144">
        <v>2</v>
      </c>
      <c r="HM187" s="144">
        <v>3</v>
      </c>
      <c r="HN187" s="144">
        <v>3</v>
      </c>
      <c r="HO187" s="144">
        <v>4</v>
      </c>
      <c r="HP187" s="144">
        <v>3</v>
      </c>
      <c r="HQ187" s="144">
        <v>0</v>
      </c>
      <c r="HR187" s="144">
        <v>0</v>
      </c>
      <c r="HS187" s="144">
        <v>2</v>
      </c>
      <c r="HT187" s="144">
        <v>2</v>
      </c>
      <c r="HU187" s="144">
        <v>2</v>
      </c>
      <c r="HV187" s="144">
        <v>1</v>
      </c>
      <c r="HW187" s="144">
        <v>1</v>
      </c>
      <c r="HX187" s="144">
        <v>2</v>
      </c>
      <c r="HY187" s="144">
        <v>0</v>
      </c>
      <c r="HZ187" s="144">
        <v>0</v>
      </c>
      <c r="IA187" s="144">
        <v>0</v>
      </c>
      <c r="IB187" s="144">
        <v>0</v>
      </c>
      <c r="IC187" s="144">
        <v>0</v>
      </c>
      <c r="ID187" s="144">
        <v>0</v>
      </c>
      <c r="IE187" s="144">
        <v>1</v>
      </c>
      <c r="IF187" s="144">
        <v>1</v>
      </c>
      <c r="IG187" s="144">
        <v>1</v>
      </c>
      <c r="IH187" s="144">
        <v>0</v>
      </c>
      <c r="II187" s="144">
        <v>0</v>
      </c>
      <c r="IJ187" s="144">
        <v>0</v>
      </c>
      <c r="IK187" s="144">
        <v>0</v>
      </c>
      <c r="IL187" s="144">
        <v>1</v>
      </c>
      <c r="IM187" s="144">
        <v>0</v>
      </c>
      <c r="IN187" s="341">
        <f t="shared" si="152"/>
        <v>0</v>
      </c>
      <c r="IO187" s="144">
        <v>0</v>
      </c>
      <c r="IP187" s="144">
        <v>0</v>
      </c>
      <c r="IQ187" s="144">
        <v>2</v>
      </c>
      <c r="IR187" s="144">
        <v>1</v>
      </c>
      <c r="IS187" s="144">
        <v>2</v>
      </c>
      <c r="IT187" s="144">
        <v>3</v>
      </c>
      <c r="IU187" s="144">
        <v>2</v>
      </c>
      <c r="IV187" s="144">
        <v>2</v>
      </c>
      <c r="IW187" s="144">
        <v>3</v>
      </c>
      <c r="IX187" s="144">
        <v>3</v>
      </c>
      <c r="IY187" s="144">
        <v>1</v>
      </c>
      <c r="IZ187" s="144">
        <v>0</v>
      </c>
      <c r="JA187" s="144">
        <v>0</v>
      </c>
      <c r="JB187" s="144">
        <v>0</v>
      </c>
      <c r="JC187" s="144">
        <v>0</v>
      </c>
      <c r="JD187" s="144">
        <v>1</v>
      </c>
      <c r="JE187" s="144">
        <v>7</v>
      </c>
      <c r="JF187" s="362">
        <f t="shared" si="156"/>
        <v>7</v>
      </c>
      <c r="JG187" s="144">
        <v>7</v>
      </c>
      <c r="JH187" s="144">
        <v>7</v>
      </c>
      <c r="JI187" s="144">
        <v>5</v>
      </c>
      <c r="JJ187" s="144">
        <v>5</v>
      </c>
      <c r="JK187" s="144">
        <v>6</v>
      </c>
      <c r="JL187" s="144">
        <v>7</v>
      </c>
      <c r="JM187" s="144">
        <v>5</v>
      </c>
      <c r="JN187" s="341">
        <f t="shared" si="157"/>
        <v>5</v>
      </c>
      <c r="JO187" s="144">
        <v>5</v>
      </c>
      <c r="JP187" s="144">
        <v>5</v>
      </c>
      <c r="JQ187" s="144">
        <v>1</v>
      </c>
      <c r="JR187" s="144">
        <v>1</v>
      </c>
      <c r="JS187" s="144">
        <v>1</v>
      </c>
      <c r="JT187" s="144">
        <v>4</v>
      </c>
      <c r="JU187" s="144">
        <v>0</v>
      </c>
      <c r="JV187" s="341">
        <f t="shared" si="158"/>
        <v>0.5</v>
      </c>
      <c r="JW187" s="144">
        <v>1</v>
      </c>
      <c r="JX187" s="144">
        <v>2</v>
      </c>
      <c r="JY187" s="144">
        <v>1</v>
      </c>
      <c r="JZ187" s="144">
        <v>1</v>
      </c>
      <c r="KA187" s="144">
        <v>1</v>
      </c>
      <c r="KB187" s="144">
        <v>2</v>
      </c>
      <c r="KC187" s="144">
        <v>3</v>
      </c>
      <c r="KD187" s="144">
        <v>3</v>
      </c>
      <c r="KE187" s="144">
        <v>3</v>
      </c>
      <c r="KF187" s="144">
        <v>3</v>
      </c>
      <c r="KG187" s="144">
        <v>4</v>
      </c>
      <c r="KH187" s="144">
        <v>4</v>
      </c>
      <c r="KI187" s="144">
        <v>7</v>
      </c>
      <c r="KJ187" s="144">
        <v>10</v>
      </c>
      <c r="KK187" s="144">
        <v>10</v>
      </c>
      <c r="KL187" s="144">
        <v>6</v>
      </c>
      <c r="KM187" s="144">
        <v>2</v>
      </c>
      <c r="KN187" s="144">
        <v>2</v>
      </c>
      <c r="KO187" s="144">
        <v>3</v>
      </c>
      <c r="KP187" s="144">
        <v>5</v>
      </c>
      <c r="KQ187" s="144">
        <v>6</v>
      </c>
      <c r="KR187" s="144">
        <v>4</v>
      </c>
      <c r="KS187" s="144">
        <v>6</v>
      </c>
      <c r="KT187" s="144">
        <v>6</v>
      </c>
      <c r="KU187" s="144">
        <v>3</v>
      </c>
      <c r="KV187" s="144">
        <v>5</v>
      </c>
      <c r="KW187" s="144">
        <v>6</v>
      </c>
      <c r="KX187" s="144">
        <v>7</v>
      </c>
      <c r="KY187" s="144">
        <v>14</v>
      </c>
      <c r="KZ187" s="476">
        <f t="shared" si="159"/>
        <v>7</v>
      </c>
      <c r="LA187" s="476">
        <f t="shared" si="160"/>
        <v>7</v>
      </c>
      <c r="LB187" s="476">
        <f t="shared" si="161"/>
        <v>8</v>
      </c>
      <c r="LC187" s="476">
        <f t="shared" si="162"/>
        <v>8</v>
      </c>
      <c r="LD187" s="476">
        <f t="shared" si="163"/>
        <v>8</v>
      </c>
      <c r="LE187" s="476">
        <f t="shared" si="164"/>
        <v>8</v>
      </c>
      <c r="LF187" s="476">
        <f t="shared" si="165"/>
        <v>9</v>
      </c>
      <c r="LG187" s="476">
        <f t="shared" si="166"/>
        <v>8</v>
      </c>
      <c r="LH187" s="476">
        <f t="shared" si="167"/>
        <v>9</v>
      </c>
      <c r="LI187" s="476">
        <f t="shared" si="168"/>
        <v>9</v>
      </c>
      <c r="LJ187" s="471">
        <v>11</v>
      </c>
      <c r="LK187" s="144">
        <v>13</v>
      </c>
      <c r="LL187" s="144">
        <v>11</v>
      </c>
      <c r="LM187" s="144">
        <v>5</v>
      </c>
      <c r="LN187" s="144">
        <v>7</v>
      </c>
      <c r="LO187" s="144">
        <v>7</v>
      </c>
      <c r="LP187" s="144">
        <v>9</v>
      </c>
      <c r="LQ187" s="144">
        <v>3</v>
      </c>
      <c r="LR187" s="144">
        <v>8</v>
      </c>
      <c r="LS187" s="144">
        <v>8</v>
      </c>
      <c r="LT187" s="144">
        <v>11</v>
      </c>
      <c r="LU187" s="144">
        <v>6</v>
      </c>
      <c r="LV187" s="144">
        <v>6</v>
      </c>
      <c r="LW187" s="144">
        <v>8</v>
      </c>
      <c r="LX187" s="144">
        <v>10</v>
      </c>
      <c r="LY187" s="144">
        <v>6</v>
      </c>
      <c r="LZ187" s="144">
        <v>2</v>
      </c>
      <c r="MA187" s="144">
        <v>4</v>
      </c>
      <c r="MB187" s="144">
        <v>5</v>
      </c>
      <c r="MC187" s="144">
        <v>6</v>
      </c>
      <c r="MD187" s="144">
        <v>2</v>
      </c>
      <c r="ME187" s="144">
        <v>2</v>
      </c>
      <c r="MF187" s="144">
        <v>2</v>
      </c>
      <c r="MG187" s="144">
        <v>2</v>
      </c>
      <c r="MH187" s="144">
        <v>2</v>
      </c>
      <c r="MI187" s="144">
        <v>1</v>
      </c>
      <c r="MJ187" s="144">
        <v>5</v>
      </c>
      <c r="MK187" s="144">
        <v>7</v>
      </c>
      <c r="ML187" s="144">
        <v>12</v>
      </c>
      <c r="MM187" s="144">
        <v>8</v>
      </c>
      <c r="MN187" s="144">
        <v>11</v>
      </c>
      <c r="MO187" s="144">
        <v>14</v>
      </c>
      <c r="MP187" s="144">
        <v>14</v>
      </c>
      <c r="MQ187" s="144">
        <v>9</v>
      </c>
      <c r="MR187" s="144">
        <v>8</v>
      </c>
      <c r="MS187" s="144">
        <v>9</v>
      </c>
      <c r="MT187" s="144">
        <v>5</v>
      </c>
      <c r="MU187" s="144">
        <v>3</v>
      </c>
      <c r="MV187" s="144">
        <v>5</v>
      </c>
      <c r="MW187" s="144">
        <v>6</v>
      </c>
      <c r="MX187" s="144">
        <v>8</v>
      </c>
      <c r="MY187" s="144">
        <v>8</v>
      </c>
      <c r="MZ187" s="144">
        <v>6</v>
      </c>
      <c r="NA187" s="144">
        <v>6</v>
      </c>
      <c r="NB187" s="144">
        <v>5</v>
      </c>
      <c r="NC187" s="144">
        <v>5</v>
      </c>
      <c r="ND187" s="144">
        <v>3</v>
      </c>
      <c r="NE187" s="144">
        <v>3</v>
      </c>
      <c r="NF187" s="144">
        <v>6</v>
      </c>
      <c r="NG187" s="144">
        <v>6</v>
      </c>
      <c r="NH187" s="144">
        <v>11</v>
      </c>
      <c r="NI187" s="144">
        <v>4</v>
      </c>
      <c r="NJ187" s="144">
        <v>8</v>
      </c>
      <c r="NK187" s="144">
        <v>8</v>
      </c>
      <c r="NL187" s="144">
        <v>7</v>
      </c>
      <c r="NM187" s="144">
        <v>5</v>
      </c>
      <c r="NN187" s="144">
        <v>4</v>
      </c>
      <c r="NO187" s="144">
        <v>5</v>
      </c>
      <c r="NP187" s="144">
        <v>10</v>
      </c>
      <c r="NQ187" s="144">
        <v>3</v>
      </c>
      <c r="NR187" s="144">
        <v>1</v>
      </c>
      <c r="NS187" s="144">
        <v>5</v>
      </c>
      <c r="NT187" s="144">
        <v>5</v>
      </c>
      <c r="NU187" s="144">
        <v>3</v>
      </c>
      <c r="NV187" s="144">
        <v>2</v>
      </c>
      <c r="NW187" s="144">
        <v>0</v>
      </c>
      <c r="NX187" s="144">
        <v>2</v>
      </c>
      <c r="NY187" s="144">
        <v>3</v>
      </c>
      <c r="NZ187" s="144">
        <v>5</v>
      </c>
      <c r="OA187" s="144">
        <v>6</v>
      </c>
      <c r="OB187" s="144">
        <v>7</v>
      </c>
      <c r="OC187" s="144">
        <v>9</v>
      </c>
      <c r="OD187" s="144">
        <v>4</v>
      </c>
      <c r="OE187" s="144">
        <v>6</v>
      </c>
      <c r="OF187" s="144">
        <v>8</v>
      </c>
      <c r="OG187" s="144">
        <v>7</v>
      </c>
      <c r="OH187" s="144">
        <v>6</v>
      </c>
      <c r="OI187" s="144">
        <v>7</v>
      </c>
      <c r="OJ187" s="144">
        <v>5</v>
      </c>
      <c r="OK187" s="144">
        <v>7</v>
      </c>
      <c r="OL187" s="144">
        <v>9</v>
      </c>
      <c r="OM187" s="144">
        <v>2</v>
      </c>
      <c r="ON187" s="144">
        <v>2</v>
      </c>
      <c r="OO187" s="144">
        <v>3</v>
      </c>
      <c r="OP187" s="144">
        <v>5</v>
      </c>
      <c r="OQ187" s="144">
        <v>4</v>
      </c>
      <c r="OR187" s="144">
        <v>4</v>
      </c>
      <c r="OS187" s="144">
        <v>4</v>
      </c>
      <c r="OT187" s="144">
        <v>4</v>
      </c>
      <c r="OU187" s="144">
        <v>4</v>
      </c>
      <c r="OV187" s="144">
        <v>2</v>
      </c>
      <c r="OW187" s="144">
        <v>2</v>
      </c>
      <c r="OX187" s="144">
        <v>3</v>
      </c>
      <c r="OY187" s="341">
        <f t="shared" si="153"/>
        <v>3</v>
      </c>
      <c r="OZ187" s="144">
        <v>3</v>
      </c>
      <c r="PA187" s="144">
        <v>5</v>
      </c>
      <c r="PB187" s="144">
        <v>7</v>
      </c>
      <c r="PC187" s="144">
        <v>11</v>
      </c>
      <c r="PD187" s="144">
        <v>5</v>
      </c>
    </row>
    <row r="188" spans="1:420" s="144" customFormat="1" x14ac:dyDescent="0.2">
      <c r="A188" s="55"/>
      <c r="B188" s="318">
        <v>20</v>
      </c>
      <c r="C188" s="319">
        <f t="shared" ca="1" si="151"/>
        <v>4</v>
      </c>
      <c r="D188" s="320">
        <f t="shared" ca="1" si="154"/>
        <v>3.5398230088495575E-2</v>
      </c>
      <c r="E188" s="323">
        <f t="shared" ca="1" si="155"/>
        <v>11</v>
      </c>
      <c r="F188" s="321"/>
      <c r="G188" s="144">
        <v>130</v>
      </c>
      <c r="H188" s="144">
        <v>97</v>
      </c>
      <c r="I188" s="343">
        <v>95</v>
      </c>
      <c r="J188" s="144">
        <v>93</v>
      </c>
      <c r="K188" s="144">
        <v>97</v>
      </c>
      <c r="L188" s="144">
        <v>50</v>
      </c>
      <c r="M188" s="144">
        <v>47</v>
      </c>
      <c r="N188" s="144">
        <v>31</v>
      </c>
      <c r="O188" s="144">
        <v>30</v>
      </c>
      <c r="P188" s="144">
        <v>27</v>
      </c>
      <c r="Q188" s="144">
        <v>31</v>
      </c>
      <c r="R188" s="144">
        <v>30</v>
      </c>
      <c r="S188" s="144">
        <v>32</v>
      </c>
      <c r="T188" s="144">
        <v>20</v>
      </c>
      <c r="U188" s="144">
        <v>19</v>
      </c>
      <c r="V188" s="144">
        <v>18</v>
      </c>
      <c r="W188" s="144">
        <v>20</v>
      </c>
      <c r="X188" s="144">
        <v>18</v>
      </c>
      <c r="Y188" s="144">
        <v>15</v>
      </c>
      <c r="Z188" s="144">
        <v>22</v>
      </c>
      <c r="AA188" s="144">
        <v>26</v>
      </c>
      <c r="AB188" s="144">
        <v>36</v>
      </c>
      <c r="AC188" s="144">
        <v>37</v>
      </c>
      <c r="AD188" s="144">
        <v>57</v>
      </c>
      <c r="AE188" s="144">
        <v>39</v>
      </c>
      <c r="AF188" s="144">
        <v>46</v>
      </c>
      <c r="AG188" s="144">
        <v>55</v>
      </c>
      <c r="AH188" s="144">
        <v>40</v>
      </c>
      <c r="AI188" s="144">
        <v>36</v>
      </c>
      <c r="AJ188" s="144">
        <v>22</v>
      </c>
      <c r="AK188" s="144">
        <v>22</v>
      </c>
      <c r="AL188" s="144">
        <v>34</v>
      </c>
      <c r="AM188" s="144">
        <v>20</v>
      </c>
      <c r="AN188" s="144">
        <v>29</v>
      </c>
      <c r="AO188" s="144">
        <v>24</v>
      </c>
      <c r="AP188" s="363">
        <v>38.5</v>
      </c>
      <c r="AQ188" s="144">
        <v>53</v>
      </c>
      <c r="AR188" s="144">
        <v>63</v>
      </c>
      <c r="AS188" s="144">
        <v>49</v>
      </c>
      <c r="AT188" s="144">
        <v>58</v>
      </c>
      <c r="AU188" s="144">
        <v>32</v>
      </c>
      <c r="AV188" s="144">
        <v>28</v>
      </c>
      <c r="AW188" s="144">
        <v>30</v>
      </c>
      <c r="AX188" s="144">
        <v>35</v>
      </c>
      <c r="AY188" s="144">
        <v>31</v>
      </c>
      <c r="AZ188" s="144">
        <v>29</v>
      </c>
      <c r="BA188" s="144">
        <v>24</v>
      </c>
      <c r="BB188" s="144">
        <v>52</v>
      </c>
      <c r="BC188" s="144">
        <v>41</v>
      </c>
      <c r="BD188" s="144">
        <v>53</v>
      </c>
      <c r="BE188" s="144">
        <v>50</v>
      </c>
      <c r="BF188" s="144">
        <v>61</v>
      </c>
      <c r="BG188" s="144">
        <v>54</v>
      </c>
      <c r="BH188" s="144">
        <v>64</v>
      </c>
      <c r="BI188" s="144">
        <v>53</v>
      </c>
      <c r="BJ188" s="144">
        <v>49</v>
      </c>
      <c r="BK188" s="144">
        <v>55</v>
      </c>
      <c r="BL188" s="144">
        <v>45</v>
      </c>
      <c r="BM188" s="144">
        <v>40</v>
      </c>
      <c r="BN188" s="144">
        <v>47</v>
      </c>
      <c r="BO188" s="144">
        <v>58</v>
      </c>
      <c r="BP188" s="144">
        <v>52</v>
      </c>
      <c r="BQ188" s="144">
        <v>49</v>
      </c>
      <c r="BR188" s="144">
        <v>39</v>
      </c>
      <c r="BS188" s="343">
        <v>44</v>
      </c>
      <c r="BT188" s="144">
        <v>47</v>
      </c>
      <c r="BU188" s="144">
        <v>53</v>
      </c>
      <c r="BV188" s="144">
        <v>58</v>
      </c>
      <c r="BW188" s="144">
        <v>52</v>
      </c>
      <c r="BX188" s="144">
        <v>56</v>
      </c>
      <c r="BY188" s="144">
        <v>51</v>
      </c>
      <c r="BZ188" s="144">
        <v>60</v>
      </c>
      <c r="CA188" s="144">
        <v>58</v>
      </c>
      <c r="CB188" s="144">
        <v>65</v>
      </c>
      <c r="CC188" s="144">
        <v>49</v>
      </c>
      <c r="CD188" s="144">
        <v>45</v>
      </c>
      <c r="CE188" s="144">
        <v>58</v>
      </c>
      <c r="CF188" s="380">
        <v>67</v>
      </c>
      <c r="CG188" s="144">
        <v>64</v>
      </c>
      <c r="CH188" s="144">
        <v>72</v>
      </c>
      <c r="CI188" s="144">
        <v>90</v>
      </c>
      <c r="CJ188" s="144">
        <v>91</v>
      </c>
      <c r="CK188" s="144">
        <v>86</v>
      </c>
      <c r="CL188" s="144">
        <v>93</v>
      </c>
      <c r="CM188" s="144">
        <v>95</v>
      </c>
      <c r="CN188" s="144">
        <v>103</v>
      </c>
      <c r="CO188" s="144">
        <v>117</v>
      </c>
      <c r="CP188" s="144">
        <v>112</v>
      </c>
      <c r="CQ188" s="144">
        <v>102</v>
      </c>
      <c r="CR188" s="144">
        <v>99</v>
      </c>
      <c r="CS188" s="144">
        <v>81</v>
      </c>
      <c r="CT188" s="144">
        <v>65</v>
      </c>
      <c r="CU188" s="144">
        <v>56</v>
      </c>
      <c r="CV188" s="144">
        <v>54</v>
      </c>
      <c r="CW188" s="144">
        <v>65</v>
      </c>
      <c r="CX188" s="144">
        <v>100</v>
      </c>
      <c r="CY188" s="144">
        <v>102</v>
      </c>
      <c r="CZ188" s="144">
        <v>105</v>
      </c>
      <c r="DA188" s="144">
        <v>92</v>
      </c>
      <c r="DB188" s="144">
        <v>96</v>
      </c>
      <c r="DC188" s="144">
        <v>86</v>
      </c>
      <c r="DD188" s="144">
        <v>89</v>
      </c>
      <c r="DE188" s="144">
        <v>85</v>
      </c>
      <c r="DF188" s="144">
        <v>97.5</v>
      </c>
      <c r="DG188" s="144">
        <v>110</v>
      </c>
      <c r="DH188" s="144">
        <v>102</v>
      </c>
      <c r="DI188" s="144">
        <v>87</v>
      </c>
      <c r="DJ188" s="144">
        <v>100</v>
      </c>
      <c r="DK188" s="144">
        <v>83</v>
      </c>
      <c r="DL188" s="144">
        <v>79</v>
      </c>
      <c r="DM188" s="144">
        <v>70</v>
      </c>
      <c r="DN188" s="144">
        <v>59</v>
      </c>
      <c r="DO188" s="144">
        <v>59</v>
      </c>
      <c r="DP188" s="144">
        <v>59</v>
      </c>
      <c r="DQ188" s="144">
        <v>50</v>
      </c>
      <c r="DR188">
        <v>59</v>
      </c>
      <c r="DS188" s="144">
        <v>59</v>
      </c>
      <c r="DT188" s="397">
        <v>67</v>
      </c>
      <c r="DU188" s="397">
        <v>74</v>
      </c>
      <c r="DV188" s="380">
        <v>61</v>
      </c>
      <c r="DW188" s="380">
        <v>73</v>
      </c>
      <c r="DX188" s="397">
        <v>62</v>
      </c>
      <c r="DY188">
        <v>65</v>
      </c>
      <c r="DZ188">
        <v>57</v>
      </c>
      <c r="EA188">
        <v>62</v>
      </c>
      <c r="EB188">
        <v>80</v>
      </c>
      <c r="EC188">
        <v>74</v>
      </c>
      <c r="ED188">
        <v>73</v>
      </c>
      <c r="EE188">
        <v>79</v>
      </c>
      <c r="EF188">
        <v>68</v>
      </c>
      <c r="EG188">
        <v>97</v>
      </c>
      <c r="EH188">
        <v>100</v>
      </c>
      <c r="EI188">
        <v>96</v>
      </c>
      <c r="EJ188">
        <v>83</v>
      </c>
      <c r="EK188">
        <v>57</v>
      </c>
      <c r="EL188">
        <v>56</v>
      </c>
      <c r="EM188">
        <v>56</v>
      </c>
      <c r="EN188">
        <v>71</v>
      </c>
      <c r="EO188" s="144">
        <v>73</v>
      </c>
      <c r="EP188">
        <v>69</v>
      </c>
      <c r="EQ188">
        <v>67</v>
      </c>
      <c r="ER188">
        <v>56</v>
      </c>
      <c r="ES188">
        <v>46</v>
      </c>
      <c r="ET188">
        <v>43</v>
      </c>
      <c r="EU188">
        <v>40</v>
      </c>
      <c r="EV188">
        <v>42</v>
      </c>
      <c r="EW188">
        <v>44</v>
      </c>
      <c r="EX188">
        <v>43</v>
      </c>
      <c r="EY188">
        <v>98</v>
      </c>
      <c r="EZ188">
        <v>99</v>
      </c>
      <c r="FA188">
        <v>76</v>
      </c>
      <c r="FB188">
        <v>87</v>
      </c>
      <c r="FC188">
        <v>85</v>
      </c>
      <c r="FD188">
        <v>92</v>
      </c>
      <c r="FE188">
        <v>95</v>
      </c>
      <c r="FF188">
        <v>85</v>
      </c>
      <c r="FG188">
        <v>95</v>
      </c>
      <c r="FH188">
        <v>93</v>
      </c>
      <c r="FI188">
        <v>65</v>
      </c>
      <c r="FJ188">
        <v>83</v>
      </c>
      <c r="FK188" s="144">
        <v>83</v>
      </c>
      <c r="FL188">
        <v>73</v>
      </c>
      <c r="FM188">
        <v>46</v>
      </c>
      <c r="FN188" s="144">
        <v>42</v>
      </c>
      <c r="FO188" s="144">
        <v>46</v>
      </c>
      <c r="FP188" s="144">
        <v>40</v>
      </c>
      <c r="FQ188">
        <v>51</v>
      </c>
      <c r="FR188" s="144">
        <v>47</v>
      </c>
      <c r="FS188">
        <v>49</v>
      </c>
      <c r="FT188" s="144">
        <v>49</v>
      </c>
      <c r="FU188" s="397">
        <v>57</v>
      </c>
      <c r="FV188" s="397">
        <v>50</v>
      </c>
      <c r="FW188" s="380">
        <v>33</v>
      </c>
      <c r="FX188" s="380">
        <v>31</v>
      </c>
      <c r="FY188" s="397">
        <v>32</v>
      </c>
      <c r="FZ188">
        <v>29</v>
      </c>
      <c r="GA188">
        <v>45</v>
      </c>
      <c r="GB188">
        <v>64</v>
      </c>
      <c r="GC188">
        <v>63</v>
      </c>
      <c r="GD188">
        <v>36</v>
      </c>
      <c r="GE188">
        <v>36</v>
      </c>
      <c r="GF188">
        <v>39</v>
      </c>
      <c r="GG188">
        <v>49</v>
      </c>
      <c r="GH188">
        <v>48</v>
      </c>
      <c r="GI188">
        <v>54</v>
      </c>
      <c r="GJ188">
        <v>52</v>
      </c>
      <c r="GK188">
        <v>60</v>
      </c>
      <c r="GL188">
        <v>58</v>
      </c>
      <c r="GM188">
        <v>41</v>
      </c>
      <c r="GN188">
        <v>67</v>
      </c>
      <c r="GO188">
        <v>65</v>
      </c>
      <c r="GP188" s="144">
        <v>69</v>
      </c>
      <c r="GQ188">
        <v>92</v>
      </c>
      <c r="GR188">
        <v>87</v>
      </c>
      <c r="GS188">
        <v>89</v>
      </c>
      <c r="GT188">
        <v>78</v>
      </c>
      <c r="GU188">
        <v>71</v>
      </c>
      <c r="GV188" s="144">
        <v>87</v>
      </c>
      <c r="GW188" s="144">
        <v>84</v>
      </c>
      <c r="GX188" s="144">
        <v>86</v>
      </c>
      <c r="GY188" s="144">
        <v>73</v>
      </c>
      <c r="GZ188" s="144">
        <v>77</v>
      </c>
      <c r="HA188" s="144">
        <v>68</v>
      </c>
      <c r="HB188" s="144">
        <v>79</v>
      </c>
      <c r="HC188" s="144">
        <v>39</v>
      </c>
      <c r="HD188" s="144">
        <v>39</v>
      </c>
      <c r="HE188" s="144">
        <v>58</v>
      </c>
      <c r="HF188" s="144">
        <v>66</v>
      </c>
      <c r="HG188" s="144">
        <v>84</v>
      </c>
      <c r="HH188" s="144">
        <v>90</v>
      </c>
      <c r="HI188" s="144">
        <v>68</v>
      </c>
      <c r="HJ188" s="144">
        <v>82</v>
      </c>
      <c r="HK188" s="144">
        <v>58</v>
      </c>
      <c r="HL188" s="144">
        <v>48</v>
      </c>
      <c r="HM188" s="144">
        <v>48</v>
      </c>
      <c r="HN188" s="144">
        <v>42</v>
      </c>
      <c r="HO188" s="144">
        <v>41</v>
      </c>
      <c r="HP188" s="144">
        <v>41</v>
      </c>
      <c r="HQ188" s="144">
        <v>41</v>
      </c>
      <c r="HR188" s="144">
        <v>40</v>
      </c>
      <c r="HS188" s="144">
        <v>38</v>
      </c>
      <c r="HT188" s="144">
        <v>41</v>
      </c>
      <c r="HU188" s="144">
        <v>31</v>
      </c>
      <c r="HV188" s="144">
        <v>45</v>
      </c>
      <c r="HW188" s="144">
        <v>42</v>
      </c>
      <c r="HX188" s="144">
        <v>49</v>
      </c>
      <c r="HY188" s="144">
        <v>33</v>
      </c>
      <c r="HZ188" s="144">
        <v>26</v>
      </c>
      <c r="IA188" s="144">
        <v>42</v>
      </c>
      <c r="IB188" s="144">
        <v>47</v>
      </c>
      <c r="IC188" s="144">
        <v>53</v>
      </c>
      <c r="ID188" s="144">
        <v>46</v>
      </c>
      <c r="IE188" s="144">
        <v>40</v>
      </c>
      <c r="IF188" s="144">
        <v>50</v>
      </c>
      <c r="IG188" s="144">
        <v>56</v>
      </c>
      <c r="IH188" s="144">
        <v>50</v>
      </c>
      <c r="II188" s="144">
        <v>46</v>
      </c>
      <c r="IJ188" s="144">
        <v>48</v>
      </c>
      <c r="IK188" s="144">
        <v>48</v>
      </c>
      <c r="IL188" s="144">
        <v>42</v>
      </c>
      <c r="IM188" s="144">
        <v>49</v>
      </c>
      <c r="IN188" s="341">
        <f t="shared" si="152"/>
        <v>49.5</v>
      </c>
      <c r="IO188" s="144">
        <v>50</v>
      </c>
      <c r="IP188" s="144">
        <v>59</v>
      </c>
      <c r="IQ188" s="144">
        <v>60</v>
      </c>
      <c r="IR188" s="144">
        <v>51</v>
      </c>
      <c r="IS188" s="144">
        <v>40</v>
      </c>
      <c r="IT188" s="144">
        <v>35</v>
      </c>
      <c r="IU188" s="144">
        <v>35</v>
      </c>
      <c r="IV188" s="144">
        <v>20</v>
      </c>
      <c r="IW188" s="144">
        <v>21</v>
      </c>
      <c r="IX188" s="144">
        <v>23</v>
      </c>
      <c r="IY188" s="144">
        <v>20</v>
      </c>
      <c r="IZ188" s="144">
        <v>25</v>
      </c>
      <c r="JA188" s="144">
        <v>31</v>
      </c>
      <c r="JB188" s="144">
        <v>31</v>
      </c>
      <c r="JC188" s="144">
        <v>29</v>
      </c>
      <c r="JD188" s="144">
        <v>27</v>
      </c>
      <c r="JE188" s="144">
        <v>28</v>
      </c>
      <c r="JF188" s="362">
        <f t="shared" si="156"/>
        <v>26.5</v>
      </c>
      <c r="JG188" s="144">
        <v>25</v>
      </c>
      <c r="JH188" s="144">
        <v>21</v>
      </c>
      <c r="JI188" s="144">
        <v>26</v>
      </c>
      <c r="JJ188" s="144">
        <v>30</v>
      </c>
      <c r="JK188" s="144">
        <v>23</v>
      </c>
      <c r="JL188" s="144">
        <v>25</v>
      </c>
      <c r="JM188" s="144">
        <v>13</v>
      </c>
      <c r="JN188" s="341">
        <f t="shared" si="157"/>
        <v>13.5</v>
      </c>
      <c r="JO188" s="144">
        <v>14</v>
      </c>
      <c r="JP188" s="144">
        <v>10</v>
      </c>
      <c r="JQ188" s="144">
        <v>12</v>
      </c>
      <c r="JR188" s="144">
        <v>10</v>
      </c>
      <c r="JS188" s="144">
        <v>13</v>
      </c>
      <c r="JT188" s="144">
        <v>16</v>
      </c>
      <c r="JU188" s="144">
        <v>7</v>
      </c>
      <c r="JV188" s="341">
        <f t="shared" si="158"/>
        <v>8.5</v>
      </c>
      <c r="JW188" s="144">
        <v>10</v>
      </c>
      <c r="JX188" s="144">
        <v>11</v>
      </c>
      <c r="JY188" s="144">
        <v>10</v>
      </c>
      <c r="JZ188" s="144">
        <v>8</v>
      </c>
      <c r="KA188" s="144">
        <v>11</v>
      </c>
      <c r="KB188" s="144">
        <v>12</v>
      </c>
      <c r="KC188" s="144">
        <v>14</v>
      </c>
      <c r="KD188" s="144">
        <v>12</v>
      </c>
      <c r="KE188" s="144">
        <v>13</v>
      </c>
      <c r="KF188" s="144">
        <v>10</v>
      </c>
      <c r="KG188" s="144">
        <v>7</v>
      </c>
      <c r="KH188" s="144">
        <v>4</v>
      </c>
      <c r="KI188" s="144">
        <v>4</v>
      </c>
      <c r="KJ188" s="144">
        <v>6</v>
      </c>
      <c r="KK188" s="144">
        <v>2</v>
      </c>
      <c r="KL188" s="144">
        <v>3</v>
      </c>
      <c r="KM188" s="144">
        <v>4</v>
      </c>
      <c r="KN188" s="144">
        <v>5</v>
      </c>
      <c r="KO188" s="144">
        <v>5</v>
      </c>
      <c r="KP188" s="144">
        <v>3</v>
      </c>
      <c r="KQ188" s="144">
        <v>3</v>
      </c>
      <c r="KR188" s="144">
        <v>4</v>
      </c>
      <c r="KS188" s="144">
        <v>3</v>
      </c>
      <c r="KT188" s="144">
        <v>6</v>
      </c>
      <c r="KU188" s="144">
        <v>1</v>
      </c>
      <c r="KV188" s="144">
        <v>1</v>
      </c>
      <c r="KW188" s="144">
        <v>2</v>
      </c>
      <c r="KX188" s="144">
        <v>4</v>
      </c>
      <c r="KY188" s="144">
        <v>5</v>
      </c>
      <c r="KZ188" s="476">
        <f t="shared" si="159"/>
        <v>3</v>
      </c>
      <c r="LA188" s="476">
        <f t="shared" si="160"/>
        <v>4</v>
      </c>
      <c r="LB188" s="476">
        <f t="shared" si="161"/>
        <v>4</v>
      </c>
      <c r="LC188" s="476">
        <f t="shared" si="162"/>
        <v>4</v>
      </c>
      <c r="LD188" s="476">
        <f t="shared" si="163"/>
        <v>4</v>
      </c>
      <c r="LE188" s="476">
        <f t="shared" si="164"/>
        <v>4</v>
      </c>
      <c r="LF188" s="476">
        <f t="shared" si="165"/>
        <v>4</v>
      </c>
      <c r="LG188" s="476">
        <f t="shared" si="166"/>
        <v>4</v>
      </c>
      <c r="LH188" s="476">
        <f t="shared" si="167"/>
        <v>4</v>
      </c>
      <c r="LI188" s="476">
        <f t="shared" si="168"/>
        <v>4</v>
      </c>
      <c r="LJ188" s="471">
        <v>5</v>
      </c>
      <c r="LK188" s="144">
        <v>7</v>
      </c>
      <c r="LL188" s="144">
        <v>6</v>
      </c>
      <c r="LM188" s="144">
        <v>3</v>
      </c>
      <c r="LN188" s="144">
        <v>3</v>
      </c>
      <c r="LO188" s="144">
        <v>4</v>
      </c>
      <c r="LP188" s="144">
        <v>2</v>
      </c>
      <c r="LQ188" s="144">
        <v>2</v>
      </c>
      <c r="LR188" s="144">
        <v>2</v>
      </c>
      <c r="LS188" s="144">
        <v>2</v>
      </c>
      <c r="LT188" s="144">
        <v>6</v>
      </c>
      <c r="LU188" s="144">
        <v>1</v>
      </c>
      <c r="LV188" s="144">
        <v>1</v>
      </c>
      <c r="LW188" s="144">
        <v>2</v>
      </c>
      <c r="LX188" s="144">
        <v>4</v>
      </c>
      <c r="LY188" s="144">
        <v>4</v>
      </c>
      <c r="LZ188" s="144">
        <v>4</v>
      </c>
      <c r="MA188" s="144">
        <v>5</v>
      </c>
      <c r="MB188" s="144">
        <v>3</v>
      </c>
      <c r="MC188" s="144">
        <v>3</v>
      </c>
      <c r="MD188" s="144">
        <v>4</v>
      </c>
      <c r="ME188" s="144">
        <v>2</v>
      </c>
      <c r="MF188" s="144">
        <v>2</v>
      </c>
      <c r="MG188" s="144">
        <v>1</v>
      </c>
      <c r="MH188" s="144">
        <v>0</v>
      </c>
      <c r="MI188" s="144">
        <v>2</v>
      </c>
      <c r="MJ188" s="144">
        <v>4</v>
      </c>
      <c r="MK188" s="144">
        <v>8</v>
      </c>
      <c r="ML188" s="144">
        <v>5</v>
      </c>
      <c r="MM188" s="144">
        <v>5</v>
      </c>
      <c r="MN188" s="144">
        <v>4</v>
      </c>
      <c r="MO188" s="144">
        <v>6</v>
      </c>
      <c r="MP188" s="144">
        <v>5</v>
      </c>
      <c r="MQ188" s="144">
        <v>6</v>
      </c>
      <c r="MR188" s="144">
        <v>7</v>
      </c>
      <c r="MS188" s="144">
        <v>3</v>
      </c>
      <c r="MT188" s="144">
        <v>2</v>
      </c>
      <c r="MU188" s="144">
        <v>1</v>
      </c>
      <c r="MV188" s="144">
        <v>2</v>
      </c>
      <c r="MW188" s="144">
        <v>4</v>
      </c>
      <c r="MX188" s="144">
        <v>5</v>
      </c>
      <c r="MY188" s="144">
        <v>2</v>
      </c>
      <c r="MZ188" s="144">
        <v>3</v>
      </c>
      <c r="NA188" s="144">
        <v>4</v>
      </c>
      <c r="NB188" s="144">
        <v>2</v>
      </c>
      <c r="NC188" s="144">
        <v>2</v>
      </c>
      <c r="ND188" s="144">
        <v>2</v>
      </c>
      <c r="NE188" s="144">
        <v>5</v>
      </c>
      <c r="NF188" s="144">
        <v>14</v>
      </c>
      <c r="NG188" s="144">
        <v>7</v>
      </c>
      <c r="NH188" s="144">
        <v>7</v>
      </c>
      <c r="NI188" s="144">
        <v>4</v>
      </c>
      <c r="NJ188" s="144">
        <v>4</v>
      </c>
      <c r="NK188" s="144">
        <v>4</v>
      </c>
      <c r="NL188" s="144">
        <v>6</v>
      </c>
      <c r="NM188" s="144">
        <v>5</v>
      </c>
      <c r="NN188" s="144">
        <v>5</v>
      </c>
      <c r="NO188" s="144">
        <v>7</v>
      </c>
      <c r="NP188" s="144">
        <v>3</v>
      </c>
      <c r="NQ188" s="144">
        <v>3</v>
      </c>
      <c r="NR188" s="144">
        <v>4</v>
      </c>
      <c r="NS188" s="144">
        <v>5</v>
      </c>
      <c r="NT188" s="144">
        <v>5</v>
      </c>
      <c r="NU188" s="144">
        <v>6</v>
      </c>
      <c r="NV188" s="144">
        <v>6</v>
      </c>
      <c r="NW188" s="144">
        <v>4</v>
      </c>
      <c r="NX188" s="144">
        <v>4</v>
      </c>
      <c r="NY188" s="144">
        <v>4</v>
      </c>
      <c r="NZ188" s="144">
        <v>5</v>
      </c>
      <c r="OA188" s="144">
        <v>4</v>
      </c>
      <c r="OB188" s="144">
        <v>4</v>
      </c>
      <c r="OC188" s="144">
        <v>4</v>
      </c>
      <c r="OD188" s="144">
        <v>3</v>
      </c>
      <c r="OE188" s="144">
        <v>3</v>
      </c>
      <c r="OF188" s="144">
        <v>3</v>
      </c>
      <c r="OG188" s="144">
        <v>4</v>
      </c>
      <c r="OH188" s="144">
        <v>3</v>
      </c>
      <c r="OI188" s="144">
        <v>4</v>
      </c>
      <c r="OJ188" s="144">
        <v>3</v>
      </c>
      <c r="OK188" s="144">
        <v>2</v>
      </c>
      <c r="OL188" s="144">
        <v>3</v>
      </c>
      <c r="OM188" s="144">
        <v>3</v>
      </c>
      <c r="ON188" s="144">
        <v>3</v>
      </c>
      <c r="OO188" s="144">
        <v>4</v>
      </c>
      <c r="OP188" s="144">
        <v>4</v>
      </c>
      <c r="OQ188" s="144">
        <v>5</v>
      </c>
      <c r="OR188" s="144">
        <v>5</v>
      </c>
      <c r="OS188" s="144">
        <v>3</v>
      </c>
      <c r="OT188" s="144">
        <v>2</v>
      </c>
      <c r="OU188" s="144">
        <v>8</v>
      </c>
      <c r="OV188" s="144">
        <v>7</v>
      </c>
      <c r="OW188" s="144">
        <v>7</v>
      </c>
      <c r="OX188" s="144">
        <v>4</v>
      </c>
      <c r="OY188" s="341">
        <f t="shared" si="153"/>
        <v>4</v>
      </c>
      <c r="OZ188" s="144">
        <v>4</v>
      </c>
      <c r="PA188" s="144">
        <v>4</v>
      </c>
      <c r="PB188" s="144">
        <v>6</v>
      </c>
      <c r="PC188" s="144">
        <v>4</v>
      </c>
      <c r="PD188" s="144">
        <v>4</v>
      </c>
    </row>
    <row r="189" spans="1:420" s="144" customFormat="1" x14ac:dyDescent="0.2">
      <c r="A189" s="318"/>
      <c r="B189" s="318">
        <v>21</v>
      </c>
      <c r="C189" s="319">
        <f t="shared" ca="1" si="151"/>
        <v>29</v>
      </c>
      <c r="D189" s="320">
        <f t="shared" ca="1" si="154"/>
        <v>8.3815028901734104E-2</v>
      </c>
      <c r="E189" s="323">
        <f t="shared" ca="1" si="155"/>
        <v>17</v>
      </c>
      <c r="F189" s="321"/>
      <c r="G189" s="144">
        <v>19</v>
      </c>
      <c r="H189" s="144">
        <v>16</v>
      </c>
      <c r="I189" s="343">
        <v>13.5</v>
      </c>
      <c r="J189" s="144">
        <v>11</v>
      </c>
      <c r="K189" s="144">
        <v>5</v>
      </c>
      <c r="L189" s="144">
        <v>5</v>
      </c>
      <c r="M189" s="144">
        <v>3</v>
      </c>
      <c r="N189" s="144">
        <v>1</v>
      </c>
      <c r="O189" s="144">
        <v>4</v>
      </c>
      <c r="P189" s="144">
        <v>6</v>
      </c>
      <c r="Q189" s="144">
        <v>7</v>
      </c>
      <c r="R189" s="144">
        <v>8</v>
      </c>
      <c r="S189" s="144">
        <v>6</v>
      </c>
      <c r="T189" s="144">
        <v>4</v>
      </c>
      <c r="U189" s="144">
        <v>4</v>
      </c>
      <c r="V189" s="144">
        <v>3</v>
      </c>
      <c r="W189" s="144">
        <v>2</v>
      </c>
      <c r="X189" s="144">
        <v>1</v>
      </c>
      <c r="Y189" s="144">
        <v>1</v>
      </c>
      <c r="Z189" s="144">
        <v>3</v>
      </c>
      <c r="AA189" s="144">
        <v>7</v>
      </c>
      <c r="AB189" s="144">
        <v>9</v>
      </c>
      <c r="AC189" s="144">
        <v>2</v>
      </c>
      <c r="AD189" s="144">
        <v>4</v>
      </c>
      <c r="AE189" s="144">
        <v>4</v>
      </c>
      <c r="AF189" s="144">
        <v>7</v>
      </c>
      <c r="AG189" s="144">
        <v>8</v>
      </c>
      <c r="AH189" s="144">
        <v>9</v>
      </c>
      <c r="AI189" s="144">
        <v>8</v>
      </c>
      <c r="AJ189" s="144">
        <v>10</v>
      </c>
      <c r="AK189" s="144">
        <v>2</v>
      </c>
      <c r="AL189" s="144">
        <v>1</v>
      </c>
      <c r="AM189" s="144">
        <v>6</v>
      </c>
      <c r="AN189" s="144">
        <v>2</v>
      </c>
      <c r="AO189" s="144">
        <v>2</v>
      </c>
      <c r="AP189" s="363">
        <v>4</v>
      </c>
      <c r="AQ189" s="144">
        <v>6</v>
      </c>
      <c r="AR189" s="144">
        <v>8</v>
      </c>
      <c r="AS189" s="144">
        <v>14</v>
      </c>
      <c r="AT189" s="144">
        <v>14</v>
      </c>
      <c r="AU189" s="144">
        <v>10</v>
      </c>
      <c r="AV189" s="144">
        <v>8</v>
      </c>
      <c r="AW189" s="144">
        <v>4</v>
      </c>
      <c r="AX189" s="144">
        <v>4</v>
      </c>
      <c r="AY189" s="144">
        <v>5</v>
      </c>
      <c r="AZ189" s="144">
        <v>3</v>
      </c>
      <c r="BA189" s="144">
        <v>2</v>
      </c>
      <c r="BB189" s="144">
        <v>7</v>
      </c>
      <c r="BC189" s="144">
        <v>6</v>
      </c>
      <c r="BD189" s="144">
        <v>7</v>
      </c>
      <c r="BE189" s="144">
        <v>4</v>
      </c>
      <c r="BF189" s="144">
        <v>12</v>
      </c>
      <c r="BG189" s="144">
        <v>45</v>
      </c>
      <c r="BH189" s="144">
        <v>27</v>
      </c>
      <c r="BI189" s="144">
        <v>23</v>
      </c>
      <c r="BJ189" s="144">
        <v>22</v>
      </c>
      <c r="BK189" s="144">
        <v>12</v>
      </c>
      <c r="BL189" s="144">
        <v>9</v>
      </c>
      <c r="BM189" s="144">
        <v>6</v>
      </c>
      <c r="BN189" s="144">
        <v>5</v>
      </c>
      <c r="BO189" s="144">
        <v>5</v>
      </c>
      <c r="BP189" s="144">
        <v>4</v>
      </c>
      <c r="BQ189" s="144">
        <v>4</v>
      </c>
      <c r="BR189" s="144">
        <v>4</v>
      </c>
      <c r="BS189" s="343">
        <v>4</v>
      </c>
      <c r="BT189" s="144">
        <v>5</v>
      </c>
      <c r="BU189" s="144">
        <v>2</v>
      </c>
      <c r="BV189" s="144">
        <v>2</v>
      </c>
      <c r="BW189" s="144">
        <v>5</v>
      </c>
      <c r="BX189" s="144">
        <v>9</v>
      </c>
      <c r="BY189" s="144">
        <v>5</v>
      </c>
      <c r="BZ189" s="144">
        <v>4</v>
      </c>
      <c r="CA189" s="144">
        <v>5</v>
      </c>
      <c r="CB189" s="144">
        <v>4</v>
      </c>
      <c r="CC189" s="144">
        <v>8</v>
      </c>
      <c r="CD189" s="144">
        <v>10</v>
      </c>
      <c r="CE189" s="144">
        <v>14</v>
      </c>
      <c r="CF189" s="380">
        <v>18</v>
      </c>
      <c r="CG189" s="144">
        <v>17</v>
      </c>
      <c r="CH189" s="144">
        <v>14</v>
      </c>
      <c r="CI189" s="144">
        <v>13</v>
      </c>
      <c r="CJ189" s="144">
        <v>14</v>
      </c>
      <c r="CK189" s="144">
        <v>17</v>
      </c>
      <c r="CL189" s="144">
        <v>12</v>
      </c>
      <c r="CM189" s="144">
        <v>24</v>
      </c>
      <c r="CN189" s="144">
        <v>20</v>
      </c>
      <c r="CO189" s="144">
        <v>16</v>
      </c>
      <c r="CP189" s="144">
        <v>17</v>
      </c>
      <c r="CQ189" s="144">
        <v>21</v>
      </c>
      <c r="CR189" s="144">
        <v>16</v>
      </c>
      <c r="CS189" s="144">
        <v>28</v>
      </c>
      <c r="CT189" s="144">
        <v>35</v>
      </c>
      <c r="CU189" s="144">
        <v>21</v>
      </c>
      <c r="CV189" s="144">
        <v>26</v>
      </c>
      <c r="CW189" s="144">
        <v>33</v>
      </c>
      <c r="CX189" s="144">
        <v>28</v>
      </c>
      <c r="CY189" s="144">
        <v>38</v>
      </c>
      <c r="CZ189" s="144">
        <v>27</v>
      </c>
      <c r="DA189" s="144">
        <v>27</v>
      </c>
      <c r="DB189" s="144">
        <v>34</v>
      </c>
      <c r="DC189" s="144">
        <v>23</v>
      </c>
      <c r="DD189" s="144">
        <v>23</v>
      </c>
      <c r="DE189" s="144">
        <v>23</v>
      </c>
      <c r="DF189" s="144">
        <v>22</v>
      </c>
      <c r="DG189" s="144">
        <v>21</v>
      </c>
      <c r="DH189" s="144">
        <v>14</v>
      </c>
      <c r="DI189" s="144">
        <v>21</v>
      </c>
      <c r="DJ189" s="144">
        <v>21</v>
      </c>
      <c r="DK189" s="144">
        <v>15</v>
      </c>
      <c r="DL189" s="144">
        <v>14</v>
      </c>
      <c r="DM189" s="144">
        <v>11</v>
      </c>
      <c r="DN189" s="144">
        <v>10</v>
      </c>
      <c r="DO189" s="144">
        <v>14</v>
      </c>
      <c r="DP189" s="144">
        <v>14</v>
      </c>
      <c r="DQ189" s="144">
        <v>13</v>
      </c>
      <c r="DR189">
        <v>16</v>
      </c>
      <c r="DS189" s="144">
        <v>18</v>
      </c>
      <c r="DT189" s="397">
        <v>16</v>
      </c>
      <c r="DU189" s="397">
        <v>14</v>
      </c>
      <c r="DV189" s="380">
        <v>9</v>
      </c>
      <c r="DW189" s="380">
        <v>6</v>
      </c>
      <c r="DX189" s="397">
        <v>3</v>
      </c>
      <c r="DY189">
        <v>7</v>
      </c>
      <c r="DZ189">
        <v>7</v>
      </c>
      <c r="EA189">
        <v>7</v>
      </c>
      <c r="EB189">
        <v>7</v>
      </c>
      <c r="EC189">
        <v>8</v>
      </c>
      <c r="ED189">
        <v>9</v>
      </c>
      <c r="EE189">
        <v>5</v>
      </c>
      <c r="EF189">
        <v>3</v>
      </c>
      <c r="EG189">
        <v>9</v>
      </c>
      <c r="EH189">
        <v>18</v>
      </c>
      <c r="EI189">
        <v>22</v>
      </c>
      <c r="EJ189">
        <v>17</v>
      </c>
      <c r="EK189">
        <v>16</v>
      </c>
      <c r="EL189">
        <v>11</v>
      </c>
      <c r="EM189">
        <v>12</v>
      </c>
      <c r="EN189">
        <v>14</v>
      </c>
      <c r="EO189" s="144">
        <v>7</v>
      </c>
      <c r="EP189">
        <v>9</v>
      </c>
      <c r="EQ189">
        <v>8</v>
      </c>
      <c r="ER189">
        <v>10</v>
      </c>
      <c r="ES189">
        <v>14</v>
      </c>
      <c r="ET189">
        <v>8</v>
      </c>
      <c r="EU189">
        <v>4</v>
      </c>
      <c r="EV189">
        <v>9</v>
      </c>
      <c r="EW189">
        <v>8</v>
      </c>
      <c r="EX189">
        <v>6</v>
      </c>
      <c r="EY189">
        <v>13</v>
      </c>
      <c r="EZ189">
        <v>11</v>
      </c>
      <c r="FA189">
        <v>10</v>
      </c>
      <c r="FB189">
        <v>14</v>
      </c>
      <c r="FC189">
        <v>13</v>
      </c>
      <c r="FD189">
        <v>13</v>
      </c>
      <c r="FE189">
        <v>15</v>
      </c>
      <c r="FF189">
        <v>18</v>
      </c>
      <c r="FG189">
        <v>13</v>
      </c>
      <c r="FH189">
        <v>8</v>
      </c>
      <c r="FI189">
        <v>15</v>
      </c>
      <c r="FJ189">
        <v>15</v>
      </c>
      <c r="FK189" s="144">
        <v>12</v>
      </c>
      <c r="FL189">
        <v>8</v>
      </c>
      <c r="FM189">
        <v>5</v>
      </c>
      <c r="FN189" s="144">
        <v>13</v>
      </c>
      <c r="FO189" s="144">
        <v>7</v>
      </c>
      <c r="FP189" s="144">
        <v>7</v>
      </c>
      <c r="FQ189">
        <v>4</v>
      </c>
      <c r="FR189" s="144">
        <v>5</v>
      </c>
      <c r="FS189">
        <v>5</v>
      </c>
      <c r="FT189" s="144">
        <v>6</v>
      </c>
      <c r="FU189" s="397">
        <v>3</v>
      </c>
      <c r="FV189" s="397">
        <v>8</v>
      </c>
      <c r="FW189" s="380">
        <v>4</v>
      </c>
      <c r="FX189" s="380">
        <v>4</v>
      </c>
      <c r="FY189" s="397">
        <v>4</v>
      </c>
      <c r="FZ189">
        <v>5</v>
      </c>
      <c r="GA189">
        <v>6</v>
      </c>
      <c r="GB189">
        <v>8</v>
      </c>
      <c r="GC189">
        <v>6</v>
      </c>
      <c r="GD189">
        <v>9</v>
      </c>
      <c r="GE189">
        <v>2</v>
      </c>
      <c r="GF189">
        <v>1</v>
      </c>
      <c r="GG189">
        <v>1</v>
      </c>
      <c r="GH189">
        <v>5</v>
      </c>
      <c r="GI189">
        <v>4</v>
      </c>
      <c r="GJ189">
        <v>11</v>
      </c>
      <c r="GK189">
        <v>12</v>
      </c>
      <c r="GL189">
        <v>6</v>
      </c>
      <c r="GM189">
        <v>7</v>
      </c>
      <c r="GN189">
        <v>11</v>
      </c>
      <c r="GO189">
        <v>14</v>
      </c>
      <c r="GP189" s="144">
        <v>17</v>
      </c>
      <c r="GQ189">
        <v>15</v>
      </c>
      <c r="GR189">
        <v>11</v>
      </c>
      <c r="GS189">
        <v>15</v>
      </c>
      <c r="GT189">
        <v>8</v>
      </c>
      <c r="GU189">
        <v>9</v>
      </c>
      <c r="GV189" s="144">
        <v>6</v>
      </c>
      <c r="GW189" s="144">
        <v>12</v>
      </c>
      <c r="GX189" s="144">
        <v>12</v>
      </c>
      <c r="GY189" s="144">
        <v>7</v>
      </c>
      <c r="GZ189" s="144">
        <v>18</v>
      </c>
      <c r="HA189" s="144">
        <v>15</v>
      </c>
      <c r="HB189" s="144">
        <v>15</v>
      </c>
      <c r="HC189" s="144">
        <v>12</v>
      </c>
      <c r="HD189" s="144">
        <v>9</v>
      </c>
      <c r="HE189" s="144">
        <v>8</v>
      </c>
      <c r="HF189" s="144">
        <v>10</v>
      </c>
      <c r="HG189" s="144">
        <v>19</v>
      </c>
      <c r="HH189" s="144">
        <v>15</v>
      </c>
      <c r="HI189" s="144">
        <v>18</v>
      </c>
      <c r="HJ189" s="144">
        <v>20</v>
      </c>
      <c r="HK189" s="144">
        <v>10</v>
      </c>
      <c r="HL189" s="144">
        <v>20</v>
      </c>
      <c r="HM189" s="144">
        <v>17</v>
      </c>
      <c r="HN189" s="144">
        <v>20</v>
      </c>
      <c r="HO189" s="144">
        <v>9</v>
      </c>
      <c r="HP189" s="144">
        <v>9</v>
      </c>
      <c r="HQ189" s="144">
        <v>6</v>
      </c>
      <c r="HR189" s="144">
        <v>6</v>
      </c>
      <c r="HS189" s="144">
        <v>14</v>
      </c>
      <c r="HT189" s="144">
        <v>11</v>
      </c>
      <c r="HU189" s="144">
        <v>8</v>
      </c>
      <c r="HV189" s="144">
        <v>5</v>
      </c>
      <c r="HW189" s="144">
        <v>7</v>
      </c>
      <c r="HX189" s="144">
        <v>6</v>
      </c>
      <c r="HY189" s="144">
        <v>5</v>
      </c>
      <c r="HZ189" s="144">
        <v>1</v>
      </c>
      <c r="IA189" s="144">
        <v>0</v>
      </c>
      <c r="IB189" s="144">
        <v>0</v>
      </c>
      <c r="IC189" s="144">
        <v>3</v>
      </c>
      <c r="ID189" s="144">
        <v>6</v>
      </c>
      <c r="IE189" s="144">
        <v>4</v>
      </c>
      <c r="IF189" s="144">
        <v>5</v>
      </c>
      <c r="IG189" s="144">
        <v>2</v>
      </c>
      <c r="IH189" s="144">
        <v>3</v>
      </c>
      <c r="II189" s="144">
        <v>1</v>
      </c>
      <c r="IJ189" s="144">
        <v>3</v>
      </c>
      <c r="IK189" s="144">
        <v>5</v>
      </c>
      <c r="IL189" s="144">
        <v>2</v>
      </c>
      <c r="IM189" s="144">
        <v>3</v>
      </c>
      <c r="IN189" s="341">
        <f t="shared" si="152"/>
        <v>3.5</v>
      </c>
      <c r="IO189" s="144">
        <v>4</v>
      </c>
      <c r="IP189" s="144">
        <v>10</v>
      </c>
      <c r="IQ189" s="144">
        <v>6</v>
      </c>
      <c r="IR189" s="144">
        <v>6</v>
      </c>
      <c r="IS189" s="144">
        <v>7</v>
      </c>
      <c r="IT189" s="144">
        <v>20</v>
      </c>
      <c r="IU189" s="144">
        <v>16</v>
      </c>
      <c r="IV189" s="144">
        <v>8</v>
      </c>
      <c r="IW189" s="144">
        <v>6</v>
      </c>
      <c r="IX189" s="144">
        <v>6</v>
      </c>
      <c r="IY189" s="144">
        <v>6</v>
      </c>
      <c r="IZ189" s="144">
        <v>3</v>
      </c>
      <c r="JA189" s="144">
        <v>2</v>
      </c>
      <c r="JB189" s="144">
        <v>3</v>
      </c>
      <c r="JC189" s="144">
        <v>5</v>
      </c>
      <c r="JD189" s="144">
        <v>6</v>
      </c>
      <c r="JE189" s="144">
        <v>11</v>
      </c>
      <c r="JF189" s="362">
        <f t="shared" si="156"/>
        <v>12</v>
      </c>
      <c r="JG189" s="144">
        <v>13</v>
      </c>
      <c r="JH189" s="144">
        <v>12</v>
      </c>
      <c r="JI189" s="144">
        <v>12</v>
      </c>
      <c r="JJ189" s="144">
        <v>12</v>
      </c>
      <c r="JK189" s="144">
        <v>8</v>
      </c>
      <c r="JL189" s="144">
        <v>13</v>
      </c>
      <c r="JM189" s="144">
        <v>0</v>
      </c>
      <c r="JN189" s="341">
        <f t="shared" si="157"/>
        <v>1</v>
      </c>
      <c r="JO189" s="144">
        <v>2</v>
      </c>
      <c r="JP189" s="144">
        <v>2</v>
      </c>
      <c r="JQ189" s="144">
        <v>2</v>
      </c>
      <c r="JR189" s="144">
        <v>0</v>
      </c>
      <c r="JS189" s="144">
        <v>1</v>
      </c>
      <c r="JT189" s="144">
        <v>2</v>
      </c>
      <c r="JU189" s="144">
        <v>5</v>
      </c>
      <c r="JV189" s="341">
        <f t="shared" si="158"/>
        <v>5.5</v>
      </c>
      <c r="JW189" s="144">
        <v>6</v>
      </c>
      <c r="JX189" s="144">
        <v>8</v>
      </c>
      <c r="JY189" s="144">
        <v>4</v>
      </c>
      <c r="JZ189" s="144">
        <v>5</v>
      </c>
      <c r="KA189" s="144">
        <v>4</v>
      </c>
      <c r="KB189" s="144">
        <v>7</v>
      </c>
      <c r="KC189" s="144">
        <v>8</v>
      </c>
      <c r="KD189" s="144">
        <v>9</v>
      </c>
      <c r="KE189" s="144">
        <v>11</v>
      </c>
      <c r="KF189" s="144">
        <v>12</v>
      </c>
      <c r="KG189" s="144">
        <v>15</v>
      </c>
      <c r="KH189" s="144">
        <v>11</v>
      </c>
      <c r="KI189" s="144">
        <v>14</v>
      </c>
      <c r="KJ189" s="144">
        <v>8</v>
      </c>
      <c r="KK189" s="144">
        <v>14</v>
      </c>
      <c r="KL189" s="144">
        <v>13</v>
      </c>
      <c r="KM189" s="144">
        <v>10</v>
      </c>
      <c r="KN189" s="144">
        <v>14</v>
      </c>
      <c r="KO189" s="144">
        <v>17</v>
      </c>
      <c r="KP189" s="144">
        <v>18</v>
      </c>
      <c r="KQ189" s="144">
        <v>18</v>
      </c>
      <c r="KR189" s="144">
        <v>13</v>
      </c>
      <c r="KS189" s="144">
        <v>18</v>
      </c>
      <c r="KT189" s="144">
        <v>13</v>
      </c>
      <c r="KU189" s="144">
        <v>14</v>
      </c>
      <c r="KV189" s="144">
        <v>11</v>
      </c>
      <c r="KW189" s="144">
        <v>9</v>
      </c>
      <c r="KX189" s="144">
        <v>10</v>
      </c>
      <c r="KY189" s="144">
        <v>7</v>
      </c>
      <c r="KZ189" s="476">
        <f t="shared" si="159"/>
        <v>13</v>
      </c>
      <c r="LA189" s="476">
        <f t="shared" si="160"/>
        <v>13</v>
      </c>
      <c r="LB189" s="476">
        <f t="shared" si="161"/>
        <v>12</v>
      </c>
      <c r="LC189" s="476">
        <f t="shared" si="162"/>
        <v>13</v>
      </c>
      <c r="LD189" s="476">
        <f t="shared" si="163"/>
        <v>12</v>
      </c>
      <c r="LE189" s="476">
        <f t="shared" si="164"/>
        <v>12</v>
      </c>
      <c r="LF189" s="476">
        <f t="shared" si="165"/>
        <v>11</v>
      </c>
      <c r="LG189" s="476">
        <f t="shared" si="166"/>
        <v>10</v>
      </c>
      <c r="LH189" s="476">
        <f t="shared" si="167"/>
        <v>10</v>
      </c>
      <c r="LI189" s="476">
        <f t="shared" si="168"/>
        <v>9</v>
      </c>
      <c r="LJ189" s="471">
        <v>14</v>
      </c>
      <c r="LK189" s="144">
        <v>15</v>
      </c>
      <c r="LL189" s="144">
        <v>13</v>
      </c>
      <c r="LM189" s="144">
        <v>15</v>
      </c>
      <c r="LN189" s="144">
        <v>10</v>
      </c>
      <c r="LO189" s="144">
        <v>9</v>
      </c>
      <c r="LP189" s="144">
        <v>6</v>
      </c>
      <c r="LQ189" s="144">
        <v>4</v>
      </c>
      <c r="LR189" s="144">
        <v>4</v>
      </c>
      <c r="LS189" s="144">
        <v>3</v>
      </c>
      <c r="LT189" s="144">
        <v>13</v>
      </c>
      <c r="LU189" s="144">
        <v>4</v>
      </c>
      <c r="LV189" s="144">
        <v>4</v>
      </c>
      <c r="LW189" s="144">
        <v>5</v>
      </c>
      <c r="LX189" s="144">
        <v>4</v>
      </c>
      <c r="LY189" s="144">
        <v>2</v>
      </c>
      <c r="LZ189" s="144">
        <v>1</v>
      </c>
      <c r="MA189" s="144">
        <v>2</v>
      </c>
      <c r="MB189" s="144">
        <v>5</v>
      </c>
      <c r="MC189" s="144">
        <v>2</v>
      </c>
      <c r="MD189" s="144">
        <v>5</v>
      </c>
      <c r="ME189" s="144">
        <v>9</v>
      </c>
      <c r="MF189" s="144">
        <v>12</v>
      </c>
      <c r="MG189" s="144">
        <v>11</v>
      </c>
      <c r="MH189" s="144">
        <v>8</v>
      </c>
      <c r="MI189" s="144">
        <v>4</v>
      </c>
      <c r="MJ189" s="144">
        <v>3</v>
      </c>
      <c r="MK189" s="144">
        <v>3</v>
      </c>
      <c r="ML189" s="144">
        <v>6</v>
      </c>
      <c r="MM189" s="144">
        <v>7</v>
      </c>
      <c r="MN189" s="144">
        <v>8</v>
      </c>
      <c r="MO189" s="144">
        <v>9</v>
      </c>
      <c r="MP189" s="144">
        <v>12</v>
      </c>
      <c r="MQ189" s="144">
        <v>6</v>
      </c>
      <c r="MR189" s="144">
        <v>2</v>
      </c>
      <c r="MS189" s="144">
        <v>3</v>
      </c>
      <c r="MT189" s="144">
        <v>5</v>
      </c>
      <c r="MU189" s="144">
        <v>3</v>
      </c>
      <c r="MV189" s="144">
        <v>4</v>
      </c>
      <c r="MW189" s="144">
        <v>4</v>
      </c>
      <c r="MX189" s="144">
        <v>9</v>
      </c>
      <c r="MY189" s="144">
        <v>8</v>
      </c>
      <c r="MZ189" s="144">
        <v>5</v>
      </c>
      <c r="NA189" s="144">
        <v>6</v>
      </c>
      <c r="NB189" s="144">
        <v>7</v>
      </c>
      <c r="NC189" s="144">
        <v>3</v>
      </c>
      <c r="ND189" s="144">
        <v>4</v>
      </c>
      <c r="NE189" s="144">
        <v>6</v>
      </c>
      <c r="NF189" s="144">
        <v>33</v>
      </c>
      <c r="NG189" s="144">
        <v>36</v>
      </c>
      <c r="NH189" s="144">
        <v>36</v>
      </c>
      <c r="NI189" s="144">
        <v>7</v>
      </c>
      <c r="NJ189" s="144">
        <v>19</v>
      </c>
      <c r="NK189" s="144">
        <v>33</v>
      </c>
      <c r="NL189" s="144">
        <v>39</v>
      </c>
      <c r="NM189" s="144">
        <v>31</v>
      </c>
      <c r="NN189" s="144">
        <v>35</v>
      </c>
      <c r="NO189" s="144">
        <v>30</v>
      </c>
      <c r="NP189" s="144">
        <v>30</v>
      </c>
      <c r="NQ189" s="144">
        <v>26</v>
      </c>
      <c r="NR189" s="144">
        <v>25</v>
      </c>
      <c r="NS189" s="144">
        <v>32</v>
      </c>
      <c r="NT189" s="144">
        <v>32</v>
      </c>
      <c r="NU189" s="144">
        <v>29</v>
      </c>
      <c r="NV189" s="144">
        <v>29</v>
      </c>
      <c r="NW189" s="144">
        <v>29</v>
      </c>
      <c r="NX189" s="144">
        <v>23</v>
      </c>
      <c r="NY189" s="144">
        <v>26</v>
      </c>
      <c r="NZ189" s="144">
        <v>24</v>
      </c>
      <c r="OA189" s="144">
        <v>26</v>
      </c>
      <c r="OB189" s="144">
        <v>33</v>
      </c>
      <c r="OC189" s="144">
        <v>27</v>
      </c>
      <c r="OD189" s="144">
        <v>21</v>
      </c>
      <c r="OE189" s="144">
        <v>20</v>
      </c>
      <c r="OF189" s="144">
        <v>21</v>
      </c>
      <c r="OG189" s="144">
        <v>23</v>
      </c>
      <c r="OH189" s="144">
        <v>20</v>
      </c>
      <c r="OI189" s="144">
        <v>22</v>
      </c>
      <c r="OJ189" s="144">
        <v>27</v>
      </c>
      <c r="OK189" s="144">
        <v>27</v>
      </c>
      <c r="OL189" s="144">
        <v>29</v>
      </c>
      <c r="OM189" s="144">
        <v>25</v>
      </c>
      <c r="ON189" s="144">
        <v>23</v>
      </c>
      <c r="OO189" s="144">
        <v>24</v>
      </c>
      <c r="OP189" s="144">
        <v>31</v>
      </c>
      <c r="OQ189" s="144">
        <v>24</v>
      </c>
      <c r="OR189" s="144">
        <v>26</v>
      </c>
      <c r="OS189" s="144">
        <v>21</v>
      </c>
      <c r="OT189" s="144">
        <v>29</v>
      </c>
      <c r="OU189" s="144">
        <v>33</v>
      </c>
      <c r="OV189" s="144">
        <v>35</v>
      </c>
      <c r="OW189" s="144">
        <v>38</v>
      </c>
      <c r="OX189" s="144">
        <v>38</v>
      </c>
      <c r="OY189" s="341">
        <f t="shared" si="153"/>
        <v>33.5</v>
      </c>
      <c r="OZ189" s="144">
        <v>29</v>
      </c>
      <c r="PA189" s="144">
        <v>27</v>
      </c>
      <c r="PB189" s="144">
        <v>25</v>
      </c>
      <c r="PC189" s="144">
        <v>33</v>
      </c>
      <c r="PD189" s="144">
        <v>29</v>
      </c>
    </row>
    <row r="190" spans="1:420" s="144" customFormat="1" x14ac:dyDescent="0.2">
      <c r="A190" s="55"/>
      <c r="B190" s="318">
        <v>22</v>
      </c>
      <c r="C190" s="319">
        <f t="shared" ca="1" si="151"/>
        <v>8</v>
      </c>
      <c r="D190" s="320">
        <f t="shared" ca="1" si="154"/>
        <v>9.7323600973236012E-3</v>
      </c>
      <c r="E190" s="323">
        <f t="shared" ca="1" si="155"/>
        <v>1</v>
      </c>
      <c r="F190" s="321"/>
      <c r="G190" s="144">
        <v>19</v>
      </c>
      <c r="H190" s="144">
        <v>15</v>
      </c>
      <c r="I190" s="343">
        <v>13</v>
      </c>
      <c r="J190" s="144">
        <v>11</v>
      </c>
      <c r="K190" s="144">
        <v>12</v>
      </c>
      <c r="L190" s="144">
        <v>14</v>
      </c>
      <c r="M190" s="144">
        <v>14</v>
      </c>
      <c r="N190" s="144">
        <v>14</v>
      </c>
      <c r="O190" s="144">
        <v>15</v>
      </c>
      <c r="P190" s="144">
        <v>24</v>
      </c>
      <c r="Q190" s="144">
        <v>25</v>
      </c>
      <c r="R190" s="144">
        <v>9</v>
      </c>
      <c r="S190" s="144">
        <v>13</v>
      </c>
      <c r="T190" s="144">
        <v>18</v>
      </c>
      <c r="U190" s="144">
        <v>19</v>
      </c>
      <c r="V190" s="144">
        <v>16</v>
      </c>
      <c r="W190" s="144">
        <v>17</v>
      </c>
      <c r="X190" s="144">
        <v>16</v>
      </c>
      <c r="Y190" s="144">
        <v>11</v>
      </c>
      <c r="Z190" s="144">
        <v>14</v>
      </c>
      <c r="AA190" s="144">
        <v>16</v>
      </c>
      <c r="AB190" s="144">
        <v>20</v>
      </c>
      <c r="AC190" s="144">
        <v>21</v>
      </c>
      <c r="AD190" s="144">
        <v>17</v>
      </c>
      <c r="AE190" s="144">
        <v>22</v>
      </c>
      <c r="AF190" s="144">
        <v>24</v>
      </c>
      <c r="AG190" s="144">
        <v>27</v>
      </c>
      <c r="AH190" s="144">
        <v>23</v>
      </c>
      <c r="AI190" s="144">
        <v>16</v>
      </c>
      <c r="AJ190" s="144">
        <v>20</v>
      </c>
      <c r="AK190" s="144">
        <v>23</v>
      </c>
      <c r="AL190" s="144">
        <v>28</v>
      </c>
      <c r="AM190" s="144">
        <v>20</v>
      </c>
      <c r="AN190" s="144">
        <v>19</v>
      </c>
      <c r="AO190" s="144">
        <v>14</v>
      </c>
      <c r="AP190" s="363">
        <v>15</v>
      </c>
      <c r="AQ190" s="144">
        <v>16</v>
      </c>
      <c r="AR190" s="144">
        <v>19</v>
      </c>
      <c r="AS190" s="144">
        <v>21</v>
      </c>
      <c r="AT190" s="144">
        <v>19</v>
      </c>
      <c r="AU190" s="144">
        <v>34</v>
      </c>
      <c r="AV190" s="144">
        <v>31</v>
      </c>
      <c r="AW190" s="144">
        <v>39</v>
      </c>
      <c r="AX190" s="144">
        <v>30</v>
      </c>
      <c r="AY190" s="144">
        <v>27</v>
      </c>
      <c r="AZ190" s="144">
        <v>31</v>
      </c>
      <c r="BA190" s="144">
        <v>29</v>
      </c>
      <c r="BB190" s="144">
        <v>31</v>
      </c>
      <c r="BC190" s="144">
        <v>27</v>
      </c>
      <c r="BD190" s="144">
        <v>26</v>
      </c>
      <c r="BE190" s="144">
        <v>23</v>
      </c>
      <c r="BF190" s="144">
        <v>19</v>
      </c>
      <c r="BG190" s="144">
        <v>20</v>
      </c>
      <c r="BH190" s="144">
        <v>21</v>
      </c>
      <c r="BI190" s="144">
        <v>21</v>
      </c>
      <c r="BJ190" s="144">
        <v>18</v>
      </c>
      <c r="BK190" s="144">
        <v>16</v>
      </c>
      <c r="BL190" s="144">
        <v>18</v>
      </c>
      <c r="BM190" s="144">
        <v>20</v>
      </c>
      <c r="BN190" s="144">
        <v>15</v>
      </c>
      <c r="BO190" s="144">
        <v>17</v>
      </c>
      <c r="BP190" s="144">
        <v>18</v>
      </c>
      <c r="BQ190" s="144">
        <v>21</v>
      </c>
      <c r="BR190" s="144">
        <v>18</v>
      </c>
      <c r="BS190" s="343">
        <v>19.5</v>
      </c>
      <c r="BT190" s="144">
        <v>17</v>
      </c>
      <c r="BU190" s="144">
        <v>20</v>
      </c>
      <c r="BV190" s="144">
        <v>19</v>
      </c>
      <c r="BW190" s="144">
        <v>16</v>
      </c>
      <c r="BX190" s="144">
        <v>14</v>
      </c>
      <c r="BY190" s="144">
        <v>15</v>
      </c>
      <c r="BZ190" s="144">
        <v>13</v>
      </c>
      <c r="CA190" s="144">
        <v>16</v>
      </c>
      <c r="CB190" s="144">
        <v>24</v>
      </c>
      <c r="CC190" s="144">
        <v>30</v>
      </c>
      <c r="CD190" s="144">
        <v>16</v>
      </c>
      <c r="CE190" s="144">
        <v>16</v>
      </c>
      <c r="CF190" s="380">
        <v>8</v>
      </c>
      <c r="CG190" s="144">
        <v>4</v>
      </c>
      <c r="CH190" s="144">
        <v>9</v>
      </c>
      <c r="CI190" s="144">
        <v>4</v>
      </c>
      <c r="CJ190" s="144">
        <v>7</v>
      </c>
      <c r="CK190" s="144">
        <v>13</v>
      </c>
      <c r="CL190" s="144">
        <v>10</v>
      </c>
      <c r="CM190" s="144">
        <v>11</v>
      </c>
      <c r="CN190" s="144">
        <v>12</v>
      </c>
      <c r="CO190" s="144">
        <v>13</v>
      </c>
      <c r="CP190" s="144">
        <v>12</v>
      </c>
      <c r="CQ190" s="144">
        <v>14</v>
      </c>
      <c r="CR190" s="144">
        <v>7</v>
      </c>
      <c r="CS190" s="144">
        <v>5</v>
      </c>
      <c r="CT190" s="144">
        <v>10</v>
      </c>
      <c r="CU190" s="144">
        <v>7</v>
      </c>
      <c r="CV190" s="144">
        <v>5</v>
      </c>
      <c r="CW190" s="144">
        <v>11</v>
      </c>
      <c r="CX190" s="144">
        <v>3</v>
      </c>
      <c r="CY190" s="144">
        <v>7</v>
      </c>
      <c r="CZ190" s="144">
        <v>5</v>
      </c>
      <c r="DA190" s="144">
        <v>4</v>
      </c>
      <c r="DB190" s="144">
        <v>7</v>
      </c>
      <c r="DC190" s="144">
        <v>4</v>
      </c>
      <c r="DD190" s="144">
        <v>2</v>
      </c>
      <c r="DE190" s="144">
        <v>5</v>
      </c>
      <c r="DF190" s="144">
        <v>7.5</v>
      </c>
      <c r="DG190" s="144">
        <v>10</v>
      </c>
      <c r="DH190" s="144">
        <v>7</v>
      </c>
      <c r="DI190" s="144">
        <v>4</v>
      </c>
      <c r="DJ190" s="144">
        <v>7</v>
      </c>
      <c r="DK190" s="144">
        <v>8</v>
      </c>
      <c r="DL190" s="144">
        <v>5</v>
      </c>
      <c r="DM190" s="144">
        <v>5</v>
      </c>
      <c r="DN190" s="144">
        <v>8</v>
      </c>
      <c r="DO190" s="144">
        <v>4</v>
      </c>
      <c r="DP190" s="144">
        <v>4</v>
      </c>
      <c r="DQ190" s="144">
        <v>0</v>
      </c>
      <c r="DR190">
        <v>2</v>
      </c>
      <c r="DS190" s="144">
        <v>1</v>
      </c>
      <c r="DT190" s="397">
        <v>6</v>
      </c>
      <c r="DU190" s="397">
        <v>0</v>
      </c>
      <c r="DV190" s="380">
        <v>2</v>
      </c>
      <c r="DW190" s="380">
        <v>2</v>
      </c>
      <c r="DX190" s="397">
        <v>1</v>
      </c>
      <c r="DY190">
        <v>3</v>
      </c>
      <c r="DZ190">
        <v>5</v>
      </c>
      <c r="EA190">
        <v>2</v>
      </c>
      <c r="EB190">
        <v>4</v>
      </c>
      <c r="EC190">
        <v>12</v>
      </c>
      <c r="ED190">
        <v>4</v>
      </c>
      <c r="EE190">
        <v>7</v>
      </c>
      <c r="EF190">
        <v>2</v>
      </c>
      <c r="EG190">
        <v>6</v>
      </c>
      <c r="EH190">
        <v>16</v>
      </c>
      <c r="EI190">
        <v>12</v>
      </c>
      <c r="EJ190">
        <v>9</v>
      </c>
      <c r="EK190">
        <v>9</v>
      </c>
      <c r="EL190">
        <v>9</v>
      </c>
      <c r="EM190">
        <v>11</v>
      </c>
      <c r="EN190">
        <v>12</v>
      </c>
      <c r="EO190" s="144">
        <v>5</v>
      </c>
      <c r="EP190">
        <v>6</v>
      </c>
      <c r="EQ190">
        <v>3</v>
      </c>
      <c r="ER190">
        <v>2</v>
      </c>
      <c r="ES190">
        <v>3</v>
      </c>
      <c r="ET190">
        <v>3</v>
      </c>
      <c r="EU190">
        <v>0</v>
      </c>
      <c r="EV190">
        <v>1</v>
      </c>
      <c r="EW190">
        <v>2</v>
      </c>
      <c r="EX190">
        <v>0</v>
      </c>
      <c r="EY190">
        <v>5</v>
      </c>
      <c r="EZ190">
        <v>1</v>
      </c>
      <c r="FA190">
        <v>0</v>
      </c>
      <c r="FB190">
        <v>1</v>
      </c>
      <c r="FC190">
        <v>8</v>
      </c>
      <c r="FD190">
        <v>7</v>
      </c>
      <c r="FE190">
        <v>5</v>
      </c>
      <c r="FF190">
        <v>6</v>
      </c>
      <c r="FG190">
        <v>10</v>
      </c>
      <c r="FH190">
        <v>11</v>
      </c>
      <c r="FI190">
        <v>8</v>
      </c>
      <c r="FJ190">
        <v>6</v>
      </c>
      <c r="FK190" s="144">
        <v>9</v>
      </c>
      <c r="FL190">
        <v>3</v>
      </c>
      <c r="FM190">
        <v>2</v>
      </c>
      <c r="FN190" s="144">
        <v>3</v>
      </c>
      <c r="FO190" s="144">
        <v>1</v>
      </c>
      <c r="FP190" s="144">
        <v>4</v>
      </c>
      <c r="FQ190">
        <v>2</v>
      </c>
      <c r="FR190" s="144">
        <v>2</v>
      </c>
      <c r="FS190">
        <v>3</v>
      </c>
      <c r="FT190" s="144">
        <v>4</v>
      </c>
      <c r="FU190" s="397">
        <v>5</v>
      </c>
      <c r="FV190" s="397">
        <v>4</v>
      </c>
      <c r="FW190" s="380">
        <v>4</v>
      </c>
      <c r="FX190" s="380">
        <v>3</v>
      </c>
      <c r="FY190" s="397">
        <v>5</v>
      </c>
      <c r="FZ190">
        <v>2</v>
      </c>
      <c r="GA190">
        <v>2</v>
      </c>
      <c r="GB190">
        <v>3</v>
      </c>
      <c r="GC190">
        <v>4</v>
      </c>
      <c r="GD190">
        <v>9</v>
      </c>
      <c r="GE190">
        <v>13</v>
      </c>
      <c r="GF190">
        <v>11</v>
      </c>
      <c r="GG190">
        <v>14</v>
      </c>
      <c r="GH190">
        <v>12</v>
      </c>
      <c r="GI190">
        <v>17</v>
      </c>
      <c r="GJ190">
        <v>8</v>
      </c>
      <c r="GK190">
        <v>8</v>
      </c>
      <c r="GL190">
        <v>8</v>
      </c>
      <c r="GM190">
        <v>7</v>
      </c>
      <c r="GN190">
        <v>10</v>
      </c>
      <c r="GO190">
        <v>8</v>
      </c>
      <c r="GP190" s="144">
        <v>16</v>
      </c>
      <c r="GQ190">
        <v>14</v>
      </c>
      <c r="GR190">
        <v>11</v>
      </c>
      <c r="GS190">
        <v>15</v>
      </c>
      <c r="GT190">
        <v>8</v>
      </c>
      <c r="GU190">
        <v>11</v>
      </c>
      <c r="GV190" s="144">
        <v>14</v>
      </c>
      <c r="GW190" s="144">
        <v>6</v>
      </c>
      <c r="GX190" s="144">
        <v>8</v>
      </c>
      <c r="GY190" s="144">
        <v>10</v>
      </c>
      <c r="GZ190" s="144">
        <v>10</v>
      </c>
      <c r="HA190" s="144">
        <v>14</v>
      </c>
      <c r="HB190" s="144">
        <v>17</v>
      </c>
      <c r="HC190" s="144">
        <v>8</v>
      </c>
      <c r="HD190" s="144">
        <v>6</v>
      </c>
      <c r="HE190" s="144">
        <v>7</v>
      </c>
      <c r="HF190" s="144">
        <v>7</v>
      </c>
      <c r="HG190" s="144">
        <v>18</v>
      </c>
      <c r="HH190" s="144">
        <v>23</v>
      </c>
      <c r="HI190" s="144">
        <v>15</v>
      </c>
      <c r="HJ190" s="144">
        <v>14</v>
      </c>
      <c r="HK190" s="144">
        <v>13</v>
      </c>
      <c r="HL190" s="144">
        <v>23</v>
      </c>
      <c r="HM190" s="144">
        <v>15</v>
      </c>
      <c r="HN190" s="144">
        <v>9</v>
      </c>
      <c r="HO190" s="144">
        <v>6</v>
      </c>
      <c r="HP190" s="144">
        <v>6</v>
      </c>
      <c r="HQ190" s="144">
        <v>8</v>
      </c>
      <c r="HR190" s="144">
        <v>4</v>
      </c>
      <c r="HS190" s="144">
        <v>4</v>
      </c>
      <c r="HT190" s="144">
        <v>6</v>
      </c>
      <c r="HU190" s="144">
        <v>6</v>
      </c>
      <c r="HV190" s="144">
        <v>13</v>
      </c>
      <c r="HW190" s="144">
        <v>23</v>
      </c>
      <c r="HX190" s="144">
        <v>12</v>
      </c>
      <c r="HY190" s="144">
        <v>5</v>
      </c>
      <c r="HZ190" s="144">
        <v>1</v>
      </c>
      <c r="IA190" s="144">
        <v>5</v>
      </c>
      <c r="IB190" s="144">
        <v>13</v>
      </c>
      <c r="IC190" s="144">
        <v>13</v>
      </c>
      <c r="ID190" s="144">
        <v>14</v>
      </c>
      <c r="IE190" s="144">
        <v>17</v>
      </c>
      <c r="IF190" s="144">
        <v>7</v>
      </c>
      <c r="IG190" s="144">
        <v>9</v>
      </c>
      <c r="IH190" s="144">
        <v>5</v>
      </c>
      <c r="II190" s="144">
        <v>7</v>
      </c>
      <c r="IJ190" s="144">
        <v>7</v>
      </c>
      <c r="IK190" s="144">
        <v>7</v>
      </c>
      <c r="IL190" s="144">
        <v>4</v>
      </c>
      <c r="IM190" s="144">
        <v>5</v>
      </c>
      <c r="IN190" s="341">
        <f t="shared" si="152"/>
        <v>4.5</v>
      </c>
      <c r="IO190" s="144">
        <v>4</v>
      </c>
      <c r="IP190" s="144">
        <v>6</v>
      </c>
      <c r="IQ190" s="144">
        <v>13</v>
      </c>
      <c r="IR190" s="144">
        <v>6</v>
      </c>
      <c r="IS190" s="144">
        <v>7</v>
      </c>
      <c r="IT190" s="144">
        <v>12</v>
      </c>
      <c r="IU190" s="144">
        <v>12</v>
      </c>
      <c r="IV190" s="144">
        <v>7</v>
      </c>
      <c r="IW190" s="144">
        <v>9</v>
      </c>
      <c r="IX190" s="144">
        <v>12</v>
      </c>
      <c r="IY190" s="144">
        <v>6</v>
      </c>
      <c r="IZ190" s="144">
        <v>10</v>
      </c>
      <c r="JA190" s="144">
        <v>7</v>
      </c>
      <c r="JB190" s="144">
        <v>5</v>
      </c>
      <c r="JC190" s="144">
        <v>7</v>
      </c>
      <c r="JD190" s="144">
        <v>3</v>
      </c>
      <c r="JE190" s="144">
        <v>0</v>
      </c>
      <c r="JF190" s="362">
        <f t="shared" si="156"/>
        <v>1</v>
      </c>
      <c r="JG190" s="144">
        <v>2</v>
      </c>
      <c r="JH190" s="144">
        <v>2</v>
      </c>
      <c r="JI190" s="144">
        <v>6</v>
      </c>
      <c r="JJ190" s="144">
        <v>2</v>
      </c>
      <c r="JK190" s="144">
        <v>2</v>
      </c>
      <c r="JL190" s="144">
        <v>7</v>
      </c>
      <c r="JM190" s="144">
        <v>3</v>
      </c>
      <c r="JN190" s="341">
        <f t="shared" si="157"/>
        <v>2.5</v>
      </c>
      <c r="JO190" s="144">
        <v>2</v>
      </c>
      <c r="JP190" s="144">
        <v>3</v>
      </c>
      <c r="JQ190" s="144">
        <v>2</v>
      </c>
      <c r="JR190" s="144">
        <v>2</v>
      </c>
      <c r="JS190" s="144">
        <v>4</v>
      </c>
      <c r="JT190" s="144">
        <v>2</v>
      </c>
      <c r="JU190" s="144">
        <v>2</v>
      </c>
      <c r="JV190" s="341">
        <f t="shared" si="158"/>
        <v>4</v>
      </c>
      <c r="JW190" s="144">
        <v>6</v>
      </c>
      <c r="JX190" s="144">
        <v>5</v>
      </c>
      <c r="JY190" s="144">
        <v>7</v>
      </c>
      <c r="JZ190" s="144">
        <v>8</v>
      </c>
      <c r="KA190" s="144">
        <v>7</v>
      </c>
      <c r="KB190" s="144">
        <v>12</v>
      </c>
      <c r="KC190" s="144">
        <v>11</v>
      </c>
      <c r="KD190" s="144">
        <v>2</v>
      </c>
      <c r="KE190" s="144">
        <v>2</v>
      </c>
      <c r="KF190" s="144">
        <v>4</v>
      </c>
      <c r="KG190" s="144">
        <v>4</v>
      </c>
      <c r="KH190" s="144">
        <v>7</v>
      </c>
      <c r="KI190" s="144">
        <v>8</v>
      </c>
      <c r="KJ190" s="144">
        <v>7</v>
      </c>
      <c r="KK190" s="144">
        <v>14</v>
      </c>
      <c r="KL190" s="144">
        <v>11</v>
      </c>
      <c r="KM190" s="144">
        <v>2</v>
      </c>
      <c r="KN190" s="144">
        <v>1</v>
      </c>
      <c r="KO190" s="144">
        <v>6</v>
      </c>
      <c r="KP190" s="144">
        <v>2</v>
      </c>
      <c r="KQ190" s="144">
        <v>7</v>
      </c>
      <c r="KR190" s="144">
        <v>6</v>
      </c>
      <c r="KS190" s="144">
        <v>6</v>
      </c>
      <c r="KT190" s="144">
        <v>6</v>
      </c>
      <c r="KU190" s="144">
        <v>10</v>
      </c>
      <c r="KV190" s="144">
        <v>6</v>
      </c>
      <c r="KW190" s="144">
        <v>4</v>
      </c>
      <c r="KX190" s="144">
        <v>7</v>
      </c>
      <c r="KY190" s="144">
        <v>7</v>
      </c>
      <c r="KZ190" s="476">
        <f t="shared" si="159"/>
        <v>7</v>
      </c>
      <c r="LA190" s="476">
        <f t="shared" si="160"/>
        <v>7</v>
      </c>
      <c r="LB190" s="476">
        <f t="shared" si="161"/>
        <v>7</v>
      </c>
      <c r="LC190" s="476">
        <f t="shared" si="162"/>
        <v>7</v>
      </c>
      <c r="LD190" s="476">
        <f t="shared" si="163"/>
        <v>6</v>
      </c>
      <c r="LE190" s="476">
        <f t="shared" si="164"/>
        <v>6</v>
      </c>
      <c r="LF190" s="476">
        <f t="shared" si="165"/>
        <v>6</v>
      </c>
      <c r="LG190" s="476">
        <f t="shared" si="166"/>
        <v>6</v>
      </c>
      <c r="LH190" s="476">
        <f t="shared" si="167"/>
        <v>6</v>
      </c>
      <c r="LI190" s="476">
        <f t="shared" si="168"/>
        <v>6</v>
      </c>
      <c r="LJ190" s="471">
        <v>14</v>
      </c>
      <c r="LK190" s="144">
        <v>6</v>
      </c>
      <c r="LL190" s="144">
        <v>4</v>
      </c>
      <c r="LM190" s="144">
        <v>2</v>
      </c>
      <c r="LN190" s="144">
        <v>4</v>
      </c>
      <c r="LO190" s="144">
        <v>3</v>
      </c>
      <c r="LP190" s="144">
        <v>4</v>
      </c>
      <c r="LQ190" s="144">
        <v>7</v>
      </c>
      <c r="LR190" s="144">
        <v>7</v>
      </c>
      <c r="LS190" s="144">
        <v>9</v>
      </c>
      <c r="LT190" s="144">
        <v>4</v>
      </c>
      <c r="LU190" s="144">
        <v>7</v>
      </c>
      <c r="LV190" s="144">
        <v>3</v>
      </c>
      <c r="LW190" s="144">
        <v>2</v>
      </c>
      <c r="LX190" s="144">
        <v>7</v>
      </c>
      <c r="LY190" s="144">
        <v>6</v>
      </c>
      <c r="LZ190" s="144">
        <v>8</v>
      </c>
      <c r="MA190" s="144">
        <v>4</v>
      </c>
      <c r="MB190" s="144">
        <v>4</v>
      </c>
      <c r="MC190" s="144">
        <v>3</v>
      </c>
      <c r="MD190" s="144">
        <v>3</v>
      </c>
      <c r="ME190" s="144">
        <v>4</v>
      </c>
      <c r="MF190" s="144">
        <v>3</v>
      </c>
      <c r="MG190" s="144">
        <v>2</v>
      </c>
      <c r="MH190" s="144">
        <v>3</v>
      </c>
      <c r="MI190" s="144">
        <v>3</v>
      </c>
      <c r="MJ190" s="144">
        <v>3</v>
      </c>
      <c r="MK190" s="144">
        <v>4</v>
      </c>
      <c r="ML190" s="144">
        <v>6</v>
      </c>
      <c r="MM190" s="144">
        <v>4</v>
      </c>
      <c r="MN190" s="144">
        <v>6</v>
      </c>
      <c r="MO190" s="144">
        <v>3</v>
      </c>
      <c r="MP190" s="144">
        <v>4</v>
      </c>
      <c r="MQ190" s="144">
        <v>5</v>
      </c>
      <c r="MR190" s="144">
        <v>3</v>
      </c>
      <c r="MS190" s="144">
        <v>1</v>
      </c>
      <c r="MT190" s="144">
        <v>5</v>
      </c>
      <c r="MU190" s="144">
        <v>2</v>
      </c>
      <c r="MV190" s="144">
        <v>4</v>
      </c>
      <c r="MW190" s="144">
        <v>2</v>
      </c>
      <c r="MX190" s="144">
        <v>2</v>
      </c>
      <c r="MY190" s="144">
        <v>1</v>
      </c>
      <c r="MZ190" s="144">
        <v>3</v>
      </c>
      <c r="NA190" s="144">
        <v>2</v>
      </c>
      <c r="NB190" s="144">
        <v>5</v>
      </c>
      <c r="NC190" s="144">
        <v>8</v>
      </c>
      <c r="ND190" s="144">
        <v>7</v>
      </c>
      <c r="NE190" s="144">
        <v>4</v>
      </c>
      <c r="NF190" s="144">
        <v>41</v>
      </c>
      <c r="NG190" s="144">
        <v>5</v>
      </c>
      <c r="NH190" s="144">
        <v>8</v>
      </c>
      <c r="NI190" s="144">
        <v>7</v>
      </c>
      <c r="NJ190" s="144">
        <v>7</v>
      </c>
      <c r="NK190" s="144">
        <v>6</v>
      </c>
      <c r="NL190" s="144">
        <v>6</v>
      </c>
      <c r="NM190" s="144">
        <v>4</v>
      </c>
      <c r="NN190" s="144">
        <v>4</v>
      </c>
      <c r="NO190" s="144">
        <v>8</v>
      </c>
      <c r="NP190" s="144">
        <v>7</v>
      </c>
      <c r="NQ190" s="144">
        <v>11</v>
      </c>
      <c r="NR190" s="144">
        <v>9</v>
      </c>
      <c r="NS190" s="144">
        <v>8</v>
      </c>
      <c r="NT190" s="144">
        <v>7</v>
      </c>
      <c r="NU190" s="144">
        <v>10</v>
      </c>
      <c r="NV190" s="144">
        <v>8</v>
      </c>
      <c r="NW190" s="144">
        <v>5</v>
      </c>
      <c r="NX190" s="144">
        <v>7</v>
      </c>
      <c r="NY190" s="144">
        <v>10</v>
      </c>
      <c r="NZ190" s="144">
        <v>5</v>
      </c>
      <c r="OA190" s="144">
        <v>6</v>
      </c>
      <c r="OB190" s="144">
        <v>7</v>
      </c>
      <c r="OC190" s="144">
        <v>7</v>
      </c>
      <c r="OD190" s="144">
        <v>8</v>
      </c>
      <c r="OE190" s="144">
        <v>3</v>
      </c>
      <c r="OF190" s="144">
        <v>4</v>
      </c>
      <c r="OG190" s="144">
        <v>6</v>
      </c>
      <c r="OH190" s="144">
        <v>4</v>
      </c>
      <c r="OI190" s="144">
        <v>7</v>
      </c>
      <c r="OJ190" s="144">
        <v>9</v>
      </c>
      <c r="OK190" s="144">
        <v>12</v>
      </c>
      <c r="OL190" s="144">
        <v>10</v>
      </c>
      <c r="OM190" s="144">
        <v>5</v>
      </c>
      <c r="ON190" s="144">
        <v>7</v>
      </c>
      <c r="OO190" s="144">
        <v>8</v>
      </c>
      <c r="OP190" s="144">
        <v>7</v>
      </c>
      <c r="OQ190" s="144">
        <v>10</v>
      </c>
      <c r="OR190" s="144">
        <v>11</v>
      </c>
      <c r="OS190" s="144">
        <v>11</v>
      </c>
      <c r="OT190" s="144">
        <v>12</v>
      </c>
      <c r="OU190" s="144">
        <v>17</v>
      </c>
      <c r="OV190" s="144">
        <v>10</v>
      </c>
      <c r="OW190" s="144">
        <v>7</v>
      </c>
      <c r="OX190" s="144">
        <v>11</v>
      </c>
      <c r="OY190" s="341">
        <f t="shared" si="153"/>
        <v>8.5</v>
      </c>
      <c r="OZ190" s="144">
        <v>6</v>
      </c>
      <c r="PA190" s="144">
        <v>3</v>
      </c>
      <c r="PB190" s="144">
        <v>9</v>
      </c>
      <c r="PC190" s="144">
        <v>8</v>
      </c>
      <c r="PD190" s="144">
        <v>8</v>
      </c>
    </row>
    <row r="191" spans="1:420" s="144" customFormat="1" x14ac:dyDescent="0.2">
      <c r="A191" s="318"/>
      <c r="B191" s="318">
        <v>23</v>
      </c>
      <c r="C191" s="319">
        <f t="shared" ca="1" si="151"/>
        <v>133</v>
      </c>
      <c r="D191" s="320">
        <f t="shared" ca="1" si="154"/>
        <v>7.1122994652406415E-2</v>
      </c>
      <c r="E191" s="323">
        <f t="shared" ca="1" si="155"/>
        <v>15</v>
      </c>
      <c r="F191" s="321"/>
      <c r="G191" s="144">
        <v>462</v>
      </c>
      <c r="H191" s="144">
        <v>367</v>
      </c>
      <c r="I191" s="343">
        <v>427.5</v>
      </c>
      <c r="J191" s="144">
        <v>488</v>
      </c>
      <c r="K191" s="144">
        <v>481</v>
      </c>
      <c r="L191" s="144">
        <v>317</v>
      </c>
      <c r="M191" s="144">
        <v>341</v>
      </c>
      <c r="N191" s="144">
        <v>401</v>
      </c>
      <c r="O191" s="144">
        <v>432</v>
      </c>
      <c r="P191" s="144">
        <v>335</v>
      </c>
      <c r="Q191" s="144">
        <v>341</v>
      </c>
      <c r="R191" s="144">
        <v>346</v>
      </c>
      <c r="S191" s="144">
        <v>360</v>
      </c>
      <c r="T191" s="144">
        <v>237</v>
      </c>
      <c r="U191" s="144">
        <v>240</v>
      </c>
      <c r="V191" s="144">
        <v>295</v>
      </c>
      <c r="W191" s="144">
        <v>352</v>
      </c>
      <c r="X191" s="144">
        <v>318</v>
      </c>
      <c r="Y191" s="144">
        <v>250</v>
      </c>
      <c r="Z191" s="144">
        <v>294</v>
      </c>
      <c r="AA191" s="144">
        <v>336</v>
      </c>
      <c r="AB191" s="144">
        <v>401</v>
      </c>
      <c r="AC191" s="144">
        <v>274</v>
      </c>
      <c r="AD191" s="144">
        <v>270</v>
      </c>
      <c r="AE191" s="144">
        <v>315</v>
      </c>
      <c r="AF191" s="144">
        <v>346</v>
      </c>
      <c r="AG191" s="144">
        <v>279</v>
      </c>
      <c r="AH191" s="144">
        <v>262</v>
      </c>
      <c r="AI191" s="144">
        <v>296</v>
      </c>
      <c r="AJ191" s="144">
        <v>330</v>
      </c>
      <c r="AK191" s="144">
        <v>259</v>
      </c>
      <c r="AL191" s="144">
        <v>306</v>
      </c>
      <c r="AM191" s="144">
        <v>290</v>
      </c>
      <c r="AN191" s="144">
        <v>333</v>
      </c>
      <c r="AO191" s="144">
        <v>341</v>
      </c>
      <c r="AP191" s="363">
        <v>299.5</v>
      </c>
      <c r="AQ191" s="144">
        <v>258</v>
      </c>
      <c r="AR191" s="144">
        <v>324</v>
      </c>
      <c r="AS191" s="144">
        <v>394</v>
      </c>
      <c r="AT191" s="144">
        <v>369</v>
      </c>
      <c r="AU191" s="144">
        <v>341</v>
      </c>
      <c r="AV191" s="144">
        <v>362</v>
      </c>
      <c r="AW191" s="144">
        <v>437</v>
      </c>
      <c r="AX191" s="144">
        <v>401</v>
      </c>
      <c r="AY191" s="144">
        <v>340</v>
      </c>
      <c r="AZ191" s="144">
        <v>386</v>
      </c>
      <c r="BA191" s="144">
        <v>423</v>
      </c>
      <c r="BB191" s="144">
        <v>566</v>
      </c>
      <c r="BC191" s="144">
        <v>481</v>
      </c>
      <c r="BD191" s="144">
        <v>375</v>
      </c>
      <c r="BE191" s="144">
        <v>451</v>
      </c>
      <c r="BF191" s="144">
        <v>495</v>
      </c>
      <c r="BG191" s="144">
        <v>621</v>
      </c>
      <c r="BH191" s="144">
        <v>437</v>
      </c>
      <c r="BI191" s="144">
        <v>404</v>
      </c>
      <c r="BJ191" s="144">
        <v>458</v>
      </c>
      <c r="BK191" s="144">
        <v>489</v>
      </c>
      <c r="BL191" s="144">
        <v>262</v>
      </c>
      <c r="BM191" s="144">
        <v>279</v>
      </c>
      <c r="BN191" s="144">
        <v>376</v>
      </c>
      <c r="BO191" s="144">
        <v>448</v>
      </c>
      <c r="BP191" s="144">
        <v>314</v>
      </c>
      <c r="BQ191" s="144">
        <v>292</v>
      </c>
      <c r="BR191" s="144">
        <v>342</v>
      </c>
      <c r="BS191" s="343">
        <v>317</v>
      </c>
      <c r="BT191" s="144">
        <v>342</v>
      </c>
      <c r="BU191" s="144">
        <v>344</v>
      </c>
      <c r="BV191" s="144">
        <v>322</v>
      </c>
      <c r="BW191" s="144">
        <v>374</v>
      </c>
      <c r="BX191" s="144">
        <v>408</v>
      </c>
      <c r="BY191" s="144">
        <v>332</v>
      </c>
      <c r="BZ191" s="144">
        <v>334</v>
      </c>
      <c r="CA191" s="144">
        <v>349</v>
      </c>
      <c r="CB191" s="144">
        <v>419</v>
      </c>
      <c r="CC191" s="144">
        <v>364</v>
      </c>
      <c r="CD191" s="144">
        <v>311</v>
      </c>
      <c r="CE191" s="144">
        <v>325</v>
      </c>
      <c r="CF191" s="380">
        <v>395</v>
      </c>
      <c r="CG191" s="144">
        <v>362</v>
      </c>
      <c r="CH191" s="144">
        <v>317</v>
      </c>
      <c r="CI191" s="144">
        <v>320</v>
      </c>
      <c r="CJ191" s="144">
        <v>387</v>
      </c>
      <c r="CK191" s="144">
        <v>414</v>
      </c>
      <c r="CL191" s="144">
        <v>379</v>
      </c>
      <c r="CM191" s="144">
        <v>387</v>
      </c>
      <c r="CN191" s="144">
        <v>363</v>
      </c>
      <c r="CO191" s="144">
        <v>413</v>
      </c>
      <c r="CP191" s="144">
        <v>348</v>
      </c>
      <c r="CQ191" s="144">
        <v>277</v>
      </c>
      <c r="CR191" s="144">
        <v>225</v>
      </c>
      <c r="CS191" s="144">
        <v>274</v>
      </c>
      <c r="CT191" s="144">
        <v>231</v>
      </c>
      <c r="CU191" s="144">
        <v>200</v>
      </c>
      <c r="CV191" s="144">
        <v>234</v>
      </c>
      <c r="CW191" s="144">
        <v>233</v>
      </c>
      <c r="CX191" s="144">
        <v>354</v>
      </c>
      <c r="CY191" s="144">
        <v>269</v>
      </c>
      <c r="CZ191" s="144">
        <v>251</v>
      </c>
      <c r="DA191" s="144">
        <v>256</v>
      </c>
      <c r="DB191" s="144">
        <v>310</v>
      </c>
      <c r="DC191" s="144">
        <v>215</v>
      </c>
      <c r="DD191" s="144">
        <v>214</v>
      </c>
      <c r="DE191" s="144">
        <v>252</v>
      </c>
      <c r="DF191" s="144">
        <v>300</v>
      </c>
      <c r="DG191" s="144">
        <v>348</v>
      </c>
      <c r="DH191" s="144">
        <v>273</v>
      </c>
      <c r="DI191" s="144">
        <v>275</v>
      </c>
      <c r="DJ191" s="144">
        <v>272</v>
      </c>
      <c r="DK191" s="144">
        <v>312</v>
      </c>
      <c r="DL191" s="144">
        <v>159</v>
      </c>
      <c r="DM191" s="144">
        <v>155</v>
      </c>
      <c r="DN191" s="144">
        <v>213</v>
      </c>
      <c r="DO191" s="144">
        <v>181</v>
      </c>
      <c r="DP191" s="144">
        <v>181</v>
      </c>
      <c r="DQ191" s="144">
        <v>170</v>
      </c>
      <c r="DR191">
        <v>174</v>
      </c>
      <c r="DS191" s="144">
        <v>213</v>
      </c>
      <c r="DT191" s="397">
        <v>215</v>
      </c>
      <c r="DU191" s="397">
        <v>156</v>
      </c>
      <c r="DV191" s="380">
        <v>196</v>
      </c>
      <c r="DW191" s="380">
        <v>225</v>
      </c>
      <c r="DX191" s="397">
        <v>178</v>
      </c>
      <c r="DY191">
        <v>149</v>
      </c>
      <c r="DZ191">
        <v>142</v>
      </c>
      <c r="EA191">
        <v>148</v>
      </c>
      <c r="EB191">
        <v>210</v>
      </c>
      <c r="EC191">
        <v>132</v>
      </c>
      <c r="ED191">
        <v>141</v>
      </c>
      <c r="EE191">
        <v>173</v>
      </c>
      <c r="EF191">
        <v>175</v>
      </c>
      <c r="EG191">
        <v>132</v>
      </c>
      <c r="EH191">
        <v>126</v>
      </c>
      <c r="EI191">
        <v>139</v>
      </c>
      <c r="EJ191">
        <v>162</v>
      </c>
      <c r="EK191">
        <v>199</v>
      </c>
      <c r="EL191">
        <v>83</v>
      </c>
      <c r="EM191">
        <v>109</v>
      </c>
      <c r="EN191">
        <v>129</v>
      </c>
      <c r="EO191" s="144">
        <v>140</v>
      </c>
      <c r="EP191">
        <v>101</v>
      </c>
      <c r="EQ191">
        <v>94</v>
      </c>
      <c r="ER191">
        <v>85</v>
      </c>
      <c r="ES191">
        <v>102</v>
      </c>
      <c r="ET191">
        <v>88</v>
      </c>
      <c r="EU191">
        <v>61</v>
      </c>
      <c r="EV191">
        <v>65</v>
      </c>
      <c r="EW191">
        <v>80</v>
      </c>
      <c r="EX191">
        <v>91</v>
      </c>
      <c r="EY191">
        <v>82</v>
      </c>
      <c r="EZ191">
        <v>69</v>
      </c>
      <c r="FA191">
        <v>47</v>
      </c>
      <c r="FB191">
        <v>78</v>
      </c>
      <c r="FC191">
        <v>100</v>
      </c>
      <c r="FD191">
        <v>100</v>
      </c>
      <c r="FE191">
        <v>164</v>
      </c>
      <c r="FF191">
        <v>193</v>
      </c>
      <c r="FG191">
        <v>219</v>
      </c>
      <c r="FH191">
        <v>131</v>
      </c>
      <c r="FI191">
        <v>141</v>
      </c>
      <c r="FJ191">
        <v>172</v>
      </c>
      <c r="FK191" s="144">
        <v>173</v>
      </c>
      <c r="FL191">
        <v>101</v>
      </c>
      <c r="FM191">
        <v>79</v>
      </c>
      <c r="FN191" s="144">
        <v>98</v>
      </c>
      <c r="FO191" s="144">
        <v>138</v>
      </c>
      <c r="FP191" s="144">
        <v>120</v>
      </c>
      <c r="FQ191">
        <v>81</v>
      </c>
      <c r="FR191" s="144">
        <v>85</v>
      </c>
      <c r="FS191">
        <v>127</v>
      </c>
      <c r="FT191" s="144">
        <v>125</v>
      </c>
      <c r="FU191" s="397">
        <v>71</v>
      </c>
      <c r="FV191" s="397">
        <v>68</v>
      </c>
      <c r="FW191" s="380">
        <v>92</v>
      </c>
      <c r="FX191" s="380">
        <v>104</v>
      </c>
      <c r="FY191" s="397">
        <v>61</v>
      </c>
      <c r="FZ191">
        <v>52</v>
      </c>
      <c r="GA191">
        <v>80</v>
      </c>
      <c r="GB191">
        <v>116</v>
      </c>
      <c r="GC191">
        <v>88</v>
      </c>
      <c r="GD191">
        <v>67</v>
      </c>
      <c r="GE191">
        <v>73</v>
      </c>
      <c r="GF191">
        <v>94</v>
      </c>
      <c r="GG191">
        <v>122</v>
      </c>
      <c r="GH191">
        <v>94</v>
      </c>
      <c r="GI191">
        <v>90</v>
      </c>
      <c r="GJ191">
        <v>108</v>
      </c>
      <c r="GK191">
        <v>150</v>
      </c>
      <c r="GL191">
        <v>92</v>
      </c>
      <c r="GM191">
        <v>78</v>
      </c>
      <c r="GN191">
        <v>103</v>
      </c>
      <c r="GO191">
        <v>133</v>
      </c>
      <c r="GP191" s="144">
        <v>152</v>
      </c>
      <c r="GQ191">
        <v>110</v>
      </c>
      <c r="GR191">
        <v>132</v>
      </c>
      <c r="GS191">
        <v>145</v>
      </c>
      <c r="GT191">
        <v>151</v>
      </c>
      <c r="GU191">
        <v>136</v>
      </c>
      <c r="GV191" s="144">
        <v>141</v>
      </c>
      <c r="GW191" s="144">
        <v>151</v>
      </c>
      <c r="GX191" s="144">
        <v>173</v>
      </c>
      <c r="GY191" s="144">
        <v>141</v>
      </c>
      <c r="GZ191" s="144">
        <v>134</v>
      </c>
      <c r="HA191" s="144">
        <v>141</v>
      </c>
      <c r="HB191" s="144">
        <v>166</v>
      </c>
      <c r="HC191" s="144">
        <v>145</v>
      </c>
      <c r="HD191" s="144">
        <v>127</v>
      </c>
      <c r="HE191" s="144">
        <v>112</v>
      </c>
      <c r="HF191" s="144">
        <v>149</v>
      </c>
      <c r="HG191" s="144">
        <v>188</v>
      </c>
      <c r="HH191" s="144">
        <v>161</v>
      </c>
      <c r="HI191" s="144">
        <v>141</v>
      </c>
      <c r="HJ191" s="144">
        <v>191</v>
      </c>
      <c r="HK191" s="144">
        <v>213</v>
      </c>
      <c r="HL191" s="144">
        <v>159</v>
      </c>
      <c r="HM191" s="144">
        <v>133</v>
      </c>
      <c r="HN191" s="144">
        <v>147</v>
      </c>
      <c r="HO191" s="144">
        <v>167</v>
      </c>
      <c r="HP191" s="144">
        <v>110</v>
      </c>
      <c r="HQ191" s="144">
        <v>110</v>
      </c>
      <c r="HR191" s="144">
        <v>120</v>
      </c>
      <c r="HS191" s="144">
        <v>125</v>
      </c>
      <c r="HT191" s="144">
        <v>169</v>
      </c>
      <c r="HU191" s="144">
        <v>99</v>
      </c>
      <c r="HV191" s="144">
        <v>99</v>
      </c>
      <c r="HW191" s="144">
        <v>118</v>
      </c>
      <c r="HX191" s="144">
        <v>163</v>
      </c>
      <c r="HY191" s="144">
        <v>109</v>
      </c>
      <c r="HZ191" s="144">
        <v>117</v>
      </c>
      <c r="IA191" s="144">
        <v>113</v>
      </c>
      <c r="IB191" s="144">
        <v>137</v>
      </c>
      <c r="IC191" s="144">
        <v>164</v>
      </c>
      <c r="ID191" s="144">
        <v>95</v>
      </c>
      <c r="IE191" s="144">
        <v>111</v>
      </c>
      <c r="IF191" s="144">
        <v>125</v>
      </c>
      <c r="IG191" s="144">
        <v>153</v>
      </c>
      <c r="IH191" s="144">
        <v>92</v>
      </c>
      <c r="II191" s="144">
        <v>99</v>
      </c>
      <c r="IJ191" s="144">
        <v>92</v>
      </c>
      <c r="IK191" s="144">
        <v>137</v>
      </c>
      <c r="IL191" s="144">
        <v>79</v>
      </c>
      <c r="IM191" s="144">
        <v>61</v>
      </c>
      <c r="IN191" s="341">
        <f t="shared" si="152"/>
        <v>89</v>
      </c>
      <c r="IO191" s="144">
        <v>117</v>
      </c>
      <c r="IP191" s="144">
        <v>136</v>
      </c>
      <c r="IQ191" s="144">
        <v>73</v>
      </c>
      <c r="IR191" s="144">
        <v>96</v>
      </c>
      <c r="IS191" s="144">
        <v>116</v>
      </c>
      <c r="IT191" s="144">
        <v>155</v>
      </c>
      <c r="IU191" s="144">
        <v>81</v>
      </c>
      <c r="IV191" s="144">
        <v>95</v>
      </c>
      <c r="IW191" s="144">
        <v>113</v>
      </c>
      <c r="IX191" s="144">
        <v>130</v>
      </c>
      <c r="IY191" s="144">
        <v>98</v>
      </c>
      <c r="IZ191" s="144">
        <v>88</v>
      </c>
      <c r="JA191" s="144">
        <v>96</v>
      </c>
      <c r="JB191" s="144">
        <v>127</v>
      </c>
      <c r="JC191" s="144">
        <v>164</v>
      </c>
      <c r="JD191" s="144">
        <v>81</v>
      </c>
      <c r="JE191" s="144">
        <v>140</v>
      </c>
      <c r="JF191" s="362">
        <f t="shared" si="156"/>
        <v>144</v>
      </c>
      <c r="JG191" s="144">
        <v>148</v>
      </c>
      <c r="JH191" s="144">
        <v>132</v>
      </c>
      <c r="JI191" s="144">
        <v>52</v>
      </c>
      <c r="JJ191" s="144">
        <v>67</v>
      </c>
      <c r="JK191" s="144">
        <v>82</v>
      </c>
      <c r="JL191" s="144">
        <v>109</v>
      </c>
      <c r="JM191" s="144">
        <v>85</v>
      </c>
      <c r="JN191" s="341">
        <f t="shared" si="157"/>
        <v>98</v>
      </c>
      <c r="JO191" s="144">
        <v>111</v>
      </c>
      <c r="JP191" s="144">
        <v>104</v>
      </c>
      <c r="JQ191" s="144">
        <v>63</v>
      </c>
      <c r="JR191" s="144">
        <v>52</v>
      </c>
      <c r="JS191" s="144">
        <v>76</v>
      </c>
      <c r="JT191" s="144">
        <v>105</v>
      </c>
      <c r="JU191" s="144">
        <v>25</v>
      </c>
      <c r="JV191" s="341">
        <f t="shared" si="158"/>
        <v>34.5</v>
      </c>
      <c r="JW191" s="144">
        <v>44</v>
      </c>
      <c r="JX191" s="144">
        <v>61</v>
      </c>
      <c r="JY191" s="144">
        <v>38</v>
      </c>
      <c r="JZ191" s="144">
        <v>44</v>
      </c>
      <c r="KA191" s="144">
        <v>57</v>
      </c>
      <c r="KB191" s="144">
        <v>83</v>
      </c>
      <c r="KC191" s="144">
        <v>84</v>
      </c>
      <c r="KD191" s="144">
        <v>56</v>
      </c>
      <c r="KE191" s="144">
        <v>67</v>
      </c>
      <c r="KF191" s="144">
        <v>81</v>
      </c>
      <c r="KG191" s="144">
        <v>117</v>
      </c>
      <c r="KH191" s="144">
        <v>76</v>
      </c>
      <c r="KI191" s="144">
        <v>66</v>
      </c>
      <c r="KJ191" s="144">
        <v>78</v>
      </c>
      <c r="KK191" s="144">
        <v>93</v>
      </c>
      <c r="KL191" s="144">
        <v>80</v>
      </c>
      <c r="KM191" s="144">
        <v>64</v>
      </c>
      <c r="KN191" s="144">
        <v>77</v>
      </c>
      <c r="KO191" s="144">
        <v>92</v>
      </c>
      <c r="KP191" s="144">
        <v>77</v>
      </c>
      <c r="KQ191" s="144">
        <v>74</v>
      </c>
      <c r="KR191" s="144">
        <v>64</v>
      </c>
      <c r="KS191" s="144">
        <v>72</v>
      </c>
      <c r="KT191" s="144">
        <v>90</v>
      </c>
      <c r="KU191" s="144">
        <v>57</v>
      </c>
      <c r="KV191" s="144">
        <v>41</v>
      </c>
      <c r="KW191" s="144">
        <v>67</v>
      </c>
      <c r="KX191" s="144">
        <v>81</v>
      </c>
      <c r="KY191" s="144">
        <v>105</v>
      </c>
      <c r="KZ191" s="476">
        <f t="shared" si="159"/>
        <v>72</v>
      </c>
      <c r="LA191" s="476">
        <f t="shared" si="160"/>
        <v>73</v>
      </c>
      <c r="LB191" s="476">
        <f t="shared" si="161"/>
        <v>76</v>
      </c>
      <c r="LC191" s="476">
        <f t="shared" si="162"/>
        <v>75</v>
      </c>
      <c r="LD191" s="476">
        <f t="shared" si="163"/>
        <v>75</v>
      </c>
      <c r="LE191" s="476">
        <f t="shared" si="164"/>
        <v>74</v>
      </c>
      <c r="LF191" s="476">
        <f t="shared" si="165"/>
        <v>79</v>
      </c>
      <c r="LG191" s="476">
        <f t="shared" si="166"/>
        <v>80</v>
      </c>
      <c r="LH191" s="476">
        <f t="shared" si="167"/>
        <v>78</v>
      </c>
      <c r="LI191" s="476">
        <f t="shared" si="168"/>
        <v>75</v>
      </c>
      <c r="LJ191" s="471">
        <v>63</v>
      </c>
      <c r="LK191" s="144">
        <v>84</v>
      </c>
      <c r="LL191" s="144">
        <v>110</v>
      </c>
      <c r="LM191" s="144">
        <v>60</v>
      </c>
      <c r="LN191" s="144">
        <v>68</v>
      </c>
      <c r="LO191" s="144">
        <v>80</v>
      </c>
      <c r="LP191" s="144">
        <v>113</v>
      </c>
      <c r="LQ191" s="144">
        <v>45</v>
      </c>
      <c r="LR191" s="144">
        <v>48</v>
      </c>
      <c r="LS191" s="144">
        <v>54</v>
      </c>
      <c r="LT191" s="144">
        <v>110</v>
      </c>
      <c r="LU191" s="144">
        <v>54</v>
      </c>
      <c r="LV191" s="144">
        <v>50</v>
      </c>
      <c r="LW191" s="144">
        <v>48</v>
      </c>
      <c r="LX191" s="144">
        <v>71</v>
      </c>
      <c r="LY191" s="144">
        <v>39</v>
      </c>
      <c r="LZ191" s="144">
        <v>49</v>
      </c>
      <c r="MA191" s="144">
        <v>57</v>
      </c>
      <c r="MB191" s="144">
        <v>79</v>
      </c>
      <c r="MC191" s="144">
        <v>106</v>
      </c>
      <c r="MD191" s="144">
        <v>60</v>
      </c>
      <c r="ME191" s="144">
        <v>65</v>
      </c>
      <c r="MF191" s="144">
        <v>90</v>
      </c>
      <c r="MG191" s="144">
        <v>109</v>
      </c>
      <c r="MH191" s="144">
        <v>77</v>
      </c>
      <c r="MI191" s="144">
        <v>78</v>
      </c>
      <c r="MJ191" s="144">
        <v>74</v>
      </c>
      <c r="MK191" s="144">
        <v>92</v>
      </c>
      <c r="ML191" s="144">
        <v>120</v>
      </c>
      <c r="MM191" s="144">
        <v>77</v>
      </c>
      <c r="MN191" s="144">
        <v>87</v>
      </c>
      <c r="MO191" s="144">
        <v>119</v>
      </c>
      <c r="MP191" s="144">
        <v>143</v>
      </c>
      <c r="MQ191" s="144">
        <v>85</v>
      </c>
      <c r="MR191" s="144">
        <v>53</v>
      </c>
      <c r="MS191" s="144">
        <v>58</v>
      </c>
      <c r="MT191" s="144">
        <v>90</v>
      </c>
      <c r="MU191" s="144">
        <v>64</v>
      </c>
      <c r="MV191" s="144">
        <v>68</v>
      </c>
      <c r="MW191" s="144">
        <v>72</v>
      </c>
      <c r="MX191" s="144">
        <v>87</v>
      </c>
      <c r="MY191" s="144">
        <v>105</v>
      </c>
      <c r="MZ191" s="144">
        <v>77</v>
      </c>
      <c r="NA191" s="144">
        <v>78</v>
      </c>
      <c r="NB191" s="144">
        <v>105</v>
      </c>
      <c r="NC191" s="144">
        <v>136</v>
      </c>
      <c r="ND191" s="144">
        <v>92</v>
      </c>
      <c r="NE191" s="144">
        <v>86</v>
      </c>
      <c r="NF191" s="144">
        <v>129</v>
      </c>
      <c r="NG191" s="144">
        <v>134</v>
      </c>
      <c r="NH191" s="144">
        <v>163</v>
      </c>
      <c r="NI191" s="144">
        <v>128</v>
      </c>
      <c r="NJ191" s="144">
        <v>122</v>
      </c>
      <c r="NK191" s="144">
        <v>146</v>
      </c>
      <c r="NL191" s="144">
        <v>162</v>
      </c>
      <c r="NM191" s="144">
        <v>165</v>
      </c>
      <c r="NN191" s="144">
        <v>154</v>
      </c>
      <c r="NO191" s="144">
        <v>179</v>
      </c>
      <c r="NP191" s="144">
        <v>195</v>
      </c>
      <c r="NQ191" s="144">
        <v>155</v>
      </c>
      <c r="NR191" s="144">
        <v>151</v>
      </c>
      <c r="NS191" s="144">
        <v>154</v>
      </c>
      <c r="NT191" s="144">
        <v>185</v>
      </c>
      <c r="NU191" s="144">
        <v>176</v>
      </c>
      <c r="NV191" s="144">
        <v>126</v>
      </c>
      <c r="NW191" s="144">
        <v>113</v>
      </c>
      <c r="NX191" s="144">
        <v>140</v>
      </c>
      <c r="NY191" s="144">
        <v>157</v>
      </c>
      <c r="NZ191" s="144">
        <v>109</v>
      </c>
      <c r="OA191" s="144">
        <v>101</v>
      </c>
      <c r="OB191" s="144">
        <v>113</v>
      </c>
      <c r="OC191" s="144">
        <v>146</v>
      </c>
      <c r="OD191" s="144">
        <v>109</v>
      </c>
      <c r="OE191" s="144">
        <v>105</v>
      </c>
      <c r="OF191" s="144">
        <v>122</v>
      </c>
      <c r="OG191" s="144">
        <v>160</v>
      </c>
      <c r="OH191" s="144">
        <v>154</v>
      </c>
      <c r="OI191" s="144">
        <v>148</v>
      </c>
      <c r="OJ191" s="144">
        <v>129</v>
      </c>
      <c r="OK191" s="144">
        <v>130</v>
      </c>
      <c r="OL191" s="144">
        <v>165</v>
      </c>
      <c r="OM191" s="144">
        <v>107</v>
      </c>
      <c r="ON191" s="144">
        <v>120</v>
      </c>
      <c r="OO191" s="144">
        <v>117</v>
      </c>
      <c r="OP191" s="144">
        <v>157</v>
      </c>
      <c r="OQ191" s="144">
        <v>129</v>
      </c>
      <c r="OR191" s="144">
        <v>112</v>
      </c>
      <c r="OS191" s="144">
        <v>97</v>
      </c>
      <c r="OT191" s="144">
        <v>128</v>
      </c>
      <c r="OU191" s="144">
        <v>155</v>
      </c>
      <c r="OV191" s="144">
        <v>134</v>
      </c>
      <c r="OW191" s="144">
        <v>127</v>
      </c>
      <c r="OX191" s="144">
        <v>142</v>
      </c>
      <c r="OY191" s="341">
        <f t="shared" si="153"/>
        <v>128.5</v>
      </c>
      <c r="OZ191" s="144">
        <v>115</v>
      </c>
      <c r="PA191" s="144">
        <v>103</v>
      </c>
      <c r="PB191" s="144">
        <v>123</v>
      </c>
      <c r="PC191" s="144">
        <v>158</v>
      </c>
      <c r="PD191" s="144">
        <v>133</v>
      </c>
    </row>
    <row r="192" spans="1:420" s="144" customFormat="1" x14ac:dyDescent="0.2">
      <c r="A192" s="55"/>
      <c r="B192" s="318">
        <v>24</v>
      </c>
      <c r="C192" s="319">
        <f t="shared" ca="1" si="151"/>
        <v>5</v>
      </c>
      <c r="D192" s="320">
        <f t="shared" ca="1" si="154"/>
        <v>2.4154589371980676E-2</v>
      </c>
      <c r="E192" s="323">
        <f t="shared" ca="1" si="155"/>
        <v>7</v>
      </c>
      <c r="F192" s="321"/>
      <c r="G192" s="144">
        <v>10</v>
      </c>
      <c r="H192" s="144">
        <v>9</v>
      </c>
      <c r="I192" s="343">
        <v>10</v>
      </c>
      <c r="J192" s="144">
        <v>11</v>
      </c>
      <c r="K192" s="144">
        <v>7</v>
      </c>
      <c r="L192" s="144">
        <v>0</v>
      </c>
      <c r="M192" s="144">
        <v>4</v>
      </c>
      <c r="N192" s="144">
        <v>4</v>
      </c>
      <c r="O192" s="144">
        <v>3</v>
      </c>
      <c r="P192" s="144">
        <v>3</v>
      </c>
      <c r="Q192" s="144">
        <v>3</v>
      </c>
      <c r="R192" s="144">
        <v>5</v>
      </c>
      <c r="S192" s="144">
        <v>6</v>
      </c>
      <c r="T192" s="144">
        <v>3</v>
      </c>
      <c r="U192" s="144">
        <v>4</v>
      </c>
      <c r="V192" s="144">
        <v>7</v>
      </c>
      <c r="W192" s="144">
        <v>9</v>
      </c>
      <c r="X192" s="144">
        <v>4</v>
      </c>
      <c r="Y192" s="144">
        <v>5</v>
      </c>
      <c r="Z192" s="144">
        <v>3</v>
      </c>
      <c r="AA192" s="144">
        <v>2</v>
      </c>
      <c r="AB192" s="144">
        <v>3</v>
      </c>
      <c r="AC192" s="144">
        <v>3</v>
      </c>
      <c r="AD192" s="144">
        <v>4</v>
      </c>
      <c r="AE192" s="144">
        <v>4</v>
      </c>
      <c r="AF192" s="144">
        <v>9</v>
      </c>
      <c r="AG192" s="144">
        <v>9</v>
      </c>
      <c r="AH192" s="144">
        <v>7</v>
      </c>
      <c r="AI192" s="144">
        <v>10</v>
      </c>
      <c r="AJ192" s="144">
        <v>5</v>
      </c>
      <c r="AK192" s="144">
        <v>6</v>
      </c>
      <c r="AL192" s="144">
        <v>7</v>
      </c>
      <c r="AM192" s="144">
        <v>8</v>
      </c>
      <c r="AN192" s="144">
        <v>12</v>
      </c>
      <c r="AO192" s="144">
        <v>6</v>
      </c>
      <c r="AP192" s="363">
        <v>6</v>
      </c>
      <c r="AQ192" s="144">
        <v>6</v>
      </c>
      <c r="AR192" s="144">
        <v>12</v>
      </c>
      <c r="AS192" s="144">
        <v>7</v>
      </c>
      <c r="AT192" s="144">
        <v>3</v>
      </c>
      <c r="AU192" s="144">
        <v>6</v>
      </c>
      <c r="AV192" s="144">
        <v>6</v>
      </c>
      <c r="AW192" s="144">
        <v>4</v>
      </c>
      <c r="AX192" s="144">
        <v>6</v>
      </c>
      <c r="AY192" s="144">
        <v>4</v>
      </c>
      <c r="AZ192" s="144">
        <v>6</v>
      </c>
      <c r="BA192" s="144">
        <v>8</v>
      </c>
      <c r="BB192" s="144">
        <v>11</v>
      </c>
      <c r="BC192" s="144">
        <v>6</v>
      </c>
      <c r="BD192" s="144">
        <v>3</v>
      </c>
      <c r="BE192" s="144">
        <v>3</v>
      </c>
      <c r="BF192" s="144">
        <v>4</v>
      </c>
      <c r="BG192" s="144">
        <v>7</v>
      </c>
      <c r="BH192" s="144">
        <v>10</v>
      </c>
      <c r="BI192" s="144">
        <v>7</v>
      </c>
      <c r="BJ192" s="144">
        <v>7</v>
      </c>
      <c r="BK192" s="144">
        <v>8</v>
      </c>
      <c r="BL192" s="144">
        <v>2</v>
      </c>
      <c r="BM192" s="144">
        <v>4</v>
      </c>
      <c r="BN192" s="144">
        <v>5</v>
      </c>
      <c r="BO192" s="144">
        <v>4</v>
      </c>
      <c r="BP192" s="144">
        <v>1</v>
      </c>
      <c r="BQ192" s="144">
        <v>1</v>
      </c>
      <c r="BR192" s="144">
        <v>1</v>
      </c>
      <c r="BS192" s="343">
        <v>1</v>
      </c>
      <c r="BT192" s="144">
        <v>3</v>
      </c>
      <c r="BU192" s="144">
        <v>4</v>
      </c>
      <c r="BV192" s="144">
        <v>3</v>
      </c>
      <c r="BW192" s="144">
        <v>2</v>
      </c>
      <c r="BX192" s="144">
        <v>7</v>
      </c>
      <c r="BY192" s="144">
        <v>2</v>
      </c>
      <c r="BZ192" s="144">
        <v>2</v>
      </c>
      <c r="CA192" s="144">
        <v>2</v>
      </c>
      <c r="CB192" s="144">
        <v>3</v>
      </c>
      <c r="CC192" s="144">
        <v>1</v>
      </c>
      <c r="CD192" s="144">
        <v>4</v>
      </c>
      <c r="CE192" s="144">
        <v>5</v>
      </c>
      <c r="CF192" s="380">
        <v>5</v>
      </c>
      <c r="CG192" s="144">
        <v>2</v>
      </c>
      <c r="CH192" s="144">
        <v>0</v>
      </c>
      <c r="CI192" s="144">
        <v>9</v>
      </c>
      <c r="CJ192" s="144">
        <v>2</v>
      </c>
      <c r="CK192" s="144">
        <v>4</v>
      </c>
      <c r="CL192" s="144">
        <v>3</v>
      </c>
      <c r="CM192" s="144">
        <v>5</v>
      </c>
      <c r="CN192" s="144">
        <v>2</v>
      </c>
      <c r="CO192" s="144">
        <v>4</v>
      </c>
      <c r="CP192" s="144">
        <v>4</v>
      </c>
      <c r="CQ192" s="144">
        <v>5</v>
      </c>
      <c r="CR192" s="144">
        <v>1</v>
      </c>
      <c r="CS192" s="144">
        <v>3</v>
      </c>
      <c r="CT192" s="144">
        <v>2</v>
      </c>
      <c r="CU192" s="144">
        <v>5</v>
      </c>
      <c r="CV192" s="144">
        <v>1</v>
      </c>
      <c r="CW192" s="144">
        <v>4</v>
      </c>
      <c r="CX192" s="144">
        <v>3</v>
      </c>
      <c r="CY192" s="144">
        <v>1</v>
      </c>
      <c r="CZ192" s="144">
        <v>3</v>
      </c>
      <c r="DA192" s="144">
        <v>3</v>
      </c>
      <c r="DB192" s="144">
        <v>2</v>
      </c>
      <c r="DC192" s="144">
        <v>0</v>
      </c>
      <c r="DD192" s="144">
        <v>0</v>
      </c>
      <c r="DE192" s="144">
        <v>0</v>
      </c>
      <c r="DF192" s="144">
        <v>1</v>
      </c>
      <c r="DG192" s="144">
        <v>2</v>
      </c>
      <c r="DH192" s="144">
        <v>0</v>
      </c>
      <c r="DI192" s="144">
        <v>0</v>
      </c>
      <c r="DJ192" s="144">
        <v>0</v>
      </c>
      <c r="DK192" s="144">
        <v>3</v>
      </c>
      <c r="DL192" s="144">
        <v>0</v>
      </c>
      <c r="DM192" s="144">
        <v>3</v>
      </c>
      <c r="DN192" s="144">
        <v>5</v>
      </c>
      <c r="DO192" s="144">
        <v>1</v>
      </c>
      <c r="DP192" s="144">
        <v>1</v>
      </c>
      <c r="DQ192" s="144">
        <v>3</v>
      </c>
      <c r="DR192">
        <v>0</v>
      </c>
      <c r="DS192" s="144">
        <v>1</v>
      </c>
      <c r="DT192" s="397">
        <v>0</v>
      </c>
      <c r="DU192" s="397">
        <v>1</v>
      </c>
      <c r="DV192" s="380">
        <v>1</v>
      </c>
      <c r="DW192" s="380">
        <v>1</v>
      </c>
      <c r="DX192" s="397">
        <v>0</v>
      </c>
      <c r="DY192">
        <v>0</v>
      </c>
      <c r="DZ192">
        <v>2</v>
      </c>
      <c r="EA192">
        <v>1</v>
      </c>
      <c r="EB192">
        <v>1</v>
      </c>
      <c r="EC192">
        <v>2</v>
      </c>
      <c r="ED192">
        <v>0</v>
      </c>
      <c r="EE192">
        <v>1</v>
      </c>
      <c r="EF192">
        <v>2</v>
      </c>
      <c r="EG192">
        <v>1</v>
      </c>
      <c r="EH192">
        <v>1</v>
      </c>
      <c r="EI192">
        <v>1</v>
      </c>
      <c r="EJ192">
        <v>0</v>
      </c>
      <c r="EK192">
        <v>1</v>
      </c>
      <c r="EL192">
        <v>1</v>
      </c>
      <c r="EM192">
        <v>1</v>
      </c>
      <c r="EN192">
        <v>1</v>
      </c>
      <c r="EO192" s="144">
        <v>2</v>
      </c>
      <c r="EP192">
        <v>0</v>
      </c>
      <c r="EQ192">
        <v>0</v>
      </c>
      <c r="ER192">
        <v>1</v>
      </c>
      <c r="ES192">
        <v>2</v>
      </c>
      <c r="ET192">
        <v>1</v>
      </c>
      <c r="EU192">
        <v>2</v>
      </c>
      <c r="EV192">
        <v>2</v>
      </c>
      <c r="EW192">
        <v>2</v>
      </c>
      <c r="EX192">
        <v>1</v>
      </c>
      <c r="EY192">
        <v>1</v>
      </c>
      <c r="EZ192">
        <v>1</v>
      </c>
      <c r="FA192">
        <v>2</v>
      </c>
      <c r="FB192">
        <v>3</v>
      </c>
      <c r="FC192">
        <v>3</v>
      </c>
      <c r="FD192">
        <v>2</v>
      </c>
      <c r="FE192">
        <v>2</v>
      </c>
      <c r="FF192">
        <v>6</v>
      </c>
      <c r="FG192">
        <v>12</v>
      </c>
      <c r="FH192">
        <v>6</v>
      </c>
      <c r="FI192">
        <v>7</v>
      </c>
      <c r="FJ192">
        <v>12</v>
      </c>
      <c r="FK192" s="144">
        <v>7</v>
      </c>
      <c r="FL192">
        <v>0</v>
      </c>
      <c r="FM192">
        <v>1</v>
      </c>
      <c r="FN192" s="144">
        <v>1</v>
      </c>
      <c r="FO192" s="144">
        <v>1</v>
      </c>
      <c r="FP192" s="144">
        <v>4</v>
      </c>
      <c r="FQ192">
        <v>5</v>
      </c>
      <c r="FR192" s="144">
        <v>7</v>
      </c>
      <c r="FS192">
        <v>5</v>
      </c>
      <c r="FT192" s="144">
        <v>7</v>
      </c>
      <c r="FU192" s="397">
        <v>2</v>
      </c>
      <c r="FV192" s="397">
        <v>1</v>
      </c>
      <c r="FW192" s="380">
        <v>3</v>
      </c>
      <c r="FX192" s="380">
        <v>4</v>
      </c>
      <c r="FY192" s="397">
        <v>6</v>
      </c>
      <c r="FZ192">
        <v>5</v>
      </c>
      <c r="GA192">
        <v>6</v>
      </c>
      <c r="GB192">
        <v>7</v>
      </c>
      <c r="GC192">
        <v>2</v>
      </c>
      <c r="GD192">
        <v>2</v>
      </c>
      <c r="GE192">
        <v>4</v>
      </c>
      <c r="GF192">
        <v>4</v>
      </c>
      <c r="GG192">
        <v>4</v>
      </c>
      <c r="GH192">
        <v>2</v>
      </c>
      <c r="GI192">
        <v>0</v>
      </c>
      <c r="GJ192">
        <v>1</v>
      </c>
      <c r="GK192">
        <v>4</v>
      </c>
      <c r="GL192">
        <v>5</v>
      </c>
      <c r="GM192">
        <v>4</v>
      </c>
      <c r="GN192">
        <v>6</v>
      </c>
      <c r="GO192">
        <v>12</v>
      </c>
      <c r="GP192" s="144">
        <v>14</v>
      </c>
      <c r="GQ192">
        <v>9</v>
      </c>
      <c r="GR192">
        <v>11</v>
      </c>
      <c r="GS192">
        <v>9</v>
      </c>
      <c r="GT192">
        <v>11</v>
      </c>
      <c r="GU192">
        <v>4</v>
      </c>
      <c r="GV192" s="144">
        <v>10</v>
      </c>
      <c r="GW192" s="144">
        <v>6</v>
      </c>
      <c r="GX192" s="144">
        <v>8</v>
      </c>
      <c r="GY192" s="144">
        <v>2</v>
      </c>
      <c r="GZ192" s="144">
        <v>6</v>
      </c>
      <c r="HA192" s="144">
        <v>11</v>
      </c>
      <c r="HB192" s="144">
        <v>10</v>
      </c>
      <c r="HC192" s="144">
        <v>7</v>
      </c>
      <c r="HD192" s="144">
        <v>7</v>
      </c>
      <c r="HE192" s="144">
        <v>15</v>
      </c>
      <c r="HF192" s="144">
        <v>17</v>
      </c>
      <c r="HG192" s="144">
        <v>18</v>
      </c>
      <c r="HH192" s="144">
        <v>12</v>
      </c>
      <c r="HI192" s="144">
        <v>8</v>
      </c>
      <c r="HJ192" s="144">
        <v>12</v>
      </c>
      <c r="HK192" s="144">
        <v>10</v>
      </c>
      <c r="HL192" s="144">
        <v>8</v>
      </c>
      <c r="HM192" s="144">
        <v>7</v>
      </c>
      <c r="HN192" s="144">
        <v>7</v>
      </c>
      <c r="HO192" s="144">
        <v>10</v>
      </c>
      <c r="HP192" s="144">
        <v>6</v>
      </c>
      <c r="HQ192" s="144">
        <v>6</v>
      </c>
      <c r="HR192" s="144">
        <v>8</v>
      </c>
      <c r="HS192" s="144">
        <v>12</v>
      </c>
      <c r="HT192" s="144">
        <v>11</v>
      </c>
      <c r="HU192" s="144">
        <v>5</v>
      </c>
      <c r="HV192" s="144">
        <v>6</v>
      </c>
      <c r="HW192" s="144">
        <v>7</v>
      </c>
      <c r="HX192" s="144">
        <v>10</v>
      </c>
      <c r="HY192" s="144">
        <v>4</v>
      </c>
      <c r="HZ192" s="144">
        <v>3</v>
      </c>
      <c r="IA192" s="144">
        <v>7</v>
      </c>
      <c r="IB192" s="144">
        <v>6</v>
      </c>
      <c r="IC192" s="144">
        <v>5</v>
      </c>
      <c r="ID192" s="144">
        <v>4</v>
      </c>
      <c r="IE192" s="144">
        <v>6</v>
      </c>
      <c r="IF192" s="144">
        <v>11</v>
      </c>
      <c r="IG192" s="144">
        <v>13</v>
      </c>
      <c r="IH192" s="144">
        <v>3</v>
      </c>
      <c r="II192" s="144">
        <v>2</v>
      </c>
      <c r="IJ192" s="144">
        <v>3</v>
      </c>
      <c r="IK192" s="144">
        <v>9</v>
      </c>
      <c r="IL192" s="144">
        <v>7</v>
      </c>
      <c r="IM192" s="144">
        <v>6</v>
      </c>
      <c r="IN192" s="341">
        <f t="shared" si="152"/>
        <v>7</v>
      </c>
      <c r="IO192" s="144">
        <v>8</v>
      </c>
      <c r="IP192" s="144">
        <v>5</v>
      </c>
      <c r="IQ192" s="144">
        <v>3</v>
      </c>
      <c r="IR192" s="144">
        <v>5</v>
      </c>
      <c r="IS192" s="144">
        <v>4</v>
      </c>
      <c r="IT192" s="144">
        <v>3</v>
      </c>
      <c r="IU192" s="144">
        <v>0</v>
      </c>
      <c r="IV192" s="144">
        <v>5</v>
      </c>
      <c r="IW192" s="144">
        <v>7</v>
      </c>
      <c r="IX192" s="144">
        <v>8</v>
      </c>
      <c r="IY192" s="144">
        <v>5</v>
      </c>
      <c r="IZ192" s="144">
        <v>4</v>
      </c>
      <c r="JA192" s="144">
        <v>4</v>
      </c>
      <c r="JB192" s="144">
        <v>6</v>
      </c>
      <c r="JC192" s="144">
        <v>11</v>
      </c>
      <c r="JD192" s="144">
        <v>9</v>
      </c>
      <c r="JE192" s="144">
        <v>16</v>
      </c>
      <c r="JF192" s="362">
        <f t="shared" si="156"/>
        <v>18</v>
      </c>
      <c r="JG192" s="144">
        <v>20</v>
      </c>
      <c r="JH192" s="144">
        <v>14</v>
      </c>
      <c r="JI192" s="144">
        <v>4</v>
      </c>
      <c r="JJ192" s="144">
        <v>4</v>
      </c>
      <c r="JK192" s="144">
        <v>12</v>
      </c>
      <c r="JL192" s="144">
        <v>13</v>
      </c>
      <c r="JM192" s="144">
        <v>2</v>
      </c>
      <c r="JN192" s="341">
        <f t="shared" si="157"/>
        <v>3</v>
      </c>
      <c r="JO192" s="144">
        <v>4</v>
      </c>
      <c r="JP192" s="144">
        <v>7</v>
      </c>
      <c r="JQ192" s="144">
        <v>6</v>
      </c>
      <c r="JR192" s="144">
        <v>7</v>
      </c>
      <c r="JS192" s="144">
        <v>5</v>
      </c>
      <c r="JT192" s="144">
        <v>7</v>
      </c>
      <c r="JU192" s="144">
        <v>6</v>
      </c>
      <c r="JV192" s="341">
        <f t="shared" si="158"/>
        <v>7.5</v>
      </c>
      <c r="JW192" s="144">
        <v>9</v>
      </c>
      <c r="JX192" s="144">
        <v>7</v>
      </c>
      <c r="JY192" s="144">
        <v>5</v>
      </c>
      <c r="JZ192" s="144">
        <v>7</v>
      </c>
      <c r="KA192" s="144">
        <v>10</v>
      </c>
      <c r="KB192" s="144">
        <v>11</v>
      </c>
      <c r="KC192" s="144">
        <v>15</v>
      </c>
      <c r="KD192" s="144">
        <v>10</v>
      </c>
      <c r="KE192" s="144">
        <v>12</v>
      </c>
      <c r="KF192" s="144">
        <v>13</v>
      </c>
      <c r="KG192" s="144">
        <v>13</v>
      </c>
      <c r="KH192" s="144">
        <v>7</v>
      </c>
      <c r="KI192" s="144">
        <v>13</v>
      </c>
      <c r="KJ192" s="144">
        <v>12</v>
      </c>
      <c r="KK192" s="144">
        <v>11</v>
      </c>
      <c r="KL192" s="144">
        <v>10</v>
      </c>
      <c r="KM192" s="144">
        <v>5</v>
      </c>
      <c r="KN192" s="144">
        <v>5</v>
      </c>
      <c r="KO192" s="144">
        <v>9</v>
      </c>
      <c r="KP192" s="144">
        <v>5</v>
      </c>
      <c r="KQ192" s="144">
        <v>5</v>
      </c>
      <c r="KR192" s="144">
        <v>8</v>
      </c>
      <c r="KS192" s="144">
        <v>9</v>
      </c>
      <c r="KT192" s="144">
        <v>13</v>
      </c>
      <c r="KU192" s="144">
        <v>5</v>
      </c>
      <c r="KV192" s="144">
        <v>8</v>
      </c>
      <c r="KW192" s="144">
        <v>10</v>
      </c>
      <c r="KX192" s="144">
        <v>13</v>
      </c>
      <c r="KY192" s="144">
        <v>16</v>
      </c>
      <c r="KZ192" s="476">
        <f t="shared" si="159"/>
        <v>9</v>
      </c>
      <c r="LA192" s="476">
        <f t="shared" si="160"/>
        <v>10</v>
      </c>
      <c r="LB192" s="476">
        <f t="shared" si="161"/>
        <v>10</v>
      </c>
      <c r="LC192" s="476">
        <f t="shared" si="162"/>
        <v>10</v>
      </c>
      <c r="LD192" s="476">
        <f t="shared" si="163"/>
        <v>10</v>
      </c>
      <c r="LE192" s="476">
        <f t="shared" si="164"/>
        <v>10</v>
      </c>
      <c r="LF192" s="476">
        <f t="shared" si="165"/>
        <v>10</v>
      </c>
      <c r="LG192" s="476">
        <f t="shared" si="166"/>
        <v>10</v>
      </c>
      <c r="LH192" s="476">
        <f t="shared" si="167"/>
        <v>9</v>
      </c>
      <c r="LI192" s="476">
        <f t="shared" si="168"/>
        <v>8</v>
      </c>
      <c r="LJ192" s="471">
        <v>11</v>
      </c>
      <c r="LK192" s="144">
        <v>12</v>
      </c>
      <c r="LL192" s="144">
        <v>9</v>
      </c>
      <c r="LM192" s="144">
        <v>6</v>
      </c>
      <c r="LN192" s="144">
        <v>8</v>
      </c>
      <c r="LO192" s="144">
        <v>10</v>
      </c>
      <c r="LP192" s="144">
        <v>8</v>
      </c>
      <c r="LQ192" s="144">
        <v>2</v>
      </c>
      <c r="LR192" s="144">
        <v>2</v>
      </c>
      <c r="LS192" s="144">
        <v>5</v>
      </c>
      <c r="LT192" s="144">
        <v>9</v>
      </c>
      <c r="LU192" s="144">
        <v>1</v>
      </c>
      <c r="LV192" s="144">
        <v>1</v>
      </c>
      <c r="LW192" s="144">
        <v>2</v>
      </c>
      <c r="LX192" s="144">
        <v>5</v>
      </c>
      <c r="LY192" s="144">
        <v>1</v>
      </c>
      <c r="LZ192" s="144">
        <v>1</v>
      </c>
      <c r="MA192" s="144">
        <v>5</v>
      </c>
      <c r="MB192" s="144">
        <v>5</v>
      </c>
      <c r="MC192" s="144">
        <v>7</v>
      </c>
      <c r="MD192" s="144">
        <v>0</v>
      </c>
      <c r="ME192" s="144">
        <v>0</v>
      </c>
      <c r="MF192" s="144">
        <v>2</v>
      </c>
      <c r="MG192" s="144">
        <v>6</v>
      </c>
      <c r="MH192" s="144">
        <v>3</v>
      </c>
      <c r="MI192" s="144">
        <v>1</v>
      </c>
      <c r="MJ192" s="144">
        <v>2</v>
      </c>
      <c r="MK192" s="144">
        <v>3</v>
      </c>
      <c r="ML192" s="144">
        <v>4</v>
      </c>
      <c r="MM192" s="144">
        <v>3</v>
      </c>
      <c r="MN192" s="144">
        <v>4</v>
      </c>
      <c r="MO192" s="144">
        <v>4</v>
      </c>
      <c r="MP192" s="144">
        <v>9</v>
      </c>
      <c r="MQ192" s="144">
        <v>3</v>
      </c>
      <c r="MR192" s="144">
        <v>1</v>
      </c>
      <c r="MS192" s="144">
        <v>2</v>
      </c>
      <c r="MT192" s="144">
        <v>2</v>
      </c>
      <c r="MU192" s="144">
        <v>3</v>
      </c>
      <c r="MV192" s="144">
        <v>1</v>
      </c>
      <c r="MW192" s="144">
        <v>0</v>
      </c>
      <c r="MX192" s="144">
        <v>4</v>
      </c>
      <c r="MY192" s="144">
        <v>4</v>
      </c>
      <c r="MZ192" s="144">
        <v>3</v>
      </c>
      <c r="NA192" s="144">
        <v>6</v>
      </c>
      <c r="NB192" s="144">
        <v>4</v>
      </c>
      <c r="NC192" s="144">
        <v>7</v>
      </c>
      <c r="ND192" s="144">
        <v>4</v>
      </c>
      <c r="NE192" s="144">
        <v>4</v>
      </c>
      <c r="NF192" s="144">
        <v>22</v>
      </c>
      <c r="NG192" s="144">
        <v>18</v>
      </c>
      <c r="NH192" s="144">
        <v>8</v>
      </c>
      <c r="NI192" s="144">
        <v>5</v>
      </c>
      <c r="NJ192" s="144">
        <v>8</v>
      </c>
      <c r="NK192" s="144">
        <v>15</v>
      </c>
      <c r="NL192" s="144">
        <v>19</v>
      </c>
      <c r="NM192" s="144">
        <v>7</v>
      </c>
      <c r="NN192" s="144">
        <v>12</v>
      </c>
      <c r="NO192" s="144">
        <v>14</v>
      </c>
      <c r="NP192" s="144">
        <v>17</v>
      </c>
      <c r="NQ192" s="144">
        <v>7</v>
      </c>
      <c r="NR192" s="144">
        <v>3</v>
      </c>
      <c r="NS192" s="144">
        <v>7</v>
      </c>
      <c r="NT192" s="144">
        <v>10</v>
      </c>
      <c r="NU192" s="144">
        <v>11</v>
      </c>
      <c r="NV192" s="144">
        <v>5</v>
      </c>
      <c r="NW192" s="144">
        <v>7</v>
      </c>
      <c r="NX192" s="144">
        <v>6</v>
      </c>
      <c r="NY192" s="144">
        <v>7</v>
      </c>
      <c r="NZ192" s="144">
        <v>5</v>
      </c>
      <c r="OA192" s="144">
        <v>9</v>
      </c>
      <c r="OB192" s="144">
        <v>12</v>
      </c>
      <c r="OC192" s="144">
        <v>18</v>
      </c>
      <c r="OD192" s="144">
        <v>7</v>
      </c>
      <c r="OE192" s="144">
        <v>7</v>
      </c>
      <c r="OF192" s="144">
        <v>8</v>
      </c>
      <c r="OG192" s="144">
        <v>10</v>
      </c>
      <c r="OH192" s="144">
        <v>7</v>
      </c>
      <c r="OI192" s="144">
        <v>8</v>
      </c>
      <c r="OJ192" s="144">
        <v>6</v>
      </c>
      <c r="OK192" s="144">
        <v>9</v>
      </c>
      <c r="OL192" s="144">
        <v>10</v>
      </c>
      <c r="OM192" s="144">
        <v>5</v>
      </c>
      <c r="ON192" s="144">
        <v>7</v>
      </c>
      <c r="OO192" s="144">
        <v>9</v>
      </c>
      <c r="OP192" s="144">
        <v>13</v>
      </c>
      <c r="OQ192" s="144">
        <v>4</v>
      </c>
      <c r="OR192" s="144">
        <v>8</v>
      </c>
      <c r="OS192" s="144">
        <v>8</v>
      </c>
      <c r="OT192" s="144">
        <v>8</v>
      </c>
      <c r="OU192" s="144">
        <v>9</v>
      </c>
      <c r="OV192" s="144">
        <v>6</v>
      </c>
      <c r="OW192" s="144">
        <v>7</v>
      </c>
      <c r="OX192" s="144">
        <v>10</v>
      </c>
      <c r="OY192" s="341">
        <f t="shared" si="153"/>
        <v>8</v>
      </c>
      <c r="OZ192" s="144">
        <v>6</v>
      </c>
      <c r="PA192" s="144">
        <v>4</v>
      </c>
      <c r="PB192" s="144">
        <v>3</v>
      </c>
      <c r="PC192" s="144">
        <v>6</v>
      </c>
      <c r="PD192" s="144">
        <v>5</v>
      </c>
    </row>
    <row r="193" spans="1:436" x14ac:dyDescent="0.2">
      <c r="B193" s="27" t="s">
        <v>45</v>
      </c>
      <c r="C193" s="174">
        <f ca="1">SUM(C169:C192)</f>
        <v>544</v>
      </c>
      <c r="D193" s="171">
        <f t="shared" ca="1" si="154"/>
        <v>5.4334798242109468E-2</v>
      </c>
      <c r="E193" s="174"/>
      <c r="F193" s="172"/>
      <c r="G193" s="325">
        <f t="shared" ref="G193:R193" si="169">SUM(G169:G192)</f>
        <v>1352</v>
      </c>
      <c r="H193" s="325">
        <f t="shared" si="169"/>
        <v>1094</v>
      </c>
      <c r="I193" s="325">
        <f t="shared" si="169"/>
        <v>1195.5</v>
      </c>
      <c r="J193" s="325">
        <f t="shared" si="169"/>
        <v>1297</v>
      </c>
      <c r="K193" s="325">
        <f t="shared" si="169"/>
        <v>1147</v>
      </c>
      <c r="L193" s="325">
        <f t="shared" si="169"/>
        <v>864</v>
      </c>
      <c r="M193" s="325">
        <f t="shared" si="169"/>
        <v>853</v>
      </c>
      <c r="N193" s="325">
        <f t="shared" si="169"/>
        <v>896</v>
      </c>
      <c r="O193" s="325">
        <f t="shared" si="169"/>
        <v>918</v>
      </c>
      <c r="P193" s="325">
        <f t="shared" si="169"/>
        <v>754</v>
      </c>
      <c r="Q193" s="325">
        <f t="shared" si="169"/>
        <v>714</v>
      </c>
      <c r="R193" s="325">
        <f t="shared" si="169"/>
        <v>694</v>
      </c>
      <c r="S193" s="325">
        <f t="shared" ref="S193:CD193" si="170">SUM(S169:S192)</f>
        <v>703</v>
      </c>
      <c r="T193" s="325">
        <f t="shared" si="170"/>
        <v>549</v>
      </c>
      <c r="U193" s="325">
        <f t="shared" si="170"/>
        <v>587</v>
      </c>
      <c r="V193" s="325">
        <f t="shared" si="170"/>
        <v>626</v>
      </c>
      <c r="W193" s="325">
        <f t="shared" si="170"/>
        <v>741</v>
      </c>
      <c r="X193" s="325">
        <f t="shared" si="170"/>
        <v>691</v>
      </c>
      <c r="Y193" s="325">
        <f t="shared" si="170"/>
        <v>618</v>
      </c>
      <c r="Z193" s="325">
        <f t="shared" si="170"/>
        <v>738</v>
      </c>
      <c r="AA193" s="325">
        <f t="shared" si="170"/>
        <v>796</v>
      </c>
      <c r="AB193" s="325">
        <f t="shared" si="170"/>
        <v>952</v>
      </c>
      <c r="AC193" s="325">
        <f t="shared" si="170"/>
        <v>833</v>
      </c>
      <c r="AD193" s="325">
        <f t="shared" si="170"/>
        <v>922</v>
      </c>
      <c r="AE193" s="325">
        <f t="shared" si="170"/>
        <v>1018</v>
      </c>
      <c r="AF193" s="325">
        <f t="shared" si="170"/>
        <v>1036</v>
      </c>
      <c r="AG193" s="325">
        <f t="shared" si="170"/>
        <v>1073</v>
      </c>
      <c r="AH193" s="325">
        <f t="shared" si="170"/>
        <v>1054</v>
      </c>
      <c r="AI193" s="325">
        <f t="shared" si="170"/>
        <v>1145</v>
      </c>
      <c r="AJ193" s="325">
        <f t="shared" si="170"/>
        <v>1175</v>
      </c>
      <c r="AK193" s="325">
        <f t="shared" si="170"/>
        <v>917</v>
      </c>
      <c r="AL193" s="325">
        <f t="shared" si="170"/>
        <v>1100</v>
      </c>
      <c r="AM193" s="325">
        <f t="shared" si="170"/>
        <v>1083</v>
      </c>
      <c r="AN193" s="325">
        <f t="shared" si="170"/>
        <v>1167</v>
      </c>
      <c r="AO193" s="325">
        <f t="shared" si="170"/>
        <v>1094</v>
      </c>
      <c r="AP193" s="325">
        <f t="shared" si="170"/>
        <v>1124</v>
      </c>
      <c r="AQ193" s="325">
        <f t="shared" si="170"/>
        <v>1154</v>
      </c>
      <c r="AR193" s="325">
        <f t="shared" si="170"/>
        <v>1242</v>
      </c>
      <c r="AS193" s="325">
        <f t="shared" si="170"/>
        <v>1224</v>
      </c>
      <c r="AT193" s="325">
        <f t="shared" si="170"/>
        <v>1244</v>
      </c>
      <c r="AU193" s="325">
        <f t="shared" si="170"/>
        <v>1129</v>
      </c>
      <c r="AV193" s="325">
        <f t="shared" si="170"/>
        <v>1192</v>
      </c>
      <c r="AW193" s="420">
        <f t="shared" si="170"/>
        <v>1330</v>
      </c>
      <c r="AX193" s="420">
        <f t="shared" si="170"/>
        <v>1347</v>
      </c>
      <c r="AY193" s="420">
        <f t="shared" si="170"/>
        <v>1337</v>
      </c>
      <c r="AZ193" s="420">
        <f t="shared" si="170"/>
        <v>1455</v>
      </c>
      <c r="BA193" s="420">
        <f t="shared" si="170"/>
        <v>1370</v>
      </c>
      <c r="BB193" s="420">
        <f t="shared" si="170"/>
        <v>1709</v>
      </c>
      <c r="BC193" s="420">
        <f t="shared" si="170"/>
        <v>1353</v>
      </c>
      <c r="BD193" s="420">
        <f t="shared" si="170"/>
        <v>1198</v>
      </c>
      <c r="BE193" s="420">
        <f t="shared" si="170"/>
        <v>1273</v>
      </c>
      <c r="BF193" s="420">
        <f t="shared" si="170"/>
        <v>1407</v>
      </c>
      <c r="BG193" s="325">
        <f t="shared" si="170"/>
        <v>1637</v>
      </c>
      <c r="BH193" s="325">
        <f t="shared" si="170"/>
        <v>1255</v>
      </c>
      <c r="BI193" s="325">
        <f t="shared" si="170"/>
        <v>1234</v>
      </c>
      <c r="BJ193" s="325">
        <f t="shared" si="170"/>
        <v>1230</v>
      </c>
      <c r="BK193" s="325">
        <f t="shared" si="170"/>
        <v>1168</v>
      </c>
      <c r="BL193" s="325">
        <f t="shared" si="170"/>
        <v>833</v>
      </c>
      <c r="BM193" s="325">
        <f t="shared" si="170"/>
        <v>868</v>
      </c>
      <c r="BN193" s="325">
        <f t="shared" si="170"/>
        <v>890</v>
      </c>
      <c r="BO193" s="325">
        <f t="shared" si="170"/>
        <v>950</v>
      </c>
      <c r="BP193" s="325">
        <f t="shared" si="170"/>
        <v>804</v>
      </c>
      <c r="BQ193" s="325">
        <f t="shared" si="170"/>
        <v>725</v>
      </c>
      <c r="BR193" s="325">
        <f t="shared" si="170"/>
        <v>746</v>
      </c>
      <c r="BS193" s="325">
        <f t="shared" si="170"/>
        <v>735.5</v>
      </c>
      <c r="BT193" s="325">
        <f t="shared" si="170"/>
        <v>794</v>
      </c>
      <c r="BU193" s="325">
        <f t="shared" si="170"/>
        <v>810</v>
      </c>
      <c r="BV193" s="325">
        <f t="shared" si="170"/>
        <v>783</v>
      </c>
      <c r="BW193" s="325">
        <f t="shared" si="170"/>
        <v>810</v>
      </c>
      <c r="BX193" s="325">
        <f t="shared" si="170"/>
        <v>877</v>
      </c>
      <c r="BY193" s="325">
        <f t="shared" si="170"/>
        <v>761</v>
      </c>
      <c r="BZ193" s="325">
        <f t="shared" si="170"/>
        <v>771</v>
      </c>
      <c r="CA193" s="325">
        <f t="shared" si="170"/>
        <v>787</v>
      </c>
      <c r="CB193" s="325">
        <f t="shared" si="170"/>
        <v>920</v>
      </c>
      <c r="CC193" s="325">
        <f t="shared" si="170"/>
        <v>933</v>
      </c>
      <c r="CD193" s="325">
        <f t="shared" si="170"/>
        <v>909</v>
      </c>
      <c r="CE193" s="325">
        <f t="shared" ref="CE193:DQ193" si="171">SUM(CE169:CE192)</f>
        <v>1067</v>
      </c>
      <c r="CF193" s="325">
        <f t="shared" si="171"/>
        <v>1262</v>
      </c>
      <c r="CG193" s="325">
        <f t="shared" si="171"/>
        <v>1368</v>
      </c>
      <c r="CH193" s="325">
        <f t="shared" si="171"/>
        <v>1504</v>
      </c>
      <c r="CI193" s="325">
        <f t="shared" si="171"/>
        <v>1501</v>
      </c>
      <c r="CJ193" s="325">
        <f t="shared" si="171"/>
        <v>1519</v>
      </c>
      <c r="CK193" s="325">
        <f t="shared" si="171"/>
        <v>1576</v>
      </c>
      <c r="CL193" s="325">
        <f t="shared" si="171"/>
        <v>1436</v>
      </c>
      <c r="CM193" s="325">
        <f t="shared" si="171"/>
        <v>1404</v>
      </c>
      <c r="CN193" s="325">
        <f t="shared" si="171"/>
        <v>1342</v>
      </c>
      <c r="CO193" s="325">
        <f t="shared" si="171"/>
        <v>1418</v>
      </c>
      <c r="CP193" s="325">
        <f t="shared" si="171"/>
        <v>1311</v>
      </c>
      <c r="CQ193" s="325">
        <f t="shared" si="171"/>
        <v>1291</v>
      </c>
      <c r="CR193" s="325">
        <f t="shared" si="171"/>
        <v>1234</v>
      </c>
      <c r="CS193" s="325">
        <f t="shared" si="171"/>
        <v>1243</v>
      </c>
      <c r="CT193" s="325">
        <f t="shared" si="171"/>
        <v>1126</v>
      </c>
      <c r="CU193" s="325">
        <f t="shared" si="171"/>
        <v>1072</v>
      </c>
      <c r="CV193" s="325">
        <f t="shared" si="171"/>
        <v>1026</v>
      </c>
      <c r="CW193" s="325">
        <f t="shared" si="171"/>
        <v>1145</v>
      </c>
      <c r="CX193" s="325">
        <f t="shared" si="171"/>
        <v>1220</v>
      </c>
      <c r="CY193" s="325">
        <f t="shared" si="171"/>
        <v>1222</v>
      </c>
      <c r="CZ193" s="325">
        <f t="shared" si="171"/>
        <v>1103</v>
      </c>
      <c r="DA193" s="325">
        <f t="shared" si="171"/>
        <v>1085</v>
      </c>
      <c r="DB193" s="325">
        <f t="shared" si="171"/>
        <v>1274</v>
      </c>
      <c r="DC193" s="325">
        <f t="shared" si="171"/>
        <v>1095</v>
      </c>
      <c r="DD193" s="325">
        <f t="shared" si="171"/>
        <v>1014</v>
      </c>
      <c r="DE193" s="325">
        <f t="shared" si="171"/>
        <v>1149</v>
      </c>
      <c r="DF193" s="325">
        <f t="shared" si="171"/>
        <v>1241</v>
      </c>
      <c r="DG193" s="325">
        <f t="shared" si="171"/>
        <v>1333</v>
      </c>
      <c r="DH193" s="325">
        <f t="shared" si="171"/>
        <v>1277</v>
      </c>
      <c r="DI193" s="325">
        <f t="shared" si="171"/>
        <v>1055</v>
      </c>
      <c r="DJ193" s="325">
        <f t="shared" si="171"/>
        <v>1106</v>
      </c>
      <c r="DK193" s="325">
        <f t="shared" si="171"/>
        <v>1070</v>
      </c>
      <c r="DL193" s="325">
        <f t="shared" si="171"/>
        <v>864</v>
      </c>
      <c r="DM193" s="325">
        <f t="shared" si="171"/>
        <v>830</v>
      </c>
      <c r="DN193" s="325">
        <f t="shared" si="171"/>
        <v>701</v>
      </c>
      <c r="DO193" s="325">
        <f t="shared" si="171"/>
        <v>646</v>
      </c>
      <c r="DP193" s="325">
        <f t="shared" si="171"/>
        <v>646</v>
      </c>
      <c r="DQ193" s="325">
        <f t="shared" si="171"/>
        <v>569</v>
      </c>
      <c r="DR193" s="396">
        <f>SUM(DR169:DR192)</f>
        <v>566</v>
      </c>
      <c r="DS193" s="325">
        <f>SUM(DS169:DS192)</f>
        <v>639</v>
      </c>
      <c r="DT193" s="396">
        <f t="shared" ref="DT193:EL193" si="172">SUM(DT169:DT192)</f>
        <v>645</v>
      </c>
      <c r="DU193" s="396">
        <f t="shared" si="172"/>
        <v>569</v>
      </c>
      <c r="DV193" s="396">
        <f t="shared" si="172"/>
        <v>577</v>
      </c>
      <c r="DW193" s="396">
        <f t="shared" si="172"/>
        <v>608</v>
      </c>
      <c r="DX193" s="396">
        <f t="shared" si="172"/>
        <v>425</v>
      </c>
      <c r="DY193" s="396">
        <f t="shared" si="172"/>
        <v>440</v>
      </c>
      <c r="DZ193" s="396">
        <f t="shared" si="172"/>
        <v>417</v>
      </c>
      <c r="EA193" s="396">
        <f t="shared" si="172"/>
        <v>435</v>
      </c>
      <c r="EB193" s="396">
        <f t="shared" si="172"/>
        <v>640</v>
      </c>
      <c r="EC193" s="396">
        <f t="shared" si="172"/>
        <v>555</v>
      </c>
      <c r="ED193" s="396">
        <f t="shared" si="172"/>
        <v>506</v>
      </c>
      <c r="EE193" s="396">
        <f t="shared" si="172"/>
        <v>543</v>
      </c>
      <c r="EF193" s="396">
        <f t="shared" si="172"/>
        <v>488</v>
      </c>
      <c r="EG193" s="396">
        <f t="shared" si="172"/>
        <v>512</v>
      </c>
      <c r="EH193" s="396">
        <f t="shared" si="172"/>
        <v>528</v>
      </c>
      <c r="EI193" s="396">
        <f t="shared" si="172"/>
        <v>539</v>
      </c>
      <c r="EJ193" s="396">
        <f t="shared" si="172"/>
        <v>541</v>
      </c>
      <c r="EK193" s="396">
        <f t="shared" si="172"/>
        <v>551</v>
      </c>
      <c r="EL193" s="396">
        <f t="shared" si="172"/>
        <v>401</v>
      </c>
      <c r="EM193" s="396">
        <f t="shared" ref="EM193:ET193" si="173">SUM(EM169:EM192)</f>
        <v>436</v>
      </c>
      <c r="EN193" s="396">
        <f t="shared" si="173"/>
        <v>457</v>
      </c>
      <c r="EO193" s="396">
        <f t="shared" si="173"/>
        <v>442</v>
      </c>
      <c r="EP193" s="396">
        <f t="shared" si="173"/>
        <v>402</v>
      </c>
      <c r="EQ193" s="396">
        <f t="shared" si="173"/>
        <v>405</v>
      </c>
      <c r="ER193" s="396">
        <f t="shared" si="173"/>
        <v>407</v>
      </c>
      <c r="ES193" s="396">
        <f t="shared" si="173"/>
        <v>427</v>
      </c>
      <c r="ET193" s="396">
        <f t="shared" si="173"/>
        <v>412</v>
      </c>
      <c r="EU193" s="396">
        <f t="shared" ref="EU193:EZ193" si="174">SUM(EU169:EU192)</f>
        <v>364</v>
      </c>
      <c r="EV193" s="229">
        <f t="shared" si="174"/>
        <v>351</v>
      </c>
      <c r="EW193" s="229">
        <f t="shared" si="174"/>
        <v>395</v>
      </c>
      <c r="EX193" s="229">
        <f t="shared" si="174"/>
        <v>414</v>
      </c>
      <c r="EY193" s="229">
        <f t="shared" si="174"/>
        <v>624</v>
      </c>
      <c r="EZ193" s="229">
        <f t="shared" si="174"/>
        <v>709</v>
      </c>
      <c r="FA193" s="229">
        <f t="shared" ref="FA193:FN193" si="175">SUM(FA169:FA192)</f>
        <v>668</v>
      </c>
      <c r="FB193" s="396">
        <f t="shared" si="175"/>
        <v>820</v>
      </c>
      <c r="FC193" s="229">
        <f t="shared" si="175"/>
        <v>963</v>
      </c>
      <c r="FD193" s="396">
        <f t="shared" si="175"/>
        <v>973</v>
      </c>
      <c r="FE193" s="418">
        <f t="shared" si="175"/>
        <v>1161</v>
      </c>
      <c r="FF193" s="418">
        <f t="shared" si="175"/>
        <v>1226</v>
      </c>
      <c r="FG193" s="418">
        <f t="shared" si="175"/>
        <v>1379</v>
      </c>
      <c r="FH193" s="418">
        <f t="shared" si="175"/>
        <v>1300</v>
      </c>
      <c r="FI193" s="418">
        <f t="shared" si="175"/>
        <v>1338</v>
      </c>
      <c r="FJ193" s="418">
        <f t="shared" si="175"/>
        <v>1459</v>
      </c>
      <c r="FK193" s="418">
        <f t="shared" si="175"/>
        <v>1458</v>
      </c>
      <c r="FL193" s="418">
        <f t="shared" si="175"/>
        <v>1256</v>
      </c>
      <c r="FM193" s="418">
        <f t="shared" si="175"/>
        <v>1208</v>
      </c>
      <c r="FN193" s="418">
        <f t="shared" si="175"/>
        <v>1135</v>
      </c>
      <c r="FO193" s="418">
        <f t="shared" ref="FO193:HZ193" si="176">SUM(FO169:FO192)</f>
        <v>1144</v>
      </c>
      <c r="FP193" s="418">
        <f t="shared" si="176"/>
        <v>1085</v>
      </c>
      <c r="FQ193" s="418">
        <f t="shared" si="176"/>
        <v>1113</v>
      </c>
      <c r="FR193" s="418">
        <f t="shared" si="176"/>
        <v>1106</v>
      </c>
      <c r="FS193" s="418">
        <f t="shared" si="176"/>
        <v>1128</v>
      </c>
      <c r="FT193" s="418">
        <f t="shared" si="176"/>
        <v>1176</v>
      </c>
      <c r="FU193" s="418">
        <f t="shared" si="176"/>
        <v>1121</v>
      </c>
      <c r="FV193" s="418">
        <f t="shared" si="176"/>
        <v>1100</v>
      </c>
      <c r="FW193" s="418">
        <f t="shared" si="176"/>
        <v>936</v>
      </c>
      <c r="FX193" s="418">
        <f t="shared" si="176"/>
        <v>887</v>
      </c>
      <c r="FY193" s="418">
        <f t="shared" si="176"/>
        <v>944</v>
      </c>
      <c r="FZ193" s="418">
        <f t="shared" si="176"/>
        <v>918</v>
      </c>
      <c r="GA193" s="418">
        <f t="shared" si="176"/>
        <v>845</v>
      </c>
      <c r="GB193" s="418">
        <f t="shared" si="176"/>
        <v>966</v>
      </c>
      <c r="GC193" s="418">
        <f t="shared" si="176"/>
        <v>923</v>
      </c>
      <c r="GD193" s="418">
        <f t="shared" si="176"/>
        <v>777</v>
      </c>
      <c r="GE193" s="418">
        <f t="shared" si="176"/>
        <v>700</v>
      </c>
      <c r="GF193" s="418">
        <f t="shared" si="176"/>
        <v>658</v>
      </c>
      <c r="GG193" s="418">
        <f t="shared" si="176"/>
        <v>688</v>
      </c>
      <c r="GH193" s="418">
        <f t="shared" si="176"/>
        <v>754</v>
      </c>
      <c r="GI193" s="418">
        <f t="shared" si="176"/>
        <v>707</v>
      </c>
      <c r="GJ193" s="418">
        <f t="shared" si="176"/>
        <v>672</v>
      </c>
      <c r="GK193" s="418">
        <f t="shared" si="176"/>
        <v>688</v>
      </c>
      <c r="GL193" s="418">
        <f t="shared" si="176"/>
        <v>584</v>
      </c>
      <c r="GM193" s="418">
        <f t="shared" si="176"/>
        <v>554</v>
      </c>
      <c r="GN193" s="418">
        <f t="shared" si="176"/>
        <v>596</v>
      </c>
      <c r="GO193" s="418">
        <f t="shared" si="176"/>
        <v>623</v>
      </c>
      <c r="GP193" s="418">
        <f t="shared" si="176"/>
        <v>680</v>
      </c>
      <c r="GQ193" s="418">
        <f t="shared" si="176"/>
        <v>707</v>
      </c>
      <c r="GR193" s="418">
        <f t="shared" si="176"/>
        <v>724</v>
      </c>
      <c r="GS193" s="418">
        <f t="shared" si="176"/>
        <v>697</v>
      </c>
      <c r="GT193" s="418">
        <f t="shared" si="176"/>
        <v>604</v>
      </c>
      <c r="GU193" s="418">
        <f t="shared" si="176"/>
        <v>573</v>
      </c>
      <c r="GV193" s="418">
        <f t="shared" si="176"/>
        <v>598</v>
      </c>
      <c r="GW193" s="418">
        <f t="shared" si="176"/>
        <v>613</v>
      </c>
      <c r="GX193" s="418">
        <f t="shared" si="176"/>
        <v>621</v>
      </c>
      <c r="GY193" s="418">
        <f t="shared" si="176"/>
        <v>502</v>
      </c>
      <c r="GZ193" s="418">
        <f t="shared" si="176"/>
        <v>532</v>
      </c>
      <c r="HA193" s="418">
        <f t="shared" si="176"/>
        <v>566</v>
      </c>
      <c r="HB193" s="418">
        <f t="shared" si="176"/>
        <v>734</v>
      </c>
      <c r="HC193" s="418">
        <f t="shared" si="176"/>
        <v>620</v>
      </c>
      <c r="HD193" s="418">
        <f t="shared" si="176"/>
        <v>610</v>
      </c>
      <c r="HE193" s="418">
        <f t="shared" si="176"/>
        <v>701</v>
      </c>
      <c r="HF193" s="418">
        <f t="shared" si="176"/>
        <v>797</v>
      </c>
      <c r="HG193" s="418">
        <f t="shared" si="176"/>
        <v>1097</v>
      </c>
      <c r="HH193" s="418">
        <f t="shared" si="176"/>
        <v>1145</v>
      </c>
      <c r="HI193" s="418">
        <f t="shared" si="176"/>
        <v>952</v>
      </c>
      <c r="HJ193" s="418">
        <f t="shared" si="176"/>
        <v>1037</v>
      </c>
      <c r="HK193" s="418">
        <f t="shared" si="176"/>
        <v>885</v>
      </c>
      <c r="HL193" s="418">
        <f t="shared" si="176"/>
        <v>783</v>
      </c>
      <c r="HM193" s="418">
        <f t="shared" si="176"/>
        <v>683</v>
      </c>
      <c r="HN193" s="418">
        <f t="shared" si="176"/>
        <v>672</v>
      </c>
      <c r="HO193" s="418">
        <f t="shared" si="176"/>
        <v>683</v>
      </c>
      <c r="HP193" s="418">
        <f t="shared" si="176"/>
        <v>548</v>
      </c>
      <c r="HQ193" s="418">
        <f t="shared" si="176"/>
        <v>515</v>
      </c>
      <c r="HR193" s="418">
        <f t="shared" si="176"/>
        <v>494</v>
      </c>
      <c r="HS193" s="418">
        <f t="shared" si="176"/>
        <v>574</v>
      </c>
      <c r="HT193" s="418">
        <f t="shared" si="176"/>
        <v>626</v>
      </c>
      <c r="HU193" s="418">
        <f t="shared" si="176"/>
        <v>440</v>
      </c>
      <c r="HV193" s="418">
        <f t="shared" si="176"/>
        <v>460</v>
      </c>
      <c r="HW193" s="418">
        <f t="shared" si="176"/>
        <v>505</v>
      </c>
      <c r="HX193" s="418">
        <f t="shared" si="176"/>
        <v>563</v>
      </c>
      <c r="HY193" s="418">
        <f t="shared" si="176"/>
        <v>438</v>
      </c>
      <c r="HZ193" s="418">
        <f t="shared" si="176"/>
        <v>368</v>
      </c>
      <c r="IA193" s="418">
        <f t="shared" ref="IA193:KL193" si="177">SUM(IA169:IA192)</f>
        <v>388</v>
      </c>
      <c r="IB193" s="418">
        <f t="shared" si="177"/>
        <v>446</v>
      </c>
      <c r="IC193" s="418">
        <f t="shared" si="177"/>
        <v>536</v>
      </c>
      <c r="ID193" s="418">
        <f t="shared" si="177"/>
        <v>398</v>
      </c>
      <c r="IE193" s="418">
        <f t="shared" si="177"/>
        <v>426</v>
      </c>
      <c r="IF193" s="418">
        <f t="shared" si="177"/>
        <v>454</v>
      </c>
      <c r="IG193" s="418">
        <f t="shared" si="177"/>
        <v>486</v>
      </c>
      <c r="IH193" s="418">
        <f t="shared" si="177"/>
        <v>444</v>
      </c>
      <c r="II193" s="418">
        <f t="shared" si="177"/>
        <v>426</v>
      </c>
      <c r="IJ193" s="418">
        <f t="shared" si="177"/>
        <v>412</v>
      </c>
      <c r="IK193" s="418">
        <f t="shared" si="177"/>
        <v>485</v>
      </c>
      <c r="IL193" s="418">
        <f t="shared" si="177"/>
        <v>370</v>
      </c>
      <c r="IM193" s="418">
        <f t="shared" si="177"/>
        <v>367</v>
      </c>
      <c r="IN193" s="444">
        <f t="shared" si="177"/>
        <v>415</v>
      </c>
      <c r="IO193" s="418">
        <f t="shared" si="177"/>
        <v>463</v>
      </c>
      <c r="IP193" s="418">
        <f t="shared" si="177"/>
        <v>475</v>
      </c>
      <c r="IQ193" s="418">
        <f t="shared" si="177"/>
        <v>401</v>
      </c>
      <c r="IR193" s="418">
        <f t="shared" si="177"/>
        <v>395</v>
      </c>
      <c r="IS193" s="418">
        <f t="shared" si="177"/>
        <v>393</v>
      </c>
      <c r="IT193" s="418">
        <f t="shared" si="177"/>
        <v>446</v>
      </c>
      <c r="IU193" s="418">
        <f t="shared" si="177"/>
        <v>367</v>
      </c>
      <c r="IV193" s="418">
        <f t="shared" si="177"/>
        <v>322</v>
      </c>
      <c r="IW193" s="418">
        <f t="shared" si="177"/>
        <v>328</v>
      </c>
      <c r="IX193" s="418">
        <f t="shared" si="177"/>
        <v>357</v>
      </c>
      <c r="IY193" s="418">
        <f t="shared" si="177"/>
        <v>305</v>
      </c>
      <c r="IZ193" s="418">
        <f t="shared" si="177"/>
        <v>298</v>
      </c>
      <c r="JA193" s="418">
        <f t="shared" si="177"/>
        <v>350</v>
      </c>
      <c r="JB193" s="418">
        <f t="shared" si="177"/>
        <v>389</v>
      </c>
      <c r="JC193" s="418">
        <f t="shared" si="177"/>
        <v>468</v>
      </c>
      <c r="JD193" s="418">
        <f t="shared" si="177"/>
        <v>307</v>
      </c>
      <c r="JE193" s="418">
        <f t="shared" si="177"/>
        <v>475</v>
      </c>
      <c r="JF193" s="456">
        <f t="shared" si="177"/>
        <v>488.5</v>
      </c>
      <c r="JG193" s="418">
        <f t="shared" si="177"/>
        <v>502</v>
      </c>
      <c r="JH193" s="418">
        <f t="shared" si="177"/>
        <v>443</v>
      </c>
      <c r="JI193" s="418">
        <f t="shared" si="177"/>
        <v>322</v>
      </c>
      <c r="JJ193" s="418">
        <f t="shared" si="177"/>
        <v>351</v>
      </c>
      <c r="JK193" s="418">
        <f t="shared" si="177"/>
        <v>360</v>
      </c>
      <c r="JL193" s="418">
        <f t="shared" si="177"/>
        <v>414</v>
      </c>
      <c r="JM193" s="418">
        <f t="shared" si="177"/>
        <v>315</v>
      </c>
      <c r="JN193" s="444">
        <f t="shared" si="177"/>
        <v>336.5</v>
      </c>
      <c r="JO193" s="418">
        <f t="shared" si="177"/>
        <v>358</v>
      </c>
      <c r="JP193" s="418">
        <f t="shared" si="177"/>
        <v>361</v>
      </c>
      <c r="JQ193" s="418">
        <f t="shared" si="177"/>
        <v>295</v>
      </c>
      <c r="JR193" s="418">
        <f t="shared" si="177"/>
        <v>275</v>
      </c>
      <c r="JS193" s="418">
        <f t="shared" si="177"/>
        <v>304</v>
      </c>
      <c r="JT193" s="418">
        <f t="shared" si="177"/>
        <v>364</v>
      </c>
      <c r="JU193" s="418">
        <f t="shared" si="177"/>
        <v>195</v>
      </c>
      <c r="JV193" s="444">
        <f t="shared" si="177"/>
        <v>218</v>
      </c>
      <c r="JW193" s="418">
        <f t="shared" si="177"/>
        <v>241</v>
      </c>
      <c r="JX193" s="418">
        <f t="shared" si="177"/>
        <v>286</v>
      </c>
      <c r="JY193" s="418">
        <f t="shared" si="177"/>
        <v>239</v>
      </c>
      <c r="JZ193" s="418">
        <f t="shared" si="177"/>
        <v>251</v>
      </c>
      <c r="KA193" s="418">
        <f t="shared" si="177"/>
        <v>262</v>
      </c>
      <c r="KB193" s="418">
        <f t="shared" si="177"/>
        <v>343</v>
      </c>
      <c r="KC193" s="418">
        <f t="shared" si="177"/>
        <v>351</v>
      </c>
      <c r="KD193" s="418">
        <f t="shared" si="177"/>
        <v>284</v>
      </c>
      <c r="KE193" s="418">
        <f t="shared" si="177"/>
        <v>335</v>
      </c>
      <c r="KF193" s="418">
        <f t="shared" si="177"/>
        <v>373</v>
      </c>
      <c r="KG193" s="418">
        <f t="shared" si="177"/>
        <v>433</v>
      </c>
      <c r="KH193" s="418">
        <f t="shared" si="177"/>
        <v>371</v>
      </c>
      <c r="KI193" s="418">
        <f t="shared" si="177"/>
        <v>328</v>
      </c>
      <c r="KJ193" s="418">
        <f t="shared" si="177"/>
        <v>342</v>
      </c>
      <c r="KK193" s="418">
        <f t="shared" si="177"/>
        <v>381</v>
      </c>
      <c r="KL193" s="418">
        <f t="shared" si="177"/>
        <v>365</v>
      </c>
      <c r="KM193" s="418">
        <f t="shared" ref="KM193:MX193" si="178">SUM(KM169:KM192)</f>
        <v>335</v>
      </c>
      <c r="KN193" s="418">
        <f t="shared" si="178"/>
        <v>366</v>
      </c>
      <c r="KO193" s="418">
        <f t="shared" si="178"/>
        <v>398</v>
      </c>
      <c r="KP193" s="418">
        <f t="shared" si="178"/>
        <v>371</v>
      </c>
      <c r="KQ193" s="418">
        <f t="shared" si="178"/>
        <v>404</v>
      </c>
      <c r="KR193" s="418">
        <f t="shared" si="178"/>
        <v>380</v>
      </c>
      <c r="KS193" s="418">
        <f t="shared" si="178"/>
        <v>451</v>
      </c>
      <c r="KT193" s="418">
        <f t="shared" si="178"/>
        <v>474</v>
      </c>
      <c r="KU193" s="418">
        <f t="shared" si="178"/>
        <v>416</v>
      </c>
      <c r="KV193" s="418">
        <f t="shared" si="178"/>
        <v>402</v>
      </c>
      <c r="KW193" s="418">
        <f t="shared" si="178"/>
        <v>449</v>
      </c>
      <c r="KX193" s="418">
        <f t="shared" si="178"/>
        <v>511</v>
      </c>
      <c r="KY193" s="418">
        <f t="shared" si="178"/>
        <v>533</v>
      </c>
      <c r="KZ193" s="418">
        <f t="shared" si="178"/>
        <v>449</v>
      </c>
      <c r="LA193" s="418">
        <f t="shared" si="178"/>
        <v>472</v>
      </c>
      <c r="LB193" s="418">
        <f t="shared" si="178"/>
        <v>491</v>
      </c>
      <c r="LC193" s="418">
        <f t="shared" si="178"/>
        <v>494</v>
      </c>
      <c r="LD193" s="418">
        <f t="shared" si="178"/>
        <v>487</v>
      </c>
      <c r="LE193" s="418">
        <f t="shared" si="178"/>
        <v>489</v>
      </c>
      <c r="LF193" s="418">
        <f t="shared" si="178"/>
        <v>491</v>
      </c>
      <c r="LG193" s="418">
        <f t="shared" si="178"/>
        <v>489</v>
      </c>
      <c r="LH193" s="418">
        <f t="shared" si="178"/>
        <v>483</v>
      </c>
      <c r="LI193" s="418">
        <f t="shared" si="178"/>
        <v>468</v>
      </c>
      <c r="LJ193" s="418">
        <f t="shared" si="178"/>
        <v>560</v>
      </c>
      <c r="LK193" s="418">
        <f t="shared" si="178"/>
        <v>599</v>
      </c>
      <c r="LL193" s="418">
        <f t="shared" si="178"/>
        <v>617</v>
      </c>
      <c r="LM193" s="418">
        <f t="shared" si="178"/>
        <v>409</v>
      </c>
      <c r="LN193" s="418">
        <f t="shared" si="178"/>
        <v>414</v>
      </c>
      <c r="LO193" s="418">
        <f t="shared" si="178"/>
        <v>454</v>
      </c>
      <c r="LP193" s="418">
        <f t="shared" si="178"/>
        <v>461</v>
      </c>
      <c r="LQ193" s="418">
        <f t="shared" si="178"/>
        <v>379</v>
      </c>
      <c r="LR193" s="418">
        <f t="shared" si="178"/>
        <v>362</v>
      </c>
      <c r="LS193" s="418">
        <f t="shared" si="178"/>
        <v>354</v>
      </c>
      <c r="LT193" s="418">
        <f t="shared" si="178"/>
        <v>617</v>
      </c>
      <c r="LU193" s="418">
        <f t="shared" si="178"/>
        <v>300</v>
      </c>
      <c r="LV193" s="418">
        <f t="shared" si="178"/>
        <v>296</v>
      </c>
      <c r="LW193" s="418">
        <f t="shared" si="178"/>
        <v>310</v>
      </c>
      <c r="LX193" s="418">
        <f t="shared" si="178"/>
        <v>388</v>
      </c>
      <c r="LY193" s="418">
        <f t="shared" si="178"/>
        <v>281</v>
      </c>
      <c r="LZ193" s="418">
        <f t="shared" si="178"/>
        <v>297</v>
      </c>
      <c r="MA193" s="418">
        <f t="shared" si="178"/>
        <v>304</v>
      </c>
      <c r="MB193" s="418">
        <f t="shared" si="178"/>
        <v>342</v>
      </c>
      <c r="MC193" s="418">
        <f t="shared" si="178"/>
        <v>404</v>
      </c>
      <c r="MD193" s="418">
        <f t="shared" si="178"/>
        <v>326</v>
      </c>
      <c r="ME193" s="418">
        <f t="shared" si="178"/>
        <v>331</v>
      </c>
      <c r="MF193" s="418">
        <f t="shared" si="178"/>
        <v>394</v>
      </c>
      <c r="MG193" s="418">
        <f t="shared" si="178"/>
        <v>429</v>
      </c>
      <c r="MH193" s="418">
        <f t="shared" si="178"/>
        <v>304</v>
      </c>
      <c r="MI193" s="418">
        <f t="shared" si="178"/>
        <v>285</v>
      </c>
      <c r="MJ193" s="418">
        <f t="shared" si="178"/>
        <v>289</v>
      </c>
      <c r="MK193" s="418">
        <f t="shared" si="178"/>
        <v>377</v>
      </c>
      <c r="ML193" s="418">
        <f t="shared" si="178"/>
        <v>365</v>
      </c>
      <c r="MM193" s="418">
        <f t="shared" si="178"/>
        <v>292</v>
      </c>
      <c r="MN193" s="418">
        <f t="shared" si="178"/>
        <v>292</v>
      </c>
      <c r="MO193" s="418">
        <f t="shared" si="178"/>
        <v>344</v>
      </c>
      <c r="MP193" s="418">
        <f t="shared" ref="MP193" si="179">SUM(MP169:MP192)</f>
        <v>427</v>
      </c>
      <c r="MQ193" s="418">
        <f t="shared" si="178"/>
        <v>296</v>
      </c>
      <c r="MR193" s="418">
        <f t="shared" si="178"/>
        <v>272</v>
      </c>
      <c r="MS193" s="418">
        <f t="shared" si="178"/>
        <v>287</v>
      </c>
      <c r="MT193" s="418">
        <f t="shared" si="178"/>
        <v>364</v>
      </c>
      <c r="MU193" s="418">
        <f t="shared" si="178"/>
        <v>277</v>
      </c>
      <c r="MV193" s="418">
        <f t="shared" si="178"/>
        <v>292</v>
      </c>
      <c r="MW193" s="418">
        <f t="shared" si="178"/>
        <v>307</v>
      </c>
      <c r="MX193" s="418">
        <f t="shared" si="178"/>
        <v>370</v>
      </c>
      <c r="MY193" s="418">
        <f t="shared" ref="MY193:PJ193" si="180">SUM(MY169:MY192)</f>
        <v>379</v>
      </c>
      <c r="MZ193" s="418">
        <f t="shared" si="180"/>
        <v>304</v>
      </c>
      <c r="NA193" s="418">
        <f t="shared" si="180"/>
        <v>337</v>
      </c>
      <c r="NB193" s="418">
        <f t="shared" si="180"/>
        <v>406</v>
      </c>
      <c r="NC193" s="418">
        <f t="shared" si="180"/>
        <v>499</v>
      </c>
      <c r="ND193" s="418">
        <f t="shared" si="180"/>
        <v>370</v>
      </c>
      <c r="NE193" s="418">
        <f t="shared" si="180"/>
        <v>359</v>
      </c>
      <c r="NF193" s="418">
        <f t="shared" si="180"/>
        <v>730</v>
      </c>
      <c r="NG193" s="418">
        <f t="shared" si="180"/>
        <v>584</v>
      </c>
      <c r="NH193" s="418">
        <f t="shared" si="180"/>
        <v>600</v>
      </c>
      <c r="NI193" s="418">
        <f t="shared" si="180"/>
        <v>413</v>
      </c>
      <c r="NJ193" s="418">
        <f t="shared" si="180"/>
        <v>428</v>
      </c>
      <c r="NK193" s="418">
        <f t="shared" si="180"/>
        <v>520</v>
      </c>
      <c r="NL193" s="418">
        <f t="shared" si="180"/>
        <v>563</v>
      </c>
      <c r="NM193" s="418">
        <f t="shared" si="180"/>
        <v>517</v>
      </c>
      <c r="NN193" s="418">
        <f t="shared" si="180"/>
        <v>506</v>
      </c>
      <c r="NO193" s="418">
        <f t="shared" si="180"/>
        <v>573</v>
      </c>
      <c r="NP193" s="418">
        <f t="shared" si="180"/>
        <v>637</v>
      </c>
      <c r="NQ193" s="418">
        <f t="shared" si="180"/>
        <v>485</v>
      </c>
      <c r="NR193" s="418">
        <f t="shared" si="180"/>
        <v>416</v>
      </c>
      <c r="NS193" s="418">
        <f t="shared" si="180"/>
        <v>441</v>
      </c>
      <c r="NT193" s="418">
        <f t="shared" si="180"/>
        <v>503</v>
      </c>
      <c r="NU193" s="418">
        <f t="shared" si="180"/>
        <v>450</v>
      </c>
      <c r="NV193" s="418">
        <f t="shared" si="180"/>
        <v>394</v>
      </c>
      <c r="NW193" s="418">
        <f t="shared" si="180"/>
        <v>374</v>
      </c>
      <c r="NX193" s="418">
        <f t="shared" si="180"/>
        <v>419</v>
      </c>
      <c r="NY193" s="418">
        <f t="shared" si="180"/>
        <v>467</v>
      </c>
      <c r="NZ193" s="418">
        <f t="shared" si="180"/>
        <v>367</v>
      </c>
      <c r="OA193" s="418">
        <f t="shared" si="180"/>
        <v>375</v>
      </c>
      <c r="OB193" s="418">
        <f t="shared" si="180"/>
        <v>411</v>
      </c>
      <c r="OC193" s="418">
        <f t="shared" si="180"/>
        <v>481</v>
      </c>
      <c r="OD193" s="418">
        <f t="shared" si="180"/>
        <v>400</v>
      </c>
      <c r="OE193" s="418">
        <f t="shared" si="180"/>
        <v>391</v>
      </c>
      <c r="OF193" s="418">
        <f t="shared" si="180"/>
        <v>416</v>
      </c>
      <c r="OG193" s="418">
        <f t="shared" si="180"/>
        <v>508</v>
      </c>
      <c r="OH193" s="418">
        <f t="shared" si="180"/>
        <v>454</v>
      </c>
      <c r="OI193" s="418">
        <f t="shared" si="180"/>
        <v>461</v>
      </c>
      <c r="OJ193" s="418">
        <f t="shared" si="180"/>
        <v>436</v>
      </c>
      <c r="OK193" s="418">
        <f t="shared" si="180"/>
        <v>466</v>
      </c>
      <c r="OL193" s="418">
        <f t="shared" si="180"/>
        <v>537</v>
      </c>
      <c r="OM193" s="418">
        <f t="shared" si="180"/>
        <v>414</v>
      </c>
      <c r="ON193" s="418">
        <f t="shared" si="180"/>
        <v>453</v>
      </c>
      <c r="OO193" s="418">
        <f t="shared" si="180"/>
        <v>471</v>
      </c>
      <c r="OP193" s="418">
        <f t="shared" si="180"/>
        <v>571</v>
      </c>
      <c r="OQ193" s="418">
        <f t="shared" si="180"/>
        <v>507</v>
      </c>
      <c r="OR193" s="418">
        <f t="shared" si="180"/>
        <v>514</v>
      </c>
      <c r="OS193" s="418">
        <f t="shared" si="180"/>
        <v>497</v>
      </c>
      <c r="OT193" s="418">
        <f t="shared" si="180"/>
        <v>557</v>
      </c>
      <c r="OU193" s="418">
        <f t="shared" si="180"/>
        <v>601</v>
      </c>
      <c r="OV193" s="418">
        <f t="shared" si="180"/>
        <v>540</v>
      </c>
      <c r="OW193" s="418">
        <f t="shared" si="180"/>
        <v>535</v>
      </c>
      <c r="OX193" s="418">
        <f t="shared" si="180"/>
        <v>559</v>
      </c>
      <c r="OY193" s="418">
        <f t="shared" si="180"/>
        <v>516</v>
      </c>
      <c r="OZ193" s="418">
        <f t="shared" si="180"/>
        <v>473</v>
      </c>
      <c r="PA193" s="418">
        <f t="shared" si="180"/>
        <v>468</v>
      </c>
      <c r="PB193" s="418">
        <f t="shared" si="180"/>
        <v>514</v>
      </c>
      <c r="PC193" s="418">
        <f t="shared" si="180"/>
        <v>621</v>
      </c>
      <c r="PD193" s="418">
        <f t="shared" si="180"/>
        <v>544</v>
      </c>
      <c r="PE193" s="418">
        <f t="shared" si="180"/>
        <v>0</v>
      </c>
      <c r="PF193" s="418">
        <f t="shared" si="180"/>
        <v>0</v>
      </c>
      <c r="PG193" s="418">
        <f t="shared" si="180"/>
        <v>0</v>
      </c>
      <c r="PH193" s="418">
        <f t="shared" si="180"/>
        <v>0</v>
      </c>
      <c r="PI193" s="418">
        <f t="shared" si="180"/>
        <v>0</v>
      </c>
      <c r="PJ193" s="418">
        <f t="shared" si="180"/>
        <v>0</v>
      </c>
      <c r="PK193" s="418">
        <f t="shared" ref="PK193:PT193" si="181">SUM(PK169:PK192)</f>
        <v>0</v>
      </c>
      <c r="PL193" s="418">
        <f t="shared" si="181"/>
        <v>0</v>
      </c>
      <c r="PM193" s="418">
        <f t="shared" si="181"/>
        <v>0</v>
      </c>
      <c r="PN193" s="418">
        <f t="shared" si="181"/>
        <v>0</v>
      </c>
      <c r="PO193" s="418">
        <f t="shared" si="181"/>
        <v>0</v>
      </c>
      <c r="PP193" s="418">
        <f t="shared" si="181"/>
        <v>0</v>
      </c>
      <c r="PQ193" s="418">
        <f t="shared" si="181"/>
        <v>0</v>
      </c>
      <c r="PR193" s="418">
        <f t="shared" si="181"/>
        <v>0</v>
      </c>
      <c r="PS193" s="418">
        <f t="shared" si="181"/>
        <v>0</v>
      </c>
      <c r="PT193" s="418">
        <f t="shared" si="181"/>
        <v>0</v>
      </c>
    </row>
    <row r="194" spans="1:436" s="144" customFormat="1" x14ac:dyDescent="0.2">
      <c r="A194" s="55"/>
      <c r="B194" s="1"/>
      <c r="C194" s="154"/>
      <c r="D194" s="154"/>
      <c r="E194" s="154"/>
      <c r="F194" s="154"/>
      <c r="G194" s="333"/>
      <c r="H194" s="333"/>
      <c r="I194" s="333"/>
      <c r="J194" s="333"/>
      <c r="K194" s="333"/>
      <c r="L194" s="333"/>
      <c r="M194" s="333"/>
      <c r="N194" s="333"/>
      <c r="O194" s="333"/>
      <c r="P194" s="333"/>
      <c r="Q194" s="333"/>
      <c r="R194" s="333"/>
      <c r="S194" s="333"/>
      <c r="T194" s="333"/>
      <c r="U194" s="333"/>
      <c r="V194" s="333"/>
      <c r="W194" s="333"/>
      <c r="X194" s="333"/>
      <c r="Y194" s="333"/>
      <c r="Z194" s="333"/>
      <c r="AA194" s="333"/>
      <c r="AB194" s="333"/>
      <c r="AC194" s="333"/>
      <c r="AD194" s="333"/>
      <c r="AE194" s="333"/>
      <c r="AF194" s="333"/>
      <c r="AG194" s="333"/>
      <c r="AH194" s="333"/>
      <c r="AI194" s="333"/>
      <c r="AJ194" s="333"/>
      <c r="AK194" s="333"/>
      <c r="AL194" s="333"/>
      <c r="AM194" s="333"/>
      <c r="AN194" s="333"/>
      <c r="AO194" s="333"/>
      <c r="AP194" s="333"/>
      <c r="AQ194" s="333"/>
      <c r="AR194" s="333"/>
      <c r="AS194" s="333"/>
      <c r="AT194" s="333"/>
      <c r="AU194" s="333"/>
      <c r="AV194" s="333"/>
      <c r="AW194" s="333"/>
      <c r="AX194" s="333"/>
      <c r="AY194" s="333"/>
      <c r="AZ194" s="333"/>
      <c r="BA194" s="333"/>
      <c r="BB194" s="333"/>
      <c r="BC194" s="333"/>
      <c r="BD194" s="333"/>
      <c r="BE194" s="333"/>
      <c r="BF194" s="333"/>
      <c r="BG194" s="333"/>
      <c r="BH194" s="333"/>
      <c r="BI194" s="333"/>
      <c r="BJ194" s="333"/>
      <c r="BK194" s="333"/>
      <c r="BL194" s="333"/>
      <c r="BM194" s="333"/>
      <c r="BN194" s="333"/>
      <c r="BO194" s="333"/>
      <c r="BP194" s="333"/>
      <c r="BQ194" s="333"/>
      <c r="BR194" s="333"/>
      <c r="BS194" s="333"/>
      <c r="BT194" s="333"/>
      <c r="BU194" s="333"/>
      <c r="BV194" s="333"/>
      <c r="BW194" s="333"/>
      <c r="BX194" s="333"/>
      <c r="BY194" s="333"/>
      <c r="BZ194" s="333"/>
      <c r="CA194" s="333"/>
      <c r="CB194" s="333"/>
      <c r="CC194" s="333"/>
      <c r="CD194" s="333"/>
      <c r="CE194" s="333"/>
      <c r="CF194" s="333"/>
      <c r="CG194" s="333"/>
      <c r="CH194" s="333"/>
      <c r="CI194" s="333"/>
      <c r="CJ194" s="333"/>
      <c r="CK194" s="333"/>
      <c r="CL194" s="333"/>
      <c r="CM194" s="333"/>
      <c r="CN194" s="333"/>
      <c r="CO194" s="333"/>
      <c r="CP194" s="333"/>
      <c r="CQ194" s="333"/>
      <c r="CR194" s="333"/>
      <c r="CS194" s="333"/>
      <c r="CT194" s="333"/>
      <c r="CU194" s="333"/>
      <c r="CV194" s="345"/>
      <c r="CW194" s="345"/>
      <c r="CX194" s="345"/>
      <c r="CY194" s="345"/>
      <c r="CZ194" s="345"/>
      <c r="DA194" s="345"/>
      <c r="DB194" s="345"/>
      <c r="DC194" s="345"/>
      <c r="DD194" s="345"/>
      <c r="DE194" s="345"/>
      <c r="DF194" s="345"/>
      <c r="DG194" s="333"/>
      <c r="DH194" s="333"/>
      <c r="DI194" s="333"/>
      <c r="DJ194" s="333"/>
      <c r="DK194" s="333"/>
      <c r="DL194" s="333"/>
      <c r="DM194" s="333"/>
      <c r="DN194" s="333"/>
      <c r="DO194" s="333"/>
      <c r="DP194" s="333"/>
      <c r="DQ194" s="333"/>
      <c r="DR194" s="333"/>
      <c r="DS194" s="333"/>
      <c r="DT194" s="333"/>
      <c r="DU194" s="333"/>
      <c r="DV194" s="333"/>
      <c r="DW194" s="333"/>
      <c r="DX194" s="333"/>
      <c r="DY194" s="333"/>
      <c r="DZ194" s="333"/>
      <c r="EA194" s="333"/>
      <c r="EB194" s="333"/>
      <c r="EC194" s="333"/>
      <c r="ED194" s="333"/>
      <c r="EE194" s="333"/>
      <c r="EF194" s="333"/>
      <c r="EG194" s="333"/>
      <c r="EH194" s="333"/>
      <c r="EI194" s="333"/>
      <c r="EJ194" s="333"/>
      <c r="EK194" s="333"/>
      <c r="EL194" s="333"/>
      <c r="EM194" s="333"/>
      <c r="EN194" s="333"/>
      <c r="EO194" s="333"/>
      <c r="EP194" s="333"/>
      <c r="EQ194" s="333"/>
      <c r="ER194" s="333"/>
      <c r="ES194" s="333"/>
      <c r="ET194" s="333"/>
      <c r="EU194" s="333"/>
      <c r="EV194" s="333"/>
      <c r="EW194" s="333"/>
      <c r="EX194" s="333"/>
      <c r="EY194" s="333"/>
      <c r="EZ194" s="333"/>
      <c r="FA194" s="333"/>
      <c r="FB194" s="333"/>
      <c r="FC194" s="333"/>
      <c r="FD194" s="333"/>
      <c r="FE194" s="333"/>
      <c r="FF194" s="333"/>
      <c r="FI194" s="343"/>
      <c r="GJ194" s="408"/>
      <c r="GL194" s="408"/>
      <c r="GP194" s="363"/>
      <c r="GV194" s="333"/>
      <c r="GW194" s="333"/>
      <c r="GX194" s="333"/>
      <c r="GY194" s="333"/>
      <c r="GZ194" s="333"/>
      <c r="HA194" s="333"/>
      <c r="HB194" s="333"/>
      <c r="HC194" s="333"/>
      <c r="HD194" s="333"/>
      <c r="HE194" s="333"/>
      <c r="HF194" s="333"/>
      <c r="HG194" s="333"/>
      <c r="HJ194" s="343"/>
      <c r="IK194" s="408"/>
      <c r="IM194" s="408"/>
      <c r="IN194" s="343"/>
      <c r="IQ194" s="363"/>
      <c r="JF194" s="363"/>
      <c r="JN194" s="343"/>
      <c r="JV194" s="343"/>
    </row>
    <row r="195" spans="1:436" s="144" customFormat="1" x14ac:dyDescent="0.2">
      <c r="A195" s="1"/>
      <c r="B195" s="53" t="s">
        <v>114</v>
      </c>
      <c r="C195" s="173"/>
      <c r="D195" s="154"/>
      <c r="E195" s="154"/>
      <c r="F195" s="154"/>
      <c r="G195" s="333"/>
      <c r="H195" s="333"/>
      <c r="I195" s="333"/>
      <c r="J195" s="333"/>
      <c r="K195" s="333"/>
      <c r="L195" s="333"/>
      <c r="M195" s="333"/>
      <c r="N195" s="333"/>
      <c r="O195" s="333"/>
      <c r="P195" s="333"/>
      <c r="Q195" s="333"/>
      <c r="R195" s="333"/>
      <c r="S195" s="333"/>
      <c r="T195" s="333"/>
      <c r="U195" s="333"/>
      <c r="V195" s="333"/>
      <c r="W195" s="333"/>
      <c r="X195" s="333"/>
      <c r="Y195" s="333"/>
      <c r="Z195" s="333"/>
      <c r="AA195" s="333"/>
      <c r="AB195" s="333"/>
      <c r="AC195" s="333"/>
      <c r="AD195" s="333"/>
      <c r="AE195" s="333"/>
      <c r="AF195" s="333"/>
      <c r="AG195" s="333"/>
      <c r="AH195" s="333"/>
      <c r="AI195" s="333"/>
      <c r="AJ195" s="333"/>
      <c r="AK195" s="333"/>
      <c r="AL195" s="333"/>
      <c r="AM195" s="333"/>
      <c r="AN195" s="333"/>
      <c r="AO195" s="333"/>
      <c r="AP195" s="333"/>
      <c r="AQ195" s="333"/>
      <c r="AR195" s="333"/>
      <c r="AS195" s="333"/>
      <c r="AT195" s="333"/>
      <c r="AU195" s="333"/>
      <c r="AV195" s="333"/>
      <c r="AW195" s="333"/>
      <c r="AX195" s="333"/>
      <c r="AY195" s="333"/>
      <c r="AZ195" s="333"/>
      <c r="BA195" s="333"/>
      <c r="BB195" s="333"/>
      <c r="BC195" s="333"/>
      <c r="BD195" s="333"/>
      <c r="BE195" s="333"/>
      <c r="BF195" s="333"/>
      <c r="BG195" s="333"/>
      <c r="BH195" s="333"/>
      <c r="BI195" s="333"/>
      <c r="BJ195" s="333"/>
      <c r="BK195" s="333"/>
      <c r="BL195" s="333"/>
      <c r="BM195" s="333"/>
      <c r="BN195" s="333"/>
      <c r="BO195" s="333"/>
      <c r="BP195" s="333"/>
      <c r="BQ195" s="333"/>
      <c r="BR195" s="333"/>
      <c r="BS195" s="333"/>
      <c r="BT195" s="333"/>
      <c r="BU195" s="333"/>
      <c r="BV195" s="333"/>
      <c r="BW195" s="333"/>
      <c r="BX195" s="333"/>
      <c r="BY195" s="333"/>
      <c r="BZ195" s="333"/>
      <c r="CA195" s="333"/>
      <c r="CB195" s="333"/>
      <c r="CC195" s="333"/>
      <c r="CD195" s="333"/>
      <c r="CE195" s="333"/>
      <c r="CF195" s="333"/>
      <c r="CG195" s="333"/>
      <c r="CH195" s="333"/>
      <c r="CI195" s="333"/>
      <c r="CJ195" s="333"/>
      <c r="CK195" s="333"/>
      <c r="CL195" s="333"/>
      <c r="CM195" s="333"/>
      <c r="CN195" s="333"/>
      <c r="CO195" s="333"/>
      <c r="CP195" s="333"/>
      <c r="CQ195" s="333"/>
      <c r="CR195" s="333"/>
      <c r="CS195" s="333"/>
      <c r="CT195" s="333"/>
      <c r="CU195" s="333"/>
      <c r="CV195" s="345"/>
      <c r="CW195" s="345"/>
      <c r="CX195" s="345"/>
      <c r="CY195" s="345"/>
      <c r="CZ195" s="345"/>
      <c r="DA195" s="345"/>
      <c r="DB195" s="345"/>
      <c r="DC195" s="345"/>
      <c r="DD195" s="345"/>
      <c r="DE195" s="345"/>
      <c r="DF195" s="345"/>
      <c r="DG195" s="333"/>
      <c r="DH195" s="333"/>
      <c r="DI195" s="333"/>
      <c r="DJ195" s="333"/>
      <c r="DK195" s="333"/>
      <c r="DL195" s="333"/>
      <c r="DM195" s="333"/>
      <c r="DN195" s="333"/>
      <c r="DO195" s="333"/>
      <c r="DP195" s="333"/>
      <c r="DQ195" s="333"/>
      <c r="DR195" s="333"/>
      <c r="DS195" s="333"/>
      <c r="DT195" s="333"/>
      <c r="DU195" s="333"/>
      <c r="DV195" s="333"/>
      <c r="DW195" s="333"/>
      <c r="DX195" s="380"/>
      <c r="DY195" s="380"/>
      <c r="DZ195" s="380"/>
      <c r="EA195" s="380"/>
      <c r="EB195" s="380"/>
      <c r="EC195" s="380"/>
      <c r="ED195" s="333"/>
      <c r="EE195" s="333"/>
      <c r="EF195" s="333"/>
      <c r="EG195" s="333"/>
      <c r="EH195" s="333"/>
      <c r="EI195" s="333"/>
      <c r="EJ195" s="333"/>
      <c r="EK195" s="333"/>
      <c r="EL195" s="333"/>
      <c r="EM195" s="333"/>
      <c r="EN195" s="333"/>
      <c r="EO195" s="333"/>
      <c r="EP195" s="333"/>
      <c r="EQ195" s="333"/>
      <c r="ER195" s="333"/>
      <c r="ES195" s="333"/>
      <c r="ET195" s="333"/>
      <c r="EU195" s="333"/>
      <c r="EV195" s="333"/>
      <c r="EW195" s="333"/>
      <c r="EX195" s="333"/>
      <c r="EY195" s="333"/>
      <c r="EZ195" s="333"/>
      <c r="FA195" s="333"/>
      <c r="FB195" s="333"/>
      <c r="FC195" s="333"/>
      <c r="FD195" s="333"/>
      <c r="FE195" s="333"/>
      <c r="FF195" s="333"/>
      <c r="FI195" s="343"/>
      <c r="FU195" s="142"/>
      <c r="FV195" s="142"/>
      <c r="FW195" s="142"/>
      <c r="FX195" s="142"/>
      <c r="FY195" s="142"/>
      <c r="FZ195" s="142"/>
      <c r="GA195" s="142"/>
      <c r="GB195" s="142"/>
      <c r="GC195" s="142"/>
      <c r="GD195" s="142"/>
      <c r="GE195" s="142"/>
      <c r="GJ195" s="408"/>
      <c r="GL195" s="408"/>
      <c r="GP195" s="363"/>
      <c r="GV195" s="333"/>
      <c r="GW195" s="333"/>
      <c r="GX195" s="333"/>
      <c r="GY195" s="333"/>
      <c r="GZ195" s="333"/>
      <c r="HA195" s="333"/>
      <c r="HB195" s="333"/>
      <c r="HC195" s="333"/>
      <c r="HD195" s="333"/>
      <c r="HE195" s="333"/>
      <c r="HF195" s="333"/>
      <c r="HG195" s="333"/>
      <c r="HJ195" s="343"/>
      <c r="IK195" s="408"/>
      <c r="IM195" s="408"/>
      <c r="IN195" s="343"/>
      <c r="IQ195" s="363"/>
      <c r="JF195" s="363"/>
      <c r="JN195" s="343"/>
      <c r="JV195" s="343"/>
      <c r="LA195" s="451"/>
      <c r="LB195" s="451"/>
      <c r="LC195" s="451"/>
      <c r="LD195" s="451"/>
      <c r="LE195" s="451"/>
      <c r="LF195" s="451"/>
      <c r="LG195" s="451"/>
      <c r="LH195" s="451"/>
      <c r="LI195" s="451"/>
    </row>
    <row r="196" spans="1:436" x14ac:dyDescent="0.2">
      <c r="A196" s="55"/>
      <c r="B196" s="1">
        <v>1</v>
      </c>
      <c r="C196" s="166">
        <f t="shared" ref="C196:C219" ca="1" si="182">OFFSET($F$195,$B196,$E$4)</f>
        <v>5</v>
      </c>
      <c r="D196" s="154"/>
      <c r="E196" s="154"/>
      <c r="F196" s="154"/>
      <c r="G196">
        <v>4</v>
      </c>
      <c r="H196">
        <v>2</v>
      </c>
      <c r="I196" s="341">
        <v>2.5</v>
      </c>
      <c r="J196">
        <v>3</v>
      </c>
      <c r="K196">
        <v>3</v>
      </c>
      <c r="L196">
        <v>3</v>
      </c>
      <c r="M196">
        <v>5</v>
      </c>
      <c r="N196">
        <v>9</v>
      </c>
      <c r="O196">
        <v>13</v>
      </c>
      <c r="P196">
        <v>10</v>
      </c>
      <c r="Q196">
        <v>7</v>
      </c>
      <c r="R196">
        <v>5</v>
      </c>
      <c r="S196">
        <v>5</v>
      </c>
      <c r="T196">
        <v>5</v>
      </c>
      <c r="U196">
        <v>6</v>
      </c>
      <c r="V196">
        <v>4</v>
      </c>
      <c r="W196">
        <v>3</v>
      </c>
      <c r="X196">
        <v>3</v>
      </c>
      <c r="Y196">
        <v>4</v>
      </c>
      <c r="Z196">
        <v>4</v>
      </c>
      <c r="AA196">
        <v>4</v>
      </c>
      <c r="AB196">
        <v>5</v>
      </c>
      <c r="AC196">
        <v>5</v>
      </c>
      <c r="AD196">
        <v>7</v>
      </c>
      <c r="AE196">
        <v>6</v>
      </c>
      <c r="AF196">
        <v>7</v>
      </c>
      <c r="AG196">
        <v>5</v>
      </c>
      <c r="AH196">
        <v>5</v>
      </c>
      <c r="AI196">
        <v>6</v>
      </c>
      <c r="AJ196">
        <v>6</v>
      </c>
      <c r="AK196">
        <v>7</v>
      </c>
      <c r="AL196">
        <v>7</v>
      </c>
      <c r="AM196">
        <v>4</v>
      </c>
      <c r="AN196">
        <v>5</v>
      </c>
      <c r="AO196">
        <v>5</v>
      </c>
      <c r="AP196" s="362">
        <v>5.5</v>
      </c>
      <c r="AQ196">
        <v>6</v>
      </c>
      <c r="AR196">
        <v>7</v>
      </c>
      <c r="AS196">
        <v>7</v>
      </c>
      <c r="AT196">
        <v>5</v>
      </c>
      <c r="AU196">
        <v>7</v>
      </c>
      <c r="AV196">
        <v>5</v>
      </c>
      <c r="AW196" s="144">
        <v>4</v>
      </c>
      <c r="AX196" s="144">
        <v>4</v>
      </c>
      <c r="AY196" s="144">
        <v>2</v>
      </c>
      <c r="AZ196" s="144">
        <v>1</v>
      </c>
      <c r="BA196" s="144">
        <v>1</v>
      </c>
      <c r="BB196" s="144">
        <v>1</v>
      </c>
      <c r="BC196" s="144">
        <v>1</v>
      </c>
      <c r="BD196" s="144">
        <v>1</v>
      </c>
      <c r="BE196" s="144">
        <v>1</v>
      </c>
      <c r="BF196" s="144">
        <v>1</v>
      </c>
      <c r="BG196">
        <v>1</v>
      </c>
      <c r="BH196">
        <v>1</v>
      </c>
      <c r="BI196">
        <v>2</v>
      </c>
      <c r="BJ196">
        <v>3</v>
      </c>
      <c r="BK196">
        <v>4</v>
      </c>
      <c r="BL196">
        <v>1</v>
      </c>
      <c r="BM196">
        <v>2</v>
      </c>
      <c r="BN196">
        <v>3</v>
      </c>
      <c r="BO196">
        <v>4</v>
      </c>
      <c r="BP196">
        <v>4</v>
      </c>
      <c r="BQ196">
        <v>1</v>
      </c>
      <c r="BR196">
        <v>1</v>
      </c>
      <c r="BS196" s="373">
        <v>0</v>
      </c>
      <c r="BT196">
        <v>14</v>
      </c>
      <c r="BU196">
        <v>14</v>
      </c>
      <c r="BV196">
        <v>16</v>
      </c>
      <c r="BW196">
        <v>16</v>
      </c>
      <c r="BX196">
        <v>15</v>
      </c>
      <c r="BY196">
        <v>11</v>
      </c>
      <c r="BZ196" s="149">
        <v>9</v>
      </c>
      <c r="CA196" s="381">
        <v>9</v>
      </c>
      <c r="CB196" s="149">
        <v>7</v>
      </c>
      <c r="CC196" s="381">
        <v>8</v>
      </c>
      <c r="CD196" s="381">
        <v>6</v>
      </c>
      <c r="CE196" s="381">
        <v>5</v>
      </c>
      <c r="CF196" s="381">
        <v>5</v>
      </c>
      <c r="CG196" s="149">
        <v>5</v>
      </c>
      <c r="CH196" s="149">
        <v>5</v>
      </c>
      <c r="CI196">
        <v>4</v>
      </c>
      <c r="CJ196">
        <v>3</v>
      </c>
      <c r="CK196">
        <v>3</v>
      </c>
      <c r="CL196">
        <v>2</v>
      </c>
      <c r="CM196">
        <v>0</v>
      </c>
      <c r="CN196">
        <v>1</v>
      </c>
      <c r="CO196">
        <v>0</v>
      </c>
      <c r="CP196">
        <v>0</v>
      </c>
      <c r="CQ196">
        <v>1</v>
      </c>
      <c r="CR196">
        <v>1</v>
      </c>
      <c r="CS196">
        <v>1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1</v>
      </c>
      <c r="DD196">
        <v>1</v>
      </c>
      <c r="DE196">
        <v>1</v>
      </c>
      <c r="DF196">
        <v>1</v>
      </c>
      <c r="DG196">
        <v>1</v>
      </c>
      <c r="DH196">
        <v>2</v>
      </c>
      <c r="DI196">
        <v>1</v>
      </c>
      <c r="DJ196">
        <v>1</v>
      </c>
      <c r="DK196">
        <v>2</v>
      </c>
      <c r="DL196">
        <v>2</v>
      </c>
      <c r="DM196">
        <v>3</v>
      </c>
      <c r="DN196">
        <v>4</v>
      </c>
      <c r="DO196">
        <v>0</v>
      </c>
      <c r="DP196">
        <v>1</v>
      </c>
      <c r="DQ196">
        <v>2</v>
      </c>
      <c r="DR196" s="381">
        <v>3</v>
      </c>
      <c r="DS196">
        <v>2</v>
      </c>
      <c r="DT196" s="381">
        <v>2</v>
      </c>
      <c r="DU196" s="401">
        <v>2</v>
      </c>
      <c r="DV196" s="381">
        <v>2</v>
      </c>
      <c r="DW196" s="401">
        <v>2</v>
      </c>
      <c r="DX196" s="381">
        <v>3</v>
      </c>
      <c r="DY196" s="381">
        <v>3</v>
      </c>
      <c r="DZ196" s="381">
        <v>3</v>
      </c>
      <c r="EA196" s="381">
        <v>3</v>
      </c>
      <c r="EB196" s="381">
        <v>3</v>
      </c>
      <c r="EC196" s="381">
        <v>3</v>
      </c>
      <c r="ED196" s="381">
        <v>3</v>
      </c>
      <c r="EE196" s="381">
        <v>4</v>
      </c>
      <c r="EF196" s="381">
        <v>5</v>
      </c>
      <c r="EG196" s="381">
        <v>4</v>
      </c>
      <c r="EH196" s="381">
        <v>3</v>
      </c>
      <c r="EI196" s="381">
        <v>3</v>
      </c>
      <c r="EJ196" s="381">
        <v>3</v>
      </c>
      <c r="EK196" s="381">
        <v>2</v>
      </c>
      <c r="EL196" s="381">
        <v>3</v>
      </c>
      <c r="EM196" s="381">
        <v>3</v>
      </c>
      <c r="EN196" s="381">
        <v>3</v>
      </c>
      <c r="EO196">
        <v>3</v>
      </c>
      <c r="EP196" s="381">
        <v>4</v>
      </c>
      <c r="EQ196" s="381">
        <v>2</v>
      </c>
      <c r="ER196" s="381">
        <v>2</v>
      </c>
      <c r="ES196" s="381">
        <v>4</v>
      </c>
      <c r="ET196" s="381">
        <v>1</v>
      </c>
      <c r="EU196" s="381">
        <v>2</v>
      </c>
      <c r="EV196" s="381">
        <v>2</v>
      </c>
      <c r="EW196" s="381">
        <v>3</v>
      </c>
      <c r="EX196" s="381">
        <v>2</v>
      </c>
      <c r="EY196" s="381">
        <v>1</v>
      </c>
      <c r="EZ196" s="381">
        <v>1</v>
      </c>
      <c r="FA196" s="381">
        <v>2</v>
      </c>
      <c r="FB196" s="381">
        <v>2</v>
      </c>
      <c r="FC196" s="381">
        <v>1</v>
      </c>
      <c r="FD196" s="381">
        <v>3</v>
      </c>
      <c r="FE196" s="381">
        <v>3</v>
      </c>
      <c r="FF196" s="381">
        <v>4</v>
      </c>
      <c r="FG196" s="381">
        <v>4</v>
      </c>
      <c r="FH196" s="381">
        <v>5</v>
      </c>
      <c r="FI196" s="381">
        <v>4</v>
      </c>
      <c r="FJ196" s="381">
        <v>4</v>
      </c>
      <c r="FK196">
        <v>1</v>
      </c>
      <c r="FL196" s="381">
        <v>1</v>
      </c>
      <c r="FM196" s="381">
        <v>1</v>
      </c>
      <c r="FN196">
        <v>2</v>
      </c>
      <c r="FO196">
        <v>5</v>
      </c>
      <c r="FP196">
        <v>7</v>
      </c>
      <c r="FQ196" s="381">
        <v>3</v>
      </c>
      <c r="FR196">
        <v>5</v>
      </c>
      <c r="FS196" s="381">
        <v>5</v>
      </c>
      <c r="FT196">
        <v>2</v>
      </c>
      <c r="FU196" s="381">
        <v>2</v>
      </c>
      <c r="FV196" s="381">
        <v>0</v>
      </c>
      <c r="FW196" s="381">
        <v>0</v>
      </c>
      <c r="FX196" s="401">
        <v>1</v>
      </c>
      <c r="FY196" s="381">
        <v>1</v>
      </c>
      <c r="FZ196" s="381">
        <v>2</v>
      </c>
      <c r="GA196" s="381">
        <v>2</v>
      </c>
      <c r="GB196" s="381">
        <v>3</v>
      </c>
      <c r="GC196" s="381">
        <v>3</v>
      </c>
      <c r="GD196" s="381">
        <v>4</v>
      </c>
      <c r="GE196" s="381">
        <v>4</v>
      </c>
      <c r="GF196" s="381">
        <v>6</v>
      </c>
      <c r="GG196" s="381">
        <v>6</v>
      </c>
      <c r="GH196" s="381">
        <v>4</v>
      </c>
      <c r="GI196" s="381">
        <v>3</v>
      </c>
      <c r="GJ196" s="381">
        <v>3</v>
      </c>
      <c r="GK196" s="381">
        <v>3</v>
      </c>
      <c r="GL196" s="381">
        <v>2</v>
      </c>
      <c r="GM196" s="381">
        <v>2</v>
      </c>
      <c r="GN196" s="381">
        <v>3</v>
      </c>
      <c r="GO196" s="381">
        <v>5</v>
      </c>
      <c r="GP196">
        <v>5</v>
      </c>
      <c r="GQ196" s="381">
        <v>5</v>
      </c>
      <c r="GR196" s="381">
        <v>4</v>
      </c>
      <c r="GS196" s="381">
        <v>4</v>
      </c>
      <c r="GT196" s="381">
        <v>4</v>
      </c>
      <c r="GU196" s="381">
        <v>4</v>
      </c>
      <c r="GV196">
        <v>3</v>
      </c>
      <c r="GW196">
        <v>3</v>
      </c>
      <c r="GX196">
        <v>2</v>
      </c>
      <c r="GY196">
        <v>4</v>
      </c>
      <c r="GZ196">
        <v>4</v>
      </c>
      <c r="HA196">
        <v>4</v>
      </c>
      <c r="HB196">
        <v>4</v>
      </c>
      <c r="HC196">
        <v>4</v>
      </c>
      <c r="HD196">
        <v>6</v>
      </c>
      <c r="HE196">
        <v>4</v>
      </c>
      <c r="HF196">
        <v>4</v>
      </c>
      <c r="HG196">
        <v>4</v>
      </c>
      <c r="HH196">
        <v>7</v>
      </c>
      <c r="HI196">
        <v>5</v>
      </c>
      <c r="HJ196">
        <v>5</v>
      </c>
      <c r="HK196">
        <v>5</v>
      </c>
      <c r="HL196">
        <v>5</v>
      </c>
      <c r="HM196">
        <v>5</v>
      </c>
      <c r="HN196">
        <v>7</v>
      </c>
      <c r="HO196">
        <v>7</v>
      </c>
      <c r="HP196">
        <v>6</v>
      </c>
      <c r="HQ196">
        <v>7</v>
      </c>
      <c r="HR196">
        <v>6</v>
      </c>
      <c r="HS196">
        <v>5</v>
      </c>
      <c r="HT196">
        <v>6</v>
      </c>
      <c r="HU196">
        <v>9</v>
      </c>
      <c r="HV196">
        <v>8</v>
      </c>
      <c r="HW196">
        <v>7</v>
      </c>
      <c r="HX196">
        <v>4</v>
      </c>
      <c r="HY196">
        <v>4</v>
      </c>
      <c r="HZ196">
        <v>3</v>
      </c>
      <c r="IA196">
        <v>4</v>
      </c>
      <c r="IB196">
        <v>3</v>
      </c>
      <c r="IC196">
        <v>5</v>
      </c>
      <c r="ID196">
        <v>3</v>
      </c>
      <c r="IE196">
        <v>2</v>
      </c>
      <c r="IF196">
        <v>3</v>
      </c>
      <c r="IG196">
        <v>2</v>
      </c>
      <c r="IH196">
        <v>2</v>
      </c>
      <c r="II196">
        <v>2</v>
      </c>
      <c r="IJ196">
        <v>1</v>
      </c>
      <c r="IK196">
        <v>1</v>
      </c>
      <c r="IL196">
        <v>1</v>
      </c>
      <c r="IM196">
        <v>0</v>
      </c>
      <c r="IN196" s="341">
        <f t="shared" ref="IN196:IN219" si="183">(IM196+IO196)/2</f>
        <v>1</v>
      </c>
      <c r="IO196">
        <v>2</v>
      </c>
      <c r="IP196">
        <v>5</v>
      </c>
      <c r="IQ196">
        <v>4</v>
      </c>
      <c r="IR196">
        <v>4</v>
      </c>
      <c r="IS196">
        <v>4</v>
      </c>
      <c r="IT196">
        <v>4</v>
      </c>
      <c r="IU196">
        <v>4</v>
      </c>
      <c r="IV196">
        <v>3</v>
      </c>
      <c r="IW196">
        <v>2</v>
      </c>
      <c r="IX196">
        <v>3</v>
      </c>
      <c r="IY196">
        <v>3</v>
      </c>
      <c r="IZ196">
        <v>3</v>
      </c>
      <c r="JA196">
        <v>4</v>
      </c>
      <c r="JB196">
        <v>3</v>
      </c>
      <c r="JC196" s="341">
        <f>(JB196+JD196)/2</f>
        <v>2.5</v>
      </c>
      <c r="JD196">
        <v>2</v>
      </c>
      <c r="JE196">
        <v>1</v>
      </c>
      <c r="JF196" s="362">
        <f>(JG196+JE196)/2</f>
        <v>1</v>
      </c>
      <c r="JG196">
        <v>1</v>
      </c>
      <c r="JH196">
        <v>1</v>
      </c>
      <c r="JI196">
        <v>1</v>
      </c>
      <c r="JJ196">
        <v>2</v>
      </c>
      <c r="JK196">
        <v>2</v>
      </c>
      <c r="JL196">
        <v>2</v>
      </c>
      <c r="JM196">
        <v>2</v>
      </c>
      <c r="JN196" s="341">
        <f>(JM196+JO196)/2</f>
        <v>2</v>
      </c>
      <c r="JO196">
        <v>2</v>
      </c>
      <c r="JP196">
        <v>3</v>
      </c>
      <c r="JQ196">
        <v>5</v>
      </c>
      <c r="JR196">
        <v>4</v>
      </c>
      <c r="JS196">
        <v>1</v>
      </c>
      <c r="JT196">
        <v>2</v>
      </c>
      <c r="JU196">
        <v>4</v>
      </c>
      <c r="JV196" s="341">
        <f>(JU196+JW196)/2</f>
        <v>3.5</v>
      </c>
      <c r="JW196">
        <v>3</v>
      </c>
      <c r="JX196">
        <v>2</v>
      </c>
      <c r="JY196">
        <v>2</v>
      </c>
      <c r="JZ196">
        <v>2</v>
      </c>
      <c r="KA196">
        <v>2</v>
      </c>
      <c r="KB196">
        <v>3</v>
      </c>
      <c r="KC196">
        <v>4</v>
      </c>
      <c r="KD196">
        <v>3</v>
      </c>
      <c r="KE196">
        <v>3</v>
      </c>
      <c r="KF196">
        <v>2</v>
      </c>
      <c r="KG196">
        <v>3</v>
      </c>
      <c r="KH196">
        <v>3</v>
      </c>
      <c r="KI196">
        <v>2</v>
      </c>
      <c r="KJ196">
        <v>4</v>
      </c>
      <c r="KK196">
        <v>2</v>
      </c>
      <c r="KL196">
        <v>2</v>
      </c>
      <c r="KM196">
        <v>8</v>
      </c>
      <c r="KN196">
        <v>6</v>
      </c>
      <c r="KO196" s="329">
        <v>3</v>
      </c>
      <c r="KP196">
        <v>5</v>
      </c>
      <c r="KQ196">
        <v>5</v>
      </c>
      <c r="KR196">
        <v>6</v>
      </c>
      <c r="KS196">
        <v>6</v>
      </c>
      <c r="KT196">
        <v>7</v>
      </c>
      <c r="KU196">
        <v>7</v>
      </c>
      <c r="KV196">
        <v>5</v>
      </c>
      <c r="KW196">
        <v>7</v>
      </c>
      <c r="KX196">
        <v>4</v>
      </c>
      <c r="KY196">
        <v>4</v>
      </c>
      <c r="KZ196" s="471">
        <v>5</v>
      </c>
      <c r="LA196" s="471">
        <v>4</v>
      </c>
      <c r="LB196" s="471">
        <v>7</v>
      </c>
      <c r="LC196" s="471">
        <v>6</v>
      </c>
      <c r="LD196" s="471">
        <v>9</v>
      </c>
      <c r="LE196" s="471">
        <v>10</v>
      </c>
      <c r="LF196" s="471">
        <v>6</v>
      </c>
      <c r="LG196" s="471">
        <v>6</v>
      </c>
      <c r="LH196" s="471">
        <v>6</v>
      </c>
      <c r="LI196" s="471">
        <v>5</v>
      </c>
      <c r="LJ196" s="473">
        <v>3</v>
      </c>
      <c r="LK196">
        <v>3</v>
      </c>
      <c r="LL196">
        <v>0</v>
      </c>
      <c r="LM196">
        <v>0</v>
      </c>
      <c r="LN196">
        <v>0</v>
      </c>
      <c r="LO196">
        <v>2</v>
      </c>
      <c r="LP196">
        <v>7</v>
      </c>
      <c r="LQ196">
        <v>8</v>
      </c>
      <c r="LR196">
        <v>12</v>
      </c>
      <c r="LS196">
        <v>7</v>
      </c>
      <c r="LT196">
        <v>7</v>
      </c>
      <c r="LU196">
        <v>7</v>
      </c>
      <c r="LV196">
        <v>6</v>
      </c>
      <c r="LW196">
        <v>7</v>
      </c>
      <c r="LX196">
        <v>6</v>
      </c>
      <c r="LY196">
        <v>10</v>
      </c>
      <c r="LZ196">
        <v>10</v>
      </c>
      <c r="MA196">
        <v>10</v>
      </c>
      <c r="MB196">
        <v>7</v>
      </c>
      <c r="MC196">
        <v>6</v>
      </c>
      <c r="MD196">
        <v>6</v>
      </c>
      <c r="ME196">
        <v>6</v>
      </c>
      <c r="MF196">
        <v>5</v>
      </c>
      <c r="MG196">
        <v>4</v>
      </c>
      <c r="MH196">
        <v>6</v>
      </c>
      <c r="MI196">
        <v>6</v>
      </c>
      <c r="MJ196">
        <v>5</v>
      </c>
      <c r="MK196">
        <v>7</v>
      </c>
      <c r="ML196">
        <v>11</v>
      </c>
      <c r="MM196">
        <v>11</v>
      </c>
      <c r="MN196">
        <v>10</v>
      </c>
      <c r="MO196" s="471">
        <v>12</v>
      </c>
      <c r="MP196" s="471">
        <v>12</v>
      </c>
      <c r="MQ196">
        <v>7</v>
      </c>
      <c r="MR196">
        <v>9</v>
      </c>
      <c r="MS196">
        <v>6</v>
      </c>
      <c r="MT196">
        <v>7</v>
      </c>
      <c r="MU196">
        <v>9</v>
      </c>
      <c r="MV196">
        <v>8</v>
      </c>
      <c r="MW196">
        <v>7</v>
      </c>
      <c r="MX196">
        <v>6</v>
      </c>
      <c r="MY196">
        <v>6</v>
      </c>
      <c r="MZ196">
        <v>4</v>
      </c>
      <c r="NA196">
        <v>4</v>
      </c>
      <c r="NB196">
        <v>5</v>
      </c>
      <c r="NC196">
        <v>6</v>
      </c>
      <c r="ND196">
        <v>7</v>
      </c>
      <c r="NE196">
        <v>6</v>
      </c>
      <c r="NF196">
        <v>7</v>
      </c>
      <c r="NG196">
        <v>10</v>
      </c>
      <c r="NH196">
        <v>11</v>
      </c>
      <c r="NI196">
        <v>12</v>
      </c>
      <c r="NJ196">
        <v>10</v>
      </c>
      <c r="NK196">
        <v>8</v>
      </c>
      <c r="NL196">
        <v>7</v>
      </c>
      <c r="NM196">
        <v>6</v>
      </c>
      <c r="NN196">
        <v>5</v>
      </c>
      <c r="NO196">
        <v>3</v>
      </c>
      <c r="NP196">
        <v>4</v>
      </c>
      <c r="NQ196">
        <v>3</v>
      </c>
      <c r="NR196">
        <v>1</v>
      </c>
      <c r="NS196">
        <v>1</v>
      </c>
      <c r="NT196">
        <v>1</v>
      </c>
      <c r="NU196">
        <v>1</v>
      </c>
      <c r="NV196">
        <v>1</v>
      </c>
      <c r="NW196">
        <v>2</v>
      </c>
      <c r="NX196">
        <v>2</v>
      </c>
      <c r="NY196">
        <v>2</v>
      </c>
      <c r="NZ196">
        <v>3</v>
      </c>
      <c r="OA196">
        <v>3</v>
      </c>
      <c r="OB196">
        <v>2</v>
      </c>
      <c r="OC196">
        <v>1</v>
      </c>
      <c r="OD196">
        <v>1</v>
      </c>
      <c r="OE196">
        <v>0</v>
      </c>
      <c r="OF196">
        <v>0</v>
      </c>
      <c r="OG196">
        <v>0</v>
      </c>
      <c r="OH196">
        <v>0</v>
      </c>
      <c r="OI196">
        <v>0</v>
      </c>
      <c r="OJ196">
        <v>2</v>
      </c>
      <c r="OK196">
        <v>4</v>
      </c>
      <c r="OL196">
        <v>4</v>
      </c>
      <c r="OM196">
        <v>4</v>
      </c>
      <c r="ON196">
        <v>5</v>
      </c>
      <c r="OO196">
        <v>4</v>
      </c>
      <c r="OP196">
        <v>5</v>
      </c>
      <c r="OQ196">
        <v>4</v>
      </c>
      <c r="OR196">
        <v>6</v>
      </c>
      <c r="OS196">
        <v>8</v>
      </c>
      <c r="OT196">
        <v>12</v>
      </c>
      <c r="OU196">
        <v>13</v>
      </c>
      <c r="OV196">
        <v>16</v>
      </c>
      <c r="OW196">
        <v>14</v>
      </c>
      <c r="OX196">
        <v>12</v>
      </c>
      <c r="OY196" s="341">
        <f t="shared" ref="OY196:OY219" si="184">SUM(OX196+OZ196)/2</f>
        <v>12</v>
      </c>
      <c r="OZ196">
        <v>12</v>
      </c>
      <c r="PA196">
        <v>12</v>
      </c>
      <c r="PB196">
        <v>10</v>
      </c>
      <c r="PC196">
        <v>10</v>
      </c>
      <c r="PD196">
        <v>5</v>
      </c>
    </row>
    <row r="197" spans="1:436" x14ac:dyDescent="0.2">
      <c r="B197" s="1">
        <v>2</v>
      </c>
      <c r="C197" s="166">
        <f t="shared" ca="1" si="182"/>
        <v>0</v>
      </c>
      <c r="D197" s="154"/>
      <c r="E197" s="154"/>
      <c r="F197" s="154"/>
      <c r="G197">
        <v>3</v>
      </c>
      <c r="H197">
        <v>3</v>
      </c>
      <c r="I197" s="341">
        <v>4</v>
      </c>
      <c r="J197">
        <v>5</v>
      </c>
      <c r="K197">
        <v>5</v>
      </c>
      <c r="L197">
        <v>5</v>
      </c>
      <c r="M197">
        <v>5</v>
      </c>
      <c r="N197">
        <v>4</v>
      </c>
      <c r="O197">
        <v>4</v>
      </c>
      <c r="P197">
        <v>5</v>
      </c>
      <c r="Q197">
        <v>5</v>
      </c>
      <c r="R197">
        <v>6</v>
      </c>
      <c r="S197">
        <v>7</v>
      </c>
      <c r="T197">
        <v>6</v>
      </c>
      <c r="U197">
        <v>4</v>
      </c>
      <c r="V197">
        <v>3</v>
      </c>
      <c r="W197">
        <v>2</v>
      </c>
      <c r="X197">
        <v>2</v>
      </c>
      <c r="Y197">
        <v>2</v>
      </c>
      <c r="Z197">
        <v>2</v>
      </c>
      <c r="AA197">
        <v>2</v>
      </c>
      <c r="AB197">
        <v>2</v>
      </c>
      <c r="AC197">
        <v>2</v>
      </c>
      <c r="AD197">
        <v>2</v>
      </c>
      <c r="AE197">
        <v>3</v>
      </c>
      <c r="AF197">
        <v>3</v>
      </c>
      <c r="AG197">
        <v>4</v>
      </c>
      <c r="AH197">
        <v>3</v>
      </c>
      <c r="AI197">
        <v>4</v>
      </c>
      <c r="AJ197">
        <v>4</v>
      </c>
      <c r="AK197">
        <v>5</v>
      </c>
      <c r="AL197">
        <v>4</v>
      </c>
      <c r="AM197">
        <v>3</v>
      </c>
      <c r="AN197">
        <v>3</v>
      </c>
      <c r="AO197">
        <v>2</v>
      </c>
      <c r="AP197" s="362">
        <v>4</v>
      </c>
      <c r="AQ197">
        <v>6</v>
      </c>
      <c r="AR197">
        <v>6</v>
      </c>
      <c r="AS197">
        <v>6</v>
      </c>
      <c r="AT197">
        <v>6</v>
      </c>
      <c r="AU197">
        <v>6</v>
      </c>
      <c r="AV197">
        <v>6</v>
      </c>
      <c r="AW197" s="144">
        <v>9</v>
      </c>
      <c r="AX197" s="144">
        <v>12</v>
      </c>
      <c r="AY197" s="144">
        <v>11</v>
      </c>
      <c r="AZ197" s="144">
        <v>12</v>
      </c>
      <c r="BA197" s="144">
        <v>11</v>
      </c>
      <c r="BB197" s="144">
        <v>10</v>
      </c>
      <c r="BC197" s="144">
        <v>11</v>
      </c>
      <c r="BD197" s="144">
        <v>11</v>
      </c>
      <c r="BE197" s="144">
        <v>11</v>
      </c>
      <c r="BF197" s="144">
        <v>10</v>
      </c>
      <c r="BG197">
        <v>9</v>
      </c>
      <c r="BH197">
        <v>8</v>
      </c>
      <c r="BI197">
        <v>7</v>
      </c>
      <c r="BJ197">
        <v>7</v>
      </c>
      <c r="BK197">
        <v>5</v>
      </c>
      <c r="BL197">
        <v>5</v>
      </c>
      <c r="BM197">
        <v>5</v>
      </c>
      <c r="BN197">
        <v>4</v>
      </c>
      <c r="BO197">
        <v>4</v>
      </c>
      <c r="BP197">
        <v>4</v>
      </c>
      <c r="BQ197">
        <v>3</v>
      </c>
      <c r="BR197">
        <v>3</v>
      </c>
      <c r="BS197" s="373">
        <v>0</v>
      </c>
      <c r="BT197">
        <v>9</v>
      </c>
      <c r="BU197">
        <v>8</v>
      </c>
      <c r="BV197">
        <v>7</v>
      </c>
      <c r="BW197">
        <v>7</v>
      </c>
      <c r="BX197">
        <v>7</v>
      </c>
      <c r="BY197">
        <v>7</v>
      </c>
      <c r="BZ197" s="149">
        <v>7</v>
      </c>
      <c r="CA197" s="381">
        <v>7</v>
      </c>
      <c r="CB197" s="149">
        <v>6</v>
      </c>
      <c r="CC197" s="381">
        <v>5</v>
      </c>
      <c r="CD197" s="381">
        <v>5</v>
      </c>
      <c r="CE197" s="381">
        <v>4</v>
      </c>
      <c r="CF197" s="381">
        <v>4</v>
      </c>
      <c r="CG197" s="149">
        <v>4</v>
      </c>
      <c r="CH197" s="149">
        <v>3</v>
      </c>
      <c r="CI197">
        <v>3</v>
      </c>
      <c r="CJ197">
        <v>3</v>
      </c>
      <c r="CK197">
        <v>3</v>
      </c>
      <c r="CL197">
        <v>3</v>
      </c>
      <c r="CM197">
        <v>3</v>
      </c>
      <c r="CN197">
        <v>3</v>
      </c>
      <c r="CO197">
        <v>2</v>
      </c>
      <c r="CP197">
        <v>3</v>
      </c>
      <c r="CQ197">
        <v>2</v>
      </c>
      <c r="CR197">
        <v>2</v>
      </c>
      <c r="CS197">
        <v>2</v>
      </c>
      <c r="CT197">
        <v>1</v>
      </c>
      <c r="CU197">
        <v>1</v>
      </c>
      <c r="CV197">
        <v>1</v>
      </c>
      <c r="CW197">
        <v>1</v>
      </c>
      <c r="CX197">
        <v>1</v>
      </c>
      <c r="CY197">
        <v>3</v>
      </c>
      <c r="CZ197">
        <v>4</v>
      </c>
      <c r="DA197">
        <v>4</v>
      </c>
      <c r="DB197">
        <v>3</v>
      </c>
      <c r="DC197">
        <v>2</v>
      </c>
      <c r="DD197">
        <v>2</v>
      </c>
      <c r="DE197">
        <v>1</v>
      </c>
      <c r="DF197">
        <v>2</v>
      </c>
      <c r="DG197">
        <v>3</v>
      </c>
      <c r="DH197">
        <v>3</v>
      </c>
      <c r="DI197">
        <v>0</v>
      </c>
      <c r="DJ197">
        <v>0</v>
      </c>
      <c r="DK197">
        <v>0</v>
      </c>
      <c r="DL197">
        <v>0</v>
      </c>
      <c r="DM197">
        <v>0</v>
      </c>
      <c r="DN197">
        <v>0</v>
      </c>
      <c r="DO197">
        <v>0</v>
      </c>
      <c r="DP197">
        <v>0</v>
      </c>
      <c r="DQ197">
        <v>0</v>
      </c>
      <c r="DR197" s="381">
        <v>0</v>
      </c>
      <c r="DS197">
        <v>0</v>
      </c>
      <c r="DT197" s="381"/>
      <c r="DU197" s="402"/>
      <c r="DV197" s="381"/>
      <c r="DW197" s="402">
        <v>1</v>
      </c>
      <c r="DX197" s="381">
        <v>1</v>
      </c>
      <c r="DY197" s="381">
        <v>1</v>
      </c>
      <c r="DZ197" s="381">
        <v>2</v>
      </c>
      <c r="EA197" s="381">
        <v>1</v>
      </c>
      <c r="EB197" s="381"/>
      <c r="EC197" s="381"/>
      <c r="ED197" s="381">
        <v>1</v>
      </c>
      <c r="EE197" s="381">
        <v>1</v>
      </c>
      <c r="EF197" s="381">
        <v>1</v>
      </c>
      <c r="EG197" s="381">
        <v>1</v>
      </c>
      <c r="EH197" s="381">
        <v>1</v>
      </c>
      <c r="EI197" s="381">
        <v>1</v>
      </c>
      <c r="EJ197" s="381"/>
      <c r="EK197" s="381"/>
      <c r="EL197" s="381"/>
      <c r="EM197" s="381"/>
      <c r="EN197" s="381"/>
      <c r="EP197" s="381">
        <v>2</v>
      </c>
      <c r="EQ197" s="381">
        <v>2</v>
      </c>
      <c r="ER197" s="381">
        <v>3</v>
      </c>
      <c r="ES197" s="381">
        <v>3</v>
      </c>
      <c r="ET197" s="381">
        <v>3</v>
      </c>
      <c r="EU197" s="381">
        <v>3</v>
      </c>
      <c r="EV197" s="381">
        <v>3</v>
      </c>
      <c r="EW197" s="381">
        <v>3</v>
      </c>
      <c r="EX197" s="381">
        <v>2</v>
      </c>
      <c r="EY197" s="381">
        <v>1</v>
      </c>
      <c r="EZ197" s="381">
        <v>1</v>
      </c>
      <c r="FA197" s="381">
        <v>3</v>
      </c>
      <c r="FB197" s="381">
        <v>4</v>
      </c>
      <c r="FC197" s="381">
        <v>4</v>
      </c>
      <c r="FD197" s="381">
        <v>3</v>
      </c>
      <c r="FE197" s="381">
        <v>3</v>
      </c>
      <c r="FF197" s="381">
        <v>2</v>
      </c>
      <c r="FG197" s="381">
        <v>2</v>
      </c>
      <c r="FH197" s="381">
        <v>3</v>
      </c>
      <c r="FI197" s="381">
        <v>3</v>
      </c>
      <c r="FJ197" s="381">
        <v>3</v>
      </c>
      <c r="FK197">
        <v>3</v>
      </c>
      <c r="FL197" s="381">
        <v>7</v>
      </c>
      <c r="FM197" s="381">
        <v>7</v>
      </c>
      <c r="FN197">
        <v>7</v>
      </c>
      <c r="FO197">
        <v>6</v>
      </c>
      <c r="FP197">
        <v>8</v>
      </c>
      <c r="FQ197" s="381">
        <v>8</v>
      </c>
      <c r="FR197">
        <v>8</v>
      </c>
      <c r="FS197" s="381">
        <v>9</v>
      </c>
      <c r="FT197">
        <v>7</v>
      </c>
      <c r="FU197" s="381">
        <v>6</v>
      </c>
      <c r="FV197" s="381">
        <v>6</v>
      </c>
      <c r="FW197" s="381">
        <v>4</v>
      </c>
      <c r="FX197" s="402">
        <v>4</v>
      </c>
      <c r="FY197" s="381">
        <v>5</v>
      </c>
      <c r="FZ197" s="381">
        <v>5</v>
      </c>
      <c r="GA197" s="381">
        <v>7</v>
      </c>
      <c r="GB197" s="381">
        <v>7</v>
      </c>
      <c r="GC197" s="381">
        <v>7</v>
      </c>
      <c r="GD197" s="381">
        <v>8</v>
      </c>
      <c r="GE197" s="381">
        <v>8</v>
      </c>
      <c r="GF197" s="381">
        <v>8</v>
      </c>
      <c r="GG197" s="381">
        <v>8</v>
      </c>
      <c r="GH197" s="381">
        <v>5</v>
      </c>
      <c r="GI197" s="381">
        <v>6</v>
      </c>
      <c r="GJ197" s="381">
        <v>8</v>
      </c>
      <c r="GK197" s="381">
        <v>7</v>
      </c>
      <c r="GL197" s="381">
        <v>7</v>
      </c>
      <c r="GM197" s="381">
        <v>7</v>
      </c>
      <c r="GN197" s="381">
        <v>7</v>
      </c>
      <c r="GO197" s="381">
        <v>6</v>
      </c>
      <c r="GP197">
        <v>3</v>
      </c>
      <c r="GQ197" s="381">
        <v>4</v>
      </c>
      <c r="GR197" s="381">
        <v>4</v>
      </c>
      <c r="GS197" s="381">
        <v>5</v>
      </c>
      <c r="GT197" s="381">
        <v>3</v>
      </c>
      <c r="GU197" s="381">
        <v>2</v>
      </c>
      <c r="GV197">
        <v>2</v>
      </c>
      <c r="GW197">
        <v>2</v>
      </c>
      <c r="GX197">
        <v>3</v>
      </c>
      <c r="GY197">
        <v>3</v>
      </c>
      <c r="GZ197">
        <v>4</v>
      </c>
      <c r="HA197">
        <v>4</v>
      </c>
      <c r="HB197">
        <v>3</v>
      </c>
      <c r="HC197">
        <v>4</v>
      </c>
      <c r="HD197">
        <v>5</v>
      </c>
      <c r="HE197">
        <v>7</v>
      </c>
      <c r="HF197">
        <v>8</v>
      </c>
      <c r="HG197">
        <v>6</v>
      </c>
      <c r="HH197">
        <v>5</v>
      </c>
      <c r="HI197">
        <v>5</v>
      </c>
      <c r="HJ197">
        <v>5</v>
      </c>
      <c r="HK197">
        <v>4</v>
      </c>
      <c r="HL197">
        <v>3</v>
      </c>
      <c r="HM197">
        <v>3</v>
      </c>
      <c r="HN197">
        <v>4</v>
      </c>
      <c r="HO197">
        <v>4</v>
      </c>
      <c r="HP197">
        <v>4</v>
      </c>
      <c r="HQ197">
        <v>4</v>
      </c>
      <c r="HR197">
        <v>4</v>
      </c>
      <c r="HS197">
        <v>3</v>
      </c>
      <c r="HT197">
        <v>4</v>
      </c>
      <c r="HU197">
        <v>4</v>
      </c>
      <c r="HV197">
        <v>5</v>
      </c>
      <c r="HW197">
        <v>5</v>
      </c>
      <c r="HX197">
        <v>5</v>
      </c>
      <c r="HY197">
        <v>5</v>
      </c>
      <c r="HZ197">
        <v>6</v>
      </c>
      <c r="IA197">
        <v>4</v>
      </c>
      <c r="IB197">
        <v>4</v>
      </c>
      <c r="IC197">
        <v>4</v>
      </c>
      <c r="ID197">
        <v>3</v>
      </c>
      <c r="IE197">
        <v>3</v>
      </c>
      <c r="IF197">
        <v>5</v>
      </c>
      <c r="IG197">
        <v>5</v>
      </c>
      <c r="IH197">
        <v>3</v>
      </c>
      <c r="II197">
        <v>3</v>
      </c>
      <c r="IJ197">
        <v>3</v>
      </c>
      <c r="IK197">
        <v>2</v>
      </c>
      <c r="IL197">
        <v>3</v>
      </c>
      <c r="IM197">
        <v>2</v>
      </c>
      <c r="IN197" s="341">
        <f t="shared" si="183"/>
        <v>2</v>
      </c>
      <c r="IO197">
        <v>2</v>
      </c>
      <c r="IP197">
        <v>3</v>
      </c>
      <c r="IQ197">
        <v>3</v>
      </c>
      <c r="IR197">
        <v>3</v>
      </c>
      <c r="IS197">
        <v>3</v>
      </c>
      <c r="IT197">
        <v>3</v>
      </c>
      <c r="IU197">
        <v>2</v>
      </c>
      <c r="IV197">
        <v>2</v>
      </c>
      <c r="IW197">
        <v>3</v>
      </c>
      <c r="IX197">
        <v>4</v>
      </c>
      <c r="IY197">
        <v>4</v>
      </c>
      <c r="IZ197">
        <v>4</v>
      </c>
      <c r="JA197">
        <v>4</v>
      </c>
      <c r="JB197">
        <v>5</v>
      </c>
      <c r="JC197" s="341">
        <v>3</v>
      </c>
      <c r="JD197">
        <v>3</v>
      </c>
      <c r="JE197">
        <v>3</v>
      </c>
      <c r="JF197" s="362">
        <f t="shared" ref="JF197:JF219" si="185">(JG197+JE197)/2</f>
        <v>3</v>
      </c>
      <c r="JG197">
        <v>3</v>
      </c>
      <c r="JH197">
        <v>3</v>
      </c>
      <c r="JI197">
        <v>3</v>
      </c>
      <c r="JJ197">
        <v>3</v>
      </c>
      <c r="JK197">
        <v>3</v>
      </c>
      <c r="JL197">
        <v>3</v>
      </c>
      <c r="JM197">
        <v>4</v>
      </c>
      <c r="JN197" s="341">
        <f t="shared" ref="JN197:JN219" si="186">(JM197+JO197)/2</f>
        <v>4.5</v>
      </c>
      <c r="JO197">
        <v>5</v>
      </c>
      <c r="JP197">
        <v>7</v>
      </c>
      <c r="JQ197">
        <v>6</v>
      </c>
      <c r="JR197">
        <v>6</v>
      </c>
      <c r="JS197">
        <v>7</v>
      </c>
      <c r="JT197">
        <v>7</v>
      </c>
      <c r="JU197">
        <v>5</v>
      </c>
      <c r="JV197" s="341">
        <f t="shared" ref="JV197:JV219" si="187">(JU197+JW197)/2</f>
        <v>5.5</v>
      </c>
      <c r="JW197">
        <v>6</v>
      </c>
      <c r="JX197">
        <v>7</v>
      </c>
      <c r="JY197">
        <v>7</v>
      </c>
      <c r="JZ197">
        <v>6</v>
      </c>
      <c r="KA197">
        <v>6</v>
      </c>
      <c r="KB197">
        <v>6</v>
      </c>
      <c r="KC197">
        <v>6</v>
      </c>
      <c r="KD197">
        <v>6</v>
      </c>
      <c r="KE197">
        <v>6</v>
      </c>
      <c r="KF197">
        <v>6</v>
      </c>
      <c r="KG197">
        <v>6</v>
      </c>
      <c r="KH197">
        <v>6</v>
      </c>
      <c r="KI197">
        <v>6</v>
      </c>
      <c r="KJ197">
        <v>6</v>
      </c>
      <c r="KK197">
        <v>5</v>
      </c>
      <c r="KL197">
        <v>5</v>
      </c>
      <c r="KM197">
        <v>5</v>
      </c>
      <c r="KN197">
        <v>5</v>
      </c>
      <c r="KO197" s="329">
        <v>5</v>
      </c>
      <c r="KP197">
        <v>5</v>
      </c>
      <c r="KQ197">
        <v>4</v>
      </c>
      <c r="KR197">
        <v>5</v>
      </c>
      <c r="KS197">
        <v>5</v>
      </c>
      <c r="KT197">
        <v>4</v>
      </c>
      <c r="KU197">
        <v>5</v>
      </c>
      <c r="KV197">
        <v>5</v>
      </c>
      <c r="KW197">
        <v>7</v>
      </c>
      <c r="KX197">
        <v>9</v>
      </c>
      <c r="KY197">
        <v>8</v>
      </c>
      <c r="KZ197" s="471">
        <v>5</v>
      </c>
      <c r="LA197" s="471">
        <v>5</v>
      </c>
      <c r="LB197" s="471">
        <v>3</v>
      </c>
      <c r="LC197" s="471">
        <v>1</v>
      </c>
      <c r="LD197" s="471">
        <v>4</v>
      </c>
      <c r="LE197" s="471">
        <v>3</v>
      </c>
      <c r="LF197" s="471">
        <v>3</v>
      </c>
      <c r="LG197" s="471">
        <v>4</v>
      </c>
      <c r="LH197" s="471">
        <v>4</v>
      </c>
      <c r="LI197" s="471">
        <v>6</v>
      </c>
      <c r="LJ197" s="473">
        <v>5</v>
      </c>
      <c r="LK197">
        <v>5</v>
      </c>
      <c r="LL197">
        <v>5</v>
      </c>
      <c r="LM197">
        <v>7</v>
      </c>
      <c r="LN197">
        <v>8</v>
      </c>
      <c r="LO197">
        <v>7</v>
      </c>
      <c r="LP197">
        <v>6</v>
      </c>
      <c r="LQ197">
        <v>6</v>
      </c>
      <c r="LR197">
        <v>6</v>
      </c>
      <c r="LS197">
        <v>4</v>
      </c>
      <c r="LT197">
        <v>4</v>
      </c>
      <c r="LU197">
        <v>4</v>
      </c>
      <c r="LV197">
        <v>4</v>
      </c>
      <c r="LW197">
        <v>6</v>
      </c>
      <c r="LX197">
        <v>5</v>
      </c>
      <c r="LY197">
        <v>8</v>
      </c>
      <c r="LZ197">
        <v>6</v>
      </c>
      <c r="MA197">
        <v>3</v>
      </c>
      <c r="MB197">
        <v>3</v>
      </c>
      <c r="MC197">
        <v>3</v>
      </c>
      <c r="MD197">
        <v>3</v>
      </c>
      <c r="ME197">
        <v>4</v>
      </c>
      <c r="MF197">
        <v>4</v>
      </c>
      <c r="MG197">
        <v>3</v>
      </c>
      <c r="MH197">
        <v>4</v>
      </c>
      <c r="MI197">
        <v>3</v>
      </c>
      <c r="MJ197">
        <v>3</v>
      </c>
      <c r="MK197">
        <v>3</v>
      </c>
      <c r="ML197">
        <v>3</v>
      </c>
      <c r="MM197">
        <v>5</v>
      </c>
      <c r="MN197">
        <v>5</v>
      </c>
      <c r="MO197" s="471">
        <v>5</v>
      </c>
      <c r="MP197" s="471">
        <v>6</v>
      </c>
      <c r="MQ197">
        <v>4</v>
      </c>
      <c r="MR197">
        <v>5</v>
      </c>
      <c r="MS197">
        <v>6</v>
      </c>
      <c r="MT197">
        <v>6</v>
      </c>
      <c r="MU197">
        <v>8</v>
      </c>
      <c r="MV197">
        <v>8</v>
      </c>
      <c r="MW197">
        <v>7</v>
      </c>
      <c r="MX197">
        <v>7</v>
      </c>
      <c r="MY197">
        <v>5</v>
      </c>
      <c r="MZ197">
        <v>5</v>
      </c>
      <c r="NA197">
        <v>4</v>
      </c>
      <c r="NB197">
        <v>3</v>
      </c>
      <c r="NC197">
        <v>2</v>
      </c>
      <c r="ND197">
        <v>2</v>
      </c>
      <c r="NE197">
        <v>3</v>
      </c>
      <c r="NF197">
        <v>5</v>
      </c>
      <c r="NG197">
        <v>5</v>
      </c>
      <c r="NH197">
        <v>3</v>
      </c>
      <c r="NI197">
        <v>3</v>
      </c>
      <c r="NJ197">
        <v>3</v>
      </c>
      <c r="NK197">
        <v>5</v>
      </c>
      <c r="NL197">
        <v>7</v>
      </c>
      <c r="NM197">
        <v>5</v>
      </c>
      <c r="NN197">
        <v>5</v>
      </c>
      <c r="NO197">
        <v>1</v>
      </c>
      <c r="NP197">
        <v>1</v>
      </c>
      <c r="NQ197">
        <v>0</v>
      </c>
      <c r="NR197">
        <v>0</v>
      </c>
      <c r="NS197">
        <v>0</v>
      </c>
      <c r="NT197">
        <v>0</v>
      </c>
      <c r="NU197">
        <v>0</v>
      </c>
      <c r="NV197">
        <v>0</v>
      </c>
      <c r="NW197">
        <v>0</v>
      </c>
      <c r="NX197">
        <v>0</v>
      </c>
      <c r="NY197">
        <v>0</v>
      </c>
      <c r="NZ197">
        <v>0</v>
      </c>
      <c r="OA197">
        <v>0</v>
      </c>
      <c r="OB197">
        <v>0</v>
      </c>
      <c r="OC197">
        <v>1</v>
      </c>
      <c r="OD197">
        <v>1</v>
      </c>
      <c r="OE197">
        <v>0</v>
      </c>
      <c r="OF197">
        <v>1</v>
      </c>
      <c r="OG197">
        <v>2</v>
      </c>
      <c r="OH197">
        <v>1</v>
      </c>
      <c r="OI197">
        <v>1</v>
      </c>
      <c r="OJ197">
        <v>1</v>
      </c>
      <c r="OK197">
        <v>1</v>
      </c>
      <c r="OL197">
        <v>1</v>
      </c>
      <c r="OM197">
        <v>1</v>
      </c>
      <c r="ON197">
        <v>1</v>
      </c>
      <c r="OO197">
        <v>1</v>
      </c>
      <c r="OP197">
        <v>1</v>
      </c>
      <c r="OQ197">
        <v>0</v>
      </c>
      <c r="OR197">
        <v>0</v>
      </c>
      <c r="OS197">
        <v>0</v>
      </c>
      <c r="OT197">
        <v>0</v>
      </c>
      <c r="OU197">
        <v>0</v>
      </c>
      <c r="OV197">
        <v>0</v>
      </c>
      <c r="OW197">
        <v>0</v>
      </c>
      <c r="OY197" s="341"/>
    </row>
    <row r="198" spans="1:436" x14ac:dyDescent="0.2">
      <c r="A198" s="55"/>
      <c r="B198" s="1">
        <v>3</v>
      </c>
      <c r="C198" s="166">
        <f t="shared" ca="1" si="182"/>
        <v>0</v>
      </c>
      <c r="D198" s="154"/>
      <c r="E198" s="154"/>
      <c r="F198" s="154"/>
      <c r="G198">
        <v>1</v>
      </c>
      <c r="H198">
        <v>1</v>
      </c>
      <c r="I198" s="341">
        <v>1</v>
      </c>
      <c r="J198">
        <v>1</v>
      </c>
      <c r="K198">
        <v>1</v>
      </c>
      <c r="L198">
        <v>1</v>
      </c>
      <c r="M198">
        <v>2</v>
      </c>
      <c r="N198">
        <v>2</v>
      </c>
      <c r="O198">
        <v>2</v>
      </c>
      <c r="P198">
        <v>2</v>
      </c>
      <c r="Q198">
        <v>1</v>
      </c>
      <c r="R198">
        <v>1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2</v>
      </c>
      <c r="AF198">
        <v>2</v>
      </c>
      <c r="AG198">
        <v>0</v>
      </c>
      <c r="AH198">
        <v>1</v>
      </c>
      <c r="AI198">
        <v>1</v>
      </c>
      <c r="AJ198">
        <v>1</v>
      </c>
      <c r="AK198">
        <v>0</v>
      </c>
      <c r="AL198">
        <v>0</v>
      </c>
      <c r="AM198">
        <v>0</v>
      </c>
      <c r="AN198">
        <v>1</v>
      </c>
      <c r="AO198">
        <v>0</v>
      </c>
      <c r="AP198" s="362">
        <v>1</v>
      </c>
      <c r="AQ198">
        <v>2</v>
      </c>
      <c r="AR198">
        <v>2</v>
      </c>
      <c r="AS198">
        <v>1</v>
      </c>
      <c r="AT198">
        <v>1</v>
      </c>
      <c r="AU198">
        <v>1</v>
      </c>
      <c r="AV198">
        <v>1</v>
      </c>
      <c r="AW198" s="144">
        <v>1</v>
      </c>
      <c r="AX198" s="144">
        <v>1</v>
      </c>
      <c r="AY198" s="144">
        <v>0</v>
      </c>
      <c r="AZ198" s="144">
        <v>0</v>
      </c>
      <c r="BA198" s="144">
        <v>1</v>
      </c>
      <c r="BB198" s="144">
        <v>1</v>
      </c>
      <c r="BC198" s="144">
        <v>1</v>
      </c>
      <c r="BD198" s="144">
        <v>0</v>
      </c>
      <c r="BE198" s="144">
        <v>0</v>
      </c>
      <c r="BF198" s="144">
        <v>0</v>
      </c>
      <c r="BG198">
        <v>0</v>
      </c>
      <c r="BH198">
        <v>0</v>
      </c>
      <c r="BI198">
        <v>1</v>
      </c>
      <c r="BJ198">
        <v>1</v>
      </c>
      <c r="BK198">
        <v>1</v>
      </c>
      <c r="BL198">
        <v>1</v>
      </c>
      <c r="BM198">
        <v>2</v>
      </c>
      <c r="BN198">
        <v>2</v>
      </c>
      <c r="BO198">
        <v>2</v>
      </c>
      <c r="BP198">
        <v>2</v>
      </c>
      <c r="BQ198">
        <v>2</v>
      </c>
      <c r="BR198">
        <v>2</v>
      </c>
      <c r="BS198" s="373">
        <v>0</v>
      </c>
      <c r="BT198">
        <v>4</v>
      </c>
      <c r="BU198">
        <v>2</v>
      </c>
      <c r="BV198">
        <v>2</v>
      </c>
      <c r="BW198">
        <v>2</v>
      </c>
      <c r="BX198">
        <v>3</v>
      </c>
      <c r="BY198">
        <v>3</v>
      </c>
      <c r="BZ198" s="149">
        <v>3</v>
      </c>
      <c r="CA198" s="381">
        <v>2</v>
      </c>
      <c r="CB198" s="149">
        <v>2</v>
      </c>
      <c r="CC198" s="381">
        <v>3</v>
      </c>
      <c r="CD198" s="381">
        <v>4</v>
      </c>
      <c r="CE198" s="381">
        <v>2</v>
      </c>
      <c r="CF198" s="381">
        <v>1</v>
      </c>
      <c r="CG198" s="149">
        <v>1</v>
      </c>
      <c r="CH198" s="149">
        <v>1</v>
      </c>
      <c r="CI198">
        <v>1</v>
      </c>
      <c r="CJ198">
        <v>1</v>
      </c>
      <c r="CK198">
        <v>2</v>
      </c>
      <c r="CL198">
        <v>2</v>
      </c>
      <c r="CM198">
        <v>2</v>
      </c>
      <c r="CN198">
        <v>2</v>
      </c>
      <c r="CO198">
        <v>2</v>
      </c>
      <c r="CP198">
        <v>2</v>
      </c>
      <c r="CQ198">
        <v>3</v>
      </c>
      <c r="CR198">
        <v>3</v>
      </c>
      <c r="CS198">
        <v>2</v>
      </c>
      <c r="CT198">
        <v>0</v>
      </c>
      <c r="CU198">
        <v>0</v>
      </c>
      <c r="CV198">
        <v>0</v>
      </c>
      <c r="CW198">
        <v>0</v>
      </c>
      <c r="CX198">
        <v>1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  <c r="DH198">
        <v>1</v>
      </c>
      <c r="DI198">
        <v>1</v>
      </c>
      <c r="DJ198">
        <v>1</v>
      </c>
      <c r="DK198">
        <v>1</v>
      </c>
      <c r="DL198">
        <v>2</v>
      </c>
      <c r="DM198">
        <v>2</v>
      </c>
      <c r="DN198">
        <v>0</v>
      </c>
      <c r="DO198">
        <v>0</v>
      </c>
      <c r="DP198">
        <v>1</v>
      </c>
      <c r="DQ198">
        <v>0</v>
      </c>
      <c r="DR198" s="381">
        <v>0</v>
      </c>
      <c r="DS198">
        <v>1</v>
      </c>
      <c r="DT198" s="381">
        <v>1</v>
      </c>
      <c r="DU198" s="402">
        <v>1</v>
      </c>
      <c r="DV198" s="381">
        <v>1</v>
      </c>
      <c r="DW198" s="402">
        <v>1</v>
      </c>
      <c r="DX198" s="381">
        <v>1</v>
      </c>
      <c r="DY198" s="381">
        <v>1</v>
      </c>
      <c r="DZ198" s="381">
        <v>1</v>
      </c>
      <c r="EA198" s="381"/>
      <c r="EB198" s="381"/>
      <c r="EC198" s="381"/>
      <c r="ED198" s="381"/>
      <c r="EE198" s="381"/>
      <c r="EF198" s="381">
        <v>1</v>
      </c>
      <c r="EG198" s="381">
        <v>1</v>
      </c>
      <c r="EH198" s="381">
        <v>1</v>
      </c>
      <c r="EI198" s="381">
        <v>1</v>
      </c>
      <c r="EJ198" s="381"/>
      <c r="EK198" s="381"/>
      <c r="EL198" s="381"/>
      <c r="EM198" s="381"/>
      <c r="EN198" s="381"/>
      <c r="EP198" s="381"/>
      <c r="EQ198" s="381"/>
      <c r="ER198" s="381">
        <v>1</v>
      </c>
      <c r="ES198" s="381"/>
      <c r="ET198" s="381"/>
      <c r="EU198" s="381">
        <v>2</v>
      </c>
      <c r="EV198" s="381">
        <v>1</v>
      </c>
      <c r="EW198" s="381">
        <v>1</v>
      </c>
      <c r="EX198" s="381"/>
      <c r="EY198" s="381">
        <v>1</v>
      </c>
      <c r="EZ198" s="381">
        <v>1</v>
      </c>
      <c r="FA198" s="381"/>
      <c r="FB198" s="381">
        <v>1</v>
      </c>
      <c r="FC198" s="381">
        <v>1</v>
      </c>
      <c r="FD198" s="381"/>
      <c r="FE198" s="381"/>
      <c r="FF198" s="381"/>
      <c r="FG198" s="381"/>
      <c r="FH198" s="381"/>
      <c r="FI198" s="381"/>
      <c r="FJ198" s="381">
        <v>1</v>
      </c>
      <c r="FL198" s="381"/>
      <c r="FM198" s="381"/>
      <c r="FN198">
        <v>0</v>
      </c>
      <c r="FQ198" s="381">
        <v>0</v>
      </c>
      <c r="FR198">
        <v>0</v>
      </c>
      <c r="FS198" s="381">
        <v>0</v>
      </c>
      <c r="FT198">
        <v>0</v>
      </c>
      <c r="FU198" s="381">
        <v>0</v>
      </c>
      <c r="FV198" s="381">
        <v>0</v>
      </c>
      <c r="FW198" s="381">
        <v>0</v>
      </c>
      <c r="FX198" s="402">
        <v>0</v>
      </c>
      <c r="FY198" s="381">
        <v>0</v>
      </c>
      <c r="FZ198" s="381">
        <v>0</v>
      </c>
      <c r="GA198" s="381">
        <v>0</v>
      </c>
      <c r="GB198" s="381">
        <v>0</v>
      </c>
      <c r="GC198" s="381">
        <v>0</v>
      </c>
      <c r="GD198" s="381">
        <v>0</v>
      </c>
      <c r="GE198" s="381">
        <v>0</v>
      </c>
      <c r="GF198" s="381">
        <v>0</v>
      </c>
      <c r="GG198" s="381">
        <v>0</v>
      </c>
      <c r="GH198" s="381">
        <v>0</v>
      </c>
      <c r="GI198" s="381">
        <v>2</v>
      </c>
      <c r="GJ198" s="381">
        <v>2</v>
      </c>
      <c r="GK198" s="381">
        <v>3</v>
      </c>
      <c r="GL198" s="381">
        <v>2</v>
      </c>
      <c r="GM198" s="381">
        <v>1</v>
      </c>
      <c r="GN198" s="381">
        <v>1</v>
      </c>
      <c r="GO198" s="381">
        <v>2</v>
      </c>
      <c r="GP198">
        <v>2</v>
      </c>
      <c r="GQ198" s="381">
        <v>1</v>
      </c>
      <c r="GR198" s="381">
        <v>1</v>
      </c>
      <c r="GS198" s="381">
        <v>0</v>
      </c>
      <c r="GT198" s="381">
        <v>0</v>
      </c>
      <c r="GU198" s="381">
        <v>2</v>
      </c>
      <c r="GV198">
        <v>2</v>
      </c>
      <c r="GW198">
        <v>1</v>
      </c>
      <c r="GX198">
        <v>2</v>
      </c>
      <c r="GY198">
        <v>3</v>
      </c>
      <c r="GZ198">
        <v>3</v>
      </c>
      <c r="HA198">
        <v>3</v>
      </c>
      <c r="HB198">
        <v>5</v>
      </c>
      <c r="HC198">
        <v>3</v>
      </c>
      <c r="HD198">
        <v>2</v>
      </c>
      <c r="HE198">
        <v>2</v>
      </c>
      <c r="HF198">
        <v>2</v>
      </c>
      <c r="HG198">
        <v>2</v>
      </c>
      <c r="HH198">
        <v>2</v>
      </c>
      <c r="HI198">
        <v>2</v>
      </c>
      <c r="HJ198">
        <v>2</v>
      </c>
      <c r="HK198">
        <v>3</v>
      </c>
      <c r="HL198">
        <v>3</v>
      </c>
      <c r="HM198">
        <v>1</v>
      </c>
      <c r="HN198">
        <v>2</v>
      </c>
      <c r="HO198">
        <v>2</v>
      </c>
      <c r="HP198">
        <v>2</v>
      </c>
      <c r="HQ198">
        <v>3</v>
      </c>
      <c r="HR198">
        <v>3</v>
      </c>
      <c r="HS198">
        <v>3</v>
      </c>
      <c r="HT198">
        <v>3</v>
      </c>
      <c r="HU198">
        <v>4</v>
      </c>
      <c r="HV198">
        <v>4</v>
      </c>
      <c r="HW198">
        <v>4</v>
      </c>
      <c r="HX198">
        <v>3</v>
      </c>
      <c r="HY198">
        <v>4</v>
      </c>
      <c r="HZ198">
        <v>4</v>
      </c>
      <c r="IA198">
        <v>5</v>
      </c>
      <c r="IB198">
        <v>4</v>
      </c>
      <c r="IC198">
        <v>4</v>
      </c>
      <c r="ID198">
        <v>3</v>
      </c>
      <c r="IE198">
        <v>4</v>
      </c>
      <c r="IF198">
        <v>4</v>
      </c>
      <c r="IG198">
        <v>4</v>
      </c>
      <c r="IH198">
        <v>3</v>
      </c>
      <c r="II198">
        <v>3</v>
      </c>
      <c r="IJ198">
        <v>8</v>
      </c>
      <c r="IK198">
        <v>7</v>
      </c>
      <c r="IL198">
        <v>6</v>
      </c>
      <c r="IM198">
        <v>6</v>
      </c>
      <c r="IN198" s="341">
        <f t="shared" si="183"/>
        <v>3.5</v>
      </c>
      <c r="IO198">
        <v>1</v>
      </c>
      <c r="IP198">
        <v>1</v>
      </c>
      <c r="IQ198">
        <v>1</v>
      </c>
      <c r="IR198">
        <v>1</v>
      </c>
      <c r="IS198">
        <v>1</v>
      </c>
      <c r="IT198">
        <v>1</v>
      </c>
      <c r="IU198">
        <v>1</v>
      </c>
      <c r="IV198">
        <v>1</v>
      </c>
      <c r="IW198">
        <v>1</v>
      </c>
      <c r="IX198">
        <v>1</v>
      </c>
      <c r="IY198">
        <v>2</v>
      </c>
      <c r="IZ198">
        <v>2</v>
      </c>
      <c r="JA198">
        <v>2</v>
      </c>
      <c r="JB198">
        <v>3</v>
      </c>
      <c r="JC198" s="341">
        <v>3</v>
      </c>
      <c r="JD198">
        <v>3</v>
      </c>
      <c r="JE198">
        <v>1</v>
      </c>
      <c r="JF198" s="362">
        <f t="shared" si="185"/>
        <v>1</v>
      </c>
      <c r="JG198">
        <v>1</v>
      </c>
      <c r="JH198">
        <v>1</v>
      </c>
      <c r="JI198">
        <v>1</v>
      </c>
      <c r="JJ198">
        <v>2</v>
      </c>
      <c r="JK198">
        <v>2</v>
      </c>
      <c r="JL198">
        <v>2</v>
      </c>
      <c r="JM198">
        <v>3</v>
      </c>
      <c r="JN198" s="341">
        <f t="shared" si="186"/>
        <v>3</v>
      </c>
      <c r="JO198">
        <v>3</v>
      </c>
      <c r="JP198">
        <v>2</v>
      </c>
      <c r="JQ198">
        <v>2</v>
      </c>
      <c r="JR198">
        <v>2</v>
      </c>
      <c r="JS198">
        <v>3</v>
      </c>
      <c r="JT198">
        <v>3</v>
      </c>
      <c r="JU198">
        <v>2</v>
      </c>
      <c r="JV198" s="341">
        <f t="shared" si="187"/>
        <v>2</v>
      </c>
      <c r="JW198">
        <v>2</v>
      </c>
      <c r="JX198">
        <v>2</v>
      </c>
      <c r="JY198">
        <v>2</v>
      </c>
      <c r="JZ198">
        <v>1</v>
      </c>
      <c r="KA198">
        <v>0</v>
      </c>
      <c r="KB198">
        <v>0</v>
      </c>
      <c r="KC198">
        <v>0</v>
      </c>
      <c r="KD198">
        <v>0</v>
      </c>
      <c r="KE198">
        <v>0</v>
      </c>
      <c r="KF198">
        <v>0</v>
      </c>
      <c r="KG198">
        <v>1</v>
      </c>
      <c r="KH198">
        <v>0</v>
      </c>
      <c r="KI198">
        <v>1</v>
      </c>
      <c r="KJ198">
        <v>1</v>
      </c>
      <c r="KK198">
        <v>1</v>
      </c>
      <c r="KL198">
        <v>2</v>
      </c>
      <c r="KM198">
        <v>2</v>
      </c>
      <c r="KN198">
        <v>2</v>
      </c>
      <c r="KO198" s="329">
        <v>2</v>
      </c>
      <c r="KP198">
        <v>4</v>
      </c>
      <c r="KQ198">
        <v>4</v>
      </c>
      <c r="KR198">
        <v>3</v>
      </c>
      <c r="KS198">
        <v>3</v>
      </c>
      <c r="KT198">
        <v>3</v>
      </c>
      <c r="KU198">
        <v>2</v>
      </c>
      <c r="KV198">
        <v>2</v>
      </c>
      <c r="KW198">
        <v>3</v>
      </c>
      <c r="KX198">
        <v>2</v>
      </c>
      <c r="KY198">
        <v>2</v>
      </c>
      <c r="KZ198" s="471">
        <v>3</v>
      </c>
      <c r="LA198" s="471">
        <v>4</v>
      </c>
      <c r="LB198" s="471">
        <v>6</v>
      </c>
      <c r="LC198" s="471">
        <v>5</v>
      </c>
      <c r="LD198" s="471">
        <v>7</v>
      </c>
      <c r="LE198" s="471">
        <v>7</v>
      </c>
      <c r="LF198" s="471">
        <v>8</v>
      </c>
      <c r="LG198" s="471">
        <v>8</v>
      </c>
      <c r="LH198" s="471">
        <v>4</v>
      </c>
      <c r="LI198" s="471">
        <v>3</v>
      </c>
      <c r="LJ198" s="473">
        <v>5</v>
      </c>
      <c r="LK198">
        <v>3</v>
      </c>
      <c r="LL198">
        <v>2</v>
      </c>
      <c r="LM198">
        <v>4</v>
      </c>
      <c r="LN198">
        <v>6</v>
      </c>
      <c r="LO198">
        <v>4</v>
      </c>
      <c r="LP198">
        <v>3</v>
      </c>
      <c r="LQ198">
        <v>2</v>
      </c>
      <c r="LR198">
        <v>3</v>
      </c>
      <c r="LS198">
        <v>2</v>
      </c>
      <c r="LT198">
        <v>2</v>
      </c>
      <c r="LU198">
        <v>3</v>
      </c>
      <c r="LV198">
        <v>4</v>
      </c>
      <c r="LW198">
        <v>6</v>
      </c>
      <c r="LX198">
        <v>8</v>
      </c>
      <c r="LY198">
        <v>11</v>
      </c>
      <c r="LZ198">
        <v>11</v>
      </c>
      <c r="MA198">
        <v>9</v>
      </c>
      <c r="MB198">
        <v>10</v>
      </c>
      <c r="MC198">
        <v>8</v>
      </c>
      <c r="MD198">
        <v>8</v>
      </c>
      <c r="ME198">
        <v>8</v>
      </c>
      <c r="MF198">
        <v>5</v>
      </c>
      <c r="MG198">
        <v>10</v>
      </c>
      <c r="MH198">
        <v>9</v>
      </c>
      <c r="MI198">
        <v>9</v>
      </c>
      <c r="MJ198">
        <v>8</v>
      </c>
      <c r="MK198">
        <v>6</v>
      </c>
      <c r="ML198">
        <v>6</v>
      </c>
      <c r="MM198">
        <v>4</v>
      </c>
      <c r="MN198">
        <v>3</v>
      </c>
      <c r="MO198" s="471">
        <v>5</v>
      </c>
      <c r="MP198" s="471">
        <v>3</v>
      </c>
      <c r="MQ198">
        <v>2</v>
      </c>
      <c r="MR198">
        <v>3</v>
      </c>
      <c r="MS198">
        <v>6</v>
      </c>
      <c r="MT198">
        <v>9</v>
      </c>
      <c r="MU198">
        <v>7</v>
      </c>
      <c r="MV198">
        <v>7</v>
      </c>
      <c r="MW198">
        <v>8</v>
      </c>
      <c r="MX198">
        <v>8</v>
      </c>
      <c r="MY198">
        <v>8</v>
      </c>
      <c r="MZ198">
        <v>5</v>
      </c>
      <c r="NA198">
        <v>6</v>
      </c>
      <c r="NB198">
        <v>5</v>
      </c>
      <c r="NC198">
        <v>3</v>
      </c>
      <c r="ND198">
        <v>4</v>
      </c>
      <c r="NE198">
        <v>5</v>
      </c>
      <c r="NF198">
        <v>5</v>
      </c>
      <c r="NG198">
        <v>6</v>
      </c>
      <c r="NH198">
        <v>6</v>
      </c>
      <c r="NI198">
        <v>5</v>
      </c>
      <c r="NJ198">
        <v>7</v>
      </c>
      <c r="NK198">
        <v>7</v>
      </c>
      <c r="NL198">
        <v>6</v>
      </c>
      <c r="NM198">
        <v>6</v>
      </c>
      <c r="NN198">
        <v>5</v>
      </c>
      <c r="NO198">
        <v>4</v>
      </c>
      <c r="NP198">
        <v>2</v>
      </c>
      <c r="NQ198">
        <v>2</v>
      </c>
      <c r="NR198">
        <v>1</v>
      </c>
      <c r="NS198">
        <v>2</v>
      </c>
      <c r="NT198">
        <v>2</v>
      </c>
      <c r="NU198">
        <v>2</v>
      </c>
      <c r="NV198">
        <v>1</v>
      </c>
      <c r="NW198">
        <v>1</v>
      </c>
      <c r="NX198">
        <v>3</v>
      </c>
      <c r="NY198">
        <v>3</v>
      </c>
      <c r="NZ198">
        <v>2</v>
      </c>
      <c r="OA198">
        <v>1</v>
      </c>
      <c r="OB198">
        <v>1</v>
      </c>
      <c r="OC198">
        <v>3</v>
      </c>
      <c r="OD198">
        <v>4</v>
      </c>
      <c r="OE198">
        <v>3</v>
      </c>
      <c r="OF198">
        <v>4</v>
      </c>
      <c r="OG198">
        <v>5</v>
      </c>
      <c r="OH198">
        <v>5</v>
      </c>
      <c r="OI198">
        <v>5</v>
      </c>
      <c r="OJ198">
        <v>5</v>
      </c>
      <c r="OK198">
        <v>5</v>
      </c>
      <c r="OL198">
        <v>5</v>
      </c>
      <c r="OM198">
        <v>3</v>
      </c>
      <c r="ON198">
        <v>3</v>
      </c>
      <c r="OO198">
        <v>4</v>
      </c>
      <c r="OP198">
        <v>4</v>
      </c>
      <c r="OQ198">
        <v>4</v>
      </c>
      <c r="OR198">
        <v>3</v>
      </c>
      <c r="OS198">
        <v>6</v>
      </c>
      <c r="OT198">
        <v>5</v>
      </c>
      <c r="OU198">
        <v>3</v>
      </c>
      <c r="OV198">
        <v>3</v>
      </c>
      <c r="OW198">
        <v>4</v>
      </c>
      <c r="OX198">
        <v>4</v>
      </c>
      <c r="OY198" s="341">
        <f t="shared" si="184"/>
        <v>2.5</v>
      </c>
      <c r="OZ198">
        <v>1</v>
      </c>
      <c r="PA198">
        <v>1</v>
      </c>
    </row>
    <row r="199" spans="1:436" x14ac:dyDescent="0.2">
      <c r="B199" s="1">
        <v>4</v>
      </c>
      <c r="C199" s="166">
        <f t="shared" ca="1" si="182"/>
        <v>2</v>
      </c>
      <c r="D199" s="154"/>
      <c r="E199" s="154"/>
      <c r="F199" s="154"/>
      <c r="G199">
        <v>2</v>
      </c>
      <c r="H199">
        <v>2</v>
      </c>
      <c r="I199" s="341">
        <v>1.5</v>
      </c>
      <c r="J199">
        <v>1</v>
      </c>
      <c r="K199">
        <v>2</v>
      </c>
      <c r="L199">
        <v>2</v>
      </c>
      <c r="M199">
        <v>0</v>
      </c>
      <c r="N199">
        <v>2</v>
      </c>
      <c r="P199">
        <v>0</v>
      </c>
      <c r="Q199">
        <v>1</v>
      </c>
      <c r="R199">
        <v>1</v>
      </c>
      <c r="S199">
        <v>1</v>
      </c>
      <c r="T199">
        <v>1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1</v>
      </c>
      <c r="AH199">
        <v>0</v>
      </c>
      <c r="AI199">
        <v>1</v>
      </c>
      <c r="AJ199">
        <v>1</v>
      </c>
      <c r="AK199">
        <v>0</v>
      </c>
      <c r="AL199">
        <v>0</v>
      </c>
      <c r="AM199">
        <v>0</v>
      </c>
      <c r="AN199">
        <v>0</v>
      </c>
      <c r="AO199">
        <v>0</v>
      </c>
      <c r="AP199" s="362">
        <v>0</v>
      </c>
      <c r="AQ199">
        <v>0</v>
      </c>
      <c r="AR199">
        <v>0</v>
      </c>
      <c r="AS199">
        <v>1</v>
      </c>
      <c r="AT199">
        <v>0</v>
      </c>
      <c r="AU199">
        <v>1</v>
      </c>
      <c r="AV199">
        <v>1</v>
      </c>
      <c r="AW199" s="144">
        <v>1</v>
      </c>
      <c r="AX199" s="144">
        <v>2</v>
      </c>
      <c r="AY199" s="144">
        <v>1</v>
      </c>
      <c r="AZ199" s="144">
        <v>1</v>
      </c>
      <c r="BA199" s="144">
        <v>2</v>
      </c>
      <c r="BB199" s="144">
        <v>2</v>
      </c>
      <c r="BC199" s="144">
        <v>3</v>
      </c>
      <c r="BD199" s="144">
        <v>3</v>
      </c>
      <c r="BE199" s="144">
        <v>3</v>
      </c>
      <c r="BF199" s="144">
        <v>3</v>
      </c>
      <c r="BG199">
        <v>3</v>
      </c>
      <c r="BH199">
        <v>2</v>
      </c>
      <c r="BI199">
        <v>1</v>
      </c>
      <c r="BJ199">
        <v>1</v>
      </c>
      <c r="BK199">
        <v>1</v>
      </c>
      <c r="BL199">
        <v>0</v>
      </c>
      <c r="BM199">
        <v>0</v>
      </c>
      <c r="BN199">
        <v>0</v>
      </c>
      <c r="BO199">
        <v>0</v>
      </c>
      <c r="BP199">
        <v>1</v>
      </c>
      <c r="BQ199">
        <v>2</v>
      </c>
      <c r="BR199">
        <v>2</v>
      </c>
      <c r="BS199" s="373">
        <v>0</v>
      </c>
      <c r="BT199">
        <v>12</v>
      </c>
      <c r="BU199">
        <v>9</v>
      </c>
      <c r="BV199">
        <v>8</v>
      </c>
      <c r="BW199">
        <v>9</v>
      </c>
      <c r="BX199">
        <v>7</v>
      </c>
      <c r="BY199">
        <v>7</v>
      </c>
      <c r="BZ199" s="149">
        <v>7</v>
      </c>
      <c r="CA199" s="381">
        <v>6</v>
      </c>
      <c r="CB199" s="149">
        <v>5</v>
      </c>
      <c r="CC199" s="381">
        <v>4</v>
      </c>
      <c r="CD199" s="381">
        <v>3</v>
      </c>
      <c r="CE199" s="381">
        <v>2</v>
      </c>
      <c r="CF199" s="381">
        <v>2</v>
      </c>
      <c r="CG199" s="149">
        <v>2</v>
      </c>
      <c r="CH199" s="149">
        <v>2</v>
      </c>
      <c r="CI199">
        <v>2</v>
      </c>
      <c r="CJ199">
        <v>2</v>
      </c>
      <c r="CK199">
        <v>1</v>
      </c>
      <c r="CL199">
        <v>1</v>
      </c>
      <c r="CM199">
        <v>1</v>
      </c>
      <c r="CN199">
        <v>1</v>
      </c>
      <c r="CO199">
        <v>1</v>
      </c>
      <c r="CP199">
        <v>1</v>
      </c>
      <c r="CQ199">
        <v>1</v>
      </c>
      <c r="CR199">
        <v>1</v>
      </c>
      <c r="CS199">
        <v>1</v>
      </c>
      <c r="CT199">
        <v>1</v>
      </c>
      <c r="CU199">
        <v>1</v>
      </c>
      <c r="CV199">
        <v>1</v>
      </c>
      <c r="CW199">
        <v>1</v>
      </c>
      <c r="CX199">
        <v>1</v>
      </c>
      <c r="CY199">
        <v>2</v>
      </c>
      <c r="CZ199">
        <v>1</v>
      </c>
      <c r="DA199">
        <v>1</v>
      </c>
      <c r="DB199">
        <v>1</v>
      </c>
      <c r="DC199">
        <v>2</v>
      </c>
      <c r="DD199">
        <v>2</v>
      </c>
      <c r="DE199">
        <v>2</v>
      </c>
      <c r="DF199">
        <v>2</v>
      </c>
      <c r="DG199">
        <v>2</v>
      </c>
      <c r="DH199">
        <v>2</v>
      </c>
      <c r="DI199">
        <v>2</v>
      </c>
      <c r="DJ199">
        <v>2</v>
      </c>
      <c r="DK199">
        <v>2</v>
      </c>
      <c r="DL199">
        <v>2</v>
      </c>
      <c r="DM199">
        <v>1</v>
      </c>
      <c r="DN199">
        <v>1</v>
      </c>
      <c r="DO199">
        <v>1</v>
      </c>
      <c r="DP199">
        <v>1</v>
      </c>
      <c r="DQ199">
        <v>1</v>
      </c>
      <c r="DR199" s="381">
        <v>1</v>
      </c>
      <c r="DS199">
        <v>1</v>
      </c>
      <c r="DT199" s="381">
        <v>1</v>
      </c>
      <c r="DU199" s="402">
        <v>1</v>
      </c>
      <c r="DV199" s="381">
        <v>1</v>
      </c>
      <c r="DW199" s="402">
        <v>1</v>
      </c>
      <c r="DX199" s="381">
        <v>2</v>
      </c>
      <c r="DY199" s="381">
        <v>2</v>
      </c>
      <c r="DZ199" s="381">
        <v>2</v>
      </c>
      <c r="EA199" s="381">
        <v>2</v>
      </c>
      <c r="EB199" s="381">
        <v>2</v>
      </c>
      <c r="EC199" s="381">
        <v>1</v>
      </c>
      <c r="ED199" s="381">
        <v>1</v>
      </c>
      <c r="EE199" s="381">
        <v>1</v>
      </c>
      <c r="EF199" s="381">
        <v>1</v>
      </c>
      <c r="EG199" s="381">
        <v>1</v>
      </c>
      <c r="EH199" s="381">
        <v>1</v>
      </c>
      <c r="EI199" s="381">
        <v>1</v>
      </c>
      <c r="EJ199" s="381">
        <v>1</v>
      </c>
      <c r="EK199" s="381">
        <v>1</v>
      </c>
      <c r="EL199" s="381">
        <v>1</v>
      </c>
      <c r="EM199" s="381">
        <v>1</v>
      </c>
      <c r="EN199" s="381">
        <v>1</v>
      </c>
      <c r="EO199">
        <v>1</v>
      </c>
      <c r="EP199" s="381">
        <v>1</v>
      </c>
      <c r="EQ199" s="381">
        <v>1</v>
      </c>
      <c r="ER199" s="381">
        <v>1</v>
      </c>
      <c r="ES199" s="381">
        <v>1</v>
      </c>
      <c r="ET199" s="381">
        <v>1</v>
      </c>
      <c r="EU199" s="381">
        <v>1</v>
      </c>
      <c r="EV199" s="381">
        <v>1</v>
      </c>
      <c r="EW199" s="381">
        <v>1</v>
      </c>
      <c r="EX199" s="381">
        <v>1</v>
      </c>
      <c r="EY199" s="381">
        <v>1</v>
      </c>
      <c r="EZ199" s="381">
        <v>1</v>
      </c>
      <c r="FA199" s="381">
        <v>1</v>
      </c>
      <c r="FB199" s="381">
        <v>1</v>
      </c>
      <c r="FC199" s="381">
        <v>1</v>
      </c>
      <c r="FD199" s="381">
        <v>1</v>
      </c>
      <c r="FE199" s="381">
        <v>1</v>
      </c>
      <c r="FF199" s="381">
        <v>1</v>
      </c>
      <c r="FG199" s="381">
        <v>1</v>
      </c>
      <c r="FH199" s="381">
        <v>1</v>
      </c>
      <c r="FI199" s="381">
        <v>1</v>
      </c>
      <c r="FJ199" s="381">
        <v>1</v>
      </c>
      <c r="FK199">
        <v>1</v>
      </c>
      <c r="FL199" s="381">
        <v>1</v>
      </c>
      <c r="FM199" s="381">
        <v>1</v>
      </c>
      <c r="FN199">
        <v>1</v>
      </c>
      <c r="FO199">
        <v>1</v>
      </c>
      <c r="FP199">
        <v>1</v>
      </c>
      <c r="FQ199" s="381">
        <v>1</v>
      </c>
      <c r="FR199">
        <v>1</v>
      </c>
      <c r="FS199" s="381">
        <v>1</v>
      </c>
      <c r="FT199">
        <v>1</v>
      </c>
      <c r="FU199" s="381">
        <v>0</v>
      </c>
      <c r="FV199" s="381">
        <v>0</v>
      </c>
      <c r="FW199" s="381">
        <v>0</v>
      </c>
      <c r="FX199" s="402">
        <v>0</v>
      </c>
      <c r="FY199" s="381">
        <v>2</v>
      </c>
      <c r="FZ199" s="381">
        <v>2</v>
      </c>
      <c r="GA199" s="381">
        <v>5</v>
      </c>
      <c r="GB199" s="381">
        <v>6</v>
      </c>
      <c r="GC199" s="381">
        <v>6</v>
      </c>
      <c r="GD199" s="381">
        <v>9</v>
      </c>
      <c r="GE199" s="381">
        <v>9</v>
      </c>
      <c r="GF199" s="381">
        <v>7</v>
      </c>
      <c r="GG199" s="381">
        <v>9</v>
      </c>
      <c r="GH199" s="381">
        <v>8</v>
      </c>
      <c r="GI199" s="381">
        <v>9</v>
      </c>
      <c r="GJ199" s="381">
        <v>6</v>
      </c>
      <c r="GK199" s="381">
        <v>8</v>
      </c>
      <c r="GL199" s="381">
        <v>6</v>
      </c>
      <c r="GM199" s="381">
        <v>6</v>
      </c>
      <c r="GN199" s="381">
        <v>5</v>
      </c>
      <c r="GO199" s="381">
        <v>5</v>
      </c>
      <c r="GP199">
        <v>4</v>
      </c>
      <c r="GQ199" s="381">
        <v>2</v>
      </c>
      <c r="GR199" s="381">
        <v>3</v>
      </c>
      <c r="GS199" s="381">
        <v>4</v>
      </c>
      <c r="GT199" s="381">
        <v>6</v>
      </c>
      <c r="GU199" s="381">
        <v>5</v>
      </c>
      <c r="GV199">
        <v>6</v>
      </c>
      <c r="GW199">
        <v>5</v>
      </c>
      <c r="GX199">
        <v>5</v>
      </c>
      <c r="GY199">
        <v>2</v>
      </c>
      <c r="GZ199">
        <v>4</v>
      </c>
      <c r="HA199">
        <v>4</v>
      </c>
      <c r="HB199">
        <v>6</v>
      </c>
      <c r="HC199">
        <v>6</v>
      </c>
      <c r="HD199">
        <v>4</v>
      </c>
      <c r="HE199">
        <v>7</v>
      </c>
      <c r="HF199">
        <v>12</v>
      </c>
      <c r="HG199">
        <v>12</v>
      </c>
      <c r="HH199">
        <v>12</v>
      </c>
      <c r="HI199">
        <v>10</v>
      </c>
      <c r="HJ199">
        <v>10</v>
      </c>
      <c r="HK199">
        <v>12</v>
      </c>
      <c r="HL199">
        <v>10</v>
      </c>
      <c r="HM199">
        <v>8</v>
      </c>
      <c r="HN199">
        <v>7</v>
      </c>
      <c r="HO199">
        <v>8</v>
      </c>
      <c r="HP199">
        <v>9</v>
      </c>
      <c r="HQ199">
        <v>7</v>
      </c>
      <c r="HR199">
        <v>8</v>
      </c>
      <c r="HS199">
        <v>7</v>
      </c>
      <c r="HT199">
        <v>7</v>
      </c>
      <c r="HU199">
        <v>6</v>
      </c>
      <c r="HV199">
        <v>7</v>
      </c>
      <c r="HW199">
        <v>7</v>
      </c>
      <c r="HX199">
        <v>5</v>
      </c>
      <c r="HY199">
        <v>7</v>
      </c>
      <c r="HZ199">
        <v>5</v>
      </c>
      <c r="IA199">
        <v>3</v>
      </c>
      <c r="IB199">
        <v>3</v>
      </c>
      <c r="IC199">
        <v>3</v>
      </c>
      <c r="ID199">
        <v>2</v>
      </c>
      <c r="IE199">
        <v>2</v>
      </c>
      <c r="IF199">
        <v>1</v>
      </c>
      <c r="IG199">
        <v>1</v>
      </c>
      <c r="IH199">
        <v>1</v>
      </c>
      <c r="II199">
        <v>1</v>
      </c>
      <c r="IJ199">
        <v>3</v>
      </c>
      <c r="IK199">
        <v>3</v>
      </c>
      <c r="IL199">
        <v>5</v>
      </c>
      <c r="IM199">
        <v>3</v>
      </c>
      <c r="IN199" s="341">
        <f t="shared" si="183"/>
        <v>2.5</v>
      </c>
      <c r="IO199">
        <v>2</v>
      </c>
      <c r="IP199">
        <v>3</v>
      </c>
      <c r="IQ199">
        <v>4</v>
      </c>
      <c r="IR199">
        <v>3</v>
      </c>
      <c r="IS199">
        <v>4</v>
      </c>
      <c r="IT199">
        <v>5</v>
      </c>
      <c r="IU199">
        <v>5</v>
      </c>
      <c r="IV199">
        <v>6</v>
      </c>
      <c r="IW199">
        <v>6</v>
      </c>
      <c r="IX199">
        <v>6</v>
      </c>
      <c r="IY199">
        <v>4</v>
      </c>
      <c r="IZ199">
        <v>4</v>
      </c>
      <c r="JA199">
        <v>3</v>
      </c>
      <c r="JB199">
        <v>2</v>
      </c>
      <c r="JC199" s="341">
        <v>4</v>
      </c>
      <c r="JD199">
        <v>4</v>
      </c>
      <c r="JE199">
        <v>5</v>
      </c>
      <c r="JF199" s="362">
        <f t="shared" si="185"/>
        <v>5</v>
      </c>
      <c r="JG199">
        <v>5</v>
      </c>
      <c r="JH199">
        <v>6</v>
      </c>
      <c r="JI199">
        <v>5</v>
      </c>
      <c r="JJ199">
        <v>5</v>
      </c>
      <c r="JK199">
        <v>5</v>
      </c>
      <c r="JL199">
        <v>4</v>
      </c>
      <c r="JM199">
        <v>5</v>
      </c>
      <c r="JN199" s="341">
        <f t="shared" si="186"/>
        <v>5</v>
      </c>
      <c r="JO199">
        <v>5</v>
      </c>
      <c r="JP199">
        <v>6</v>
      </c>
      <c r="JQ199">
        <v>7</v>
      </c>
      <c r="JR199">
        <v>6</v>
      </c>
      <c r="JS199">
        <v>5</v>
      </c>
      <c r="JT199">
        <v>6</v>
      </c>
      <c r="JU199">
        <v>6</v>
      </c>
      <c r="JV199" s="341">
        <f t="shared" si="187"/>
        <v>6.5</v>
      </c>
      <c r="JW199">
        <v>7</v>
      </c>
      <c r="JX199">
        <v>10</v>
      </c>
      <c r="JY199">
        <v>8</v>
      </c>
      <c r="JZ199">
        <v>8</v>
      </c>
      <c r="KA199">
        <v>10</v>
      </c>
      <c r="KB199">
        <v>9</v>
      </c>
      <c r="KC199">
        <v>8</v>
      </c>
      <c r="KD199">
        <v>7</v>
      </c>
      <c r="KE199">
        <v>6</v>
      </c>
      <c r="KF199">
        <v>6</v>
      </c>
      <c r="KG199">
        <v>7</v>
      </c>
      <c r="KH199">
        <v>8</v>
      </c>
      <c r="KI199">
        <v>7</v>
      </c>
      <c r="KJ199">
        <v>6</v>
      </c>
      <c r="KK199">
        <v>4</v>
      </c>
      <c r="KL199">
        <v>2</v>
      </c>
      <c r="KM199">
        <v>2</v>
      </c>
      <c r="KN199">
        <v>1</v>
      </c>
      <c r="KO199" s="329">
        <v>0</v>
      </c>
      <c r="KP199">
        <v>0</v>
      </c>
      <c r="KQ199">
        <v>0</v>
      </c>
      <c r="KR199">
        <v>0</v>
      </c>
      <c r="KS199">
        <v>1</v>
      </c>
      <c r="KT199">
        <v>2</v>
      </c>
      <c r="KU199">
        <v>1</v>
      </c>
      <c r="KV199">
        <v>0</v>
      </c>
      <c r="KW199">
        <v>2</v>
      </c>
      <c r="KX199">
        <v>2</v>
      </c>
      <c r="KY199">
        <v>5</v>
      </c>
      <c r="KZ199" s="471">
        <v>5</v>
      </c>
      <c r="LA199" s="471">
        <v>3</v>
      </c>
      <c r="LB199" s="471">
        <v>3</v>
      </c>
      <c r="LC199" s="471">
        <v>2</v>
      </c>
      <c r="LD199" s="471">
        <v>3</v>
      </c>
      <c r="LE199" s="471">
        <v>6</v>
      </c>
      <c r="LF199" s="471">
        <v>5</v>
      </c>
      <c r="LG199" s="471">
        <v>6</v>
      </c>
      <c r="LH199" s="471">
        <v>6</v>
      </c>
      <c r="LI199" s="471">
        <v>7</v>
      </c>
      <c r="LJ199" s="473">
        <v>7</v>
      </c>
      <c r="LK199">
        <v>7</v>
      </c>
      <c r="LL199">
        <v>7</v>
      </c>
      <c r="LM199">
        <v>7</v>
      </c>
      <c r="LN199">
        <v>6</v>
      </c>
      <c r="LO199">
        <v>2</v>
      </c>
      <c r="LP199">
        <v>2</v>
      </c>
      <c r="LQ199">
        <v>3</v>
      </c>
      <c r="LR199">
        <v>4</v>
      </c>
      <c r="LS199">
        <v>3</v>
      </c>
      <c r="LT199">
        <v>2</v>
      </c>
      <c r="LU199">
        <v>1</v>
      </c>
      <c r="LV199">
        <v>2</v>
      </c>
      <c r="LW199">
        <v>1</v>
      </c>
      <c r="LX199">
        <v>1</v>
      </c>
      <c r="LY199">
        <v>3</v>
      </c>
      <c r="LZ199">
        <v>4</v>
      </c>
      <c r="MA199">
        <v>3</v>
      </c>
      <c r="MB199">
        <v>4</v>
      </c>
      <c r="MC199">
        <v>5</v>
      </c>
      <c r="MD199">
        <v>5</v>
      </c>
      <c r="ME199">
        <v>5</v>
      </c>
      <c r="MF199">
        <v>6</v>
      </c>
      <c r="MG199">
        <v>5</v>
      </c>
      <c r="MH199">
        <v>6</v>
      </c>
      <c r="MI199">
        <v>5</v>
      </c>
      <c r="MJ199">
        <v>3</v>
      </c>
      <c r="MK199">
        <v>3</v>
      </c>
      <c r="ML199">
        <v>5</v>
      </c>
      <c r="MM199">
        <v>4</v>
      </c>
      <c r="MN199">
        <v>3</v>
      </c>
      <c r="MO199" s="471">
        <v>6</v>
      </c>
      <c r="MP199" s="471">
        <v>6</v>
      </c>
      <c r="MQ199">
        <v>4</v>
      </c>
      <c r="MR199">
        <v>5</v>
      </c>
      <c r="MS199">
        <v>6</v>
      </c>
      <c r="MT199">
        <v>6</v>
      </c>
      <c r="MU199">
        <v>7</v>
      </c>
      <c r="MV199">
        <v>8</v>
      </c>
      <c r="MW199">
        <v>5</v>
      </c>
      <c r="MX199">
        <v>4</v>
      </c>
      <c r="MY199">
        <v>4</v>
      </c>
      <c r="MZ199">
        <v>3</v>
      </c>
      <c r="NA199">
        <v>3</v>
      </c>
      <c r="NB199">
        <v>3</v>
      </c>
      <c r="NC199">
        <v>2</v>
      </c>
      <c r="ND199">
        <v>4</v>
      </c>
      <c r="NE199">
        <v>5</v>
      </c>
      <c r="NF199">
        <v>6</v>
      </c>
      <c r="NG199">
        <v>5</v>
      </c>
      <c r="NH199">
        <v>5</v>
      </c>
      <c r="NI199">
        <v>3</v>
      </c>
      <c r="NJ199">
        <v>1</v>
      </c>
      <c r="NK199">
        <v>4</v>
      </c>
      <c r="NL199">
        <v>2</v>
      </c>
      <c r="NM199">
        <v>3</v>
      </c>
      <c r="NN199">
        <v>2</v>
      </c>
      <c r="NO199">
        <v>2</v>
      </c>
      <c r="NP199">
        <v>1</v>
      </c>
      <c r="NQ199">
        <v>2</v>
      </c>
      <c r="NR199">
        <v>2</v>
      </c>
      <c r="NS199">
        <v>1</v>
      </c>
      <c r="NT199">
        <v>1</v>
      </c>
      <c r="NU199">
        <v>2</v>
      </c>
      <c r="NV199">
        <v>3</v>
      </c>
      <c r="NW199">
        <v>2</v>
      </c>
      <c r="NX199">
        <v>4</v>
      </c>
      <c r="NY199">
        <v>4</v>
      </c>
      <c r="NZ199">
        <v>5</v>
      </c>
      <c r="OA199">
        <v>2</v>
      </c>
      <c r="OB199">
        <v>3</v>
      </c>
      <c r="OC199">
        <v>4</v>
      </c>
      <c r="OD199">
        <v>4</v>
      </c>
      <c r="OE199">
        <v>5</v>
      </c>
      <c r="OF199">
        <v>7</v>
      </c>
      <c r="OG199">
        <v>4</v>
      </c>
      <c r="OH199">
        <v>4</v>
      </c>
      <c r="OI199">
        <v>4</v>
      </c>
      <c r="OJ199">
        <v>1</v>
      </c>
      <c r="OK199">
        <v>2</v>
      </c>
      <c r="OL199">
        <v>2</v>
      </c>
      <c r="OM199">
        <v>2</v>
      </c>
      <c r="ON199">
        <v>3</v>
      </c>
      <c r="OO199">
        <v>5</v>
      </c>
      <c r="OP199">
        <v>4</v>
      </c>
      <c r="OQ199">
        <v>5</v>
      </c>
      <c r="OR199">
        <v>5</v>
      </c>
      <c r="OS199">
        <v>4</v>
      </c>
      <c r="OT199">
        <v>3</v>
      </c>
      <c r="OU199">
        <v>4</v>
      </c>
      <c r="OV199">
        <v>4</v>
      </c>
      <c r="OW199">
        <v>4</v>
      </c>
      <c r="OX199">
        <v>1</v>
      </c>
      <c r="OY199" s="341">
        <f t="shared" si="184"/>
        <v>1.5</v>
      </c>
      <c r="OZ199">
        <v>2</v>
      </c>
      <c r="PA199">
        <v>2</v>
      </c>
      <c r="PB199">
        <v>1</v>
      </c>
      <c r="PC199">
        <v>1</v>
      </c>
      <c r="PD199">
        <v>2</v>
      </c>
    </row>
    <row r="200" spans="1:436" s="144" customFormat="1" x14ac:dyDescent="0.2">
      <c r="A200" s="55"/>
      <c r="B200" s="318">
        <v>5</v>
      </c>
      <c r="C200" s="319">
        <f t="shared" ca="1" si="182"/>
        <v>4</v>
      </c>
      <c r="D200" s="322"/>
      <c r="E200" s="322"/>
      <c r="F200" s="322"/>
      <c r="G200" s="144">
        <v>7</v>
      </c>
      <c r="H200" s="144">
        <v>7</v>
      </c>
      <c r="I200" s="343">
        <v>8.5</v>
      </c>
      <c r="J200" s="144">
        <v>10</v>
      </c>
      <c r="K200" s="144">
        <v>10</v>
      </c>
      <c r="L200" s="144">
        <v>10</v>
      </c>
      <c r="M200" s="144">
        <v>9</v>
      </c>
      <c r="N200" s="144">
        <v>7</v>
      </c>
      <c r="O200" s="144">
        <v>7</v>
      </c>
      <c r="P200" s="144">
        <v>6</v>
      </c>
      <c r="Q200" s="144">
        <v>6</v>
      </c>
      <c r="R200" s="144">
        <v>5</v>
      </c>
      <c r="S200" s="144">
        <v>5</v>
      </c>
      <c r="T200" s="144">
        <v>4</v>
      </c>
      <c r="U200" s="144">
        <v>3</v>
      </c>
      <c r="V200" s="144">
        <v>3</v>
      </c>
      <c r="W200" s="144">
        <v>3</v>
      </c>
      <c r="X200" s="144">
        <v>3</v>
      </c>
      <c r="Y200" s="144">
        <v>3</v>
      </c>
      <c r="Z200" s="144">
        <v>2</v>
      </c>
      <c r="AA200" s="144">
        <v>5</v>
      </c>
      <c r="AB200" s="144">
        <v>5</v>
      </c>
      <c r="AC200" s="144">
        <v>5</v>
      </c>
      <c r="AD200" s="144">
        <v>5</v>
      </c>
      <c r="AE200" s="144">
        <v>4</v>
      </c>
      <c r="AF200" s="144">
        <v>4</v>
      </c>
      <c r="AG200" s="144">
        <v>4</v>
      </c>
      <c r="AH200" s="144">
        <v>5</v>
      </c>
      <c r="AI200" s="144">
        <v>6</v>
      </c>
      <c r="AJ200" s="144">
        <v>6</v>
      </c>
      <c r="AK200" s="144">
        <v>6</v>
      </c>
      <c r="AL200" s="144">
        <v>5</v>
      </c>
      <c r="AM200" s="144">
        <v>6</v>
      </c>
      <c r="AN200" s="144">
        <v>5</v>
      </c>
      <c r="AO200" s="144">
        <v>5</v>
      </c>
      <c r="AP200" s="363">
        <v>6</v>
      </c>
      <c r="AQ200" s="144">
        <v>7</v>
      </c>
      <c r="AR200" s="144">
        <v>6</v>
      </c>
      <c r="AS200" s="144">
        <v>7</v>
      </c>
      <c r="AT200" s="144">
        <v>6</v>
      </c>
      <c r="AU200" s="144">
        <v>6</v>
      </c>
      <c r="AV200" s="144">
        <v>5</v>
      </c>
      <c r="AW200" s="144">
        <v>5</v>
      </c>
      <c r="AX200" s="144">
        <v>4</v>
      </c>
      <c r="AY200" s="144">
        <v>4</v>
      </c>
      <c r="AZ200" s="144">
        <v>4</v>
      </c>
      <c r="BA200" s="144">
        <v>5</v>
      </c>
      <c r="BB200" s="144">
        <v>5</v>
      </c>
      <c r="BC200" s="144">
        <v>5</v>
      </c>
      <c r="BD200" s="144">
        <v>5</v>
      </c>
      <c r="BE200" s="144">
        <v>5</v>
      </c>
      <c r="BF200" s="144">
        <v>5</v>
      </c>
      <c r="BG200" s="144">
        <v>5</v>
      </c>
      <c r="BH200" s="144">
        <v>4</v>
      </c>
      <c r="BI200" s="144">
        <v>3</v>
      </c>
      <c r="BJ200" s="144">
        <v>4</v>
      </c>
      <c r="BK200" s="144">
        <v>3</v>
      </c>
      <c r="BL200" s="144">
        <v>3</v>
      </c>
      <c r="BM200" s="144">
        <v>3</v>
      </c>
      <c r="BN200" s="144">
        <v>4</v>
      </c>
      <c r="BO200" s="144">
        <v>4</v>
      </c>
      <c r="BP200" s="144">
        <v>4</v>
      </c>
      <c r="BQ200" s="144">
        <v>4</v>
      </c>
      <c r="BR200" s="144">
        <v>5</v>
      </c>
      <c r="BS200" s="373">
        <v>0</v>
      </c>
      <c r="BT200" s="144">
        <v>17</v>
      </c>
      <c r="BU200" s="144">
        <v>19</v>
      </c>
      <c r="BV200" s="144">
        <v>18</v>
      </c>
      <c r="BW200" s="144">
        <v>17</v>
      </c>
      <c r="BX200" s="144">
        <v>17</v>
      </c>
      <c r="BY200" s="144">
        <v>17</v>
      </c>
      <c r="BZ200" s="142">
        <v>16</v>
      </c>
      <c r="CA200" s="381">
        <v>16</v>
      </c>
      <c r="CB200" s="142">
        <v>15</v>
      </c>
      <c r="CC200" s="381">
        <v>12</v>
      </c>
      <c r="CD200" s="381">
        <v>10</v>
      </c>
      <c r="CE200" s="381">
        <v>10</v>
      </c>
      <c r="CF200" s="381">
        <v>9</v>
      </c>
      <c r="CG200" s="142">
        <v>10</v>
      </c>
      <c r="CH200" s="142">
        <v>9</v>
      </c>
      <c r="CI200" s="144">
        <v>10</v>
      </c>
      <c r="CJ200" s="144">
        <v>9</v>
      </c>
      <c r="CK200" s="144">
        <v>8</v>
      </c>
      <c r="CL200" s="144">
        <v>8</v>
      </c>
      <c r="CM200" s="144">
        <v>11</v>
      </c>
      <c r="CN200" s="144">
        <v>11</v>
      </c>
      <c r="CO200" s="144">
        <v>7</v>
      </c>
      <c r="CP200" s="144">
        <v>7</v>
      </c>
      <c r="CQ200" s="144">
        <v>8</v>
      </c>
      <c r="CR200" s="144">
        <v>8</v>
      </c>
      <c r="CS200" s="144">
        <v>6</v>
      </c>
      <c r="CT200" s="144">
        <v>5</v>
      </c>
      <c r="CU200" s="144">
        <v>8</v>
      </c>
      <c r="CV200" s="144">
        <v>12</v>
      </c>
      <c r="CW200" s="144">
        <v>11</v>
      </c>
      <c r="CX200" s="144">
        <v>9</v>
      </c>
      <c r="CY200" s="144">
        <v>9</v>
      </c>
      <c r="CZ200" s="144">
        <v>9</v>
      </c>
      <c r="DA200" s="144">
        <v>10</v>
      </c>
      <c r="DB200" s="144">
        <v>9</v>
      </c>
      <c r="DC200" s="144">
        <v>8</v>
      </c>
      <c r="DD200" s="144">
        <v>7</v>
      </c>
      <c r="DE200" s="144">
        <v>6</v>
      </c>
      <c r="DF200" s="144">
        <v>6.5</v>
      </c>
      <c r="DG200" s="144">
        <v>7</v>
      </c>
      <c r="DH200" s="144">
        <v>9</v>
      </c>
      <c r="DI200" s="144">
        <v>7</v>
      </c>
      <c r="DJ200" s="144">
        <v>8</v>
      </c>
      <c r="DK200" s="144">
        <v>9</v>
      </c>
      <c r="DL200" s="144">
        <v>6</v>
      </c>
      <c r="DM200" s="144">
        <v>6</v>
      </c>
      <c r="DN200" s="144">
        <v>7</v>
      </c>
      <c r="DO200" s="144">
        <v>9</v>
      </c>
      <c r="DP200" s="144">
        <v>6</v>
      </c>
      <c r="DQ200" s="144">
        <v>6</v>
      </c>
      <c r="DR200" s="381">
        <v>6</v>
      </c>
      <c r="DS200" s="144">
        <v>6</v>
      </c>
      <c r="DT200" s="381">
        <v>5</v>
      </c>
      <c r="DU200" s="402">
        <v>5</v>
      </c>
      <c r="DV200" s="381">
        <v>4</v>
      </c>
      <c r="DW200" s="402">
        <v>3</v>
      </c>
      <c r="DX200" s="381">
        <v>7</v>
      </c>
      <c r="DY200" s="381">
        <v>6</v>
      </c>
      <c r="DZ200" s="381">
        <v>8</v>
      </c>
      <c r="EA200" s="381">
        <v>7</v>
      </c>
      <c r="EB200" s="381">
        <v>8</v>
      </c>
      <c r="EC200" s="381">
        <v>8</v>
      </c>
      <c r="ED200" s="381">
        <v>7</v>
      </c>
      <c r="EE200" s="381">
        <v>6</v>
      </c>
      <c r="EF200" s="381">
        <v>7</v>
      </c>
      <c r="EG200" s="381">
        <v>8</v>
      </c>
      <c r="EH200" s="381">
        <v>7</v>
      </c>
      <c r="EI200" s="381">
        <v>5</v>
      </c>
      <c r="EJ200" s="381">
        <v>6</v>
      </c>
      <c r="EK200" s="381">
        <v>7</v>
      </c>
      <c r="EL200" s="381">
        <v>5</v>
      </c>
      <c r="EM200" s="381">
        <v>6</v>
      </c>
      <c r="EN200" s="381">
        <v>8</v>
      </c>
      <c r="EO200" s="144">
        <v>9</v>
      </c>
      <c r="EP200" s="381">
        <v>9</v>
      </c>
      <c r="EQ200" s="381">
        <v>8</v>
      </c>
      <c r="ER200" s="381">
        <v>9</v>
      </c>
      <c r="ES200" s="381">
        <v>9</v>
      </c>
      <c r="ET200" s="381">
        <v>10</v>
      </c>
      <c r="EU200" s="381">
        <v>8</v>
      </c>
      <c r="EV200" s="381">
        <v>7</v>
      </c>
      <c r="EW200" s="381">
        <v>6</v>
      </c>
      <c r="EX200" s="381">
        <v>6</v>
      </c>
      <c r="EY200" s="381">
        <v>4</v>
      </c>
      <c r="EZ200" s="381">
        <v>4</v>
      </c>
      <c r="FA200" s="381">
        <v>3</v>
      </c>
      <c r="FB200" s="381">
        <v>3</v>
      </c>
      <c r="FC200" s="381">
        <v>2</v>
      </c>
      <c r="FD200" s="381">
        <v>4</v>
      </c>
      <c r="FE200" s="381">
        <v>3</v>
      </c>
      <c r="FF200" s="381">
        <v>3</v>
      </c>
      <c r="FG200" s="381">
        <v>5</v>
      </c>
      <c r="FH200" s="381">
        <v>5</v>
      </c>
      <c r="FI200" s="381">
        <v>4</v>
      </c>
      <c r="FJ200" s="381">
        <v>3</v>
      </c>
      <c r="FK200" s="144">
        <v>3</v>
      </c>
      <c r="FL200" s="381">
        <v>5</v>
      </c>
      <c r="FM200" s="381">
        <v>5</v>
      </c>
      <c r="FN200" s="144">
        <v>4</v>
      </c>
      <c r="FO200" s="144">
        <v>5</v>
      </c>
      <c r="FP200" s="144">
        <v>4</v>
      </c>
      <c r="FQ200" s="381">
        <v>1</v>
      </c>
      <c r="FR200" s="144">
        <v>3</v>
      </c>
      <c r="FS200" s="381">
        <v>4</v>
      </c>
      <c r="FT200" s="144">
        <v>3</v>
      </c>
      <c r="FU200" s="381">
        <v>3</v>
      </c>
      <c r="FV200" s="381">
        <v>4</v>
      </c>
      <c r="FW200" s="381">
        <v>4</v>
      </c>
      <c r="FX200" s="402">
        <v>4</v>
      </c>
      <c r="FY200" s="381">
        <v>4</v>
      </c>
      <c r="FZ200" s="381">
        <v>5</v>
      </c>
      <c r="GA200" s="381">
        <v>5</v>
      </c>
      <c r="GB200" s="381">
        <v>5</v>
      </c>
      <c r="GC200" s="381">
        <v>4</v>
      </c>
      <c r="GD200" s="381">
        <v>4</v>
      </c>
      <c r="GE200" s="381">
        <v>5</v>
      </c>
      <c r="GF200" s="381">
        <v>5</v>
      </c>
      <c r="GG200" s="381">
        <v>4</v>
      </c>
      <c r="GH200" s="381">
        <v>3</v>
      </c>
      <c r="GI200" s="381">
        <v>3</v>
      </c>
      <c r="GJ200" s="381">
        <v>3</v>
      </c>
      <c r="GK200" s="381">
        <v>4</v>
      </c>
      <c r="GL200" s="381">
        <v>4</v>
      </c>
      <c r="GM200" s="381">
        <v>6</v>
      </c>
      <c r="GN200" s="381">
        <v>8</v>
      </c>
      <c r="GO200" s="381">
        <v>7</v>
      </c>
      <c r="GP200" s="144">
        <v>5</v>
      </c>
      <c r="GQ200" s="381">
        <v>4</v>
      </c>
      <c r="GR200" s="381">
        <v>5</v>
      </c>
      <c r="GS200" s="381">
        <v>8</v>
      </c>
      <c r="GT200" s="381">
        <v>8</v>
      </c>
      <c r="GU200" s="381">
        <v>6</v>
      </c>
      <c r="GV200" s="144">
        <v>8</v>
      </c>
      <c r="GW200" s="144">
        <v>10</v>
      </c>
      <c r="GX200" s="144">
        <v>9</v>
      </c>
      <c r="GY200" s="144">
        <v>8</v>
      </c>
      <c r="GZ200" s="144">
        <v>7</v>
      </c>
      <c r="HA200" s="144">
        <v>7</v>
      </c>
      <c r="HB200" s="144">
        <v>7</v>
      </c>
      <c r="HC200" s="144">
        <v>6</v>
      </c>
      <c r="HD200" s="144">
        <v>5</v>
      </c>
      <c r="HE200" s="144">
        <v>6</v>
      </c>
      <c r="HF200" s="144">
        <v>7</v>
      </c>
      <c r="HG200" s="144">
        <v>7</v>
      </c>
      <c r="HH200" s="144">
        <v>5</v>
      </c>
      <c r="HI200" s="144">
        <v>5</v>
      </c>
      <c r="HJ200" s="144">
        <v>5</v>
      </c>
      <c r="HK200" s="144">
        <v>6</v>
      </c>
      <c r="HL200" s="144">
        <v>6</v>
      </c>
      <c r="HM200" s="144">
        <v>7</v>
      </c>
      <c r="HN200" s="144">
        <v>8</v>
      </c>
      <c r="HO200" s="144">
        <v>5</v>
      </c>
      <c r="HP200" s="144">
        <v>7</v>
      </c>
      <c r="HQ200" s="144">
        <v>7</v>
      </c>
      <c r="HR200" s="144">
        <v>7</v>
      </c>
      <c r="HS200" s="144">
        <v>11</v>
      </c>
      <c r="HT200" s="144">
        <v>11</v>
      </c>
      <c r="HU200" s="144">
        <v>13</v>
      </c>
      <c r="HV200" s="144">
        <v>12</v>
      </c>
      <c r="HW200" s="144">
        <v>12</v>
      </c>
      <c r="HX200" s="144">
        <v>13</v>
      </c>
      <c r="HY200" s="144">
        <v>12</v>
      </c>
      <c r="HZ200" s="144">
        <v>11</v>
      </c>
      <c r="IA200" s="144">
        <v>10</v>
      </c>
      <c r="IB200" s="144">
        <v>11</v>
      </c>
      <c r="IC200" s="144">
        <v>7</v>
      </c>
      <c r="ID200" s="144">
        <v>5</v>
      </c>
      <c r="IE200" s="144">
        <v>6</v>
      </c>
      <c r="IF200" s="144">
        <v>7</v>
      </c>
      <c r="IG200" s="144">
        <v>7</v>
      </c>
      <c r="IH200" s="144">
        <v>7</v>
      </c>
      <c r="II200" s="144">
        <v>8</v>
      </c>
      <c r="IJ200" s="144">
        <v>8</v>
      </c>
      <c r="IK200" s="144">
        <v>8</v>
      </c>
      <c r="IL200" s="144">
        <v>7</v>
      </c>
      <c r="IM200" s="144">
        <v>7</v>
      </c>
      <c r="IN200" s="341">
        <f t="shared" si="183"/>
        <v>7.5</v>
      </c>
      <c r="IO200" s="144">
        <v>8</v>
      </c>
      <c r="IP200" s="144">
        <v>9</v>
      </c>
      <c r="IQ200" s="144">
        <v>10</v>
      </c>
      <c r="IR200" s="144">
        <v>10</v>
      </c>
      <c r="IS200" s="144">
        <v>11</v>
      </c>
      <c r="IT200" s="144">
        <v>9</v>
      </c>
      <c r="IU200" s="144">
        <v>7</v>
      </c>
      <c r="IV200" s="144">
        <v>7</v>
      </c>
      <c r="IW200" s="144">
        <v>7</v>
      </c>
      <c r="IX200" s="144">
        <v>7</v>
      </c>
      <c r="IY200" s="144">
        <v>7</v>
      </c>
      <c r="IZ200" s="144">
        <v>7</v>
      </c>
      <c r="JA200" s="144">
        <v>5</v>
      </c>
      <c r="JB200" s="144">
        <v>10</v>
      </c>
      <c r="JC200" s="343">
        <v>6</v>
      </c>
      <c r="JD200" s="144">
        <v>6</v>
      </c>
      <c r="JE200" s="144">
        <v>8</v>
      </c>
      <c r="JF200" s="362">
        <f t="shared" si="185"/>
        <v>8</v>
      </c>
      <c r="JG200" s="144">
        <v>8</v>
      </c>
      <c r="JH200" s="144">
        <v>8</v>
      </c>
      <c r="JI200" s="144">
        <v>8</v>
      </c>
      <c r="JJ200" s="144">
        <v>10</v>
      </c>
      <c r="JK200" s="144">
        <v>12</v>
      </c>
      <c r="JL200" s="144">
        <v>11</v>
      </c>
      <c r="JM200" s="144">
        <v>11</v>
      </c>
      <c r="JN200" s="341">
        <f t="shared" si="186"/>
        <v>10</v>
      </c>
      <c r="JO200" s="144">
        <v>9</v>
      </c>
      <c r="JP200" s="144">
        <v>10</v>
      </c>
      <c r="JQ200" s="144">
        <v>10</v>
      </c>
      <c r="JR200" s="144">
        <v>9</v>
      </c>
      <c r="JS200" s="144">
        <v>9</v>
      </c>
      <c r="JT200" s="144">
        <v>10</v>
      </c>
      <c r="JU200" s="144">
        <v>7</v>
      </c>
      <c r="JV200" s="341">
        <f t="shared" si="187"/>
        <v>7</v>
      </c>
      <c r="JW200" s="144">
        <v>7</v>
      </c>
      <c r="JX200" s="144">
        <v>9</v>
      </c>
      <c r="JY200" s="144">
        <v>10</v>
      </c>
      <c r="JZ200" s="144">
        <v>9</v>
      </c>
      <c r="KA200" s="144">
        <v>8</v>
      </c>
      <c r="KB200" s="144">
        <v>8</v>
      </c>
      <c r="KC200" s="144">
        <v>8</v>
      </c>
      <c r="KD200" s="144">
        <v>9</v>
      </c>
      <c r="KE200" s="144">
        <v>8</v>
      </c>
      <c r="KF200" s="144">
        <v>7</v>
      </c>
      <c r="KG200" s="144">
        <v>7</v>
      </c>
      <c r="KH200" s="144">
        <v>7</v>
      </c>
      <c r="KI200" s="144">
        <v>8</v>
      </c>
      <c r="KJ200" s="144">
        <v>9</v>
      </c>
      <c r="KK200" s="144">
        <v>9</v>
      </c>
      <c r="KL200" s="144">
        <v>8</v>
      </c>
      <c r="KM200" s="144">
        <v>11</v>
      </c>
      <c r="KN200" s="144">
        <v>9</v>
      </c>
      <c r="KO200" s="329">
        <v>9</v>
      </c>
      <c r="KP200" s="144">
        <v>10</v>
      </c>
      <c r="KQ200" s="144">
        <v>9</v>
      </c>
      <c r="KR200" s="144">
        <v>8</v>
      </c>
      <c r="KS200" s="144">
        <v>9</v>
      </c>
      <c r="KT200" s="144">
        <v>10</v>
      </c>
      <c r="KU200" s="144">
        <v>8</v>
      </c>
      <c r="KV200" s="144">
        <v>10</v>
      </c>
      <c r="KW200" s="144">
        <v>10</v>
      </c>
      <c r="KX200" s="144">
        <v>11</v>
      </c>
      <c r="KY200" s="144">
        <v>10</v>
      </c>
      <c r="KZ200" s="144">
        <v>17</v>
      </c>
      <c r="LA200" s="144">
        <v>17</v>
      </c>
      <c r="LB200" s="144">
        <v>18</v>
      </c>
      <c r="LC200" s="144">
        <v>17</v>
      </c>
      <c r="LD200" s="144">
        <v>12</v>
      </c>
      <c r="LE200" s="144">
        <v>10</v>
      </c>
      <c r="LF200" s="144">
        <v>12</v>
      </c>
      <c r="LG200" s="144">
        <v>11</v>
      </c>
      <c r="LH200" s="144">
        <v>10</v>
      </c>
      <c r="LI200" s="144">
        <v>13</v>
      </c>
      <c r="LJ200" s="473">
        <v>9</v>
      </c>
      <c r="LK200" s="144">
        <v>12</v>
      </c>
      <c r="LL200" s="144">
        <v>13</v>
      </c>
      <c r="LM200" s="144">
        <v>13</v>
      </c>
      <c r="LN200" s="144">
        <v>12</v>
      </c>
      <c r="LO200" s="144">
        <v>12</v>
      </c>
      <c r="LP200" s="144">
        <v>12</v>
      </c>
      <c r="LQ200" s="144">
        <v>11</v>
      </c>
      <c r="LR200" s="144">
        <v>9</v>
      </c>
      <c r="LS200" s="144">
        <v>11</v>
      </c>
      <c r="LT200" s="144">
        <v>10</v>
      </c>
      <c r="LU200" s="144">
        <v>8</v>
      </c>
      <c r="LV200" s="144">
        <v>8</v>
      </c>
      <c r="LW200" s="144">
        <v>9</v>
      </c>
      <c r="LX200" s="144">
        <v>10</v>
      </c>
      <c r="LY200" s="144">
        <v>7</v>
      </c>
      <c r="LZ200" s="144">
        <v>10</v>
      </c>
      <c r="MA200" s="144">
        <v>9</v>
      </c>
      <c r="MB200" s="144">
        <v>10</v>
      </c>
      <c r="MC200" s="144">
        <v>10</v>
      </c>
      <c r="MD200" s="144">
        <v>8</v>
      </c>
      <c r="ME200" s="144">
        <v>9</v>
      </c>
      <c r="MF200" s="144">
        <v>11</v>
      </c>
      <c r="MG200" s="144">
        <v>13</v>
      </c>
      <c r="MH200" s="144">
        <v>12</v>
      </c>
      <c r="MI200" s="144">
        <v>12</v>
      </c>
      <c r="MJ200" s="144">
        <v>11</v>
      </c>
      <c r="MK200" s="144">
        <v>11</v>
      </c>
      <c r="ML200" s="144">
        <v>12</v>
      </c>
      <c r="MM200" s="144">
        <v>10</v>
      </c>
      <c r="MN200" s="144">
        <v>9</v>
      </c>
      <c r="MO200" s="144">
        <v>10</v>
      </c>
      <c r="MP200" s="144">
        <v>12</v>
      </c>
      <c r="MQ200" s="144">
        <v>10</v>
      </c>
      <c r="MR200" s="144">
        <v>10</v>
      </c>
      <c r="MS200" s="144">
        <v>10</v>
      </c>
      <c r="MT200" s="144">
        <v>10</v>
      </c>
      <c r="MU200" s="144">
        <v>10</v>
      </c>
      <c r="MV200" s="144">
        <v>11</v>
      </c>
      <c r="MW200" s="144">
        <v>11</v>
      </c>
      <c r="MX200" s="144">
        <v>8</v>
      </c>
      <c r="MY200" s="144">
        <v>10</v>
      </c>
      <c r="MZ200" s="144">
        <v>7</v>
      </c>
      <c r="NA200" s="144">
        <v>9</v>
      </c>
      <c r="NB200" s="144">
        <v>7</v>
      </c>
      <c r="NC200" s="144">
        <v>7</v>
      </c>
      <c r="ND200" s="144">
        <v>5</v>
      </c>
      <c r="NE200" s="144">
        <v>5</v>
      </c>
      <c r="NF200" s="144">
        <v>12</v>
      </c>
      <c r="NG200" s="144">
        <v>14</v>
      </c>
      <c r="NH200" s="144">
        <v>14</v>
      </c>
      <c r="NI200" s="144">
        <v>9</v>
      </c>
      <c r="NJ200" s="144">
        <v>7</v>
      </c>
      <c r="NK200" s="144">
        <v>8</v>
      </c>
      <c r="NL200" s="144">
        <v>8</v>
      </c>
      <c r="NM200" s="144">
        <v>5</v>
      </c>
      <c r="NN200" s="144">
        <v>3</v>
      </c>
      <c r="NO200" s="144">
        <v>3</v>
      </c>
      <c r="NP200" s="144">
        <v>3</v>
      </c>
      <c r="NQ200" s="144">
        <v>4</v>
      </c>
      <c r="NR200" s="144">
        <v>5</v>
      </c>
      <c r="NS200" s="144">
        <v>5</v>
      </c>
      <c r="NT200" s="144">
        <v>8</v>
      </c>
      <c r="NU200" s="144">
        <v>6</v>
      </c>
      <c r="NV200" s="144">
        <v>4</v>
      </c>
      <c r="NW200" s="144">
        <v>4</v>
      </c>
      <c r="NX200" s="144">
        <v>3</v>
      </c>
      <c r="NY200" s="144">
        <v>5</v>
      </c>
      <c r="NZ200" s="144">
        <v>3</v>
      </c>
      <c r="OA200" s="144">
        <v>3</v>
      </c>
      <c r="OB200" s="144">
        <v>5</v>
      </c>
      <c r="OC200" s="144">
        <v>6</v>
      </c>
      <c r="OD200" s="144">
        <v>6</v>
      </c>
      <c r="OE200" s="144">
        <v>8</v>
      </c>
      <c r="OF200" s="144">
        <v>6</v>
      </c>
      <c r="OG200" s="144">
        <v>7</v>
      </c>
      <c r="OH200" s="144">
        <v>8</v>
      </c>
      <c r="OI200" s="144">
        <v>8</v>
      </c>
      <c r="OJ200" s="144">
        <v>11</v>
      </c>
      <c r="OK200" s="144">
        <v>9</v>
      </c>
      <c r="OL200" s="144">
        <v>9</v>
      </c>
      <c r="OM200" s="144">
        <v>10</v>
      </c>
      <c r="ON200" s="144">
        <v>10</v>
      </c>
      <c r="OO200" s="144">
        <v>10</v>
      </c>
      <c r="OP200" s="144">
        <v>11</v>
      </c>
      <c r="OQ200" s="144">
        <v>10</v>
      </c>
      <c r="OR200" s="144">
        <v>10</v>
      </c>
      <c r="OS200" s="144">
        <v>9</v>
      </c>
      <c r="OT200" s="144">
        <v>6</v>
      </c>
      <c r="OU200" s="144">
        <v>7</v>
      </c>
      <c r="OV200" s="144">
        <v>6</v>
      </c>
      <c r="OW200" s="144">
        <v>5</v>
      </c>
      <c r="OX200" s="144">
        <v>3</v>
      </c>
      <c r="OY200" s="341">
        <f t="shared" si="184"/>
        <v>3.5</v>
      </c>
      <c r="OZ200" s="144">
        <v>4</v>
      </c>
      <c r="PA200" s="144">
        <v>5</v>
      </c>
      <c r="PB200" s="144">
        <v>5</v>
      </c>
      <c r="PC200" s="144">
        <v>5</v>
      </c>
      <c r="PD200" s="144">
        <v>4</v>
      </c>
    </row>
    <row r="201" spans="1:436" s="144" customFormat="1" x14ac:dyDescent="0.2">
      <c r="A201" s="318"/>
      <c r="B201" s="318">
        <v>6</v>
      </c>
      <c r="C201" s="319">
        <f t="shared" ca="1" si="182"/>
        <v>1</v>
      </c>
      <c r="D201" s="322"/>
      <c r="E201" s="322"/>
      <c r="F201" s="322"/>
      <c r="G201" s="144">
        <v>0</v>
      </c>
      <c r="H201" s="144">
        <v>0</v>
      </c>
      <c r="I201" s="343">
        <v>0</v>
      </c>
      <c r="J201" s="144">
        <v>0</v>
      </c>
      <c r="K201" s="144">
        <v>0</v>
      </c>
      <c r="L201" s="144">
        <v>0</v>
      </c>
      <c r="M201" s="144">
        <v>0</v>
      </c>
      <c r="N201" s="144">
        <v>0</v>
      </c>
      <c r="O201" s="144">
        <v>1</v>
      </c>
      <c r="P201" s="144">
        <v>2</v>
      </c>
      <c r="Q201" s="144">
        <v>2</v>
      </c>
      <c r="R201" s="144">
        <v>2</v>
      </c>
      <c r="S201" s="144">
        <v>2</v>
      </c>
      <c r="T201" s="144">
        <v>1</v>
      </c>
      <c r="U201" s="144">
        <v>2</v>
      </c>
      <c r="V201" s="144">
        <v>3</v>
      </c>
      <c r="W201" s="144">
        <v>3</v>
      </c>
      <c r="X201" s="144">
        <v>3</v>
      </c>
      <c r="Y201" s="144">
        <v>4</v>
      </c>
      <c r="Z201" s="144">
        <v>4</v>
      </c>
      <c r="AA201" s="144">
        <v>4</v>
      </c>
      <c r="AB201" s="144">
        <v>4</v>
      </c>
      <c r="AC201" s="144">
        <v>4</v>
      </c>
      <c r="AD201" s="144">
        <v>4</v>
      </c>
      <c r="AE201" s="144">
        <v>4</v>
      </c>
      <c r="AF201" s="144">
        <v>4</v>
      </c>
      <c r="AG201" s="144">
        <v>4</v>
      </c>
      <c r="AH201" s="144">
        <v>4</v>
      </c>
      <c r="AI201" s="144">
        <v>2</v>
      </c>
      <c r="AJ201" s="144">
        <v>2</v>
      </c>
      <c r="AK201" s="144">
        <v>1</v>
      </c>
      <c r="AL201" s="144">
        <v>1</v>
      </c>
      <c r="AM201" s="144">
        <v>1</v>
      </c>
      <c r="AN201" s="144">
        <v>1</v>
      </c>
      <c r="AO201" s="144">
        <v>1</v>
      </c>
      <c r="AP201" s="363">
        <v>1</v>
      </c>
      <c r="AQ201" s="144">
        <v>1</v>
      </c>
      <c r="AR201" s="144">
        <v>1</v>
      </c>
      <c r="AS201" s="144">
        <v>1</v>
      </c>
      <c r="AT201" s="144">
        <v>1</v>
      </c>
      <c r="AU201" s="144">
        <v>1</v>
      </c>
      <c r="AV201" s="144">
        <v>1</v>
      </c>
      <c r="AW201" s="144">
        <v>1</v>
      </c>
      <c r="AX201" s="144">
        <v>1</v>
      </c>
      <c r="AY201" s="144">
        <v>2</v>
      </c>
      <c r="AZ201" s="144">
        <v>2</v>
      </c>
      <c r="BA201" s="144">
        <v>2</v>
      </c>
      <c r="BB201" s="144">
        <v>2</v>
      </c>
      <c r="BC201" s="144">
        <v>2</v>
      </c>
      <c r="BD201" s="144">
        <v>2</v>
      </c>
      <c r="BE201" s="144">
        <v>3</v>
      </c>
      <c r="BF201" s="144">
        <v>3</v>
      </c>
      <c r="BG201" s="144">
        <v>4</v>
      </c>
      <c r="BH201" s="144">
        <v>4</v>
      </c>
      <c r="BI201" s="144">
        <v>4</v>
      </c>
      <c r="BJ201" s="144">
        <v>3</v>
      </c>
      <c r="BK201" s="144">
        <v>1</v>
      </c>
      <c r="BL201" s="144">
        <v>0</v>
      </c>
      <c r="BM201" s="144">
        <v>0</v>
      </c>
      <c r="BN201" s="144">
        <v>0</v>
      </c>
      <c r="BO201" s="144">
        <v>0</v>
      </c>
      <c r="BP201" s="144">
        <v>0</v>
      </c>
      <c r="BQ201" s="144">
        <v>0</v>
      </c>
      <c r="BR201" s="144">
        <v>0</v>
      </c>
      <c r="BS201" s="373">
        <v>0</v>
      </c>
      <c r="BT201" s="144">
        <v>3</v>
      </c>
      <c r="BU201" s="144">
        <v>3</v>
      </c>
      <c r="BV201" s="144">
        <v>4</v>
      </c>
      <c r="BW201" s="144">
        <v>4</v>
      </c>
      <c r="BX201" s="144">
        <v>3</v>
      </c>
      <c r="BY201" s="144">
        <v>2</v>
      </c>
      <c r="BZ201" s="142">
        <v>2</v>
      </c>
      <c r="CA201" s="381">
        <v>2</v>
      </c>
      <c r="CB201" s="142">
        <v>2</v>
      </c>
      <c r="CC201" s="381">
        <v>2</v>
      </c>
      <c r="CD201" s="381">
        <v>2</v>
      </c>
      <c r="CE201" s="381">
        <v>2</v>
      </c>
      <c r="CF201" s="381">
        <v>1</v>
      </c>
      <c r="CG201" s="142">
        <v>2</v>
      </c>
      <c r="CH201" s="142">
        <v>3</v>
      </c>
      <c r="CI201" s="144">
        <v>2</v>
      </c>
      <c r="CJ201" s="144">
        <v>1</v>
      </c>
      <c r="CK201" s="144">
        <v>1</v>
      </c>
      <c r="CL201" s="144">
        <v>2</v>
      </c>
      <c r="CM201" s="144">
        <v>2</v>
      </c>
      <c r="CN201" s="144">
        <v>2</v>
      </c>
      <c r="CO201" s="144">
        <v>2</v>
      </c>
      <c r="CP201" s="144">
        <v>1</v>
      </c>
      <c r="CQ201" s="144">
        <v>0</v>
      </c>
      <c r="CR201" s="144">
        <v>0</v>
      </c>
      <c r="CS201" s="144">
        <v>1</v>
      </c>
      <c r="CT201" s="144">
        <v>1</v>
      </c>
      <c r="CU201" s="144">
        <v>1</v>
      </c>
      <c r="CV201" s="144">
        <v>1</v>
      </c>
      <c r="CW201" s="144">
        <v>1</v>
      </c>
      <c r="CX201" s="144">
        <v>3</v>
      </c>
      <c r="CY201" s="144">
        <v>1</v>
      </c>
      <c r="CZ201" s="144">
        <v>1</v>
      </c>
      <c r="DA201" s="144">
        <v>1</v>
      </c>
      <c r="DB201" s="144">
        <v>1</v>
      </c>
      <c r="DC201" s="144">
        <v>0</v>
      </c>
      <c r="DD201" s="144">
        <v>1</v>
      </c>
      <c r="DE201" s="144">
        <v>1</v>
      </c>
      <c r="DF201" s="144">
        <v>1.5</v>
      </c>
      <c r="DG201" s="144">
        <v>2</v>
      </c>
      <c r="DH201" s="144">
        <v>2</v>
      </c>
      <c r="DI201" s="144">
        <v>1</v>
      </c>
      <c r="DJ201" s="144">
        <v>1</v>
      </c>
      <c r="DK201" s="144">
        <v>2</v>
      </c>
      <c r="DL201" s="144">
        <v>2</v>
      </c>
      <c r="DM201" s="144">
        <v>3</v>
      </c>
      <c r="DN201" s="144">
        <v>3</v>
      </c>
      <c r="DO201" s="144">
        <v>2</v>
      </c>
      <c r="DP201" s="144">
        <v>1</v>
      </c>
      <c r="DQ201" s="144">
        <v>1</v>
      </c>
      <c r="DR201" s="381">
        <v>0</v>
      </c>
      <c r="DS201" s="144">
        <v>0</v>
      </c>
      <c r="DT201" s="381"/>
      <c r="DU201" s="402"/>
      <c r="DV201" s="381">
        <v>1</v>
      </c>
      <c r="DW201" s="402">
        <v>1</v>
      </c>
      <c r="DX201" s="381"/>
      <c r="DY201" s="381"/>
      <c r="DZ201" s="381"/>
      <c r="EA201" s="381">
        <v>1</v>
      </c>
      <c r="EB201" s="381"/>
      <c r="EC201" s="381"/>
      <c r="ED201" s="381"/>
      <c r="EE201" s="381"/>
      <c r="EF201" s="381"/>
      <c r="EG201" s="381">
        <v>1</v>
      </c>
      <c r="EH201" s="381">
        <v>1</v>
      </c>
      <c r="EI201" s="381">
        <v>1</v>
      </c>
      <c r="EJ201" s="381">
        <v>1</v>
      </c>
      <c r="EK201" s="381">
        <v>1</v>
      </c>
      <c r="EL201" s="381">
        <v>1</v>
      </c>
      <c r="EM201" s="381">
        <v>2</v>
      </c>
      <c r="EN201" s="381">
        <v>2</v>
      </c>
      <c r="EO201" s="144">
        <v>1</v>
      </c>
      <c r="EP201" s="381">
        <v>1</v>
      </c>
      <c r="EQ201" s="381">
        <v>1</v>
      </c>
      <c r="ER201" s="381">
        <v>1</v>
      </c>
      <c r="ES201" s="381">
        <v>4</v>
      </c>
      <c r="ET201" s="381">
        <v>4</v>
      </c>
      <c r="EU201" s="381">
        <v>2</v>
      </c>
      <c r="EV201" s="381">
        <v>3</v>
      </c>
      <c r="EW201" s="381">
        <v>3</v>
      </c>
      <c r="EX201" s="381">
        <v>2</v>
      </c>
      <c r="EY201" s="381">
        <v>1</v>
      </c>
      <c r="EZ201" s="381"/>
      <c r="FA201" s="381"/>
      <c r="FB201" s="381"/>
      <c r="FC201" s="381">
        <v>1</v>
      </c>
      <c r="FD201" s="381"/>
      <c r="FE201" s="381">
        <v>1</v>
      </c>
      <c r="FF201" s="381"/>
      <c r="FG201" s="381"/>
      <c r="FH201" s="381"/>
      <c r="FI201" s="381">
        <v>1</v>
      </c>
      <c r="FJ201" s="381">
        <v>1</v>
      </c>
      <c r="FK201" s="144">
        <v>3</v>
      </c>
      <c r="FL201" s="381">
        <v>1</v>
      </c>
      <c r="FM201" s="381">
        <v>2</v>
      </c>
      <c r="FN201" s="144">
        <v>2</v>
      </c>
      <c r="FO201" s="144">
        <v>2</v>
      </c>
      <c r="FP201" s="144">
        <v>2</v>
      </c>
      <c r="FQ201" s="381">
        <v>3</v>
      </c>
      <c r="FR201" s="144">
        <v>3</v>
      </c>
      <c r="FS201" s="381">
        <v>3</v>
      </c>
      <c r="FT201" s="144">
        <v>3</v>
      </c>
      <c r="FU201" s="381">
        <v>4</v>
      </c>
      <c r="FV201" s="381">
        <v>5</v>
      </c>
      <c r="FW201" s="381">
        <v>5</v>
      </c>
      <c r="FX201" s="402">
        <v>5</v>
      </c>
      <c r="FY201" s="381">
        <v>5</v>
      </c>
      <c r="FZ201" s="381">
        <v>4</v>
      </c>
      <c r="GA201" s="381">
        <v>4</v>
      </c>
      <c r="GB201" s="381">
        <v>3</v>
      </c>
      <c r="GC201" s="381">
        <v>1</v>
      </c>
      <c r="GD201" s="381">
        <v>1</v>
      </c>
      <c r="GE201" s="381">
        <v>1</v>
      </c>
      <c r="GF201" s="381">
        <v>2</v>
      </c>
      <c r="GG201" s="381">
        <v>2</v>
      </c>
      <c r="GH201" s="381">
        <v>2</v>
      </c>
      <c r="GI201" s="381">
        <v>2</v>
      </c>
      <c r="GJ201" s="381">
        <v>2</v>
      </c>
      <c r="GK201" s="381">
        <v>2</v>
      </c>
      <c r="GL201" s="381">
        <v>1</v>
      </c>
      <c r="GM201" s="381">
        <v>2</v>
      </c>
      <c r="GN201" s="381">
        <v>2</v>
      </c>
      <c r="GO201" s="381">
        <v>2</v>
      </c>
      <c r="GP201" s="144">
        <v>3</v>
      </c>
      <c r="GQ201" s="381">
        <v>2</v>
      </c>
      <c r="GR201" s="381">
        <v>1</v>
      </c>
      <c r="GS201" s="381">
        <v>1</v>
      </c>
      <c r="GT201" s="381">
        <v>2</v>
      </c>
      <c r="GU201" s="381">
        <v>2</v>
      </c>
      <c r="GV201" s="144">
        <v>2</v>
      </c>
      <c r="GW201" s="144">
        <v>2</v>
      </c>
      <c r="GX201" s="144">
        <v>2</v>
      </c>
      <c r="GY201" s="144">
        <v>3</v>
      </c>
      <c r="GZ201" s="144">
        <v>4</v>
      </c>
      <c r="HA201" s="144">
        <v>4</v>
      </c>
      <c r="HB201" s="144">
        <v>5</v>
      </c>
      <c r="HC201" s="144">
        <v>5</v>
      </c>
      <c r="HD201" s="144">
        <v>5</v>
      </c>
      <c r="HE201" s="144">
        <v>5</v>
      </c>
      <c r="HF201" s="144">
        <v>5</v>
      </c>
      <c r="HG201" s="144">
        <v>5</v>
      </c>
      <c r="HH201" s="144">
        <v>4</v>
      </c>
      <c r="HI201" s="144">
        <v>3</v>
      </c>
      <c r="HJ201" s="144">
        <v>3</v>
      </c>
      <c r="HK201" s="144">
        <v>3</v>
      </c>
      <c r="HL201" s="144">
        <v>3</v>
      </c>
      <c r="HM201" s="144">
        <v>3</v>
      </c>
      <c r="HN201" s="144">
        <v>4</v>
      </c>
      <c r="HO201" s="144">
        <v>4</v>
      </c>
      <c r="HP201" s="144">
        <v>4</v>
      </c>
      <c r="HQ201" s="144">
        <v>4</v>
      </c>
      <c r="HR201" s="144">
        <v>4</v>
      </c>
      <c r="HS201" s="144">
        <v>4</v>
      </c>
      <c r="HT201" s="144">
        <v>4</v>
      </c>
      <c r="HU201" s="144">
        <v>3</v>
      </c>
      <c r="HV201" s="144">
        <v>3</v>
      </c>
      <c r="HW201" s="144">
        <v>3</v>
      </c>
      <c r="HX201" s="144">
        <v>2</v>
      </c>
      <c r="HY201" s="144">
        <v>1</v>
      </c>
      <c r="HZ201" s="144">
        <v>1</v>
      </c>
      <c r="IA201" s="144">
        <v>1</v>
      </c>
      <c r="IB201" s="144">
        <v>1</v>
      </c>
      <c r="IC201" s="144">
        <v>2</v>
      </c>
      <c r="ID201" s="144">
        <v>1</v>
      </c>
      <c r="IE201" s="144">
        <v>1</v>
      </c>
      <c r="IF201" s="144">
        <v>1</v>
      </c>
      <c r="IG201" s="144">
        <v>1</v>
      </c>
      <c r="IH201" s="144">
        <v>1</v>
      </c>
      <c r="II201" s="144">
        <v>1</v>
      </c>
      <c r="IJ201" s="144">
        <v>0</v>
      </c>
      <c r="IK201" s="144">
        <v>0</v>
      </c>
      <c r="IL201" s="144">
        <v>0</v>
      </c>
      <c r="IM201" s="144">
        <v>0</v>
      </c>
      <c r="IN201" s="341">
        <f t="shared" si="183"/>
        <v>0</v>
      </c>
      <c r="IO201" s="144">
        <v>0</v>
      </c>
      <c r="IP201" s="144">
        <v>0</v>
      </c>
      <c r="IQ201" s="144">
        <v>0</v>
      </c>
      <c r="IR201" s="144">
        <v>0</v>
      </c>
      <c r="IS201" s="144">
        <v>0</v>
      </c>
      <c r="IT201" s="144">
        <v>0</v>
      </c>
      <c r="IU201" s="144">
        <v>0</v>
      </c>
      <c r="IV201" s="144">
        <v>0</v>
      </c>
      <c r="IW201" s="144">
        <v>0</v>
      </c>
      <c r="IX201" s="144">
        <v>0</v>
      </c>
      <c r="IY201" s="144">
        <v>1</v>
      </c>
      <c r="IZ201" s="144">
        <v>1</v>
      </c>
      <c r="JA201" s="144">
        <v>0</v>
      </c>
      <c r="JB201" s="144">
        <v>0</v>
      </c>
      <c r="JC201" s="343">
        <v>0</v>
      </c>
      <c r="JD201" s="144">
        <v>0</v>
      </c>
      <c r="JE201" s="144">
        <v>0</v>
      </c>
      <c r="JF201" s="362">
        <f t="shared" si="185"/>
        <v>0.5</v>
      </c>
      <c r="JG201" s="144">
        <v>1</v>
      </c>
      <c r="JH201" s="144">
        <v>1</v>
      </c>
      <c r="JI201" s="144">
        <v>0</v>
      </c>
      <c r="JJ201" s="144">
        <v>0</v>
      </c>
      <c r="JK201" s="144">
        <v>0</v>
      </c>
      <c r="JL201" s="144">
        <v>0</v>
      </c>
      <c r="JM201" s="144">
        <v>0</v>
      </c>
      <c r="JN201" s="341">
        <f t="shared" si="186"/>
        <v>0</v>
      </c>
      <c r="JO201" s="144">
        <v>0</v>
      </c>
      <c r="JP201" s="144">
        <v>0</v>
      </c>
      <c r="JQ201" s="144">
        <v>0</v>
      </c>
      <c r="JR201" s="144">
        <v>0</v>
      </c>
      <c r="JS201" s="144">
        <v>0</v>
      </c>
      <c r="JT201" s="144">
        <v>0</v>
      </c>
      <c r="JU201" s="144">
        <v>0</v>
      </c>
      <c r="JV201" s="341">
        <f t="shared" si="187"/>
        <v>0</v>
      </c>
      <c r="JW201" s="144">
        <v>0</v>
      </c>
      <c r="JX201" s="144">
        <v>0</v>
      </c>
      <c r="JY201" s="144">
        <v>0</v>
      </c>
      <c r="JZ201" s="144">
        <v>0</v>
      </c>
      <c r="KA201" s="144">
        <v>0</v>
      </c>
      <c r="KB201" s="144">
        <v>0</v>
      </c>
      <c r="KC201" s="144">
        <v>0</v>
      </c>
      <c r="KD201" s="144">
        <v>0</v>
      </c>
      <c r="KE201" s="144">
        <v>0</v>
      </c>
      <c r="KF201" s="144">
        <v>0</v>
      </c>
      <c r="KG201" s="144">
        <v>1</v>
      </c>
      <c r="KH201" s="144">
        <v>2</v>
      </c>
      <c r="KI201" s="144">
        <v>2</v>
      </c>
      <c r="KJ201" s="144">
        <v>2</v>
      </c>
      <c r="KK201" s="144">
        <v>0</v>
      </c>
      <c r="KL201" s="144">
        <v>0</v>
      </c>
      <c r="KM201" s="144">
        <v>0</v>
      </c>
      <c r="KN201" s="144">
        <v>2</v>
      </c>
      <c r="KO201" s="329">
        <v>3</v>
      </c>
      <c r="KP201" s="144">
        <v>4</v>
      </c>
      <c r="KQ201" s="144">
        <v>4</v>
      </c>
      <c r="KR201" s="144">
        <v>3</v>
      </c>
      <c r="KS201" s="144">
        <v>3</v>
      </c>
      <c r="KT201" s="144">
        <v>3</v>
      </c>
      <c r="KU201" s="144">
        <v>3</v>
      </c>
      <c r="KV201" s="144">
        <v>2</v>
      </c>
      <c r="KW201" s="144">
        <v>2</v>
      </c>
      <c r="KX201" s="144">
        <v>2</v>
      </c>
      <c r="KY201" s="144">
        <v>2</v>
      </c>
      <c r="KZ201" s="144">
        <v>2</v>
      </c>
      <c r="LA201" s="144">
        <v>2</v>
      </c>
      <c r="LB201" s="144">
        <v>2</v>
      </c>
      <c r="LC201" s="144">
        <v>3</v>
      </c>
      <c r="LD201" s="144">
        <v>2</v>
      </c>
      <c r="LE201" s="144">
        <v>3</v>
      </c>
      <c r="LF201" s="144">
        <v>3</v>
      </c>
      <c r="LG201" s="144">
        <v>3</v>
      </c>
      <c r="LH201" s="144">
        <v>3</v>
      </c>
      <c r="LI201" s="144">
        <v>3</v>
      </c>
      <c r="LJ201" s="473">
        <v>2</v>
      </c>
      <c r="LK201" s="144">
        <v>2</v>
      </c>
      <c r="LL201" s="144">
        <v>1</v>
      </c>
      <c r="LM201" s="144">
        <v>0</v>
      </c>
      <c r="LN201" s="144">
        <v>0</v>
      </c>
      <c r="LO201" s="144">
        <v>0</v>
      </c>
      <c r="LP201" s="144">
        <v>0</v>
      </c>
      <c r="LQ201" s="144">
        <v>0</v>
      </c>
      <c r="LR201" s="144">
        <v>0</v>
      </c>
      <c r="LS201" s="144">
        <v>0</v>
      </c>
      <c r="LT201" s="144">
        <v>0</v>
      </c>
      <c r="LU201" s="144">
        <v>0</v>
      </c>
      <c r="LV201" s="144">
        <v>0</v>
      </c>
      <c r="LW201" s="144">
        <v>0</v>
      </c>
      <c r="LX201" s="144">
        <v>0</v>
      </c>
      <c r="LY201" s="144">
        <v>1</v>
      </c>
      <c r="LZ201" s="144">
        <v>1</v>
      </c>
      <c r="MA201" s="144">
        <v>0</v>
      </c>
      <c r="MB201" s="144">
        <v>2</v>
      </c>
      <c r="MC201" s="144">
        <v>2</v>
      </c>
      <c r="MD201" s="144">
        <v>2</v>
      </c>
      <c r="ME201" s="144">
        <v>1</v>
      </c>
      <c r="MF201" s="144">
        <v>1</v>
      </c>
      <c r="MG201" s="144">
        <v>1</v>
      </c>
      <c r="MH201" s="144">
        <v>1</v>
      </c>
      <c r="MI201" s="144">
        <v>1</v>
      </c>
      <c r="MJ201" s="144">
        <v>2</v>
      </c>
      <c r="MK201" s="144">
        <v>1</v>
      </c>
      <c r="ML201" s="144">
        <v>3</v>
      </c>
      <c r="MM201" s="144">
        <v>4</v>
      </c>
      <c r="MN201" s="144">
        <v>6</v>
      </c>
      <c r="MO201" s="144">
        <v>5</v>
      </c>
      <c r="MP201" s="144">
        <v>4</v>
      </c>
      <c r="MQ201" s="144">
        <v>5</v>
      </c>
      <c r="MR201" s="144">
        <v>3</v>
      </c>
      <c r="MS201" s="144">
        <v>3</v>
      </c>
      <c r="MT201" s="144">
        <v>2</v>
      </c>
      <c r="MU201" s="144">
        <v>2</v>
      </c>
      <c r="MV201" s="144">
        <v>4</v>
      </c>
      <c r="MW201" s="144">
        <v>5</v>
      </c>
      <c r="MX201" s="144">
        <v>2</v>
      </c>
      <c r="MY201" s="144">
        <v>2</v>
      </c>
      <c r="MZ201" s="144">
        <v>2</v>
      </c>
      <c r="NA201" s="144">
        <v>2</v>
      </c>
      <c r="NB201" s="144">
        <v>5</v>
      </c>
      <c r="NC201" s="144">
        <v>5</v>
      </c>
      <c r="ND201" s="144">
        <v>4</v>
      </c>
      <c r="NE201" s="144">
        <v>3</v>
      </c>
      <c r="NF201" s="144">
        <v>3</v>
      </c>
      <c r="NG201" s="144">
        <v>3</v>
      </c>
      <c r="NH201" s="144">
        <v>4</v>
      </c>
      <c r="NI201" s="144">
        <v>3</v>
      </c>
      <c r="NJ201" s="144">
        <v>3</v>
      </c>
      <c r="NK201" s="144">
        <v>2</v>
      </c>
      <c r="NL201" s="144">
        <v>2</v>
      </c>
      <c r="NM201" s="144">
        <v>2</v>
      </c>
      <c r="NN201" s="144">
        <v>2</v>
      </c>
      <c r="NO201" s="144">
        <v>2</v>
      </c>
      <c r="NP201" s="144">
        <v>2</v>
      </c>
      <c r="NQ201" s="144">
        <v>3</v>
      </c>
      <c r="NR201" s="144">
        <v>3</v>
      </c>
      <c r="NS201" s="144">
        <v>3</v>
      </c>
      <c r="NT201" s="144">
        <v>2</v>
      </c>
      <c r="NU201" s="144">
        <v>2</v>
      </c>
      <c r="NV201" s="144">
        <v>0</v>
      </c>
      <c r="NW201" s="144">
        <v>0</v>
      </c>
      <c r="NX201" s="144">
        <v>0</v>
      </c>
      <c r="NY201" s="144">
        <v>0</v>
      </c>
      <c r="NZ201" s="144">
        <v>0</v>
      </c>
      <c r="OA201" s="144">
        <v>0</v>
      </c>
      <c r="OB201" s="144">
        <v>0</v>
      </c>
      <c r="OC201" s="144">
        <v>0</v>
      </c>
      <c r="OD201" s="144">
        <v>0</v>
      </c>
      <c r="OE201" s="144">
        <v>0</v>
      </c>
      <c r="OF201" s="144">
        <v>0</v>
      </c>
      <c r="OG201" s="144">
        <v>0</v>
      </c>
      <c r="OH201" s="144">
        <v>0</v>
      </c>
      <c r="OI201" s="144">
        <v>0</v>
      </c>
      <c r="OJ201" s="144">
        <v>0</v>
      </c>
      <c r="OK201" s="144">
        <v>0</v>
      </c>
      <c r="OL201" s="144">
        <v>0</v>
      </c>
      <c r="OM201" s="144">
        <v>0</v>
      </c>
      <c r="ON201" s="144">
        <v>0</v>
      </c>
      <c r="OO201" s="144">
        <v>0</v>
      </c>
      <c r="OP201" s="144">
        <v>0</v>
      </c>
      <c r="OQ201" s="144">
        <v>0</v>
      </c>
      <c r="OR201" s="144">
        <v>0</v>
      </c>
      <c r="OS201" s="144">
        <v>0</v>
      </c>
      <c r="OT201" s="144">
        <v>0</v>
      </c>
      <c r="OU201" s="144">
        <v>0</v>
      </c>
      <c r="OV201" s="144">
        <v>1</v>
      </c>
      <c r="OW201" s="144">
        <v>1</v>
      </c>
      <c r="OX201" s="144">
        <v>1</v>
      </c>
      <c r="OY201" s="341">
        <f t="shared" si="184"/>
        <v>1</v>
      </c>
      <c r="OZ201" s="144">
        <v>1</v>
      </c>
      <c r="PA201" s="144">
        <v>1</v>
      </c>
      <c r="PB201" s="144">
        <v>1</v>
      </c>
      <c r="PC201" s="144">
        <v>1</v>
      </c>
      <c r="PD201" s="144">
        <v>1</v>
      </c>
    </row>
    <row r="202" spans="1:436" s="144" customFormat="1" x14ac:dyDescent="0.2">
      <c r="A202" s="55"/>
      <c r="B202" s="318">
        <v>7</v>
      </c>
      <c r="C202" s="319">
        <f t="shared" ca="1" si="182"/>
        <v>0</v>
      </c>
      <c r="D202" s="322"/>
      <c r="E202" s="322"/>
      <c r="F202" s="322"/>
      <c r="G202" s="144">
        <v>0</v>
      </c>
      <c r="H202" s="144">
        <v>0</v>
      </c>
      <c r="I202" s="343">
        <v>0.5</v>
      </c>
      <c r="J202" s="144">
        <v>1</v>
      </c>
      <c r="K202" s="144">
        <v>1</v>
      </c>
      <c r="L202" s="144">
        <v>0</v>
      </c>
      <c r="M202" s="144">
        <v>0</v>
      </c>
      <c r="N202" s="144">
        <v>0</v>
      </c>
      <c r="P202" s="144">
        <v>0</v>
      </c>
      <c r="Q202" s="144">
        <v>0</v>
      </c>
      <c r="R202" s="144">
        <v>0</v>
      </c>
      <c r="S202" s="144">
        <v>0</v>
      </c>
      <c r="T202" s="144">
        <v>0</v>
      </c>
      <c r="U202" s="144">
        <v>0</v>
      </c>
      <c r="V202" s="144">
        <v>0</v>
      </c>
      <c r="W202" s="144">
        <v>0</v>
      </c>
      <c r="X202" s="144">
        <v>0</v>
      </c>
      <c r="Y202" s="144">
        <v>0</v>
      </c>
      <c r="Z202" s="144">
        <v>0</v>
      </c>
      <c r="AA202" s="144">
        <v>0</v>
      </c>
      <c r="AB202" s="144">
        <v>0</v>
      </c>
      <c r="AC202" s="144">
        <v>0</v>
      </c>
      <c r="AD202" s="144">
        <v>0</v>
      </c>
      <c r="AE202" s="144">
        <v>0</v>
      </c>
      <c r="AF202" s="144">
        <v>0</v>
      </c>
      <c r="AG202" s="144">
        <v>0</v>
      </c>
      <c r="AH202" s="144">
        <v>0</v>
      </c>
      <c r="AI202" s="144">
        <v>0</v>
      </c>
      <c r="AJ202" s="144">
        <v>0</v>
      </c>
      <c r="AK202" s="144">
        <v>0</v>
      </c>
      <c r="AL202" s="144">
        <v>0</v>
      </c>
      <c r="AM202" s="144">
        <v>0</v>
      </c>
      <c r="AN202" s="144">
        <v>0</v>
      </c>
      <c r="AO202" s="144">
        <v>0</v>
      </c>
      <c r="AP202" s="363">
        <v>0</v>
      </c>
      <c r="AQ202" s="144">
        <v>0</v>
      </c>
      <c r="AR202" s="144">
        <v>0</v>
      </c>
      <c r="AS202" s="144">
        <v>0</v>
      </c>
      <c r="AT202" s="144">
        <v>0</v>
      </c>
      <c r="AU202" s="144">
        <v>0</v>
      </c>
      <c r="AV202" s="144">
        <v>0</v>
      </c>
      <c r="AW202" s="144">
        <v>0</v>
      </c>
      <c r="AX202" s="144">
        <v>0</v>
      </c>
      <c r="AY202" s="144">
        <v>0</v>
      </c>
      <c r="AZ202" s="144">
        <v>0</v>
      </c>
      <c r="BA202" s="144">
        <v>0</v>
      </c>
      <c r="BB202" s="144">
        <v>0</v>
      </c>
      <c r="BC202" s="144">
        <v>0</v>
      </c>
      <c r="BD202" s="144">
        <v>0</v>
      </c>
      <c r="BE202" s="144">
        <v>0</v>
      </c>
      <c r="BF202" s="144">
        <v>0</v>
      </c>
      <c r="BG202" s="144">
        <v>0</v>
      </c>
      <c r="BH202" s="144">
        <v>0</v>
      </c>
      <c r="BI202" s="144">
        <v>0</v>
      </c>
      <c r="BJ202" s="144">
        <v>0</v>
      </c>
      <c r="BK202" s="144">
        <v>0</v>
      </c>
      <c r="BL202" s="144">
        <v>0</v>
      </c>
      <c r="BM202" s="144">
        <v>0</v>
      </c>
      <c r="BN202" s="144">
        <v>0</v>
      </c>
      <c r="BO202" s="144">
        <v>0</v>
      </c>
      <c r="BP202" s="144">
        <v>0</v>
      </c>
      <c r="BQ202" s="144">
        <v>0</v>
      </c>
      <c r="BR202" s="144">
        <v>0</v>
      </c>
      <c r="BS202" s="373">
        <v>0</v>
      </c>
      <c r="BT202" s="144">
        <v>11</v>
      </c>
      <c r="BU202" s="144">
        <v>10</v>
      </c>
      <c r="BV202" s="144">
        <v>10</v>
      </c>
      <c r="BW202" s="144">
        <v>10</v>
      </c>
      <c r="BX202" s="144">
        <v>9</v>
      </c>
      <c r="BY202" s="144">
        <v>9</v>
      </c>
      <c r="BZ202" s="142">
        <v>9</v>
      </c>
      <c r="CA202" s="381">
        <v>9</v>
      </c>
      <c r="CB202" s="142">
        <v>8</v>
      </c>
      <c r="CC202" s="381">
        <v>6</v>
      </c>
      <c r="CD202" s="381">
        <v>6</v>
      </c>
      <c r="CE202" s="381">
        <v>6</v>
      </c>
      <c r="CF202" s="381">
        <v>6</v>
      </c>
      <c r="CG202" s="142">
        <v>5</v>
      </c>
      <c r="CH202" s="142">
        <v>5</v>
      </c>
      <c r="CI202" s="144">
        <v>5</v>
      </c>
      <c r="CJ202" s="144">
        <v>5</v>
      </c>
      <c r="CK202" s="144">
        <v>6</v>
      </c>
      <c r="CL202" s="144">
        <v>5</v>
      </c>
      <c r="CM202" s="144">
        <v>4</v>
      </c>
      <c r="CN202" s="144">
        <v>4</v>
      </c>
      <c r="CO202" s="144">
        <v>3</v>
      </c>
      <c r="CP202" s="144">
        <v>3</v>
      </c>
      <c r="CQ202" s="144">
        <v>3</v>
      </c>
      <c r="CR202" s="144">
        <v>3</v>
      </c>
      <c r="CS202" s="144">
        <v>3</v>
      </c>
      <c r="CT202" s="144">
        <v>3</v>
      </c>
      <c r="CU202" s="144">
        <v>3</v>
      </c>
      <c r="CV202" s="144">
        <v>3</v>
      </c>
      <c r="CW202" s="144">
        <v>3</v>
      </c>
      <c r="CX202" s="144">
        <v>3</v>
      </c>
      <c r="CY202" s="144">
        <v>3</v>
      </c>
      <c r="CZ202" s="144">
        <v>3</v>
      </c>
      <c r="DA202" s="144">
        <v>3</v>
      </c>
      <c r="DB202" s="144">
        <v>3</v>
      </c>
      <c r="DC202" s="144">
        <v>3</v>
      </c>
      <c r="DD202" s="144">
        <v>3</v>
      </c>
      <c r="DE202" s="144">
        <v>3</v>
      </c>
      <c r="DF202" s="144">
        <v>3</v>
      </c>
      <c r="DG202" s="144">
        <v>3</v>
      </c>
      <c r="DH202" s="144">
        <v>3</v>
      </c>
      <c r="DI202" s="144">
        <v>3</v>
      </c>
      <c r="DJ202" s="144">
        <v>3</v>
      </c>
      <c r="DK202" s="144">
        <v>3</v>
      </c>
      <c r="DL202" s="144">
        <v>3</v>
      </c>
      <c r="DM202" s="144">
        <v>3</v>
      </c>
      <c r="DN202" s="144">
        <v>3</v>
      </c>
      <c r="DO202" s="144">
        <v>2</v>
      </c>
      <c r="DP202" s="144">
        <v>2</v>
      </c>
      <c r="DQ202" s="144">
        <v>2</v>
      </c>
      <c r="DR202" s="381">
        <v>2</v>
      </c>
      <c r="DS202" s="144">
        <v>2</v>
      </c>
      <c r="DT202" s="381">
        <v>2</v>
      </c>
      <c r="DU202" s="402">
        <v>2</v>
      </c>
      <c r="DV202" s="381">
        <v>2</v>
      </c>
      <c r="DW202" s="402">
        <v>2</v>
      </c>
      <c r="DX202" s="381">
        <v>1</v>
      </c>
      <c r="DY202" s="381">
        <v>1</v>
      </c>
      <c r="DZ202" s="381">
        <v>1</v>
      </c>
      <c r="EA202" s="381">
        <v>1</v>
      </c>
      <c r="EB202" s="381">
        <v>1</v>
      </c>
      <c r="EC202" s="381">
        <v>1</v>
      </c>
      <c r="ED202" s="381">
        <v>1</v>
      </c>
      <c r="EE202" s="381">
        <v>1</v>
      </c>
      <c r="EF202" s="381">
        <v>1</v>
      </c>
      <c r="EG202" s="381">
        <v>1</v>
      </c>
      <c r="EH202" s="381">
        <v>1</v>
      </c>
      <c r="EI202" s="381">
        <v>1</v>
      </c>
      <c r="EJ202" s="381">
        <v>1</v>
      </c>
      <c r="EK202" s="381">
        <v>1</v>
      </c>
      <c r="EL202" s="381">
        <v>1</v>
      </c>
      <c r="EM202" s="381">
        <v>1</v>
      </c>
      <c r="EN202" s="381">
        <v>1</v>
      </c>
      <c r="EO202" s="144">
        <v>1</v>
      </c>
      <c r="EP202" s="381">
        <v>1</v>
      </c>
      <c r="EQ202" s="381">
        <v>1</v>
      </c>
      <c r="ER202" s="381">
        <v>1</v>
      </c>
      <c r="ES202" s="381">
        <v>1</v>
      </c>
      <c r="ET202" s="381">
        <v>1</v>
      </c>
      <c r="EU202" s="381">
        <v>1</v>
      </c>
      <c r="EV202" s="381">
        <v>1</v>
      </c>
      <c r="EW202" s="381"/>
      <c r="EX202" s="381"/>
      <c r="EY202" s="381"/>
      <c r="EZ202" s="381"/>
      <c r="FA202" s="381"/>
      <c r="FB202" s="381"/>
      <c r="FC202" s="381"/>
      <c r="FD202" s="381"/>
      <c r="FE202" s="381"/>
      <c r="FF202" s="381"/>
      <c r="FG202" s="381"/>
      <c r="FH202" s="381"/>
      <c r="FI202" s="381"/>
      <c r="FJ202" s="381"/>
      <c r="FL202" s="381"/>
      <c r="FM202" s="381"/>
      <c r="FN202" s="144">
        <v>0</v>
      </c>
      <c r="FQ202" s="381">
        <v>0</v>
      </c>
      <c r="FR202" s="144">
        <v>0</v>
      </c>
      <c r="FS202" s="381">
        <v>0</v>
      </c>
      <c r="FT202" s="144">
        <v>0</v>
      </c>
      <c r="FU202" s="381">
        <v>0</v>
      </c>
      <c r="FV202" s="381">
        <v>0</v>
      </c>
      <c r="FW202" s="381">
        <v>0</v>
      </c>
      <c r="FX202" s="402">
        <v>0</v>
      </c>
      <c r="FY202" s="381">
        <v>0</v>
      </c>
      <c r="FZ202" s="381">
        <v>0</v>
      </c>
      <c r="GA202" s="381">
        <v>0</v>
      </c>
      <c r="GB202" s="381">
        <v>0</v>
      </c>
      <c r="GC202" s="381">
        <v>0</v>
      </c>
      <c r="GD202" s="381">
        <v>0</v>
      </c>
      <c r="GE202" s="381">
        <v>0</v>
      </c>
      <c r="GF202" s="381">
        <v>0</v>
      </c>
      <c r="GG202" s="381">
        <v>0</v>
      </c>
      <c r="GH202" s="381">
        <v>0</v>
      </c>
      <c r="GI202" s="381">
        <v>0</v>
      </c>
      <c r="GJ202" s="381">
        <v>0</v>
      </c>
      <c r="GK202" s="381">
        <v>0</v>
      </c>
      <c r="GL202" s="381">
        <v>0</v>
      </c>
      <c r="GM202" s="381">
        <v>0</v>
      </c>
      <c r="GN202" s="381">
        <v>0</v>
      </c>
      <c r="GO202" s="381">
        <v>0</v>
      </c>
      <c r="GP202" s="144">
        <v>0</v>
      </c>
      <c r="GQ202" s="381">
        <v>0</v>
      </c>
      <c r="GR202" s="381">
        <v>0</v>
      </c>
      <c r="GS202" s="381">
        <v>0</v>
      </c>
      <c r="GT202" s="381">
        <v>0</v>
      </c>
      <c r="GU202" s="381">
        <v>0</v>
      </c>
      <c r="GV202" s="144">
        <v>0</v>
      </c>
      <c r="GW202" s="144">
        <v>0</v>
      </c>
      <c r="GX202" s="144">
        <v>0</v>
      </c>
      <c r="GY202" s="144">
        <v>0</v>
      </c>
      <c r="GZ202" s="144">
        <v>1</v>
      </c>
      <c r="HA202" s="144">
        <v>1</v>
      </c>
      <c r="HB202" s="144">
        <v>0</v>
      </c>
      <c r="HC202" s="144">
        <v>0</v>
      </c>
      <c r="HD202" s="144">
        <v>0</v>
      </c>
      <c r="HE202" s="144">
        <v>0</v>
      </c>
      <c r="HF202" s="144">
        <v>2</v>
      </c>
      <c r="HG202" s="144">
        <v>2</v>
      </c>
      <c r="HH202" s="144">
        <v>1</v>
      </c>
      <c r="HI202" s="144">
        <v>1</v>
      </c>
      <c r="HJ202" s="144">
        <v>1</v>
      </c>
      <c r="HK202" s="144">
        <v>1</v>
      </c>
      <c r="HL202" s="144">
        <v>1</v>
      </c>
      <c r="HM202" s="144">
        <v>0</v>
      </c>
      <c r="HN202" s="144">
        <v>0</v>
      </c>
      <c r="HO202" s="144">
        <v>0</v>
      </c>
      <c r="HP202" s="144">
        <v>1</v>
      </c>
      <c r="HQ202" s="144">
        <v>1</v>
      </c>
      <c r="HR202" s="144">
        <v>0</v>
      </c>
      <c r="HS202" s="144">
        <v>0</v>
      </c>
      <c r="HT202" s="144">
        <v>0</v>
      </c>
      <c r="HU202" s="144">
        <v>0</v>
      </c>
      <c r="HV202" s="144">
        <v>0</v>
      </c>
      <c r="HW202" s="144">
        <v>0</v>
      </c>
      <c r="HX202" s="144">
        <v>0</v>
      </c>
      <c r="HY202" s="144">
        <v>0</v>
      </c>
      <c r="HZ202" s="144">
        <v>0</v>
      </c>
      <c r="IA202" s="144">
        <v>0</v>
      </c>
      <c r="IB202" s="144">
        <v>0</v>
      </c>
      <c r="IC202" s="144">
        <v>0</v>
      </c>
      <c r="ID202" s="144">
        <v>0</v>
      </c>
      <c r="IE202" s="144">
        <v>0</v>
      </c>
      <c r="IF202" s="144">
        <v>0</v>
      </c>
      <c r="IG202" s="144">
        <v>0</v>
      </c>
      <c r="IH202" s="144">
        <v>0</v>
      </c>
      <c r="II202" s="144">
        <v>0</v>
      </c>
      <c r="IJ202" s="144">
        <v>0</v>
      </c>
      <c r="IK202" s="144">
        <v>0</v>
      </c>
      <c r="IL202" s="144">
        <v>0</v>
      </c>
      <c r="IM202" s="144">
        <v>0</v>
      </c>
      <c r="IN202" s="341">
        <f t="shared" si="183"/>
        <v>0</v>
      </c>
      <c r="IO202" s="144">
        <v>0</v>
      </c>
      <c r="IP202" s="144">
        <v>0</v>
      </c>
      <c r="IQ202" s="144">
        <v>0</v>
      </c>
      <c r="IR202" s="144">
        <v>0</v>
      </c>
      <c r="IS202" s="144">
        <v>0</v>
      </c>
      <c r="IT202" s="144">
        <v>0</v>
      </c>
      <c r="IU202" s="144">
        <v>0</v>
      </c>
      <c r="IV202" s="144">
        <v>0</v>
      </c>
      <c r="IW202" s="144">
        <v>0</v>
      </c>
      <c r="IX202" s="144">
        <v>0</v>
      </c>
      <c r="IY202" s="144">
        <v>0</v>
      </c>
      <c r="IZ202" s="144">
        <v>0</v>
      </c>
      <c r="JA202" s="144">
        <v>0</v>
      </c>
      <c r="JB202" s="144">
        <v>1</v>
      </c>
      <c r="JC202" s="343">
        <v>1</v>
      </c>
      <c r="JD202" s="144">
        <v>1</v>
      </c>
      <c r="JE202" s="144">
        <v>1</v>
      </c>
      <c r="JF202" s="362">
        <f t="shared" si="185"/>
        <v>1</v>
      </c>
      <c r="JG202" s="144">
        <v>1</v>
      </c>
      <c r="JH202" s="144">
        <v>1</v>
      </c>
      <c r="JI202" s="144">
        <v>1</v>
      </c>
      <c r="JJ202" s="144">
        <v>0</v>
      </c>
      <c r="JK202" s="144">
        <v>0</v>
      </c>
      <c r="JL202" s="144">
        <v>0</v>
      </c>
      <c r="JM202" s="144">
        <v>0</v>
      </c>
      <c r="JN202" s="341">
        <f t="shared" si="186"/>
        <v>0</v>
      </c>
      <c r="JO202" s="144">
        <v>0</v>
      </c>
      <c r="JP202" s="144">
        <v>0</v>
      </c>
      <c r="JQ202" s="144">
        <v>0</v>
      </c>
      <c r="JR202" s="144">
        <v>0</v>
      </c>
      <c r="JS202" s="144">
        <v>0</v>
      </c>
      <c r="JT202" s="144">
        <v>1</v>
      </c>
      <c r="JU202" s="144">
        <v>1</v>
      </c>
      <c r="JV202" s="341">
        <f t="shared" si="187"/>
        <v>1</v>
      </c>
      <c r="JW202" s="144">
        <v>1</v>
      </c>
      <c r="JX202" s="144">
        <v>1</v>
      </c>
      <c r="JY202" s="144">
        <v>0</v>
      </c>
      <c r="JZ202" s="144">
        <v>0</v>
      </c>
      <c r="KA202" s="144">
        <v>0</v>
      </c>
      <c r="KB202" s="144">
        <v>0</v>
      </c>
      <c r="KC202" s="144">
        <v>0</v>
      </c>
      <c r="KD202" s="144">
        <v>0</v>
      </c>
      <c r="KE202" s="144">
        <v>0</v>
      </c>
      <c r="KF202" s="144">
        <v>0</v>
      </c>
      <c r="KG202" s="144">
        <v>0</v>
      </c>
      <c r="KH202" s="144">
        <v>0</v>
      </c>
      <c r="KI202" s="144">
        <v>0</v>
      </c>
      <c r="KJ202" s="144">
        <v>0</v>
      </c>
      <c r="KK202" s="144">
        <v>0</v>
      </c>
      <c r="KL202" s="144">
        <v>0</v>
      </c>
      <c r="KM202" s="144">
        <v>0</v>
      </c>
      <c r="KN202" s="144">
        <v>0</v>
      </c>
      <c r="KO202" s="329">
        <v>0</v>
      </c>
      <c r="KP202" s="144">
        <v>0</v>
      </c>
      <c r="KQ202" s="144">
        <v>0</v>
      </c>
      <c r="KR202" s="144">
        <v>0</v>
      </c>
      <c r="KS202" s="144">
        <v>0</v>
      </c>
      <c r="KT202" s="144">
        <v>0</v>
      </c>
      <c r="KU202" s="144">
        <v>0</v>
      </c>
      <c r="KV202" s="144">
        <v>0</v>
      </c>
      <c r="KW202" s="144">
        <v>0</v>
      </c>
      <c r="KX202" s="144">
        <v>0</v>
      </c>
      <c r="KY202" s="144">
        <v>0</v>
      </c>
      <c r="KZ202" s="144">
        <v>0</v>
      </c>
      <c r="LA202" s="379">
        <v>0</v>
      </c>
      <c r="LB202" s="379">
        <v>0</v>
      </c>
      <c r="LC202" s="379">
        <v>0</v>
      </c>
      <c r="LD202" s="379">
        <v>0</v>
      </c>
      <c r="LE202" s="379">
        <v>0</v>
      </c>
      <c r="LF202" s="379">
        <v>0</v>
      </c>
      <c r="LG202" s="379">
        <v>0</v>
      </c>
      <c r="LH202" s="379">
        <v>0</v>
      </c>
      <c r="LI202" s="379">
        <v>0</v>
      </c>
      <c r="LJ202" s="473">
        <v>0</v>
      </c>
      <c r="LK202" s="144">
        <v>0</v>
      </c>
      <c r="LL202" s="144">
        <v>0</v>
      </c>
      <c r="LM202" s="144">
        <v>0</v>
      </c>
      <c r="LN202" s="144">
        <v>0</v>
      </c>
      <c r="LO202" s="144">
        <v>0</v>
      </c>
      <c r="LP202" s="144">
        <v>0</v>
      </c>
      <c r="LQ202" s="144">
        <v>0</v>
      </c>
      <c r="LR202" s="144">
        <v>0</v>
      </c>
      <c r="LS202" s="144">
        <v>0</v>
      </c>
      <c r="LT202" s="144">
        <v>0</v>
      </c>
      <c r="LU202" s="144">
        <v>0</v>
      </c>
      <c r="LV202" s="144">
        <v>0</v>
      </c>
      <c r="LW202" s="144">
        <v>0</v>
      </c>
      <c r="LX202" s="144">
        <v>0</v>
      </c>
      <c r="LY202" s="144">
        <v>0</v>
      </c>
      <c r="LZ202" s="144">
        <v>0</v>
      </c>
      <c r="MA202" s="144">
        <v>0</v>
      </c>
      <c r="MB202" s="144">
        <v>0</v>
      </c>
      <c r="MC202" s="144">
        <v>0</v>
      </c>
      <c r="MD202" s="144">
        <v>0</v>
      </c>
      <c r="ME202" s="144">
        <v>0</v>
      </c>
      <c r="MF202" s="144">
        <v>0</v>
      </c>
      <c r="MG202" s="144">
        <v>0</v>
      </c>
      <c r="MH202" s="144">
        <v>0</v>
      </c>
      <c r="MI202" s="144">
        <v>0</v>
      </c>
      <c r="MJ202" s="144">
        <v>0</v>
      </c>
      <c r="MK202" s="144">
        <v>0</v>
      </c>
      <c r="ML202" s="144">
        <v>0</v>
      </c>
      <c r="MM202" s="144">
        <v>0</v>
      </c>
      <c r="MN202" s="144">
        <v>0</v>
      </c>
      <c r="MO202" s="144">
        <v>0</v>
      </c>
      <c r="MP202" s="144">
        <v>0</v>
      </c>
      <c r="MQ202" s="144">
        <v>0</v>
      </c>
      <c r="MR202" s="144">
        <v>0</v>
      </c>
      <c r="MS202" s="144">
        <v>0</v>
      </c>
      <c r="MT202" s="144">
        <v>0</v>
      </c>
      <c r="MU202" s="144">
        <v>0</v>
      </c>
      <c r="MV202" s="144">
        <v>0</v>
      </c>
      <c r="MW202" s="144">
        <v>0</v>
      </c>
      <c r="MX202" s="144">
        <v>0</v>
      </c>
      <c r="MY202" s="144">
        <v>0</v>
      </c>
      <c r="MZ202" s="144">
        <v>0</v>
      </c>
      <c r="NA202" s="144">
        <v>0</v>
      </c>
      <c r="NB202" s="144">
        <v>0</v>
      </c>
      <c r="NC202" s="144">
        <v>0</v>
      </c>
      <c r="ND202" s="144">
        <v>0</v>
      </c>
      <c r="NE202" s="144">
        <v>0</v>
      </c>
      <c r="NF202" s="144">
        <v>0</v>
      </c>
      <c r="NG202" s="144">
        <v>0</v>
      </c>
      <c r="NH202" s="144">
        <v>0</v>
      </c>
      <c r="NI202" s="144">
        <v>0</v>
      </c>
      <c r="NJ202" s="144">
        <v>0</v>
      </c>
      <c r="NK202" s="144">
        <v>0</v>
      </c>
      <c r="NL202" s="144">
        <v>0</v>
      </c>
      <c r="NM202" s="144">
        <v>0</v>
      </c>
      <c r="NN202" s="144">
        <v>0</v>
      </c>
      <c r="NO202" s="144">
        <v>0</v>
      </c>
      <c r="NP202" s="144">
        <v>0</v>
      </c>
      <c r="NQ202" s="144">
        <v>0</v>
      </c>
      <c r="NR202" s="144">
        <v>0</v>
      </c>
      <c r="NS202" s="144">
        <v>0</v>
      </c>
      <c r="NT202" s="144">
        <v>0</v>
      </c>
      <c r="NU202" s="144">
        <v>0</v>
      </c>
      <c r="NV202" s="144">
        <v>0</v>
      </c>
      <c r="NW202" s="144">
        <v>0</v>
      </c>
      <c r="NX202" s="144">
        <v>0</v>
      </c>
      <c r="NY202" s="144">
        <v>0</v>
      </c>
      <c r="NZ202" s="144">
        <v>0</v>
      </c>
      <c r="OA202" s="144">
        <v>0</v>
      </c>
      <c r="OB202" s="144">
        <v>0</v>
      </c>
      <c r="OC202" s="144">
        <v>0</v>
      </c>
      <c r="OD202" s="144">
        <v>0</v>
      </c>
      <c r="OE202" s="144">
        <v>0</v>
      </c>
      <c r="OF202" s="144">
        <v>0</v>
      </c>
      <c r="OG202" s="144">
        <v>0</v>
      </c>
      <c r="OH202" s="144">
        <v>0</v>
      </c>
      <c r="OI202" s="144">
        <v>0</v>
      </c>
      <c r="OJ202" s="144">
        <v>0</v>
      </c>
      <c r="OK202" s="144">
        <v>0</v>
      </c>
      <c r="OL202" s="144">
        <v>0</v>
      </c>
      <c r="OM202" s="144">
        <v>0</v>
      </c>
      <c r="ON202" s="144">
        <v>0</v>
      </c>
      <c r="OO202" s="144">
        <v>0</v>
      </c>
      <c r="OP202" s="144">
        <v>0</v>
      </c>
      <c r="OQ202" s="144">
        <v>0</v>
      </c>
      <c r="OR202" s="144">
        <v>0</v>
      </c>
      <c r="OS202" s="144">
        <v>0</v>
      </c>
      <c r="OT202" s="144">
        <v>0</v>
      </c>
      <c r="OU202" s="144">
        <v>0</v>
      </c>
      <c r="OV202" s="144">
        <v>0</v>
      </c>
      <c r="OW202" s="144">
        <v>0</v>
      </c>
      <c r="OY202" s="341"/>
    </row>
    <row r="203" spans="1:436" s="144" customFormat="1" x14ac:dyDescent="0.2">
      <c r="A203" s="318"/>
      <c r="B203" s="318">
        <v>8</v>
      </c>
      <c r="C203" s="319">
        <f t="shared" ca="1" si="182"/>
        <v>32</v>
      </c>
      <c r="D203" s="322"/>
      <c r="E203" s="322"/>
      <c r="F203" s="322"/>
      <c r="G203" s="144">
        <v>17</v>
      </c>
      <c r="H203" s="144">
        <v>16</v>
      </c>
      <c r="I203" s="343">
        <v>19.5</v>
      </c>
      <c r="J203" s="144">
        <v>23</v>
      </c>
      <c r="K203" s="144">
        <v>26</v>
      </c>
      <c r="L203" s="144">
        <v>22</v>
      </c>
      <c r="M203" s="144">
        <v>26</v>
      </c>
      <c r="N203" s="144">
        <v>20</v>
      </c>
      <c r="O203" s="144">
        <v>18</v>
      </c>
      <c r="P203" s="144">
        <v>23</v>
      </c>
      <c r="Q203" s="144">
        <v>22</v>
      </c>
      <c r="R203" s="144">
        <v>23</v>
      </c>
      <c r="S203" s="144">
        <v>28</v>
      </c>
      <c r="T203" s="144">
        <v>26</v>
      </c>
      <c r="U203" s="144">
        <v>25</v>
      </c>
      <c r="V203" s="144">
        <v>25</v>
      </c>
      <c r="W203" s="144">
        <v>21</v>
      </c>
      <c r="X203" s="144">
        <v>18</v>
      </c>
      <c r="Y203" s="144">
        <v>18</v>
      </c>
      <c r="Z203" s="144">
        <v>18</v>
      </c>
      <c r="AA203" s="144">
        <v>16</v>
      </c>
      <c r="AB203" s="144">
        <v>14</v>
      </c>
      <c r="AC203" s="144">
        <v>14</v>
      </c>
      <c r="AD203" s="144">
        <v>21</v>
      </c>
      <c r="AE203" s="144">
        <v>28</v>
      </c>
      <c r="AF203" s="144">
        <v>35</v>
      </c>
      <c r="AG203" s="144">
        <v>37</v>
      </c>
      <c r="AH203" s="144">
        <v>29</v>
      </c>
      <c r="AI203" s="144">
        <v>40</v>
      </c>
      <c r="AJ203" s="144">
        <v>32</v>
      </c>
      <c r="AK203" s="144">
        <v>19</v>
      </c>
      <c r="AL203" s="144">
        <v>23</v>
      </c>
      <c r="AM203" s="144">
        <v>17</v>
      </c>
      <c r="AN203" s="144">
        <v>10</v>
      </c>
      <c r="AO203" s="144">
        <v>13</v>
      </c>
      <c r="AP203" s="363">
        <v>14</v>
      </c>
      <c r="AQ203" s="144">
        <v>15</v>
      </c>
      <c r="AR203" s="144">
        <v>15</v>
      </c>
      <c r="AS203" s="144">
        <v>18</v>
      </c>
      <c r="AT203" s="144">
        <v>18</v>
      </c>
      <c r="AU203" s="144">
        <v>20</v>
      </c>
      <c r="AV203" s="144">
        <v>25</v>
      </c>
      <c r="AW203" s="144">
        <v>22</v>
      </c>
      <c r="AX203" s="144">
        <v>19</v>
      </c>
      <c r="AY203" s="144">
        <v>22</v>
      </c>
      <c r="AZ203" s="144">
        <v>22</v>
      </c>
      <c r="BA203" s="144">
        <v>24</v>
      </c>
      <c r="BB203" s="144">
        <v>30</v>
      </c>
      <c r="BC203" s="144">
        <v>26</v>
      </c>
      <c r="BD203" s="144">
        <v>28</v>
      </c>
      <c r="BE203" s="144">
        <v>35</v>
      </c>
      <c r="BF203" s="144">
        <v>36</v>
      </c>
      <c r="BG203" s="144">
        <v>34</v>
      </c>
      <c r="BH203" s="144">
        <v>35</v>
      </c>
      <c r="BI203" s="144">
        <v>35</v>
      </c>
      <c r="BJ203" s="144">
        <v>31</v>
      </c>
      <c r="BK203" s="144">
        <v>29</v>
      </c>
      <c r="BL203" s="144">
        <v>24</v>
      </c>
      <c r="BM203" s="144">
        <v>16</v>
      </c>
      <c r="BN203" s="144">
        <v>24</v>
      </c>
      <c r="BO203" s="144">
        <v>32</v>
      </c>
      <c r="BP203" s="144">
        <v>36</v>
      </c>
      <c r="BQ203" s="144">
        <v>36</v>
      </c>
      <c r="BR203" s="144">
        <v>36</v>
      </c>
      <c r="BS203" s="373">
        <v>0</v>
      </c>
      <c r="BT203" s="144">
        <v>46</v>
      </c>
      <c r="BU203" s="144">
        <v>45</v>
      </c>
      <c r="BV203" s="144">
        <v>40</v>
      </c>
      <c r="BW203" s="144">
        <v>37</v>
      </c>
      <c r="BX203" s="144">
        <v>33</v>
      </c>
      <c r="BY203" s="144">
        <v>25</v>
      </c>
      <c r="BZ203" s="142">
        <v>25</v>
      </c>
      <c r="CA203" s="381">
        <v>29</v>
      </c>
      <c r="CB203" s="142">
        <v>25</v>
      </c>
      <c r="CC203" s="381">
        <v>24</v>
      </c>
      <c r="CD203" s="381">
        <v>30</v>
      </c>
      <c r="CE203" s="381">
        <v>30</v>
      </c>
      <c r="CF203" s="381">
        <v>23</v>
      </c>
      <c r="CG203" s="142">
        <v>24</v>
      </c>
      <c r="CH203" s="142">
        <v>25</v>
      </c>
      <c r="CI203" s="144">
        <v>37</v>
      </c>
      <c r="CJ203" s="144">
        <v>46</v>
      </c>
      <c r="CK203" s="144">
        <v>47</v>
      </c>
      <c r="CL203" s="144">
        <v>53</v>
      </c>
      <c r="CM203" s="144">
        <v>46</v>
      </c>
      <c r="CN203" s="144">
        <v>59</v>
      </c>
      <c r="CO203" s="144">
        <v>56</v>
      </c>
      <c r="CP203" s="144">
        <v>48</v>
      </c>
      <c r="CQ203" s="144">
        <v>51</v>
      </c>
      <c r="CR203" s="144">
        <v>55</v>
      </c>
      <c r="CS203" s="144">
        <v>60</v>
      </c>
      <c r="CT203" s="144">
        <v>50</v>
      </c>
      <c r="CU203" s="144">
        <v>53</v>
      </c>
      <c r="CV203" s="144">
        <v>49</v>
      </c>
      <c r="CW203" s="144">
        <v>54</v>
      </c>
      <c r="CX203" s="144">
        <v>54</v>
      </c>
      <c r="CY203" s="144">
        <v>53</v>
      </c>
      <c r="CZ203" s="144">
        <v>54</v>
      </c>
      <c r="DA203" s="144">
        <v>57</v>
      </c>
      <c r="DB203" s="144">
        <v>49</v>
      </c>
      <c r="DC203" s="144">
        <v>46</v>
      </c>
      <c r="DD203" s="144">
        <v>43</v>
      </c>
      <c r="DE203" s="144">
        <v>57</v>
      </c>
      <c r="DF203" s="144">
        <v>59.5</v>
      </c>
      <c r="DG203" s="144">
        <v>62</v>
      </c>
      <c r="DH203" s="144">
        <v>44</v>
      </c>
      <c r="DI203" s="144">
        <v>42</v>
      </c>
      <c r="DJ203" s="144">
        <v>40</v>
      </c>
      <c r="DK203" s="144">
        <v>30</v>
      </c>
      <c r="DL203" s="144">
        <v>32</v>
      </c>
      <c r="DM203" s="144">
        <v>34</v>
      </c>
      <c r="DN203" s="144">
        <v>23</v>
      </c>
      <c r="DO203" s="144">
        <v>19</v>
      </c>
      <c r="DP203" s="144">
        <v>24</v>
      </c>
      <c r="DQ203" s="144">
        <v>31</v>
      </c>
      <c r="DR203" s="381">
        <v>26</v>
      </c>
      <c r="DS203" s="144">
        <v>28</v>
      </c>
      <c r="DT203" s="381">
        <v>31</v>
      </c>
      <c r="DU203" s="402">
        <v>28</v>
      </c>
      <c r="DV203" s="381">
        <v>27</v>
      </c>
      <c r="DW203" s="402">
        <v>29</v>
      </c>
      <c r="DX203" s="381">
        <v>25</v>
      </c>
      <c r="DY203" s="381">
        <v>21</v>
      </c>
      <c r="DZ203" s="381">
        <v>25</v>
      </c>
      <c r="EA203" s="381">
        <v>26</v>
      </c>
      <c r="EB203" s="381">
        <v>30</v>
      </c>
      <c r="EC203" s="381">
        <v>29</v>
      </c>
      <c r="ED203" s="381">
        <v>26</v>
      </c>
      <c r="EE203" s="381">
        <v>26</v>
      </c>
      <c r="EF203" s="381">
        <v>26</v>
      </c>
      <c r="EG203" s="381">
        <v>23</v>
      </c>
      <c r="EH203" s="381">
        <v>23</v>
      </c>
      <c r="EI203" s="381">
        <v>21</v>
      </c>
      <c r="EJ203" s="381">
        <v>29</v>
      </c>
      <c r="EK203" s="381">
        <v>28</v>
      </c>
      <c r="EL203" s="381">
        <v>25</v>
      </c>
      <c r="EM203" s="381">
        <v>32</v>
      </c>
      <c r="EN203" s="381">
        <v>26</v>
      </c>
      <c r="EO203" s="144">
        <v>27</v>
      </c>
      <c r="EP203" s="381">
        <v>22</v>
      </c>
      <c r="EQ203" s="381">
        <v>25</v>
      </c>
      <c r="ER203" s="381">
        <v>19</v>
      </c>
      <c r="ES203" s="381">
        <v>22</v>
      </c>
      <c r="ET203" s="381">
        <v>18</v>
      </c>
      <c r="EU203" s="381">
        <v>16</v>
      </c>
      <c r="EV203" s="381">
        <v>15</v>
      </c>
      <c r="EW203" s="381">
        <v>17</v>
      </c>
      <c r="EX203" s="381">
        <v>16</v>
      </c>
      <c r="EY203" s="381">
        <v>21</v>
      </c>
      <c r="EZ203" s="381">
        <v>21</v>
      </c>
      <c r="FA203" s="381">
        <v>18</v>
      </c>
      <c r="FB203" s="381">
        <v>16</v>
      </c>
      <c r="FC203" s="381">
        <v>21</v>
      </c>
      <c r="FD203" s="381">
        <v>24</v>
      </c>
      <c r="FE203" s="381">
        <v>24</v>
      </c>
      <c r="FF203" s="381">
        <v>26</v>
      </c>
      <c r="FG203" s="381">
        <v>26</v>
      </c>
      <c r="FH203" s="381">
        <v>27</v>
      </c>
      <c r="FI203" s="381">
        <v>29</v>
      </c>
      <c r="FJ203" s="381">
        <v>27</v>
      </c>
      <c r="FK203" s="144">
        <v>30</v>
      </c>
      <c r="FL203" s="381">
        <v>21</v>
      </c>
      <c r="FM203" s="381">
        <v>23</v>
      </c>
      <c r="FN203" s="144">
        <v>31</v>
      </c>
      <c r="FO203" s="144">
        <v>30</v>
      </c>
      <c r="FP203" s="144">
        <v>31</v>
      </c>
      <c r="FQ203" s="381">
        <v>29</v>
      </c>
      <c r="FR203" s="144">
        <v>23</v>
      </c>
      <c r="FS203" s="381">
        <v>22</v>
      </c>
      <c r="FT203" s="144">
        <v>18</v>
      </c>
      <c r="FU203" s="381">
        <v>16</v>
      </c>
      <c r="FV203" s="381">
        <v>23</v>
      </c>
      <c r="FW203" s="381">
        <v>7</v>
      </c>
      <c r="FX203" s="402">
        <v>12</v>
      </c>
      <c r="FY203" s="381">
        <v>13</v>
      </c>
      <c r="FZ203" s="381">
        <v>13</v>
      </c>
      <c r="GA203" s="381">
        <v>15</v>
      </c>
      <c r="GB203" s="381">
        <v>17</v>
      </c>
      <c r="GC203" s="381">
        <v>18</v>
      </c>
      <c r="GD203" s="381">
        <v>19</v>
      </c>
      <c r="GE203" s="381">
        <v>24</v>
      </c>
      <c r="GF203" s="381">
        <v>31</v>
      </c>
      <c r="GG203" s="381">
        <v>32</v>
      </c>
      <c r="GH203" s="381">
        <v>35</v>
      </c>
      <c r="GI203" s="381">
        <v>32</v>
      </c>
      <c r="GJ203" s="381">
        <v>35</v>
      </c>
      <c r="GK203" s="381">
        <v>40</v>
      </c>
      <c r="GL203" s="381">
        <v>44</v>
      </c>
      <c r="GM203" s="381">
        <v>48</v>
      </c>
      <c r="GN203" s="381">
        <v>55</v>
      </c>
      <c r="GO203" s="381">
        <v>54</v>
      </c>
      <c r="GP203" s="144">
        <v>55</v>
      </c>
      <c r="GQ203" s="381">
        <v>53</v>
      </c>
      <c r="GR203" s="381">
        <v>59</v>
      </c>
      <c r="GS203" s="381">
        <v>57</v>
      </c>
      <c r="GT203" s="381">
        <v>67</v>
      </c>
      <c r="GU203" s="381">
        <v>64</v>
      </c>
      <c r="GV203" s="144">
        <v>59</v>
      </c>
      <c r="GW203" s="144">
        <v>47</v>
      </c>
      <c r="GX203" s="144">
        <v>39</v>
      </c>
      <c r="GY203" s="144">
        <v>46</v>
      </c>
      <c r="GZ203" s="144">
        <v>50</v>
      </c>
      <c r="HA203" s="144">
        <v>56</v>
      </c>
      <c r="HB203" s="144">
        <v>49</v>
      </c>
      <c r="HC203" s="144">
        <v>44</v>
      </c>
      <c r="HD203" s="144">
        <v>45</v>
      </c>
      <c r="HE203" s="144">
        <v>50</v>
      </c>
      <c r="HF203" s="144">
        <v>47</v>
      </c>
      <c r="HG203" s="144">
        <v>48</v>
      </c>
      <c r="HH203" s="144">
        <v>40</v>
      </c>
      <c r="HI203" s="144">
        <v>46</v>
      </c>
      <c r="HJ203" s="144">
        <v>49</v>
      </c>
      <c r="HK203" s="144">
        <v>60</v>
      </c>
      <c r="HL203" s="144">
        <v>69</v>
      </c>
      <c r="HM203" s="144">
        <v>68</v>
      </c>
      <c r="HN203" s="144">
        <v>67</v>
      </c>
      <c r="HO203" s="144">
        <v>64</v>
      </c>
      <c r="HP203" s="144">
        <v>62</v>
      </c>
      <c r="HQ203" s="144">
        <v>64</v>
      </c>
      <c r="HR203" s="144">
        <v>66</v>
      </c>
      <c r="HS203" s="144">
        <v>65</v>
      </c>
      <c r="HT203" s="144">
        <v>55</v>
      </c>
      <c r="HU203" s="144">
        <v>51</v>
      </c>
      <c r="HV203" s="144">
        <v>48</v>
      </c>
      <c r="HW203" s="144">
        <v>44</v>
      </c>
      <c r="HX203" s="144">
        <v>51</v>
      </c>
      <c r="HY203" s="144">
        <v>46</v>
      </c>
      <c r="HZ203" s="144">
        <v>56</v>
      </c>
      <c r="IA203" s="144">
        <v>61</v>
      </c>
      <c r="IB203" s="144">
        <v>56</v>
      </c>
      <c r="IC203" s="144">
        <v>56</v>
      </c>
      <c r="ID203" s="144">
        <v>63</v>
      </c>
      <c r="IE203" s="144">
        <v>64</v>
      </c>
      <c r="IF203" s="144">
        <v>69</v>
      </c>
      <c r="IG203" s="144">
        <v>70</v>
      </c>
      <c r="IH203" s="144">
        <v>64</v>
      </c>
      <c r="II203" s="144">
        <v>63</v>
      </c>
      <c r="IJ203" s="144">
        <v>67</v>
      </c>
      <c r="IK203" s="144">
        <v>75</v>
      </c>
      <c r="IL203" s="144">
        <v>74</v>
      </c>
      <c r="IM203" s="144">
        <v>74</v>
      </c>
      <c r="IN203" s="341">
        <f t="shared" si="183"/>
        <v>67</v>
      </c>
      <c r="IO203" s="144">
        <v>60</v>
      </c>
      <c r="IP203" s="144">
        <v>55</v>
      </c>
      <c r="IQ203" s="144">
        <v>53</v>
      </c>
      <c r="IR203" s="144">
        <v>59</v>
      </c>
      <c r="IS203" s="144">
        <v>60</v>
      </c>
      <c r="IT203" s="144">
        <v>51</v>
      </c>
      <c r="IU203" s="144">
        <v>52</v>
      </c>
      <c r="IV203" s="144">
        <v>49</v>
      </c>
      <c r="IW203" s="144">
        <v>49</v>
      </c>
      <c r="IX203" s="144">
        <v>52</v>
      </c>
      <c r="IY203" s="144">
        <v>48</v>
      </c>
      <c r="IZ203" s="144">
        <v>48</v>
      </c>
      <c r="JA203" s="144">
        <v>52</v>
      </c>
      <c r="JB203" s="144">
        <v>50</v>
      </c>
      <c r="JC203" s="343">
        <v>56</v>
      </c>
      <c r="JD203" s="144">
        <v>56</v>
      </c>
      <c r="JE203" s="144">
        <v>60</v>
      </c>
      <c r="JF203" s="362">
        <f t="shared" si="185"/>
        <v>60.5</v>
      </c>
      <c r="JG203" s="144">
        <v>61</v>
      </c>
      <c r="JH203" s="144">
        <v>69</v>
      </c>
      <c r="JI203" s="144">
        <v>70</v>
      </c>
      <c r="JJ203" s="144">
        <v>74</v>
      </c>
      <c r="JK203" s="144">
        <v>67</v>
      </c>
      <c r="JL203" s="144">
        <v>59</v>
      </c>
      <c r="JM203" s="144">
        <v>62</v>
      </c>
      <c r="JN203" s="341">
        <f t="shared" si="186"/>
        <v>64.5</v>
      </c>
      <c r="JO203" s="144">
        <v>67</v>
      </c>
      <c r="JP203" s="144">
        <v>63</v>
      </c>
      <c r="JQ203" s="144">
        <v>63</v>
      </c>
      <c r="JR203" s="144">
        <v>63</v>
      </c>
      <c r="JS203" s="144">
        <v>64</v>
      </c>
      <c r="JT203" s="144">
        <v>69</v>
      </c>
      <c r="JU203" s="144">
        <v>74</v>
      </c>
      <c r="JV203" s="341">
        <f t="shared" si="187"/>
        <v>73.5</v>
      </c>
      <c r="JW203" s="144">
        <v>73</v>
      </c>
      <c r="JX203" s="144">
        <v>32</v>
      </c>
      <c r="JY203" s="144">
        <v>29</v>
      </c>
      <c r="JZ203" s="144">
        <v>35</v>
      </c>
      <c r="KA203" s="144">
        <v>41</v>
      </c>
      <c r="KB203" s="144">
        <v>54</v>
      </c>
      <c r="KC203" s="144">
        <v>57</v>
      </c>
      <c r="KD203" s="144">
        <v>54</v>
      </c>
      <c r="KE203" s="144">
        <v>61</v>
      </c>
      <c r="KF203" s="144">
        <v>72</v>
      </c>
      <c r="KG203" s="144">
        <v>69</v>
      </c>
      <c r="KH203" s="144">
        <v>59</v>
      </c>
      <c r="KI203" s="144">
        <v>63</v>
      </c>
      <c r="KJ203" s="144">
        <v>64</v>
      </c>
      <c r="KK203" s="144">
        <v>76</v>
      </c>
      <c r="KL203" s="144">
        <v>77</v>
      </c>
      <c r="KM203" s="144">
        <v>59</v>
      </c>
      <c r="KN203" s="144">
        <v>66</v>
      </c>
      <c r="KO203" s="329">
        <v>52</v>
      </c>
      <c r="KP203" s="144">
        <v>56</v>
      </c>
      <c r="KQ203" s="144">
        <v>56</v>
      </c>
      <c r="KR203" s="144">
        <v>62</v>
      </c>
      <c r="KS203" s="144">
        <v>64</v>
      </c>
      <c r="KT203" s="144">
        <v>70</v>
      </c>
      <c r="KU203" s="144">
        <v>65</v>
      </c>
      <c r="KV203" s="144">
        <v>65</v>
      </c>
      <c r="KW203" s="144">
        <v>72</v>
      </c>
      <c r="KX203" s="144">
        <v>73</v>
      </c>
      <c r="KY203" s="144">
        <v>76</v>
      </c>
      <c r="KZ203" s="144">
        <v>69</v>
      </c>
      <c r="LA203" s="144">
        <v>75</v>
      </c>
      <c r="LB203" s="144">
        <v>73</v>
      </c>
      <c r="LC203" s="144">
        <v>77</v>
      </c>
      <c r="LD203" s="144">
        <v>68</v>
      </c>
      <c r="LE203" s="144">
        <v>68</v>
      </c>
      <c r="LF203" s="144">
        <v>76</v>
      </c>
      <c r="LG203" s="144">
        <v>76</v>
      </c>
      <c r="LH203" s="144">
        <v>65</v>
      </c>
      <c r="LI203" s="144">
        <v>77</v>
      </c>
      <c r="LJ203" s="473">
        <v>78</v>
      </c>
      <c r="LK203" s="144">
        <v>73</v>
      </c>
      <c r="LL203" s="144">
        <v>77</v>
      </c>
      <c r="LM203" s="144">
        <v>80</v>
      </c>
      <c r="LN203" s="144">
        <v>80</v>
      </c>
      <c r="LO203" s="144">
        <v>90</v>
      </c>
      <c r="LP203" s="144">
        <v>93</v>
      </c>
      <c r="LQ203" s="144">
        <v>85</v>
      </c>
      <c r="LR203" s="144">
        <v>84</v>
      </c>
      <c r="LS203" s="144">
        <v>92</v>
      </c>
      <c r="LT203" s="144">
        <v>92</v>
      </c>
      <c r="LU203" s="144">
        <v>83</v>
      </c>
      <c r="LV203" s="144">
        <v>82</v>
      </c>
      <c r="LW203" s="144">
        <v>82</v>
      </c>
      <c r="LX203" s="144">
        <v>75</v>
      </c>
      <c r="LY203" s="144">
        <v>69</v>
      </c>
      <c r="LZ203" s="144">
        <v>59</v>
      </c>
      <c r="MA203" s="144">
        <v>50</v>
      </c>
      <c r="MB203" s="144">
        <v>49</v>
      </c>
      <c r="MC203" s="144">
        <v>45</v>
      </c>
      <c r="MD203" s="144">
        <v>40</v>
      </c>
      <c r="ME203" s="144">
        <v>33</v>
      </c>
      <c r="MF203" s="144">
        <v>33</v>
      </c>
      <c r="MG203" s="144">
        <v>29</v>
      </c>
      <c r="MH203" s="144">
        <v>26</v>
      </c>
      <c r="MI203" s="144">
        <v>33</v>
      </c>
      <c r="MJ203" s="144">
        <v>37</v>
      </c>
      <c r="MK203" s="144">
        <v>37</v>
      </c>
      <c r="ML203" s="144">
        <v>41</v>
      </c>
      <c r="MM203" s="144">
        <v>45</v>
      </c>
      <c r="MN203" s="144">
        <v>51</v>
      </c>
      <c r="MO203" s="144">
        <v>51</v>
      </c>
      <c r="MP203" s="144">
        <v>50</v>
      </c>
      <c r="MQ203" s="144">
        <v>40</v>
      </c>
      <c r="MR203" s="144">
        <v>40</v>
      </c>
      <c r="MS203" s="144">
        <v>45</v>
      </c>
      <c r="MT203" s="144">
        <v>50</v>
      </c>
      <c r="MU203" s="144">
        <v>52</v>
      </c>
      <c r="MV203" s="144">
        <v>49</v>
      </c>
      <c r="MW203" s="144">
        <v>37</v>
      </c>
      <c r="MX203" s="144">
        <v>30</v>
      </c>
      <c r="MY203" s="144">
        <v>24</v>
      </c>
      <c r="MZ203" s="144">
        <v>25</v>
      </c>
      <c r="NA203" s="144">
        <v>28</v>
      </c>
      <c r="NB203" s="144">
        <v>27</v>
      </c>
      <c r="NC203" s="144">
        <v>23</v>
      </c>
      <c r="ND203" s="144">
        <v>26</v>
      </c>
      <c r="NE203" s="144">
        <v>29</v>
      </c>
      <c r="NF203" s="144">
        <v>33</v>
      </c>
      <c r="NG203" s="144">
        <v>32</v>
      </c>
      <c r="NH203" s="144">
        <v>39</v>
      </c>
      <c r="NI203" s="144">
        <v>38</v>
      </c>
      <c r="NJ203" s="144">
        <v>40</v>
      </c>
      <c r="NK203" s="144">
        <v>46</v>
      </c>
      <c r="NL203" s="144">
        <v>39</v>
      </c>
      <c r="NM203" s="144">
        <v>34</v>
      </c>
      <c r="NN203" s="144">
        <v>35</v>
      </c>
      <c r="NO203" s="144">
        <v>32</v>
      </c>
      <c r="NP203" s="144">
        <v>35</v>
      </c>
      <c r="NQ203" s="144">
        <v>35</v>
      </c>
      <c r="NR203" s="144">
        <v>42</v>
      </c>
      <c r="NS203" s="144">
        <v>38</v>
      </c>
      <c r="NT203" s="144">
        <v>34</v>
      </c>
      <c r="NU203" s="144">
        <v>34</v>
      </c>
      <c r="NV203" s="144">
        <v>37</v>
      </c>
      <c r="NW203" s="144">
        <v>39</v>
      </c>
      <c r="NX203" s="144">
        <v>42</v>
      </c>
      <c r="NY203" s="144">
        <v>41</v>
      </c>
      <c r="NZ203" s="144">
        <v>34</v>
      </c>
      <c r="OA203" s="144">
        <v>37</v>
      </c>
      <c r="OB203" s="144">
        <v>37</v>
      </c>
      <c r="OC203" s="144">
        <v>39</v>
      </c>
      <c r="OD203" s="144">
        <v>40</v>
      </c>
      <c r="OE203" s="144">
        <v>37</v>
      </c>
      <c r="OF203" s="144">
        <v>48</v>
      </c>
      <c r="OG203" s="144">
        <v>58</v>
      </c>
      <c r="OH203" s="144">
        <v>49</v>
      </c>
      <c r="OI203" s="144">
        <v>49</v>
      </c>
      <c r="OJ203" s="144">
        <v>45</v>
      </c>
      <c r="OK203" s="144">
        <v>44</v>
      </c>
      <c r="OL203" s="144">
        <v>42</v>
      </c>
      <c r="OM203" s="144">
        <v>46</v>
      </c>
      <c r="ON203" s="144">
        <v>37</v>
      </c>
      <c r="OO203" s="144">
        <v>33</v>
      </c>
      <c r="OP203" s="144">
        <v>37</v>
      </c>
      <c r="OQ203" s="144">
        <v>37</v>
      </c>
      <c r="OR203" s="144">
        <v>30</v>
      </c>
      <c r="OS203" s="144">
        <v>41</v>
      </c>
      <c r="OT203" s="144">
        <v>46</v>
      </c>
      <c r="OU203" s="144">
        <v>41</v>
      </c>
      <c r="OV203" s="144">
        <v>41</v>
      </c>
      <c r="OW203" s="144">
        <v>36</v>
      </c>
      <c r="OX203" s="144">
        <v>32</v>
      </c>
      <c r="OY203" s="341">
        <f t="shared" si="184"/>
        <v>40</v>
      </c>
      <c r="OZ203" s="144">
        <v>48</v>
      </c>
      <c r="PA203" s="144">
        <v>44</v>
      </c>
      <c r="PB203" s="144">
        <v>40</v>
      </c>
      <c r="PC203" s="144">
        <v>34</v>
      </c>
      <c r="PD203" s="144">
        <v>32</v>
      </c>
    </row>
    <row r="204" spans="1:436" s="144" customFormat="1" x14ac:dyDescent="0.2">
      <c r="A204" s="55"/>
      <c r="B204" s="318">
        <v>9</v>
      </c>
      <c r="C204" s="319">
        <f t="shared" ca="1" si="182"/>
        <v>0</v>
      </c>
      <c r="D204" s="322"/>
      <c r="E204" s="322"/>
      <c r="F204" s="322"/>
      <c r="G204" s="144">
        <v>0</v>
      </c>
      <c r="H204" s="144">
        <v>0</v>
      </c>
      <c r="I204" s="343">
        <v>0</v>
      </c>
      <c r="J204" s="144">
        <v>0</v>
      </c>
      <c r="K204" s="144">
        <v>1</v>
      </c>
      <c r="L204" s="144">
        <v>0</v>
      </c>
      <c r="M204" s="144">
        <v>1</v>
      </c>
      <c r="N204" s="144">
        <v>1</v>
      </c>
      <c r="O204" s="144">
        <v>3</v>
      </c>
      <c r="P204" s="144">
        <v>2</v>
      </c>
      <c r="Q204" s="144">
        <v>2</v>
      </c>
      <c r="R204" s="144">
        <v>2</v>
      </c>
      <c r="S204" s="144">
        <v>2</v>
      </c>
      <c r="T204" s="144">
        <v>2</v>
      </c>
      <c r="U204" s="144">
        <v>2</v>
      </c>
      <c r="V204" s="144">
        <v>2</v>
      </c>
      <c r="W204" s="144">
        <v>2</v>
      </c>
      <c r="X204" s="144">
        <v>1</v>
      </c>
      <c r="Y204" s="144">
        <v>1</v>
      </c>
      <c r="Z204" s="144">
        <v>1</v>
      </c>
      <c r="AA204" s="144">
        <v>1</v>
      </c>
      <c r="AB204" s="144">
        <v>1</v>
      </c>
      <c r="AC204" s="144">
        <v>1</v>
      </c>
      <c r="AD204" s="144">
        <v>1</v>
      </c>
      <c r="AE204" s="144">
        <v>1</v>
      </c>
      <c r="AF204" s="144">
        <v>0</v>
      </c>
      <c r="AG204" s="144">
        <v>1</v>
      </c>
      <c r="AH204" s="144">
        <v>0</v>
      </c>
      <c r="AI204" s="144">
        <v>0</v>
      </c>
      <c r="AJ204" s="144">
        <v>0</v>
      </c>
      <c r="AK204" s="144">
        <v>0</v>
      </c>
      <c r="AL204" s="144">
        <v>0</v>
      </c>
      <c r="AM204" s="144">
        <v>0</v>
      </c>
      <c r="AN204" s="144">
        <v>0</v>
      </c>
      <c r="AO204" s="144">
        <v>0</v>
      </c>
      <c r="AP204" s="363">
        <v>0</v>
      </c>
      <c r="AQ204" s="144">
        <v>0</v>
      </c>
      <c r="AR204" s="144">
        <v>0</v>
      </c>
      <c r="AS204" s="144">
        <v>0</v>
      </c>
      <c r="AT204" s="144">
        <v>0</v>
      </c>
      <c r="AU204" s="144">
        <v>0</v>
      </c>
      <c r="AV204" s="144">
        <v>0</v>
      </c>
      <c r="AW204" s="144">
        <v>1</v>
      </c>
      <c r="AX204" s="144">
        <v>1</v>
      </c>
      <c r="AY204" s="144">
        <v>0</v>
      </c>
      <c r="AZ204" s="144">
        <v>1</v>
      </c>
      <c r="BA204" s="144">
        <v>2</v>
      </c>
      <c r="BB204" s="144">
        <v>3</v>
      </c>
      <c r="BC204" s="144">
        <v>0</v>
      </c>
      <c r="BD204" s="144">
        <v>2</v>
      </c>
      <c r="BE204" s="144">
        <v>0</v>
      </c>
      <c r="BF204" s="144">
        <v>1</v>
      </c>
      <c r="BG204" s="144">
        <v>1</v>
      </c>
      <c r="BH204" s="144">
        <v>1</v>
      </c>
      <c r="BI204" s="144">
        <v>1</v>
      </c>
      <c r="BJ204" s="144">
        <v>0</v>
      </c>
      <c r="BK204" s="144">
        <v>0</v>
      </c>
      <c r="BL204" s="144">
        <v>0</v>
      </c>
      <c r="BM204" s="144">
        <v>1</v>
      </c>
      <c r="BN204" s="144">
        <v>1</v>
      </c>
      <c r="BO204" s="144">
        <v>1</v>
      </c>
      <c r="BP204" s="144">
        <v>1</v>
      </c>
      <c r="BQ204" s="144">
        <v>1</v>
      </c>
      <c r="BR204" s="144">
        <v>0</v>
      </c>
      <c r="BS204" s="373">
        <v>0</v>
      </c>
      <c r="BT204" s="144">
        <v>3</v>
      </c>
      <c r="BU204" s="144">
        <v>2</v>
      </c>
      <c r="BV204" s="144">
        <v>2</v>
      </c>
      <c r="BW204" s="144">
        <v>2</v>
      </c>
      <c r="BX204" s="144">
        <v>6</v>
      </c>
      <c r="BY204" s="144">
        <v>4</v>
      </c>
      <c r="BZ204" s="142">
        <v>4</v>
      </c>
      <c r="CA204" s="381">
        <v>3</v>
      </c>
      <c r="CB204" s="142">
        <v>3</v>
      </c>
      <c r="CC204" s="381">
        <v>3</v>
      </c>
      <c r="CD204" s="381">
        <v>3</v>
      </c>
      <c r="CE204" s="381">
        <v>4</v>
      </c>
      <c r="CF204" s="381">
        <v>4</v>
      </c>
      <c r="CG204" s="142">
        <v>3</v>
      </c>
      <c r="CH204" s="142">
        <v>2</v>
      </c>
      <c r="CI204" s="144">
        <v>3</v>
      </c>
      <c r="CJ204" s="144">
        <v>2</v>
      </c>
      <c r="CK204" s="144">
        <v>3</v>
      </c>
      <c r="CL204" s="144">
        <v>3</v>
      </c>
      <c r="CM204" s="144">
        <v>3</v>
      </c>
      <c r="CN204" s="144">
        <v>2</v>
      </c>
      <c r="CO204" s="144">
        <v>2</v>
      </c>
      <c r="CP204" s="144">
        <v>2</v>
      </c>
      <c r="CQ204" s="144">
        <v>1</v>
      </c>
      <c r="CR204" s="144">
        <v>1</v>
      </c>
      <c r="CS204" s="144">
        <v>1</v>
      </c>
      <c r="CT204" s="144">
        <v>1</v>
      </c>
      <c r="CU204" s="144">
        <v>1</v>
      </c>
      <c r="CV204" s="144">
        <v>1</v>
      </c>
      <c r="CW204" s="144">
        <v>1</v>
      </c>
      <c r="CX204" s="144">
        <v>2</v>
      </c>
      <c r="CY204" s="144">
        <v>2</v>
      </c>
      <c r="CZ204" s="144">
        <v>3</v>
      </c>
      <c r="DA204" s="144">
        <v>4</v>
      </c>
      <c r="DB204" s="144">
        <v>3</v>
      </c>
      <c r="DC204" s="144">
        <v>2</v>
      </c>
      <c r="DD204" s="144">
        <v>3</v>
      </c>
      <c r="DE204" s="144">
        <v>2</v>
      </c>
      <c r="DF204" s="144">
        <v>4</v>
      </c>
      <c r="DG204" s="144">
        <v>6</v>
      </c>
      <c r="DH204" s="144">
        <v>5</v>
      </c>
      <c r="DI204" s="144">
        <v>4</v>
      </c>
      <c r="DJ204" s="144">
        <v>4</v>
      </c>
      <c r="DK204" s="144">
        <v>4</v>
      </c>
      <c r="DL204" s="144">
        <v>4</v>
      </c>
      <c r="DM204" s="144">
        <v>2</v>
      </c>
      <c r="DN204" s="144">
        <v>3</v>
      </c>
      <c r="DO204" s="144">
        <v>5</v>
      </c>
      <c r="DP204" s="144">
        <v>3</v>
      </c>
      <c r="DQ204" s="144">
        <v>2</v>
      </c>
      <c r="DR204" s="381">
        <v>2</v>
      </c>
      <c r="DS204" s="144">
        <v>3</v>
      </c>
      <c r="DT204" s="381">
        <v>3</v>
      </c>
      <c r="DU204" s="402">
        <v>4</v>
      </c>
      <c r="DV204" s="381">
        <v>4</v>
      </c>
      <c r="DW204" s="402">
        <v>4</v>
      </c>
      <c r="DX204" s="381">
        <v>4</v>
      </c>
      <c r="DY204" s="381">
        <v>4</v>
      </c>
      <c r="DZ204" s="381">
        <v>4</v>
      </c>
      <c r="EA204" s="381">
        <v>4</v>
      </c>
      <c r="EB204" s="381">
        <v>4</v>
      </c>
      <c r="EC204" s="381">
        <v>3</v>
      </c>
      <c r="ED204" s="381">
        <v>5</v>
      </c>
      <c r="EE204" s="381">
        <v>5</v>
      </c>
      <c r="EF204" s="381">
        <v>5</v>
      </c>
      <c r="EG204" s="381">
        <v>5</v>
      </c>
      <c r="EH204" s="381">
        <v>5</v>
      </c>
      <c r="EI204" s="381">
        <v>5</v>
      </c>
      <c r="EJ204" s="381">
        <v>6</v>
      </c>
      <c r="EK204" s="381">
        <v>6</v>
      </c>
      <c r="EL204" s="381">
        <v>6</v>
      </c>
      <c r="EM204" s="381">
        <v>6</v>
      </c>
      <c r="EN204" s="381">
        <v>6</v>
      </c>
      <c r="EO204" s="144">
        <v>6</v>
      </c>
      <c r="EP204" s="381">
        <v>4</v>
      </c>
      <c r="EQ204" s="381">
        <v>4</v>
      </c>
      <c r="ER204" s="381">
        <v>4</v>
      </c>
      <c r="ES204" s="381">
        <v>2</v>
      </c>
      <c r="ET204" s="381">
        <v>2</v>
      </c>
      <c r="EU204" s="381">
        <v>2</v>
      </c>
      <c r="EV204" s="381">
        <v>2</v>
      </c>
      <c r="EW204" s="381">
        <v>2</v>
      </c>
      <c r="EX204" s="381">
        <v>2</v>
      </c>
      <c r="EY204" s="381">
        <v>2</v>
      </c>
      <c r="EZ204" s="381">
        <v>2</v>
      </c>
      <c r="FA204" s="381">
        <v>2</v>
      </c>
      <c r="FB204" s="381">
        <v>2</v>
      </c>
      <c r="FC204" s="381">
        <v>2</v>
      </c>
      <c r="FD204" s="381">
        <v>2</v>
      </c>
      <c r="FE204" s="381">
        <v>2</v>
      </c>
      <c r="FF204" s="381">
        <v>1</v>
      </c>
      <c r="FG204" s="381">
        <v>1</v>
      </c>
      <c r="FH204" s="381">
        <v>1</v>
      </c>
      <c r="FI204" s="381">
        <v>1</v>
      </c>
      <c r="FJ204" s="381">
        <v>1</v>
      </c>
      <c r="FK204" s="144">
        <v>1</v>
      </c>
      <c r="FL204" s="381">
        <v>1</v>
      </c>
      <c r="FM204" s="381">
        <v>1</v>
      </c>
      <c r="FN204" s="144">
        <v>1</v>
      </c>
      <c r="FO204" s="144">
        <v>1</v>
      </c>
      <c r="FP204" s="144">
        <v>1</v>
      </c>
      <c r="FQ204" s="381">
        <v>2</v>
      </c>
      <c r="FR204" s="144">
        <v>1</v>
      </c>
      <c r="FS204" s="381">
        <v>1</v>
      </c>
      <c r="FT204" s="144">
        <v>1</v>
      </c>
      <c r="FU204" s="381">
        <v>1</v>
      </c>
      <c r="FV204" s="381">
        <v>1</v>
      </c>
      <c r="FW204" s="381">
        <v>0</v>
      </c>
      <c r="FX204" s="402">
        <v>0</v>
      </c>
      <c r="FY204" s="381">
        <v>0</v>
      </c>
      <c r="FZ204" s="381">
        <v>0</v>
      </c>
      <c r="GA204" s="381">
        <v>0</v>
      </c>
      <c r="GB204" s="381">
        <v>0</v>
      </c>
      <c r="GC204" s="381">
        <v>0</v>
      </c>
      <c r="GD204" s="381">
        <v>0</v>
      </c>
      <c r="GE204" s="381">
        <v>0</v>
      </c>
      <c r="GF204" s="381">
        <v>0</v>
      </c>
      <c r="GG204" s="381">
        <v>0</v>
      </c>
      <c r="GH204" s="381">
        <v>0</v>
      </c>
      <c r="GI204" s="381">
        <v>0</v>
      </c>
      <c r="GJ204" s="381">
        <v>0</v>
      </c>
      <c r="GK204" s="381">
        <v>0</v>
      </c>
      <c r="GL204" s="381">
        <v>0</v>
      </c>
      <c r="GM204" s="381">
        <v>0</v>
      </c>
      <c r="GN204" s="381">
        <v>0</v>
      </c>
      <c r="GO204" s="381">
        <v>0</v>
      </c>
      <c r="GP204" s="144">
        <v>0</v>
      </c>
      <c r="GQ204" s="381">
        <v>0</v>
      </c>
      <c r="GR204" s="381">
        <v>0</v>
      </c>
      <c r="GS204" s="381">
        <v>0</v>
      </c>
      <c r="GT204" s="381">
        <v>0</v>
      </c>
      <c r="GU204" s="381">
        <v>0</v>
      </c>
      <c r="GV204" s="144">
        <v>0</v>
      </c>
      <c r="GW204" s="144">
        <v>0</v>
      </c>
      <c r="GX204" s="144">
        <v>0</v>
      </c>
      <c r="GY204" s="144">
        <v>0</v>
      </c>
      <c r="GZ204" s="144">
        <v>0</v>
      </c>
      <c r="HA204" s="144">
        <v>0</v>
      </c>
      <c r="HB204" s="144">
        <v>0</v>
      </c>
      <c r="HC204" s="144">
        <v>0</v>
      </c>
      <c r="HD204" s="144">
        <v>0</v>
      </c>
      <c r="HE204" s="144">
        <v>0</v>
      </c>
      <c r="HF204" s="144">
        <v>0</v>
      </c>
      <c r="HG204" s="144">
        <v>0</v>
      </c>
      <c r="HH204" s="144">
        <v>0</v>
      </c>
      <c r="HI204" s="144">
        <v>0</v>
      </c>
      <c r="HJ204" s="144">
        <v>0</v>
      </c>
      <c r="HK204" s="144">
        <v>0</v>
      </c>
      <c r="HL204" s="144">
        <v>0</v>
      </c>
      <c r="HM204" s="144">
        <v>0</v>
      </c>
      <c r="HN204" s="144">
        <v>0</v>
      </c>
      <c r="HO204" s="144">
        <v>0</v>
      </c>
      <c r="HP204" s="144">
        <v>0</v>
      </c>
      <c r="HQ204" s="144">
        <v>0</v>
      </c>
      <c r="HR204" s="144">
        <v>0</v>
      </c>
      <c r="HS204" s="144">
        <v>0</v>
      </c>
      <c r="HT204" s="144">
        <v>0</v>
      </c>
      <c r="HU204" s="144">
        <v>0</v>
      </c>
      <c r="HV204" s="144">
        <v>0</v>
      </c>
      <c r="HW204" s="144">
        <v>0</v>
      </c>
      <c r="HX204" s="144">
        <v>0</v>
      </c>
      <c r="HY204" s="144">
        <v>0</v>
      </c>
      <c r="HZ204" s="144">
        <v>0</v>
      </c>
      <c r="IA204" s="144">
        <v>0</v>
      </c>
      <c r="IB204" s="144">
        <v>0</v>
      </c>
      <c r="IC204" s="144">
        <v>0</v>
      </c>
      <c r="ID204" s="144">
        <v>0</v>
      </c>
      <c r="IE204" s="144">
        <v>0</v>
      </c>
      <c r="IF204" s="144">
        <v>0</v>
      </c>
      <c r="IG204" s="144">
        <v>0</v>
      </c>
      <c r="IH204" s="144">
        <v>0</v>
      </c>
      <c r="II204" s="144">
        <v>0</v>
      </c>
      <c r="IJ204" s="144">
        <v>0</v>
      </c>
      <c r="IK204" s="144">
        <v>0</v>
      </c>
      <c r="IL204" s="144">
        <v>0</v>
      </c>
      <c r="IM204" s="144">
        <v>0</v>
      </c>
      <c r="IN204" s="341">
        <f t="shared" si="183"/>
        <v>0</v>
      </c>
      <c r="IO204" s="144">
        <v>0</v>
      </c>
      <c r="IP204" s="144">
        <v>0</v>
      </c>
      <c r="IQ204" s="144">
        <v>0</v>
      </c>
      <c r="IR204" s="144">
        <v>0</v>
      </c>
      <c r="IS204" s="144">
        <v>0</v>
      </c>
      <c r="IT204" s="144">
        <v>0</v>
      </c>
      <c r="IU204" s="144">
        <v>0</v>
      </c>
      <c r="IV204" s="144">
        <v>0</v>
      </c>
      <c r="IW204" s="144">
        <v>0</v>
      </c>
      <c r="IX204" s="144">
        <v>0</v>
      </c>
      <c r="IY204" s="144">
        <v>0</v>
      </c>
      <c r="IZ204" s="144">
        <v>0</v>
      </c>
      <c r="JA204" s="144">
        <v>0</v>
      </c>
      <c r="JB204" s="144">
        <v>0</v>
      </c>
      <c r="JC204" s="343">
        <v>0</v>
      </c>
      <c r="JD204" s="144">
        <v>0</v>
      </c>
      <c r="JE204" s="144">
        <v>0</v>
      </c>
      <c r="JF204" s="362">
        <f t="shared" si="185"/>
        <v>0</v>
      </c>
      <c r="JG204" s="144">
        <v>0</v>
      </c>
      <c r="JH204" s="144">
        <v>0</v>
      </c>
      <c r="JI204" s="144">
        <v>0</v>
      </c>
      <c r="JJ204" s="144">
        <v>0</v>
      </c>
      <c r="JK204" s="144">
        <v>0</v>
      </c>
      <c r="JL204" s="144">
        <v>0</v>
      </c>
      <c r="JM204" s="144">
        <v>0</v>
      </c>
      <c r="JN204" s="341">
        <f t="shared" si="186"/>
        <v>0</v>
      </c>
      <c r="JO204" s="144">
        <v>0</v>
      </c>
      <c r="JP204" s="144">
        <v>0</v>
      </c>
      <c r="JQ204" s="144">
        <v>0</v>
      </c>
      <c r="JR204" s="144">
        <v>0</v>
      </c>
      <c r="JS204" s="144">
        <v>0</v>
      </c>
      <c r="JT204" s="144">
        <v>0</v>
      </c>
      <c r="JU204" s="144">
        <v>0</v>
      </c>
      <c r="JV204" s="341">
        <f t="shared" si="187"/>
        <v>0</v>
      </c>
      <c r="JW204" s="144">
        <v>0</v>
      </c>
      <c r="JX204" s="144">
        <v>0</v>
      </c>
      <c r="JY204" s="144">
        <v>0</v>
      </c>
      <c r="JZ204" s="144">
        <v>0</v>
      </c>
      <c r="KA204" s="144">
        <v>0</v>
      </c>
      <c r="KB204" s="144">
        <v>0</v>
      </c>
      <c r="KC204" s="144">
        <v>0</v>
      </c>
      <c r="KD204" s="144">
        <v>0</v>
      </c>
      <c r="KE204" s="144">
        <v>0</v>
      </c>
      <c r="KF204" s="144">
        <v>0</v>
      </c>
      <c r="KG204" s="144">
        <v>0</v>
      </c>
      <c r="KH204" s="144">
        <v>0</v>
      </c>
      <c r="KI204" s="144">
        <v>0</v>
      </c>
      <c r="KJ204" s="144">
        <v>0</v>
      </c>
      <c r="KK204" s="144">
        <v>0</v>
      </c>
      <c r="KL204" s="144">
        <v>0</v>
      </c>
      <c r="KM204" s="144">
        <v>0</v>
      </c>
      <c r="KN204" s="144">
        <v>0</v>
      </c>
      <c r="KO204" s="329">
        <v>0</v>
      </c>
      <c r="KP204" s="144">
        <v>0</v>
      </c>
      <c r="KQ204" s="144">
        <v>0</v>
      </c>
      <c r="KR204" s="144">
        <v>0</v>
      </c>
      <c r="KS204" s="144">
        <v>0</v>
      </c>
      <c r="KT204" s="144">
        <v>0</v>
      </c>
      <c r="KU204" s="144">
        <v>0</v>
      </c>
      <c r="KV204" s="144">
        <v>0</v>
      </c>
      <c r="KW204" s="144">
        <v>0</v>
      </c>
      <c r="KX204" s="144">
        <v>0</v>
      </c>
      <c r="KY204" s="144">
        <v>0</v>
      </c>
      <c r="KZ204" s="144">
        <v>1</v>
      </c>
      <c r="LA204" s="144">
        <v>1</v>
      </c>
      <c r="LB204" s="144">
        <v>1</v>
      </c>
      <c r="LC204" s="144">
        <v>1</v>
      </c>
      <c r="LD204" s="144">
        <v>1</v>
      </c>
      <c r="LE204" s="144">
        <v>1</v>
      </c>
      <c r="LF204" s="144">
        <v>1</v>
      </c>
      <c r="LG204" s="144">
        <v>1</v>
      </c>
      <c r="LH204" s="144">
        <v>1</v>
      </c>
      <c r="LI204" s="144">
        <v>0</v>
      </c>
      <c r="LJ204" s="473">
        <v>0</v>
      </c>
      <c r="LK204" s="144">
        <v>0</v>
      </c>
      <c r="LL204" s="144">
        <v>0</v>
      </c>
      <c r="LM204" s="144">
        <v>0</v>
      </c>
      <c r="LN204" s="144">
        <v>0</v>
      </c>
      <c r="LO204" s="144">
        <v>0</v>
      </c>
      <c r="LP204" s="144">
        <v>0</v>
      </c>
      <c r="LQ204" s="144">
        <v>0</v>
      </c>
      <c r="LR204" s="144">
        <v>0</v>
      </c>
      <c r="LS204" s="144">
        <v>0</v>
      </c>
      <c r="LT204" s="144">
        <v>0</v>
      </c>
      <c r="LU204" s="144">
        <v>0</v>
      </c>
      <c r="LV204" s="144">
        <v>0</v>
      </c>
      <c r="LW204" s="144">
        <v>0</v>
      </c>
      <c r="LX204" s="144">
        <v>0</v>
      </c>
      <c r="LY204" s="144">
        <v>0</v>
      </c>
      <c r="LZ204" s="144">
        <v>0</v>
      </c>
      <c r="MA204" s="144">
        <v>0</v>
      </c>
      <c r="MB204" s="144">
        <v>0</v>
      </c>
      <c r="MC204" s="144">
        <v>0</v>
      </c>
      <c r="MD204" s="144">
        <v>0</v>
      </c>
      <c r="ME204" s="144">
        <v>0</v>
      </c>
      <c r="MF204" s="144">
        <v>0</v>
      </c>
      <c r="MG204" s="144">
        <v>0</v>
      </c>
      <c r="MH204" s="144">
        <v>0</v>
      </c>
      <c r="MI204" s="144">
        <v>0</v>
      </c>
      <c r="MJ204" s="144">
        <v>0</v>
      </c>
      <c r="MK204" s="144">
        <v>0</v>
      </c>
      <c r="ML204" s="144">
        <v>0</v>
      </c>
      <c r="MM204" s="144">
        <v>0</v>
      </c>
      <c r="MN204" s="144">
        <v>0</v>
      </c>
      <c r="MO204" s="144">
        <v>0</v>
      </c>
      <c r="MP204" s="144">
        <v>0</v>
      </c>
      <c r="MQ204" s="144">
        <v>0</v>
      </c>
      <c r="MR204" s="144">
        <v>0</v>
      </c>
      <c r="MS204" s="144">
        <v>0</v>
      </c>
      <c r="MT204" s="144">
        <v>0</v>
      </c>
      <c r="MU204" s="144">
        <v>0</v>
      </c>
      <c r="MV204" s="144">
        <v>0</v>
      </c>
      <c r="MW204" s="144">
        <v>0</v>
      </c>
      <c r="MX204" s="144">
        <v>0</v>
      </c>
      <c r="MY204" s="144">
        <v>0</v>
      </c>
      <c r="MZ204" s="144">
        <v>0</v>
      </c>
      <c r="NA204" s="144">
        <v>0</v>
      </c>
      <c r="NB204" s="144">
        <v>0</v>
      </c>
      <c r="NC204" s="144">
        <v>0</v>
      </c>
      <c r="ND204" s="144">
        <v>0</v>
      </c>
      <c r="NE204" s="144">
        <v>0</v>
      </c>
      <c r="NF204" s="144">
        <v>0</v>
      </c>
      <c r="NG204" s="144">
        <v>0</v>
      </c>
      <c r="NH204" s="144">
        <v>0</v>
      </c>
      <c r="NI204" s="144">
        <v>0</v>
      </c>
      <c r="NJ204" s="144">
        <v>0</v>
      </c>
      <c r="NK204" s="144">
        <v>0</v>
      </c>
      <c r="NL204" s="144">
        <v>0</v>
      </c>
      <c r="NM204" s="144">
        <v>0</v>
      </c>
      <c r="NN204" s="144">
        <v>0</v>
      </c>
      <c r="NO204" s="144">
        <v>0</v>
      </c>
      <c r="NP204" s="144">
        <v>0</v>
      </c>
      <c r="NQ204" s="144">
        <v>0</v>
      </c>
      <c r="NR204" s="144">
        <v>0</v>
      </c>
      <c r="NS204" s="144">
        <v>0</v>
      </c>
      <c r="NT204" s="144">
        <v>0</v>
      </c>
      <c r="NU204" s="144">
        <v>0</v>
      </c>
      <c r="NV204" s="144">
        <v>0</v>
      </c>
      <c r="NW204" s="144">
        <v>0</v>
      </c>
      <c r="NX204" s="144">
        <v>0</v>
      </c>
      <c r="NY204" s="144">
        <v>0</v>
      </c>
      <c r="NZ204" s="144">
        <v>0</v>
      </c>
      <c r="OA204" s="144">
        <v>0</v>
      </c>
      <c r="OB204" s="144">
        <v>0</v>
      </c>
      <c r="OC204" s="144">
        <v>0</v>
      </c>
      <c r="OD204" s="144">
        <v>0</v>
      </c>
      <c r="OE204" s="144">
        <v>0</v>
      </c>
      <c r="OF204" s="144">
        <v>0</v>
      </c>
      <c r="OG204" s="144">
        <v>0</v>
      </c>
      <c r="OH204" s="144">
        <v>0</v>
      </c>
      <c r="OI204" s="144">
        <v>0</v>
      </c>
      <c r="OJ204" s="144">
        <v>0</v>
      </c>
      <c r="OK204" s="144">
        <v>0</v>
      </c>
      <c r="OL204" s="144">
        <v>0</v>
      </c>
      <c r="OM204" s="144">
        <v>0</v>
      </c>
      <c r="ON204" s="144">
        <v>0</v>
      </c>
      <c r="OO204" s="144">
        <v>0</v>
      </c>
      <c r="OP204" s="144">
        <v>0</v>
      </c>
      <c r="OQ204" s="144">
        <v>0</v>
      </c>
      <c r="OR204" s="144">
        <v>0</v>
      </c>
      <c r="OS204" s="144">
        <v>0</v>
      </c>
      <c r="OT204" s="144">
        <v>0</v>
      </c>
      <c r="OU204" s="144">
        <v>0</v>
      </c>
      <c r="OV204" s="144">
        <v>0</v>
      </c>
      <c r="OW204" s="144">
        <v>0</v>
      </c>
      <c r="OY204" s="341"/>
    </row>
    <row r="205" spans="1:436" s="144" customFormat="1" x14ac:dyDescent="0.2">
      <c r="A205" s="318"/>
      <c r="B205" s="318">
        <v>10</v>
      </c>
      <c r="C205" s="319">
        <f t="shared" ca="1" si="182"/>
        <v>1</v>
      </c>
      <c r="D205" s="322"/>
      <c r="E205" s="322"/>
      <c r="F205" s="322"/>
      <c r="G205" s="144">
        <v>4</v>
      </c>
      <c r="H205" s="144">
        <v>2</v>
      </c>
      <c r="I205" s="343">
        <v>3.5</v>
      </c>
      <c r="J205" s="144">
        <v>5</v>
      </c>
      <c r="K205" s="144">
        <v>4</v>
      </c>
      <c r="L205" s="144">
        <v>2</v>
      </c>
      <c r="M205" s="144">
        <v>3</v>
      </c>
      <c r="N205" s="144">
        <v>1</v>
      </c>
      <c r="O205" s="144">
        <v>4</v>
      </c>
      <c r="P205" s="144">
        <v>3</v>
      </c>
      <c r="Q205" s="144">
        <v>5</v>
      </c>
      <c r="R205" s="144">
        <v>4</v>
      </c>
      <c r="S205" s="144">
        <v>3</v>
      </c>
      <c r="T205" s="144">
        <v>3</v>
      </c>
      <c r="U205" s="144">
        <v>1</v>
      </c>
      <c r="V205" s="144">
        <v>1</v>
      </c>
      <c r="W205" s="144">
        <v>1</v>
      </c>
      <c r="X205" s="144">
        <v>0</v>
      </c>
      <c r="Y205" s="144">
        <v>0</v>
      </c>
      <c r="Z205" s="144">
        <v>0</v>
      </c>
      <c r="AA205" s="144">
        <v>0</v>
      </c>
      <c r="AB205" s="144">
        <v>0</v>
      </c>
      <c r="AC205" s="144">
        <v>0</v>
      </c>
      <c r="AD205" s="144">
        <v>0</v>
      </c>
      <c r="AE205" s="144">
        <v>0</v>
      </c>
      <c r="AF205" s="144">
        <v>1</v>
      </c>
      <c r="AG205" s="144">
        <v>2</v>
      </c>
      <c r="AH205" s="144">
        <v>2</v>
      </c>
      <c r="AI205" s="144">
        <v>5</v>
      </c>
      <c r="AJ205" s="144">
        <v>5</v>
      </c>
      <c r="AK205" s="144">
        <v>5</v>
      </c>
      <c r="AL205" s="144">
        <v>6</v>
      </c>
      <c r="AM205" s="144">
        <v>3</v>
      </c>
      <c r="AN205" s="144">
        <v>2</v>
      </c>
      <c r="AO205" s="144">
        <v>0</v>
      </c>
      <c r="AP205" s="363">
        <v>1.5</v>
      </c>
      <c r="AQ205" s="144">
        <v>3</v>
      </c>
      <c r="AR205" s="144">
        <v>3</v>
      </c>
      <c r="AS205" s="144">
        <v>3</v>
      </c>
      <c r="AT205" s="144">
        <v>2</v>
      </c>
      <c r="AU205" s="144">
        <v>4</v>
      </c>
      <c r="AV205" s="144">
        <v>2</v>
      </c>
      <c r="AW205" s="144">
        <v>1</v>
      </c>
      <c r="AX205" s="144">
        <v>0</v>
      </c>
      <c r="AY205" s="144">
        <v>2</v>
      </c>
      <c r="AZ205" s="144">
        <v>2</v>
      </c>
      <c r="BA205" s="144">
        <v>2</v>
      </c>
      <c r="BB205" s="144">
        <v>2</v>
      </c>
      <c r="BC205" s="144">
        <v>3</v>
      </c>
      <c r="BD205" s="144">
        <v>3</v>
      </c>
      <c r="BE205" s="144">
        <v>5</v>
      </c>
      <c r="BF205" s="144">
        <v>6</v>
      </c>
      <c r="BG205" s="144">
        <v>6</v>
      </c>
      <c r="BH205" s="144">
        <v>4</v>
      </c>
      <c r="BI205" s="144">
        <v>3</v>
      </c>
      <c r="BJ205" s="144">
        <v>2</v>
      </c>
      <c r="BK205" s="144">
        <v>2</v>
      </c>
      <c r="BL205" s="144">
        <v>2</v>
      </c>
      <c r="BM205" s="144">
        <v>1</v>
      </c>
      <c r="BN205" s="144">
        <v>0</v>
      </c>
      <c r="BO205" s="144">
        <v>2</v>
      </c>
      <c r="BP205" s="144">
        <v>2</v>
      </c>
      <c r="BQ205" s="144">
        <v>1</v>
      </c>
      <c r="BR205" s="144">
        <v>1</v>
      </c>
      <c r="BS205" s="373">
        <v>0</v>
      </c>
      <c r="BT205" s="144">
        <v>1</v>
      </c>
      <c r="BU205" s="144">
        <v>1</v>
      </c>
      <c r="BV205" s="144">
        <v>3</v>
      </c>
      <c r="BW205" s="144">
        <v>0</v>
      </c>
      <c r="BX205" s="144">
        <v>0</v>
      </c>
      <c r="BY205" s="144">
        <v>0</v>
      </c>
      <c r="BZ205" s="142">
        <v>2</v>
      </c>
      <c r="CA205" s="381">
        <v>0</v>
      </c>
      <c r="CB205" s="142">
        <v>0</v>
      </c>
      <c r="CC205" s="381">
        <v>0</v>
      </c>
      <c r="CD205" s="381">
        <v>0</v>
      </c>
      <c r="CE205" s="381">
        <v>1</v>
      </c>
      <c r="CF205" s="381">
        <v>1</v>
      </c>
      <c r="CG205" s="142">
        <v>1</v>
      </c>
      <c r="CH205" s="142">
        <v>3</v>
      </c>
      <c r="CI205" s="144">
        <v>3</v>
      </c>
      <c r="CJ205" s="144">
        <v>2</v>
      </c>
      <c r="CK205" s="144">
        <v>3</v>
      </c>
      <c r="CL205" s="144">
        <v>2</v>
      </c>
      <c r="CM205" s="144">
        <v>3</v>
      </c>
      <c r="CN205" s="144">
        <v>3</v>
      </c>
      <c r="CO205" s="144">
        <v>1</v>
      </c>
      <c r="CP205" s="144">
        <v>1</v>
      </c>
      <c r="CQ205" s="144">
        <v>0</v>
      </c>
      <c r="CR205" s="144">
        <v>0</v>
      </c>
      <c r="CS205" s="144">
        <v>0</v>
      </c>
      <c r="CT205" s="144">
        <v>0</v>
      </c>
      <c r="CU205" s="144">
        <v>0</v>
      </c>
      <c r="CV205" s="144">
        <v>0</v>
      </c>
      <c r="CW205" s="144">
        <v>0</v>
      </c>
      <c r="CX205" s="144">
        <v>1</v>
      </c>
      <c r="CY205" s="144">
        <v>0</v>
      </c>
      <c r="CZ205" s="144">
        <v>0</v>
      </c>
      <c r="DA205" s="144">
        <v>0</v>
      </c>
      <c r="DB205" s="144">
        <v>0</v>
      </c>
      <c r="DC205" s="144">
        <v>1</v>
      </c>
      <c r="DD205" s="144">
        <v>2</v>
      </c>
      <c r="DE205" s="144">
        <v>1</v>
      </c>
      <c r="DF205" s="144">
        <v>0.5</v>
      </c>
      <c r="DG205" s="144">
        <v>0</v>
      </c>
      <c r="DH205" s="144">
        <v>2</v>
      </c>
      <c r="DI205" s="144">
        <v>0</v>
      </c>
      <c r="DJ205" s="144">
        <v>0</v>
      </c>
      <c r="DK205" s="144">
        <v>1</v>
      </c>
      <c r="DL205" s="144">
        <v>4</v>
      </c>
      <c r="DM205" s="144">
        <v>2</v>
      </c>
      <c r="DN205" s="144">
        <v>0</v>
      </c>
      <c r="DO205" s="144">
        <v>2</v>
      </c>
      <c r="DP205" s="144">
        <v>2</v>
      </c>
      <c r="DQ205" s="144">
        <v>1</v>
      </c>
      <c r="DR205" s="381">
        <v>2</v>
      </c>
      <c r="DS205" s="144">
        <v>2</v>
      </c>
      <c r="DT205" s="381">
        <v>3</v>
      </c>
      <c r="DU205" s="402">
        <v>2</v>
      </c>
      <c r="DV205" s="381">
        <v>3</v>
      </c>
      <c r="DW205" s="402">
        <v>4</v>
      </c>
      <c r="DX205" s="381">
        <v>3</v>
      </c>
      <c r="DY205" s="381">
        <v>3</v>
      </c>
      <c r="DZ205" s="381">
        <v>1</v>
      </c>
      <c r="EA205" s="381">
        <v>3</v>
      </c>
      <c r="EB205" s="381">
        <v>4</v>
      </c>
      <c r="EC205" s="381">
        <v>3</v>
      </c>
      <c r="ED205" s="381">
        <v>3</v>
      </c>
      <c r="EE205" s="381">
        <v>2</v>
      </c>
      <c r="EF205" s="381">
        <v>1</v>
      </c>
      <c r="EG205" s="381">
        <v>1</v>
      </c>
      <c r="EH205" s="381">
        <v>3</v>
      </c>
      <c r="EI205" s="381">
        <v>2</v>
      </c>
      <c r="EJ205" s="381">
        <v>3</v>
      </c>
      <c r="EK205" s="381">
        <v>2</v>
      </c>
      <c r="EL205" s="381">
        <v>2</v>
      </c>
      <c r="EM205" s="381">
        <v>2</v>
      </c>
      <c r="EN205" s="381">
        <v>2</v>
      </c>
      <c r="EP205" s="381"/>
      <c r="EQ205" s="381"/>
      <c r="ER205" s="381"/>
      <c r="ES205" s="381"/>
      <c r="ET205" s="381"/>
      <c r="EU205" s="381"/>
      <c r="EV205" s="381"/>
      <c r="EW205" s="381"/>
      <c r="EX205" s="381"/>
      <c r="EY205" s="381">
        <v>1</v>
      </c>
      <c r="EZ205" s="381">
        <v>1</v>
      </c>
      <c r="FA205" s="381">
        <v>1</v>
      </c>
      <c r="FB205" s="381">
        <v>1</v>
      </c>
      <c r="FC205" s="381">
        <v>1</v>
      </c>
      <c r="FD205" s="381">
        <v>1</v>
      </c>
      <c r="FE205" s="381">
        <v>1</v>
      </c>
      <c r="FF205" s="381">
        <v>3</v>
      </c>
      <c r="FG205" s="381">
        <v>3</v>
      </c>
      <c r="FH205" s="381">
        <v>3</v>
      </c>
      <c r="FI205" s="381">
        <v>3</v>
      </c>
      <c r="FJ205" s="381">
        <v>2</v>
      </c>
      <c r="FK205" s="144">
        <v>1</v>
      </c>
      <c r="FL205" s="381"/>
      <c r="FM205" s="381"/>
      <c r="FN205" s="144">
        <v>1</v>
      </c>
      <c r="FP205" s="144">
        <v>1</v>
      </c>
      <c r="FQ205" s="381">
        <v>0</v>
      </c>
      <c r="FR205" s="144">
        <v>0</v>
      </c>
      <c r="FS205" s="381">
        <v>0</v>
      </c>
      <c r="FT205" s="144">
        <v>0</v>
      </c>
      <c r="FU205" s="381">
        <v>0</v>
      </c>
      <c r="FV205" s="381">
        <v>0</v>
      </c>
      <c r="FW205" s="381">
        <v>0</v>
      </c>
      <c r="FX205" s="402">
        <v>0</v>
      </c>
      <c r="FY205" s="381">
        <v>0</v>
      </c>
      <c r="FZ205" s="381">
        <v>0</v>
      </c>
      <c r="GA205" s="381">
        <v>0</v>
      </c>
      <c r="GB205" s="381">
        <v>0</v>
      </c>
      <c r="GC205" s="381">
        <v>0</v>
      </c>
      <c r="GD205" s="381">
        <v>0</v>
      </c>
      <c r="GE205" s="381">
        <v>0</v>
      </c>
      <c r="GF205" s="381">
        <v>0</v>
      </c>
      <c r="GG205" s="381">
        <v>0</v>
      </c>
      <c r="GH205" s="381">
        <v>0</v>
      </c>
      <c r="GI205" s="381">
        <v>0</v>
      </c>
      <c r="GJ205" s="381">
        <v>0</v>
      </c>
      <c r="GK205" s="381">
        <v>0</v>
      </c>
      <c r="GL205" s="381">
        <v>0</v>
      </c>
      <c r="GM205" s="381">
        <v>0</v>
      </c>
      <c r="GN205" s="381">
        <v>0</v>
      </c>
      <c r="GO205" s="381">
        <v>0</v>
      </c>
      <c r="GP205" s="144">
        <v>0</v>
      </c>
      <c r="GQ205" s="381">
        <v>0</v>
      </c>
      <c r="GR205" s="381">
        <v>0</v>
      </c>
      <c r="GS205" s="381">
        <v>0</v>
      </c>
      <c r="GT205" s="381">
        <v>0</v>
      </c>
      <c r="GU205" s="381">
        <v>0</v>
      </c>
      <c r="GV205" s="144">
        <v>0</v>
      </c>
      <c r="GW205" s="144">
        <v>0</v>
      </c>
      <c r="GX205" s="144">
        <v>0</v>
      </c>
      <c r="GY205" s="144">
        <v>0</v>
      </c>
      <c r="GZ205" s="144">
        <v>0</v>
      </c>
      <c r="HA205" s="144">
        <v>0</v>
      </c>
      <c r="HB205" s="144">
        <v>0</v>
      </c>
      <c r="HC205" s="144">
        <v>0</v>
      </c>
      <c r="HD205" s="144">
        <v>0</v>
      </c>
      <c r="HE205" s="144">
        <v>0</v>
      </c>
      <c r="HF205" s="144">
        <v>2</v>
      </c>
      <c r="HG205" s="144">
        <v>2</v>
      </c>
      <c r="HH205" s="144">
        <v>2</v>
      </c>
      <c r="HI205" s="144">
        <v>1</v>
      </c>
      <c r="HJ205" s="144">
        <v>1</v>
      </c>
      <c r="HK205" s="144">
        <v>2</v>
      </c>
      <c r="HL205" s="144">
        <v>1</v>
      </c>
      <c r="HM205" s="144">
        <v>1</v>
      </c>
      <c r="HN205" s="144">
        <v>1</v>
      </c>
      <c r="HO205" s="144">
        <v>1</v>
      </c>
      <c r="HP205" s="144">
        <v>1</v>
      </c>
      <c r="HQ205" s="144">
        <v>1</v>
      </c>
      <c r="HR205" s="144">
        <v>2</v>
      </c>
      <c r="HS205" s="144">
        <v>2</v>
      </c>
      <c r="HT205" s="144">
        <v>2</v>
      </c>
      <c r="HU205" s="144">
        <v>2</v>
      </c>
      <c r="HV205" s="144">
        <v>1</v>
      </c>
      <c r="HW205" s="144">
        <v>3</v>
      </c>
      <c r="HX205" s="144">
        <v>4</v>
      </c>
      <c r="HY205" s="144">
        <v>5</v>
      </c>
      <c r="HZ205" s="144">
        <v>4</v>
      </c>
      <c r="IA205" s="144">
        <v>4</v>
      </c>
      <c r="IB205" s="144">
        <v>4</v>
      </c>
      <c r="IC205" s="144">
        <v>2</v>
      </c>
      <c r="ID205" s="144">
        <v>1</v>
      </c>
      <c r="IE205" s="144">
        <v>1</v>
      </c>
      <c r="IF205" s="144">
        <v>2</v>
      </c>
      <c r="IG205" s="144">
        <v>2</v>
      </c>
      <c r="IH205" s="144">
        <v>2</v>
      </c>
      <c r="II205" s="144">
        <v>0</v>
      </c>
      <c r="IJ205" s="144">
        <v>0</v>
      </c>
      <c r="IK205" s="144">
        <v>0</v>
      </c>
      <c r="IL205" s="144">
        <v>1</v>
      </c>
      <c r="IM205" s="144">
        <v>2</v>
      </c>
      <c r="IN205" s="341">
        <f t="shared" si="183"/>
        <v>1</v>
      </c>
      <c r="IO205" s="144">
        <v>0</v>
      </c>
      <c r="IP205" s="144">
        <v>0</v>
      </c>
      <c r="IQ205" s="144">
        <v>0</v>
      </c>
      <c r="IR205" s="144">
        <v>0</v>
      </c>
      <c r="IS205" s="144">
        <v>2</v>
      </c>
      <c r="IT205" s="144">
        <v>2</v>
      </c>
      <c r="IU205" s="144">
        <v>1</v>
      </c>
      <c r="IV205" s="144">
        <v>1</v>
      </c>
      <c r="IW205" s="144">
        <v>0</v>
      </c>
      <c r="IX205" s="144">
        <v>0</v>
      </c>
      <c r="IY205" s="144">
        <v>0</v>
      </c>
      <c r="IZ205" s="144">
        <v>1</v>
      </c>
      <c r="JA205" s="144">
        <v>1</v>
      </c>
      <c r="JB205" s="144">
        <v>2</v>
      </c>
      <c r="JC205" s="343">
        <v>0</v>
      </c>
      <c r="JD205" s="144">
        <v>0</v>
      </c>
      <c r="JE205" s="144">
        <v>2</v>
      </c>
      <c r="JF205" s="362">
        <f t="shared" si="185"/>
        <v>2</v>
      </c>
      <c r="JG205" s="144">
        <v>2</v>
      </c>
      <c r="JH205" s="144">
        <v>1</v>
      </c>
      <c r="JI205" s="144">
        <v>2</v>
      </c>
      <c r="JJ205" s="144">
        <v>0</v>
      </c>
      <c r="JK205" s="144">
        <v>0</v>
      </c>
      <c r="JL205" s="144">
        <v>1</v>
      </c>
      <c r="JM205" s="144">
        <v>0</v>
      </c>
      <c r="JN205" s="341">
        <f t="shared" si="186"/>
        <v>0</v>
      </c>
      <c r="JO205" s="144">
        <v>0</v>
      </c>
      <c r="JP205" s="144">
        <v>2</v>
      </c>
      <c r="JQ205" s="144">
        <v>2</v>
      </c>
      <c r="JR205" s="144">
        <v>2</v>
      </c>
      <c r="JS205" s="144">
        <v>1</v>
      </c>
      <c r="JT205" s="144">
        <v>0</v>
      </c>
      <c r="JU205" s="144">
        <v>0</v>
      </c>
      <c r="JV205" s="341">
        <f t="shared" si="187"/>
        <v>1</v>
      </c>
      <c r="JW205" s="144">
        <v>2</v>
      </c>
      <c r="JX205" s="144">
        <v>2</v>
      </c>
      <c r="JY205" s="144">
        <v>2</v>
      </c>
      <c r="JZ205" s="144">
        <v>2</v>
      </c>
      <c r="KA205" s="144">
        <v>4</v>
      </c>
      <c r="KB205" s="144">
        <v>4</v>
      </c>
      <c r="KC205" s="144">
        <v>4</v>
      </c>
      <c r="KD205" s="144">
        <v>3</v>
      </c>
      <c r="KE205" s="144">
        <v>3</v>
      </c>
      <c r="KF205" s="144">
        <v>3</v>
      </c>
      <c r="KG205" s="144">
        <v>3</v>
      </c>
      <c r="KH205" s="144">
        <v>2</v>
      </c>
      <c r="KI205" s="144">
        <v>2</v>
      </c>
      <c r="KJ205" s="144">
        <v>3</v>
      </c>
      <c r="KK205" s="144">
        <v>3</v>
      </c>
      <c r="KL205" s="144">
        <v>3</v>
      </c>
      <c r="KM205" s="144">
        <v>2</v>
      </c>
      <c r="KN205" s="144">
        <v>2</v>
      </c>
      <c r="KO205" s="329">
        <v>4</v>
      </c>
      <c r="KP205" s="144">
        <v>6</v>
      </c>
      <c r="KQ205" s="144">
        <v>6</v>
      </c>
      <c r="KR205" s="144">
        <v>4</v>
      </c>
      <c r="KS205" s="144">
        <v>4</v>
      </c>
      <c r="KT205" s="144">
        <v>5</v>
      </c>
      <c r="KU205" s="144">
        <v>2</v>
      </c>
      <c r="KV205" s="144">
        <v>2</v>
      </c>
      <c r="KW205" s="144">
        <v>4</v>
      </c>
      <c r="KX205" s="144">
        <v>3</v>
      </c>
      <c r="KY205" s="144">
        <v>4</v>
      </c>
      <c r="KZ205" s="144">
        <v>3</v>
      </c>
      <c r="LA205" s="144">
        <v>4</v>
      </c>
      <c r="LB205" s="144">
        <v>2</v>
      </c>
      <c r="LC205" s="144">
        <v>3</v>
      </c>
      <c r="LD205" s="144">
        <v>5</v>
      </c>
      <c r="LE205" s="144">
        <v>3</v>
      </c>
      <c r="LF205" s="144">
        <v>3</v>
      </c>
      <c r="LG205" s="144">
        <v>2</v>
      </c>
      <c r="LH205" s="144">
        <v>3</v>
      </c>
      <c r="LI205" s="144">
        <v>3</v>
      </c>
      <c r="LJ205" s="473">
        <v>4</v>
      </c>
      <c r="LK205" s="144">
        <v>4</v>
      </c>
      <c r="LL205" s="144">
        <v>5</v>
      </c>
      <c r="LM205" s="144">
        <v>5</v>
      </c>
      <c r="LN205" s="144">
        <v>2</v>
      </c>
      <c r="LO205" s="144">
        <v>2</v>
      </c>
      <c r="LP205" s="144">
        <v>2</v>
      </c>
      <c r="LQ205" s="144">
        <v>3</v>
      </c>
      <c r="LR205" s="144">
        <v>2</v>
      </c>
      <c r="LS205" s="144">
        <v>2</v>
      </c>
      <c r="LT205" s="144">
        <v>2</v>
      </c>
      <c r="LU205" s="144">
        <v>2</v>
      </c>
      <c r="LV205" s="144">
        <v>4</v>
      </c>
      <c r="LW205" s="144">
        <v>3</v>
      </c>
      <c r="LX205" s="144">
        <v>2</v>
      </c>
      <c r="LY205" s="144">
        <v>0</v>
      </c>
      <c r="LZ205" s="144">
        <v>1</v>
      </c>
      <c r="MA205" s="144">
        <v>1</v>
      </c>
      <c r="MB205" s="144">
        <v>2</v>
      </c>
      <c r="MC205" s="144">
        <v>3</v>
      </c>
      <c r="MD205" s="144">
        <v>3</v>
      </c>
      <c r="ME205" s="144">
        <v>3</v>
      </c>
      <c r="MF205" s="144">
        <v>3</v>
      </c>
      <c r="MG205" s="144">
        <v>3</v>
      </c>
      <c r="MH205" s="144">
        <v>2</v>
      </c>
      <c r="MI205" s="144">
        <v>2</v>
      </c>
      <c r="MJ205" s="144">
        <v>2</v>
      </c>
      <c r="MK205" s="144">
        <v>3</v>
      </c>
      <c r="ML205" s="144">
        <v>3</v>
      </c>
      <c r="MM205" s="144">
        <v>6</v>
      </c>
      <c r="MN205" s="144">
        <v>6</v>
      </c>
      <c r="MO205" s="144">
        <v>5</v>
      </c>
      <c r="MP205" s="144">
        <v>5</v>
      </c>
      <c r="MQ205" s="144">
        <v>1</v>
      </c>
      <c r="MR205" s="144">
        <v>1</v>
      </c>
      <c r="MS205" s="144">
        <v>3</v>
      </c>
      <c r="MT205" s="144">
        <v>3</v>
      </c>
      <c r="MU205" s="144">
        <v>3</v>
      </c>
      <c r="MV205" s="144">
        <v>3</v>
      </c>
      <c r="MW205" s="144">
        <v>3</v>
      </c>
      <c r="MX205" s="144">
        <v>3</v>
      </c>
      <c r="MY205" s="144">
        <v>2</v>
      </c>
      <c r="MZ205" s="144">
        <v>3</v>
      </c>
      <c r="NA205" s="144">
        <v>2</v>
      </c>
      <c r="NB205" s="144">
        <v>2</v>
      </c>
      <c r="NC205" s="144">
        <v>2</v>
      </c>
      <c r="ND205" s="144">
        <v>2</v>
      </c>
      <c r="NE205" s="144">
        <v>2</v>
      </c>
      <c r="NF205" s="144">
        <v>3</v>
      </c>
      <c r="NG205" s="144">
        <v>3</v>
      </c>
      <c r="NH205" s="144">
        <v>3</v>
      </c>
      <c r="NI205" s="144">
        <v>2</v>
      </c>
      <c r="NJ205" s="144">
        <v>2</v>
      </c>
      <c r="NK205" s="144">
        <v>2</v>
      </c>
      <c r="NL205" s="144">
        <v>2</v>
      </c>
      <c r="NM205" s="144">
        <v>1</v>
      </c>
      <c r="NN205" s="144">
        <v>1</v>
      </c>
      <c r="NO205" s="144">
        <v>2</v>
      </c>
      <c r="NP205" s="144">
        <v>1</v>
      </c>
      <c r="NQ205" s="144">
        <v>4</v>
      </c>
      <c r="NR205" s="144">
        <v>4</v>
      </c>
      <c r="NS205" s="144">
        <v>3</v>
      </c>
      <c r="NT205" s="144">
        <v>3</v>
      </c>
      <c r="NU205" s="144">
        <v>3</v>
      </c>
      <c r="NV205" s="144">
        <v>2</v>
      </c>
      <c r="NW205" s="144">
        <v>3</v>
      </c>
      <c r="NX205" s="144">
        <v>3</v>
      </c>
      <c r="NY205" s="144">
        <v>3</v>
      </c>
      <c r="NZ205" s="144">
        <v>2</v>
      </c>
      <c r="OA205" s="144">
        <v>2</v>
      </c>
      <c r="OB205" s="144">
        <v>2</v>
      </c>
      <c r="OC205" s="144">
        <v>2</v>
      </c>
      <c r="OD205" s="144">
        <v>2</v>
      </c>
      <c r="OE205" s="144">
        <v>1</v>
      </c>
      <c r="OF205" s="144">
        <v>1</v>
      </c>
      <c r="OG205" s="144">
        <v>0</v>
      </c>
      <c r="OH205" s="144">
        <v>0</v>
      </c>
      <c r="OI205" s="144">
        <v>0</v>
      </c>
      <c r="OJ205" s="144">
        <v>1</v>
      </c>
      <c r="OK205" s="144">
        <v>1</v>
      </c>
      <c r="OL205" s="144">
        <v>2</v>
      </c>
      <c r="OM205" s="144">
        <v>2</v>
      </c>
      <c r="ON205" s="144">
        <v>3</v>
      </c>
      <c r="OO205" s="144">
        <v>2</v>
      </c>
      <c r="OP205" s="144">
        <v>1</v>
      </c>
      <c r="OQ205" s="144">
        <v>1</v>
      </c>
      <c r="OR205" s="144">
        <v>1</v>
      </c>
      <c r="OS205" s="144">
        <v>2</v>
      </c>
      <c r="OT205" s="144">
        <v>4</v>
      </c>
      <c r="OU205" s="144">
        <v>5</v>
      </c>
      <c r="OV205" s="144">
        <v>3</v>
      </c>
      <c r="OW205" s="144">
        <v>3</v>
      </c>
      <c r="OX205" s="144">
        <v>3</v>
      </c>
      <c r="OY205" s="341">
        <f t="shared" si="184"/>
        <v>2.5</v>
      </c>
      <c r="OZ205" s="144">
        <v>2</v>
      </c>
      <c r="PA205" s="144">
        <v>2</v>
      </c>
      <c r="PB205" s="144">
        <v>2</v>
      </c>
      <c r="PC205" s="144">
        <v>2</v>
      </c>
      <c r="PD205" s="144">
        <v>1</v>
      </c>
    </row>
    <row r="206" spans="1:436" s="144" customFormat="1" x14ac:dyDescent="0.2">
      <c r="A206" s="55"/>
      <c r="B206" s="318">
        <v>11</v>
      </c>
      <c r="C206" s="319">
        <f t="shared" ca="1" si="182"/>
        <v>2</v>
      </c>
      <c r="D206" s="322"/>
      <c r="E206" s="322"/>
      <c r="F206" s="322"/>
      <c r="G206" s="144">
        <v>3</v>
      </c>
      <c r="H206" s="144">
        <v>3</v>
      </c>
      <c r="I206" s="343">
        <v>2</v>
      </c>
      <c r="J206" s="144">
        <v>1</v>
      </c>
      <c r="K206" s="144">
        <v>1</v>
      </c>
      <c r="L206" s="144">
        <v>3</v>
      </c>
      <c r="M206" s="144">
        <v>3</v>
      </c>
      <c r="N206" s="144">
        <v>2</v>
      </c>
      <c r="P206" s="144">
        <v>0</v>
      </c>
      <c r="Q206" s="144">
        <v>1</v>
      </c>
      <c r="R206" s="144">
        <v>0</v>
      </c>
      <c r="S206" s="144">
        <v>0</v>
      </c>
      <c r="T206" s="144">
        <v>0</v>
      </c>
      <c r="U206" s="144">
        <v>0</v>
      </c>
      <c r="V206" s="144">
        <v>0</v>
      </c>
      <c r="W206" s="144">
        <v>0</v>
      </c>
      <c r="X206" s="144">
        <v>0</v>
      </c>
      <c r="Y206" s="144">
        <v>0</v>
      </c>
      <c r="Z206" s="144">
        <v>0</v>
      </c>
      <c r="AA206" s="144">
        <v>0</v>
      </c>
      <c r="AB206" s="144">
        <v>0</v>
      </c>
      <c r="AC206" s="144">
        <v>0</v>
      </c>
      <c r="AD206" s="144">
        <v>0</v>
      </c>
      <c r="AE206" s="144">
        <v>0</v>
      </c>
      <c r="AF206" s="144">
        <v>0</v>
      </c>
      <c r="AG206" s="144">
        <v>0</v>
      </c>
      <c r="AH206" s="144">
        <v>0</v>
      </c>
      <c r="AI206" s="144">
        <v>0</v>
      </c>
      <c r="AJ206" s="144">
        <v>0</v>
      </c>
      <c r="AK206" s="144">
        <v>0</v>
      </c>
      <c r="AL206" s="144">
        <v>0</v>
      </c>
      <c r="AM206" s="144">
        <v>0</v>
      </c>
      <c r="AN206" s="144">
        <v>0</v>
      </c>
      <c r="AO206" s="144">
        <v>0</v>
      </c>
      <c r="AP206" s="363">
        <v>0</v>
      </c>
      <c r="AQ206" s="144">
        <v>0</v>
      </c>
      <c r="AR206" s="144">
        <v>0</v>
      </c>
      <c r="AS206" s="144">
        <v>0</v>
      </c>
      <c r="AT206" s="144">
        <v>0</v>
      </c>
      <c r="AU206" s="144">
        <v>0</v>
      </c>
      <c r="AV206" s="144">
        <v>0</v>
      </c>
      <c r="AW206" s="144">
        <v>0</v>
      </c>
      <c r="AX206" s="144">
        <v>0</v>
      </c>
      <c r="AY206" s="144">
        <v>0</v>
      </c>
      <c r="AZ206" s="144">
        <v>0</v>
      </c>
      <c r="BA206" s="144">
        <v>0</v>
      </c>
      <c r="BB206" s="144">
        <v>0</v>
      </c>
      <c r="BC206" s="144">
        <v>0</v>
      </c>
      <c r="BD206" s="144">
        <v>0</v>
      </c>
      <c r="BE206" s="144">
        <v>0</v>
      </c>
      <c r="BF206" s="144">
        <v>0</v>
      </c>
      <c r="BG206" s="144">
        <v>0</v>
      </c>
      <c r="BH206" s="144">
        <v>1</v>
      </c>
      <c r="BI206" s="144">
        <v>1</v>
      </c>
      <c r="BJ206" s="144">
        <v>1</v>
      </c>
      <c r="BK206" s="144">
        <v>1</v>
      </c>
      <c r="BL206" s="144">
        <v>1</v>
      </c>
      <c r="BM206" s="144">
        <v>1</v>
      </c>
      <c r="BN206" s="144">
        <v>1</v>
      </c>
      <c r="BO206" s="144">
        <v>0</v>
      </c>
      <c r="BP206" s="144">
        <v>0</v>
      </c>
      <c r="BQ206" s="144">
        <v>0</v>
      </c>
      <c r="BR206" s="144">
        <v>0</v>
      </c>
      <c r="BS206" s="373">
        <v>0</v>
      </c>
      <c r="BT206" s="144">
        <v>7</v>
      </c>
      <c r="BU206" s="144">
        <v>7</v>
      </c>
      <c r="BV206" s="144">
        <v>5</v>
      </c>
      <c r="BW206" s="144">
        <v>5</v>
      </c>
      <c r="BX206" s="144">
        <v>3</v>
      </c>
      <c r="BY206" s="144">
        <v>3</v>
      </c>
      <c r="BZ206" s="142">
        <v>3</v>
      </c>
      <c r="CA206" s="381">
        <v>3</v>
      </c>
      <c r="CB206" s="142">
        <v>3</v>
      </c>
      <c r="CC206" s="381">
        <v>2</v>
      </c>
      <c r="CD206" s="381">
        <v>2</v>
      </c>
      <c r="CE206" s="381">
        <v>2</v>
      </c>
      <c r="CF206" s="381">
        <v>2</v>
      </c>
      <c r="CG206" s="142">
        <v>2</v>
      </c>
      <c r="CH206" s="142">
        <v>2</v>
      </c>
      <c r="CI206" s="144">
        <v>2</v>
      </c>
      <c r="CJ206" s="144">
        <v>2</v>
      </c>
      <c r="CK206" s="144">
        <v>2</v>
      </c>
      <c r="CL206" s="144">
        <v>2</v>
      </c>
      <c r="CM206" s="144">
        <v>2</v>
      </c>
      <c r="CN206" s="144">
        <v>3</v>
      </c>
      <c r="CO206" s="144">
        <v>4</v>
      </c>
      <c r="CP206" s="144">
        <v>3</v>
      </c>
      <c r="CQ206" s="144">
        <v>3</v>
      </c>
      <c r="CR206" s="144">
        <v>4</v>
      </c>
      <c r="CS206" s="144">
        <v>4</v>
      </c>
      <c r="CT206" s="144">
        <v>5</v>
      </c>
      <c r="CU206" s="144">
        <v>5</v>
      </c>
      <c r="CV206" s="144">
        <v>5</v>
      </c>
      <c r="CW206" s="144">
        <v>4</v>
      </c>
      <c r="CX206" s="144">
        <v>5</v>
      </c>
      <c r="CY206" s="144">
        <v>6</v>
      </c>
      <c r="CZ206" s="144">
        <v>7</v>
      </c>
      <c r="DA206" s="144">
        <v>8</v>
      </c>
      <c r="DB206" s="144">
        <v>7</v>
      </c>
      <c r="DC206" s="144">
        <v>6</v>
      </c>
      <c r="DD206" s="144">
        <v>6</v>
      </c>
      <c r="DE206" s="144">
        <v>6</v>
      </c>
      <c r="DF206" s="144">
        <v>6.5</v>
      </c>
      <c r="DG206" s="144">
        <v>7</v>
      </c>
      <c r="DH206" s="144">
        <v>5</v>
      </c>
      <c r="DI206" s="144">
        <v>4</v>
      </c>
      <c r="DJ206" s="144">
        <v>4</v>
      </c>
      <c r="DK206" s="144">
        <v>4</v>
      </c>
      <c r="DL206" s="144">
        <v>6</v>
      </c>
      <c r="DM206" s="144">
        <v>6</v>
      </c>
      <c r="DN206" s="144">
        <v>6</v>
      </c>
      <c r="DO206" s="144">
        <v>6</v>
      </c>
      <c r="DP206" s="144">
        <v>5</v>
      </c>
      <c r="DQ206" s="144">
        <v>6</v>
      </c>
      <c r="DR206" s="381">
        <v>6</v>
      </c>
      <c r="DS206" s="144">
        <v>6</v>
      </c>
      <c r="DT206" s="381">
        <v>5</v>
      </c>
      <c r="DU206" s="402">
        <v>4</v>
      </c>
      <c r="DV206" s="381">
        <v>4</v>
      </c>
      <c r="DW206" s="402">
        <v>4</v>
      </c>
      <c r="DX206" s="381">
        <v>3</v>
      </c>
      <c r="DY206" s="381">
        <v>3</v>
      </c>
      <c r="DZ206" s="381">
        <v>4</v>
      </c>
      <c r="EA206" s="381">
        <v>4</v>
      </c>
      <c r="EB206" s="381">
        <v>4</v>
      </c>
      <c r="EC206" s="381">
        <v>4</v>
      </c>
      <c r="ED206" s="381">
        <v>4</v>
      </c>
      <c r="EE206" s="381">
        <v>4</v>
      </c>
      <c r="EF206" s="381">
        <v>4</v>
      </c>
      <c r="EG206" s="381">
        <v>4</v>
      </c>
      <c r="EH206" s="381">
        <v>4</v>
      </c>
      <c r="EI206" s="381">
        <v>4</v>
      </c>
      <c r="EJ206" s="381">
        <v>2</v>
      </c>
      <c r="EK206" s="381">
        <v>3</v>
      </c>
      <c r="EL206" s="381">
        <v>3</v>
      </c>
      <c r="EM206" s="381">
        <v>4</v>
      </c>
      <c r="EN206" s="381">
        <v>4</v>
      </c>
      <c r="EO206" s="144">
        <v>3</v>
      </c>
      <c r="EP206" s="381">
        <v>2</v>
      </c>
      <c r="EQ206" s="381">
        <v>1</v>
      </c>
      <c r="ER206" s="381">
        <v>1</v>
      </c>
      <c r="ES206" s="381">
        <v>1</v>
      </c>
      <c r="ET206" s="381"/>
      <c r="EU206" s="381"/>
      <c r="EV206" s="381"/>
      <c r="EW206" s="381"/>
      <c r="EX206" s="381"/>
      <c r="EY206" s="381"/>
      <c r="EZ206" s="381">
        <v>1</v>
      </c>
      <c r="FA206" s="381">
        <v>1</v>
      </c>
      <c r="FB206" s="381">
        <v>1</v>
      </c>
      <c r="FC206" s="381">
        <v>1</v>
      </c>
      <c r="FD206" s="381">
        <v>1</v>
      </c>
      <c r="FE206" s="381"/>
      <c r="FF206" s="381">
        <v>1</v>
      </c>
      <c r="FG206" s="381">
        <v>1</v>
      </c>
      <c r="FH206" s="381">
        <v>1</v>
      </c>
      <c r="FI206" s="381">
        <v>3</v>
      </c>
      <c r="FJ206" s="381">
        <v>4</v>
      </c>
      <c r="FK206" s="144">
        <v>4</v>
      </c>
      <c r="FL206" s="381">
        <v>3</v>
      </c>
      <c r="FM206" s="381">
        <v>1</v>
      </c>
      <c r="FN206" s="144">
        <v>1</v>
      </c>
      <c r="FO206" s="144">
        <v>1</v>
      </c>
      <c r="FQ206" s="381">
        <v>0</v>
      </c>
      <c r="FR206" s="144">
        <v>1</v>
      </c>
      <c r="FS206" s="381">
        <v>0</v>
      </c>
      <c r="FT206" s="144">
        <v>0</v>
      </c>
      <c r="FU206" s="381">
        <v>0</v>
      </c>
      <c r="FV206" s="381">
        <v>0</v>
      </c>
      <c r="FW206" s="381">
        <v>0</v>
      </c>
      <c r="FX206" s="402">
        <v>1</v>
      </c>
      <c r="FY206" s="381">
        <v>1</v>
      </c>
      <c r="FZ206" s="381">
        <v>1</v>
      </c>
      <c r="GA206" s="381">
        <v>2</v>
      </c>
      <c r="GB206" s="381">
        <v>1</v>
      </c>
      <c r="GC206" s="381">
        <v>2</v>
      </c>
      <c r="GD206" s="381">
        <v>2</v>
      </c>
      <c r="GE206" s="381">
        <v>2</v>
      </c>
      <c r="GF206" s="381">
        <v>2</v>
      </c>
      <c r="GG206" s="381">
        <v>4</v>
      </c>
      <c r="GH206" s="381">
        <v>3</v>
      </c>
      <c r="GI206" s="381">
        <v>3</v>
      </c>
      <c r="GJ206" s="381">
        <v>4</v>
      </c>
      <c r="GK206" s="381">
        <v>2</v>
      </c>
      <c r="GL206" s="381">
        <v>1</v>
      </c>
      <c r="GM206" s="381">
        <v>1</v>
      </c>
      <c r="GN206" s="381">
        <v>1</v>
      </c>
      <c r="GO206" s="381">
        <v>1</v>
      </c>
      <c r="GP206" s="144">
        <v>1</v>
      </c>
      <c r="GQ206" s="381">
        <v>2</v>
      </c>
      <c r="GR206" s="381">
        <v>2</v>
      </c>
      <c r="GS206" s="381">
        <v>1</v>
      </c>
      <c r="GT206" s="381">
        <v>1</v>
      </c>
      <c r="GU206" s="381">
        <v>2</v>
      </c>
      <c r="GV206" s="144">
        <v>2</v>
      </c>
      <c r="GW206" s="144">
        <v>4</v>
      </c>
      <c r="GX206" s="144">
        <v>4</v>
      </c>
      <c r="GY206" s="144">
        <v>2</v>
      </c>
      <c r="GZ206" s="144">
        <v>2</v>
      </c>
      <c r="HA206" s="144">
        <v>2</v>
      </c>
      <c r="HB206" s="144">
        <v>2</v>
      </c>
      <c r="HC206" s="144">
        <v>2</v>
      </c>
      <c r="HD206" s="144">
        <v>0</v>
      </c>
      <c r="HE206" s="144">
        <v>0</v>
      </c>
      <c r="HF206" s="144">
        <v>0</v>
      </c>
      <c r="HG206" s="144">
        <v>0</v>
      </c>
      <c r="HH206" s="144">
        <v>0</v>
      </c>
      <c r="HI206" s="144">
        <v>0</v>
      </c>
      <c r="HJ206" s="144">
        <v>0</v>
      </c>
      <c r="HK206" s="144">
        <v>0</v>
      </c>
      <c r="HL206" s="144">
        <v>0</v>
      </c>
      <c r="HM206" s="144">
        <v>0</v>
      </c>
      <c r="HN206" s="144">
        <v>0</v>
      </c>
      <c r="HO206" s="144">
        <v>2</v>
      </c>
      <c r="HP206" s="144">
        <v>3</v>
      </c>
      <c r="HQ206" s="144">
        <v>3</v>
      </c>
      <c r="HR206" s="144">
        <v>3</v>
      </c>
      <c r="HS206" s="144">
        <v>1</v>
      </c>
      <c r="HT206" s="144">
        <v>0</v>
      </c>
      <c r="HU206" s="144">
        <v>0</v>
      </c>
      <c r="HV206" s="144">
        <v>0</v>
      </c>
      <c r="HW206" s="144">
        <v>0</v>
      </c>
      <c r="HX206" s="144">
        <v>1</v>
      </c>
      <c r="HY206" s="144">
        <v>2</v>
      </c>
      <c r="HZ206" s="144">
        <v>2</v>
      </c>
      <c r="IA206" s="144">
        <v>2</v>
      </c>
      <c r="IB206" s="144">
        <v>2</v>
      </c>
      <c r="IC206" s="144">
        <v>3</v>
      </c>
      <c r="ID206" s="144">
        <v>2</v>
      </c>
      <c r="IE206" s="144">
        <v>4</v>
      </c>
      <c r="IF206" s="144">
        <v>3</v>
      </c>
      <c r="IG206" s="144">
        <v>3</v>
      </c>
      <c r="IH206" s="144">
        <v>3</v>
      </c>
      <c r="II206" s="144">
        <v>3</v>
      </c>
      <c r="IJ206" s="144">
        <v>2</v>
      </c>
      <c r="IK206" s="144">
        <v>2</v>
      </c>
      <c r="IL206" s="144">
        <v>1</v>
      </c>
      <c r="IM206" s="144">
        <v>1</v>
      </c>
      <c r="IN206" s="341">
        <f t="shared" si="183"/>
        <v>2.5</v>
      </c>
      <c r="IO206" s="144">
        <v>4</v>
      </c>
      <c r="IP206" s="144">
        <v>4</v>
      </c>
      <c r="IQ206" s="144">
        <v>5</v>
      </c>
      <c r="IR206" s="144">
        <v>4</v>
      </c>
      <c r="IS206" s="144">
        <v>3</v>
      </c>
      <c r="IT206" s="144">
        <v>3</v>
      </c>
      <c r="IU206" s="144">
        <v>2</v>
      </c>
      <c r="IV206" s="144">
        <v>2</v>
      </c>
      <c r="IW206" s="144">
        <v>4</v>
      </c>
      <c r="IX206" s="144">
        <v>5</v>
      </c>
      <c r="IY206" s="144">
        <v>3</v>
      </c>
      <c r="IZ206" s="144">
        <v>3</v>
      </c>
      <c r="JA206" s="144">
        <v>3</v>
      </c>
      <c r="JB206" s="144">
        <v>3</v>
      </c>
      <c r="JC206" s="343">
        <v>1</v>
      </c>
      <c r="JD206" s="144">
        <v>1</v>
      </c>
      <c r="JE206" s="144">
        <v>2</v>
      </c>
      <c r="JF206" s="362">
        <f t="shared" si="185"/>
        <v>2</v>
      </c>
      <c r="JG206" s="144">
        <v>2</v>
      </c>
      <c r="JH206" s="144">
        <v>3</v>
      </c>
      <c r="JI206" s="144">
        <v>4</v>
      </c>
      <c r="JJ206" s="144">
        <v>5</v>
      </c>
      <c r="JK206" s="144">
        <v>6</v>
      </c>
      <c r="JL206" s="144">
        <v>5</v>
      </c>
      <c r="JM206" s="144">
        <v>5</v>
      </c>
      <c r="JN206" s="341">
        <f t="shared" si="186"/>
        <v>4</v>
      </c>
      <c r="JO206" s="144">
        <v>3</v>
      </c>
      <c r="JP206" s="144">
        <v>2</v>
      </c>
      <c r="JQ206" s="144">
        <v>2</v>
      </c>
      <c r="JR206" s="144">
        <v>2</v>
      </c>
      <c r="JS206" s="144">
        <v>4</v>
      </c>
      <c r="JT206" s="144">
        <v>6</v>
      </c>
      <c r="JU206" s="144">
        <v>6</v>
      </c>
      <c r="JV206" s="341">
        <f t="shared" si="187"/>
        <v>6</v>
      </c>
      <c r="JW206" s="144">
        <v>6</v>
      </c>
      <c r="JX206" s="144">
        <v>4</v>
      </c>
      <c r="JY206" s="144">
        <v>5</v>
      </c>
      <c r="JZ206" s="144">
        <v>6</v>
      </c>
      <c r="KA206" s="144">
        <v>6</v>
      </c>
      <c r="KB206" s="144">
        <v>6</v>
      </c>
      <c r="KC206" s="144">
        <v>5</v>
      </c>
      <c r="KD206" s="144">
        <v>3</v>
      </c>
      <c r="KE206" s="144">
        <v>3</v>
      </c>
      <c r="KF206" s="144">
        <v>3</v>
      </c>
      <c r="KG206" s="144">
        <v>3</v>
      </c>
      <c r="KH206" s="144">
        <v>1</v>
      </c>
      <c r="KI206" s="144">
        <v>1</v>
      </c>
      <c r="KJ206" s="144">
        <v>0</v>
      </c>
      <c r="KK206" s="144">
        <v>1</v>
      </c>
      <c r="KL206" s="144">
        <v>1</v>
      </c>
      <c r="KM206" s="144">
        <v>1</v>
      </c>
      <c r="KN206" s="144">
        <v>2</v>
      </c>
      <c r="KO206" s="329">
        <v>3</v>
      </c>
      <c r="KP206" s="144">
        <v>2</v>
      </c>
      <c r="KQ206" s="144">
        <v>2</v>
      </c>
      <c r="KR206" s="144">
        <v>4</v>
      </c>
      <c r="KS206" s="144">
        <v>6</v>
      </c>
      <c r="KT206" s="144">
        <v>10</v>
      </c>
      <c r="KU206" s="144">
        <v>7</v>
      </c>
      <c r="KV206" s="144">
        <v>9</v>
      </c>
      <c r="KW206" s="144">
        <v>11</v>
      </c>
      <c r="KX206" s="144">
        <v>10</v>
      </c>
      <c r="KY206" s="144">
        <v>8</v>
      </c>
      <c r="KZ206" s="144">
        <v>10</v>
      </c>
      <c r="LA206" s="144">
        <v>9</v>
      </c>
      <c r="LB206" s="144">
        <v>11</v>
      </c>
      <c r="LC206" s="144">
        <v>11</v>
      </c>
      <c r="LD206" s="144">
        <v>8</v>
      </c>
      <c r="LE206" s="144">
        <v>9</v>
      </c>
      <c r="LF206" s="144">
        <v>4</v>
      </c>
      <c r="LG206" s="144">
        <v>4</v>
      </c>
      <c r="LH206" s="144">
        <v>6</v>
      </c>
      <c r="LI206" s="144">
        <v>6</v>
      </c>
      <c r="LJ206" s="473">
        <v>6</v>
      </c>
      <c r="LK206" s="144">
        <v>7</v>
      </c>
      <c r="LL206" s="144">
        <v>7</v>
      </c>
      <c r="LM206" s="144">
        <v>6</v>
      </c>
      <c r="LN206" s="144">
        <v>6</v>
      </c>
      <c r="LO206" s="144">
        <v>8</v>
      </c>
      <c r="LP206" s="144">
        <v>6</v>
      </c>
      <c r="LQ206" s="144">
        <v>7</v>
      </c>
      <c r="LR206" s="144">
        <v>6</v>
      </c>
      <c r="LS206" s="144">
        <v>9</v>
      </c>
      <c r="LT206" s="144">
        <v>8</v>
      </c>
      <c r="LU206" s="144">
        <v>6</v>
      </c>
      <c r="LV206" s="144">
        <v>7</v>
      </c>
      <c r="LW206" s="144">
        <v>8</v>
      </c>
      <c r="LX206" s="144">
        <v>11</v>
      </c>
      <c r="LY206" s="144">
        <v>9</v>
      </c>
      <c r="LZ206" s="144">
        <v>5</v>
      </c>
      <c r="MA206" s="144">
        <v>5</v>
      </c>
      <c r="MB206" s="144">
        <v>10</v>
      </c>
      <c r="MC206" s="144">
        <v>9</v>
      </c>
      <c r="MD206" s="144">
        <v>9</v>
      </c>
      <c r="ME206" s="144">
        <v>11</v>
      </c>
      <c r="MF206" s="144">
        <v>9</v>
      </c>
      <c r="MG206" s="144">
        <v>11</v>
      </c>
      <c r="MH206" s="144">
        <v>11</v>
      </c>
      <c r="MI206" s="144">
        <v>12</v>
      </c>
      <c r="MJ206" s="144">
        <v>9</v>
      </c>
      <c r="MK206" s="144">
        <v>8</v>
      </c>
      <c r="ML206" s="144">
        <v>7</v>
      </c>
      <c r="MM206" s="144">
        <v>8</v>
      </c>
      <c r="MN206" s="144">
        <v>13</v>
      </c>
      <c r="MO206" s="144">
        <v>15</v>
      </c>
      <c r="MP206" s="144">
        <v>11</v>
      </c>
      <c r="MQ206" s="144">
        <v>8</v>
      </c>
      <c r="MR206" s="144">
        <v>10</v>
      </c>
      <c r="MS206" s="144">
        <v>13</v>
      </c>
      <c r="MT206" s="144">
        <v>11</v>
      </c>
      <c r="MU206" s="144">
        <v>13</v>
      </c>
      <c r="MV206" s="144">
        <v>16</v>
      </c>
      <c r="MW206" s="144">
        <v>13</v>
      </c>
      <c r="MX206" s="144">
        <v>14</v>
      </c>
      <c r="MY206" s="144">
        <v>14</v>
      </c>
      <c r="MZ206" s="144">
        <v>12</v>
      </c>
      <c r="NA206" s="144">
        <v>13</v>
      </c>
      <c r="NB206" s="144">
        <v>13</v>
      </c>
      <c r="NC206" s="144">
        <v>13</v>
      </c>
      <c r="ND206" s="144">
        <v>12</v>
      </c>
      <c r="NE206" s="144">
        <v>12</v>
      </c>
      <c r="NF206" s="144">
        <v>14</v>
      </c>
      <c r="NG206" s="144">
        <v>11</v>
      </c>
      <c r="NH206" s="144">
        <v>8</v>
      </c>
      <c r="NI206" s="144">
        <v>6</v>
      </c>
      <c r="NJ206" s="144">
        <v>4</v>
      </c>
      <c r="NK206" s="144">
        <v>7</v>
      </c>
      <c r="NL206" s="144">
        <v>6</v>
      </c>
      <c r="NM206" s="144">
        <v>8</v>
      </c>
      <c r="NN206" s="144">
        <v>7</v>
      </c>
      <c r="NO206" s="144">
        <v>7</v>
      </c>
      <c r="NP206" s="144">
        <v>6</v>
      </c>
      <c r="NQ206" s="144">
        <v>4</v>
      </c>
      <c r="NR206" s="144">
        <v>6</v>
      </c>
      <c r="NS206" s="144">
        <v>9</v>
      </c>
      <c r="NT206" s="144">
        <v>10</v>
      </c>
      <c r="NU206" s="144">
        <v>7</v>
      </c>
      <c r="NV206" s="144">
        <v>4</v>
      </c>
      <c r="NW206" s="144">
        <v>5</v>
      </c>
      <c r="NX206" s="144">
        <v>9</v>
      </c>
      <c r="NY206" s="144">
        <v>8</v>
      </c>
      <c r="NZ206" s="144">
        <v>5</v>
      </c>
      <c r="OA206" s="144">
        <v>6</v>
      </c>
      <c r="OB206" s="144">
        <v>5</v>
      </c>
      <c r="OC206" s="144">
        <v>9</v>
      </c>
      <c r="OD206" s="144">
        <v>9</v>
      </c>
      <c r="OE206" s="144">
        <v>8</v>
      </c>
      <c r="OF206" s="144">
        <v>9</v>
      </c>
      <c r="OG206" s="144">
        <v>8</v>
      </c>
      <c r="OH206" s="144">
        <v>7</v>
      </c>
      <c r="OI206" s="144">
        <v>7</v>
      </c>
      <c r="OJ206" s="144">
        <v>8</v>
      </c>
      <c r="OK206" s="144">
        <v>9</v>
      </c>
      <c r="OL206" s="144">
        <v>11</v>
      </c>
      <c r="OM206" s="144">
        <v>12</v>
      </c>
      <c r="ON206" s="144">
        <v>12</v>
      </c>
      <c r="OO206" s="144">
        <v>13</v>
      </c>
      <c r="OP206" s="144">
        <v>13</v>
      </c>
      <c r="OQ206" s="144">
        <v>11</v>
      </c>
      <c r="OR206" s="144">
        <v>11</v>
      </c>
      <c r="OS206" s="144">
        <v>10</v>
      </c>
      <c r="OT206" s="144">
        <v>6</v>
      </c>
      <c r="OU206" s="144">
        <v>4</v>
      </c>
      <c r="OV206" s="144">
        <v>3</v>
      </c>
      <c r="OW206" s="144">
        <v>3</v>
      </c>
      <c r="OX206" s="144">
        <v>4</v>
      </c>
      <c r="OY206" s="341">
        <f t="shared" si="184"/>
        <v>4</v>
      </c>
      <c r="OZ206" s="144">
        <v>4</v>
      </c>
      <c r="PA206" s="144">
        <v>3</v>
      </c>
      <c r="PB206" s="144">
        <v>2</v>
      </c>
      <c r="PC206" s="144">
        <v>4</v>
      </c>
      <c r="PD206" s="144">
        <v>2</v>
      </c>
    </row>
    <row r="207" spans="1:436" s="144" customFormat="1" x14ac:dyDescent="0.2">
      <c r="A207" s="318"/>
      <c r="B207" s="318">
        <v>12</v>
      </c>
      <c r="C207" s="319">
        <f t="shared" ca="1" si="182"/>
        <v>5</v>
      </c>
      <c r="D207" s="322"/>
      <c r="E207" s="322"/>
      <c r="F207" s="322"/>
      <c r="G207" s="144">
        <v>24</v>
      </c>
      <c r="H207" s="144">
        <v>22</v>
      </c>
      <c r="I207" s="343">
        <v>28.5</v>
      </c>
      <c r="J207" s="144">
        <v>35</v>
      </c>
      <c r="K207" s="144">
        <v>27</v>
      </c>
      <c r="L207" s="144">
        <v>23</v>
      </c>
      <c r="M207" s="144">
        <v>18</v>
      </c>
      <c r="N207" s="144">
        <v>20</v>
      </c>
      <c r="O207" s="144">
        <v>20</v>
      </c>
      <c r="P207" s="144">
        <v>15</v>
      </c>
      <c r="Q207" s="144">
        <v>14</v>
      </c>
      <c r="R207" s="144">
        <v>19</v>
      </c>
      <c r="S207" s="144">
        <v>20</v>
      </c>
      <c r="T207" s="144">
        <v>20</v>
      </c>
      <c r="U207" s="144">
        <v>19</v>
      </c>
      <c r="V207" s="144">
        <v>21</v>
      </c>
      <c r="W207" s="144">
        <v>22</v>
      </c>
      <c r="X207" s="144">
        <v>20</v>
      </c>
      <c r="Y207" s="144">
        <v>20</v>
      </c>
      <c r="Z207" s="144">
        <v>26</v>
      </c>
      <c r="AA207" s="144">
        <v>25</v>
      </c>
      <c r="AB207" s="144">
        <v>25</v>
      </c>
      <c r="AC207" s="144">
        <v>20</v>
      </c>
      <c r="AD207" s="144">
        <v>23</v>
      </c>
      <c r="AE207" s="144">
        <v>25</v>
      </c>
      <c r="AF207" s="144">
        <v>22</v>
      </c>
      <c r="AG207" s="144">
        <v>24</v>
      </c>
      <c r="AH207" s="144">
        <v>17</v>
      </c>
      <c r="AI207" s="144">
        <v>14</v>
      </c>
      <c r="AJ207" s="144">
        <v>15</v>
      </c>
      <c r="AK207" s="144">
        <v>28</v>
      </c>
      <c r="AL207" s="144">
        <v>26</v>
      </c>
      <c r="AM207" s="144">
        <v>39</v>
      </c>
      <c r="AN207" s="144">
        <v>34</v>
      </c>
      <c r="AO207" s="144">
        <v>34</v>
      </c>
      <c r="AP207" s="363">
        <v>33.5</v>
      </c>
      <c r="AQ207" s="144">
        <v>33</v>
      </c>
      <c r="AR207" s="144">
        <v>33</v>
      </c>
      <c r="AS207" s="144">
        <v>28</v>
      </c>
      <c r="AT207" s="144">
        <v>21</v>
      </c>
      <c r="AU207" s="144">
        <v>25</v>
      </c>
      <c r="AV207" s="144">
        <v>31</v>
      </c>
      <c r="AW207" s="144">
        <v>34</v>
      </c>
      <c r="AX207" s="144">
        <v>35</v>
      </c>
      <c r="AY207" s="144">
        <v>31</v>
      </c>
      <c r="AZ207" s="144">
        <v>29</v>
      </c>
      <c r="BA207" s="144">
        <v>30</v>
      </c>
      <c r="BB207" s="144">
        <v>28</v>
      </c>
      <c r="BC207" s="144">
        <v>33</v>
      </c>
      <c r="BD207" s="144">
        <v>34</v>
      </c>
      <c r="BE207" s="144">
        <v>29</v>
      </c>
      <c r="BF207" s="144">
        <v>35</v>
      </c>
      <c r="BG207" s="144">
        <v>36</v>
      </c>
      <c r="BH207" s="144">
        <v>28</v>
      </c>
      <c r="BI207" s="144">
        <v>26</v>
      </c>
      <c r="BJ207" s="144">
        <v>18</v>
      </c>
      <c r="BK207" s="144">
        <v>18</v>
      </c>
      <c r="BL207" s="144">
        <v>22</v>
      </c>
      <c r="BM207" s="144">
        <v>22</v>
      </c>
      <c r="BN207" s="144">
        <v>23</v>
      </c>
      <c r="BO207" s="144">
        <v>28</v>
      </c>
      <c r="BP207" s="144">
        <v>21</v>
      </c>
      <c r="BQ207" s="144">
        <v>22</v>
      </c>
      <c r="BR207" s="144">
        <v>21</v>
      </c>
      <c r="BS207" s="373">
        <v>0</v>
      </c>
      <c r="BT207" s="144">
        <v>42</v>
      </c>
      <c r="BU207" s="144">
        <v>40</v>
      </c>
      <c r="BV207" s="144">
        <v>40</v>
      </c>
      <c r="BW207" s="144">
        <v>34</v>
      </c>
      <c r="BX207" s="144">
        <v>32</v>
      </c>
      <c r="BY207" s="144">
        <v>32</v>
      </c>
      <c r="BZ207" s="142">
        <v>35</v>
      </c>
      <c r="CA207" s="381">
        <v>36</v>
      </c>
      <c r="CB207" s="142">
        <v>30</v>
      </c>
      <c r="CC207" s="381">
        <v>27</v>
      </c>
      <c r="CD207" s="381">
        <v>32</v>
      </c>
      <c r="CE207" s="381">
        <v>27</v>
      </c>
      <c r="CF207" s="381">
        <v>19</v>
      </c>
      <c r="CG207" s="142">
        <v>17</v>
      </c>
      <c r="CH207" s="142">
        <v>13</v>
      </c>
      <c r="CI207" s="144">
        <v>13</v>
      </c>
      <c r="CJ207" s="144">
        <v>14</v>
      </c>
      <c r="CK207" s="144">
        <v>16</v>
      </c>
      <c r="CL207" s="144">
        <v>17</v>
      </c>
      <c r="CM207" s="144">
        <v>22</v>
      </c>
      <c r="CN207" s="144">
        <v>23</v>
      </c>
      <c r="CO207" s="144">
        <v>24</v>
      </c>
      <c r="CP207" s="144">
        <v>24</v>
      </c>
      <c r="CQ207" s="144">
        <v>27</v>
      </c>
      <c r="CR207" s="144">
        <v>31</v>
      </c>
      <c r="CS207" s="144">
        <v>29</v>
      </c>
      <c r="CT207" s="144">
        <v>35</v>
      </c>
      <c r="CU207" s="144">
        <v>30</v>
      </c>
      <c r="CV207" s="144">
        <v>37</v>
      </c>
      <c r="CW207" s="144">
        <v>34</v>
      </c>
      <c r="CX207" s="144">
        <v>41</v>
      </c>
      <c r="CY207" s="144">
        <v>42</v>
      </c>
      <c r="CZ207" s="144">
        <v>46</v>
      </c>
      <c r="DA207" s="144">
        <v>49</v>
      </c>
      <c r="DB207" s="144">
        <v>57</v>
      </c>
      <c r="DC207" s="144">
        <v>68</v>
      </c>
      <c r="DD207" s="144">
        <v>69</v>
      </c>
      <c r="DE207" s="144">
        <v>72</v>
      </c>
      <c r="DF207" s="144">
        <v>73</v>
      </c>
      <c r="DG207" s="144">
        <v>74</v>
      </c>
      <c r="DH207" s="144">
        <v>68</v>
      </c>
      <c r="DI207" s="144">
        <v>65</v>
      </c>
      <c r="DJ207" s="144">
        <v>66</v>
      </c>
      <c r="DK207" s="144">
        <v>69</v>
      </c>
      <c r="DL207" s="144">
        <v>70</v>
      </c>
      <c r="DM207" s="144">
        <v>70</v>
      </c>
      <c r="DN207" s="144">
        <v>66</v>
      </c>
      <c r="DO207" s="144">
        <v>67</v>
      </c>
      <c r="DP207" s="144">
        <v>53</v>
      </c>
      <c r="DQ207" s="144">
        <v>55</v>
      </c>
      <c r="DR207" s="381">
        <v>51</v>
      </c>
      <c r="DS207" s="144">
        <v>51</v>
      </c>
      <c r="DT207" s="381">
        <v>51</v>
      </c>
      <c r="DU207" s="402">
        <v>47</v>
      </c>
      <c r="DV207" s="381">
        <v>53</v>
      </c>
      <c r="DW207" s="402">
        <v>56</v>
      </c>
      <c r="DX207" s="381">
        <v>51</v>
      </c>
      <c r="DY207" s="381">
        <v>53</v>
      </c>
      <c r="DZ207" s="381">
        <v>53</v>
      </c>
      <c r="EA207" s="381">
        <v>56</v>
      </c>
      <c r="EB207" s="381">
        <v>59</v>
      </c>
      <c r="EC207" s="381">
        <v>57</v>
      </c>
      <c r="ED207" s="381">
        <v>53</v>
      </c>
      <c r="EE207" s="381">
        <v>46</v>
      </c>
      <c r="EF207" s="381">
        <v>49</v>
      </c>
      <c r="EG207" s="381">
        <v>52</v>
      </c>
      <c r="EH207" s="381">
        <v>54</v>
      </c>
      <c r="EI207" s="381">
        <v>52</v>
      </c>
      <c r="EJ207" s="381">
        <v>46</v>
      </c>
      <c r="EK207" s="381">
        <v>50</v>
      </c>
      <c r="EL207" s="381">
        <v>56</v>
      </c>
      <c r="EM207" s="381">
        <v>58</v>
      </c>
      <c r="EN207" s="381">
        <v>55</v>
      </c>
      <c r="EO207" s="144">
        <v>53</v>
      </c>
      <c r="EP207" s="381">
        <v>51</v>
      </c>
      <c r="EQ207" s="381">
        <v>51</v>
      </c>
      <c r="ER207" s="381">
        <v>52</v>
      </c>
      <c r="ES207" s="381">
        <v>51</v>
      </c>
      <c r="ET207" s="381">
        <v>49</v>
      </c>
      <c r="EU207" s="381">
        <v>45</v>
      </c>
      <c r="EV207" s="381">
        <v>44</v>
      </c>
      <c r="EW207" s="381">
        <v>45</v>
      </c>
      <c r="EX207" s="381">
        <v>43</v>
      </c>
      <c r="EY207" s="381">
        <v>37</v>
      </c>
      <c r="EZ207" s="381">
        <v>37</v>
      </c>
      <c r="FA207" s="381">
        <v>33</v>
      </c>
      <c r="FB207" s="381">
        <v>32</v>
      </c>
      <c r="FC207" s="381">
        <v>36</v>
      </c>
      <c r="FD207" s="381">
        <v>36</v>
      </c>
      <c r="FE207" s="381">
        <v>37</v>
      </c>
      <c r="FF207" s="381">
        <v>38</v>
      </c>
      <c r="FG207" s="381">
        <v>41</v>
      </c>
      <c r="FH207" s="381">
        <v>42</v>
      </c>
      <c r="FI207" s="381">
        <v>41</v>
      </c>
      <c r="FJ207" s="381">
        <v>45</v>
      </c>
      <c r="FK207" s="144">
        <v>50</v>
      </c>
      <c r="FL207" s="381">
        <v>48</v>
      </c>
      <c r="FM207" s="381">
        <v>46</v>
      </c>
      <c r="FN207" s="144">
        <v>42</v>
      </c>
      <c r="FO207" s="144">
        <v>42</v>
      </c>
      <c r="FP207" s="144">
        <v>42</v>
      </c>
      <c r="FQ207" s="381">
        <v>46</v>
      </c>
      <c r="FR207" s="144">
        <v>53</v>
      </c>
      <c r="FS207" s="381">
        <v>53</v>
      </c>
      <c r="FT207" s="144">
        <v>52</v>
      </c>
      <c r="FU207" s="381">
        <v>51</v>
      </c>
      <c r="FV207" s="381">
        <v>52</v>
      </c>
      <c r="FW207" s="381">
        <v>50</v>
      </c>
      <c r="FX207" s="402">
        <v>44</v>
      </c>
      <c r="FY207" s="381">
        <v>46</v>
      </c>
      <c r="FZ207" s="381">
        <v>47</v>
      </c>
      <c r="GA207" s="381">
        <v>57</v>
      </c>
      <c r="GB207" s="381">
        <v>58</v>
      </c>
      <c r="GC207" s="381">
        <v>57</v>
      </c>
      <c r="GD207" s="381">
        <v>54</v>
      </c>
      <c r="GE207" s="381">
        <v>53</v>
      </c>
      <c r="GF207" s="381">
        <v>52</v>
      </c>
      <c r="GG207" s="381">
        <v>52</v>
      </c>
      <c r="GH207" s="381">
        <v>55</v>
      </c>
      <c r="GI207" s="381">
        <v>57</v>
      </c>
      <c r="GJ207" s="381">
        <v>60</v>
      </c>
      <c r="GK207" s="381">
        <v>62</v>
      </c>
      <c r="GL207" s="381">
        <v>54</v>
      </c>
      <c r="GM207" s="381">
        <v>49</v>
      </c>
      <c r="GN207" s="381">
        <v>46</v>
      </c>
      <c r="GO207" s="381">
        <v>52</v>
      </c>
      <c r="GP207" s="144">
        <v>54</v>
      </c>
      <c r="GQ207" s="381">
        <v>53</v>
      </c>
      <c r="GR207" s="381">
        <v>57</v>
      </c>
      <c r="GS207" s="381">
        <v>61</v>
      </c>
      <c r="GT207" s="381">
        <v>67</v>
      </c>
      <c r="GU207" s="381">
        <v>64</v>
      </c>
      <c r="GV207" s="144">
        <v>65</v>
      </c>
      <c r="GW207" s="144">
        <v>63</v>
      </c>
      <c r="GX207" s="144">
        <v>68</v>
      </c>
      <c r="GY207" s="144">
        <v>76</v>
      </c>
      <c r="GZ207" s="144">
        <v>78</v>
      </c>
      <c r="HA207" s="144">
        <v>79</v>
      </c>
      <c r="HB207" s="144">
        <v>81</v>
      </c>
      <c r="HC207" s="144">
        <v>76</v>
      </c>
      <c r="HD207" s="144">
        <v>52</v>
      </c>
      <c r="HE207" s="144">
        <v>58</v>
      </c>
      <c r="HF207" s="144">
        <v>71</v>
      </c>
      <c r="HG207" s="144">
        <v>74</v>
      </c>
      <c r="HH207" s="144">
        <v>75</v>
      </c>
      <c r="HI207" s="144">
        <v>82</v>
      </c>
      <c r="HJ207" s="144">
        <v>82</v>
      </c>
      <c r="HK207" s="144">
        <v>82</v>
      </c>
      <c r="HL207" s="144">
        <v>44</v>
      </c>
      <c r="HM207" s="144">
        <v>31</v>
      </c>
      <c r="HN207" s="144">
        <v>27</v>
      </c>
      <c r="HO207" s="144">
        <v>24</v>
      </c>
      <c r="HP207" s="144">
        <v>21</v>
      </c>
      <c r="HQ207" s="144">
        <v>21</v>
      </c>
      <c r="HR207" s="144">
        <v>21</v>
      </c>
      <c r="HS207" s="144">
        <v>22</v>
      </c>
      <c r="HT207" s="144">
        <v>25</v>
      </c>
      <c r="HU207" s="144">
        <v>27</v>
      </c>
      <c r="HV207" s="144">
        <v>26</v>
      </c>
      <c r="HW207" s="144">
        <v>32</v>
      </c>
      <c r="HX207" s="144">
        <v>32</v>
      </c>
      <c r="HY207" s="144">
        <v>27</v>
      </c>
      <c r="HZ207" s="144">
        <v>25</v>
      </c>
      <c r="IA207" s="144">
        <v>20</v>
      </c>
      <c r="IB207" s="144">
        <v>19</v>
      </c>
      <c r="IC207" s="144">
        <v>21</v>
      </c>
      <c r="ID207" s="144">
        <v>19</v>
      </c>
      <c r="IE207" s="144">
        <v>19</v>
      </c>
      <c r="IF207" s="144">
        <v>17</v>
      </c>
      <c r="IG207" s="144">
        <v>15</v>
      </c>
      <c r="IH207" s="144">
        <v>21</v>
      </c>
      <c r="II207" s="144">
        <v>20</v>
      </c>
      <c r="IJ207" s="144">
        <v>17</v>
      </c>
      <c r="IK207" s="144">
        <v>18</v>
      </c>
      <c r="IL207" s="144">
        <v>17</v>
      </c>
      <c r="IM207" s="144">
        <v>20</v>
      </c>
      <c r="IN207" s="341">
        <f t="shared" si="183"/>
        <v>18</v>
      </c>
      <c r="IO207" s="144">
        <v>16</v>
      </c>
      <c r="IP207" s="144">
        <v>18</v>
      </c>
      <c r="IQ207" s="144">
        <v>14</v>
      </c>
      <c r="IR207" s="144">
        <v>14</v>
      </c>
      <c r="IS207" s="144">
        <v>11</v>
      </c>
      <c r="IT207" s="144">
        <v>15</v>
      </c>
      <c r="IU207" s="144">
        <v>13</v>
      </c>
      <c r="IV207" s="144">
        <v>15</v>
      </c>
      <c r="IW207" s="144">
        <v>16</v>
      </c>
      <c r="IX207" s="144">
        <v>14</v>
      </c>
      <c r="IY207" s="144">
        <v>10</v>
      </c>
      <c r="IZ207" s="144">
        <v>9</v>
      </c>
      <c r="JA207" s="144">
        <v>11</v>
      </c>
      <c r="JB207" s="144">
        <v>11</v>
      </c>
      <c r="JC207" s="343">
        <v>8</v>
      </c>
      <c r="JD207" s="144">
        <v>8</v>
      </c>
      <c r="JE207" s="144">
        <v>9</v>
      </c>
      <c r="JF207" s="362">
        <f t="shared" si="185"/>
        <v>9.5</v>
      </c>
      <c r="JG207" s="144">
        <v>10</v>
      </c>
      <c r="JH207" s="144">
        <v>9</v>
      </c>
      <c r="JI207" s="144">
        <v>10</v>
      </c>
      <c r="JJ207" s="144">
        <v>10</v>
      </c>
      <c r="JK207" s="144">
        <v>12</v>
      </c>
      <c r="JL207" s="144">
        <v>11</v>
      </c>
      <c r="JM207" s="144">
        <v>18</v>
      </c>
      <c r="JN207" s="341">
        <f t="shared" si="186"/>
        <v>18</v>
      </c>
      <c r="JO207" s="144">
        <v>18</v>
      </c>
      <c r="JP207" s="144">
        <v>10</v>
      </c>
      <c r="JQ207" s="144">
        <v>9</v>
      </c>
      <c r="JR207" s="144">
        <v>7</v>
      </c>
      <c r="JS207" s="144">
        <v>4</v>
      </c>
      <c r="JT207" s="144">
        <v>7</v>
      </c>
      <c r="JU207" s="144">
        <v>2</v>
      </c>
      <c r="JV207" s="341">
        <f t="shared" si="187"/>
        <v>2.5</v>
      </c>
      <c r="JW207" s="144">
        <v>3</v>
      </c>
      <c r="JX207" s="144">
        <v>5</v>
      </c>
      <c r="JY207" s="144">
        <v>9</v>
      </c>
      <c r="JZ207" s="144">
        <v>7</v>
      </c>
      <c r="KA207" s="144">
        <v>8</v>
      </c>
      <c r="KB207" s="144">
        <v>11</v>
      </c>
      <c r="KC207" s="144">
        <v>10</v>
      </c>
      <c r="KD207" s="144">
        <v>10</v>
      </c>
      <c r="KE207" s="144">
        <v>10</v>
      </c>
      <c r="KF207" s="144">
        <v>9</v>
      </c>
      <c r="KG207" s="144">
        <v>9</v>
      </c>
      <c r="KH207" s="144">
        <v>11</v>
      </c>
      <c r="KI207" s="144">
        <v>8</v>
      </c>
      <c r="KJ207" s="144">
        <v>9</v>
      </c>
      <c r="KK207" s="144">
        <v>7</v>
      </c>
      <c r="KL207" s="144">
        <v>5</v>
      </c>
      <c r="KM207" s="144">
        <v>5</v>
      </c>
      <c r="KN207" s="144">
        <v>3</v>
      </c>
      <c r="KO207" s="329">
        <v>4</v>
      </c>
      <c r="KP207" s="144">
        <v>8</v>
      </c>
      <c r="KQ207" s="144">
        <v>6</v>
      </c>
      <c r="KR207" s="144">
        <v>4</v>
      </c>
      <c r="KS207" s="144">
        <v>3</v>
      </c>
      <c r="KT207" s="144">
        <v>2</v>
      </c>
      <c r="KU207" s="144">
        <v>4</v>
      </c>
      <c r="KV207" s="144">
        <v>4</v>
      </c>
      <c r="KW207" s="144">
        <v>5</v>
      </c>
      <c r="KX207" s="144">
        <v>3</v>
      </c>
      <c r="KY207" s="144">
        <v>4</v>
      </c>
      <c r="KZ207" s="144">
        <v>7</v>
      </c>
      <c r="LA207" s="144">
        <v>8</v>
      </c>
      <c r="LB207" s="144">
        <v>11</v>
      </c>
      <c r="LC207" s="144">
        <v>11</v>
      </c>
      <c r="LD207" s="144">
        <v>10</v>
      </c>
      <c r="LE207" s="144">
        <v>5</v>
      </c>
      <c r="LF207" s="144">
        <v>6</v>
      </c>
      <c r="LG207" s="144">
        <v>7</v>
      </c>
      <c r="LH207" s="144">
        <v>8</v>
      </c>
      <c r="LI207" s="144">
        <v>9</v>
      </c>
      <c r="LJ207" s="473">
        <v>8</v>
      </c>
      <c r="LK207" s="144">
        <v>8</v>
      </c>
      <c r="LL207" s="144">
        <v>9</v>
      </c>
      <c r="LM207" s="144">
        <v>9</v>
      </c>
      <c r="LN207" s="144">
        <v>5</v>
      </c>
      <c r="LO207" s="144">
        <v>4</v>
      </c>
      <c r="LP207" s="144">
        <v>2</v>
      </c>
      <c r="LQ207" s="144">
        <v>2</v>
      </c>
      <c r="LR207" s="144">
        <v>4</v>
      </c>
      <c r="LS207" s="144">
        <v>5</v>
      </c>
      <c r="LT207" s="144">
        <v>3</v>
      </c>
      <c r="LU207" s="144">
        <v>1</v>
      </c>
      <c r="LV207" s="144">
        <v>4</v>
      </c>
      <c r="LW207" s="144">
        <v>5</v>
      </c>
      <c r="LX207" s="144">
        <v>6</v>
      </c>
      <c r="LY207" s="144">
        <v>4</v>
      </c>
      <c r="LZ207" s="144">
        <v>3</v>
      </c>
      <c r="MA207" s="144">
        <v>4</v>
      </c>
      <c r="MB207" s="144">
        <v>4</v>
      </c>
      <c r="MC207" s="144">
        <v>6</v>
      </c>
      <c r="MD207" s="144">
        <v>3</v>
      </c>
      <c r="ME207" s="144">
        <v>3</v>
      </c>
      <c r="MF207" s="144">
        <v>3</v>
      </c>
      <c r="MG207" s="144">
        <v>3</v>
      </c>
      <c r="MH207" s="144">
        <v>2</v>
      </c>
      <c r="MI207" s="144">
        <v>6</v>
      </c>
      <c r="MJ207" s="144">
        <v>5</v>
      </c>
      <c r="MK207" s="144">
        <v>5</v>
      </c>
      <c r="ML207" s="144">
        <v>5</v>
      </c>
      <c r="MM207" s="144">
        <v>4</v>
      </c>
      <c r="MN207" s="144">
        <v>5</v>
      </c>
      <c r="MO207" s="144">
        <v>4</v>
      </c>
      <c r="MP207" s="144">
        <v>4</v>
      </c>
      <c r="MQ207" s="144">
        <v>3</v>
      </c>
      <c r="MR207" s="144">
        <v>7</v>
      </c>
      <c r="MS207" s="144">
        <v>4</v>
      </c>
      <c r="MT207" s="144">
        <v>4</v>
      </c>
      <c r="MU207" s="144">
        <v>5</v>
      </c>
      <c r="MV207" s="144">
        <v>6</v>
      </c>
      <c r="MW207" s="144">
        <v>8</v>
      </c>
      <c r="MX207" s="144">
        <v>7</v>
      </c>
      <c r="MY207" s="144">
        <v>7</v>
      </c>
      <c r="MZ207" s="144">
        <v>7</v>
      </c>
      <c r="NA207" s="144">
        <v>6</v>
      </c>
      <c r="NB207" s="144">
        <v>8</v>
      </c>
      <c r="NC207" s="144">
        <v>8</v>
      </c>
      <c r="ND207" s="144">
        <v>6</v>
      </c>
      <c r="NE207" s="144">
        <v>6</v>
      </c>
      <c r="NF207" s="144">
        <v>4</v>
      </c>
      <c r="NG207" s="144">
        <v>4</v>
      </c>
      <c r="NH207" s="144">
        <v>3</v>
      </c>
      <c r="NI207" s="144">
        <v>3</v>
      </c>
      <c r="NJ207" s="144">
        <v>2</v>
      </c>
      <c r="NK207" s="144">
        <v>2</v>
      </c>
      <c r="NL207" s="144">
        <v>1</v>
      </c>
      <c r="NM207" s="144">
        <v>2</v>
      </c>
      <c r="NN207" s="144">
        <v>2</v>
      </c>
      <c r="NO207" s="144">
        <v>2</v>
      </c>
      <c r="NP207" s="144">
        <v>4</v>
      </c>
      <c r="NQ207" s="144">
        <v>5</v>
      </c>
      <c r="NR207" s="144">
        <v>2</v>
      </c>
      <c r="NS207" s="144">
        <v>1</v>
      </c>
      <c r="NT207" s="144">
        <v>2</v>
      </c>
      <c r="NU207" s="144">
        <v>4</v>
      </c>
      <c r="NV207" s="144">
        <v>3</v>
      </c>
      <c r="NW207" s="144">
        <v>6</v>
      </c>
      <c r="NX207" s="144">
        <v>8</v>
      </c>
      <c r="NY207" s="144">
        <v>5</v>
      </c>
      <c r="NZ207" s="144">
        <v>3</v>
      </c>
      <c r="OA207" s="144">
        <v>2</v>
      </c>
      <c r="OB207" s="144">
        <v>0</v>
      </c>
      <c r="OC207" s="144">
        <v>2</v>
      </c>
      <c r="OD207" s="144">
        <v>4</v>
      </c>
      <c r="OE207" s="144">
        <v>3</v>
      </c>
      <c r="OF207" s="144">
        <v>4</v>
      </c>
      <c r="OG207" s="144">
        <v>2</v>
      </c>
      <c r="OH207" s="144">
        <v>4</v>
      </c>
      <c r="OI207" s="144">
        <v>4</v>
      </c>
      <c r="OJ207" s="144">
        <v>6</v>
      </c>
      <c r="OK207" s="144">
        <v>6</v>
      </c>
      <c r="OL207" s="144">
        <v>6</v>
      </c>
      <c r="OM207" s="144">
        <v>6</v>
      </c>
      <c r="ON207" s="144">
        <v>5</v>
      </c>
      <c r="OO207" s="144">
        <v>3</v>
      </c>
      <c r="OP207" s="144">
        <v>7</v>
      </c>
      <c r="OQ207" s="144">
        <v>6</v>
      </c>
      <c r="OR207" s="144">
        <v>6</v>
      </c>
      <c r="OS207" s="144">
        <v>4</v>
      </c>
      <c r="OT207" s="144">
        <v>6</v>
      </c>
      <c r="OU207" s="144">
        <v>5</v>
      </c>
      <c r="OV207" s="144">
        <v>6</v>
      </c>
      <c r="OW207" s="144">
        <v>12</v>
      </c>
      <c r="OX207" s="144">
        <v>10</v>
      </c>
      <c r="OY207" s="341">
        <f t="shared" si="184"/>
        <v>8.5</v>
      </c>
      <c r="OZ207" s="144">
        <v>7</v>
      </c>
      <c r="PA207" s="144">
        <v>6</v>
      </c>
      <c r="PB207" s="144">
        <v>7</v>
      </c>
      <c r="PC207" s="144">
        <v>6</v>
      </c>
      <c r="PD207" s="144">
        <v>5</v>
      </c>
    </row>
    <row r="208" spans="1:436" s="144" customFormat="1" x14ac:dyDescent="0.2">
      <c r="A208" s="55"/>
      <c r="B208" s="318">
        <v>13</v>
      </c>
      <c r="C208" s="319">
        <f t="shared" ca="1" si="182"/>
        <v>0</v>
      </c>
      <c r="D208" s="322"/>
      <c r="E208" s="322"/>
      <c r="F208" s="322"/>
      <c r="G208" s="144">
        <v>5</v>
      </c>
      <c r="H208" s="144">
        <v>5</v>
      </c>
      <c r="I208" s="343">
        <v>6</v>
      </c>
      <c r="J208" s="144">
        <v>7</v>
      </c>
      <c r="K208" s="144">
        <v>7</v>
      </c>
      <c r="L208" s="144">
        <v>5</v>
      </c>
      <c r="M208" s="144">
        <v>4</v>
      </c>
      <c r="N208" s="144">
        <v>5</v>
      </c>
      <c r="O208" s="144">
        <v>4</v>
      </c>
      <c r="P208" s="144">
        <v>4</v>
      </c>
      <c r="Q208" s="144">
        <v>3</v>
      </c>
      <c r="R208" s="144">
        <v>3</v>
      </c>
      <c r="S208" s="144">
        <v>3</v>
      </c>
      <c r="T208" s="144">
        <v>3</v>
      </c>
      <c r="U208" s="144">
        <v>1</v>
      </c>
      <c r="V208" s="144">
        <v>1</v>
      </c>
      <c r="W208" s="144">
        <v>1</v>
      </c>
      <c r="X208" s="144">
        <v>0</v>
      </c>
      <c r="Y208" s="144">
        <v>0</v>
      </c>
      <c r="Z208" s="144">
        <v>0</v>
      </c>
      <c r="AA208" s="144">
        <v>1</v>
      </c>
      <c r="AB208" s="144">
        <v>0</v>
      </c>
      <c r="AC208" s="144">
        <v>0</v>
      </c>
      <c r="AD208" s="144">
        <v>0</v>
      </c>
      <c r="AE208" s="144">
        <v>1</v>
      </c>
      <c r="AF208" s="144">
        <v>1</v>
      </c>
      <c r="AG208" s="144">
        <v>0</v>
      </c>
      <c r="AH208" s="144">
        <v>0</v>
      </c>
      <c r="AI208" s="144">
        <v>1</v>
      </c>
      <c r="AJ208" s="144">
        <v>2</v>
      </c>
      <c r="AK208" s="144">
        <v>3</v>
      </c>
      <c r="AL208" s="144">
        <v>3</v>
      </c>
      <c r="AM208" s="144">
        <v>3</v>
      </c>
      <c r="AN208" s="144">
        <v>4</v>
      </c>
      <c r="AO208" s="144">
        <v>2</v>
      </c>
      <c r="AP208" s="363">
        <v>2</v>
      </c>
      <c r="AQ208" s="144">
        <v>2</v>
      </c>
      <c r="AR208" s="144">
        <v>2</v>
      </c>
      <c r="AS208" s="144">
        <v>2</v>
      </c>
      <c r="AT208" s="144">
        <v>2</v>
      </c>
      <c r="AU208" s="144">
        <v>2</v>
      </c>
      <c r="AV208" s="144">
        <v>2</v>
      </c>
      <c r="AW208" s="144">
        <v>3</v>
      </c>
      <c r="AX208" s="144">
        <v>2</v>
      </c>
      <c r="AY208" s="144">
        <v>2</v>
      </c>
      <c r="AZ208" s="144">
        <v>2</v>
      </c>
      <c r="BA208" s="144">
        <v>4</v>
      </c>
      <c r="BB208" s="144">
        <v>5</v>
      </c>
      <c r="BC208" s="144">
        <v>3</v>
      </c>
      <c r="BD208" s="144">
        <v>4</v>
      </c>
      <c r="BE208" s="144">
        <v>3</v>
      </c>
      <c r="BF208" s="144">
        <v>2</v>
      </c>
      <c r="BG208" s="144">
        <v>2</v>
      </c>
      <c r="BH208" s="144">
        <v>3</v>
      </c>
      <c r="BI208" s="144">
        <v>5</v>
      </c>
      <c r="BJ208" s="144">
        <v>5</v>
      </c>
      <c r="BK208" s="144">
        <v>6</v>
      </c>
      <c r="BL208" s="144">
        <v>7</v>
      </c>
      <c r="BM208" s="144">
        <v>4</v>
      </c>
      <c r="BN208" s="144">
        <v>7</v>
      </c>
      <c r="BO208" s="144">
        <v>6</v>
      </c>
      <c r="BP208" s="144">
        <v>6</v>
      </c>
      <c r="BQ208" s="144">
        <v>5</v>
      </c>
      <c r="BR208" s="144">
        <v>6</v>
      </c>
      <c r="BS208" s="373">
        <v>0</v>
      </c>
      <c r="BT208" s="144">
        <v>10</v>
      </c>
      <c r="BU208" s="144">
        <v>9</v>
      </c>
      <c r="BV208" s="144">
        <v>9</v>
      </c>
      <c r="BW208" s="144">
        <v>10</v>
      </c>
      <c r="BX208" s="144">
        <v>10</v>
      </c>
      <c r="BY208" s="144">
        <v>7</v>
      </c>
      <c r="BZ208" s="142">
        <v>4</v>
      </c>
      <c r="CA208" s="381">
        <v>5</v>
      </c>
      <c r="CB208" s="142">
        <v>5</v>
      </c>
      <c r="CC208" s="381">
        <v>5</v>
      </c>
      <c r="CD208" s="381">
        <v>5</v>
      </c>
      <c r="CE208" s="381">
        <v>6</v>
      </c>
      <c r="CF208" s="381">
        <v>6</v>
      </c>
      <c r="CG208" s="142">
        <v>3</v>
      </c>
      <c r="CH208" s="142">
        <v>5</v>
      </c>
      <c r="CI208" s="144">
        <v>6</v>
      </c>
      <c r="CJ208" s="144">
        <v>5</v>
      </c>
      <c r="CK208" s="144">
        <v>5</v>
      </c>
      <c r="CL208" s="144">
        <v>5</v>
      </c>
      <c r="CM208" s="144">
        <v>4</v>
      </c>
      <c r="CN208" s="144">
        <v>5</v>
      </c>
      <c r="CO208" s="144">
        <v>6</v>
      </c>
      <c r="CP208" s="144">
        <v>8</v>
      </c>
      <c r="CQ208" s="144">
        <v>7</v>
      </c>
      <c r="CR208" s="144">
        <v>5</v>
      </c>
      <c r="CS208" s="144">
        <v>4</v>
      </c>
      <c r="CT208" s="144">
        <v>4</v>
      </c>
      <c r="CU208" s="144">
        <v>4</v>
      </c>
      <c r="CV208" s="144">
        <v>6</v>
      </c>
      <c r="CW208" s="144">
        <v>6</v>
      </c>
      <c r="CX208" s="144">
        <v>6</v>
      </c>
      <c r="CY208" s="144">
        <v>6</v>
      </c>
      <c r="CZ208" s="144">
        <v>6</v>
      </c>
      <c r="DA208" s="144">
        <v>5</v>
      </c>
      <c r="DB208" s="144">
        <v>5</v>
      </c>
      <c r="DC208" s="144">
        <v>4</v>
      </c>
      <c r="DD208" s="144">
        <v>4</v>
      </c>
      <c r="DE208" s="144">
        <v>4</v>
      </c>
      <c r="DF208" s="144">
        <v>4.5</v>
      </c>
      <c r="DG208" s="144">
        <v>5</v>
      </c>
      <c r="DH208" s="144">
        <v>5</v>
      </c>
      <c r="DI208" s="144">
        <v>4</v>
      </c>
      <c r="DJ208" s="144">
        <v>4</v>
      </c>
      <c r="DK208" s="144">
        <v>4</v>
      </c>
      <c r="DL208" s="144">
        <v>4</v>
      </c>
      <c r="DM208" s="144">
        <v>2</v>
      </c>
      <c r="DN208" s="144">
        <v>2</v>
      </c>
      <c r="DO208" s="144">
        <v>3</v>
      </c>
      <c r="DP208" s="144">
        <v>3</v>
      </c>
      <c r="DQ208" s="144">
        <v>3</v>
      </c>
      <c r="DR208" s="381">
        <v>3</v>
      </c>
      <c r="DS208" s="144">
        <v>3</v>
      </c>
      <c r="DT208" s="381">
        <v>3</v>
      </c>
      <c r="DU208" s="402">
        <v>5</v>
      </c>
      <c r="DV208" s="381">
        <v>5</v>
      </c>
      <c r="DW208" s="402">
        <v>6</v>
      </c>
      <c r="DX208" s="381">
        <v>6</v>
      </c>
      <c r="DY208" s="381">
        <v>6</v>
      </c>
      <c r="DZ208" s="381">
        <v>6</v>
      </c>
      <c r="EA208" s="381">
        <v>7</v>
      </c>
      <c r="EB208" s="381">
        <v>7</v>
      </c>
      <c r="EC208" s="381">
        <v>7</v>
      </c>
      <c r="ED208" s="381">
        <v>8</v>
      </c>
      <c r="EE208" s="381">
        <v>9</v>
      </c>
      <c r="EF208" s="381">
        <v>7</v>
      </c>
      <c r="EG208" s="381">
        <v>6</v>
      </c>
      <c r="EH208" s="381">
        <v>3</v>
      </c>
      <c r="EI208" s="381">
        <v>3</v>
      </c>
      <c r="EJ208" s="381">
        <v>1</v>
      </c>
      <c r="EK208" s="381"/>
      <c r="EL208" s="381"/>
      <c r="EM208" s="381"/>
      <c r="EN208" s="381"/>
      <c r="EP208" s="381"/>
      <c r="EQ208" s="381"/>
      <c r="ER208" s="381">
        <v>1</v>
      </c>
      <c r="ES208" s="381">
        <v>1</v>
      </c>
      <c r="ET208" s="381">
        <v>1</v>
      </c>
      <c r="EU208" s="381"/>
      <c r="EV208" s="381">
        <v>1</v>
      </c>
      <c r="EW208" s="381">
        <v>1</v>
      </c>
      <c r="EX208" s="381">
        <v>1</v>
      </c>
      <c r="EY208" s="381">
        <v>1</v>
      </c>
      <c r="EZ208" s="381">
        <v>1</v>
      </c>
      <c r="FA208" s="381">
        <v>1</v>
      </c>
      <c r="FB208" s="381"/>
      <c r="FC208" s="381"/>
      <c r="FD208" s="381">
        <v>1</v>
      </c>
      <c r="FE208" s="381">
        <v>1</v>
      </c>
      <c r="FF208" s="381">
        <v>1</v>
      </c>
      <c r="FG208" s="381">
        <v>1</v>
      </c>
      <c r="FH208" s="381">
        <v>1</v>
      </c>
      <c r="FI208" s="381">
        <v>2</v>
      </c>
      <c r="FJ208" s="381">
        <v>1</v>
      </c>
      <c r="FK208" s="144">
        <v>1</v>
      </c>
      <c r="FL208" s="381">
        <v>1</v>
      </c>
      <c r="FM208" s="381">
        <v>1</v>
      </c>
      <c r="FN208" s="144">
        <v>1</v>
      </c>
      <c r="FO208" s="144">
        <v>2</v>
      </c>
      <c r="FP208" s="144">
        <v>3</v>
      </c>
      <c r="FQ208" s="381">
        <v>3</v>
      </c>
      <c r="FR208" s="144">
        <v>1</v>
      </c>
      <c r="FS208" s="381">
        <v>2</v>
      </c>
      <c r="FT208" s="144">
        <v>2</v>
      </c>
      <c r="FU208" s="381">
        <v>1</v>
      </c>
      <c r="FV208" s="381">
        <v>2</v>
      </c>
      <c r="FW208" s="381">
        <v>1</v>
      </c>
      <c r="FX208" s="402">
        <v>3</v>
      </c>
      <c r="FY208" s="381">
        <v>3</v>
      </c>
      <c r="FZ208" s="381">
        <v>2</v>
      </c>
      <c r="GA208" s="381">
        <v>3</v>
      </c>
      <c r="GB208" s="381">
        <v>3</v>
      </c>
      <c r="GC208" s="381">
        <v>3</v>
      </c>
      <c r="GD208" s="381">
        <v>4</v>
      </c>
      <c r="GE208" s="381">
        <v>4</v>
      </c>
      <c r="GF208" s="381">
        <v>4</v>
      </c>
      <c r="GG208" s="381">
        <v>4</v>
      </c>
      <c r="GH208" s="381">
        <v>4</v>
      </c>
      <c r="GI208" s="381">
        <v>4</v>
      </c>
      <c r="GJ208" s="381">
        <v>4</v>
      </c>
      <c r="GK208" s="381">
        <v>3</v>
      </c>
      <c r="GL208" s="381">
        <v>3</v>
      </c>
      <c r="GM208" s="381">
        <v>3</v>
      </c>
      <c r="GN208" s="381">
        <v>4</v>
      </c>
      <c r="GO208" s="381">
        <v>3</v>
      </c>
      <c r="GP208" s="144">
        <v>2</v>
      </c>
      <c r="GQ208" s="381">
        <v>3</v>
      </c>
      <c r="GR208" s="381">
        <v>3</v>
      </c>
      <c r="GS208" s="381">
        <v>2</v>
      </c>
      <c r="GT208" s="381">
        <v>4</v>
      </c>
      <c r="GU208" s="381">
        <v>4</v>
      </c>
      <c r="GV208" s="144">
        <v>4</v>
      </c>
      <c r="GW208" s="144">
        <v>4</v>
      </c>
      <c r="GX208" s="144">
        <v>3</v>
      </c>
      <c r="GY208" s="144">
        <v>5</v>
      </c>
      <c r="GZ208" s="144">
        <v>5</v>
      </c>
      <c r="HA208" s="144">
        <v>5</v>
      </c>
      <c r="HB208" s="144">
        <v>5</v>
      </c>
      <c r="HC208" s="144">
        <v>5</v>
      </c>
      <c r="HD208" s="144">
        <v>3</v>
      </c>
      <c r="HE208" s="144">
        <v>4</v>
      </c>
      <c r="HF208" s="144">
        <v>5</v>
      </c>
      <c r="HG208" s="144">
        <v>5</v>
      </c>
      <c r="HH208" s="144">
        <v>6</v>
      </c>
      <c r="HI208" s="144">
        <v>4</v>
      </c>
      <c r="HJ208" s="144">
        <v>5</v>
      </c>
      <c r="HK208" s="144">
        <v>4</v>
      </c>
      <c r="HL208" s="144">
        <v>2</v>
      </c>
      <c r="HM208" s="144">
        <v>2</v>
      </c>
      <c r="HN208" s="144">
        <v>3</v>
      </c>
      <c r="HO208" s="144">
        <v>5</v>
      </c>
      <c r="HP208" s="144">
        <v>4</v>
      </c>
      <c r="HQ208" s="144">
        <v>3</v>
      </c>
      <c r="HR208" s="144">
        <v>5</v>
      </c>
      <c r="HS208" s="144">
        <v>6</v>
      </c>
      <c r="HT208" s="144">
        <v>6</v>
      </c>
      <c r="HU208" s="144">
        <v>9</v>
      </c>
      <c r="HV208" s="144">
        <v>9</v>
      </c>
      <c r="HW208" s="144">
        <v>7</v>
      </c>
      <c r="HX208" s="144">
        <v>4</v>
      </c>
      <c r="HY208" s="144">
        <v>4</v>
      </c>
      <c r="HZ208" s="144">
        <v>6</v>
      </c>
      <c r="IA208" s="144">
        <v>7</v>
      </c>
      <c r="IB208" s="144">
        <v>5</v>
      </c>
      <c r="IC208" s="144">
        <v>3</v>
      </c>
      <c r="ID208" s="144">
        <v>4</v>
      </c>
      <c r="IE208" s="144">
        <v>5</v>
      </c>
      <c r="IF208" s="144">
        <v>3</v>
      </c>
      <c r="IG208" s="144">
        <v>3</v>
      </c>
      <c r="IH208" s="144">
        <v>3</v>
      </c>
      <c r="II208" s="144">
        <v>2</v>
      </c>
      <c r="IJ208" s="144">
        <v>3</v>
      </c>
      <c r="IK208" s="144">
        <v>2</v>
      </c>
      <c r="IL208" s="144">
        <v>4</v>
      </c>
      <c r="IM208" s="144">
        <v>4</v>
      </c>
      <c r="IN208" s="341">
        <f t="shared" si="183"/>
        <v>4</v>
      </c>
      <c r="IO208" s="144">
        <v>4</v>
      </c>
      <c r="IP208" s="144">
        <v>4</v>
      </c>
      <c r="IQ208" s="144">
        <v>4</v>
      </c>
      <c r="IR208" s="144">
        <v>2</v>
      </c>
      <c r="IS208" s="144">
        <v>2</v>
      </c>
      <c r="IT208" s="144">
        <v>2</v>
      </c>
      <c r="IU208" s="144">
        <v>2</v>
      </c>
      <c r="IV208" s="144">
        <v>3</v>
      </c>
      <c r="IW208" s="144">
        <v>3</v>
      </c>
      <c r="IX208" s="144">
        <v>4</v>
      </c>
      <c r="IY208" s="144">
        <v>5</v>
      </c>
      <c r="IZ208" s="144">
        <v>7</v>
      </c>
      <c r="JA208" s="144">
        <v>8</v>
      </c>
      <c r="JB208" s="144">
        <v>6</v>
      </c>
      <c r="JC208" s="343">
        <v>6</v>
      </c>
      <c r="JD208" s="144">
        <v>6</v>
      </c>
      <c r="JE208" s="144">
        <v>4</v>
      </c>
      <c r="JF208" s="362">
        <f t="shared" si="185"/>
        <v>4</v>
      </c>
      <c r="JG208" s="144">
        <v>4</v>
      </c>
      <c r="JH208" s="144">
        <v>4</v>
      </c>
      <c r="JI208" s="144">
        <v>7</v>
      </c>
      <c r="JJ208" s="144">
        <v>5</v>
      </c>
      <c r="JK208" s="144">
        <v>5</v>
      </c>
      <c r="JL208" s="144">
        <v>5</v>
      </c>
      <c r="JM208" s="144">
        <v>3</v>
      </c>
      <c r="JN208" s="341">
        <f t="shared" si="186"/>
        <v>3.5</v>
      </c>
      <c r="JO208" s="144">
        <v>4</v>
      </c>
      <c r="JP208" s="144">
        <v>4</v>
      </c>
      <c r="JQ208" s="144">
        <v>2</v>
      </c>
      <c r="JR208" s="144">
        <v>1</v>
      </c>
      <c r="JS208" s="144">
        <v>1</v>
      </c>
      <c r="JT208" s="144">
        <v>1</v>
      </c>
      <c r="JU208" s="144">
        <v>0</v>
      </c>
      <c r="JV208" s="341">
        <f t="shared" si="187"/>
        <v>0.5</v>
      </c>
      <c r="JW208" s="144">
        <v>1</v>
      </c>
      <c r="JX208" s="144">
        <v>1</v>
      </c>
      <c r="JY208" s="144">
        <v>4</v>
      </c>
      <c r="JZ208" s="144">
        <v>4</v>
      </c>
      <c r="KA208" s="144">
        <v>2</v>
      </c>
      <c r="KB208" s="144">
        <v>2</v>
      </c>
      <c r="KC208" s="144">
        <v>2</v>
      </c>
      <c r="KD208" s="144">
        <v>2</v>
      </c>
      <c r="KE208" s="144">
        <v>2</v>
      </c>
      <c r="KF208" s="144">
        <v>2</v>
      </c>
      <c r="KG208" s="144">
        <v>2</v>
      </c>
      <c r="KH208" s="144">
        <v>2</v>
      </c>
      <c r="KI208" s="144">
        <v>2</v>
      </c>
      <c r="KJ208" s="144">
        <v>1</v>
      </c>
      <c r="KK208" s="144">
        <v>0</v>
      </c>
      <c r="KL208" s="144">
        <v>0</v>
      </c>
      <c r="KM208" s="144">
        <v>0</v>
      </c>
      <c r="KN208" s="144">
        <v>0</v>
      </c>
      <c r="KO208" s="329">
        <v>0</v>
      </c>
      <c r="KP208" s="144">
        <v>0</v>
      </c>
      <c r="KQ208" s="144">
        <v>0</v>
      </c>
      <c r="KR208" s="144">
        <v>1</v>
      </c>
      <c r="KS208" s="144">
        <v>0</v>
      </c>
      <c r="KT208" s="144">
        <v>1</v>
      </c>
      <c r="KU208" s="144">
        <v>1</v>
      </c>
      <c r="KV208" s="144">
        <v>0</v>
      </c>
      <c r="KW208" s="144">
        <v>0</v>
      </c>
      <c r="KX208" s="144">
        <v>0</v>
      </c>
      <c r="KY208" s="144">
        <v>0</v>
      </c>
      <c r="KZ208" s="144">
        <v>0</v>
      </c>
      <c r="LA208" s="144">
        <v>0</v>
      </c>
      <c r="LB208" s="144">
        <v>0</v>
      </c>
      <c r="LC208" s="144">
        <v>0</v>
      </c>
      <c r="LD208" s="144">
        <v>0</v>
      </c>
      <c r="LE208" s="144">
        <v>0</v>
      </c>
      <c r="LF208" s="144">
        <v>0</v>
      </c>
      <c r="LG208" s="144">
        <v>1</v>
      </c>
      <c r="LH208" s="144">
        <v>1</v>
      </c>
      <c r="LI208" s="144">
        <v>1</v>
      </c>
      <c r="LJ208" s="473">
        <v>0</v>
      </c>
      <c r="LK208" s="144">
        <v>0</v>
      </c>
      <c r="LL208" s="144">
        <v>0</v>
      </c>
      <c r="LM208" s="144">
        <v>0</v>
      </c>
      <c r="LN208" s="144">
        <v>0</v>
      </c>
      <c r="LO208" s="144">
        <v>0</v>
      </c>
      <c r="LP208" s="144">
        <v>0</v>
      </c>
      <c r="LQ208" s="144">
        <v>0</v>
      </c>
      <c r="LR208" s="144">
        <v>0</v>
      </c>
      <c r="LS208" s="144">
        <v>0</v>
      </c>
      <c r="LT208" s="144">
        <v>0</v>
      </c>
      <c r="LU208" s="144">
        <v>1</v>
      </c>
      <c r="LV208" s="144">
        <v>0</v>
      </c>
      <c r="LW208" s="144">
        <v>0</v>
      </c>
      <c r="LX208" s="144">
        <v>0</v>
      </c>
      <c r="LY208" s="144">
        <v>0</v>
      </c>
      <c r="LZ208" s="144">
        <v>0</v>
      </c>
      <c r="MA208" s="144">
        <v>0</v>
      </c>
      <c r="MB208" s="144">
        <v>0</v>
      </c>
      <c r="MC208" s="144">
        <v>0</v>
      </c>
      <c r="MD208" s="144">
        <v>0</v>
      </c>
      <c r="ME208" s="144">
        <v>0</v>
      </c>
      <c r="MF208" s="144">
        <v>0</v>
      </c>
      <c r="MG208" s="144">
        <v>0</v>
      </c>
      <c r="MH208" s="144">
        <v>0</v>
      </c>
      <c r="MI208" s="144">
        <v>0</v>
      </c>
      <c r="MJ208" s="144">
        <v>0</v>
      </c>
      <c r="MK208" s="144">
        <v>0</v>
      </c>
      <c r="ML208" s="144">
        <v>0</v>
      </c>
      <c r="MM208" s="144">
        <v>0</v>
      </c>
      <c r="MN208" s="144">
        <v>0</v>
      </c>
      <c r="MO208" s="144">
        <v>0</v>
      </c>
      <c r="MP208" s="144">
        <v>0</v>
      </c>
      <c r="MQ208" s="144">
        <v>1</v>
      </c>
      <c r="MR208" s="144">
        <v>1</v>
      </c>
      <c r="MS208" s="144">
        <v>2</v>
      </c>
      <c r="MT208" s="144">
        <v>2</v>
      </c>
      <c r="MU208" s="144">
        <v>0</v>
      </c>
      <c r="MV208" s="144">
        <v>0</v>
      </c>
      <c r="MW208" s="144">
        <v>0</v>
      </c>
      <c r="MX208" s="144">
        <v>0</v>
      </c>
      <c r="MY208" s="144">
        <v>0</v>
      </c>
      <c r="MZ208" s="144">
        <v>0</v>
      </c>
      <c r="NA208" s="144">
        <v>0</v>
      </c>
      <c r="NB208" s="144">
        <v>0</v>
      </c>
      <c r="NC208" s="144">
        <v>0</v>
      </c>
      <c r="ND208" s="144">
        <v>0</v>
      </c>
      <c r="NE208" s="144">
        <v>0</v>
      </c>
      <c r="NF208" s="144">
        <v>0</v>
      </c>
      <c r="NG208" s="144">
        <v>0</v>
      </c>
      <c r="NH208" s="144">
        <v>0</v>
      </c>
      <c r="NI208" s="144">
        <v>0</v>
      </c>
      <c r="NJ208" s="144">
        <v>0</v>
      </c>
      <c r="NK208" s="144">
        <v>0</v>
      </c>
      <c r="NL208" s="144">
        <v>0</v>
      </c>
      <c r="NM208" s="144">
        <v>0</v>
      </c>
      <c r="NN208" s="144">
        <v>0</v>
      </c>
      <c r="NO208" s="144">
        <v>0</v>
      </c>
      <c r="NP208" s="144">
        <v>0</v>
      </c>
      <c r="NQ208" s="144">
        <v>0</v>
      </c>
      <c r="NR208" s="144">
        <v>0</v>
      </c>
      <c r="NS208" s="144">
        <v>0</v>
      </c>
      <c r="NT208" s="144">
        <v>0</v>
      </c>
      <c r="NU208" s="144">
        <v>0</v>
      </c>
      <c r="NV208" s="144">
        <v>0</v>
      </c>
      <c r="NW208" s="144">
        <v>0</v>
      </c>
      <c r="NX208" s="144">
        <v>0</v>
      </c>
      <c r="NY208" s="144">
        <v>0</v>
      </c>
      <c r="NZ208" s="144">
        <v>0</v>
      </c>
      <c r="OA208" s="144">
        <v>0</v>
      </c>
      <c r="OB208" s="144">
        <v>0</v>
      </c>
      <c r="OC208" s="144">
        <v>0</v>
      </c>
      <c r="OD208" s="144">
        <v>0</v>
      </c>
      <c r="OE208" s="144">
        <v>0</v>
      </c>
      <c r="OF208" s="144">
        <v>0</v>
      </c>
      <c r="OG208" s="144">
        <v>0</v>
      </c>
      <c r="OH208" s="144">
        <v>0</v>
      </c>
      <c r="OI208" s="144">
        <v>0</v>
      </c>
      <c r="OJ208" s="144">
        <v>0</v>
      </c>
      <c r="OK208" s="144">
        <v>0</v>
      </c>
      <c r="OL208" s="144">
        <v>0</v>
      </c>
      <c r="OM208" s="144">
        <v>0</v>
      </c>
      <c r="ON208" s="144">
        <v>0</v>
      </c>
      <c r="OO208" s="144">
        <v>0</v>
      </c>
      <c r="OP208" s="144">
        <v>0</v>
      </c>
      <c r="OQ208" s="144">
        <v>0</v>
      </c>
      <c r="OR208" s="144">
        <v>0</v>
      </c>
      <c r="OS208" s="144">
        <v>0</v>
      </c>
      <c r="OT208" s="144">
        <v>0</v>
      </c>
      <c r="OU208" s="144">
        <v>0</v>
      </c>
      <c r="OV208" s="144">
        <v>0</v>
      </c>
      <c r="OW208" s="144">
        <v>0</v>
      </c>
      <c r="OY208" s="341"/>
    </row>
    <row r="209" spans="1:436" s="144" customFormat="1" x14ac:dyDescent="0.2">
      <c r="A209" s="318"/>
      <c r="B209" s="318">
        <v>14</v>
      </c>
      <c r="C209" s="319">
        <f t="shared" ca="1" si="182"/>
        <v>0</v>
      </c>
      <c r="D209" s="322"/>
      <c r="E209" s="322"/>
      <c r="F209" s="322"/>
      <c r="G209" s="144">
        <v>0</v>
      </c>
      <c r="H209" s="144">
        <v>0</v>
      </c>
      <c r="I209" s="343">
        <v>0</v>
      </c>
      <c r="J209" s="144">
        <v>0</v>
      </c>
      <c r="K209" s="144">
        <v>0</v>
      </c>
      <c r="L209" s="144">
        <v>0</v>
      </c>
      <c r="M209" s="144">
        <v>0</v>
      </c>
      <c r="N209" s="144">
        <v>0</v>
      </c>
      <c r="P209" s="144">
        <v>0</v>
      </c>
      <c r="Q209" s="144">
        <v>0</v>
      </c>
      <c r="R209" s="144">
        <v>0</v>
      </c>
      <c r="S209" s="144">
        <v>0</v>
      </c>
      <c r="T209" s="144">
        <v>0</v>
      </c>
      <c r="U209" s="144">
        <v>0</v>
      </c>
      <c r="V209" s="144">
        <v>0</v>
      </c>
      <c r="W209" s="144">
        <v>0</v>
      </c>
      <c r="X209" s="144">
        <v>0</v>
      </c>
      <c r="Y209" s="144">
        <v>0</v>
      </c>
      <c r="Z209" s="144">
        <v>0</v>
      </c>
      <c r="AA209" s="144">
        <v>0</v>
      </c>
      <c r="AB209" s="144">
        <v>0</v>
      </c>
      <c r="AC209" s="144">
        <v>0</v>
      </c>
      <c r="AD209" s="144">
        <v>0</v>
      </c>
      <c r="AE209" s="144">
        <v>0</v>
      </c>
      <c r="AF209" s="144">
        <v>0</v>
      </c>
      <c r="AG209" s="144">
        <v>0</v>
      </c>
      <c r="AH209" s="144">
        <v>0</v>
      </c>
      <c r="AI209" s="144">
        <v>0</v>
      </c>
      <c r="AJ209" s="144">
        <v>0</v>
      </c>
      <c r="AK209" s="144">
        <v>0</v>
      </c>
      <c r="AL209" s="144">
        <v>0</v>
      </c>
      <c r="AM209" s="144">
        <v>0</v>
      </c>
      <c r="AN209" s="144">
        <v>0</v>
      </c>
      <c r="AO209" s="144">
        <v>0</v>
      </c>
      <c r="AP209" s="363">
        <v>0</v>
      </c>
      <c r="AQ209" s="144">
        <v>0</v>
      </c>
      <c r="AR209" s="144">
        <v>0</v>
      </c>
      <c r="AS209" s="144">
        <v>0</v>
      </c>
      <c r="AT209" s="144">
        <v>0</v>
      </c>
      <c r="AU209" s="144">
        <v>0</v>
      </c>
      <c r="AV209" s="144">
        <v>0</v>
      </c>
      <c r="AW209" s="144">
        <v>0</v>
      </c>
      <c r="AX209" s="144">
        <v>0</v>
      </c>
      <c r="AY209" s="144">
        <v>0</v>
      </c>
      <c r="AZ209" s="144">
        <v>0</v>
      </c>
      <c r="BA209" s="144">
        <v>0</v>
      </c>
      <c r="BB209" s="144">
        <v>0</v>
      </c>
      <c r="BC209" s="144">
        <v>0</v>
      </c>
      <c r="BD209" s="144">
        <v>0</v>
      </c>
      <c r="BE209" s="144">
        <v>0</v>
      </c>
      <c r="BF209" s="144">
        <v>0</v>
      </c>
      <c r="BG209" s="144">
        <v>0</v>
      </c>
      <c r="BH209" s="144">
        <v>0</v>
      </c>
      <c r="BI209" s="144">
        <v>0</v>
      </c>
      <c r="BJ209" s="144">
        <v>0</v>
      </c>
      <c r="BK209" s="144">
        <v>0</v>
      </c>
      <c r="BL209" s="144">
        <v>0</v>
      </c>
      <c r="BM209" s="144">
        <v>0</v>
      </c>
      <c r="BN209" s="144">
        <v>0</v>
      </c>
      <c r="BO209" s="144">
        <v>0</v>
      </c>
      <c r="BP209" s="144">
        <v>0</v>
      </c>
      <c r="BQ209" s="144">
        <v>0</v>
      </c>
      <c r="BR209" s="144">
        <v>0</v>
      </c>
      <c r="BS209" s="373">
        <v>0</v>
      </c>
      <c r="BT209" s="144">
        <v>0</v>
      </c>
      <c r="BU209" s="144">
        <v>0</v>
      </c>
      <c r="BV209" s="144">
        <v>0</v>
      </c>
      <c r="BW209" s="144">
        <v>0</v>
      </c>
      <c r="BX209" s="144">
        <v>0</v>
      </c>
      <c r="BY209" s="144">
        <v>0</v>
      </c>
      <c r="BZ209" s="142">
        <v>0</v>
      </c>
      <c r="CA209" s="381">
        <v>0</v>
      </c>
      <c r="CB209" s="142">
        <v>0</v>
      </c>
      <c r="CC209" s="381">
        <v>0</v>
      </c>
      <c r="CD209" s="381">
        <v>0</v>
      </c>
      <c r="CE209" s="381">
        <v>0</v>
      </c>
      <c r="CF209" s="381">
        <v>0</v>
      </c>
      <c r="CG209" s="142">
        <v>0</v>
      </c>
      <c r="CH209" s="142">
        <v>0</v>
      </c>
      <c r="CI209" s="144">
        <v>0</v>
      </c>
      <c r="CJ209" s="144">
        <v>0</v>
      </c>
      <c r="CK209" s="144">
        <v>0</v>
      </c>
      <c r="CL209" s="144">
        <v>0</v>
      </c>
      <c r="CM209" s="144">
        <v>0</v>
      </c>
      <c r="CN209" s="144">
        <v>0</v>
      </c>
      <c r="CO209" s="144">
        <v>0</v>
      </c>
      <c r="CP209" s="144">
        <v>0</v>
      </c>
      <c r="CQ209" s="144">
        <v>0</v>
      </c>
      <c r="CR209" s="144">
        <v>0</v>
      </c>
      <c r="CS209" s="144">
        <v>0</v>
      </c>
      <c r="CT209" s="144">
        <v>0</v>
      </c>
      <c r="CU209" s="144">
        <v>0</v>
      </c>
      <c r="CV209" s="144">
        <v>0</v>
      </c>
      <c r="CW209" s="144">
        <v>0</v>
      </c>
      <c r="CX209" s="144">
        <v>0</v>
      </c>
      <c r="CY209" s="144">
        <v>0</v>
      </c>
      <c r="CZ209" s="144">
        <v>0</v>
      </c>
      <c r="DA209" s="144">
        <v>0</v>
      </c>
      <c r="DB209" s="144">
        <v>0</v>
      </c>
      <c r="DC209" s="144">
        <v>0</v>
      </c>
      <c r="DD209" s="144">
        <v>0</v>
      </c>
      <c r="DE209" s="144">
        <v>0</v>
      </c>
      <c r="DF209" s="144">
        <v>0</v>
      </c>
      <c r="DG209" s="144">
        <v>0</v>
      </c>
      <c r="DH209" s="144">
        <v>0</v>
      </c>
      <c r="DI209" s="144">
        <v>0</v>
      </c>
      <c r="DJ209" s="144">
        <v>0</v>
      </c>
      <c r="DK209" s="144">
        <v>0</v>
      </c>
      <c r="DL209" s="144">
        <v>0</v>
      </c>
      <c r="DM209" s="144">
        <v>0</v>
      </c>
      <c r="DN209" s="144">
        <v>0</v>
      </c>
      <c r="DO209" s="144">
        <v>0</v>
      </c>
      <c r="DP209" s="144">
        <v>0</v>
      </c>
      <c r="DQ209" s="144">
        <v>0</v>
      </c>
      <c r="DR209" s="381">
        <v>0</v>
      </c>
      <c r="DS209" s="144">
        <v>0</v>
      </c>
      <c r="DT209" s="381"/>
      <c r="DU209" s="402"/>
      <c r="DV209" s="381"/>
      <c r="DW209" s="402"/>
      <c r="DX209" s="381"/>
      <c r="DY209" s="381"/>
      <c r="DZ209" s="381"/>
      <c r="EA209" s="381"/>
      <c r="EB209" s="381"/>
      <c r="EC209" s="381"/>
      <c r="ED209" s="381"/>
      <c r="EE209" s="381"/>
      <c r="EF209" s="381"/>
      <c r="EG209" s="381"/>
      <c r="EH209" s="381"/>
      <c r="EI209" s="381"/>
      <c r="EJ209" s="381"/>
      <c r="EK209" s="381"/>
      <c r="EL209" s="381"/>
      <c r="EM209" s="381"/>
      <c r="EN209" s="381"/>
      <c r="EP209" s="381"/>
      <c r="EQ209" s="381"/>
      <c r="ER209" s="381"/>
      <c r="ES209" s="381"/>
      <c r="ET209" s="381"/>
      <c r="EU209" s="381"/>
      <c r="EV209" s="381"/>
      <c r="EW209" s="381"/>
      <c r="EX209" s="381"/>
      <c r="EY209" s="381"/>
      <c r="EZ209" s="381"/>
      <c r="FA209" s="381"/>
      <c r="FB209" s="381"/>
      <c r="FC209" s="381"/>
      <c r="FD209" s="381"/>
      <c r="FE209" s="381"/>
      <c r="FF209" s="381"/>
      <c r="FG209" s="381"/>
      <c r="FH209" s="381"/>
      <c r="FI209" s="381"/>
      <c r="FJ209" s="381"/>
      <c r="FL209" s="381"/>
      <c r="FM209" s="381"/>
      <c r="FN209" s="144">
        <v>0</v>
      </c>
      <c r="FQ209" s="381">
        <v>0</v>
      </c>
      <c r="FR209" s="144">
        <v>0</v>
      </c>
      <c r="FS209" s="381">
        <v>0</v>
      </c>
      <c r="FT209" s="144">
        <v>0</v>
      </c>
      <c r="FU209" s="381">
        <v>0</v>
      </c>
      <c r="FV209" s="381">
        <v>0</v>
      </c>
      <c r="FW209" s="381">
        <v>0</v>
      </c>
      <c r="FX209" s="402">
        <v>0</v>
      </c>
      <c r="FY209" s="381">
        <v>0</v>
      </c>
      <c r="FZ209" s="381">
        <v>0</v>
      </c>
      <c r="GA209" s="381">
        <v>0</v>
      </c>
      <c r="GB209" s="381">
        <v>0</v>
      </c>
      <c r="GC209" s="381">
        <v>0</v>
      </c>
      <c r="GD209" s="381">
        <v>0</v>
      </c>
      <c r="GE209" s="381">
        <v>0</v>
      </c>
      <c r="GF209" s="381">
        <v>0</v>
      </c>
      <c r="GG209" s="381">
        <v>0</v>
      </c>
      <c r="GH209" s="381">
        <v>0</v>
      </c>
      <c r="GI209" s="381">
        <v>0</v>
      </c>
      <c r="GJ209" s="381">
        <v>0</v>
      </c>
      <c r="GK209" s="381">
        <v>0</v>
      </c>
      <c r="GL209" s="381">
        <v>0</v>
      </c>
      <c r="GM209" s="381">
        <v>0</v>
      </c>
      <c r="GN209" s="381">
        <v>0</v>
      </c>
      <c r="GO209" s="381">
        <v>0</v>
      </c>
      <c r="GP209" s="144">
        <v>0</v>
      </c>
      <c r="GQ209" s="381">
        <v>0</v>
      </c>
      <c r="GR209" s="381">
        <v>0</v>
      </c>
      <c r="GS209" s="381">
        <v>0</v>
      </c>
      <c r="GT209" s="381">
        <v>0</v>
      </c>
      <c r="GU209" s="381">
        <v>0</v>
      </c>
      <c r="GV209" s="144">
        <v>0</v>
      </c>
      <c r="GW209" s="144">
        <v>0</v>
      </c>
      <c r="GX209" s="144">
        <v>0</v>
      </c>
      <c r="GY209" s="144">
        <v>0</v>
      </c>
      <c r="GZ209" s="144">
        <v>0</v>
      </c>
      <c r="HA209" s="144">
        <v>0</v>
      </c>
      <c r="HB209" s="144">
        <v>0</v>
      </c>
      <c r="HC209" s="144">
        <v>0</v>
      </c>
      <c r="HD209" s="144">
        <v>0</v>
      </c>
      <c r="HE209" s="144">
        <v>0</v>
      </c>
      <c r="HF209" s="144">
        <v>0</v>
      </c>
      <c r="HG209" s="144">
        <v>0</v>
      </c>
      <c r="HH209" s="144">
        <v>0</v>
      </c>
      <c r="HI209" s="144">
        <v>0</v>
      </c>
      <c r="HJ209" s="144">
        <v>0</v>
      </c>
      <c r="HK209" s="144">
        <v>0</v>
      </c>
      <c r="HL209" s="144">
        <v>0</v>
      </c>
      <c r="HM209" s="144">
        <v>0</v>
      </c>
      <c r="HN209" s="144">
        <v>0</v>
      </c>
      <c r="HO209" s="144">
        <v>0</v>
      </c>
      <c r="HP209" s="144">
        <v>0</v>
      </c>
      <c r="HQ209" s="144">
        <v>0</v>
      </c>
      <c r="HR209" s="144">
        <v>0</v>
      </c>
      <c r="HS209" s="144">
        <v>0</v>
      </c>
      <c r="HT209" s="144">
        <v>0</v>
      </c>
      <c r="HU209" s="144">
        <v>0</v>
      </c>
      <c r="HV209" s="144">
        <v>0</v>
      </c>
      <c r="HW209" s="144">
        <v>0</v>
      </c>
      <c r="HX209" s="144">
        <v>0</v>
      </c>
      <c r="HY209" s="144">
        <v>0</v>
      </c>
      <c r="HZ209" s="144">
        <v>0</v>
      </c>
      <c r="IA209" s="144">
        <v>0</v>
      </c>
      <c r="IB209" s="144">
        <v>0</v>
      </c>
      <c r="IC209" s="144">
        <v>0</v>
      </c>
      <c r="ID209" s="144">
        <v>0</v>
      </c>
      <c r="IE209" s="144">
        <v>0</v>
      </c>
      <c r="IF209" s="144">
        <v>0</v>
      </c>
      <c r="IG209" s="144">
        <v>0</v>
      </c>
      <c r="IH209" s="144">
        <v>0</v>
      </c>
      <c r="II209" s="144">
        <v>0</v>
      </c>
      <c r="IJ209" s="144">
        <v>0</v>
      </c>
      <c r="IK209" s="144">
        <v>0</v>
      </c>
      <c r="IL209" s="144">
        <v>0</v>
      </c>
      <c r="IM209" s="144">
        <v>0</v>
      </c>
      <c r="IN209" s="341">
        <f t="shared" si="183"/>
        <v>0</v>
      </c>
      <c r="IO209" s="144">
        <v>0</v>
      </c>
      <c r="IP209" s="144">
        <v>0</v>
      </c>
      <c r="IQ209" s="144">
        <v>0</v>
      </c>
      <c r="IR209" s="144">
        <v>0</v>
      </c>
      <c r="IS209" s="144">
        <v>0</v>
      </c>
      <c r="IT209" s="144">
        <v>0</v>
      </c>
      <c r="IU209" s="144">
        <v>0</v>
      </c>
      <c r="IV209" s="144">
        <v>0</v>
      </c>
      <c r="IW209" s="144">
        <v>0</v>
      </c>
      <c r="IX209" s="144">
        <v>0</v>
      </c>
      <c r="IY209" s="144">
        <v>0</v>
      </c>
      <c r="IZ209" s="144">
        <v>0</v>
      </c>
      <c r="JA209" s="144">
        <v>0</v>
      </c>
      <c r="JB209" s="144">
        <v>0</v>
      </c>
      <c r="JC209" s="343">
        <v>0</v>
      </c>
      <c r="JD209" s="144">
        <v>0</v>
      </c>
      <c r="JE209" s="144">
        <v>0</v>
      </c>
      <c r="JF209" s="362">
        <f t="shared" si="185"/>
        <v>0</v>
      </c>
      <c r="JG209" s="144">
        <v>0</v>
      </c>
      <c r="JH209" s="144">
        <v>0</v>
      </c>
      <c r="JI209" s="144">
        <v>0</v>
      </c>
      <c r="JJ209" s="144">
        <v>0</v>
      </c>
      <c r="JK209" s="144">
        <v>0</v>
      </c>
      <c r="JL209" s="144">
        <v>0</v>
      </c>
      <c r="JM209" s="144">
        <v>0</v>
      </c>
      <c r="JN209" s="341">
        <f t="shared" si="186"/>
        <v>0</v>
      </c>
      <c r="JO209" s="144">
        <v>0</v>
      </c>
      <c r="JP209" s="144">
        <v>0</v>
      </c>
      <c r="JQ209" s="144">
        <v>0</v>
      </c>
      <c r="JR209" s="144">
        <v>0</v>
      </c>
      <c r="JS209" s="144">
        <v>0</v>
      </c>
      <c r="JT209" s="144">
        <v>0</v>
      </c>
      <c r="JU209" s="144">
        <v>0</v>
      </c>
      <c r="JV209" s="341">
        <f t="shared" si="187"/>
        <v>0</v>
      </c>
      <c r="JW209" s="144">
        <v>0</v>
      </c>
      <c r="JX209" s="144">
        <v>0</v>
      </c>
      <c r="JY209" s="144">
        <v>0</v>
      </c>
      <c r="JZ209" s="144">
        <v>0</v>
      </c>
      <c r="KA209" s="144">
        <v>0</v>
      </c>
      <c r="KB209" s="144">
        <v>0</v>
      </c>
      <c r="KC209" s="144">
        <v>0</v>
      </c>
      <c r="KD209" s="144">
        <v>0</v>
      </c>
      <c r="KE209" s="144">
        <v>0</v>
      </c>
      <c r="KF209" s="144">
        <v>0</v>
      </c>
      <c r="KG209" s="144">
        <v>0</v>
      </c>
      <c r="KH209" s="144">
        <v>0</v>
      </c>
      <c r="KI209" s="144">
        <v>0</v>
      </c>
      <c r="KJ209" s="144">
        <v>0</v>
      </c>
      <c r="KK209" s="144">
        <v>0</v>
      </c>
      <c r="KL209" s="144">
        <v>0</v>
      </c>
      <c r="KM209" s="144">
        <v>0</v>
      </c>
      <c r="KN209" s="144">
        <v>0</v>
      </c>
      <c r="KO209" s="329">
        <v>0</v>
      </c>
      <c r="KP209" s="144">
        <v>0</v>
      </c>
      <c r="KQ209" s="144">
        <v>0</v>
      </c>
      <c r="KR209" s="144">
        <v>0</v>
      </c>
      <c r="KS209" s="144">
        <v>0</v>
      </c>
      <c r="KT209" s="144">
        <v>0</v>
      </c>
      <c r="KU209" s="144">
        <v>0</v>
      </c>
      <c r="KV209" s="144">
        <v>0</v>
      </c>
      <c r="KW209" s="144">
        <v>0</v>
      </c>
      <c r="KX209" s="144">
        <v>0</v>
      </c>
      <c r="KY209" s="144">
        <v>0</v>
      </c>
      <c r="KZ209" s="144">
        <v>0</v>
      </c>
      <c r="LA209" s="379">
        <v>0</v>
      </c>
      <c r="LB209" s="379">
        <v>0</v>
      </c>
      <c r="LC209" s="379">
        <v>0</v>
      </c>
      <c r="LD209" s="379">
        <v>0</v>
      </c>
      <c r="LE209" s="379">
        <v>0</v>
      </c>
      <c r="LF209" s="379">
        <v>0</v>
      </c>
      <c r="LG209" s="379">
        <v>0</v>
      </c>
      <c r="LH209" s="379">
        <v>0</v>
      </c>
      <c r="LI209" s="379">
        <v>0</v>
      </c>
      <c r="LJ209" s="473">
        <v>0</v>
      </c>
      <c r="LK209" s="144">
        <v>0</v>
      </c>
      <c r="LL209" s="144">
        <v>0</v>
      </c>
      <c r="LM209" s="144">
        <v>0</v>
      </c>
      <c r="LN209" s="144">
        <v>0</v>
      </c>
      <c r="LO209" s="144">
        <v>0</v>
      </c>
      <c r="LP209" s="144">
        <v>0</v>
      </c>
      <c r="LQ209" s="144">
        <v>0</v>
      </c>
      <c r="LR209" s="144">
        <v>0</v>
      </c>
      <c r="LS209" s="144">
        <v>0</v>
      </c>
      <c r="LT209" s="144">
        <v>0</v>
      </c>
      <c r="LU209" s="144">
        <v>0</v>
      </c>
      <c r="LV209" s="144">
        <v>0</v>
      </c>
      <c r="LW209" s="144">
        <v>0</v>
      </c>
      <c r="LX209" s="144">
        <v>0</v>
      </c>
      <c r="LY209" s="144">
        <v>0</v>
      </c>
      <c r="LZ209" s="144">
        <v>0</v>
      </c>
      <c r="MA209" s="144">
        <v>0</v>
      </c>
      <c r="MB209" s="144">
        <v>0</v>
      </c>
      <c r="MC209" s="144">
        <v>0</v>
      </c>
      <c r="MD209" s="144">
        <v>0</v>
      </c>
      <c r="ME209" s="144">
        <v>0</v>
      </c>
      <c r="MF209" s="144">
        <v>0</v>
      </c>
      <c r="MG209" s="144">
        <v>0</v>
      </c>
      <c r="MH209" s="144">
        <v>0</v>
      </c>
      <c r="MI209" s="144">
        <v>0</v>
      </c>
      <c r="MJ209" s="144">
        <v>0</v>
      </c>
      <c r="MK209" s="144">
        <v>0</v>
      </c>
      <c r="ML209" s="144">
        <v>0</v>
      </c>
      <c r="MM209" s="144">
        <v>0</v>
      </c>
      <c r="MN209" s="144">
        <v>0</v>
      </c>
      <c r="MO209" s="144">
        <v>0</v>
      </c>
      <c r="MP209" s="144">
        <v>0</v>
      </c>
      <c r="MQ209" s="144">
        <v>0</v>
      </c>
      <c r="MR209" s="144">
        <v>0</v>
      </c>
      <c r="MS209" s="144">
        <v>0</v>
      </c>
      <c r="MT209" s="144">
        <v>0</v>
      </c>
      <c r="MU209" s="144">
        <v>0</v>
      </c>
      <c r="MV209" s="144">
        <v>0</v>
      </c>
      <c r="MW209" s="144">
        <v>0</v>
      </c>
      <c r="MX209" s="144">
        <v>0</v>
      </c>
      <c r="MY209" s="144">
        <v>0</v>
      </c>
      <c r="MZ209" s="144">
        <v>0</v>
      </c>
      <c r="NA209" s="144">
        <v>0</v>
      </c>
      <c r="NB209" s="144">
        <v>0</v>
      </c>
      <c r="NC209" s="144">
        <v>0</v>
      </c>
      <c r="ND209" s="144">
        <v>0</v>
      </c>
      <c r="NE209" s="144">
        <v>0</v>
      </c>
      <c r="NF209" s="144">
        <v>0</v>
      </c>
      <c r="NG209" s="144">
        <v>0</v>
      </c>
      <c r="NH209" s="144">
        <v>0</v>
      </c>
      <c r="NI209" s="144">
        <v>0</v>
      </c>
      <c r="NJ209" s="144">
        <v>0</v>
      </c>
      <c r="NK209" s="144">
        <v>0</v>
      </c>
      <c r="NL209" s="144">
        <v>0</v>
      </c>
      <c r="NM209" s="144">
        <v>0</v>
      </c>
      <c r="NN209" s="144">
        <v>0</v>
      </c>
      <c r="NO209" s="144">
        <v>0</v>
      </c>
      <c r="NP209" s="144">
        <v>0</v>
      </c>
      <c r="NQ209" s="144">
        <v>0</v>
      </c>
      <c r="NR209" s="144">
        <v>0</v>
      </c>
      <c r="NS209" s="144">
        <v>0</v>
      </c>
      <c r="NT209" s="144">
        <v>0</v>
      </c>
      <c r="NU209" s="144">
        <v>0</v>
      </c>
      <c r="NV209" s="144">
        <v>0</v>
      </c>
      <c r="NW209" s="144">
        <v>0</v>
      </c>
      <c r="NX209" s="144">
        <v>0</v>
      </c>
      <c r="NY209" s="144">
        <v>0</v>
      </c>
      <c r="NZ209" s="144">
        <v>0</v>
      </c>
      <c r="OA209" s="144">
        <v>0</v>
      </c>
      <c r="OB209" s="144">
        <v>0</v>
      </c>
      <c r="OC209" s="144">
        <v>0</v>
      </c>
      <c r="OD209" s="144">
        <v>0</v>
      </c>
      <c r="OE209" s="144">
        <v>0</v>
      </c>
      <c r="OF209" s="144">
        <v>0</v>
      </c>
      <c r="OG209" s="144">
        <v>0</v>
      </c>
      <c r="OH209" s="144">
        <v>0</v>
      </c>
      <c r="OI209" s="144">
        <v>0</v>
      </c>
      <c r="OJ209" s="144">
        <v>0</v>
      </c>
      <c r="OK209" s="144">
        <v>0</v>
      </c>
      <c r="OL209" s="144">
        <v>0</v>
      </c>
      <c r="OM209" s="144">
        <v>0</v>
      </c>
      <c r="ON209" s="144">
        <v>0</v>
      </c>
      <c r="OO209" s="144">
        <v>0</v>
      </c>
      <c r="OP209" s="144">
        <v>0</v>
      </c>
      <c r="OQ209" s="144">
        <v>0</v>
      </c>
      <c r="OR209" s="144">
        <v>0</v>
      </c>
      <c r="OS209" s="144">
        <v>0</v>
      </c>
      <c r="OT209" s="144">
        <v>0</v>
      </c>
      <c r="OU209" s="144">
        <v>0</v>
      </c>
      <c r="OV209" s="144">
        <v>0</v>
      </c>
      <c r="OW209" s="144">
        <v>0</v>
      </c>
      <c r="OY209" s="341"/>
    </row>
    <row r="210" spans="1:436" s="144" customFormat="1" x14ac:dyDescent="0.2">
      <c r="A210" s="55"/>
      <c r="B210" s="318">
        <v>15</v>
      </c>
      <c r="C210" s="319">
        <f t="shared" ca="1" si="182"/>
        <v>29</v>
      </c>
      <c r="D210" s="322"/>
      <c r="E210" s="322"/>
      <c r="F210" s="322"/>
      <c r="G210" s="144">
        <v>31</v>
      </c>
      <c r="H210" s="144">
        <v>32</v>
      </c>
      <c r="I210" s="343">
        <v>29</v>
      </c>
      <c r="J210" s="144">
        <v>26</v>
      </c>
      <c r="K210" s="144">
        <v>24</v>
      </c>
      <c r="L210" s="144">
        <v>27</v>
      </c>
      <c r="M210" s="144">
        <v>29</v>
      </c>
      <c r="N210" s="144">
        <v>25</v>
      </c>
      <c r="O210" s="144">
        <v>34</v>
      </c>
      <c r="P210" s="144">
        <v>35</v>
      </c>
      <c r="Q210" s="144">
        <v>36</v>
      </c>
      <c r="R210" s="144">
        <v>35</v>
      </c>
      <c r="S210" s="144">
        <v>31</v>
      </c>
      <c r="T210" s="144">
        <v>28</v>
      </c>
      <c r="U210" s="144">
        <v>31</v>
      </c>
      <c r="V210" s="144">
        <v>32</v>
      </c>
      <c r="W210" s="144">
        <v>25</v>
      </c>
      <c r="X210" s="144">
        <v>28</v>
      </c>
      <c r="Y210" s="144">
        <v>28</v>
      </c>
      <c r="Z210" s="144">
        <v>31</v>
      </c>
      <c r="AA210" s="144">
        <v>28</v>
      </c>
      <c r="AB210" s="144">
        <v>28</v>
      </c>
      <c r="AC210" s="144">
        <v>25</v>
      </c>
      <c r="AD210" s="144">
        <v>27</v>
      </c>
      <c r="AE210" s="144">
        <v>27</v>
      </c>
      <c r="AF210" s="144">
        <v>32</v>
      </c>
      <c r="AG210" s="144">
        <v>31</v>
      </c>
      <c r="AH210" s="144">
        <v>36</v>
      </c>
      <c r="AI210" s="144">
        <v>36</v>
      </c>
      <c r="AJ210" s="144">
        <v>40</v>
      </c>
      <c r="AK210" s="144">
        <v>41</v>
      </c>
      <c r="AL210" s="144">
        <v>39</v>
      </c>
      <c r="AM210" s="144">
        <v>42</v>
      </c>
      <c r="AN210" s="144">
        <v>42</v>
      </c>
      <c r="AO210" s="144">
        <v>35</v>
      </c>
      <c r="AP210" s="363">
        <v>34</v>
      </c>
      <c r="AQ210" s="144">
        <v>33</v>
      </c>
      <c r="AR210" s="144">
        <v>34</v>
      </c>
      <c r="AS210" s="144">
        <v>36</v>
      </c>
      <c r="AT210" s="144">
        <v>46</v>
      </c>
      <c r="AU210" s="144">
        <v>52</v>
      </c>
      <c r="AV210" s="144">
        <v>52</v>
      </c>
      <c r="AW210" s="144">
        <v>56</v>
      </c>
      <c r="AX210" s="144">
        <v>64</v>
      </c>
      <c r="AY210" s="144">
        <v>60</v>
      </c>
      <c r="AZ210" s="144">
        <v>53</v>
      </c>
      <c r="BA210" s="144">
        <v>55</v>
      </c>
      <c r="BB210" s="144">
        <v>56</v>
      </c>
      <c r="BC210" s="144">
        <v>61</v>
      </c>
      <c r="BD210" s="144">
        <v>69</v>
      </c>
      <c r="BE210" s="144">
        <v>75</v>
      </c>
      <c r="BF210" s="144">
        <v>73</v>
      </c>
      <c r="BG210" s="144">
        <v>82</v>
      </c>
      <c r="BH210" s="144">
        <v>77</v>
      </c>
      <c r="BI210" s="144">
        <v>73</v>
      </c>
      <c r="BJ210" s="144">
        <v>68</v>
      </c>
      <c r="BK210" s="144">
        <v>71</v>
      </c>
      <c r="BL210" s="144">
        <v>70</v>
      </c>
      <c r="BM210" s="144">
        <v>73</v>
      </c>
      <c r="BN210" s="144">
        <v>67</v>
      </c>
      <c r="BO210" s="144">
        <v>68</v>
      </c>
      <c r="BP210" s="144">
        <v>68</v>
      </c>
      <c r="BQ210" s="144">
        <v>65</v>
      </c>
      <c r="BR210" s="144">
        <v>70</v>
      </c>
      <c r="BS210" s="373">
        <v>0</v>
      </c>
      <c r="BT210" s="144">
        <v>123</v>
      </c>
      <c r="BU210" s="144">
        <v>121</v>
      </c>
      <c r="BV210" s="144">
        <v>119</v>
      </c>
      <c r="BW210" s="144">
        <v>108</v>
      </c>
      <c r="BX210" s="144">
        <v>108</v>
      </c>
      <c r="BY210" s="144">
        <v>110</v>
      </c>
      <c r="BZ210" s="142">
        <v>102</v>
      </c>
      <c r="CA210" s="381">
        <v>97</v>
      </c>
      <c r="CB210" s="142">
        <v>104</v>
      </c>
      <c r="CC210" s="381">
        <v>99</v>
      </c>
      <c r="CD210" s="381">
        <v>92</v>
      </c>
      <c r="CE210" s="381">
        <v>88</v>
      </c>
      <c r="CF210" s="381">
        <v>88</v>
      </c>
      <c r="CG210" s="142">
        <v>86</v>
      </c>
      <c r="CH210" s="142">
        <v>85</v>
      </c>
      <c r="CI210" s="144">
        <v>78</v>
      </c>
      <c r="CJ210" s="144">
        <v>79</v>
      </c>
      <c r="CK210" s="144">
        <v>80</v>
      </c>
      <c r="CL210" s="144">
        <v>83</v>
      </c>
      <c r="CM210" s="144">
        <v>77</v>
      </c>
      <c r="CN210" s="144">
        <v>77</v>
      </c>
      <c r="CO210" s="144">
        <v>69</v>
      </c>
      <c r="CP210" s="144">
        <v>65</v>
      </c>
      <c r="CQ210" s="144">
        <v>72</v>
      </c>
      <c r="CR210" s="144">
        <v>71</v>
      </c>
      <c r="CS210" s="144">
        <v>66</v>
      </c>
      <c r="CT210" s="144">
        <v>62</v>
      </c>
      <c r="CU210" s="144">
        <v>62</v>
      </c>
      <c r="CV210" s="144">
        <v>55</v>
      </c>
      <c r="CW210" s="144">
        <v>57</v>
      </c>
      <c r="CX210" s="144">
        <v>50</v>
      </c>
      <c r="CY210" s="144">
        <v>40</v>
      </c>
      <c r="CZ210" s="144">
        <v>39</v>
      </c>
      <c r="DA210" s="144">
        <v>37</v>
      </c>
      <c r="DB210" s="144">
        <v>39</v>
      </c>
      <c r="DC210" s="144">
        <v>40</v>
      </c>
      <c r="DD210" s="144">
        <v>39</v>
      </c>
      <c r="DE210" s="144">
        <v>46</v>
      </c>
      <c r="DF210" s="144">
        <v>45.5</v>
      </c>
      <c r="DG210" s="144">
        <v>45</v>
      </c>
      <c r="DH210" s="144">
        <v>34</v>
      </c>
      <c r="DI210" s="144">
        <v>29</v>
      </c>
      <c r="DJ210" s="144">
        <v>28</v>
      </c>
      <c r="DK210" s="144">
        <v>31</v>
      </c>
      <c r="DL210" s="144">
        <v>31</v>
      </c>
      <c r="DM210" s="144">
        <v>26</v>
      </c>
      <c r="DN210" s="144">
        <v>26</v>
      </c>
      <c r="DO210" s="144">
        <v>29</v>
      </c>
      <c r="DP210" s="144">
        <v>27</v>
      </c>
      <c r="DQ210" s="144">
        <v>31</v>
      </c>
      <c r="DR210" s="381">
        <v>33</v>
      </c>
      <c r="DS210" s="144">
        <v>33</v>
      </c>
      <c r="DT210" s="381">
        <v>31</v>
      </c>
      <c r="DU210" s="402">
        <v>30</v>
      </c>
      <c r="DV210" s="381">
        <v>32</v>
      </c>
      <c r="DW210" s="402">
        <v>38</v>
      </c>
      <c r="DX210" s="381">
        <v>33</v>
      </c>
      <c r="DY210" s="381">
        <v>30</v>
      </c>
      <c r="DZ210" s="381">
        <v>30</v>
      </c>
      <c r="EA210" s="381">
        <v>27</v>
      </c>
      <c r="EB210" s="381">
        <v>27</v>
      </c>
      <c r="EC210" s="381">
        <v>23</v>
      </c>
      <c r="ED210" s="381">
        <v>33</v>
      </c>
      <c r="EE210" s="381">
        <v>32</v>
      </c>
      <c r="EF210" s="381">
        <v>28</v>
      </c>
      <c r="EG210" s="381">
        <v>27</v>
      </c>
      <c r="EH210" s="381">
        <v>26</v>
      </c>
      <c r="EI210" s="381">
        <v>29</v>
      </c>
      <c r="EJ210" s="381">
        <v>28</v>
      </c>
      <c r="EK210" s="381">
        <v>29</v>
      </c>
      <c r="EL210" s="381">
        <v>30</v>
      </c>
      <c r="EM210" s="381">
        <v>30</v>
      </c>
      <c r="EN210" s="381">
        <v>27</v>
      </c>
      <c r="EO210" s="144">
        <v>27</v>
      </c>
      <c r="EP210" s="381">
        <v>23</v>
      </c>
      <c r="EQ210" s="381">
        <v>22</v>
      </c>
      <c r="ER210" s="381">
        <v>19</v>
      </c>
      <c r="ES210" s="381">
        <v>17</v>
      </c>
      <c r="ET210" s="381">
        <v>21</v>
      </c>
      <c r="EU210" s="381">
        <v>21</v>
      </c>
      <c r="EV210" s="381">
        <v>19</v>
      </c>
      <c r="EW210" s="381">
        <v>18</v>
      </c>
      <c r="EX210" s="381">
        <v>17</v>
      </c>
      <c r="EY210" s="381">
        <v>17</v>
      </c>
      <c r="EZ210" s="381">
        <v>19</v>
      </c>
      <c r="FA210" s="381">
        <v>18</v>
      </c>
      <c r="FB210" s="381">
        <v>19</v>
      </c>
      <c r="FC210" s="381">
        <v>20</v>
      </c>
      <c r="FD210" s="381">
        <v>18</v>
      </c>
      <c r="FE210" s="381">
        <v>19</v>
      </c>
      <c r="FF210" s="381">
        <v>20</v>
      </c>
      <c r="FG210" s="381">
        <v>20</v>
      </c>
      <c r="FH210" s="381">
        <v>13</v>
      </c>
      <c r="FI210" s="381">
        <v>13</v>
      </c>
      <c r="FJ210" s="381">
        <v>10</v>
      </c>
      <c r="FK210" s="144">
        <v>9</v>
      </c>
      <c r="FL210" s="381">
        <v>10</v>
      </c>
      <c r="FM210" s="381">
        <v>9</v>
      </c>
      <c r="FN210" s="144">
        <v>9</v>
      </c>
      <c r="FO210" s="144">
        <v>9</v>
      </c>
      <c r="FP210" s="144">
        <v>11</v>
      </c>
      <c r="FQ210" s="381">
        <v>12</v>
      </c>
      <c r="FR210" s="144">
        <v>12</v>
      </c>
      <c r="FS210" s="381">
        <v>9</v>
      </c>
      <c r="FT210" s="144">
        <v>6</v>
      </c>
      <c r="FU210" s="381">
        <v>4</v>
      </c>
      <c r="FV210" s="381">
        <v>5</v>
      </c>
      <c r="FW210" s="381">
        <v>6</v>
      </c>
      <c r="FX210" s="402">
        <v>7</v>
      </c>
      <c r="FY210" s="381">
        <v>6</v>
      </c>
      <c r="FZ210" s="381">
        <v>6</v>
      </c>
      <c r="GA210" s="381">
        <v>9</v>
      </c>
      <c r="GB210" s="381">
        <v>11</v>
      </c>
      <c r="GC210" s="381">
        <v>8</v>
      </c>
      <c r="GD210" s="381">
        <v>9</v>
      </c>
      <c r="GE210" s="381">
        <v>8</v>
      </c>
      <c r="GF210" s="381">
        <v>8</v>
      </c>
      <c r="GG210" s="381">
        <v>13</v>
      </c>
      <c r="GH210" s="381">
        <v>16</v>
      </c>
      <c r="GI210" s="381">
        <v>16</v>
      </c>
      <c r="GJ210" s="381">
        <v>14</v>
      </c>
      <c r="GK210" s="381">
        <v>14</v>
      </c>
      <c r="GL210" s="381">
        <v>14</v>
      </c>
      <c r="GM210" s="381">
        <v>18</v>
      </c>
      <c r="GN210" s="381">
        <v>16</v>
      </c>
      <c r="GO210" s="381">
        <v>15</v>
      </c>
      <c r="GP210" s="144">
        <v>15</v>
      </c>
      <c r="GQ210" s="381">
        <v>15</v>
      </c>
      <c r="GR210" s="381">
        <v>21</v>
      </c>
      <c r="GS210" s="381">
        <v>23</v>
      </c>
      <c r="GT210" s="381">
        <v>20</v>
      </c>
      <c r="GU210" s="381">
        <v>21</v>
      </c>
      <c r="GV210" s="144">
        <v>18</v>
      </c>
      <c r="GW210" s="144">
        <v>18</v>
      </c>
      <c r="GX210" s="144">
        <v>25</v>
      </c>
      <c r="GY210" s="144">
        <v>24</v>
      </c>
      <c r="GZ210" s="144">
        <v>19</v>
      </c>
      <c r="HA210" s="144">
        <v>20</v>
      </c>
      <c r="HB210" s="144">
        <v>26</v>
      </c>
      <c r="HC210" s="144">
        <v>29</v>
      </c>
      <c r="HD210" s="144">
        <v>29</v>
      </c>
      <c r="HE210" s="144">
        <v>22</v>
      </c>
      <c r="HF210" s="144">
        <v>26</v>
      </c>
      <c r="HG210" s="144">
        <v>23</v>
      </c>
      <c r="HH210" s="144">
        <v>21</v>
      </c>
      <c r="HI210" s="144">
        <v>23</v>
      </c>
      <c r="HJ210" s="144">
        <v>21</v>
      </c>
      <c r="HK210" s="144">
        <v>24</v>
      </c>
      <c r="HL210" s="144">
        <v>24</v>
      </c>
      <c r="HM210" s="144">
        <v>18</v>
      </c>
      <c r="HN210" s="144">
        <v>20</v>
      </c>
      <c r="HO210" s="144">
        <v>22</v>
      </c>
      <c r="HP210" s="144">
        <v>24</v>
      </c>
      <c r="HQ210" s="144">
        <v>23</v>
      </c>
      <c r="HR210" s="144">
        <v>19</v>
      </c>
      <c r="HS210" s="144">
        <v>18</v>
      </c>
      <c r="HT210" s="144">
        <v>22</v>
      </c>
      <c r="HU210" s="144">
        <v>18</v>
      </c>
      <c r="HV210" s="144">
        <v>19</v>
      </c>
      <c r="HW210" s="144">
        <v>19</v>
      </c>
      <c r="HX210" s="144">
        <v>17</v>
      </c>
      <c r="HY210" s="144">
        <v>13</v>
      </c>
      <c r="HZ210" s="144">
        <v>12</v>
      </c>
      <c r="IA210" s="144">
        <v>11</v>
      </c>
      <c r="IB210" s="144">
        <v>17</v>
      </c>
      <c r="IC210" s="144">
        <v>16</v>
      </c>
      <c r="ID210" s="144">
        <v>16</v>
      </c>
      <c r="IE210" s="144">
        <v>16</v>
      </c>
      <c r="IF210" s="144">
        <v>13</v>
      </c>
      <c r="IG210" s="144">
        <v>11</v>
      </c>
      <c r="IH210" s="144">
        <v>13</v>
      </c>
      <c r="II210" s="144">
        <v>11</v>
      </c>
      <c r="IJ210" s="144">
        <v>11</v>
      </c>
      <c r="IK210" s="144">
        <v>10</v>
      </c>
      <c r="IL210" s="144">
        <v>8</v>
      </c>
      <c r="IM210" s="144">
        <v>10</v>
      </c>
      <c r="IN210" s="341">
        <f t="shared" si="183"/>
        <v>10</v>
      </c>
      <c r="IO210" s="144">
        <v>10</v>
      </c>
      <c r="IP210" s="144">
        <v>9</v>
      </c>
      <c r="IQ210" s="144">
        <v>6</v>
      </c>
      <c r="IR210" s="144">
        <v>8</v>
      </c>
      <c r="IS210" s="144">
        <v>12</v>
      </c>
      <c r="IT210" s="144">
        <v>9</v>
      </c>
      <c r="IU210" s="144">
        <v>12</v>
      </c>
      <c r="IV210" s="144">
        <v>16</v>
      </c>
      <c r="IW210" s="144">
        <v>14</v>
      </c>
      <c r="IX210" s="144">
        <v>14</v>
      </c>
      <c r="IY210" s="144">
        <v>11</v>
      </c>
      <c r="IZ210" s="144">
        <v>14</v>
      </c>
      <c r="JA210" s="144">
        <v>14</v>
      </c>
      <c r="JB210" s="144">
        <v>13</v>
      </c>
      <c r="JC210" s="343">
        <v>12</v>
      </c>
      <c r="JD210" s="144">
        <v>12</v>
      </c>
      <c r="JE210" s="144">
        <v>19</v>
      </c>
      <c r="JF210" s="362">
        <f t="shared" si="185"/>
        <v>19</v>
      </c>
      <c r="JG210" s="144">
        <v>19</v>
      </c>
      <c r="JH210" s="144">
        <v>16</v>
      </c>
      <c r="JI210" s="144">
        <v>13</v>
      </c>
      <c r="JJ210" s="144">
        <v>15</v>
      </c>
      <c r="JK210" s="144">
        <v>15</v>
      </c>
      <c r="JL210" s="144">
        <v>15</v>
      </c>
      <c r="JM210" s="144">
        <v>16</v>
      </c>
      <c r="JN210" s="341">
        <f t="shared" si="186"/>
        <v>16</v>
      </c>
      <c r="JO210" s="144">
        <v>16</v>
      </c>
      <c r="JP210" s="144">
        <v>14</v>
      </c>
      <c r="JQ210" s="144">
        <v>14</v>
      </c>
      <c r="JR210" s="144">
        <v>17</v>
      </c>
      <c r="JS210" s="144">
        <v>11</v>
      </c>
      <c r="JT210" s="144">
        <v>12</v>
      </c>
      <c r="JU210" s="144">
        <v>11</v>
      </c>
      <c r="JV210" s="341">
        <f t="shared" si="187"/>
        <v>11.5</v>
      </c>
      <c r="JW210" s="144">
        <v>12</v>
      </c>
      <c r="JX210" s="144">
        <v>13</v>
      </c>
      <c r="JY210" s="144">
        <v>11</v>
      </c>
      <c r="JZ210" s="144">
        <v>9</v>
      </c>
      <c r="KA210" s="144">
        <v>9</v>
      </c>
      <c r="KB210" s="144">
        <v>8</v>
      </c>
      <c r="KC210" s="144">
        <v>6</v>
      </c>
      <c r="KD210" s="144">
        <v>6</v>
      </c>
      <c r="KE210" s="144">
        <v>6</v>
      </c>
      <c r="KF210" s="144">
        <v>7</v>
      </c>
      <c r="KG210" s="144">
        <v>4</v>
      </c>
      <c r="KH210" s="144">
        <v>6</v>
      </c>
      <c r="KI210" s="144">
        <v>5</v>
      </c>
      <c r="KJ210" s="144">
        <v>6</v>
      </c>
      <c r="KK210" s="144">
        <v>5</v>
      </c>
      <c r="KL210" s="144">
        <v>5</v>
      </c>
      <c r="KM210" s="144">
        <v>7</v>
      </c>
      <c r="KN210" s="144">
        <v>9</v>
      </c>
      <c r="KO210" s="329">
        <v>7</v>
      </c>
      <c r="KP210" s="144">
        <v>4</v>
      </c>
      <c r="KQ210" s="144">
        <v>6</v>
      </c>
      <c r="KR210" s="144">
        <v>6</v>
      </c>
      <c r="KS210" s="144">
        <v>6</v>
      </c>
      <c r="KT210" s="144">
        <v>8</v>
      </c>
      <c r="KU210" s="144">
        <v>6</v>
      </c>
      <c r="KV210" s="144">
        <v>10</v>
      </c>
      <c r="KW210" s="144">
        <v>10</v>
      </c>
      <c r="KX210" s="144">
        <v>11</v>
      </c>
      <c r="KY210" s="144">
        <v>8</v>
      </c>
      <c r="KZ210" s="144">
        <v>9</v>
      </c>
      <c r="LA210" s="144">
        <v>13</v>
      </c>
      <c r="LB210" s="144">
        <v>15</v>
      </c>
      <c r="LC210" s="144">
        <v>17</v>
      </c>
      <c r="LD210" s="144">
        <v>15</v>
      </c>
      <c r="LE210" s="144">
        <v>15</v>
      </c>
      <c r="LF210" s="144">
        <v>14</v>
      </c>
      <c r="LG210" s="144">
        <v>13</v>
      </c>
      <c r="LH210" s="144">
        <v>7</v>
      </c>
      <c r="LI210" s="144">
        <v>5</v>
      </c>
      <c r="LJ210" s="473">
        <v>5</v>
      </c>
      <c r="LK210" s="144">
        <v>5</v>
      </c>
      <c r="LL210" s="144">
        <v>6</v>
      </c>
      <c r="LM210" s="144">
        <v>6</v>
      </c>
      <c r="LN210" s="144">
        <v>5</v>
      </c>
      <c r="LO210" s="144">
        <v>3</v>
      </c>
      <c r="LP210" s="144">
        <v>4</v>
      </c>
      <c r="LQ210" s="144">
        <v>2</v>
      </c>
      <c r="LR210" s="144">
        <v>2</v>
      </c>
      <c r="LS210" s="144">
        <v>3</v>
      </c>
      <c r="LT210" s="144">
        <v>3</v>
      </c>
      <c r="LU210" s="144">
        <v>4</v>
      </c>
      <c r="LV210" s="144">
        <v>6</v>
      </c>
      <c r="LW210" s="144">
        <v>9</v>
      </c>
      <c r="LX210" s="144">
        <v>10</v>
      </c>
      <c r="LY210" s="144">
        <v>9</v>
      </c>
      <c r="LZ210" s="144">
        <v>7</v>
      </c>
      <c r="MA210" s="144">
        <v>9</v>
      </c>
      <c r="MB210" s="144">
        <v>8</v>
      </c>
      <c r="MC210" s="144">
        <v>8</v>
      </c>
      <c r="MD210" s="144">
        <v>8</v>
      </c>
      <c r="ME210" s="144">
        <v>11</v>
      </c>
      <c r="MF210" s="144">
        <v>10</v>
      </c>
      <c r="MG210" s="144">
        <v>10</v>
      </c>
      <c r="MH210" s="144">
        <v>10</v>
      </c>
      <c r="MI210" s="144">
        <v>9</v>
      </c>
      <c r="MJ210" s="144">
        <v>10</v>
      </c>
      <c r="MK210" s="144">
        <v>10</v>
      </c>
      <c r="ML210" s="144">
        <v>9</v>
      </c>
      <c r="MM210" s="144">
        <v>9</v>
      </c>
      <c r="MN210" s="144">
        <v>7</v>
      </c>
      <c r="MO210" s="144">
        <v>9</v>
      </c>
      <c r="MP210" s="144">
        <v>11</v>
      </c>
      <c r="MQ210" s="144">
        <v>9</v>
      </c>
      <c r="MR210" s="144">
        <v>8</v>
      </c>
      <c r="MS210" s="144">
        <v>8</v>
      </c>
      <c r="MT210" s="144">
        <v>8</v>
      </c>
      <c r="MU210" s="144">
        <v>6</v>
      </c>
      <c r="MV210" s="144">
        <v>4</v>
      </c>
      <c r="MW210" s="144">
        <v>6</v>
      </c>
      <c r="MX210" s="144">
        <v>6</v>
      </c>
      <c r="MY210" s="144">
        <v>7</v>
      </c>
      <c r="MZ210" s="144">
        <v>6</v>
      </c>
      <c r="NA210" s="144">
        <v>8</v>
      </c>
      <c r="NB210" s="144">
        <v>7</v>
      </c>
      <c r="NC210" s="144">
        <v>9</v>
      </c>
      <c r="ND210" s="144">
        <v>11</v>
      </c>
      <c r="NE210" s="144">
        <v>15</v>
      </c>
      <c r="NF210" s="144">
        <v>17</v>
      </c>
      <c r="NG210" s="144">
        <v>15</v>
      </c>
      <c r="NH210" s="144">
        <v>14</v>
      </c>
      <c r="NI210" s="144">
        <v>13</v>
      </c>
      <c r="NJ210" s="144">
        <v>15</v>
      </c>
      <c r="NK210" s="144">
        <v>18</v>
      </c>
      <c r="NL210" s="144">
        <v>21</v>
      </c>
      <c r="NM210" s="144">
        <v>15</v>
      </c>
      <c r="NN210" s="144">
        <v>12</v>
      </c>
      <c r="NO210" s="144">
        <v>12</v>
      </c>
      <c r="NP210" s="144">
        <v>9</v>
      </c>
      <c r="NQ210" s="144">
        <v>6</v>
      </c>
      <c r="NR210" s="144">
        <v>10</v>
      </c>
      <c r="NS210" s="144">
        <v>12</v>
      </c>
      <c r="NT210" s="144">
        <v>13</v>
      </c>
      <c r="NU210" s="144">
        <v>12</v>
      </c>
      <c r="NV210" s="144">
        <v>9</v>
      </c>
      <c r="NW210" s="144">
        <v>9</v>
      </c>
      <c r="NX210" s="144">
        <v>7</v>
      </c>
      <c r="NY210" s="144">
        <v>8</v>
      </c>
      <c r="NZ210" s="144">
        <v>7</v>
      </c>
      <c r="OA210" s="144">
        <v>7</v>
      </c>
      <c r="OB210" s="144">
        <v>9</v>
      </c>
      <c r="OC210" s="144">
        <v>8</v>
      </c>
      <c r="OD210" s="144">
        <v>5</v>
      </c>
      <c r="OE210" s="144">
        <v>7</v>
      </c>
      <c r="OF210" s="144">
        <v>6</v>
      </c>
      <c r="OG210" s="144">
        <v>5</v>
      </c>
      <c r="OH210" s="144">
        <v>7</v>
      </c>
      <c r="OI210" s="144">
        <v>7</v>
      </c>
      <c r="OJ210" s="144">
        <v>10</v>
      </c>
      <c r="OK210" s="144">
        <v>7</v>
      </c>
      <c r="OL210" s="144">
        <v>8</v>
      </c>
      <c r="OM210" s="144">
        <v>8</v>
      </c>
      <c r="ON210" s="144">
        <v>10</v>
      </c>
      <c r="OO210" s="144">
        <v>9</v>
      </c>
      <c r="OP210" s="144">
        <v>12</v>
      </c>
      <c r="OQ210" s="144">
        <v>10</v>
      </c>
      <c r="OR210" s="144">
        <v>10</v>
      </c>
      <c r="OS210" s="144">
        <v>16</v>
      </c>
      <c r="OT210" s="144">
        <v>15</v>
      </c>
      <c r="OU210" s="144">
        <v>18</v>
      </c>
      <c r="OV210" s="144">
        <v>16</v>
      </c>
      <c r="OW210" s="144">
        <v>15</v>
      </c>
      <c r="OX210" s="144">
        <v>23</v>
      </c>
      <c r="OY210" s="341">
        <f t="shared" si="184"/>
        <v>28</v>
      </c>
      <c r="OZ210" s="144">
        <v>33</v>
      </c>
      <c r="PA210" s="144">
        <v>40</v>
      </c>
      <c r="PB210" s="144">
        <v>40</v>
      </c>
      <c r="PC210" s="144">
        <v>37</v>
      </c>
      <c r="PD210" s="144">
        <v>29</v>
      </c>
    </row>
    <row r="211" spans="1:436" s="144" customFormat="1" x14ac:dyDescent="0.2">
      <c r="A211" s="318"/>
      <c r="B211" s="318">
        <v>16</v>
      </c>
      <c r="C211" s="319">
        <f t="shared" ca="1" si="182"/>
        <v>0</v>
      </c>
      <c r="D211" s="322"/>
      <c r="E211" s="322"/>
      <c r="F211" s="322"/>
      <c r="G211" s="144">
        <v>0</v>
      </c>
      <c r="H211" s="144">
        <v>0</v>
      </c>
      <c r="I211" s="343">
        <v>0</v>
      </c>
      <c r="J211" s="144">
        <v>0</v>
      </c>
      <c r="K211" s="144">
        <v>0</v>
      </c>
      <c r="L211" s="144">
        <v>0</v>
      </c>
      <c r="M211" s="144">
        <v>0</v>
      </c>
      <c r="N211" s="144">
        <v>0</v>
      </c>
      <c r="P211" s="144">
        <v>0</v>
      </c>
      <c r="Q211" s="144">
        <v>0</v>
      </c>
      <c r="R211" s="144">
        <v>0</v>
      </c>
      <c r="S211" s="144">
        <v>0</v>
      </c>
      <c r="T211" s="144">
        <v>0</v>
      </c>
      <c r="U211" s="144">
        <v>0</v>
      </c>
      <c r="V211" s="144">
        <v>0</v>
      </c>
      <c r="W211" s="144">
        <v>0</v>
      </c>
      <c r="X211" s="144">
        <v>0</v>
      </c>
      <c r="Y211" s="144">
        <v>0</v>
      </c>
      <c r="Z211" s="144">
        <v>0</v>
      </c>
      <c r="AA211" s="144">
        <v>0</v>
      </c>
      <c r="AB211" s="144">
        <v>0</v>
      </c>
      <c r="AC211" s="144">
        <v>0</v>
      </c>
      <c r="AD211" s="144">
        <v>0</v>
      </c>
      <c r="AE211" s="144">
        <v>0</v>
      </c>
      <c r="AF211" s="144">
        <v>0</v>
      </c>
      <c r="AG211" s="144">
        <v>0</v>
      </c>
      <c r="AH211" s="144">
        <v>0</v>
      </c>
      <c r="AI211" s="144">
        <v>0</v>
      </c>
      <c r="AJ211" s="144">
        <v>0</v>
      </c>
      <c r="AK211" s="144">
        <v>0</v>
      </c>
      <c r="AL211" s="144">
        <v>0</v>
      </c>
      <c r="AM211" s="144">
        <v>0</v>
      </c>
      <c r="AN211" s="144">
        <v>0</v>
      </c>
      <c r="AO211" s="144">
        <v>0</v>
      </c>
      <c r="AP211" s="363">
        <v>0</v>
      </c>
      <c r="AQ211" s="144">
        <v>0</v>
      </c>
      <c r="AR211" s="144">
        <v>0</v>
      </c>
      <c r="AS211" s="144">
        <v>0</v>
      </c>
      <c r="AT211" s="144">
        <v>0</v>
      </c>
      <c r="AU211" s="144">
        <v>0</v>
      </c>
      <c r="AV211" s="144">
        <v>0</v>
      </c>
      <c r="AW211" s="144">
        <v>1</v>
      </c>
      <c r="AX211" s="144">
        <v>1</v>
      </c>
      <c r="AY211" s="144">
        <v>1</v>
      </c>
      <c r="AZ211" s="144">
        <v>1</v>
      </c>
      <c r="BA211" s="144">
        <v>1</v>
      </c>
      <c r="BB211" s="144">
        <v>1</v>
      </c>
      <c r="BC211" s="144">
        <v>1</v>
      </c>
      <c r="BD211" s="144">
        <v>1</v>
      </c>
      <c r="BE211" s="144">
        <v>1</v>
      </c>
      <c r="BF211" s="144">
        <v>1</v>
      </c>
      <c r="BG211" s="144">
        <v>1</v>
      </c>
      <c r="BH211" s="144">
        <v>1</v>
      </c>
      <c r="BI211" s="144">
        <v>1</v>
      </c>
      <c r="BJ211" s="144">
        <v>1</v>
      </c>
      <c r="BK211" s="144">
        <v>1</v>
      </c>
      <c r="BL211" s="144">
        <v>1</v>
      </c>
      <c r="BM211" s="144">
        <v>1</v>
      </c>
      <c r="BN211" s="144">
        <v>1</v>
      </c>
      <c r="BO211" s="144">
        <v>1</v>
      </c>
      <c r="BP211" s="144">
        <v>1</v>
      </c>
      <c r="BQ211" s="144">
        <v>1</v>
      </c>
      <c r="BR211" s="144">
        <v>1</v>
      </c>
      <c r="BS211" s="373">
        <v>0</v>
      </c>
      <c r="BT211" s="144">
        <v>4</v>
      </c>
      <c r="BU211" s="144">
        <v>3</v>
      </c>
      <c r="BV211" s="144">
        <v>1</v>
      </c>
      <c r="BW211" s="144">
        <v>1</v>
      </c>
      <c r="BX211" s="144">
        <v>1</v>
      </c>
      <c r="BY211" s="144">
        <v>1</v>
      </c>
      <c r="BZ211" s="142">
        <v>1</v>
      </c>
      <c r="CA211" s="381">
        <v>1</v>
      </c>
      <c r="CB211" s="142">
        <v>1</v>
      </c>
      <c r="CC211" s="381">
        <v>0</v>
      </c>
      <c r="CD211" s="381">
        <v>0</v>
      </c>
      <c r="CE211" s="381">
        <v>0</v>
      </c>
      <c r="CF211" s="381">
        <v>0</v>
      </c>
      <c r="CG211" s="142">
        <v>0</v>
      </c>
      <c r="CH211" s="142">
        <v>0</v>
      </c>
      <c r="CI211" s="144">
        <v>0</v>
      </c>
      <c r="CJ211" s="144">
        <v>0</v>
      </c>
      <c r="CK211" s="144">
        <v>0</v>
      </c>
      <c r="CL211" s="144">
        <v>0</v>
      </c>
      <c r="CM211" s="144">
        <v>0</v>
      </c>
      <c r="CN211" s="144">
        <v>0</v>
      </c>
      <c r="CO211" s="144">
        <v>0</v>
      </c>
      <c r="CP211" s="144">
        <v>0</v>
      </c>
      <c r="CQ211" s="144">
        <v>1</v>
      </c>
      <c r="CR211" s="144">
        <v>1</v>
      </c>
      <c r="CS211" s="144">
        <v>1</v>
      </c>
      <c r="CT211" s="144">
        <v>1</v>
      </c>
      <c r="CU211" s="144">
        <v>1</v>
      </c>
      <c r="CV211" s="144">
        <v>0</v>
      </c>
      <c r="CW211" s="144">
        <v>0</v>
      </c>
      <c r="CX211" s="144">
        <v>5</v>
      </c>
      <c r="CY211" s="144">
        <v>4</v>
      </c>
      <c r="CZ211" s="144">
        <v>3</v>
      </c>
      <c r="DA211" s="144">
        <v>3</v>
      </c>
      <c r="DB211" s="144">
        <v>4</v>
      </c>
      <c r="DC211" s="144">
        <v>5</v>
      </c>
      <c r="DD211" s="144">
        <v>6</v>
      </c>
      <c r="DE211" s="144">
        <v>6</v>
      </c>
      <c r="DF211" s="144">
        <v>6.5</v>
      </c>
      <c r="DG211" s="144">
        <v>7</v>
      </c>
      <c r="DH211" s="144">
        <v>5</v>
      </c>
      <c r="DI211" s="144">
        <v>6</v>
      </c>
      <c r="DJ211" s="144">
        <v>6</v>
      </c>
      <c r="DK211" s="144">
        <v>5</v>
      </c>
      <c r="DL211" s="144">
        <v>2</v>
      </c>
      <c r="DM211" s="144">
        <v>2</v>
      </c>
      <c r="DN211" s="144">
        <v>2</v>
      </c>
      <c r="DO211" s="144">
        <v>2</v>
      </c>
      <c r="DP211" s="144">
        <v>1</v>
      </c>
      <c r="DQ211" s="144">
        <v>1</v>
      </c>
      <c r="DR211" s="381">
        <v>0</v>
      </c>
      <c r="DS211" s="144">
        <v>0</v>
      </c>
      <c r="DT211" s="381"/>
      <c r="DU211" s="402">
        <v>4</v>
      </c>
      <c r="DV211" s="381">
        <v>5</v>
      </c>
      <c r="DW211" s="402">
        <v>5</v>
      </c>
      <c r="DX211" s="381">
        <v>3</v>
      </c>
      <c r="DY211" s="381">
        <v>2</v>
      </c>
      <c r="DZ211" s="381">
        <v>1</v>
      </c>
      <c r="EA211" s="381">
        <v>1</v>
      </c>
      <c r="EB211" s="381">
        <v>1</v>
      </c>
      <c r="EC211" s="381">
        <v>1</v>
      </c>
      <c r="ED211" s="381">
        <v>1</v>
      </c>
      <c r="EE211" s="381">
        <v>3</v>
      </c>
      <c r="EF211" s="381">
        <v>3</v>
      </c>
      <c r="EG211" s="381">
        <v>4</v>
      </c>
      <c r="EH211" s="381">
        <v>3</v>
      </c>
      <c r="EI211" s="381">
        <v>3</v>
      </c>
      <c r="EJ211" s="381">
        <v>3</v>
      </c>
      <c r="EK211" s="381">
        <v>3</v>
      </c>
      <c r="EL211" s="381">
        <v>3</v>
      </c>
      <c r="EM211" s="381">
        <v>3</v>
      </c>
      <c r="EN211" s="381">
        <v>2</v>
      </c>
      <c r="EO211" s="144">
        <v>2</v>
      </c>
      <c r="EP211" s="381">
        <v>3</v>
      </c>
      <c r="EQ211" s="381">
        <v>3</v>
      </c>
      <c r="ER211" s="381">
        <v>3</v>
      </c>
      <c r="ES211" s="381">
        <v>4</v>
      </c>
      <c r="ET211" s="381">
        <v>4</v>
      </c>
      <c r="EU211" s="381">
        <v>5</v>
      </c>
      <c r="EV211" s="381">
        <v>8</v>
      </c>
      <c r="EW211" s="381">
        <v>9</v>
      </c>
      <c r="EX211" s="381">
        <v>8</v>
      </c>
      <c r="EY211" s="381">
        <v>6</v>
      </c>
      <c r="EZ211" s="381">
        <v>7</v>
      </c>
      <c r="FA211" s="381">
        <v>7</v>
      </c>
      <c r="FB211" s="381">
        <v>7</v>
      </c>
      <c r="FC211" s="381">
        <v>8</v>
      </c>
      <c r="FD211" s="381">
        <v>8</v>
      </c>
      <c r="FE211" s="381">
        <v>6</v>
      </c>
      <c r="FF211" s="381">
        <v>6</v>
      </c>
      <c r="FG211" s="381">
        <v>7</v>
      </c>
      <c r="FH211" s="381">
        <v>6</v>
      </c>
      <c r="FI211" s="381">
        <v>6</v>
      </c>
      <c r="FJ211" s="381">
        <v>5</v>
      </c>
      <c r="FK211" s="144">
        <v>5</v>
      </c>
      <c r="FL211" s="381">
        <v>6</v>
      </c>
      <c r="FM211" s="381">
        <v>5</v>
      </c>
      <c r="FN211" s="144">
        <v>7</v>
      </c>
      <c r="FO211" s="144">
        <v>5</v>
      </c>
      <c r="FP211" s="144">
        <v>4</v>
      </c>
      <c r="FQ211" s="381">
        <v>2</v>
      </c>
      <c r="FR211" s="144">
        <v>4</v>
      </c>
      <c r="FS211" s="381">
        <v>5</v>
      </c>
      <c r="FT211" s="144">
        <v>3</v>
      </c>
      <c r="FU211" s="381">
        <v>2</v>
      </c>
      <c r="FV211" s="381">
        <v>2</v>
      </c>
      <c r="FW211" s="381">
        <v>2</v>
      </c>
      <c r="FX211" s="402">
        <v>2</v>
      </c>
      <c r="FY211" s="381">
        <v>2</v>
      </c>
      <c r="FZ211" s="381">
        <v>2</v>
      </c>
      <c r="GA211" s="381">
        <v>2</v>
      </c>
      <c r="GB211" s="381">
        <v>2</v>
      </c>
      <c r="GC211" s="381">
        <v>2</v>
      </c>
      <c r="GD211" s="381">
        <v>2</v>
      </c>
      <c r="GE211" s="381">
        <v>2</v>
      </c>
      <c r="GF211" s="381">
        <v>2</v>
      </c>
      <c r="GG211" s="381">
        <v>2</v>
      </c>
      <c r="GH211" s="381">
        <v>2</v>
      </c>
      <c r="GI211" s="381">
        <v>2</v>
      </c>
      <c r="GJ211" s="381">
        <v>1</v>
      </c>
      <c r="GK211" s="381">
        <v>2</v>
      </c>
      <c r="GL211" s="381">
        <v>3</v>
      </c>
      <c r="GM211" s="381">
        <v>1</v>
      </c>
      <c r="GN211" s="381">
        <v>4</v>
      </c>
      <c r="GO211" s="381">
        <v>4</v>
      </c>
      <c r="GP211" s="144">
        <v>4</v>
      </c>
      <c r="GQ211" s="381">
        <v>3</v>
      </c>
      <c r="GR211" s="381">
        <v>4</v>
      </c>
      <c r="GS211" s="381">
        <v>2</v>
      </c>
      <c r="GT211" s="381">
        <v>2</v>
      </c>
      <c r="GU211" s="381">
        <v>2</v>
      </c>
      <c r="GV211" s="144">
        <v>2</v>
      </c>
      <c r="GW211" s="144">
        <v>2</v>
      </c>
      <c r="GX211" s="144">
        <v>3</v>
      </c>
      <c r="GY211" s="144">
        <v>2</v>
      </c>
      <c r="GZ211" s="144">
        <v>1</v>
      </c>
      <c r="HA211" s="144">
        <v>1</v>
      </c>
      <c r="HB211" s="144">
        <v>1</v>
      </c>
      <c r="HC211" s="144">
        <v>1</v>
      </c>
      <c r="HD211" s="144">
        <v>2</v>
      </c>
      <c r="HE211" s="144">
        <v>0</v>
      </c>
      <c r="HF211" s="144">
        <v>4</v>
      </c>
      <c r="HG211" s="144">
        <v>4</v>
      </c>
      <c r="HH211" s="144">
        <v>3</v>
      </c>
      <c r="HI211" s="144">
        <v>3</v>
      </c>
      <c r="HJ211" s="144">
        <v>4</v>
      </c>
      <c r="HK211" s="144">
        <v>3</v>
      </c>
      <c r="HL211" s="144">
        <v>2</v>
      </c>
      <c r="HM211" s="144">
        <v>2</v>
      </c>
      <c r="HN211" s="144">
        <v>1</v>
      </c>
      <c r="HO211" s="144">
        <v>1</v>
      </c>
      <c r="HP211" s="144">
        <v>1</v>
      </c>
      <c r="HQ211" s="144">
        <v>0</v>
      </c>
      <c r="HR211" s="144">
        <v>0</v>
      </c>
      <c r="HS211" s="144">
        <v>0</v>
      </c>
      <c r="HT211" s="144">
        <v>0</v>
      </c>
      <c r="HU211" s="144">
        <v>2</v>
      </c>
      <c r="HV211" s="144">
        <v>3</v>
      </c>
      <c r="HW211" s="144">
        <v>2</v>
      </c>
      <c r="HX211" s="144">
        <v>1</v>
      </c>
      <c r="HY211" s="144">
        <v>0</v>
      </c>
      <c r="HZ211" s="144">
        <v>0</v>
      </c>
      <c r="IA211" s="144">
        <v>0</v>
      </c>
      <c r="IB211" s="144">
        <v>0</v>
      </c>
      <c r="IC211" s="144">
        <v>0</v>
      </c>
      <c r="ID211" s="144">
        <v>0</v>
      </c>
      <c r="IE211" s="144">
        <v>0</v>
      </c>
      <c r="IF211" s="144">
        <v>0</v>
      </c>
      <c r="IG211" s="144">
        <v>1</v>
      </c>
      <c r="IH211" s="144">
        <v>1</v>
      </c>
      <c r="II211" s="144">
        <v>1</v>
      </c>
      <c r="IJ211" s="144">
        <v>0</v>
      </c>
      <c r="IK211" s="144">
        <v>0</v>
      </c>
      <c r="IL211" s="144">
        <v>0</v>
      </c>
      <c r="IM211" s="144">
        <v>0</v>
      </c>
      <c r="IN211" s="341">
        <f t="shared" si="183"/>
        <v>0</v>
      </c>
      <c r="IO211" s="144">
        <v>0</v>
      </c>
      <c r="IP211" s="144">
        <v>0</v>
      </c>
      <c r="IQ211" s="144">
        <v>1</v>
      </c>
      <c r="IR211" s="144">
        <v>2</v>
      </c>
      <c r="IS211" s="144">
        <v>2</v>
      </c>
      <c r="IT211" s="144">
        <v>0</v>
      </c>
      <c r="IU211" s="144">
        <v>0</v>
      </c>
      <c r="IV211" s="144">
        <v>0</v>
      </c>
      <c r="IW211" s="144">
        <v>0</v>
      </c>
      <c r="IX211" s="144">
        <v>0</v>
      </c>
      <c r="IY211" s="144">
        <v>0</v>
      </c>
      <c r="IZ211" s="144">
        <v>0</v>
      </c>
      <c r="JA211" s="144">
        <v>0</v>
      </c>
      <c r="JB211" s="144">
        <v>0</v>
      </c>
      <c r="JC211" s="343">
        <v>0</v>
      </c>
      <c r="JD211" s="144">
        <v>0</v>
      </c>
      <c r="JE211" s="144">
        <v>0</v>
      </c>
      <c r="JF211" s="362">
        <f t="shared" si="185"/>
        <v>0</v>
      </c>
      <c r="JG211" s="144">
        <v>0</v>
      </c>
      <c r="JH211" s="144">
        <v>0</v>
      </c>
      <c r="JI211" s="144">
        <v>0</v>
      </c>
      <c r="JJ211" s="144">
        <v>0</v>
      </c>
      <c r="JK211" s="144">
        <v>0</v>
      </c>
      <c r="JL211" s="144">
        <v>0</v>
      </c>
      <c r="JM211" s="144">
        <v>0</v>
      </c>
      <c r="JN211" s="341">
        <f t="shared" si="186"/>
        <v>0</v>
      </c>
      <c r="JO211" s="144">
        <v>0</v>
      </c>
      <c r="JP211" s="144">
        <v>0</v>
      </c>
      <c r="JQ211" s="144">
        <v>0</v>
      </c>
      <c r="JR211" s="144">
        <v>0</v>
      </c>
      <c r="JS211" s="144">
        <v>0</v>
      </c>
      <c r="JT211" s="144">
        <v>0</v>
      </c>
      <c r="JU211" s="144">
        <v>0</v>
      </c>
      <c r="JV211" s="341">
        <f t="shared" si="187"/>
        <v>0</v>
      </c>
      <c r="JW211" s="144">
        <v>0</v>
      </c>
      <c r="JX211" s="144">
        <v>0</v>
      </c>
      <c r="JY211" s="144">
        <v>0</v>
      </c>
      <c r="JZ211" s="144">
        <v>0</v>
      </c>
      <c r="KA211" s="144">
        <v>0</v>
      </c>
      <c r="KB211" s="144">
        <v>0</v>
      </c>
      <c r="KC211" s="144">
        <v>0</v>
      </c>
      <c r="KD211" s="144">
        <v>0</v>
      </c>
      <c r="KE211" s="144">
        <v>0</v>
      </c>
      <c r="KF211" s="144">
        <v>0</v>
      </c>
      <c r="KG211" s="144">
        <v>0</v>
      </c>
      <c r="KH211" s="144">
        <v>0</v>
      </c>
      <c r="KI211" s="144">
        <v>0</v>
      </c>
      <c r="KJ211" s="144">
        <v>0</v>
      </c>
      <c r="KK211" s="144">
        <v>0</v>
      </c>
      <c r="KL211" s="144">
        <v>0</v>
      </c>
      <c r="KM211" s="144">
        <v>0</v>
      </c>
      <c r="KN211" s="144">
        <v>0</v>
      </c>
      <c r="KO211" s="329">
        <v>0</v>
      </c>
      <c r="KP211" s="144">
        <v>0</v>
      </c>
      <c r="KQ211" s="144">
        <v>0</v>
      </c>
      <c r="KR211" s="144">
        <v>0</v>
      </c>
      <c r="KS211" s="144">
        <v>0</v>
      </c>
      <c r="KT211" s="144">
        <v>0</v>
      </c>
      <c r="KU211" s="144">
        <v>0</v>
      </c>
      <c r="KV211" s="144">
        <v>0</v>
      </c>
      <c r="KW211" s="144">
        <v>0</v>
      </c>
      <c r="KX211" s="144">
        <v>0</v>
      </c>
      <c r="KY211" s="144">
        <v>0</v>
      </c>
      <c r="KZ211" s="144">
        <v>0</v>
      </c>
      <c r="LA211" s="379">
        <v>0</v>
      </c>
      <c r="LB211" s="379">
        <v>0</v>
      </c>
      <c r="LC211" s="379">
        <v>0</v>
      </c>
      <c r="LD211" s="379">
        <v>0</v>
      </c>
      <c r="LE211" s="379">
        <v>0</v>
      </c>
      <c r="LF211" s="379">
        <v>0</v>
      </c>
      <c r="LG211" s="379">
        <v>0</v>
      </c>
      <c r="LH211" s="379">
        <v>0</v>
      </c>
      <c r="LI211" s="379">
        <v>0</v>
      </c>
      <c r="LJ211" s="473">
        <v>0</v>
      </c>
      <c r="LK211" s="144">
        <v>0</v>
      </c>
      <c r="LL211" s="144">
        <v>0</v>
      </c>
      <c r="LM211" s="144">
        <v>0</v>
      </c>
      <c r="LN211" s="144">
        <v>0</v>
      </c>
      <c r="LO211" s="144">
        <v>0</v>
      </c>
      <c r="LP211" s="144">
        <v>0</v>
      </c>
      <c r="LQ211" s="144">
        <v>0</v>
      </c>
      <c r="LR211" s="144">
        <v>0</v>
      </c>
      <c r="LS211" s="144">
        <v>0</v>
      </c>
      <c r="LT211" s="144">
        <v>0</v>
      </c>
      <c r="LU211" s="144">
        <v>0</v>
      </c>
      <c r="LV211" s="144">
        <v>0</v>
      </c>
      <c r="LW211" s="144">
        <v>0</v>
      </c>
      <c r="LX211" s="144">
        <v>1</v>
      </c>
      <c r="LY211" s="144">
        <v>1</v>
      </c>
      <c r="LZ211" s="144">
        <v>1</v>
      </c>
      <c r="MA211" s="144">
        <v>1</v>
      </c>
      <c r="MB211" s="144">
        <v>1</v>
      </c>
      <c r="MC211" s="144">
        <v>0</v>
      </c>
      <c r="MD211" s="144">
        <v>0</v>
      </c>
      <c r="ME211" s="144">
        <v>1</v>
      </c>
      <c r="MF211" s="144">
        <v>1</v>
      </c>
      <c r="MG211" s="144">
        <v>1</v>
      </c>
      <c r="MH211" s="144">
        <v>1</v>
      </c>
      <c r="MI211" s="144">
        <v>0</v>
      </c>
      <c r="MJ211" s="144">
        <v>0</v>
      </c>
      <c r="MK211" s="144">
        <v>1</v>
      </c>
      <c r="ML211" s="144">
        <v>2</v>
      </c>
      <c r="MM211" s="144">
        <v>2</v>
      </c>
      <c r="MN211" s="144">
        <v>2</v>
      </c>
      <c r="MO211" s="144">
        <v>1</v>
      </c>
      <c r="MP211" s="144">
        <v>1</v>
      </c>
      <c r="MQ211" s="144">
        <v>1</v>
      </c>
      <c r="MR211" s="144">
        <v>0</v>
      </c>
      <c r="MS211" s="144">
        <v>0</v>
      </c>
      <c r="MT211" s="144">
        <v>0</v>
      </c>
      <c r="MU211" s="144">
        <v>0</v>
      </c>
      <c r="MV211" s="144">
        <v>0</v>
      </c>
      <c r="MW211" s="144">
        <v>0</v>
      </c>
      <c r="MX211" s="144">
        <v>0</v>
      </c>
      <c r="MY211" s="144">
        <v>0</v>
      </c>
      <c r="MZ211" s="144">
        <v>0</v>
      </c>
      <c r="NA211" s="144">
        <v>0</v>
      </c>
      <c r="NB211" s="144">
        <v>0</v>
      </c>
      <c r="NC211" s="144">
        <v>0</v>
      </c>
      <c r="ND211" s="144">
        <v>0</v>
      </c>
      <c r="NE211" s="144">
        <v>0</v>
      </c>
      <c r="NF211" s="144">
        <v>0</v>
      </c>
      <c r="NG211" s="144">
        <v>0</v>
      </c>
      <c r="NH211" s="144">
        <v>0</v>
      </c>
      <c r="NI211" s="144">
        <v>0</v>
      </c>
      <c r="NJ211" s="144">
        <v>0</v>
      </c>
      <c r="NK211" s="144">
        <v>0</v>
      </c>
      <c r="NL211" s="144">
        <v>0</v>
      </c>
      <c r="NM211" s="144">
        <v>0</v>
      </c>
      <c r="NN211" s="144">
        <v>0</v>
      </c>
      <c r="NO211" s="144">
        <v>0</v>
      </c>
      <c r="NP211" s="144">
        <v>0</v>
      </c>
      <c r="NQ211" s="144">
        <v>0</v>
      </c>
      <c r="NR211" s="144">
        <v>0</v>
      </c>
      <c r="NS211" s="144">
        <v>0</v>
      </c>
      <c r="NT211" s="144">
        <v>0</v>
      </c>
      <c r="NU211" s="144">
        <v>0</v>
      </c>
      <c r="NV211" s="144">
        <v>0</v>
      </c>
      <c r="NW211" s="144">
        <v>0</v>
      </c>
      <c r="NX211" s="144">
        <v>0</v>
      </c>
      <c r="NY211" s="144">
        <v>0</v>
      </c>
      <c r="NZ211" s="144">
        <v>0</v>
      </c>
      <c r="OA211" s="144">
        <v>0</v>
      </c>
      <c r="OB211" s="144">
        <v>0</v>
      </c>
      <c r="OC211" s="144">
        <v>0</v>
      </c>
      <c r="OD211" s="144">
        <v>0</v>
      </c>
      <c r="OE211" s="144">
        <v>0</v>
      </c>
      <c r="OF211" s="144">
        <v>0</v>
      </c>
      <c r="OG211" s="144">
        <v>1</v>
      </c>
      <c r="OH211" s="144">
        <v>2</v>
      </c>
      <c r="OI211" s="144">
        <v>2</v>
      </c>
      <c r="OJ211" s="144">
        <v>1</v>
      </c>
      <c r="OK211" s="144">
        <v>1</v>
      </c>
      <c r="OL211" s="144">
        <v>1</v>
      </c>
      <c r="OM211" s="144">
        <v>0</v>
      </c>
      <c r="ON211" s="144">
        <v>0</v>
      </c>
      <c r="OO211" s="144">
        <v>0</v>
      </c>
      <c r="OP211" s="144">
        <v>0</v>
      </c>
      <c r="OQ211" s="144">
        <v>0</v>
      </c>
      <c r="OR211" s="144">
        <v>0</v>
      </c>
      <c r="OS211" s="144">
        <v>0</v>
      </c>
      <c r="OT211" s="144">
        <v>0</v>
      </c>
      <c r="OU211" s="144">
        <v>0</v>
      </c>
      <c r="OV211" s="144">
        <v>0</v>
      </c>
      <c r="OW211" s="144">
        <v>0</v>
      </c>
      <c r="OY211" s="341">
        <f t="shared" si="184"/>
        <v>0</v>
      </c>
    </row>
    <row r="212" spans="1:436" s="144" customFormat="1" x14ac:dyDescent="0.2">
      <c r="A212" s="55"/>
      <c r="B212" s="318">
        <v>17</v>
      </c>
      <c r="C212" s="319">
        <f t="shared" ca="1" si="182"/>
        <v>1</v>
      </c>
      <c r="D212" s="322"/>
      <c r="E212" s="322"/>
      <c r="F212" s="322"/>
      <c r="G212" s="144">
        <v>8</v>
      </c>
      <c r="H212" s="144">
        <v>7</v>
      </c>
      <c r="I212" s="343">
        <v>9</v>
      </c>
      <c r="J212" s="144">
        <v>11</v>
      </c>
      <c r="K212" s="144">
        <v>9</v>
      </c>
      <c r="L212" s="144">
        <v>9</v>
      </c>
      <c r="M212" s="144">
        <v>11</v>
      </c>
      <c r="N212" s="144">
        <v>11</v>
      </c>
      <c r="O212" s="144">
        <v>12</v>
      </c>
      <c r="P212" s="144">
        <v>12</v>
      </c>
      <c r="Q212" s="144">
        <v>12</v>
      </c>
      <c r="R212" s="144">
        <v>10</v>
      </c>
      <c r="S212" s="144">
        <v>13</v>
      </c>
      <c r="T212" s="144">
        <v>11</v>
      </c>
      <c r="U212" s="144">
        <v>9</v>
      </c>
      <c r="V212" s="144">
        <v>10</v>
      </c>
      <c r="W212" s="144">
        <v>12</v>
      </c>
      <c r="X212" s="144">
        <v>9</v>
      </c>
      <c r="Y212" s="144">
        <v>8</v>
      </c>
      <c r="Z212" s="144">
        <v>11</v>
      </c>
      <c r="AA212" s="144">
        <v>10</v>
      </c>
      <c r="AB212" s="144">
        <v>12</v>
      </c>
      <c r="AC212" s="144">
        <v>15</v>
      </c>
      <c r="AD212" s="144">
        <v>13</v>
      </c>
      <c r="AE212" s="144">
        <v>15</v>
      </c>
      <c r="AF212" s="144">
        <v>15</v>
      </c>
      <c r="AG212" s="144">
        <v>16</v>
      </c>
      <c r="AH212" s="144">
        <v>15</v>
      </c>
      <c r="AI212" s="144">
        <v>17</v>
      </c>
      <c r="AJ212" s="144">
        <v>23</v>
      </c>
      <c r="AK212" s="144">
        <v>25</v>
      </c>
      <c r="AL212" s="144">
        <v>27</v>
      </c>
      <c r="AM212" s="144">
        <v>29</v>
      </c>
      <c r="AN212" s="144">
        <v>29</v>
      </c>
      <c r="AO212" s="144">
        <v>33</v>
      </c>
      <c r="AP212" s="363">
        <v>30.5</v>
      </c>
      <c r="AQ212" s="144">
        <v>28</v>
      </c>
      <c r="AR212" s="144">
        <v>27</v>
      </c>
      <c r="AS212" s="144">
        <v>31</v>
      </c>
      <c r="AT212" s="144">
        <v>31</v>
      </c>
      <c r="AU212" s="144">
        <v>29</v>
      </c>
      <c r="AV212" s="144">
        <v>26</v>
      </c>
      <c r="AW212" s="144">
        <v>24</v>
      </c>
      <c r="AX212" s="144">
        <v>22</v>
      </c>
      <c r="AY212" s="144">
        <v>20</v>
      </c>
      <c r="AZ212" s="144">
        <v>22</v>
      </c>
      <c r="BA212" s="144">
        <v>23</v>
      </c>
      <c r="BB212" s="144">
        <v>22</v>
      </c>
      <c r="BC212" s="144">
        <v>23</v>
      </c>
      <c r="BD212" s="144">
        <v>22</v>
      </c>
      <c r="BE212" s="144">
        <v>24</v>
      </c>
      <c r="BF212" s="144">
        <v>24</v>
      </c>
      <c r="BG212" s="144">
        <v>24</v>
      </c>
      <c r="BH212" s="144">
        <v>25</v>
      </c>
      <c r="BI212" s="144">
        <v>29</v>
      </c>
      <c r="BJ212" s="144">
        <v>26</v>
      </c>
      <c r="BK212" s="144">
        <v>28</v>
      </c>
      <c r="BL212" s="144">
        <v>25</v>
      </c>
      <c r="BM212" s="144">
        <v>25</v>
      </c>
      <c r="BN212" s="144">
        <v>25</v>
      </c>
      <c r="BO212" s="144">
        <v>43</v>
      </c>
      <c r="BP212" s="144">
        <v>44</v>
      </c>
      <c r="BQ212" s="144">
        <v>72</v>
      </c>
      <c r="BR212" s="144">
        <v>123</v>
      </c>
      <c r="BS212" s="373">
        <v>0</v>
      </c>
      <c r="BT212" s="144">
        <v>125</v>
      </c>
      <c r="BU212" s="144">
        <v>127</v>
      </c>
      <c r="BV212" s="144">
        <v>105</v>
      </c>
      <c r="BW212" s="144">
        <v>101</v>
      </c>
      <c r="BX212" s="144">
        <v>89</v>
      </c>
      <c r="BY212" s="144">
        <v>85</v>
      </c>
      <c r="BZ212" s="142">
        <v>84</v>
      </c>
      <c r="CA212" s="381">
        <v>75</v>
      </c>
      <c r="CB212" s="142">
        <v>76</v>
      </c>
      <c r="CC212" s="381">
        <v>73</v>
      </c>
      <c r="CD212" s="381">
        <v>70</v>
      </c>
      <c r="CE212" s="381">
        <v>68</v>
      </c>
      <c r="CF212" s="381">
        <v>63</v>
      </c>
      <c r="CG212" s="142">
        <v>56</v>
      </c>
      <c r="CH212" s="142">
        <v>53</v>
      </c>
      <c r="CI212" s="144">
        <v>55</v>
      </c>
      <c r="CJ212" s="144">
        <v>54</v>
      </c>
      <c r="CK212" s="144">
        <v>54</v>
      </c>
      <c r="CL212" s="144">
        <v>51</v>
      </c>
      <c r="CM212" s="144">
        <v>49</v>
      </c>
      <c r="CN212" s="144">
        <v>45</v>
      </c>
      <c r="CO212" s="144">
        <v>43</v>
      </c>
      <c r="CP212" s="144">
        <v>38</v>
      </c>
      <c r="CQ212" s="144">
        <v>32</v>
      </c>
      <c r="CR212" s="144">
        <v>30</v>
      </c>
      <c r="CS212" s="144">
        <v>31</v>
      </c>
      <c r="CT212" s="144">
        <v>26</v>
      </c>
      <c r="CU212" s="144">
        <v>25</v>
      </c>
      <c r="CV212" s="144">
        <v>23</v>
      </c>
      <c r="CW212" s="144">
        <v>24</v>
      </c>
      <c r="CX212" s="144">
        <v>24</v>
      </c>
      <c r="CY212" s="144">
        <v>23</v>
      </c>
      <c r="CZ212" s="144">
        <v>23</v>
      </c>
      <c r="DA212" s="144">
        <v>22</v>
      </c>
      <c r="DB212" s="144">
        <v>22</v>
      </c>
      <c r="DC212" s="144">
        <v>21</v>
      </c>
      <c r="DD212" s="144">
        <v>19</v>
      </c>
      <c r="DE212" s="144">
        <v>19</v>
      </c>
      <c r="DF212" s="144">
        <v>17.5</v>
      </c>
      <c r="DG212" s="144">
        <v>16</v>
      </c>
      <c r="DH212" s="144">
        <v>13</v>
      </c>
      <c r="DI212" s="144">
        <v>12</v>
      </c>
      <c r="DJ212" s="144">
        <v>12</v>
      </c>
      <c r="DK212" s="144">
        <v>8</v>
      </c>
      <c r="DL212" s="144">
        <v>7</v>
      </c>
      <c r="DM212" s="144">
        <v>7</v>
      </c>
      <c r="DN212" s="144">
        <v>7</v>
      </c>
      <c r="DO212" s="144">
        <v>7</v>
      </c>
      <c r="DP212" s="144">
        <v>6</v>
      </c>
      <c r="DQ212" s="144">
        <v>5</v>
      </c>
      <c r="DR212" s="381">
        <v>3</v>
      </c>
      <c r="DS212" s="144">
        <v>2</v>
      </c>
      <c r="DT212" s="381">
        <v>2</v>
      </c>
      <c r="DU212" s="402">
        <v>2</v>
      </c>
      <c r="DV212" s="381">
        <v>2</v>
      </c>
      <c r="DW212" s="402">
        <v>2</v>
      </c>
      <c r="DX212" s="381">
        <v>2</v>
      </c>
      <c r="DY212" s="381">
        <v>2</v>
      </c>
      <c r="DZ212" s="381">
        <v>2</v>
      </c>
      <c r="EA212" s="381">
        <v>2</v>
      </c>
      <c r="EB212" s="381">
        <v>2</v>
      </c>
      <c r="EC212" s="381">
        <v>2</v>
      </c>
      <c r="ED212" s="381">
        <v>2</v>
      </c>
      <c r="EE212" s="381">
        <v>2</v>
      </c>
      <c r="EF212" s="381">
        <v>2</v>
      </c>
      <c r="EG212" s="381">
        <v>2</v>
      </c>
      <c r="EH212" s="381">
        <v>2</v>
      </c>
      <c r="EI212" s="381">
        <v>2</v>
      </c>
      <c r="EJ212" s="381">
        <v>2</v>
      </c>
      <c r="EK212" s="381">
        <v>2</v>
      </c>
      <c r="EL212" s="381">
        <v>2</v>
      </c>
      <c r="EM212" s="381">
        <v>2</v>
      </c>
      <c r="EN212" s="381">
        <v>2</v>
      </c>
      <c r="EO212" s="144">
        <v>2</v>
      </c>
      <c r="EP212" s="381">
        <v>2</v>
      </c>
      <c r="EQ212" s="381">
        <v>2</v>
      </c>
      <c r="ER212" s="381">
        <v>2</v>
      </c>
      <c r="ES212" s="381">
        <v>2</v>
      </c>
      <c r="ET212" s="381">
        <v>2</v>
      </c>
      <c r="EU212" s="381">
        <v>2</v>
      </c>
      <c r="EV212" s="381">
        <v>2</v>
      </c>
      <c r="EW212" s="381">
        <v>2</v>
      </c>
      <c r="EX212" s="381">
        <v>1</v>
      </c>
      <c r="EY212" s="381">
        <v>1</v>
      </c>
      <c r="EZ212" s="381"/>
      <c r="FA212" s="381"/>
      <c r="FB212" s="381"/>
      <c r="FC212" s="381"/>
      <c r="FD212" s="381"/>
      <c r="FE212" s="381"/>
      <c r="FF212" s="381"/>
      <c r="FG212" s="381"/>
      <c r="FH212" s="381"/>
      <c r="FI212" s="381"/>
      <c r="FJ212" s="381"/>
      <c r="FL212" s="381"/>
      <c r="FM212" s="381"/>
      <c r="FN212" s="144">
        <v>0</v>
      </c>
      <c r="FQ212" s="381">
        <v>0</v>
      </c>
      <c r="FR212" s="144">
        <v>0</v>
      </c>
      <c r="FS212" s="381">
        <v>0</v>
      </c>
      <c r="FT212" s="144">
        <v>0</v>
      </c>
      <c r="FU212" s="381">
        <v>0</v>
      </c>
      <c r="FV212" s="381">
        <v>0</v>
      </c>
      <c r="FW212" s="381">
        <v>0</v>
      </c>
      <c r="FX212" s="402">
        <v>0</v>
      </c>
      <c r="FY212" s="381">
        <v>0</v>
      </c>
      <c r="FZ212" s="381">
        <v>0</v>
      </c>
      <c r="GA212" s="381">
        <v>0</v>
      </c>
      <c r="GB212" s="381">
        <v>0</v>
      </c>
      <c r="GC212" s="381">
        <v>0</v>
      </c>
      <c r="GD212" s="381">
        <v>0</v>
      </c>
      <c r="GE212" s="381">
        <v>0</v>
      </c>
      <c r="GF212" s="381">
        <v>0</v>
      </c>
      <c r="GG212" s="381">
        <v>0</v>
      </c>
      <c r="GH212" s="381">
        <v>0</v>
      </c>
      <c r="GI212" s="381">
        <v>0</v>
      </c>
      <c r="GJ212" s="381">
        <v>0</v>
      </c>
      <c r="GK212" s="381">
        <v>0</v>
      </c>
      <c r="GL212" s="381">
        <v>0</v>
      </c>
      <c r="GM212" s="381">
        <v>0</v>
      </c>
      <c r="GN212" s="381">
        <v>0</v>
      </c>
      <c r="GO212" s="381">
        <v>0</v>
      </c>
      <c r="GP212" s="144">
        <v>0</v>
      </c>
      <c r="GQ212" s="381">
        <v>0</v>
      </c>
      <c r="GR212" s="381">
        <v>0</v>
      </c>
      <c r="GS212" s="381">
        <v>0</v>
      </c>
      <c r="GT212" s="381">
        <v>0</v>
      </c>
      <c r="GU212" s="381">
        <v>0</v>
      </c>
      <c r="GV212" s="144">
        <v>0</v>
      </c>
      <c r="GW212" s="144">
        <v>0</v>
      </c>
      <c r="GX212" s="144">
        <v>0</v>
      </c>
      <c r="GY212" s="144">
        <v>0</v>
      </c>
      <c r="GZ212" s="144">
        <v>0</v>
      </c>
      <c r="HA212" s="144">
        <v>0</v>
      </c>
      <c r="HB212" s="144">
        <v>0</v>
      </c>
      <c r="HC212" s="144">
        <v>0</v>
      </c>
      <c r="HD212" s="144">
        <v>0</v>
      </c>
      <c r="HE212" s="144">
        <v>0</v>
      </c>
      <c r="HF212" s="144">
        <v>0</v>
      </c>
      <c r="HG212" s="144">
        <v>4</v>
      </c>
      <c r="HH212" s="144">
        <v>4</v>
      </c>
      <c r="HI212" s="144">
        <v>0</v>
      </c>
      <c r="HJ212" s="144">
        <v>0</v>
      </c>
      <c r="HK212" s="144">
        <v>0</v>
      </c>
      <c r="HL212" s="144">
        <v>0</v>
      </c>
      <c r="HM212" s="144">
        <v>0</v>
      </c>
      <c r="HN212" s="144">
        <v>0</v>
      </c>
      <c r="HO212" s="144">
        <v>0</v>
      </c>
      <c r="HP212" s="144">
        <v>0</v>
      </c>
      <c r="HQ212" s="144">
        <v>0</v>
      </c>
      <c r="HR212" s="144">
        <v>0</v>
      </c>
      <c r="HS212" s="144">
        <v>0</v>
      </c>
      <c r="HT212" s="144">
        <v>0</v>
      </c>
      <c r="HU212" s="144">
        <v>0</v>
      </c>
      <c r="HV212" s="144">
        <v>0</v>
      </c>
      <c r="HW212" s="144">
        <v>0</v>
      </c>
      <c r="HX212" s="144">
        <v>0</v>
      </c>
      <c r="HY212" s="144">
        <v>0</v>
      </c>
      <c r="HZ212" s="144">
        <v>0</v>
      </c>
      <c r="IA212" s="144">
        <v>0</v>
      </c>
      <c r="IB212" s="144">
        <v>0</v>
      </c>
      <c r="IC212" s="144">
        <v>0</v>
      </c>
      <c r="ID212" s="144">
        <v>0</v>
      </c>
      <c r="IE212" s="144">
        <v>0</v>
      </c>
      <c r="IF212" s="144">
        <v>0</v>
      </c>
      <c r="IG212" s="144">
        <v>0</v>
      </c>
      <c r="IH212" s="144">
        <v>0</v>
      </c>
      <c r="II212" s="144">
        <v>0</v>
      </c>
      <c r="IJ212" s="144">
        <v>0</v>
      </c>
      <c r="IK212" s="144">
        <v>0</v>
      </c>
      <c r="IL212" s="144">
        <v>0</v>
      </c>
      <c r="IM212" s="144">
        <v>0</v>
      </c>
      <c r="IN212" s="341">
        <f t="shared" si="183"/>
        <v>0</v>
      </c>
      <c r="IO212" s="144">
        <v>0</v>
      </c>
      <c r="IP212" s="144">
        <v>0</v>
      </c>
      <c r="IQ212" s="144">
        <v>0</v>
      </c>
      <c r="IR212" s="144">
        <v>0</v>
      </c>
      <c r="IS212" s="144">
        <v>0</v>
      </c>
      <c r="IT212" s="144">
        <v>0</v>
      </c>
      <c r="IU212" s="144">
        <v>0</v>
      </c>
      <c r="IV212" s="144">
        <v>0</v>
      </c>
      <c r="IW212" s="144">
        <v>0</v>
      </c>
      <c r="IX212" s="144">
        <v>0</v>
      </c>
      <c r="IY212" s="144">
        <v>0</v>
      </c>
      <c r="IZ212" s="144">
        <v>0</v>
      </c>
      <c r="JA212" s="144">
        <v>0</v>
      </c>
      <c r="JB212" s="144">
        <v>0</v>
      </c>
      <c r="JC212" s="343">
        <v>0</v>
      </c>
      <c r="JD212" s="144">
        <v>0</v>
      </c>
      <c r="JE212" s="144">
        <v>0</v>
      </c>
      <c r="JF212" s="362">
        <f t="shared" si="185"/>
        <v>0</v>
      </c>
      <c r="JG212" s="144">
        <v>0</v>
      </c>
      <c r="JH212" s="144">
        <v>0</v>
      </c>
      <c r="JI212" s="144">
        <v>0</v>
      </c>
      <c r="JJ212" s="144">
        <v>0</v>
      </c>
      <c r="JK212" s="144">
        <v>0</v>
      </c>
      <c r="JL212" s="144">
        <v>0</v>
      </c>
      <c r="JM212" s="144">
        <v>0</v>
      </c>
      <c r="JN212" s="341">
        <f t="shared" si="186"/>
        <v>0</v>
      </c>
      <c r="JO212" s="144">
        <v>0</v>
      </c>
      <c r="JP212" s="144">
        <v>0</v>
      </c>
      <c r="JQ212" s="144">
        <v>0</v>
      </c>
      <c r="JR212" s="144">
        <v>0</v>
      </c>
      <c r="JS212" s="144">
        <v>0</v>
      </c>
      <c r="JT212" s="144">
        <v>0</v>
      </c>
      <c r="JU212" s="144">
        <v>0</v>
      </c>
      <c r="JV212" s="341">
        <f t="shared" si="187"/>
        <v>0</v>
      </c>
      <c r="JW212" s="144">
        <v>0</v>
      </c>
      <c r="JX212" s="144">
        <v>0</v>
      </c>
      <c r="JY212" s="144">
        <v>0</v>
      </c>
      <c r="JZ212" s="144">
        <v>0</v>
      </c>
      <c r="KA212" s="144">
        <v>0</v>
      </c>
      <c r="KB212" s="144">
        <v>0</v>
      </c>
      <c r="KC212" s="144">
        <v>0</v>
      </c>
      <c r="KD212" s="144">
        <v>0</v>
      </c>
      <c r="KE212" s="144">
        <v>0</v>
      </c>
      <c r="KF212" s="144">
        <v>0</v>
      </c>
      <c r="KG212" s="144">
        <v>0</v>
      </c>
      <c r="KH212" s="144">
        <v>0</v>
      </c>
      <c r="KI212" s="144">
        <v>0</v>
      </c>
      <c r="KJ212" s="144">
        <v>0</v>
      </c>
      <c r="KK212" s="144">
        <v>0</v>
      </c>
      <c r="KL212" s="144">
        <v>0</v>
      </c>
      <c r="KM212" s="144">
        <v>0</v>
      </c>
      <c r="KN212" s="144">
        <v>0</v>
      </c>
      <c r="KO212" s="329">
        <v>0</v>
      </c>
      <c r="KP212" s="144">
        <v>0</v>
      </c>
      <c r="KQ212" s="144">
        <v>0</v>
      </c>
      <c r="KR212" s="144">
        <v>0</v>
      </c>
      <c r="KS212" s="144">
        <v>0</v>
      </c>
      <c r="KT212" s="144">
        <v>0</v>
      </c>
      <c r="KU212" s="144">
        <v>0</v>
      </c>
      <c r="KV212" s="144">
        <v>0</v>
      </c>
      <c r="KW212" s="144">
        <v>0</v>
      </c>
      <c r="KX212" s="144">
        <v>0</v>
      </c>
      <c r="KY212" s="144">
        <v>0</v>
      </c>
      <c r="KZ212" s="144">
        <v>0</v>
      </c>
      <c r="LA212" s="379">
        <v>0</v>
      </c>
      <c r="LB212" s="379">
        <v>0</v>
      </c>
      <c r="LC212" s="379">
        <v>0</v>
      </c>
      <c r="LD212" s="379">
        <v>0</v>
      </c>
      <c r="LE212" s="379">
        <v>0</v>
      </c>
      <c r="LF212" s="379">
        <v>0</v>
      </c>
      <c r="LG212" s="379">
        <v>0</v>
      </c>
      <c r="LH212" s="379">
        <v>0</v>
      </c>
      <c r="LI212" s="379">
        <v>0</v>
      </c>
      <c r="LJ212" s="473">
        <v>0</v>
      </c>
      <c r="LK212" s="144">
        <v>0</v>
      </c>
      <c r="LL212" s="144">
        <v>0</v>
      </c>
      <c r="LM212" s="144">
        <v>0</v>
      </c>
      <c r="LN212" s="144">
        <v>0</v>
      </c>
      <c r="LO212" s="144">
        <v>0</v>
      </c>
      <c r="LP212" s="144">
        <v>0</v>
      </c>
      <c r="LQ212" s="144">
        <v>0</v>
      </c>
      <c r="LR212" s="144">
        <v>0</v>
      </c>
      <c r="LS212" s="144">
        <v>0</v>
      </c>
      <c r="LT212" s="144">
        <v>0</v>
      </c>
      <c r="LU212" s="144">
        <v>0</v>
      </c>
      <c r="LV212" s="144">
        <v>0</v>
      </c>
      <c r="LW212" s="144">
        <v>0</v>
      </c>
      <c r="LX212" s="144">
        <v>0</v>
      </c>
      <c r="LY212" s="144">
        <v>0</v>
      </c>
      <c r="LZ212" s="144">
        <v>0</v>
      </c>
      <c r="MA212" s="144">
        <v>0</v>
      </c>
      <c r="MB212" s="144">
        <v>0</v>
      </c>
      <c r="MC212" s="144">
        <v>0</v>
      </c>
      <c r="MD212" s="144">
        <v>0</v>
      </c>
      <c r="ME212" s="144">
        <v>0</v>
      </c>
      <c r="MF212" s="144">
        <v>0</v>
      </c>
      <c r="MG212" s="144">
        <v>0</v>
      </c>
      <c r="MH212" s="144">
        <v>0</v>
      </c>
      <c r="MI212" s="144">
        <v>0</v>
      </c>
      <c r="MJ212" s="144">
        <v>0</v>
      </c>
      <c r="MK212" s="144">
        <v>0</v>
      </c>
      <c r="ML212" s="144">
        <v>0</v>
      </c>
      <c r="MM212" s="144">
        <v>0</v>
      </c>
      <c r="MN212" s="144">
        <v>0</v>
      </c>
      <c r="MO212" s="144">
        <v>0</v>
      </c>
      <c r="MP212" s="144">
        <v>0</v>
      </c>
      <c r="MQ212" s="144">
        <v>0</v>
      </c>
      <c r="MR212" s="144">
        <v>0</v>
      </c>
      <c r="MS212" s="144">
        <v>0</v>
      </c>
      <c r="MT212" s="144">
        <v>0</v>
      </c>
      <c r="MU212" s="144">
        <v>0</v>
      </c>
      <c r="MV212" s="144">
        <v>0</v>
      </c>
      <c r="MW212" s="144">
        <v>0</v>
      </c>
      <c r="MX212" s="144">
        <v>0</v>
      </c>
      <c r="MY212" s="144">
        <v>0</v>
      </c>
      <c r="MZ212" s="144">
        <v>0</v>
      </c>
      <c r="NA212" s="144">
        <v>0</v>
      </c>
      <c r="NB212" s="144">
        <v>0</v>
      </c>
      <c r="NC212" s="144">
        <v>0</v>
      </c>
      <c r="ND212" s="144">
        <v>0</v>
      </c>
      <c r="NE212" s="144">
        <v>0</v>
      </c>
      <c r="NF212" s="144">
        <v>0</v>
      </c>
      <c r="NG212" s="144">
        <v>0</v>
      </c>
      <c r="NH212" s="144">
        <v>0</v>
      </c>
      <c r="NI212" s="144">
        <v>0</v>
      </c>
      <c r="NJ212" s="144">
        <v>0</v>
      </c>
      <c r="NK212" s="144">
        <v>0</v>
      </c>
      <c r="NL212" s="144">
        <v>0</v>
      </c>
      <c r="NM212" s="144">
        <v>0</v>
      </c>
      <c r="NN212" s="144">
        <v>0</v>
      </c>
      <c r="NO212" s="144">
        <v>0</v>
      </c>
      <c r="NP212" s="144">
        <v>0</v>
      </c>
      <c r="NQ212" s="144">
        <v>0</v>
      </c>
      <c r="NR212" s="144">
        <v>0</v>
      </c>
      <c r="NS212" s="144">
        <v>0</v>
      </c>
      <c r="NT212" s="144">
        <v>0</v>
      </c>
      <c r="NU212" s="144">
        <v>0</v>
      </c>
      <c r="NV212" s="144">
        <v>0</v>
      </c>
      <c r="NW212" s="144">
        <v>0</v>
      </c>
      <c r="NX212" s="144">
        <v>0</v>
      </c>
      <c r="NY212" s="144">
        <v>0</v>
      </c>
      <c r="NZ212" s="144">
        <v>0</v>
      </c>
      <c r="OA212" s="144">
        <v>0</v>
      </c>
      <c r="OB212" s="144">
        <v>0</v>
      </c>
      <c r="OC212" s="144">
        <v>0</v>
      </c>
      <c r="OD212" s="144">
        <v>1</v>
      </c>
      <c r="OE212" s="144">
        <v>1</v>
      </c>
      <c r="OF212" s="144">
        <v>2</v>
      </c>
      <c r="OG212" s="144">
        <v>1</v>
      </c>
      <c r="OH212" s="144">
        <v>2</v>
      </c>
      <c r="OI212" s="144">
        <v>2</v>
      </c>
      <c r="OJ212" s="144">
        <v>2</v>
      </c>
      <c r="OK212" s="144">
        <v>3</v>
      </c>
      <c r="OL212" s="144">
        <v>2</v>
      </c>
      <c r="OM212" s="144">
        <v>3</v>
      </c>
      <c r="ON212" s="144">
        <v>3</v>
      </c>
      <c r="OO212" s="144">
        <v>3</v>
      </c>
      <c r="OP212" s="144">
        <v>2</v>
      </c>
      <c r="OQ212" s="144">
        <v>1</v>
      </c>
      <c r="OR212" s="144">
        <v>1</v>
      </c>
      <c r="OS212" s="144">
        <v>2</v>
      </c>
      <c r="OT212" s="144">
        <v>0</v>
      </c>
      <c r="OU212" s="144">
        <v>0</v>
      </c>
      <c r="OV212" s="144">
        <v>0</v>
      </c>
      <c r="OW212" s="144">
        <v>1</v>
      </c>
      <c r="OY212" s="341">
        <f t="shared" si="184"/>
        <v>0.5</v>
      </c>
      <c r="OZ212" s="144">
        <v>1</v>
      </c>
      <c r="PA212" s="144">
        <v>1</v>
      </c>
      <c r="PB212" s="144">
        <v>1</v>
      </c>
      <c r="PC212" s="144">
        <v>1</v>
      </c>
      <c r="PD212" s="144">
        <v>1</v>
      </c>
    </row>
    <row r="213" spans="1:436" s="144" customFormat="1" x14ac:dyDescent="0.2">
      <c r="A213" s="318"/>
      <c r="B213" s="318">
        <v>18</v>
      </c>
      <c r="C213" s="319">
        <f t="shared" ca="1" si="182"/>
        <v>11</v>
      </c>
      <c r="D213" s="322"/>
      <c r="E213" s="322"/>
      <c r="F213" s="322"/>
      <c r="G213" s="144">
        <v>0</v>
      </c>
      <c r="H213" s="144">
        <v>1</v>
      </c>
      <c r="I213" s="343">
        <v>1.5</v>
      </c>
      <c r="J213" s="144">
        <v>2</v>
      </c>
      <c r="K213" s="144">
        <v>0</v>
      </c>
      <c r="L213" s="144">
        <v>0</v>
      </c>
      <c r="M213" s="144">
        <v>0</v>
      </c>
      <c r="N213" s="144">
        <v>0</v>
      </c>
      <c r="P213" s="144">
        <v>0</v>
      </c>
      <c r="Q213" s="144">
        <v>0</v>
      </c>
      <c r="R213" s="144">
        <v>0</v>
      </c>
      <c r="S213" s="144">
        <v>0</v>
      </c>
      <c r="T213" s="144">
        <v>0</v>
      </c>
      <c r="U213" s="144">
        <v>0</v>
      </c>
      <c r="V213" s="144">
        <v>0</v>
      </c>
      <c r="W213" s="144">
        <v>0</v>
      </c>
      <c r="X213" s="144">
        <v>1</v>
      </c>
      <c r="Y213" s="144">
        <v>1</v>
      </c>
      <c r="Z213" s="144">
        <v>1</v>
      </c>
      <c r="AA213" s="144">
        <v>1</v>
      </c>
      <c r="AB213" s="144">
        <v>1</v>
      </c>
      <c r="AC213" s="144">
        <v>1</v>
      </c>
      <c r="AD213" s="144">
        <v>1</v>
      </c>
      <c r="AE213" s="144">
        <v>1</v>
      </c>
      <c r="AF213" s="144">
        <v>1</v>
      </c>
      <c r="AG213" s="144">
        <v>1</v>
      </c>
      <c r="AH213" s="144">
        <v>1</v>
      </c>
      <c r="AI213" s="144">
        <v>0</v>
      </c>
      <c r="AJ213" s="144">
        <v>0</v>
      </c>
      <c r="AK213" s="144">
        <v>0</v>
      </c>
      <c r="AL213" s="144">
        <v>0</v>
      </c>
      <c r="AM213" s="144">
        <v>0</v>
      </c>
      <c r="AN213" s="144">
        <v>0</v>
      </c>
      <c r="AO213" s="144">
        <v>0</v>
      </c>
      <c r="AP213" s="363">
        <v>0</v>
      </c>
      <c r="AQ213" s="144">
        <v>0</v>
      </c>
      <c r="AR213" s="144">
        <v>0</v>
      </c>
      <c r="AS213" s="144">
        <v>0</v>
      </c>
      <c r="AT213" s="144">
        <v>0</v>
      </c>
      <c r="AU213" s="144">
        <v>0</v>
      </c>
      <c r="AV213" s="144">
        <v>0</v>
      </c>
      <c r="AW213" s="144">
        <v>0</v>
      </c>
      <c r="AX213" s="144">
        <v>0</v>
      </c>
      <c r="AY213" s="144">
        <v>0</v>
      </c>
      <c r="AZ213" s="144">
        <v>0</v>
      </c>
      <c r="BA213" s="144">
        <v>1</v>
      </c>
      <c r="BB213" s="144">
        <v>1</v>
      </c>
      <c r="BC213" s="144">
        <v>1</v>
      </c>
      <c r="BD213" s="144">
        <v>1</v>
      </c>
      <c r="BE213" s="144">
        <v>2</v>
      </c>
      <c r="BF213" s="144">
        <v>2</v>
      </c>
      <c r="BG213" s="144">
        <v>3</v>
      </c>
      <c r="BH213" s="144">
        <v>3</v>
      </c>
      <c r="BI213" s="144">
        <v>4</v>
      </c>
      <c r="BJ213" s="144">
        <v>4</v>
      </c>
      <c r="BK213" s="144">
        <v>4</v>
      </c>
      <c r="BL213" s="144">
        <v>4</v>
      </c>
      <c r="BM213" s="144">
        <v>4</v>
      </c>
      <c r="BN213" s="144">
        <v>4</v>
      </c>
      <c r="BO213" s="144">
        <v>4</v>
      </c>
      <c r="BP213" s="144">
        <v>4</v>
      </c>
      <c r="BQ213" s="144">
        <v>2</v>
      </c>
      <c r="BR213" s="144">
        <v>2</v>
      </c>
      <c r="BS213" s="373">
        <v>0</v>
      </c>
      <c r="BT213" s="144">
        <v>15</v>
      </c>
      <c r="BU213" s="144">
        <v>14</v>
      </c>
      <c r="BV213" s="144">
        <v>12</v>
      </c>
      <c r="BW213" s="144">
        <v>12</v>
      </c>
      <c r="BX213" s="144">
        <v>10</v>
      </c>
      <c r="BY213" s="144">
        <v>7</v>
      </c>
      <c r="BZ213" s="142">
        <v>7</v>
      </c>
      <c r="CA213" s="381">
        <v>6</v>
      </c>
      <c r="CB213" s="142">
        <v>5</v>
      </c>
      <c r="CC213" s="381">
        <v>2</v>
      </c>
      <c r="CD213" s="381">
        <v>2</v>
      </c>
      <c r="CE213" s="381">
        <v>2</v>
      </c>
      <c r="CF213" s="381">
        <v>3</v>
      </c>
      <c r="CG213" s="142">
        <v>3</v>
      </c>
      <c r="CH213" s="142">
        <v>3</v>
      </c>
      <c r="CI213" s="144">
        <v>3</v>
      </c>
      <c r="CJ213" s="144">
        <v>3</v>
      </c>
      <c r="CK213" s="144">
        <v>3</v>
      </c>
      <c r="CL213" s="144">
        <v>3</v>
      </c>
      <c r="CM213" s="144">
        <v>2</v>
      </c>
      <c r="CN213" s="144">
        <v>3</v>
      </c>
      <c r="CO213" s="144">
        <v>3</v>
      </c>
      <c r="CP213" s="144">
        <v>4</v>
      </c>
      <c r="CQ213" s="144">
        <v>4</v>
      </c>
      <c r="CR213" s="144">
        <v>3</v>
      </c>
      <c r="CS213" s="144">
        <v>3</v>
      </c>
      <c r="CT213" s="144">
        <v>3</v>
      </c>
      <c r="CU213" s="144">
        <v>2</v>
      </c>
      <c r="CV213" s="144">
        <v>3</v>
      </c>
      <c r="CW213" s="144">
        <v>3</v>
      </c>
      <c r="CX213" s="144">
        <v>1</v>
      </c>
      <c r="CY213" s="144">
        <v>3</v>
      </c>
      <c r="CZ213" s="144">
        <v>4</v>
      </c>
      <c r="DA213" s="144">
        <v>4</v>
      </c>
      <c r="DB213" s="144">
        <v>4</v>
      </c>
      <c r="DC213" s="144">
        <v>3</v>
      </c>
      <c r="DD213" s="144">
        <v>3</v>
      </c>
      <c r="DE213" s="144">
        <v>2</v>
      </c>
      <c r="DF213" s="144">
        <v>2</v>
      </c>
      <c r="DG213" s="144">
        <v>2</v>
      </c>
      <c r="DH213" s="144">
        <v>2</v>
      </c>
      <c r="DI213" s="144">
        <v>2</v>
      </c>
      <c r="DJ213" s="144">
        <v>2</v>
      </c>
      <c r="DK213" s="144">
        <v>2</v>
      </c>
      <c r="DL213" s="144">
        <v>2</v>
      </c>
      <c r="DM213" s="144">
        <v>2</v>
      </c>
      <c r="DN213" s="144">
        <v>3</v>
      </c>
      <c r="DO213" s="144">
        <v>3</v>
      </c>
      <c r="DP213" s="144">
        <v>2</v>
      </c>
      <c r="DQ213" s="144">
        <v>2</v>
      </c>
      <c r="DR213" s="381">
        <v>1</v>
      </c>
      <c r="DS213" s="144">
        <v>1</v>
      </c>
      <c r="DT213" s="381">
        <v>4</v>
      </c>
      <c r="DU213" s="402">
        <v>7</v>
      </c>
      <c r="DV213" s="381">
        <v>7</v>
      </c>
      <c r="DW213" s="402">
        <v>5</v>
      </c>
      <c r="DX213" s="381">
        <v>4</v>
      </c>
      <c r="DY213" s="381">
        <v>4</v>
      </c>
      <c r="DZ213" s="381">
        <v>6</v>
      </c>
      <c r="EA213" s="381">
        <v>7</v>
      </c>
      <c r="EB213" s="381">
        <v>7</v>
      </c>
      <c r="EC213" s="381">
        <v>7</v>
      </c>
      <c r="ED213" s="381">
        <v>7</v>
      </c>
      <c r="EE213" s="381">
        <v>7</v>
      </c>
      <c r="EF213" s="381">
        <v>8</v>
      </c>
      <c r="EG213" s="381">
        <v>5</v>
      </c>
      <c r="EH213" s="381">
        <v>5</v>
      </c>
      <c r="EI213" s="381">
        <v>6</v>
      </c>
      <c r="EJ213" s="381">
        <v>5</v>
      </c>
      <c r="EK213" s="381">
        <v>6</v>
      </c>
      <c r="EL213" s="381">
        <v>3</v>
      </c>
      <c r="EM213" s="381">
        <v>4</v>
      </c>
      <c r="EN213" s="381">
        <v>5</v>
      </c>
      <c r="EO213" s="144">
        <v>5</v>
      </c>
      <c r="EP213" s="381">
        <v>4</v>
      </c>
      <c r="EQ213" s="381">
        <v>5</v>
      </c>
      <c r="ER213" s="381">
        <v>8</v>
      </c>
      <c r="ES213" s="381">
        <v>13</v>
      </c>
      <c r="ET213" s="381">
        <v>14</v>
      </c>
      <c r="EU213" s="381">
        <v>10</v>
      </c>
      <c r="EV213" s="381">
        <v>8</v>
      </c>
      <c r="EW213" s="381">
        <v>5</v>
      </c>
      <c r="EX213" s="381">
        <v>5</v>
      </c>
      <c r="EY213" s="381">
        <v>4</v>
      </c>
      <c r="EZ213" s="381">
        <v>4</v>
      </c>
      <c r="FA213" s="381">
        <v>3</v>
      </c>
      <c r="FB213" s="381">
        <v>7</v>
      </c>
      <c r="FC213" s="381">
        <v>9</v>
      </c>
      <c r="FD213" s="381">
        <v>11</v>
      </c>
      <c r="FE213" s="381">
        <v>10</v>
      </c>
      <c r="FF213" s="381">
        <v>9</v>
      </c>
      <c r="FG213" s="381">
        <v>8</v>
      </c>
      <c r="FH213" s="381">
        <v>7</v>
      </c>
      <c r="FI213" s="381">
        <v>7</v>
      </c>
      <c r="FJ213" s="381">
        <v>8</v>
      </c>
      <c r="FK213" s="144">
        <v>12</v>
      </c>
      <c r="FL213" s="381">
        <v>16</v>
      </c>
      <c r="FM213" s="381">
        <v>15</v>
      </c>
      <c r="FN213" s="144">
        <v>15</v>
      </c>
      <c r="FO213" s="144">
        <v>12</v>
      </c>
      <c r="FP213" s="144">
        <v>14</v>
      </c>
      <c r="FQ213" s="381">
        <v>15</v>
      </c>
      <c r="FR213" s="144">
        <v>17</v>
      </c>
      <c r="FS213" s="381">
        <v>15</v>
      </c>
      <c r="FT213" s="144">
        <v>15</v>
      </c>
      <c r="FU213" s="381">
        <v>15</v>
      </c>
      <c r="FV213" s="381">
        <v>15</v>
      </c>
      <c r="FW213" s="381">
        <v>12</v>
      </c>
      <c r="FX213" s="402">
        <v>15</v>
      </c>
      <c r="FY213" s="381">
        <v>13</v>
      </c>
      <c r="FZ213" s="381">
        <v>12</v>
      </c>
      <c r="GA213" s="381">
        <v>10</v>
      </c>
      <c r="GB213" s="381">
        <v>9</v>
      </c>
      <c r="GC213" s="381">
        <v>8</v>
      </c>
      <c r="GD213" s="381">
        <v>12</v>
      </c>
      <c r="GE213" s="381">
        <v>13</v>
      </c>
      <c r="GF213" s="381">
        <v>15</v>
      </c>
      <c r="GG213" s="381">
        <v>13</v>
      </c>
      <c r="GH213" s="381">
        <v>12</v>
      </c>
      <c r="GI213" s="381">
        <v>12</v>
      </c>
      <c r="GJ213" s="381">
        <v>10</v>
      </c>
      <c r="GK213" s="381">
        <v>10</v>
      </c>
      <c r="GL213" s="381">
        <v>12</v>
      </c>
      <c r="GM213" s="381">
        <v>12</v>
      </c>
      <c r="GN213" s="381">
        <v>11</v>
      </c>
      <c r="GO213" s="381">
        <v>8</v>
      </c>
      <c r="GP213" s="144">
        <v>5</v>
      </c>
      <c r="GQ213" s="381">
        <v>6</v>
      </c>
      <c r="GR213" s="381">
        <v>10</v>
      </c>
      <c r="GS213" s="381">
        <v>14</v>
      </c>
      <c r="GT213" s="381">
        <v>23</v>
      </c>
      <c r="GU213" s="381">
        <v>21</v>
      </c>
      <c r="GV213" s="144">
        <v>20</v>
      </c>
      <c r="GW213" s="144">
        <v>20</v>
      </c>
      <c r="GX213" s="144">
        <v>18</v>
      </c>
      <c r="GY213" s="144">
        <v>21</v>
      </c>
      <c r="GZ213" s="144">
        <v>18</v>
      </c>
      <c r="HA213" s="144">
        <v>17</v>
      </c>
      <c r="HB213" s="144">
        <v>18</v>
      </c>
      <c r="HC213" s="144">
        <v>20</v>
      </c>
      <c r="HD213" s="144">
        <v>16</v>
      </c>
      <c r="HE213" s="144">
        <v>14</v>
      </c>
      <c r="HF213" s="144">
        <v>14</v>
      </c>
      <c r="HG213" s="144">
        <v>14</v>
      </c>
      <c r="HH213" s="144">
        <v>12</v>
      </c>
      <c r="HI213" s="144">
        <v>13</v>
      </c>
      <c r="HJ213" s="144">
        <v>15</v>
      </c>
      <c r="HK213" s="144">
        <v>10</v>
      </c>
      <c r="HL213" s="144">
        <v>9</v>
      </c>
      <c r="HM213" s="144">
        <v>10</v>
      </c>
      <c r="HN213" s="144">
        <v>9</v>
      </c>
      <c r="HO213" s="144">
        <v>10</v>
      </c>
      <c r="HP213" s="144">
        <v>11</v>
      </c>
      <c r="HQ213" s="144">
        <v>7</v>
      </c>
      <c r="HR213" s="144">
        <v>8</v>
      </c>
      <c r="HS213" s="144">
        <v>8</v>
      </c>
      <c r="HT213" s="144">
        <v>7</v>
      </c>
      <c r="HU213" s="144">
        <v>8</v>
      </c>
      <c r="HV213" s="144">
        <v>7</v>
      </c>
      <c r="HW213" s="144">
        <v>8</v>
      </c>
      <c r="HX213" s="144">
        <v>9</v>
      </c>
      <c r="HY213" s="144">
        <v>6</v>
      </c>
      <c r="HZ213" s="144">
        <v>6</v>
      </c>
      <c r="IA213" s="144">
        <v>8</v>
      </c>
      <c r="IB213" s="144">
        <v>12</v>
      </c>
      <c r="IC213" s="144">
        <v>15</v>
      </c>
      <c r="ID213" s="144">
        <v>17</v>
      </c>
      <c r="IE213" s="144">
        <v>19</v>
      </c>
      <c r="IF213" s="144">
        <v>22</v>
      </c>
      <c r="IG213" s="144">
        <v>23</v>
      </c>
      <c r="IH213" s="144">
        <v>26</v>
      </c>
      <c r="II213" s="144">
        <v>25</v>
      </c>
      <c r="IJ213" s="144">
        <v>23</v>
      </c>
      <c r="IK213" s="144">
        <v>22</v>
      </c>
      <c r="IL213" s="144">
        <v>19</v>
      </c>
      <c r="IM213" s="144">
        <v>18</v>
      </c>
      <c r="IN213" s="341">
        <f t="shared" si="183"/>
        <v>14.5</v>
      </c>
      <c r="IO213" s="144">
        <v>11</v>
      </c>
      <c r="IP213" s="144">
        <v>10</v>
      </c>
      <c r="IQ213" s="144">
        <v>9</v>
      </c>
      <c r="IR213" s="144">
        <v>11</v>
      </c>
      <c r="IS213" s="144">
        <v>10</v>
      </c>
      <c r="IT213" s="144">
        <v>7</v>
      </c>
      <c r="IU213" s="144">
        <v>6</v>
      </c>
      <c r="IV213" s="144">
        <v>6</v>
      </c>
      <c r="IW213" s="144">
        <v>4</v>
      </c>
      <c r="IX213" s="144">
        <v>7</v>
      </c>
      <c r="IY213" s="144">
        <v>8</v>
      </c>
      <c r="IZ213" s="144">
        <v>7</v>
      </c>
      <c r="JA213" s="144">
        <v>10</v>
      </c>
      <c r="JB213" s="144">
        <v>7</v>
      </c>
      <c r="JC213" s="343">
        <v>12</v>
      </c>
      <c r="JD213" s="144">
        <v>12</v>
      </c>
      <c r="JE213" s="144">
        <v>12</v>
      </c>
      <c r="JF213" s="362">
        <f t="shared" si="185"/>
        <v>12</v>
      </c>
      <c r="JG213" s="144">
        <v>12</v>
      </c>
      <c r="JH213" s="144">
        <v>13</v>
      </c>
      <c r="JI213" s="144">
        <v>14</v>
      </c>
      <c r="JJ213" s="144">
        <v>10</v>
      </c>
      <c r="JK213" s="144">
        <v>10</v>
      </c>
      <c r="JL213" s="144">
        <v>9</v>
      </c>
      <c r="JM213" s="144">
        <v>16</v>
      </c>
      <c r="JN213" s="341">
        <f t="shared" si="186"/>
        <v>16</v>
      </c>
      <c r="JO213" s="144">
        <v>16</v>
      </c>
      <c r="JP213" s="144">
        <v>17</v>
      </c>
      <c r="JQ213" s="144">
        <v>17</v>
      </c>
      <c r="JR213" s="144">
        <v>17</v>
      </c>
      <c r="JS213" s="144">
        <v>18</v>
      </c>
      <c r="JT213" s="144">
        <v>19</v>
      </c>
      <c r="JU213" s="144">
        <v>15</v>
      </c>
      <c r="JV213" s="341">
        <f t="shared" si="187"/>
        <v>16</v>
      </c>
      <c r="JW213" s="144">
        <v>17</v>
      </c>
      <c r="JX213" s="144">
        <v>19</v>
      </c>
      <c r="JY213" s="144">
        <v>16</v>
      </c>
      <c r="JZ213" s="144">
        <v>14</v>
      </c>
      <c r="KA213" s="144">
        <v>16</v>
      </c>
      <c r="KB213" s="144">
        <v>19</v>
      </c>
      <c r="KC213" s="144">
        <v>17</v>
      </c>
      <c r="KD213" s="144">
        <v>14</v>
      </c>
      <c r="KE213" s="144">
        <v>13</v>
      </c>
      <c r="KF213" s="144">
        <v>12</v>
      </c>
      <c r="KG213" s="144">
        <v>12</v>
      </c>
      <c r="KH213" s="144">
        <v>14</v>
      </c>
      <c r="KI213" s="144">
        <v>15</v>
      </c>
      <c r="KJ213" s="144">
        <v>13</v>
      </c>
      <c r="KK213" s="144">
        <v>15</v>
      </c>
      <c r="KL213" s="144">
        <v>14</v>
      </c>
      <c r="KM213" s="144">
        <v>11</v>
      </c>
      <c r="KN213" s="144">
        <v>15</v>
      </c>
      <c r="KO213" s="329">
        <v>18</v>
      </c>
      <c r="KP213" s="144">
        <v>21</v>
      </c>
      <c r="KQ213" s="144">
        <v>20</v>
      </c>
      <c r="KR213" s="144">
        <v>18</v>
      </c>
      <c r="KS213" s="144">
        <v>19</v>
      </c>
      <c r="KT213" s="144">
        <v>19</v>
      </c>
      <c r="KU213" s="144">
        <v>16</v>
      </c>
      <c r="KV213" s="144">
        <v>13</v>
      </c>
      <c r="KW213" s="144">
        <v>13</v>
      </c>
      <c r="KX213" s="144">
        <v>15</v>
      </c>
      <c r="KY213" s="144">
        <v>16</v>
      </c>
      <c r="KZ213" s="144">
        <v>14</v>
      </c>
      <c r="LA213" s="144">
        <v>17</v>
      </c>
      <c r="LB213" s="144">
        <v>17</v>
      </c>
      <c r="LC213" s="144">
        <v>18</v>
      </c>
      <c r="LD213" s="144">
        <v>19</v>
      </c>
      <c r="LE213" s="144">
        <v>14</v>
      </c>
      <c r="LF213" s="144">
        <v>12</v>
      </c>
      <c r="LG213" s="144">
        <v>14</v>
      </c>
      <c r="LH213" s="144">
        <v>14</v>
      </c>
      <c r="LI213" s="144">
        <v>13</v>
      </c>
      <c r="LJ213" s="473">
        <v>13</v>
      </c>
      <c r="LK213" s="144">
        <v>13</v>
      </c>
      <c r="LL213" s="144">
        <v>13</v>
      </c>
      <c r="LM213" s="144">
        <v>10</v>
      </c>
      <c r="LN213" s="144">
        <v>8</v>
      </c>
      <c r="LO213" s="144">
        <v>10</v>
      </c>
      <c r="LP213" s="144">
        <v>16</v>
      </c>
      <c r="LQ213" s="144">
        <v>16</v>
      </c>
      <c r="LR213" s="144">
        <v>14</v>
      </c>
      <c r="LS213" s="144">
        <v>12</v>
      </c>
      <c r="LT213" s="144">
        <v>13</v>
      </c>
      <c r="LU213" s="144">
        <v>9</v>
      </c>
      <c r="LV213" s="144">
        <v>9</v>
      </c>
      <c r="LW213" s="144">
        <v>14</v>
      </c>
      <c r="LX213" s="144">
        <v>16</v>
      </c>
      <c r="LY213" s="144">
        <v>13</v>
      </c>
      <c r="LZ213" s="144">
        <v>12</v>
      </c>
      <c r="MA213" s="144">
        <v>11</v>
      </c>
      <c r="MB213" s="144">
        <v>8</v>
      </c>
      <c r="MC213" s="144">
        <v>9</v>
      </c>
      <c r="MD213" s="144">
        <v>11</v>
      </c>
      <c r="ME213" s="144">
        <v>9</v>
      </c>
      <c r="MF213" s="144">
        <v>9</v>
      </c>
      <c r="MG213" s="144">
        <v>10</v>
      </c>
      <c r="MH213" s="144">
        <v>17</v>
      </c>
      <c r="MI213" s="144">
        <v>12</v>
      </c>
      <c r="MJ213" s="144">
        <v>12</v>
      </c>
      <c r="MK213" s="144">
        <v>11</v>
      </c>
      <c r="ML213" s="144">
        <v>8</v>
      </c>
      <c r="MM213" s="144">
        <v>6</v>
      </c>
      <c r="MN213" s="144">
        <v>4</v>
      </c>
      <c r="MO213" s="144">
        <v>4</v>
      </c>
      <c r="MP213" s="144">
        <v>8</v>
      </c>
      <c r="MQ213" s="144">
        <v>10</v>
      </c>
      <c r="MR213" s="144">
        <v>10</v>
      </c>
      <c r="MS213" s="144">
        <v>11</v>
      </c>
      <c r="MT213" s="144">
        <v>10</v>
      </c>
      <c r="MU213" s="144">
        <v>11</v>
      </c>
      <c r="MV213" s="144">
        <v>12</v>
      </c>
      <c r="MW213" s="144">
        <v>13</v>
      </c>
      <c r="MX213" s="144">
        <v>17</v>
      </c>
      <c r="MY213" s="144">
        <v>11</v>
      </c>
      <c r="MZ213" s="144">
        <v>11</v>
      </c>
      <c r="NA213" s="144">
        <v>11</v>
      </c>
      <c r="NB213" s="144">
        <v>12</v>
      </c>
      <c r="NC213" s="144">
        <v>13</v>
      </c>
      <c r="ND213" s="144">
        <v>18</v>
      </c>
      <c r="NE213" s="144">
        <v>18</v>
      </c>
      <c r="NF213" s="144">
        <v>17</v>
      </c>
      <c r="NG213" s="144">
        <v>16</v>
      </c>
      <c r="NH213" s="144">
        <v>12</v>
      </c>
      <c r="NI213" s="144">
        <v>8</v>
      </c>
      <c r="NJ213" s="144">
        <v>7</v>
      </c>
      <c r="NK213" s="144">
        <v>9</v>
      </c>
      <c r="NL213" s="144">
        <v>6</v>
      </c>
      <c r="NM213" s="144">
        <v>7</v>
      </c>
      <c r="NN213" s="144">
        <v>8</v>
      </c>
      <c r="NO213" s="144">
        <v>6</v>
      </c>
      <c r="NP213" s="144">
        <v>8</v>
      </c>
      <c r="NQ213" s="144">
        <v>5</v>
      </c>
      <c r="NR213" s="144">
        <v>6</v>
      </c>
      <c r="NS213" s="144">
        <v>4</v>
      </c>
      <c r="NT213" s="144">
        <v>5</v>
      </c>
      <c r="NU213" s="144">
        <v>4</v>
      </c>
      <c r="NV213" s="144">
        <v>4</v>
      </c>
      <c r="NW213" s="144">
        <v>6</v>
      </c>
      <c r="NX213" s="144">
        <v>8</v>
      </c>
      <c r="NY213" s="144">
        <v>8</v>
      </c>
      <c r="NZ213" s="144">
        <v>8</v>
      </c>
      <c r="OA213" s="144">
        <v>7</v>
      </c>
      <c r="OB213" s="144">
        <v>10</v>
      </c>
      <c r="OC213" s="144">
        <v>11</v>
      </c>
      <c r="OD213" s="144">
        <v>9</v>
      </c>
      <c r="OE213" s="144">
        <v>7</v>
      </c>
      <c r="OF213" s="144">
        <v>7</v>
      </c>
      <c r="OG213" s="144">
        <v>8</v>
      </c>
      <c r="OH213" s="144">
        <v>10</v>
      </c>
      <c r="OI213" s="144">
        <v>10</v>
      </c>
      <c r="OJ213" s="144">
        <v>10</v>
      </c>
      <c r="OK213" s="144">
        <v>11</v>
      </c>
      <c r="OL213" s="144">
        <v>14</v>
      </c>
      <c r="OM213" s="144">
        <v>16</v>
      </c>
      <c r="ON213" s="144">
        <v>18</v>
      </c>
      <c r="OO213" s="144">
        <v>19</v>
      </c>
      <c r="OP213" s="144">
        <v>15</v>
      </c>
      <c r="OQ213" s="144">
        <v>18</v>
      </c>
      <c r="OR213" s="144">
        <v>16</v>
      </c>
      <c r="OS213" s="144">
        <v>16</v>
      </c>
      <c r="OT213" s="144">
        <v>17</v>
      </c>
      <c r="OU213" s="144">
        <v>19</v>
      </c>
      <c r="OV213" s="144">
        <v>20</v>
      </c>
      <c r="OW213" s="144">
        <v>16</v>
      </c>
      <c r="OX213" s="144">
        <v>16</v>
      </c>
      <c r="OY213" s="341">
        <f t="shared" si="184"/>
        <v>14</v>
      </c>
      <c r="OZ213" s="144">
        <v>12</v>
      </c>
      <c r="PA213" s="144">
        <v>11</v>
      </c>
      <c r="PB213" s="144">
        <v>10</v>
      </c>
      <c r="PC213" s="144">
        <v>10</v>
      </c>
      <c r="PD213" s="144">
        <v>11</v>
      </c>
    </row>
    <row r="214" spans="1:436" s="144" customFormat="1" x14ac:dyDescent="0.2">
      <c r="A214" s="55"/>
      <c r="B214" s="318">
        <v>19</v>
      </c>
      <c r="C214" s="319">
        <f t="shared" ca="1" si="182"/>
        <v>2</v>
      </c>
      <c r="D214" s="322"/>
      <c r="E214" s="322"/>
      <c r="F214" s="322"/>
      <c r="G214" s="144">
        <v>1</v>
      </c>
      <c r="H214" s="144">
        <v>0</v>
      </c>
      <c r="I214" s="343">
        <v>0</v>
      </c>
      <c r="J214" s="144">
        <v>0</v>
      </c>
      <c r="K214" s="144">
        <v>0</v>
      </c>
      <c r="L214" s="144">
        <v>1</v>
      </c>
      <c r="M214" s="144">
        <v>1</v>
      </c>
      <c r="N214" s="144">
        <v>1</v>
      </c>
      <c r="O214" s="144">
        <v>2</v>
      </c>
      <c r="P214" s="144">
        <v>1</v>
      </c>
      <c r="Q214" s="144">
        <v>2</v>
      </c>
      <c r="R214" s="144">
        <v>2</v>
      </c>
      <c r="S214" s="144">
        <v>2</v>
      </c>
      <c r="T214" s="144">
        <v>1</v>
      </c>
      <c r="U214" s="144">
        <v>1</v>
      </c>
      <c r="V214" s="144">
        <v>1</v>
      </c>
      <c r="W214" s="144">
        <v>0</v>
      </c>
      <c r="X214" s="144">
        <v>0</v>
      </c>
      <c r="Y214" s="144">
        <v>0</v>
      </c>
      <c r="Z214" s="144">
        <v>1</v>
      </c>
      <c r="AA214" s="144">
        <v>1</v>
      </c>
      <c r="AB214" s="144">
        <v>1</v>
      </c>
      <c r="AC214" s="144">
        <v>1</v>
      </c>
      <c r="AD214" s="144">
        <v>0</v>
      </c>
      <c r="AE214" s="144">
        <v>0</v>
      </c>
      <c r="AF214" s="144">
        <v>0</v>
      </c>
      <c r="AG214" s="144">
        <v>0</v>
      </c>
      <c r="AH214" s="144">
        <v>0</v>
      </c>
      <c r="AI214" s="144">
        <v>0</v>
      </c>
      <c r="AJ214" s="144">
        <v>0</v>
      </c>
      <c r="AK214" s="144">
        <v>1</v>
      </c>
      <c r="AL214" s="144">
        <v>1</v>
      </c>
      <c r="AM214" s="144">
        <v>1</v>
      </c>
      <c r="AN214" s="144">
        <v>1</v>
      </c>
      <c r="AO214" s="144">
        <v>1</v>
      </c>
      <c r="AP214" s="363">
        <v>1.5</v>
      </c>
      <c r="AQ214" s="144">
        <v>2</v>
      </c>
      <c r="AR214" s="144">
        <v>1</v>
      </c>
      <c r="AS214" s="144">
        <v>1</v>
      </c>
      <c r="AT214" s="144">
        <v>1</v>
      </c>
      <c r="AU214" s="144">
        <v>1</v>
      </c>
      <c r="AV214" s="144">
        <v>1</v>
      </c>
      <c r="AW214" s="144">
        <v>1</v>
      </c>
      <c r="AX214" s="144">
        <v>1</v>
      </c>
      <c r="AY214" s="144">
        <v>0</v>
      </c>
      <c r="AZ214" s="144">
        <v>0</v>
      </c>
      <c r="BA214" s="144">
        <v>0</v>
      </c>
      <c r="BB214" s="144">
        <v>0</v>
      </c>
      <c r="BC214" s="144">
        <v>0</v>
      </c>
      <c r="BD214" s="144">
        <v>0</v>
      </c>
      <c r="BE214" s="144">
        <v>0</v>
      </c>
      <c r="BF214" s="144">
        <v>0</v>
      </c>
      <c r="BG214" s="144">
        <v>2</v>
      </c>
      <c r="BH214" s="144">
        <v>2</v>
      </c>
      <c r="BI214" s="144">
        <v>1</v>
      </c>
      <c r="BJ214" s="144">
        <v>1</v>
      </c>
      <c r="BK214" s="144">
        <v>0</v>
      </c>
      <c r="BL214" s="144">
        <v>0</v>
      </c>
      <c r="BM214" s="144">
        <v>0</v>
      </c>
      <c r="BN214" s="144">
        <v>1</v>
      </c>
      <c r="BO214" s="144">
        <v>1</v>
      </c>
      <c r="BP214" s="144">
        <v>1</v>
      </c>
      <c r="BQ214" s="144">
        <v>1</v>
      </c>
      <c r="BR214" s="144">
        <v>1</v>
      </c>
      <c r="BS214" s="373">
        <v>0</v>
      </c>
      <c r="BT214" s="144">
        <v>0</v>
      </c>
      <c r="BU214" s="144">
        <v>0</v>
      </c>
      <c r="BV214" s="144">
        <v>0</v>
      </c>
      <c r="BW214" s="144">
        <v>0</v>
      </c>
      <c r="BX214" s="144">
        <v>0</v>
      </c>
      <c r="BY214" s="144">
        <v>0</v>
      </c>
      <c r="BZ214" s="142">
        <v>0</v>
      </c>
      <c r="CA214" s="381">
        <v>1</v>
      </c>
      <c r="CB214" s="142">
        <v>1</v>
      </c>
      <c r="CC214" s="381">
        <v>0</v>
      </c>
      <c r="CD214" s="381">
        <v>0</v>
      </c>
      <c r="CE214" s="381">
        <v>0</v>
      </c>
      <c r="CF214" s="381">
        <v>0</v>
      </c>
      <c r="CG214" s="142">
        <v>0</v>
      </c>
      <c r="CH214" s="142">
        <v>0</v>
      </c>
      <c r="CI214" s="144">
        <v>0</v>
      </c>
      <c r="CJ214" s="144">
        <v>1</v>
      </c>
      <c r="CK214" s="144">
        <v>1</v>
      </c>
      <c r="CL214" s="144">
        <v>1</v>
      </c>
      <c r="CM214" s="144">
        <v>1</v>
      </c>
      <c r="CN214" s="144">
        <v>1</v>
      </c>
      <c r="CO214" s="144">
        <v>0</v>
      </c>
      <c r="CP214" s="144">
        <v>1</v>
      </c>
      <c r="CQ214" s="144">
        <v>1</v>
      </c>
      <c r="CR214" s="144">
        <v>1</v>
      </c>
      <c r="CS214" s="144">
        <v>2</v>
      </c>
      <c r="CT214" s="144">
        <v>0</v>
      </c>
      <c r="CU214" s="144">
        <v>0</v>
      </c>
      <c r="CV214" s="144">
        <v>1</v>
      </c>
      <c r="CW214" s="144">
        <v>1</v>
      </c>
      <c r="CX214" s="144">
        <v>1</v>
      </c>
      <c r="CY214" s="144">
        <v>0</v>
      </c>
      <c r="CZ214" s="144">
        <v>0</v>
      </c>
      <c r="DA214" s="144">
        <v>0</v>
      </c>
      <c r="DB214" s="144">
        <v>0</v>
      </c>
      <c r="DC214" s="144">
        <v>0</v>
      </c>
      <c r="DD214" s="144">
        <v>0</v>
      </c>
      <c r="DE214" s="144">
        <v>0</v>
      </c>
      <c r="DF214" s="144">
        <v>0.5</v>
      </c>
      <c r="DG214" s="144">
        <v>1</v>
      </c>
      <c r="DH214" s="144">
        <v>1</v>
      </c>
      <c r="DI214" s="144">
        <v>1</v>
      </c>
      <c r="DJ214" s="144">
        <v>1</v>
      </c>
      <c r="DK214" s="144">
        <v>1</v>
      </c>
      <c r="DL214" s="144">
        <v>1</v>
      </c>
      <c r="DM214" s="144">
        <v>1</v>
      </c>
      <c r="DN214" s="144">
        <v>1</v>
      </c>
      <c r="DO214" s="144">
        <v>1</v>
      </c>
      <c r="DP214" s="144">
        <v>0</v>
      </c>
      <c r="DQ214" s="144">
        <v>0</v>
      </c>
      <c r="DR214" s="381">
        <v>0</v>
      </c>
      <c r="DS214" s="144">
        <v>0</v>
      </c>
      <c r="DT214" s="381"/>
      <c r="DU214" s="402"/>
      <c r="DV214" s="381"/>
      <c r="DW214" s="402"/>
      <c r="DX214" s="381">
        <v>1</v>
      </c>
      <c r="DY214" s="381">
        <v>1</v>
      </c>
      <c r="DZ214" s="381"/>
      <c r="EA214" s="381"/>
      <c r="EB214" s="381"/>
      <c r="EC214" s="381"/>
      <c r="ED214" s="381"/>
      <c r="EE214" s="381"/>
      <c r="EF214" s="381"/>
      <c r="EG214" s="381"/>
      <c r="EH214" s="381"/>
      <c r="EI214" s="381"/>
      <c r="EJ214" s="381"/>
      <c r="EK214" s="381"/>
      <c r="EL214" s="381"/>
      <c r="EM214" s="381"/>
      <c r="EN214" s="381"/>
      <c r="EP214" s="381"/>
      <c r="EQ214" s="382"/>
      <c r="ER214" s="381"/>
      <c r="ES214" s="381"/>
      <c r="ET214" s="381"/>
      <c r="EU214" s="381"/>
      <c r="EV214" s="381"/>
      <c r="EW214" s="381"/>
      <c r="EX214" s="381"/>
      <c r="EY214" s="381">
        <v>1</v>
      </c>
      <c r="EZ214" s="381">
        <v>1</v>
      </c>
      <c r="FA214" s="381">
        <v>1</v>
      </c>
      <c r="FB214" s="381"/>
      <c r="FC214" s="381">
        <v>1</v>
      </c>
      <c r="FD214" s="381">
        <v>1</v>
      </c>
      <c r="FE214" s="381"/>
      <c r="FF214" s="381"/>
      <c r="FG214" s="381"/>
      <c r="FH214" s="381"/>
      <c r="FI214" s="381"/>
      <c r="FJ214" s="381"/>
      <c r="FK214" s="144">
        <v>1</v>
      </c>
      <c r="FL214" s="381"/>
      <c r="FM214" s="381">
        <v>1</v>
      </c>
      <c r="FN214" s="144">
        <v>1</v>
      </c>
      <c r="FO214" s="144">
        <v>1</v>
      </c>
      <c r="FP214" s="144">
        <v>1</v>
      </c>
      <c r="FQ214" s="381">
        <v>0</v>
      </c>
      <c r="FR214" s="144">
        <v>0</v>
      </c>
      <c r="FS214" s="381">
        <v>0</v>
      </c>
      <c r="FT214" s="144">
        <v>0</v>
      </c>
      <c r="FU214" s="381">
        <v>0</v>
      </c>
      <c r="FV214" s="381">
        <v>2</v>
      </c>
      <c r="FW214" s="381">
        <v>2</v>
      </c>
      <c r="FX214" s="381">
        <v>0</v>
      </c>
      <c r="FY214" s="381">
        <v>0</v>
      </c>
      <c r="FZ214" s="381">
        <v>0</v>
      </c>
      <c r="GA214" s="381">
        <v>0</v>
      </c>
      <c r="GB214" s="381">
        <v>0</v>
      </c>
      <c r="GC214" s="381">
        <v>0</v>
      </c>
      <c r="GD214" s="381">
        <v>0</v>
      </c>
      <c r="GE214" s="381">
        <v>0</v>
      </c>
      <c r="GF214" s="381">
        <v>0</v>
      </c>
      <c r="GG214" s="381">
        <v>0</v>
      </c>
      <c r="GH214" s="381">
        <v>0</v>
      </c>
      <c r="GI214" s="381">
        <v>0</v>
      </c>
      <c r="GJ214" s="381">
        <v>1</v>
      </c>
      <c r="GK214" s="381">
        <v>0</v>
      </c>
      <c r="GL214" s="381">
        <v>0</v>
      </c>
      <c r="GM214" s="381">
        <v>0</v>
      </c>
      <c r="GN214" s="381">
        <v>0</v>
      </c>
      <c r="GO214" s="381">
        <v>0</v>
      </c>
      <c r="GP214" s="144">
        <v>1</v>
      </c>
      <c r="GQ214" s="381">
        <v>1</v>
      </c>
      <c r="GR214" s="382">
        <v>0</v>
      </c>
      <c r="GS214" s="381">
        <v>0</v>
      </c>
      <c r="GT214" s="381">
        <v>2</v>
      </c>
      <c r="GU214" s="381">
        <v>1</v>
      </c>
      <c r="GV214" s="144">
        <v>1</v>
      </c>
      <c r="GW214" s="144">
        <v>1</v>
      </c>
      <c r="GX214" s="144">
        <v>1</v>
      </c>
      <c r="GY214" s="144">
        <v>2</v>
      </c>
      <c r="GZ214" s="144">
        <v>0</v>
      </c>
      <c r="HA214" s="144">
        <v>0</v>
      </c>
      <c r="HB214" s="144">
        <v>0</v>
      </c>
      <c r="HC214" s="144">
        <v>0</v>
      </c>
      <c r="HD214" s="144">
        <v>0</v>
      </c>
      <c r="HE214" s="144">
        <v>1</v>
      </c>
      <c r="HF214" s="144">
        <v>0</v>
      </c>
      <c r="HG214" s="144">
        <v>0</v>
      </c>
      <c r="HH214" s="144">
        <v>1</v>
      </c>
      <c r="HI214" s="144">
        <v>1</v>
      </c>
      <c r="HJ214" s="144">
        <v>1</v>
      </c>
      <c r="HK214" s="144">
        <v>1</v>
      </c>
      <c r="HL214" s="144">
        <v>0</v>
      </c>
      <c r="HM214" s="144">
        <v>0</v>
      </c>
      <c r="HN214" s="144">
        <v>0</v>
      </c>
      <c r="HO214" s="144">
        <v>0</v>
      </c>
      <c r="HP214" s="144">
        <v>0</v>
      </c>
      <c r="HQ214" s="144">
        <v>0</v>
      </c>
      <c r="HR214" s="144">
        <v>0</v>
      </c>
      <c r="HS214" s="144">
        <v>0</v>
      </c>
      <c r="HT214" s="144">
        <v>0</v>
      </c>
      <c r="HU214" s="144">
        <v>0</v>
      </c>
      <c r="HV214" s="144">
        <v>1</v>
      </c>
      <c r="HW214" s="144">
        <v>1</v>
      </c>
      <c r="HX214" s="144">
        <v>0</v>
      </c>
      <c r="HY214" s="144">
        <v>0</v>
      </c>
      <c r="HZ214" s="144">
        <v>0</v>
      </c>
      <c r="IA214" s="144">
        <v>0</v>
      </c>
      <c r="IB214" s="144">
        <v>0</v>
      </c>
      <c r="IC214" s="144">
        <v>0</v>
      </c>
      <c r="ID214" s="144">
        <v>1</v>
      </c>
      <c r="IE214" s="144">
        <v>1</v>
      </c>
      <c r="IF214" s="144">
        <v>0</v>
      </c>
      <c r="IG214" s="144">
        <v>0</v>
      </c>
      <c r="IH214" s="144">
        <v>0</v>
      </c>
      <c r="II214" s="144">
        <v>1</v>
      </c>
      <c r="IJ214" s="144">
        <v>2</v>
      </c>
      <c r="IK214" s="144">
        <v>2</v>
      </c>
      <c r="IL214" s="144">
        <v>3</v>
      </c>
      <c r="IM214" s="144">
        <v>3</v>
      </c>
      <c r="IN214" s="341">
        <f t="shared" si="183"/>
        <v>2</v>
      </c>
      <c r="IO214" s="144">
        <v>1</v>
      </c>
      <c r="IP214" s="144">
        <v>1</v>
      </c>
      <c r="IQ214" s="144">
        <v>2</v>
      </c>
      <c r="IR214" s="144">
        <v>2</v>
      </c>
      <c r="IS214" s="144">
        <v>2</v>
      </c>
      <c r="IT214" s="144">
        <v>2</v>
      </c>
      <c r="IU214" s="144">
        <v>2</v>
      </c>
      <c r="IV214" s="144">
        <v>2</v>
      </c>
      <c r="IW214" s="144">
        <v>2</v>
      </c>
      <c r="IX214" s="144">
        <v>2</v>
      </c>
      <c r="IY214" s="144">
        <v>1</v>
      </c>
      <c r="IZ214" s="144">
        <v>1</v>
      </c>
      <c r="JA214" s="144">
        <v>1</v>
      </c>
      <c r="JB214" s="144">
        <v>3</v>
      </c>
      <c r="JC214" s="343">
        <v>2</v>
      </c>
      <c r="JD214" s="144">
        <v>2</v>
      </c>
      <c r="JE214" s="144">
        <v>3</v>
      </c>
      <c r="JF214" s="362">
        <f t="shared" si="185"/>
        <v>3</v>
      </c>
      <c r="JG214" s="144">
        <v>3</v>
      </c>
      <c r="JH214" s="144">
        <v>4</v>
      </c>
      <c r="JI214" s="144">
        <v>3</v>
      </c>
      <c r="JJ214" s="144">
        <v>1</v>
      </c>
      <c r="JK214" s="144">
        <v>1</v>
      </c>
      <c r="JL214" s="144">
        <v>2</v>
      </c>
      <c r="JM214" s="144">
        <v>1</v>
      </c>
      <c r="JN214" s="341">
        <f t="shared" si="186"/>
        <v>1</v>
      </c>
      <c r="JO214" s="144">
        <v>1</v>
      </c>
      <c r="JP214" s="144">
        <v>1</v>
      </c>
      <c r="JQ214" s="144">
        <v>1</v>
      </c>
      <c r="JR214" s="144">
        <v>1</v>
      </c>
      <c r="JS214" s="144">
        <v>1</v>
      </c>
      <c r="JT214" s="144">
        <v>2</v>
      </c>
      <c r="JU214" s="144">
        <v>3</v>
      </c>
      <c r="JV214" s="341">
        <f t="shared" si="187"/>
        <v>2.5</v>
      </c>
      <c r="JW214" s="144">
        <v>2</v>
      </c>
      <c r="JX214" s="144">
        <v>1</v>
      </c>
      <c r="JY214" s="144">
        <v>1</v>
      </c>
      <c r="JZ214" s="144">
        <v>1</v>
      </c>
      <c r="KA214" s="144">
        <v>1</v>
      </c>
      <c r="KB214" s="144">
        <v>1</v>
      </c>
      <c r="KC214" s="144">
        <v>1</v>
      </c>
      <c r="KD214" s="144">
        <v>1</v>
      </c>
      <c r="KE214" s="144">
        <v>1</v>
      </c>
      <c r="KF214" s="144">
        <v>1</v>
      </c>
      <c r="KG214" s="144">
        <v>1</v>
      </c>
      <c r="KH214" s="144">
        <v>1</v>
      </c>
      <c r="KI214" s="144">
        <v>1</v>
      </c>
      <c r="KJ214" s="144">
        <v>1</v>
      </c>
      <c r="KK214" s="144">
        <v>1</v>
      </c>
      <c r="KL214" s="144">
        <v>1</v>
      </c>
      <c r="KM214" s="144">
        <v>2</v>
      </c>
      <c r="KN214" s="144">
        <v>2</v>
      </c>
      <c r="KO214" s="329">
        <v>2</v>
      </c>
      <c r="KP214" s="144">
        <v>2</v>
      </c>
      <c r="KQ214" s="144">
        <v>2</v>
      </c>
      <c r="KR214" s="144">
        <v>2</v>
      </c>
      <c r="KS214" s="144">
        <v>2</v>
      </c>
      <c r="KT214" s="144">
        <v>2</v>
      </c>
      <c r="KU214" s="144">
        <v>2</v>
      </c>
      <c r="KV214" s="144">
        <v>2</v>
      </c>
      <c r="KW214" s="144">
        <v>3</v>
      </c>
      <c r="KX214" s="144">
        <v>5</v>
      </c>
      <c r="KY214" s="144">
        <v>5</v>
      </c>
      <c r="KZ214" s="144">
        <v>5</v>
      </c>
      <c r="LA214" s="144">
        <v>5</v>
      </c>
      <c r="LB214" s="144">
        <v>4</v>
      </c>
      <c r="LC214" s="144">
        <v>1</v>
      </c>
      <c r="LD214" s="144">
        <v>1</v>
      </c>
      <c r="LE214" s="144">
        <v>0</v>
      </c>
      <c r="LF214" s="144">
        <v>0</v>
      </c>
      <c r="LG214" s="144">
        <v>0</v>
      </c>
      <c r="LH214" s="144">
        <v>0</v>
      </c>
      <c r="LI214" s="144">
        <v>0</v>
      </c>
      <c r="LJ214" s="473">
        <v>0</v>
      </c>
      <c r="LK214" s="144">
        <v>0</v>
      </c>
      <c r="LL214" s="144">
        <v>1</v>
      </c>
      <c r="LM214" s="144">
        <v>2</v>
      </c>
      <c r="LN214" s="144">
        <v>2</v>
      </c>
      <c r="LO214" s="144">
        <v>2</v>
      </c>
      <c r="LP214" s="144">
        <v>1</v>
      </c>
      <c r="LQ214" s="144">
        <v>0</v>
      </c>
      <c r="LR214" s="144">
        <v>0</v>
      </c>
      <c r="LS214" s="144">
        <v>0</v>
      </c>
      <c r="LT214" s="144">
        <v>0</v>
      </c>
      <c r="LU214" s="144">
        <v>1</v>
      </c>
      <c r="LV214" s="144">
        <v>2</v>
      </c>
      <c r="LW214" s="144">
        <v>2</v>
      </c>
      <c r="LX214" s="144">
        <v>3</v>
      </c>
      <c r="LY214" s="144">
        <v>4</v>
      </c>
      <c r="LZ214" s="144">
        <v>2</v>
      </c>
      <c r="MA214" s="144">
        <v>2</v>
      </c>
      <c r="MB214" s="144">
        <v>2</v>
      </c>
      <c r="MC214" s="144">
        <v>2</v>
      </c>
      <c r="MD214" s="144">
        <v>3</v>
      </c>
      <c r="ME214" s="144">
        <v>3</v>
      </c>
      <c r="MF214" s="144">
        <v>3</v>
      </c>
      <c r="MG214" s="144">
        <v>2</v>
      </c>
      <c r="MH214" s="144">
        <v>1</v>
      </c>
      <c r="MI214" s="144">
        <v>1</v>
      </c>
      <c r="MJ214" s="144">
        <v>1</v>
      </c>
      <c r="MK214" s="144">
        <v>2</v>
      </c>
      <c r="ML214" s="144">
        <v>4</v>
      </c>
      <c r="MM214" s="144">
        <v>5</v>
      </c>
      <c r="MN214" s="144">
        <v>4</v>
      </c>
      <c r="MO214" s="144">
        <v>4</v>
      </c>
      <c r="MP214" s="144">
        <v>4</v>
      </c>
      <c r="MQ214" s="144">
        <v>4</v>
      </c>
      <c r="MR214" s="144">
        <v>2</v>
      </c>
      <c r="MS214" s="144">
        <v>2</v>
      </c>
      <c r="MT214" s="144">
        <v>3</v>
      </c>
      <c r="MU214" s="144">
        <v>3</v>
      </c>
      <c r="MV214" s="144">
        <v>4</v>
      </c>
      <c r="MW214" s="144">
        <v>4</v>
      </c>
      <c r="MX214" s="144">
        <v>3</v>
      </c>
      <c r="MY214" s="144">
        <v>1</v>
      </c>
      <c r="MZ214" s="144">
        <v>1</v>
      </c>
      <c r="NA214" s="144">
        <v>2</v>
      </c>
      <c r="NB214" s="144">
        <v>2</v>
      </c>
      <c r="NC214" s="144">
        <v>1</v>
      </c>
      <c r="ND214" s="144">
        <v>2</v>
      </c>
      <c r="NE214" s="144">
        <v>3</v>
      </c>
      <c r="NF214" s="144">
        <v>3</v>
      </c>
      <c r="NG214" s="144">
        <v>3</v>
      </c>
      <c r="NH214" s="144">
        <v>3</v>
      </c>
      <c r="NI214" s="144">
        <v>3</v>
      </c>
      <c r="NJ214" s="144">
        <v>3</v>
      </c>
      <c r="NK214" s="144">
        <v>2</v>
      </c>
      <c r="NL214" s="144">
        <v>3</v>
      </c>
      <c r="NM214" s="144">
        <v>3</v>
      </c>
      <c r="NN214" s="144">
        <v>4</v>
      </c>
      <c r="NO214" s="144">
        <v>5</v>
      </c>
      <c r="NP214" s="144">
        <v>3</v>
      </c>
      <c r="NQ214" s="144">
        <v>1</v>
      </c>
      <c r="NR214" s="144">
        <v>1</v>
      </c>
      <c r="NS214" s="144">
        <v>1</v>
      </c>
      <c r="NT214" s="144">
        <v>2</v>
      </c>
      <c r="NU214" s="144">
        <v>2</v>
      </c>
      <c r="NV214" s="144">
        <v>3</v>
      </c>
      <c r="NW214" s="144">
        <v>3</v>
      </c>
      <c r="NX214" s="144">
        <v>2</v>
      </c>
      <c r="NY214" s="144">
        <v>2</v>
      </c>
      <c r="NZ214" s="144">
        <v>3</v>
      </c>
      <c r="OA214" s="144">
        <v>1</v>
      </c>
      <c r="OB214" s="144">
        <v>1</v>
      </c>
      <c r="OC214" s="144">
        <v>1</v>
      </c>
      <c r="OD214" s="144">
        <v>1</v>
      </c>
      <c r="OE214" s="144">
        <v>3</v>
      </c>
      <c r="OF214" s="144">
        <v>3</v>
      </c>
      <c r="OG214" s="144">
        <v>3</v>
      </c>
      <c r="OH214" s="144">
        <v>1</v>
      </c>
      <c r="OI214" s="144">
        <v>1</v>
      </c>
      <c r="OJ214" s="144">
        <v>2</v>
      </c>
      <c r="OK214" s="144">
        <v>2</v>
      </c>
      <c r="OL214" s="144">
        <v>3</v>
      </c>
      <c r="OM214" s="144">
        <v>1</v>
      </c>
      <c r="ON214" s="144">
        <v>1</v>
      </c>
      <c r="OO214" s="144">
        <v>1</v>
      </c>
      <c r="OP214" s="144">
        <v>1</v>
      </c>
      <c r="OQ214" s="144">
        <v>2</v>
      </c>
      <c r="OR214" s="144">
        <v>3</v>
      </c>
      <c r="OS214" s="144">
        <v>3</v>
      </c>
      <c r="OT214" s="144">
        <v>3</v>
      </c>
      <c r="OU214" s="144">
        <v>3</v>
      </c>
      <c r="OV214" s="144">
        <v>2</v>
      </c>
      <c r="OW214" s="144">
        <v>2</v>
      </c>
      <c r="OX214" s="144">
        <v>1</v>
      </c>
      <c r="OY214" s="341">
        <f t="shared" si="184"/>
        <v>0.5</v>
      </c>
      <c r="PB214" s="144">
        <v>1</v>
      </c>
      <c r="PC214" s="144">
        <v>2</v>
      </c>
      <c r="PD214" s="144">
        <v>2</v>
      </c>
    </row>
    <row r="215" spans="1:436" s="144" customFormat="1" x14ac:dyDescent="0.2">
      <c r="A215" s="318"/>
      <c r="B215" s="318">
        <v>20</v>
      </c>
      <c r="C215" s="319">
        <f t="shared" ca="1" si="182"/>
        <v>4</v>
      </c>
      <c r="D215" s="322"/>
      <c r="E215" s="322"/>
      <c r="F215" s="322"/>
      <c r="G215" s="144">
        <v>16</v>
      </c>
      <c r="H215" s="144">
        <v>18</v>
      </c>
      <c r="I215" s="343">
        <v>17.5</v>
      </c>
      <c r="J215" s="144">
        <v>17</v>
      </c>
      <c r="K215" s="144">
        <v>18</v>
      </c>
      <c r="L215" s="144">
        <v>18</v>
      </c>
      <c r="M215" s="144">
        <v>21</v>
      </c>
      <c r="N215" s="144">
        <v>24</v>
      </c>
      <c r="O215" s="144">
        <v>19</v>
      </c>
      <c r="P215" s="144">
        <v>18</v>
      </c>
      <c r="Q215" s="144">
        <v>22</v>
      </c>
      <c r="R215" s="144">
        <v>22</v>
      </c>
      <c r="S215" s="144">
        <v>21</v>
      </c>
      <c r="T215" s="144">
        <v>11</v>
      </c>
      <c r="U215" s="144">
        <v>10</v>
      </c>
      <c r="V215" s="144">
        <v>11</v>
      </c>
      <c r="W215" s="144">
        <v>12</v>
      </c>
      <c r="X215" s="144">
        <v>12</v>
      </c>
      <c r="Y215" s="144">
        <v>10</v>
      </c>
      <c r="Z215" s="144">
        <v>12</v>
      </c>
      <c r="AA215" s="144">
        <v>10</v>
      </c>
      <c r="AB215" s="144">
        <v>9</v>
      </c>
      <c r="AC215" s="144">
        <v>9</v>
      </c>
      <c r="AD215" s="144">
        <v>8</v>
      </c>
      <c r="AE215" s="144">
        <v>6</v>
      </c>
      <c r="AF215" s="144">
        <v>7</v>
      </c>
      <c r="AG215" s="144">
        <v>6</v>
      </c>
      <c r="AH215" s="144">
        <v>4</v>
      </c>
      <c r="AI215" s="144">
        <v>4</v>
      </c>
      <c r="AJ215" s="144">
        <v>6</v>
      </c>
      <c r="AK215" s="144">
        <v>5</v>
      </c>
      <c r="AL215" s="144">
        <v>5</v>
      </c>
      <c r="AM215" s="144">
        <v>6</v>
      </c>
      <c r="AN215" s="144">
        <v>9</v>
      </c>
      <c r="AO215" s="144">
        <v>9</v>
      </c>
      <c r="AP215" s="363">
        <v>9</v>
      </c>
      <c r="AQ215" s="144">
        <v>9</v>
      </c>
      <c r="AR215" s="144">
        <v>9</v>
      </c>
      <c r="AS215" s="144">
        <v>4</v>
      </c>
      <c r="AT215" s="144">
        <v>3</v>
      </c>
      <c r="AU215" s="144">
        <v>3</v>
      </c>
      <c r="AV215" s="144">
        <v>1</v>
      </c>
      <c r="AW215" s="144">
        <v>2</v>
      </c>
      <c r="AX215" s="144">
        <v>1</v>
      </c>
      <c r="AY215" s="144">
        <v>1</v>
      </c>
      <c r="AZ215" s="144">
        <v>4</v>
      </c>
      <c r="BA215" s="144">
        <v>3</v>
      </c>
      <c r="BB215" s="144">
        <v>3</v>
      </c>
      <c r="BC215" s="144">
        <v>2</v>
      </c>
      <c r="BD215" s="144">
        <v>2</v>
      </c>
      <c r="BE215" s="144">
        <v>2</v>
      </c>
      <c r="BF215" s="144">
        <v>2</v>
      </c>
      <c r="BG215" s="144">
        <v>2</v>
      </c>
      <c r="BH215" s="144">
        <v>2</v>
      </c>
      <c r="BI215" s="144">
        <v>2</v>
      </c>
      <c r="BJ215" s="144">
        <v>2</v>
      </c>
      <c r="BK215" s="144">
        <v>2</v>
      </c>
      <c r="BL215" s="144">
        <v>2</v>
      </c>
      <c r="BM215" s="144">
        <v>2</v>
      </c>
      <c r="BN215" s="144">
        <v>2</v>
      </c>
      <c r="BO215" s="144">
        <v>2</v>
      </c>
      <c r="BP215" s="144">
        <v>2</v>
      </c>
      <c r="BQ215" s="144">
        <v>4</v>
      </c>
      <c r="BR215" s="144">
        <v>3</v>
      </c>
      <c r="BS215" s="373">
        <v>0</v>
      </c>
      <c r="BT215" s="144">
        <v>24</v>
      </c>
      <c r="BU215" s="144">
        <v>25</v>
      </c>
      <c r="BV215" s="144">
        <v>21</v>
      </c>
      <c r="BW215" s="144">
        <v>19</v>
      </c>
      <c r="BX215" s="144">
        <v>19</v>
      </c>
      <c r="BY215" s="144">
        <v>18</v>
      </c>
      <c r="BZ215" s="142">
        <v>18</v>
      </c>
      <c r="CA215" s="381">
        <v>18</v>
      </c>
      <c r="CB215" s="142">
        <v>18</v>
      </c>
      <c r="CC215" s="381">
        <v>18</v>
      </c>
      <c r="CD215" s="381">
        <v>17</v>
      </c>
      <c r="CE215" s="381">
        <v>17</v>
      </c>
      <c r="CF215" s="381">
        <v>14</v>
      </c>
      <c r="CG215" s="142">
        <v>14</v>
      </c>
      <c r="CH215" s="142">
        <v>13</v>
      </c>
      <c r="CI215" s="144">
        <v>14</v>
      </c>
      <c r="CJ215" s="144">
        <v>14</v>
      </c>
      <c r="CK215" s="144">
        <v>15</v>
      </c>
      <c r="CL215" s="144">
        <v>14</v>
      </c>
      <c r="CM215" s="144">
        <v>13</v>
      </c>
      <c r="CN215" s="144">
        <v>12</v>
      </c>
      <c r="CO215" s="144">
        <v>13</v>
      </c>
      <c r="CP215" s="144">
        <v>13</v>
      </c>
      <c r="CQ215" s="144">
        <v>12</v>
      </c>
      <c r="CR215" s="144">
        <v>11</v>
      </c>
      <c r="CS215" s="144">
        <v>10</v>
      </c>
      <c r="CT215" s="144">
        <v>10</v>
      </c>
      <c r="CU215" s="144">
        <v>12</v>
      </c>
      <c r="CV215" s="144">
        <v>11</v>
      </c>
      <c r="CW215" s="144">
        <v>11</v>
      </c>
      <c r="CX215" s="144">
        <v>10</v>
      </c>
      <c r="CY215" s="144">
        <v>11</v>
      </c>
      <c r="CZ215" s="144">
        <v>11</v>
      </c>
      <c r="DA215" s="144">
        <v>10</v>
      </c>
      <c r="DB215" s="144">
        <v>9</v>
      </c>
      <c r="DC215" s="144">
        <v>7</v>
      </c>
      <c r="DD215" s="144">
        <v>5</v>
      </c>
      <c r="DE215" s="144">
        <v>8</v>
      </c>
      <c r="DF215" s="144">
        <v>7.5</v>
      </c>
      <c r="DG215" s="144">
        <v>7</v>
      </c>
      <c r="DH215" s="144">
        <v>7</v>
      </c>
      <c r="DI215" s="144">
        <v>9</v>
      </c>
      <c r="DJ215" s="144">
        <v>9</v>
      </c>
      <c r="DK215" s="144">
        <v>8</v>
      </c>
      <c r="DL215" s="144">
        <v>8</v>
      </c>
      <c r="DM215" s="144">
        <v>10</v>
      </c>
      <c r="DN215" s="144">
        <v>9</v>
      </c>
      <c r="DO215" s="144">
        <v>10</v>
      </c>
      <c r="DP215" s="144">
        <v>7</v>
      </c>
      <c r="DQ215" s="144">
        <v>5</v>
      </c>
      <c r="DR215" s="381">
        <v>6</v>
      </c>
      <c r="DS215" s="144">
        <v>6</v>
      </c>
      <c r="DT215" s="381">
        <v>5</v>
      </c>
      <c r="DU215" s="402">
        <v>5</v>
      </c>
      <c r="DV215" s="381">
        <v>5</v>
      </c>
      <c r="DW215" s="402">
        <v>5</v>
      </c>
      <c r="DX215" s="381">
        <v>5</v>
      </c>
      <c r="DY215" s="381">
        <v>5</v>
      </c>
      <c r="DZ215" s="381">
        <v>5</v>
      </c>
      <c r="EA215" s="381">
        <v>3</v>
      </c>
      <c r="EB215" s="381">
        <v>3</v>
      </c>
      <c r="EC215" s="381">
        <v>2</v>
      </c>
      <c r="ED215" s="381">
        <v>2</v>
      </c>
      <c r="EE215" s="381">
        <v>2</v>
      </c>
      <c r="EF215" s="381">
        <v>2</v>
      </c>
      <c r="EG215" s="381">
        <v>2</v>
      </c>
      <c r="EH215" s="381">
        <v>2</v>
      </c>
      <c r="EI215" s="381">
        <v>2</v>
      </c>
      <c r="EJ215" s="381">
        <v>3</v>
      </c>
      <c r="EK215" s="381">
        <v>3</v>
      </c>
      <c r="EL215" s="381">
        <v>4</v>
      </c>
      <c r="EM215" s="381">
        <v>4</v>
      </c>
      <c r="EN215" s="381">
        <v>4</v>
      </c>
      <c r="EO215" s="144">
        <v>4</v>
      </c>
      <c r="EP215" s="381">
        <v>4</v>
      </c>
      <c r="EQ215" s="381">
        <v>4</v>
      </c>
      <c r="ER215" s="381">
        <v>3</v>
      </c>
      <c r="ES215" s="381">
        <v>2</v>
      </c>
      <c r="ET215" s="381">
        <v>2</v>
      </c>
      <c r="EU215" s="381">
        <v>3</v>
      </c>
      <c r="EV215" s="381">
        <v>3</v>
      </c>
      <c r="EW215" s="381">
        <v>3</v>
      </c>
      <c r="EX215" s="381">
        <v>3</v>
      </c>
      <c r="EY215" s="381">
        <v>2</v>
      </c>
      <c r="EZ215" s="381">
        <v>2</v>
      </c>
      <c r="FA215" s="381">
        <v>2</v>
      </c>
      <c r="FB215" s="381">
        <v>2</v>
      </c>
      <c r="FC215" s="381">
        <v>2</v>
      </c>
      <c r="FD215" s="381">
        <v>2</v>
      </c>
      <c r="FE215" s="381">
        <v>2</v>
      </c>
      <c r="FF215" s="381">
        <v>2</v>
      </c>
      <c r="FG215" s="381">
        <v>2</v>
      </c>
      <c r="FH215" s="381">
        <v>2</v>
      </c>
      <c r="FI215" s="381">
        <v>2</v>
      </c>
      <c r="FJ215" s="381">
        <v>3</v>
      </c>
      <c r="FK215" s="144">
        <v>3</v>
      </c>
      <c r="FL215" s="381">
        <v>2</v>
      </c>
      <c r="FM215" s="381">
        <v>1</v>
      </c>
      <c r="FN215" s="144">
        <v>0</v>
      </c>
      <c r="FQ215" s="381">
        <v>0</v>
      </c>
      <c r="FR215" s="144">
        <v>0</v>
      </c>
      <c r="FS215" s="381">
        <v>0</v>
      </c>
      <c r="FT215" s="144">
        <v>0</v>
      </c>
      <c r="FU215" s="381">
        <v>0</v>
      </c>
      <c r="FV215" s="381">
        <v>0</v>
      </c>
      <c r="FW215" s="381">
        <v>0</v>
      </c>
      <c r="FX215" s="402">
        <v>2</v>
      </c>
      <c r="FY215" s="381">
        <v>2</v>
      </c>
      <c r="FZ215" s="381">
        <v>2</v>
      </c>
      <c r="GA215" s="381">
        <v>2</v>
      </c>
      <c r="GB215" s="381">
        <v>2</v>
      </c>
      <c r="GC215" s="381">
        <v>1</v>
      </c>
      <c r="GD215" s="381">
        <v>2</v>
      </c>
      <c r="GE215" s="381">
        <v>2</v>
      </c>
      <c r="GF215" s="381">
        <v>2</v>
      </c>
      <c r="GG215" s="381">
        <v>2</v>
      </c>
      <c r="GH215" s="381">
        <v>2</v>
      </c>
      <c r="GI215" s="381">
        <v>3</v>
      </c>
      <c r="GJ215" s="381">
        <v>2</v>
      </c>
      <c r="GK215" s="381">
        <v>2</v>
      </c>
      <c r="GL215" s="381">
        <v>2</v>
      </c>
      <c r="GM215" s="381">
        <v>1</v>
      </c>
      <c r="GN215" s="381">
        <v>1</v>
      </c>
      <c r="GO215" s="381">
        <v>1</v>
      </c>
      <c r="GP215" s="144">
        <v>1</v>
      </c>
      <c r="GQ215" s="381">
        <v>0</v>
      </c>
      <c r="GR215" s="381">
        <v>0</v>
      </c>
      <c r="GS215" s="381">
        <v>0</v>
      </c>
      <c r="GT215" s="381">
        <v>1</v>
      </c>
      <c r="GU215" s="381">
        <v>1</v>
      </c>
      <c r="GV215" s="144">
        <v>0</v>
      </c>
      <c r="GW215" s="144">
        <v>1</v>
      </c>
      <c r="GX215" s="144">
        <v>1</v>
      </c>
      <c r="GY215" s="144">
        <v>2</v>
      </c>
      <c r="GZ215" s="144">
        <v>2</v>
      </c>
      <c r="HA215" s="144">
        <v>2</v>
      </c>
      <c r="HB215" s="144">
        <v>1</v>
      </c>
      <c r="HC215" s="144">
        <v>1</v>
      </c>
      <c r="HD215" s="144">
        <v>2</v>
      </c>
      <c r="HE215" s="144">
        <v>2</v>
      </c>
      <c r="HF215" s="144">
        <v>2</v>
      </c>
      <c r="HG215" s="144">
        <v>17</v>
      </c>
      <c r="HH215" s="144">
        <v>17</v>
      </c>
      <c r="HI215" s="144">
        <v>17</v>
      </c>
      <c r="HJ215" s="144">
        <v>1</v>
      </c>
      <c r="HK215" s="144">
        <v>2</v>
      </c>
      <c r="HL215" s="144">
        <v>2</v>
      </c>
      <c r="HM215" s="144">
        <v>1</v>
      </c>
      <c r="HN215" s="144">
        <v>1</v>
      </c>
      <c r="HO215" s="144">
        <v>1</v>
      </c>
      <c r="HP215" s="144">
        <v>1</v>
      </c>
      <c r="HQ215" s="144">
        <v>1</v>
      </c>
      <c r="HR215" s="144">
        <v>0</v>
      </c>
      <c r="HS215" s="144">
        <v>0</v>
      </c>
      <c r="HT215" s="144">
        <v>0</v>
      </c>
      <c r="HU215" s="144">
        <v>0</v>
      </c>
      <c r="HV215" s="144">
        <v>1</v>
      </c>
      <c r="HW215" s="144">
        <v>1</v>
      </c>
      <c r="HX215" s="144">
        <v>2</v>
      </c>
      <c r="HY215" s="144">
        <v>4</v>
      </c>
      <c r="HZ215" s="144">
        <v>5</v>
      </c>
      <c r="IA215" s="144">
        <v>3</v>
      </c>
      <c r="IB215" s="144">
        <v>2</v>
      </c>
      <c r="IC215" s="144">
        <v>3</v>
      </c>
      <c r="ID215" s="144">
        <v>2</v>
      </c>
      <c r="IE215" s="144">
        <v>0</v>
      </c>
      <c r="IF215" s="144">
        <v>1</v>
      </c>
      <c r="IG215" s="144">
        <v>1</v>
      </c>
      <c r="IH215" s="144">
        <v>2</v>
      </c>
      <c r="II215" s="144">
        <v>4</v>
      </c>
      <c r="IJ215" s="144">
        <v>4</v>
      </c>
      <c r="IK215" s="144">
        <v>4</v>
      </c>
      <c r="IL215" s="144">
        <v>5</v>
      </c>
      <c r="IM215" s="144">
        <v>4</v>
      </c>
      <c r="IN215" s="341">
        <f t="shared" si="183"/>
        <v>4</v>
      </c>
      <c r="IO215" s="144">
        <v>4</v>
      </c>
      <c r="IP215" s="144">
        <v>4</v>
      </c>
      <c r="IQ215" s="144">
        <v>4</v>
      </c>
      <c r="IR215" s="144">
        <v>3</v>
      </c>
      <c r="IS215" s="144">
        <v>3</v>
      </c>
      <c r="IT215" s="144">
        <v>3</v>
      </c>
      <c r="IU215" s="144">
        <v>3</v>
      </c>
      <c r="IV215" s="144">
        <v>1</v>
      </c>
      <c r="IW215" s="144">
        <v>1</v>
      </c>
      <c r="IX215" s="144">
        <v>1</v>
      </c>
      <c r="IY215" s="144">
        <v>1</v>
      </c>
      <c r="IZ215" s="144">
        <v>1</v>
      </c>
      <c r="JA215" s="144">
        <v>1</v>
      </c>
      <c r="JB215" s="144">
        <v>1</v>
      </c>
      <c r="JC215" s="343">
        <v>1</v>
      </c>
      <c r="JD215" s="144">
        <v>1</v>
      </c>
      <c r="JE215" s="144">
        <v>1</v>
      </c>
      <c r="JF215" s="362">
        <f t="shared" si="185"/>
        <v>1</v>
      </c>
      <c r="JG215" s="144">
        <v>1</v>
      </c>
      <c r="JH215" s="144">
        <v>0</v>
      </c>
      <c r="JI215" s="144">
        <v>0</v>
      </c>
      <c r="JJ215" s="144">
        <v>0</v>
      </c>
      <c r="JK215" s="144">
        <v>0</v>
      </c>
      <c r="JL215" s="144">
        <v>0</v>
      </c>
      <c r="JM215" s="144">
        <v>0</v>
      </c>
      <c r="JN215" s="341">
        <f t="shared" si="186"/>
        <v>1.5</v>
      </c>
      <c r="JO215" s="144">
        <v>3</v>
      </c>
      <c r="JP215" s="144">
        <v>4</v>
      </c>
      <c r="JQ215" s="144">
        <v>3</v>
      </c>
      <c r="JR215" s="144">
        <v>1</v>
      </c>
      <c r="JS215" s="144">
        <v>1</v>
      </c>
      <c r="JT215" s="144">
        <v>1</v>
      </c>
      <c r="JU215" s="144">
        <v>0</v>
      </c>
      <c r="JV215" s="341">
        <f t="shared" si="187"/>
        <v>0</v>
      </c>
      <c r="JW215" s="144">
        <v>0</v>
      </c>
      <c r="JX215" s="144">
        <v>0</v>
      </c>
      <c r="JY215" s="144">
        <v>1</v>
      </c>
      <c r="JZ215" s="144">
        <v>1</v>
      </c>
      <c r="KA215" s="144">
        <v>1</v>
      </c>
      <c r="KB215" s="144">
        <v>0</v>
      </c>
      <c r="KC215" s="144">
        <v>0</v>
      </c>
      <c r="KD215" s="144">
        <v>0</v>
      </c>
      <c r="KE215" s="144">
        <v>0</v>
      </c>
      <c r="KF215" s="144">
        <v>0</v>
      </c>
      <c r="KG215" s="144">
        <v>1</v>
      </c>
      <c r="KH215" s="144">
        <v>0</v>
      </c>
      <c r="KI215" s="144">
        <v>0</v>
      </c>
      <c r="KJ215" s="144">
        <v>0</v>
      </c>
      <c r="KK215" s="144">
        <v>0</v>
      </c>
      <c r="KL215" s="144">
        <v>0</v>
      </c>
      <c r="KM215" s="144">
        <v>0</v>
      </c>
      <c r="KN215" s="144">
        <v>0</v>
      </c>
      <c r="KO215" s="329">
        <v>0</v>
      </c>
      <c r="KP215" s="144">
        <v>0</v>
      </c>
      <c r="KQ215" s="144">
        <v>0</v>
      </c>
      <c r="KR215" s="144">
        <v>0</v>
      </c>
      <c r="KS215" s="144">
        <v>0</v>
      </c>
      <c r="KT215" s="144">
        <v>0</v>
      </c>
      <c r="KU215" s="144">
        <v>0</v>
      </c>
      <c r="KV215" s="144">
        <v>0</v>
      </c>
      <c r="KW215" s="144">
        <v>0</v>
      </c>
      <c r="KX215" s="144">
        <v>0</v>
      </c>
      <c r="KY215" s="144">
        <v>0</v>
      </c>
      <c r="KZ215" s="144">
        <v>0</v>
      </c>
      <c r="LA215" s="379">
        <v>0</v>
      </c>
      <c r="LB215" s="379">
        <v>0</v>
      </c>
      <c r="LC215" s="379">
        <v>0</v>
      </c>
      <c r="LD215" s="379">
        <v>0</v>
      </c>
      <c r="LE215" s="379">
        <v>0</v>
      </c>
      <c r="LF215" s="379">
        <v>0</v>
      </c>
      <c r="LG215" s="379">
        <v>0</v>
      </c>
      <c r="LH215" s="379">
        <v>0</v>
      </c>
      <c r="LI215" s="379">
        <v>0</v>
      </c>
      <c r="LJ215" s="473">
        <v>0</v>
      </c>
      <c r="LK215" s="144">
        <v>0</v>
      </c>
      <c r="LL215" s="144">
        <v>0</v>
      </c>
      <c r="LM215" s="144">
        <v>0</v>
      </c>
      <c r="LN215" s="144">
        <v>0</v>
      </c>
      <c r="LO215" s="144">
        <v>0</v>
      </c>
      <c r="LP215" s="144">
        <v>0</v>
      </c>
      <c r="LQ215" s="144">
        <v>0</v>
      </c>
      <c r="LR215" s="144">
        <v>0</v>
      </c>
      <c r="LS215" s="144">
        <v>0</v>
      </c>
      <c r="LT215" s="144">
        <v>0</v>
      </c>
      <c r="LU215" s="144">
        <v>0</v>
      </c>
      <c r="LV215" s="144">
        <v>0</v>
      </c>
      <c r="LW215" s="144">
        <v>0</v>
      </c>
      <c r="LX215" s="144">
        <v>0</v>
      </c>
      <c r="LY215" s="144">
        <v>0</v>
      </c>
      <c r="LZ215" s="144">
        <v>0</v>
      </c>
      <c r="MA215" s="144">
        <v>0</v>
      </c>
      <c r="MB215" s="144">
        <v>0</v>
      </c>
      <c r="MC215" s="144">
        <v>0</v>
      </c>
      <c r="MD215" s="144">
        <v>0</v>
      </c>
      <c r="ME215" s="144">
        <v>0</v>
      </c>
      <c r="MF215" s="144">
        <v>0</v>
      </c>
      <c r="MG215" s="144">
        <v>0</v>
      </c>
      <c r="MH215" s="144">
        <v>0</v>
      </c>
      <c r="MI215" s="144">
        <v>0</v>
      </c>
      <c r="MJ215" s="144">
        <v>0</v>
      </c>
      <c r="MK215" s="144">
        <v>0</v>
      </c>
      <c r="ML215" s="144">
        <v>0</v>
      </c>
      <c r="MM215" s="144">
        <v>0</v>
      </c>
      <c r="MN215" s="144">
        <v>0</v>
      </c>
      <c r="MO215" s="144">
        <v>0</v>
      </c>
      <c r="MP215" s="144">
        <v>0</v>
      </c>
      <c r="MQ215" s="144">
        <v>0</v>
      </c>
      <c r="MR215" s="144">
        <v>0</v>
      </c>
      <c r="MS215" s="144">
        <v>0</v>
      </c>
      <c r="MT215" s="144">
        <v>0</v>
      </c>
      <c r="MU215" s="144">
        <v>0</v>
      </c>
      <c r="MV215" s="144">
        <v>0</v>
      </c>
      <c r="MW215" s="144">
        <v>0</v>
      </c>
      <c r="MX215" s="144">
        <v>0</v>
      </c>
      <c r="MY215" s="144">
        <v>0</v>
      </c>
      <c r="MZ215" s="144">
        <v>0</v>
      </c>
      <c r="NA215" s="144">
        <v>0</v>
      </c>
      <c r="NB215" s="144">
        <v>0</v>
      </c>
      <c r="NC215" s="144">
        <v>0</v>
      </c>
      <c r="ND215" s="144">
        <v>0</v>
      </c>
      <c r="NE215" s="144">
        <v>0</v>
      </c>
      <c r="NF215" s="144">
        <v>0</v>
      </c>
      <c r="NG215" s="144">
        <v>0</v>
      </c>
      <c r="NH215" s="144">
        <v>0</v>
      </c>
      <c r="NI215" s="144">
        <v>0</v>
      </c>
      <c r="NJ215" s="144">
        <v>0</v>
      </c>
      <c r="NK215" s="144">
        <v>0</v>
      </c>
      <c r="NL215" s="144">
        <v>0</v>
      </c>
      <c r="NM215" s="144">
        <v>0</v>
      </c>
      <c r="NN215" s="144">
        <v>0</v>
      </c>
      <c r="NO215" s="144">
        <v>0</v>
      </c>
      <c r="NP215" s="144">
        <v>0</v>
      </c>
      <c r="NQ215" s="144">
        <v>0</v>
      </c>
      <c r="NR215" s="144">
        <v>0</v>
      </c>
      <c r="NS215" s="144">
        <v>0</v>
      </c>
      <c r="NT215" s="144">
        <v>0</v>
      </c>
      <c r="NU215" s="144">
        <v>0</v>
      </c>
      <c r="NV215" s="144">
        <v>0</v>
      </c>
      <c r="NW215" s="144">
        <v>0</v>
      </c>
      <c r="NX215" s="144">
        <v>0</v>
      </c>
      <c r="NY215" s="144">
        <v>0</v>
      </c>
      <c r="NZ215" s="144">
        <v>0</v>
      </c>
      <c r="OA215" s="144">
        <v>0</v>
      </c>
      <c r="OB215" s="144">
        <v>0</v>
      </c>
      <c r="OC215" s="144">
        <v>0</v>
      </c>
      <c r="OD215" s="144">
        <v>0</v>
      </c>
      <c r="OE215" s="144">
        <v>0</v>
      </c>
      <c r="OF215" s="144">
        <v>0</v>
      </c>
      <c r="OG215" s="144">
        <v>0</v>
      </c>
      <c r="OH215" s="144">
        <v>0</v>
      </c>
      <c r="OI215" s="144">
        <v>0</v>
      </c>
      <c r="OJ215" s="144">
        <v>0</v>
      </c>
      <c r="OK215" s="144">
        <v>0</v>
      </c>
      <c r="OL215" s="144">
        <v>0</v>
      </c>
      <c r="OM215" s="144">
        <v>0</v>
      </c>
      <c r="ON215" s="144">
        <v>0</v>
      </c>
      <c r="OO215" s="144">
        <v>0</v>
      </c>
      <c r="OP215" s="144">
        <v>0</v>
      </c>
      <c r="OQ215" s="144">
        <v>0</v>
      </c>
      <c r="OR215" s="144">
        <v>0</v>
      </c>
      <c r="OS215" s="144">
        <v>1</v>
      </c>
      <c r="OT215" s="144">
        <v>1</v>
      </c>
      <c r="OU215" s="144">
        <v>1</v>
      </c>
      <c r="OV215" s="144">
        <v>1</v>
      </c>
      <c r="OW215" s="144">
        <v>1</v>
      </c>
      <c r="OX215" s="144">
        <v>2</v>
      </c>
      <c r="OY215" s="341">
        <f t="shared" si="184"/>
        <v>2</v>
      </c>
      <c r="OZ215" s="144">
        <v>2</v>
      </c>
      <c r="PA215" s="144">
        <v>2</v>
      </c>
      <c r="PB215" s="144">
        <v>7</v>
      </c>
      <c r="PC215" s="144">
        <v>7</v>
      </c>
      <c r="PD215" s="144">
        <v>4</v>
      </c>
    </row>
    <row r="216" spans="1:436" s="144" customFormat="1" x14ac:dyDescent="0.2">
      <c r="A216" s="55"/>
      <c r="B216" s="318">
        <v>21</v>
      </c>
      <c r="C216" s="319">
        <f t="shared" ca="1" si="182"/>
        <v>6</v>
      </c>
      <c r="D216" s="322"/>
      <c r="E216" s="322"/>
      <c r="F216" s="322"/>
      <c r="G216" s="144">
        <v>6</v>
      </c>
      <c r="H216" s="144">
        <v>7</v>
      </c>
      <c r="I216" s="343">
        <v>6.5</v>
      </c>
      <c r="J216" s="144">
        <v>6</v>
      </c>
      <c r="K216" s="144">
        <v>6</v>
      </c>
      <c r="L216" s="144">
        <v>5</v>
      </c>
      <c r="M216" s="144">
        <v>9</v>
      </c>
      <c r="N216" s="144">
        <v>10</v>
      </c>
      <c r="O216" s="144">
        <v>10</v>
      </c>
      <c r="P216" s="144">
        <v>10</v>
      </c>
      <c r="Q216" s="144">
        <v>5</v>
      </c>
      <c r="R216" s="144">
        <v>4</v>
      </c>
      <c r="S216" s="144">
        <v>7</v>
      </c>
      <c r="T216" s="144">
        <v>6</v>
      </c>
      <c r="U216" s="144">
        <v>6</v>
      </c>
      <c r="V216" s="144">
        <v>4</v>
      </c>
      <c r="W216" s="144">
        <v>6</v>
      </c>
      <c r="X216" s="144">
        <v>7</v>
      </c>
      <c r="Y216" s="144">
        <v>4</v>
      </c>
      <c r="Z216" s="144">
        <v>5</v>
      </c>
      <c r="AA216" s="144">
        <v>6</v>
      </c>
      <c r="AB216" s="144">
        <v>5</v>
      </c>
      <c r="AC216" s="144">
        <v>4</v>
      </c>
      <c r="AD216" s="144">
        <v>7</v>
      </c>
      <c r="AE216" s="144">
        <v>9</v>
      </c>
      <c r="AF216" s="144">
        <v>11</v>
      </c>
      <c r="AG216" s="144">
        <v>6</v>
      </c>
      <c r="AH216" s="144">
        <v>6</v>
      </c>
      <c r="AI216" s="144">
        <v>5</v>
      </c>
      <c r="AJ216" s="144">
        <v>5</v>
      </c>
      <c r="AK216" s="144">
        <v>7</v>
      </c>
      <c r="AL216" s="144">
        <v>7</v>
      </c>
      <c r="AM216" s="144">
        <v>10</v>
      </c>
      <c r="AN216" s="144">
        <v>11</v>
      </c>
      <c r="AO216" s="144">
        <v>11</v>
      </c>
      <c r="AP216" s="363">
        <v>9.5</v>
      </c>
      <c r="AQ216" s="144">
        <v>8</v>
      </c>
      <c r="AR216" s="144">
        <v>8</v>
      </c>
      <c r="AS216" s="144">
        <v>9</v>
      </c>
      <c r="AT216" s="144">
        <v>9</v>
      </c>
      <c r="AU216" s="144">
        <v>16</v>
      </c>
      <c r="AV216" s="144">
        <v>18</v>
      </c>
      <c r="AW216" s="144">
        <v>16</v>
      </c>
      <c r="AX216" s="144">
        <v>10</v>
      </c>
      <c r="AY216" s="144">
        <v>10</v>
      </c>
      <c r="AZ216" s="144">
        <v>4</v>
      </c>
      <c r="BA216" s="144">
        <v>4</v>
      </c>
      <c r="BB216" s="144">
        <v>6</v>
      </c>
      <c r="BC216" s="144">
        <v>10</v>
      </c>
      <c r="BD216" s="144">
        <v>9</v>
      </c>
      <c r="BE216" s="144">
        <v>13</v>
      </c>
      <c r="BF216" s="144">
        <v>16</v>
      </c>
      <c r="BG216" s="144">
        <v>16</v>
      </c>
      <c r="BH216" s="144">
        <v>13</v>
      </c>
      <c r="BI216" s="144">
        <v>11</v>
      </c>
      <c r="BJ216" s="144">
        <v>12</v>
      </c>
      <c r="BK216" s="144">
        <v>12</v>
      </c>
      <c r="BL216" s="144">
        <v>12</v>
      </c>
      <c r="BM216" s="144">
        <v>5</v>
      </c>
      <c r="BN216" s="144">
        <v>8</v>
      </c>
      <c r="BO216" s="144">
        <v>14</v>
      </c>
      <c r="BP216" s="144">
        <v>14</v>
      </c>
      <c r="BQ216" s="144">
        <v>17</v>
      </c>
      <c r="BR216" s="144">
        <v>12</v>
      </c>
      <c r="BS216" s="373">
        <v>0</v>
      </c>
      <c r="BT216" s="144">
        <v>19</v>
      </c>
      <c r="BU216" s="144">
        <v>17</v>
      </c>
      <c r="BV216" s="144">
        <v>18</v>
      </c>
      <c r="BW216" s="144">
        <v>17</v>
      </c>
      <c r="BX216" s="144">
        <v>19</v>
      </c>
      <c r="BY216" s="144">
        <v>11</v>
      </c>
      <c r="BZ216" s="142">
        <v>10</v>
      </c>
      <c r="CA216" s="381">
        <v>11</v>
      </c>
      <c r="CB216" s="142">
        <v>12</v>
      </c>
      <c r="CC216" s="381">
        <v>10</v>
      </c>
      <c r="CD216" s="381">
        <v>7</v>
      </c>
      <c r="CE216" s="381">
        <v>8</v>
      </c>
      <c r="CF216" s="381">
        <v>8</v>
      </c>
      <c r="CG216" s="142">
        <v>9</v>
      </c>
      <c r="CH216" s="142">
        <v>11</v>
      </c>
      <c r="CI216" s="144">
        <v>13</v>
      </c>
      <c r="CJ216" s="144">
        <v>12</v>
      </c>
      <c r="CK216" s="144">
        <v>16</v>
      </c>
      <c r="CL216" s="144">
        <v>14</v>
      </c>
      <c r="CM216" s="144">
        <v>13</v>
      </c>
      <c r="CN216" s="144">
        <v>9</v>
      </c>
      <c r="CO216" s="144">
        <v>8</v>
      </c>
      <c r="CP216" s="144">
        <v>11</v>
      </c>
      <c r="CQ216" s="144">
        <v>9</v>
      </c>
      <c r="CR216" s="144">
        <v>25</v>
      </c>
      <c r="CS216" s="144">
        <v>19</v>
      </c>
      <c r="CT216" s="144">
        <v>14</v>
      </c>
      <c r="CU216" s="144">
        <v>13</v>
      </c>
      <c r="CV216" s="144">
        <v>20</v>
      </c>
      <c r="CW216" s="144">
        <v>17</v>
      </c>
      <c r="CX216" s="144">
        <v>17</v>
      </c>
      <c r="CY216" s="144">
        <v>22</v>
      </c>
      <c r="CZ216" s="144">
        <v>16</v>
      </c>
      <c r="DA216" s="144">
        <v>15</v>
      </c>
      <c r="DB216" s="144">
        <v>14</v>
      </c>
      <c r="DC216" s="144">
        <v>14</v>
      </c>
      <c r="DD216" s="144">
        <v>12</v>
      </c>
      <c r="DE216" s="144">
        <v>17</v>
      </c>
      <c r="DF216" s="144">
        <v>23.5</v>
      </c>
      <c r="DG216" s="144">
        <v>30</v>
      </c>
      <c r="DH216" s="144">
        <v>23</v>
      </c>
      <c r="DI216" s="144">
        <v>23</v>
      </c>
      <c r="DJ216" s="144">
        <v>21</v>
      </c>
      <c r="DK216" s="144">
        <v>18</v>
      </c>
      <c r="DL216" s="144">
        <v>17</v>
      </c>
      <c r="DM216" s="144">
        <v>16</v>
      </c>
      <c r="DN216" s="144">
        <v>15</v>
      </c>
      <c r="DO216" s="144">
        <v>16</v>
      </c>
      <c r="DP216" s="144">
        <v>10</v>
      </c>
      <c r="DQ216" s="144">
        <v>10</v>
      </c>
      <c r="DR216" s="381">
        <v>10</v>
      </c>
      <c r="DS216" s="144">
        <v>8</v>
      </c>
      <c r="DT216" s="381">
        <v>10</v>
      </c>
      <c r="DU216" s="402">
        <v>11</v>
      </c>
      <c r="DV216" s="381">
        <v>17</v>
      </c>
      <c r="DW216" s="402">
        <v>15</v>
      </c>
      <c r="DX216" s="381">
        <v>12</v>
      </c>
      <c r="DY216" s="381">
        <v>9</v>
      </c>
      <c r="DZ216" s="381">
        <v>7</v>
      </c>
      <c r="EA216" s="381">
        <v>9</v>
      </c>
      <c r="EB216" s="381">
        <v>7</v>
      </c>
      <c r="EC216" s="381">
        <v>4</v>
      </c>
      <c r="ED216" s="381">
        <v>6</v>
      </c>
      <c r="EE216" s="381">
        <v>9</v>
      </c>
      <c r="EF216" s="381">
        <v>9</v>
      </c>
      <c r="EG216" s="381">
        <v>9</v>
      </c>
      <c r="EH216" s="381">
        <v>12</v>
      </c>
      <c r="EI216" s="381">
        <v>7</v>
      </c>
      <c r="EJ216" s="381">
        <v>10</v>
      </c>
      <c r="EK216" s="381">
        <v>13</v>
      </c>
      <c r="EL216" s="381">
        <v>15</v>
      </c>
      <c r="EM216" s="381">
        <v>15</v>
      </c>
      <c r="EN216" s="381">
        <v>11</v>
      </c>
      <c r="EO216" s="144">
        <v>8</v>
      </c>
      <c r="EP216" s="381">
        <v>11</v>
      </c>
      <c r="EQ216" s="381">
        <v>9</v>
      </c>
      <c r="ER216" s="381">
        <v>8</v>
      </c>
      <c r="ES216" s="381">
        <v>7</v>
      </c>
      <c r="ET216" s="381">
        <v>9</v>
      </c>
      <c r="EU216" s="381">
        <v>6</v>
      </c>
      <c r="EV216" s="381">
        <v>6</v>
      </c>
      <c r="EW216" s="381">
        <v>7</v>
      </c>
      <c r="EX216" s="381">
        <v>11</v>
      </c>
      <c r="EY216" s="381">
        <v>16</v>
      </c>
      <c r="EZ216" s="381">
        <v>16</v>
      </c>
      <c r="FA216" s="381">
        <v>13</v>
      </c>
      <c r="FB216" s="381">
        <v>17</v>
      </c>
      <c r="FC216" s="381">
        <v>15</v>
      </c>
      <c r="FD216" s="381">
        <v>15</v>
      </c>
      <c r="FE216" s="381">
        <v>17</v>
      </c>
      <c r="FF216" s="381">
        <v>26</v>
      </c>
      <c r="FG216" s="381">
        <v>37</v>
      </c>
      <c r="FH216" s="381">
        <v>37</v>
      </c>
      <c r="FI216" s="381">
        <v>22</v>
      </c>
      <c r="FJ216" s="381">
        <v>20</v>
      </c>
      <c r="FK216" s="144">
        <v>17</v>
      </c>
      <c r="FL216" s="381">
        <v>9</v>
      </c>
      <c r="FM216" s="381">
        <v>11</v>
      </c>
      <c r="FN216" s="144">
        <v>10</v>
      </c>
      <c r="FO216" s="144">
        <v>9</v>
      </c>
      <c r="FP216" s="144">
        <v>9</v>
      </c>
      <c r="FQ216" s="381">
        <v>8</v>
      </c>
      <c r="FR216" s="144">
        <v>12</v>
      </c>
      <c r="FS216" s="381">
        <v>15</v>
      </c>
      <c r="FT216" s="144">
        <v>11</v>
      </c>
      <c r="FU216" s="381">
        <v>8</v>
      </c>
      <c r="FV216" s="381">
        <v>8</v>
      </c>
      <c r="FW216" s="381">
        <v>2</v>
      </c>
      <c r="FX216" s="402">
        <v>2</v>
      </c>
      <c r="FY216" s="381">
        <v>3</v>
      </c>
      <c r="FZ216" s="381">
        <v>3</v>
      </c>
      <c r="GA216" s="381">
        <v>4</v>
      </c>
      <c r="GB216" s="381">
        <v>4</v>
      </c>
      <c r="GC216" s="381">
        <v>4</v>
      </c>
      <c r="GD216" s="381">
        <v>7</v>
      </c>
      <c r="GE216" s="381">
        <v>8</v>
      </c>
      <c r="GF216" s="381">
        <v>9</v>
      </c>
      <c r="GG216" s="381">
        <v>8</v>
      </c>
      <c r="GH216" s="381">
        <v>9</v>
      </c>
      <c r="GI216" s="381">
        <v>6</v>
      </c>
      <c r="GJ216" s="381">
        <v>4</v>
      </c>
      <c r="GK216" s="381">
        <v>4</v>
      </c>
      <c r="GL216" s="381">
        <v>7</v>
      </c>
      <c r="GM216" s="381">
        <v>10</v>
      </c>
      <c r="GN216" s="381">
        <v>13</v>
      </c>
      <c r="GO216" s="381">
        <v>15</v>
      </c>
      <c r="GP216" s="144">
        <v>12</v>
      </c>
      <c r="GQ216" s="381">
        <v>5</v>
      </c>
      <c r="GR216" s="381">
        <v>10</v>
      </c>
      <c r="GS216" s="381">
        <v>9</v>
      </c>
      <c r="GT216" s="381">
        <v>6</v>
      </c>
      <c r="GU216" s="381">
        <v>8</v>
      </c>
      <c r="GV216" s="144">
        <v>11</v>
      </c>
      <c r="GW216" s="144">
        <v>9</v>
      </c>
      <c r="GX216" s="144">
        <v>10</v>
      </c>
      <c r="GY216" s="144">
        <v>15</v>
      </c>
      <c r="GZ216" s="144">
        <v>16</v>
      </c>
      <c r="HA216" s="144">
        <v>21</v>
      </c>
      <c r="HB216" s="144">
        <v>19</v>
      </c>
      <c r="HC216" s="144">
        <v>19</v>
      </c>
      <c r="HD216" s="144">
        <v>15</v>
      </c>
      <c r="HE216" s="144">
        <v>16</v>
      </c>
      <c r="HF216" s="144">
        <v>14</v>
      </c>
      <c r="HG216" s="144">
        <v>16</v>
      </c>
      <c r="HH216" s="144">
        <v>25</v>
      </c>
      <c r="HI216" s="144">
        <v>23</v>
      </c>
      <c r="HJ216" s="144">
        <v>22</v>
      </c>
      <c r="HK216" s="144">
        <v>26</v>
      </c>
      <c r="HL216" s="144">
        <v>24</v>
      </c>
      <c r="HM216" s="144">
        <v>27</v>
      </c>
      <c r="HN216" s="144">
        <v>24</v>
      </c>
      <c r="HO216" s="144">
        <v>26</v>
      </c>
      <c r="HP216" s="144">
        <v>22</v>
      </c>
      <c r="HQ216" s="144">
        <v>17</v>
      </c>
      <c r="HR216" s="144">
        <v>21</v>
      </c>
      <c r="HS216" s="144">
        <v>20</v>
      </c>
      <c r="HT216" s="144">
        <v>18</v>
      </c>
      <c r="HU216" s="144">
        <v>16</v>
      </c>
      <c r="HV216" s="144">
        <v>14</v>
      </c>
      <c r="HW216" s="144">
        <v>17</v>
      </c>
      <c r="HX216" s="144">
        <v>14</v>
      </c>
      <c r="HY216" s="144">
        <v>15</v>
      </c>
      <c r="HZ216" s="144">
        <v>18</v>
      </c>
      <c r="IA216" s="144">
        <v>16</v>
      </c>
      <c r="IB216" s="144">
        <v>13</v>
      </c>
      <c r="IC216" s="144">
        <v>12</v>
      </c>
      <c r="ID216" s="144">
        <v>21</v>
      </c>
      <c r="IE216" s="144">
        <v>29</v>
      </c>
      <c r="IF216" s="144">
        <v>24</v>
      </c>
      <c r="IG216" s="144">
        <v>20</v>
      </c>
      <c r="IH216" s="144">
        <v>20</v>
      </c>
      <c r="II216" s="144">
        <v>29</v>
      </c>
      <c r="IJ216" s="144">
        <v>26</v>
      </c>
      <c r="IK216" s="144">
        <v>27</v>
      </c>
      <c r="IL216" s="144">
        <v>25</v>
      </c>
      <c r="IM216" s="144">
        <v>29</v>
      </c>
      <c r="IN216" s="341">
        <f t="shared" si="183"/>
        <v>28</v>
      </c>
      <c r="IO216" s="144">
        <v>27</v>
      </c>
      <c r="IP216" s="144">
        <v>25</v>
      </c>
      <c r="IQ216" s="144">
        <v>15</v>
      </c>
      <c r="IR216" s="144">
        <v>11</v>
      </c>
      <c r="IS216" s="144">
        <v>12</v>
      </c>
      <c r="IT216" s="144">
        <v>14</v>
      </c>
      <c r="IU216" s="144">
        <v>11</v>
      </c>
      <c r="IV216" s="144">
        <v>12</v>
      </c>
      <c r="IW216" s="144">
        <v>14</v>
      </c>
      <c r="IX216" s="144">
        <v>16</v>
      </c>
      <c r="IY216" s="144">
        <v>16</v>
      </c>
      <c r="IZ216" s="144">
        <v>20</v>
      </c>
      <c r="JA216" s="144">
        <v>21</v>
      </c>
      <c r="JB216" s="144">
        <v>26</v>
      </c>
      <c r="JC216" s="343">
        <v>24</v>
      </c>
      <c r="JD216" s="144">
        <v>24</v>
      </c>
      <c r="JE216" s="144">
        <v>26</v>
      </c>
      <c r="JF216" s="362">
        <f t="shared" si="185"/>
        <v>30</v>
      </c>
      <c r="JG216" s="144">
        <v>34</v>
      </c>
      <c r="JH216" s="144">
        <v>38</v>
      </c>
      <c r="JI216" s="144">
        <v>20</v>
      </c>
      <c r="JJ216" s="144">
        <v>22</v>
      </c>
      <c r="JK216" s="144">
        <v>18</v>
      </c>
      <c r="JL216" s="144">
        <v>17</v>
      </c>
      <c r="JM216" s="144">
        <v>16</v>
      </c>
      <c r="JN216" s="341">
        <f t="shared" si="186"/>
        <v>15.5</v>
      </c>
      <c r="JO216" s="144">
        <v>15</v>
      </c>
      <c r="JP216" s="144">
        <v>17</v>
      </c>
      <c r="JQ216" s="144">
        <v>12</v>
      </c>
      <c r="JR216" s="144">
        <v>16</v>
      </c>
      <c r="JS216" s="144">
        <v>20</v>
      </c>
      <c r="JT216" s="144">
        <v>15</v>
      </c>
      <c r="JU216" s="144">
        <v>12</v>
      </c>
      <c r="JV216" s="341">
        <f t="shared" si="187"/>
        <v>12</v>
      </c>
      <c r="JW216" s="144">
        <v>12</v>
      </c>
      <c r="JX216" s="144">
        <v>18</v>
      </c>
      <c r="JY216" s="144">
        <v>18</v>
      </c>
      <c r="JZ216" s="144">
        <v>21</v>
      </c>
      <c r="KA216" s="144">
        <v>22</v>
      </c>
      <c r="KB216" s="144">
        <v>19</v>
      </c>
      <c r="KC216" s="144">
        <v>14</v>
      </c>
      <c r="KD216" s="144">
        <v>16</v>
      </c>
      <c r="KE216" s="144">
        <v>17</v>
      </c>
      <c r="KF216" s="144">
        <v>17</v>
      </c>
      <c r="KG216" s="144">
        <v>18</v>
      </c>
      <c r="KH216" s="144">
        <v>17</v>
      </c>
      <c r="KI216" s="144">
        <v>15</v>
      </c>
      <c r="KJ216" s="144">
        <v>21</v>
      </c>
      <c r="KK216" s="144">
        <v>23</v>
      </c>
      <c r="KL216" s="144">
        <v>27</v>
      </c>
      <c r="KM216" s="144">
        <v>21</v>
      </c>
      <c r="KN216" s="144">
        <v>24</v>
      </c>
      <c r="KO216" s="329">
        <v>28</v>
      </c>
      <c r="KP216" s="144">
        <v>38</v>
      </c>
      <c r="KQ216" s="144">
        <v>40</v>
      </c>
      <c r="KR216" s="144">
        <v>37</v>
      </c>
      <c r="KS216" s="144">
        <v>36</v>
      </c>
      <c r="KT216" s="144">
        <v>40</v>
      </c>
      <c r="KU216" s="144">
        <v>31</v>
      </c>
      <c r="KV216" s="144">
        <v>23</v>
      </c>
      <c r="KW216" s="144">
        <v>30</v>
      </c>
      <c r="KX216" s="144">
        <v>30</v>
      </c>
      <c r="KY216" s="144">
        <v>31</v>
      </c>
      <c r="KZ216" s="144">
        <v>29</v>
      </c>
      <c r="LA216" s="144">
        <v>23</v>
      </c>
      <c r="LB216" s="144">
        <v>23</v>
      </c>
      <c r="LC216" s="144">
        <v>19</v>
      </c>
      <c r="LD216" s="144">
        <v>17</v>
      </c>
      <c r="LE216" s="144">
        <v>19</v>
      </c>
      <c r="LF216" s="144">
        <v>51</v>
      </c>
      <c r="LG216" s="144">
        <v>52</v>
      </c>
      <c r="LH216" s="144">
        <v>49</v>
      </c>
      <c r="LI216" s="144">
        <v>21</v>
      </c>
      <c r="LJ216" s="473">
        <v>20</v>
      </c>
      <c r="LK216" s="144">
        <v>16</v>
      </c>
      <c r="LL216" s="144">
        <v>11</v>
      </c>
      <c r="LM216" s="144">
        <v>7</v>
      </c>
      <c r="LN216" s="144">
        <v>8</v>
      </c>
      <c r="LO216" s="144">
        <v>7</v>
      </c>
      <c r="LP216" s="144">
        <v>5</v>
      </c>
      <c r="LQ216" s="144">
        <v>6</v>
      </c>
      <c r="LR216" s="144">
        <v>8</v>
      </c>
      <c r="LS216" s="144">
        <v>13</v>
      </c>
      <c r="LT216" s="144">
        <v>10</v>
      </c>
      <c r="LU216" s="144">
        <v>10</v>
      </c>
      <c r="LV216" s="144">
        <v>7</v>
      </c>
      <c r="LW216" s="144">
        <v>9</v>
      </c>
      <c r="LX216" s="144">
        <v>13</v>
      </c>
      <c r="LY216" s="144">
        <v>9</v>
      </c>
      <c r="LZ216" s="144">
        <v>7</v>
      </c>
      <c r="MA216" s="144">
        <v>7</v>
      </c>
      <c r="MB216" s="144">
        <v>3</v>
      </c>
      <c r="MC216" s="144">
        <v>5</v>
      </c>
      <c r="MD216" s="144">
        <v>8</v>
      </c>
      <c r="ME216" s="144">
        <v>9</v>
      </c>
      <c r="MF216" s="144">
        <v>11</v>
      </c>
      <c r="MG216" s="144">
        <v>12</v>
      </c>
      <c r="MH216" s="144">
        <v>11</v>
      </c>
      <c r="MI216" s="144">
        <v>10</v>
      </c>
      <c r="MJ216" s="144">
        <v>10</v>
      </c>
      <c r="MK216" s="144">
        <v>12</v>
      </c>
      <c r="ML216" s="144">
        <v>8</v>
      </c>
      <c r="MM216" s="144">
        <v>8</v>
      </c>
      <c r="MN216" s="144">
        <v>6</v>
      </c>
      <c r="MO216" s="144">
        <v>8</v>
      </c>
      <c r="MP216" s="144">
        <v>7</v>
      </c>
      <c r="MQ216" s="144">
        <v>5</v>
      </c>
      <c r="MR216" s="144">
        <v>7</v>
      </c>
      <c r="MS216" s="144">
        <v>12</v>
      </c>
      <c r="MT216" s="144">
        <v>12</v>
      </c>
      <c r="MU216" s="144">
        <v>11</v>
      </c>
      <c r="MV216" s="144">
        <v>7</v>
      </c>
      <c r="MW216" s="144">
        <v>8</v>
      </c>
      <c r="MX216" s="144">
        <v>8</v>
      </c>
      <c r="MY216" s="144">
        <v>10</v>
      </c>
      <c r="MZ216" s="144">
        <v>8</v>
      </c>
      <c r="NA216" s="144">
        <v>11</v>
      </c>
      <c r="NB216" s="144">
        <v>9</v>
      </c>
      <c r="NC216" s="144">
        <v>8</v>
      </c>
      <c r="ND216" s="144">
        <v>7</v>
      </c>
      <c r="NE216" s="144">
        <v>8</v>
      </c>
      <c r="NF216" s="144">
        <v>10</v>
      </c>
      <c r="NG216" s="144">
        <v>10</v>
      </c>
      <c r="NH216" s="144">
        <v>13</v>
      </c>
      <c r="NI216" s="144">
        <v>14</v>
      </c>
      <c r="NJ216" s="144">
        <v>14</v>
      </c>
      <c r="NK216" s="144">
        <v>11</v>
      </c>
      <c r="NL216" s="144">
        <v>12</v>
      </c>
      <c r="NM216" s="144">
        <v>10</v>
      </c>
      <c r="NN216" s="144">
        <v>10</v>
      </c>
      <c r="NO216" s="144">
        <v>5</v>
      </c>
      <c r="NP216" s="144">
        <v>4</v>
      </c>
      <c r="NQ216" s="144">
        <v>5</v>
      </c>
      <c r="NR216" s="144">
        <v>9</v>
      </c>
      <c r="NS216" s="144">
        <v>7</v>
      </c>
      <c r="NT216" s="144">
        <v>5</v>
      </c>
      <c r="NU216" s="144">
        <v>2</v>
      </c>
      <c r="NV216" s="144">
        <v>6</v>
      </c>
      <c r="NW216" s="144">
        <v>5</v>
      </c>
      <c r="NX216" s="144">
        <v>6</v>
      </c>
      <c r="NY216" s="144">
        <v>3</v>
      </c>
      <c r="NZ216" s="144">
        <v>7</v>
      </c>
      <c r="OA216" s="144">
        <v>8</v>
      </c>
      <c r="OB216" s="144">
        <v>8</v>
      </c>
      <c r="OC216" s="144">
        <v>6</v>
      </c>
      <c r="OD216" s="144">
        <v>6</v>
      </c>
      <c r="OE216" s="144">
        <v>6</v>
      </c>
      <c r="OF216" s="144">
        <v>5</v>
      </c>
      <c r="OG216" s="144">
        <v>8</v>
      </c>
      <c r="OH216" s="144">
        <v>3</v>
      </c>
      <c r="OI216" s="144">
        <v>3</v>
      </c>
      <c r="OJ216" s="144">
        <v>5</v>
      </c>
      <c r="OK216" s="144">
        <v>5</v>
      </c>
      <c r="OL216" s="144">
        <v>2</v>
      </c>
      <c r="OM216" s="144">
        <v>7</v>
      </c>
      <c r="ON216" s="144">
        <v>2</v>
      </c>
      <c r="OO216" s="144">
        <v>5</v>
      </c>
      <c r="OP216" s="144">
        <v>7</v>
      </c>
      <c r="OQ216" s="144">
        <v>4</v>
      </c>
      <c r="OR216" s="144">
        <v>7</v>
      </c>
      <c r="OS216" s="144">
        <v>6</v>
      </c>
      <c r="OT216" s="144">
        <v>9</v>
      </c>
      <c r="OU216" s="144">
        <v>5</v>
      </c>
      <c r="OV216" s="144">
        <v>4</v>
      </c>
      <c r="OW216" s="144">
        <v>7</v>
      </c>
      <c r="OX216" s="144">
        <v>10</v>
      </c>
      <c r="OY216" s="341">
        <f t="shared" si="184"/>
        <v>11.5</v>
      </c>
      <c r="OZ216" s="144">
        <v>13</v>
      </c>
      <c r="PA216" s="144">
        <v>9</v>
      </c>
      <c r="PB216" s="144">
        <v>5</v>
      </c>
      <c r="PC216" s="144">
        <v>7</v>
      </c>
      <c r="PD216" s="144">
        <v>6</v>
      </c>
    </row>
    <row r="217" spans="1:436" s="144" customFormat="1" x14ac:dyDescent="0.2">
      <c r="A217" s="318"/>
      <c r="B217" s="318">
        <v>22</v>
      </c>
      <c r="C217" s="319">
        <f t="shared" ca="1" si="182"/>
        <v>8</v>
      </c>
      <c r="D217" s="322"/>
      <c r="E217" s="322"/>
      <c r="F217" s="322"/>
      <c r="G217" s="144">
        <v>20</v>
      </c>
      <c r="H217" s="144">
        <v>24</v>
      </c>
      <c r="I217" s="343">
        <v>23</v>
      </c>
      <c r="J217" s="144">
        <v>22</v>
      </c>
      <c r="K217" s="144">
        <v>13</v>
      </c>
      <c r="L217" s="144">
        <v>21</v>
      </c>
      <c r="M217" s="144">
        <v>19</v>
      </c>
      <c r="N217" s="144">
        <v>28</v>
      </c>
      <c r="O217" s="144">
        <v>27</v>
      </c>
      <c r="P217" s="144">
        <v>19</v>
      </c>
      <c r="Q217" s="144">
        <v>19</v>
      </c>
      <c r="R217" s="144">
        <v>18</v>
      </c>
      <c r="S217" s="144">
        <v>27</v>
      </c>
      <c r="T217" s="144">
        <v>33</v>
      </c>
      <c r="U217" s="144">
        <v>19</v>
      </c>
      <c r="V217" s="144">
        <v>14</v>
      </c>
      <c r="W217" s="144">
        <v>21</v>
      </c>
      <c r="X217" s="144">
        <v>17</v>
      </c>
      <c r="Y217" s="144">
        <v>15</v>
      </c>
      <c r="Z217" s="144">
        <v>18</v>
      </c>
      <c r="AA217" s="144">
        <v>18</v>
      </c>
      <c r="AB217" s="144">
        <v>16</v>
      </c>
      <c r="AC217" s="144">
        <v>19</v>
      </c>
      <c r="AD217" s="144">
        <v>20</v>
      </c>
      <c r="AE217" s="144">
        <v>14</v>
      </c>
      <c r="AF217" s="144">
        <v>14</v>
      </c>
      <c r="AG217" s="144">
        <v>12</v>
      </c>
      <c r="AH217" s="144">
        <v>13</v>
      </c>
      <c r="AI217" s="144">
        <v>12</v>
      </c>
      <c r="AJ217" s="144">
        <v>14</v>
      </c>
      <c r="AK217" s="144">
        <v>13</v>
      </c>
      <c r="AL217" s="144">
        <v>18</v>
      </c>
      <c r="AM217" s="144">
        <v>15</v>
      </c>
      <c r="AN217" s="144">
        <v>15</v>
      </c>
      <c r="AO217" s="144">
        <v>11</v>
      </c>
      <c r="AP217" s="363">
        <v>13</v>
      </c>
      <c r="AQ217" s="144">
        <v>15</v>
      </c>
      <c r="AR217" s="144">
        <v>13</v>
      </c>
      <c r="AS217" s="144">
        <v>10</v>
      </c>
      <c r="AT217" s="144">
        <v>11</v>
      </c>
      <c r="AU217" s="144">
        <v>8</v>
      </c>
      <c r="AV217" s="144">
        <v>5</v>
      </c>
      <c r="AW217" s="144">
        <v>10</v>
      </c>
      <c r="AX217" s="144">
        <v>13</v>
      </c>
      <c r="AY217" s="144">
        <v>14</v>
      </c>
      <c r="AZ217" s="144">
        <v>16</v>
      </c>
      <c r="BA217" s="144">
        <v>19</v>
      </c>
      <c r="BB217" s="144">
        <v>19</v>
      </c>
      <c r="BC217" s="144">
        <v>24</v>
      </c>
      <c r="BD217" s="144">
        <v>24</v>
      </c>
      <c r="BE217" s="144">
        <v>19</v>
      </c>
      <c r="BF217" s="144">
        <v>16</v>
      </c>
      <c r="BG217" s="144">
        <v>13</v>
      </c>
      <c r="BH217" s="144">
        <v>16</v>
      </c>
      <c r="BI217" s="144">
        <v>13</v>
      </c>
      <c r="BJ217" s="144">
        <v>19</v>
      </c>
      <c r="BK217" s="144">
        <v>18</v>
      </c>
      <c r="BL217" s="144">
        <v>11</v>
      </c>
      <c r="BM217" s="144">
        <v>16</v>
      </c>
      <c r="BN217" s="144">
        <v>13</v>
      </c>
      <c r="BO217" s="144">
        <v>14</v>
      </c>
      <c r="BP217" s="144">
        <v>26</v>
      </c>
      <c r="BQ217" s="144">
        <v>9</v>
      </c>
      <c r="BR217" s="144">
        <v>11</v>
      </c>
      <c r="BS217" s="373">
        <v>0</v>
      </c>
      <c r="BT217" s="144">
        <v>15</v>
      </c>
      <c r="BU217" s="144">
        <v>17</v>
      </c>
      <c r="BV217" s="144">
        <v>14</v>
      </c>
      <c r="BW217" s="144">
        <v>12</v>
      </c>
      <c r="BX217" s="144">
        <v>14</v>
      </c>
      <c r="BY217" s="144">
        <v>16</v>
      </c>
      <c r="BZ217" s="142">
        <v>19</v>
      </c>
      <c r="CA217" s="381">
        <v>20</v>
      </c>
      <c r="CB217" s="142">
        <v>17</v>
      </c>
      <c r="CC217" s="381">
        <v>12</v>
      </c>
      <c r="CD217" s="381">
        <v>9</v>
      </c>
      <c r="CE217" s="381">
        <v>14</v>
      </c>
      <c r="CF217" s="381">
        <v>13</v>
      </c>
      <c r="CG217" s="142">
        <v>17</v>
      </c>
      <c r="CH217" s="142">
        <v>13</v>
      </c>
      <c r="CI217" s="144">
        <v>15</v>
      </c>
      <c r="CJ217" s="144">
        <v>13</v>
      </c>
      <c r="CK217" s="144">
        <v>19</v>
      </c>
      <c r="CL217" s="144">
        <v>14</v>
      </c>
      <c r="CM217" s="144">
        <v>25</v>
      </c>
      <c r="CN217" s="144">
        <v>20</v>
      </c>
      <c r="CO217" s="144">
        <v>25</v>
      </c>
      <c r="CP217" s="144">
        <v>22</v>
      </c>
      <c r="CQ217" s="144">
        <v>16</v>
      </c>
      <c r="CR217" s="144">
        <v>24</v>
      </c>
      <c r="CS217" s="144">
        <v>28</v>
      </c>
      <c r="CT217" s="144">
        <v>19</v>
      </c>
      <c r="CU217" s="144">
        <v>20</v>
      </c>
      <c r="CV217" s="144">
        <v>23</v>
      </c>
      <c r="CW217" s="144">
        <v>25</v>
      </c>
      <c r="CX217" s="144">
        <v>13</v>
      </c>
      <c r="CY217" s="144">
        <v>16</v>
      </c>
      <c r="CZ217" s="144">
        <v>15</v>
      </c>
      <c r="DA217" s="144">
        <v>18</v>
      </c>
      <c r="DB217" s="144">
        <v>15</v>
      </c>
      <c r="DC217" s="144">
        <v>16</v>
      </c>
      <c r="DD217" s="144">
        <v>14</v>
      </c>
      <c r="DE217" s="144">
        <v>18</v>
      </c>
      <c r="DF217" s="144">
        <v>17.5</v>
      </c>
      <c r="DG217" s="144">
        <v>17</v>
      </c>
      <c r="DH217" s="144">
        <v>28</v>
      </c>
      <c r="DI217" s="144">
        <v>30</v>
      </c>
      <c r="DJ217" s="144">
        <v>27</v>
      </c>
      <c r="DK217" s="144">
        <v>32</v>
      </c>
      <c r="DL217" s="144">
        <v>29</v>
      </c>
      <c r="DM217" s="144">
        <v>20</v>
      </c>
      <c r="DN217" s="144">
        <v>26</v>
      </c>
      <c r="DO217" s="144">
        <v>23</v>
      </c>
      <c r="DP217" s="144">
        <v>23</v>
      </c>
      <c r="DQ217" s="144">
        <v>21</v>
      </c>
      <c r="DR217" s="381">
        <v>17</v>
      </c>
      <c r="DS217" s="144">
        <v>18</v>
      </c>
      <c r="DT217" s="381">
        <v>13</v>
      </c>
      <c r="DU217" s="402">
        <v>17</v>
      </c>
      <c r="DV217" s="381">
        <v>19</v>
      </c>
      <c r="DW217" s="402">
        <v>20</v>
      </c>
      <c r="DX217" s="381">
        <v>23</v>
      </c>
      <c r="DY217" s="381">
        <v>20</v>
      </c>
      <c r="DZ217" s="381">
        <v>30</v>
      </c>
      <c r="EA217" s="381">
        <v>29</v>
      </c>
      <c r="EB217" s="381">
        <v>22</v>
      </c>
      <c r="EC217" s="381">
        <v>24</v>
      </c>
      <c r="ED217" s="381">
        <v>32</v>
      </c>
      <c r="EE217" s="381">
        <v>26</v>
      </c>
      <c r="EF217" s="381">
        <v>27</v>
      </c>
      <c r="EG217" s="381">
        <v>25</v>
      </c>
      <c r="EH217" s="381">
        <v>26</v>
      </c>
      <c r="EI217" s="381">
        <v>19</v>
      </c>
      <c r="EJ217" s="381">
        <v>23</v>
      </c>
      <c r="EK217" s="381">
        <v>29</v>
      </c>
      <c r="EL217" s="381">
        <v>33</v>
      </c>
      <c r="EM217" s="381">
        <v>30</v>
      </c>
      <c r="EN217" s="381">
        <v>28</v>
      </c>
      <c r="EO217" s="144">
        <v>21</v>
      </c>
      <c r="EP217" s="381">
        <v>19</v>
      </c>
      <c r="EQ217" s="381">
        <v>24</v>
      </c>
      <c r="ER217" s="381">
        <v>23</v>
      </c>
      <c r="ES217" s="381">
        <v>26</v>
      </c>
      <c r="ET217" s="381">
        <v>26</v>
      </c>
      <c r="EU217" s="381">
        <v>24</v>
      </c>
      <c r="EV217" s="381">
        <v>14</v>
      </c>
      <c r="EW217" s="381">
        <v>20</v>
      </c>
      <c r="EX217" s="381">
        <v>20</v>
      </c>
      <c r="EY217" s="381">
        <v>28</v>
      </c>
      <c r="EZ217" s="381">
        <v>24</v>
      </c>
      <c r="FA217" s="381">
        <v>30</v>
      </c>
      <c r="FB217" s="381">
        <v>30</v>
      </c>
      <c r="FC217" s="381">
        <v>28</v>
      </c>
      <c r="FD217" s="381">
        <v>28</v>
      </c>
      <c r="FE217" s="381">
        <v>27</v>
      </c>
      <c r="FF217" s="381">
        <v>28</v>
      </c>
      <c r="FG217" s="381">
        <v>28</v>
      </c>
      <c r="FH217" s="381">
        <v>26</v>
      </c>
      <c r="FI217" s="381">
        <v>27</v>
      </c>
      <c r="FJ217" s="381">
        <v>28</v>
      </c>
      <c r="FK217" s="144">
        <v>27</v>
      </c>
      <c r="FL217" s="381">
        <v>25</v>
      </c>
      <c r="FM217" s="381">
        <v>30</v>
      </c>
      <c r="FN217" s="144">
        <v>22</v>
      </c>
      <c r="FO217" s="144">
        <v>7</v>
      </c>
      <c r="FP217" s="144">
        <v>10</v>
      </c>
      <c r="FQ217" s="381">
        <v>8</v>
      </c>
      <c r="FR217" s="144">
        <v>13</v>
      </c>
      <c r="FS217" s="381">
        <v>9</v>
      </c>
      <c r="FT217" s="144">
        <v>16</v>
      </c>
      <c r="FU217" s="381">
        <v>11</v>
      </c>
      <c r="FV217" s="381">
        <v>10</v>
      </c>
      <c r="FW217" s="381">
        <v>13</v>
      </c>
      <c r="FX217" s="402">
        <v>25</v>
      </c>
      <c r="FY217" s="381">
        <v>21</v>
      </c>
      <c r="FZ217" s="381">
        <v>22</v>
      </c>
      <c r="GA217" s="381">
        <v>18</v>
      </c>
      <c r="GB217" s="381">
        <v>18</v>
      </c>
      <c r="GC217" s="381">
        <v>20</v>
      </c>
      <c r="GD217" s="381">
        <v>18</v>
      </c>
      <c r="GE217" s="381">
        <v>24</v>
      </c>
      <c r="GF217" s="381">
        <v>23</v>
      </c>
      <c r="GG217" s="381">
        <v>28</v>
      </c>
      <c r="GH217" s="381">
        <v>18</v>
      </c>
      <c r="GI217" s="381">
        <v>19</v>
      </c>
      <c r="GJ217" s="381">
        <v>20</v>
      </c>
      <c r="GK217" s="381">
        <v>16</v>
      </c>
      <c r="GL217" s="381">
        <v>12</v>
      </c>
      <c r="GM217" s="381">
        <v>17</v>
      </c>
      <c r="GN217" s="381">
        <v>20</v>
      </c>
      <c r="GO217" s="381">
        <v>23</v>
      </c>
      <c r="GP217" s="144">
        <v>25</v>
      </c>
      <c r="GQ217" s="381">
        <v>29</v>
      </c>
      <c r="GR217" s="381">
        <v>26</v>
      </c>
      <c r="GS217" s="381">
        <v>29</v>
      </c>
      <c r="GT217" s="381">
        <v>30</v>
      </c>
      <c r="GU217" s="381">
        <v>24</v>
      </c>
      <c r="GV217" s="144">
        <v>24</v>
      </c>
      <c r="GW217" s="144">
        <v>33</v>
      </c>
      <c r="GX217" s="144">
        <v>31</v>
      </c>
      <c r="GY217" s="144">
        <v>28</v>
      </c>
      <c r="GZ217" s="144">
        <v>28</v>
      </c>
      <c r="HA217" s="144">
        <v>29</v>
      </c>
      <c r="HB217" s="144">
        <v>26</v>
      </c>
      <c r="HC217" s="144">
        <v>21</v>
      </c>
      <c r="HD217" s="144">
        <v>16</v>
      </c>
      <c r="HE217" s="144">
        <v>23</v>
      </c>
      <c r="HF217" s="144">
        <v>23</v>
      </c>
      <c r="HG217" s="144">
        <v>32</v>
      </c>
      <c r="HH217" s="144">
        <v>35</v>
      </c>
      <c r="HI217" s="144">
        <v>38</v>
      </c>
      <c r="HJ217" s="144">
        <v>30</v>
      </c>
      <c r="HK217" s="144">
        <v>21</v>
      </c>
      <c r="HL217" s="144">
        <v>17</v>
      </c>
      <c r="HM217" s="144">
        <v>21</v>
      </c>
      <c r="HN217" s="144">
        <v>18</v>
      </c>
      <c r="HO217" s="144">
        <v>24</v>
      </c>
      <c r="HP217" s="144">
        <v>12</v>
      </c>
      <c r="HQ217" s="144">
        <v>16</v>
      </c>
      <c r="HR217" s="144">
        <v>20</v>
      </c>
      <c r="HS217" s="144">
        <v>25</v>
      </c>
      <c r="HT217" s="144">
        <v>32</v>
      </c>
      <c r="HU217" s="144">
        <v>21</v>
      </c>
      <c r="HV217" s="144">
        <v>20</v>
      </c>
      <c r="HW217" s="144">
        <v>18</v>
      </c>
      <c r="HX217" s="144">
        <v>15</v>
      </c>
      <c r="HY217" s="144">
        <v>15</v>
      </c>
      <c r="HZ217" s="144">
        <v>20</v>
      </c>
      <c r="IA217" s="144">
        <v>12</v>
      </c>
      <c r="IB217" s="144">
        <v>14</v>
      </c>
      <c r="IC217" s="144">
        <v>16</v>
      </c>
      <c r="ID217" s="144">
        <v>24</v>
      </c>
      <c r="IE217" s="144">
        <v>29</v>
      </c>
      <c r="IF217" s="144">
        <v>25</v>
      </c>
      <c r="IG217" s="144">
        <v>22</v>
      </c>
      <c r="IH217" s="144">
        <v>20</v>
      </c>
      <c r="II217" s="144">
        <v>28</v>
      </c>
      <c r="IJ217" s="144">
        <v>13</v>
      </c>
      <c r="IK217" s="144">
        <v>23</v>
      </c>
      <c r="IL217" s="144">
        <v>24</v>
      </c>
      <c r="IM217" s="144">
        <v>30</v>
      </c>
      <c r="IN217" s="341">
        <f t="shared" si="183"/>
        <v>34.5</v>
      </c>
      <c r="IO217" s="144">
        <v>39</v>
      </c>
      <c r="IP217" s="144">
        <v>38</v>
      </c>
      <c r="IQ217" s="144">
        <v>38</v>
      </c>
      <c r="IR217" s="144">
        <v>36</v>
      </c>
      <c r="IS217" s="144">
        <v>35</v>
      </c>
      <c r="IT217" s="144">
        <v>29</v>
      </c>
      <c r="IU217" s="144">
        <v>24</v>
      </c>
      <c r="IV217" s="144">
        <v>17</v>
      </c>
      <c r="IW217" s="144">
        <v>24</v>
      </c>
      <c r="IX217" s="144">
        <v>24</v>
      </c>
      <c r="IY217" s="144">
        <v>31</v>
      </c>
      <c r="IZ217" s="144">
        <v>33</v>
      </c>
      <c r="JA217" s="144">
        <v>35</v>
      </c>
      <c r="JB217" s="144">
        <v>28</v>
      </c>
      <c r="JC217" s="343">
        <v>26</v>
      </c>
      <c r="JD217" s="144">
        <v>26</v>
      </c>
      <c r="JE217" s="144">
        <v>27</v>
      </c>
      <c r="JF217" s="362">
        <f t="shared" si="185"/>
        <v>26.5</v>
      </c>
      <c r="JG217" s="144">
        <v>26</v>
      </c>
      <c r="JH217" s="144">
        <v>21</v>
      </c>
      <c r="JI217" s="144">
        <v>23</v>
      </c>
      <c r="JJ217" s="144">
        <v>25</v>
      </c>
      <c r="JK217" s="144">
        <v>26</v>
      </c>
      <c r="JL217" s="144">
        <v>23</v>
      </c>
      <c r="JM217" s="144">
        <v>21</v>
      </c>
      <c r="JN217" s="341">
        <f t="shared" si="186"/>
        <v>23</v>
      </c>
      <c r="JO217" s="144">
        <v>25</v>
      </c>
      <c r="JP217" s="144">
        <v>22</v>
      </c>
      <c r="JQ217" s="144">
        <v>19</v>
      </c>
      <c r="JR217" s="144">
        <v>19</v>
      </c>
      <c r="JS217" s="144">
        <v>25</v>
      </c>
      <c r="JT217" s="144">
        <v>33</v>
      </c>
      <c r="JU217" s="144">
        <v>29</v>
      </c>
      <c r="JV217" s="341">
        <f t="shared" si="187"/>
        <v>26.5</v>
      </c>
      <c r="JW217" s="144">
        <v>24</v>
      </c>
      <c r="JX217" s="144">
        <v>24</v>
      </c>
      <c r="JY217" s="144">
        <v>24</v>
      </c>
      <c r="JZ217" s="144">
        <v>21</v>
      </c>
      <c r="KA217" s="144">
        <v>24</v>
      </c>
      <c r="KB217" s="144">
        <v>20</v>
      </c>
      <c r="KC217" s="144">
        <v>26</v>
      </c>
      <c r="KD217" s="144">
        <v>29</v>
      </c>
      <c r="KE217" s="144">
        <v>27</v>
      </c>
      <c r="KF217" s="144">
        <v>25</v>
      </c>
      <c r="KG217" s="144">
        <v>27</v>
      </c>
      <c r="KH217" s="144">
        <v>26</v>
      </c>
      <c r="KI217" s="144">
        <v>24</v>
      </c>
      <c r="KJ217" s="144">
        <v>21</v>
      </c>
      <c r="KK217" s="144">
        <v>22</v>
      </c>
      <c r="KL217" s="144">
        <v>25</v>
      </c>
      <c r="KM217" s="144">
        <v>25</v>
      </c>
      <c r="KN217" s="144">
        <v>21</v>
      </c>
      <c r="KO217" s="329">
        <v>30</v>
      </c>
      <c r="KP217" s="144">
        <v>24</v>
      </c>
      <c r="KQ217" s="144">
        <v>25</v>
      </c>
      <c r="KR217" s="144">
        <v>25</v>
      </c>
      <c r="KS217" s="144">
        <v>23</v>
      </c>
      <c r="KT217" s="144">
        <v>20</v>
      </c>
      <c r="KU217" s="144">
        <v>24</v>
      </c>
      <c r="KV217" s="144">
        <v>15</v>
      </c>
      <c r="KW217" s="144">
        <v>11</v>
      </c>
      <c r="KX217" s="144">
        <v>15</v>
      </c>
      <c r="KY217" s="144">
        <v>9</v>
      </c>
      <c r="KZ217" s="144">
        <v>23</v>
      </c>
      <c r="LA217" s="144">
        <v>23</v>
      </c>
      <c r="LB217" s="144">
        <v>30</v>
      </c>
      <c r="LC217" s="144">
        <v>29</v>
      </c>
      <c r="LD217" s="144">
        <v>25</v>
      </c>
      <c r="LE217" s="144">
        <v>20</v>
      </c>
      <c r="LF217" s="144">
        <v>17</v>
      </c>
      <c r="LG217" s="144">
        <v>22</v>
      </c>
      <c r="LH217" s="144">
        <v>23</v>
      </c>
      <c r="LI217" s="144">
        <v>23</v>
      </c>
      <c r="LJ217" s="473">
        <v>22</v>
      </c>
      <c r="LK217" s="144">
        <v>29</v>
      </c>
      <c r="LL217" s="144">
        <v>27</v>
      </c>
      <c r="LM217" s="144">
        <v>26</v>
      </c>
      <c r="LN217" s="144">
        <v>22</v>
      </c>
      <c r="LO217" s="144">
        <v>17</v>
      </c>
      <c r="LP217" s="144">
        <v>20</v>
      </c>
      <c r="LQ217" s="144">
        <v>23</v>
      </c>
      <c r="LR217" s="144">
        <v>25</v>
      </c>
      <c r="LS217" s="144">
        <v>23</v>
      </c>
      <c r="LT217" s="144">
        <v>23</v>
      </c>
      <c r="LU217" s="144">
        <v>16</v>
      </c>
      <c r="LV217" s="144">
        <v>22</v>
      </c>
      <c r="LW217" s="144">
        <v>16</v>
      </c>
      <c r="LX217" s="144">
        <v>19</v>
      </c>
      <c r="LY217" s="144">
        <v>18</v>
      </c>
      <c r="LZ217" s="144">
        <v>18</v>
      </c>
      <c r="MA217" s="144">
        <v>19</v>
      </c>
      <c r="MB217" s="144">
        <v>23</v>
      </c>
      <c r="MC217" s="144">
        <v>28</v>
      </c>
      <c r="MD217" s="144">
        <v>20</v>
      </c>
      <c r="ME217" s="144">
        <v>20</v>
      </c>
      <c r="MF217" s="144">
        <v>21</v>
      </c>
      <c r="MG217" s="144">
        <v>17</v>
      </c>
      <c r="MH217" s="144">
        <v>20</v>
      </c>
      <c r="MI217" s="144">
        <v>26</v>
      </c>
      <c r="MJ217" s="144">
        <v>21</v>
      </c>
      <c r="MK217" s="144">
        <v>24</v>
      </c>
      <c r="ML217" s="144">
        <v>20</v>
      </c>
      <c r="MM217" s="144">
        <v>11</v>
      </c>
      <c r="MN217" s="144">
        <v>12</v>
      </c>
      <c r="MO217" s="144">
        <v>11</v>
      </c>
      <c r="MP217" s="144">
        <v>9</v>
      </c>
      <c r="MQ217" s="144">
        <v>16</v>
      </c>
      <c r="MR217" s="144">
        <v>17</v>
      </c>
      <c r="MS217" s="144">
        <v>19</v>
      </c>
      <c r="MT217" s="144">
        <v>24</v>
      </c>
      <c r="MU217" s="144">
        <v>22</v>
      </c>
      <c r="MV217" s="144">
        <v>20</v>
      </c>
      <c r="MW217" s="144">
        <v>22</v>
      </c>
      <c r="MX217" s="144">
        <v>25</v>
      </c>
      <c r="MY217" s="144">
        <v>24</v>
      </c>
      <c r="MZ217" s="144">
        <v>27</v>
      </c>
      <c r="NA217" s="144">
        <v>30</v>
      </c>
      <c r="NB217" s="144">
        <v>29</v>
      </c>
      <c r="NC217" s="144">
        <v>22</v>
      </c>
      <c r="ND217" s="144">
        <v>16</v>
      </c>
      <c r="NE217" s="144">
        <v>24</v>
      </c>
      <c r="NF217" s="144">
        <v>24</v>
      </c>
      <c r="NG217" s="144">
        <v>19</v>
      </c>
      <c r="NH217" s="144">
        <v>23</v>
      </c>
      <c r="NI217" s="144">
        <v>22</v>
      </c>
      <c r="NJ217" s="144">
        <v>24</v>
      </c>
      <c r="NK217" s="144">
        <v>23</v>
      </c>
      <c r="NL217" s="144">
        <v>23</v>
      </c>
      <c r="NM217" s="144">
        <v>21</v>
      </c>
      <c r="NN217" s="144">
        <v>17</v>
      </c>
      <c r="NO217" s="144">
        <v>22</v>
      </c>
      <c r="NP217" s="144">
        <v>16</v>
      </c>
      <c r="NQ217" s="144">
        <v>20</v>
      </c>
      <c r="NR217" s="144">
        <v>24</v>
      </c>
      <c r="NS217" s="144">
        <v>29</v>
      </c>
      <c r="NT217" s="144">
        <v>27</v>
      </c>
      <c r="NU217" s="144">
        <v>27</v>
      </c>
      <c r="NV217" s="144">
        <v>23</v>
      </c>
      <c r="NW217" s="144">
        <v>30</v>
      </c>
      <c r="NX217" s="144">
        <v>25</v>
      </c>
      <c r="NY217" s="144">
        <v>15</v>
      </c>
      <c r="NZ217" s="144">
        <v>21</v>
      </c>
      <c r="OA217" s="144">
        <v>23</v>
      </c>
      <c r="OB217" s="144">
        <v>22</v>
      </c>
      <c r="OC217" s="144">
        <v>19</v>
      </c>
      <c r="OD217" s="144">
        <v>18</v>
      </c>
      <c r="OE217" s="144">
        <v>20</v>
      </c>
      <c r="OF217" s="144">
        <v>11</v>
      </c>
      <c r="OG217" s="144">
        <v>15</v>
      </c>
      <c r="OH217" s="144">
        <v>18</v>
      </c>
      <c r="OI217" s="144">
        <v>18</v>
      </c>
      <c r="OJ217" s="144">
        <v>16</v>
      </c>
      <c r="OK217" s="144">
        <v>16</v>
      </c>
      <c r="OL217" s="144">
        <v>17</v>
      </c>
      <c r="OM217" s="144">
        <v>14</v>
      </c>
      <c r="ON217" s="144">
        <v>14</v>
      </c>
      <c r="OO217" s="144">
        <v>13</v>
      </c>
      <c r="OP217" s="144">
        <v>13</v>
      </c>
      <c r="OQ217" s="144">
        <v>19</v>
      </c>
      <c r="OR217" s="144">
        <v>12</v>
      </c>
      <c r="OS217" s="144">
        <v>14</v>
      </c>
      <c r="OT217" s="144">
        <v>15</v>
      </c>
      <c r="OU217" s="144">
        <v>21</v>
      </c>
      <c r="OV217" s="144">
        <v>23</v>
      </c>
      <c r="OW217" s="144">
        <v>14</v>
      </c>
      <c r="OX217" s="144">
        <v>18</v>
      </c>
      <c r="OY217" s="341">
        <f t="shared" si="184"/>
        <v>20</v>
      </c>
      <c r="OZ217" s="144">
        <v>22</v>
      </c>
      <c r="PA217" s="144">
        <v>18</v>
      </c>
      <c r="PB217" s="144">
        <v>19</v>
      </c>
      <c r="PC217" s="144">
        <v>18</v>
      </c>
      <c r="PD217" s="144">
        <v>8</v>
      </c>
    </row>
    <row r="218" spans="1:436" s="144" customFormat="1" x14ac:dyDescent="0.2">
      <c r="A218" s="55"/>
      <c r="B218" s="318">
        <v>23</v>
      </c>
      <c r="C218" s="319">
        <f t="shared" ca="1" si="182"/>
        <v>12</v>
      </c>
      <c r="D218" s="322"/>
      <c r="E218" s="322"/>
      <c r="F218" s="322"/>
      <c r="G218" s="144">
        <v>82</v>
      </c>
      <c r="H218" s="144">
        <v>42</v>
      </c>
      <c r="I218" s="343">
        <v>45.5</v>
      </c>
      <c r="J218" s="144">
        <v>49</v>
      </c>
      <c r="K218" s="144">
        <v>50</v>
      </c>
      <c r="L218" s="144">
        <v>46</v>
      </c>
      <c r="M218" s="144">
        <v>44</v>
      </c>
      <c r="N218" s="144">
        <v>40</v>
      </c>
      <c r="O218" s="144">
        <v>44</v>
      </c>
      <c r="P218" s="144">
        <v>31</v>
      </c>
      <c r="Q218" s="144">
        <v>36</v>
      </c>
      <c r="R218" s="144">
        <v>35</v>
      </c>
      <c r="S218" s="144">
        <v>36</v>
      </c>
      <c r="T218" s="144">
        <v>37</v>
      </c>
      <c r="U218" s="144">
        <v>48</v>
      </c>
      <c r="V218" s="144">
        <v>49</v>
      </c>
      <c r="W218" s="144">
        <v>47</v>
      </c>
      <c r="X218" s="144">
        <v>52</v>
      </c>
      <c r="Y218" s="144">
        <v>54</v>
      </c>
      <c r="Z218" s="144">
        <v>57</v>
      </c>
      <c r="AA218" s="144">
        <v>53</v>
      </c>
      <c r="AB218" s="144">
        <v>52</v>
      </c>
      <c r="AC218" s="144">
        <v>56</v>
      </c>
      <c r="AD218" s="144">
        <v>43</v>
      </c>
      <c r="AE218" s="144">
        <v>46</v>
      </c>
      <c r="AF218" s="144">
        <v>45</v>
      </c>
      <c r="AG218" s="144">
        <v>48</v>
      </c>
      <c r="AH218" s="144">
        <v>48</v>
      </c>
      <c r="AI218" s="144">
        <v>34</v>
      </c>
      <c r="AJ218" s="144">
        <v>27</v>
      </c>
      <c r="AK218" s="144">
        <v>28</v>
      </c>
      <c r="AL218" s="144">
        <v>30</v>
      </c>
      <c r="AM218" s="144">
        <v>30</v>
      </c>
      <c r="AN218" s="144">
        <v>36</v>
      </c>
      <c r="AO218" s="144">
        <v>36</v>
      </c>
      <c r="AP218" s="363">
        <v>30.5</v>
      </c>
      <c r="AQ218" s="144">
        <v>25</v>
      </c>
      <c r="AR218" s="144">
        <v>21</v>
      </c>
      <c r="AS218" s="144">
        <v>24</v>
      </c>
      <c r="AT218" s="144">
        <v>32</v>
      </c>
      <c r="AU218" s="144">
        <v>27</v>
      </c>
      <c r="AV218" s="144">
        <v>29</v>
      </c>
      <c r="AW218" s="144">
        <v>34</v>
      </c>
      <c r="AX218" s="144">
        <v>30</v>
      </c>
      <c r="AY218" s="144">
        <v>39</v>
      </c>
      <c r="AZ218" s="144">
        <v>44</v>
      </c>
      <c r="BA218" s="144">
        <v>46</v>
      </c>
      <c r="BB218" s="144">
        <v>51</v>
      </c>
      <c r="BC218" s="144">
        <v>51</v>
      </c>
      <c r="BD218" s="144">
        <v>44</v>
      </c>
      <c r="BE218" s="144">
        <v>50</v>
      </c>
      <c r="BF218" s="144">
        <v>54</v>
      </c>
      <c r="BG218" s="144">
        <v>57</v>
      </c>
      <c r="BH218" s="144">
        <v>63</v>
      </c>
      <c r="BI218" s="144">
        <v>65</v>
      </c>
      <c r="BJ218" s="144">
        <v>65</v>
      </c>
      <c r="BK218" s="144">
        <v>68</v>
      </c>
      <c r="BL218" s="144">
        <v>65</v>
      </c>
      <c r="BM218" s="144">
        <v>60</v>
      </c>
      <c r="BN218" s="144">
        <v>64</v>
      </c>
      <c r="BO218" s="144">
        <v>55</v>
      </c>
      <c r="BP218" s="144">
        <v>34</v>
      </c>
      <c r="BQ218" s="144">
        <v>39</v>
      </c>
      <c r="BR218" s="144">
        <v>34</v>
      </c>
      <c r="BS218" s="373">
        <v>0</v>
      </c>
      <c r="BT218" s="144">
        <v>129</v>
      </c>
      <c r="BU218" s="144">
        <v>89</v>
      </c>
      <c r="BV218" s="144">
        <v>79</v>
      </c>
      <c r="BW218" s="144">
        <v>76</v>
      </c>
      <c r="BX218" s="144">
        <v>68</v>
      </c>
      <c r="BY218" s="144">
        <v>63</v>
      </c>
      <c r="BZ218" s="142">
        <v>64</v>
      </c>
      <c r="CA218" s="381">
        <v>64</v>
      </c>
      <c r="CB218" s="142">
        <v>37</v>
      </c>
      <c r="CC218" s="381">
        <v>33</v>
      </c>
      <c r="CD218" s="381">
        <v>26</v>
      </c>
      <c r="CE218" s="381">
        <v>30</v>
      </c>
      <c r="CF218" s="381">
        <v>32</v>
      </c>
      <c r="CG218" s="142">
        <v>29</v>
      </c>
      <c r="CH218" s="142">
        <v>33</v>
      </c>
      <c r="CI218" s="144">
        <v>25</v>
      </c>
      <c r="CJ218" s="144">
        <v>25</v>
      </c>
      <c r="CK218" s="144">
        <v>29</v>
      </c>
      <c r="CL218" s="144">
        <v>28</v>
      </c>
      <c r="CM218" s="144">
        <v>23</v>
      </c>
      <c r="CN218" s="144">
        <v>22</v>
      </c>
      <c r="CO218" s="144">
        <v>24</v>
      </c>
      <c r="CP218" s="144">
        <v>23</v>
      </c>
      <c r="CQ218" s="144">
        <v>28</v>
      </c>
      <c r="CR218" s="144">
        <v>35</v>
      </c>
      <c r="CS218" s="144">
        <v>33</v>
      </c>
      <c r="CT218" s="144">
        <v>29</v>
      </c>
      <c r="CU218" s="144">
        <v>33</v>
      </c>
      <c r="CV218" s="144">
        <v>39</v>
      </c>
      <c r="CW218" s="144">
        <v>36</v>
      </c>
      <c r="CX218" s="144">
        <v>42</v>
      </c>
      <c r="CY218" s="144">
        <v>34</v>
      </c>
      <c r="CZ218" s="144">
        <v>29</v>
      </c>
      <c r="DA218" s="144">
        <v>32</v>
      </c>
      <c r="DB218" s="144">
        <v>34</v>
      </c>
      <c r="DC218" s="144">
        <v>31</v>
      </c>
      <c r="DD218" s="144">
        <v>26</v>
      </c>
      <c r="DE218" s="144">
        <v>31</v>
      </c>
      <c r="DF218" s="144">
        <v>31</v>
      </c>
      <c r="DG218" s="144">
        <v>31</v>
      </c>
      <c r="DH218" s="144">
        <v>36</v>
      </c>
      <c r="DI218" s="144">
        <v>38</v>
      </c>
      <c r="DJ218" s="144">
        <v>40</v>
      </c>
      <c r="DK218" s="144">
        <v>37</v>
      </c>
      <c r="DL218" s="144">
        <v>30</v>
      </c>
      <c r="DM218" s="144">
        <v>25</v>
      </c>
      <c r="DN218" s="144">
        <v>27</v>
      </c>
      <c r="DO218" s="144">
        <v>26</v>
      </c>
      <c r="DP218" s="144">
        <v>26</v>
      </c>
      <c r="DQ218" s="144">
        <v>28</v>
      </c>
      <c r="DR218" s="381">
        <v>21</v>
      </c>
      <c r="DS218" s="144">
        <v>23</v>
      </c>
      <c r="DT218" s="381">
        <v>19</v>
      </c>
      <c r="DU218" s="402">
        <v>15</v>
      </c>
      <c r="DV218" s="381">
        <v>18</v>
      </c>
      <c r="DW218" s="402">
        <v>19</v>
      </c>
      <c r="DX218" s="381">
        <v>27</v>
      </c>
      <c r="DY218" s="381">
        <v>19</v>
      </c>
      <c r="DZ218" s="381">
        <v>23</v>
      </c>
      <c r="EA218" s="381">
        <v>24</v>
      </c>
      <c r="EB218" s="381">
        <v>21</v>
      </c>
      <c r="EC218" s="381">
        <v>22</v>
      </c>
      <c r="ED218" s="381">
        <v>23</v>
      </c>
      <c r="EE218" s="381">
        <v>19</v>
      </c>
      <c r="EF218" s="381">
        <v>17</v>
      </c>
      <c r="EG218" s="381">
        <v>21</v>
      </c>
      <c r="EH218" s="381">
        <v>21</v>
      </c>
      <c r="EI218" s="381">
        <v>26</v>
      </c>
      <c r="EJ218" s="381">
        <v>28</v>
      </c>
      <c r="EK218" s="381">
        <v>33</v>
      </c>
      <c r="EL218" s="381">
        <v>23</v>
      </c>
      <c r="EM218" s="381">
        <v>23</v>
      </c>
      <c r="EN218" s="381">
        <v>28</v>
      </c>
      <c r="EO218" s="144">
        <v>37</v>
      </c>
      <c r="EP218" s="381">
        <v>28</v>
      </c>
      <c r="EQ218" s="381">
        <v>34</v>
      </c>
      <c r="ER218" s="381">
        <v>26</v>
      </c>
      <c r="ES218" s="381">
        <v>32</v>
      </c>
      <c r="ET218" s="381">
        <v>29</v>
      </c>
      <c r="EU218" s="381">
        <v>24</v>
      </c>
      <c r="EV218" s="381">
        <v>18</v>
      </c>
      <c r="EW218" s="381">
        <v>16</v>
      </c>
      <c r="EX218" s="381">
        <v>18</v>
      </c>
      <c r="EY218" s="381">
        <v>15</v>
      </c>
      <c r="EZ218" s="381">
        <v>12</v>
      </c>
      <c r="FA218" s="381">
        <v>13</v>
      </c>
      <c r="FB218" s="381">
        <v>15</v>
      </c>
      <c r="FC218" s="381">
        <v>16</v>
      </c>
      <c r="FD218" s="381">
        <v>19</v>
      </c>
      <c r="FE218" s="381">
        <v>23</v>
      </c>
      <c r="FF218" s="381">
        <v>25</v>
      </c>
      <c r="FG218" s="381">
        <v>32</v>
      </c>
      <c r="FH218" s="381">
        <v>29</v>
      </c>
      <c r="FI218" s="381">
        <v>15</v>
      </c>
      <c r="FJ218" s="381">
        <v>19</v>
      </c>
      <c r="FK218" s="144">
        <v>28</v>
      </c>
      <c r="FL218" s="381">
        <v>28</v>
      </c>
      <c r="FM218" s="381">
        <v>22</v>
      </c>
      <c r="FN218" s="144">
        <v>23</v>
      </c>
      <c r="FO218" s="144">
        <v>28</v>
      </c>
      <c r="FP218" s="144">
        <v>29</v>
      </c>
      <c r="FQ218" s="381">
        <v>22</v>
      </c>
      <c r="FR218" s="144">
        <v>18</v>
      </c>
      <c r="FS218" s="381">
        <v>17</v>
      </c>
      <c r="FT218" s="144">
        <v>23</v>
      </c>
      <c r="FU218" s="381">
        <v>27</v>
      </c>
      <c r="FV218" s="381">
        <v>22</v>
      </c>
      <c r="FW218" s="381">
        <v>8</v>
      </c>
      <c r="FX218" s="402">
        <v>13</v>
      </c>
      <c r="FY218" s="381">
        <v>14</v>
      </c>
      <c r="FZ218" s="381">
        <v>18</v>
      </c>
      <c r="GA218" s="381">
        <v>26</v>
      </c>
      <c r="GB218" s="381">
        <v>28</v>
      </c>
      <c r="GC218" s="381">
        <v>22</v>
      </c>
      <c r="GD218" s="381">
        <v>19</v>
      </c>
      <c r="GE218" s="381">
        <v>22</v>
      </c>
      <c r="GF218" s="381">
        <v>26</v>
      </c>
      <c r="GG218" s="381">
        <v>19</v>
      </c>
      <c r="GH218" s="381">
        <v>16</v>
      </c>
      <c r="GI218" s="381">
        <v>19</v>
      </c>
      <c r="GJ218" s="381">
        <v>21</v>
      </c>
      <c r="GK218" s="381">
        <v>24</v>
      </c>
      <c r="GL218" s="381">
        <v>28</v>
      </c>
      <c r="GM218" s="381">
        <v>29</v>
      </c>
      <c r="GN218" s="381">
        <v>28</v>
      </c>
      <c r="GO218" s="381">
        <v>33</v>
      </c>
      <c r="GP218" s="144">
        <v>33</v>
      </c>
      <c r="GQ218" s="381">
        <v>23</v>
      </c>
      <c r="GR218" s="381">
        <v>30</v>
      </c>
      <c r="GS218" s="381">
        <v>25</v>
      </c>
      <c r="GT218" s="381">
        <v>31</v>
      </c>
      <c r="GU218" s="381">
        <v>36</v>
      </c>
      <c r="GV218" s="144">
        <v>37</v>
      </c>
      <c r="GW218" s="144">
        <v>43</v>
      </c>
      <c r="GX218" s="144">
        <v>49</v>
      </c>
      <c r="GY218" s="144">
        <v>43</v>
      </c>
      <c r="GZ218" s="144">
        <v>33</v>
      </c>
      <c r="HA218" s="144">
        <v>29</v>
      </c>
      <c r="HB218" s="144">
        <v>32</v>
      </c>
      <c r="HC218" s="144">
        <v>29</v>
      </c>
      <c r="HD218" s="144">
        <v>35</v>
      </c>
      <c r="HE218" s="144">
        <v>36</v>
      </c>
      <c r="HF218" s="144">
        <v>29</v>
      </c>
      <c r="HG218" s="144">
        <v>89</v>
      </c>
      <c r="HH218" s="144">
        <v>91</v>
      </c>
      <c r="HI218" s="144">
        <v>92</v>
      </c>
      <c r="HJ218" s="144">
        <v>34</v>
      </c>
      <c r="HK218" s="144">
        <v>39</v>
      </c>
      <c r="HL218" s="144">
        <v>38</v>
      </c>
      <c r="HM218" s="144">
        <v>37</v>
      </c>
      <c r="HN218" s="144">
        <v>31</v>
      </c>
      <c r="HO218" s="144">
        <v>37</v>
      </c>
      <c r="HP218" s="144">
        <v>32</v>
      </c>
      <c r="HQ218" s="144">
        <v>29</v>
      </c>
      <c r="HR218" s="144">
        <v>35</v>
      </c>
      <c r="HS218" s="144">
        <v>36</v>
      </c>
      <c r="HT218" s="144">
        <v>43</v>
      </c>
      <c r="HU218" s="144">
        <v>40</v>
      </c>
      <c r="HV218" s="144">
        <v>33</v>
      </c>
      <c r="HW218" s="144">
        <v>40</v>
      </c>
      <c r="HX218" s="144">
        <v>43</v>
      </c>
      <c r="HY218" s="144">
        <v>48</v>
      </c>
      <c r="HZ218" s="144">
        <v>48</v>
      </c>
      <c r="IA218" s="144">
        <v>38</v>
      </c>
      <c r="IB218" s="144">
        <v>33</v>
      </c>
      <c r="IC218" s="144">
        <v>33</v>
      </c>
      <c r="ID218" s="144">
        <v>28</v>
      </c>
      <c r="IE218" s="144">
        <v>23</v>
      </c>
      <c r="IF218" s="144">
        <v>38</v>
      </c>
      <c r="IG218" s="144">
        <v>43</v>
      </c>
      <c r="IH218" s="144">
        <v>41</v>
      </c>
      <c r="II218" s="144">
        <v>37</v>
      </c>
      <c r="IJ218" s="144">
        <v>26</v>
      </c>
      <c r="IK218" s="144">
        <v>35</v>
      </c>
      <c r="IL218" s="144">
        <v>36</v>
      </c>
      <c r="IM218" s="144">
        <v>27</v>
      </c>
      <c r="IN218" s="341">
        <f t="shared" si="183"/>
        <v>27</v>
      </c>
      <c r="IO218" s="144">
        <v>27</v>
      </c>
      <c r="IP218" s="144">
        <v>29</v>
      </c>
      <c r="IQ218" s="144">
        <v>20</v>
      </c>
      <c r="IR218" s="144">
        <v>13</v>
      </c>
      <c r="IS218" s="144">
        <v>11</v>
      </c>
      <c r="IT218" s="144">
        <v>19</v>
      </c>
      <c r="IU218" s="144">
        <v>17</v>
      </c>
      <c r="IV218" s="144">
        <v>16</v>
      </c>
      <c r="IW218" s="144">
        <v>13</v>
      </c>
      <c r="IX218" s="144">
        <v>24</v>
      </c>
      <c r="IY218" s="144">
        <v>30</v>
      </c>
      <c r="IZ218" s="144">
        <v>19</v>
      </c>
      <c r="JA218" s="144">
        <v>9</v>
      </c>
      <c r="JB218" s="144">
        <v>10</v>
      </c>
      <c r="JC218" s="343">
        <v>11</v>
      </c>
      <c r="JD218" s="144">
        <v>11</v>
      </c>
      <c r="JE218" s="144">
        <v>15</v>
      </c>
      <c r="JF218" s="362">
        <f t="shared" si="185"/>
        <v>15</v>
      </c>
      <c r="JG218" s="144">
        <v>15</v>
      </c>
      <c r="JH218" s="144">
        <v>9</v>
      </c>
      <c r="JI218" s="144">
        <v>9</v>
      </c>
      <c r="JJ218" s="144">
        <v>10</v>
      </c>
      <c r="JK218" s="144">
        <v>14</v>
      </c>
      <c r="JL218" s="144">
        <v>14</v>
      </c>
      <c r="JM218" s="144">
        <v>8</v>
      </c>
      <c r="JN218" s="341">
        <f t="shared" si="186"/>
        <v>10.5</v>
      </c>
      <c r="JO218" s="144">
        <v>13</v>
      </c>
      <c r="JP218" s="144">
        <v>19</v>
      </c>
      <c r="JQ218" s="144">
        <v>10</v>
      </c>
      <c r="JR218" s="144">
        <v>15</v>
      </c>
      <c r="JS218" s="144">
        <v>18</v>
      </c>
      <c r="JT218" s="144">
        <v>17</v>
      </c>
      <c r="JU218" s="144">
        <v>9</v>
      </c>
      <c r="JV218" s="341">
        <f t="shared" si="187"/>
        <v>10</v>
      </c>
      <c r="JW218" s="144">
        <v>11</v>
      </c>
      <c r="JX218" s="144">
        <v>19</v>
      </c>
      <c r="JY218" s="144">
        <v>3</v>
      </c>
      <c r="JZ218" s="144">
        <v>4</v>
      </c>
      <c r="KA218" s="144">
        <v>2</v>
      </c>
      <c r="KB218" s="144">
        <v>7</v>
      </c>
      <c r="KC218" s="144">
        <v>4</v>
      </c>
      <c r="KD218" s="144">
        <v>10</v>
      </c>
      <c r="KE218" s="144">
        <v>8</v>
      </c>
      <c r="KF218" s="144">
        <v>10</v>
      </c>
      <c r="KG218" s="144">
        <v>10</v>
      </c>
      <c r="KH218" s="144">
        <v>9</v>
      </c>
      <c r="KI218" s="144">
        <v>6</v>
      </c>
      <c r="KJ218" s="144">
        <v>9</v>
      </c>
      <c r="KK218" s="144">
        <v>6</v>
      </c>
      <c r="KL218" s="144">
        <v>9</v>
      </c>
      <c r="KM218" s="144">
        <v>5</v>
      </c>
      <c r="KN218" s="144">
        <v>5</v>
      </c>
      <c r="KO218" s="329">
        <v>6</v>
      </c>
      <c r="KP218" s="144">
        <v>11</v>
      </c>
      <c r="KQ218" s="144">
        <v>12</v>
      </c>
      <c r="KR218" s="144">
        <v>7</v>
      </c>
      <c r="KS218" s="144">
        <v>6</v>
      </c>
      <c r="KT218" s="144">
        <v>7</v>
      </c>
      <c r="KU218" s="144">
        <v>10</v>
      </c>
      <c r="KV218" s="144">
        <v>3</v>
      </c>
      <c r="KW218" s="144">
        <v>3</v>
      </c>
      <c r="KX218" s="144">
        <v>2</v>
      </c>
      <c r="KY218" s="144">
        <v>2</v>
      </c>
      <c r="KZ218" s="144">
        <v>7</v>
      </c>
      <c r="LA218" s="144">
        <v>12</v>
      </c>
      <c r="LB218" s="144">
        <v>12</v>
      </c>
      <c r="LC218" s="144">
        <v>5</v>
      </c>
      <c r="LD218" s="144">
        <v>8</v>
      </c>
      <c r="LE218" s="144">
        <v>11</v>
      </c>
      <c r="LF218" s="144">
        <v>19</v>
      </c>
      <c r="LG218" s="144">
        <v>17</v>
      </c>
      <c r="LH218" s="144">
        <v>12</v>
      </c>
      <c r="LI218" s="144">
        <v>8</v>
      </c>
      <c r="LJ218" s="473">
        <v>6</v>
      </c>
      <c r="LK218" s="144">
        <v>5</v>
      </c>
      <c r="LL218" s="144">
        <v>9</v>
      </c>
      <c r="LM218" s="144">
        <v>4</v>
      </c>
      <c r="LN218" s="144">
        <v>4</v>
      </c>
      <c r="LO218" s="144">
        <v>1</v>
      </c>
      <c r="LP218" s="144">
        <v>4</v>
      </c>
      <c r="LQ218" s="144">
        <v>5</v>
      </c>
      <c r="LR218" s="144">
        <v>7</v>
      </c>
      <c r="LS218" s="144">
        <v>7</v>
      </c>
      <c r="LT218" s="144">
        <v>6</v>
      </c>
      <c r="LU218" s="144">
        <v>3</v>
      </c>
      <c r="LV218" s="144">
        <v>4</v>
      </c>
      <c r="LW218" s="144">
        <v>6</v>
      </c>
      <c r="LX218" s="144">
        <v>6</v>
      </c>
      <c r="LY218" s="144">
        <v>9</v>
      </c>
      <c r="LZ218" s="144">
        <v>3</v>
      </c>
      <c r="MA218" s="144">
        <v>5</v>
      </c>
      <c r="MB218" s="144">
        <v>7</v>
      </c>
      <c r="MC218" s="144">
        <v>4</v>
      </c>
      <c r="MD218" s="144">
        <v>5</v>
      </c>
      <c r="ME218" s="144">
        <v>5</v>
      </c>
      <c r="MF218" s="144">
        <v>2</v>
      </c>
      <c r="MG218" s="144">
        <v>5</v>
      </c>
      <c r="MH218" s="144">
        <v>7</v>
      </c>
      <c r="MI218" s="144">
        <v>6</v>
      </c>
      <c r="MJ218" s="144">
        <v>8</v>
      </c>
      <c r="MK218" s="144">
        <v>9</v>
      </c>
      <c r="ML218" s="144">
        <v>7</v>
      </c>
      <c r="MM218" s="144">
        <v>8</v>
      </c>
      <c r="MN218" s="144">
        <v>5</v>
      </c>
      <c r="MO218" s="144">
        <v>7</v>
      </c>
      <c r="MP218" s="144">
        <v>10</v>
      </c>
      <c r="MQ218" s="144">
        <v>5</v>
      </c>
      <c r="MR218" s="144">
        <v>5</v>
      </c>
      <c r="MS218" s="144">
        <v>10</v>
      </c>
      <c r="MT218" s="144">
        <v>10</v>
      </c>
      <c r="MU218" s="144">
        <v>11</v>
      </c>
      <c r="MV218" s="144">
        <v>12</v>
      </c>
      <c r="MW218" s="144">
        <v>7</v>
      </c>
      <c r="MX218" s="144">
        <v>6</v>
      </c>
      <c r="MY218" s="144">
        <v>6</v>
      </c>
      <c r="MZ218" s="144">
        <v>6</v>
      </c>
      <c r="NA218" s="144">
        <v>2</v>
      </c>
      <c r="NB218" s="144">
        <v>3</v>
      </c>
      <c r="NC218" s="144">
        <v>2</v>
      </c>
      <c r="ND218" s="144">
        <v>3</v>
      </c>
      <c r="NE218" s="144">
        <v>3</v>
      </c>
      <c r="NF218" s="144">
        <v>4</v>
      </c>
      <c r="NG218" s="144">
        <v>10</v>
      </c>
      <c r="NH218" s="144">
        <v>9</v>
      </c>
      <c r="NI218" s="144">
        <v>4</v>
      </c>
      <c r="NJ218" s="144">
        <v>4</v>
      </c>
      <c r="NK218" s="144">
        <v>6</v>
      </c>
      <c r="NL218" s="144">
        <v>6</v>
      </c>
      <c r="NM218" s="144">
        <v>5</v>
      </c>
      <c r="NN218" s="144">
        <v>3</v>
      </c>
      <c r="NO218" s="144">
        <v>2</v>
      </c>
      <c r="NP218" s="144">
        <v>1</v>
      </c>
      <c r="NQ218" s="144">
        <v>2</v>
      </c>
      <c r="NR218" s="144">
        <v>1</v>
      </c>
      <c r="NS218" s="144">
        <v>4</v>
      </c>
      <c r="NT218" s="144">
        <v>2</v>
      </c>
      <c r="NU218" s="144">
        <v>1</v>
      </c>
      <c r="NV218" s="144">
        <v>3</v>
      </c>
      <c r="NW218" s="144">
        <v>5</v>
      </c>
      <c r="NX218" s="144">
        <v>5</v>
      </c>
      <c r="NY218" s="144">
        <v>6</v>
      </c>
      <c r="NZ218" s="144">
        <v>5</v>
      </c>
      <c r="OA218" s="144">
        <v>5</v>
      </c>
      <c r="OB218" s="144">
        <v>6</v>
      </c>
      <c r="OC218" s="144">
        <v>11</v>
      </c>
      <c r="OD218" s="144">
        <v>10</v>
      </c>
      <c r="OE218" s="144">
        <v>7</v>
      </c>
      <c r="OF218" s="144">
        <v>8</v>
      </c>
      <c r="OG218" s="144">
        <v>10</v>
      </c>
      <c r="OH218" s="144">
        <v>8</v>
      </c>
      <c r="OI218" s="144">
        <v>8</v>
      </c>
      <c r="OJ218" s="144">
        <v>6</v>
      </c>
      <c r="OK218" s="144">
        <v>9</v>
      </c>
      <c r="OL218" s="144">
        <v>6</v>
      </c>
      <c r="OM218" s="144">
        <v>6</v>
      </c>
      <c r="ON218" s="144">
        <v>5</v>
      </c>
      <c r="OO218" s="144">
        <v>4</v>
      </c>
      <c r="OP218" s="144">
        <v>3</v>
      </c>
      <c r="OQ218" s="144">
        <v>5</v>
      </c>
      <c r="OR218" s="144">
        <v>5</v>
      </c>
      <c r="OS218" s="144">
        <v>4</v>
      </c>
      <c r="OT218" s="144">
        <v>5</v>
      </c>
      <c r="OU218" s="144">
        <v>5</v>
      </c>
      <c r="OV218" s="144">
        <v>5</v>
      </c>
      <c r="OW218" s="144">
        <v>4</v>
      </c>
      <c r="OX218" s="144">
        <v>3</v>
      </c>
      <c r="OY218" s="341">
        <f t="shared" si="184"/>
        <v>3</v>
      </c>
      <c r="OZ218" s="144">
        <v>3</v>
      </c>
      <c r="PA218" s="144">
        <v>3</v>
      </c>
      <c r="PB218" s="144">
        <v>10</v>
      </c>
      <c r="PC218" s="144">
        <v>13</v>
      </c>
      <c r="PD218" s="144">
        <v>12</v>
      </c>
    </row>
    <row r="219" spans="1:436" s="144" customFormat="1" x14ac:dyDescent="0.2">
      <c r="A219" s="318"/>
      <c r="B219" s="318">
        <v>24</v>
      </c>
      <c r="C219" s="319">
        <f t="shared" ca="1" si="182"/>
        <v>5</v>
      </c>
      <c r="D219" s="322"/>
      <c r="E219" s="322"/>
      <c r="F219" s="322"/>
      <c r="G219" s="144">
        <v>3</v>
      </c>
      <c r="H219" s="144">
        <v>2</v>
      </c>
      <c r="I219" s="343">
        <v>1</v>
      </c>
      <c r="J219" s="144">
        <v>0</v>
      </c>
      <c r="K219" s="144">
        <v>0</v>
      </c>
      <c r="L219" s="144">
        <v>0</v>
      </c>
      <c r="M219" s="144">
        <v>0</v>
      </c>
      <c r="N219" s="144">
        <v>0</v>
      </c>
      <c r="O219" s="144">
        <v>1</v>
      </c>
      <c r="P219" s="144">
        <v>1</v>
      </c>
      <c r="Q219" s="144">
        <v>2</v>
      </c>
      <c r="R219" s="144">
        <v>1</v>
      </c>
      <c r="S219" s="144">
        <v>3</v>
      </c>
      <c r="T219" s="144">
        <v>1</v>
      </c>
      <c r="U219" s="144">
        <v>1</v>
      </c>
      <c r="V219" s="144">
        <v>0</v>
      </c>
      <c r="W219" s="144">
        <v>0</v>
      </c>
      <c r="X219" s="144">
        <v>1</v>
      </c>
      <c r="Y219" s="144">
        <v>2</v>
      </c>
      <c r="Z219" s="144">
        <v>2</v>
      </c>
      <c r="AA219" s="144">
        <v>3</v>
      </c>
      <c r="AB219" s="144">
        <v>2</v>
      </c>
      <c r="AC219" s="144">
        <v>1</v>
      </c>
      <c r="AD219" s="144">
        <v>2</v>
      </c>
      <c r="AE219" s="144">
        <v>2</v>
      </c>
      <c r="AF219" s="144">
        <v>4</v>
      </c>
      <c r="AG219" s="144">
        <v>5</v>
      </c>
      <c r="AH219" s="144">
        <v>5</v>
      </c>
      <c r="AI219" s="144">
        <v>5</v>
      </c>
      <c r="AJ219" s="144">
        <v>6</v>
      </c>
      <c r="AK219" s="144">
        <v>5</v>
      </c>
      <c r="AL219" s="144">
        <v>6</v>
      </c>
      <c r="AM219" s="144">
        <v>5</v>
      </c>
      <c r="AN219" s="144">
        <v>4</v>
      </c>
      <c r="AO219" s="144">
        <v>3</v>
      </c>
      <c r="AP219" s="363">
        <v>3.5</v>
      </c>
      <c r="AQ219" s="144">
        <v>4</v>
      </c>
      <c r="AR219" s="144">
        <v>3</v>
      </c>
      <c r="AS219" s="144">
        <v>7</v>
      </c>
      <c r="AT219" s="144">
        <v>8</v>
      </c>
      <c r="AU219" s="144">
        <v>5</v>
      </c>
      <c r="AV219" s="144">
        <v>7</v>
      </c>
      <c r="AW219" s="144">
        <v>6</v>
      </c>
      <c r="AX219" s="144">
        <v>7</v>
      </c>
      <c r="AY219" s="144">
        <v>8</v>
      </c>
      <c r="AZ219" s="144">
        <v>9</v>
      </c>
      <c r="BA219" s="144">
        <v>6</v>
      </c>
      <c r="BB219" s="144">
        <v>6</v>
      </c>
      <c r="BC219" s="144">
        <v>4</v>
      </c>
      <c r="BD219" s="144">
        <v>3</v>
      </c>
      <c r="BE219" s="144">
        <v>4</v>
      </c>
      <c r="BF219" s="144">
        <v>7</v>
      </c>
      <c r="BG219" s="144">
        <v>6</v>
      </c>
      <c r="BH219" s="144">
        <v>9</v>
      </c>
      <c r="BI219" s="144">
        <v>10</v>
      </c>
      <c r="BJ219" s="144">
        <v>7</v>
      </c>
      <c r="BK219" s="144">
        <v>5</v>
      </c>
      <c r="BL219" s="144">
        <v>6</v>
      </c>
      <c r="BM219" s="144">
        <v>6</v>
      </c>
      <c r="BN219" s="144">
        <v>12</v>
      </c>
      <c r="BO219" s="144">
        <v>7</v>
      </c>
      <c r="BP219" s="144">
        <v>8</v>
      </c>
      <c r="BQ219" s="144">
        <v>8</v>
      </c>
      <c r="BR219" s="144">
        <v>9</v>
      </c>
      <c r="BS219" s="373">
        <v>0</v>
      </c>
      <c r="BT219" s="144">
        <v>14</v>
      </c>
      <c r="BU219" s="144">
        <v>13</v>
      </c>
      <c r="BV219" s="144">
        <v>11</v>
      </c>
      <c r="BW219" s="144">
        <v>11</v>
      </c>
      <c r="BX219" s="144">
        <v>9</v>
      </c>
      <c r="BY219" s="144">
        <v>8</v>
      </c>
      <c r="BZ219" s="142">
        <v>7</v>
      </c>
      <c r="CA219" s="381">
        <v>9</v>
      </c>
      <c r="CB219" s="142">
        <v>9</v>
      </c>
      <c r="CC219" s="381">
        <v>16</v>
      </c>
      <c r="CD219" s="381">
        <v>15</v>
      </c>
      <c r="CE219" s="381">
        <v>14</v>
      </c>
      <c r="CF219" s="381">
        <v>15</v>
      </c>
      <c r="CG219" s="142">
        <v>11</v>
      </c>
      <c r="CH219" s="142">
        <v>10</v>
      </c>
      <c r="CI219" s="144">
        <v>12</v>
      </c>
      <c r="CJ219" s="144">
        <v>12</v>
      </c>
      <c r="CK219" s="144">
        <v>10</v>
      </c>
      <c r="CL219" s="144">
        <v>11</v>
      </c>
      <c r="CM219" s="144">
        <v>13</v>
      </c>
      <c r="CN219" s="144">
        <v>10</v>
      </c>
      <c r="CO219" s="144">
        <v>14</v>
      </c>
      <c r="CP219" s="144">
        <v>12</v>
      </c>
      <c r="CQ219" s="144">
        <v>14</v>
      </c>
      <c r="CR219" s="144">
        <v>19</v>
      </c>
      <c r="CS219" s="144">
        <v>20</v>
      </c>
      <c r="CT219" s="144">
        <v>17</v>
      </c>
      <c r="CU219" s="144">
        <v>12</v>
      </c>
      <c r="CV219" s="144">
        <v>11</v>
      </c>
      <c r="CW219" s="144">
        <v>10</v>
      </c>
      <c r="CX219" s="144">
        <v>11</v>
      </c>
      <c r="CY219" s="144">
        <v>18</v>
      </c>
      <c r="CZ219" s="144">
        <v>8</v>
      </c>
      <c r="DA219" s="144">
        <v>7</v>
      </c>
      <c r="DB219" s="144">
        <v>9</v>
      </c>
      <c r="DC219" s="144">
        <v>7</v>
      </c>
      <c r="DD219" s="144">
        <v>6</v>
      </c>
      <c r="DE219" s="144">
        <v>7</v>
      </c>
      <c r="DF219" s="144">
        <v>7</v>
      </c>
      <c r="DG219" s="144">
        <v>7</v>
      </c>
      <c r="DH219" s="144">
        <v>8</v>
      </c>
      <c r="DI219" s="144">
        <v>10</v>
      </c>
      <c r="DJ219" s="144">
        <v>10</v>
      </c>
      <c r="DK219" s="144">
        <v>8</v>
      </c>
      <c r="DL219" s="144">
        <v>9</v>
      </c>
      <c r="DM219" s="144">
        <v>9</v>
      </c>
      <c r="DN219" s="144">
        <v>11</v>
      </c>
      <c r="DO219" s="144">
        <v>10</v>
      </c>
      <c r="DP219" s="144">
        <v>10</v>
      </c>
      <c r="DQ219" s="144">
        <v>8</v>
      </c>
      <c r="DR219" s="399">
        <v>8</v>
      </c>
      <c r="DS219" s="144">
        <v>7</v>
      </c>
      <c r="DT219" s="381">
        <v>6</v>
      </c>
      <c r="DU219" s="402">
        <v>6</v>
      </c>
      <c r="DV219" s="381">
        <v>6</v>
      </c>
      <c r="DW219" s="402">
        <v>7</v>
      </c>
      <c r="DX219" s="381">
        <v>6</v>
      </c>
      <c r="DY219" s="381">
        <v>5</v>
      </c>
      <c r="DZ219" s="381">
        <v>3</v>
      </c>
      <c r="EA219" s="381">
        <v>5</v>
      </c>
      <c r="EB219" s="381">
        <v>6</v>
      </c>
      <c r="EC219" s="381">
        <v>6</v>
      </c>
      <c r="ED219" s="381">
        <v>7</v>
      </c>
      <c r="EE219" s="381">
        <v>7</v>
      </c>
      <c r="EF219" s="381">
        <v>6</v>
      </c>
      <c r="EG219" s="381">
        <v>5</v>
      </c>
      <c r="EH219" s="381">
        <v>4</v>
      </c>
      <c r="EI219" s="381">
        <v>7</v>
      </c>
      <c r="EJ219" s="381">
        <v>7</v>
      </c>
      <c r="EK219" s="381">
        <v>8</v>
      </c>
      <c r="EL219" s="381">
        <v>6</v>
      </c>
      <c r="EM219" s="381">
        <v>6</v>
      </c>
      <c r="EN219" s="381">
        <v>6</v>
      </c>
      <c r="EO219" s="144">
        <v>5</v>
      </c>
      <c r="EP219" s="381">
        <v>6</v>
      </c>
      <c r="EQ219" s="381">
        <v>6</v>
      </c>
      <c r="ER219" s="381">
        <v>7</v>
      </c>
      <c r="ES219" s="381">
        <v>7</v>
      </c>
      <c r="ET219" s="381">
        <v>6</v>
      </c>
      <c r="EU219" s="381">
        <v>5</v>
      </c>
      <c r="EV219" s="381">
        <v>6</v>
      </c>
      <c r="EW219" s="381">
        <v>6</v>
      </c>
      <c r="EX219" s="381">
        <v>6</v>
      </c>
      <c r="EY219" s="381">
        <v>4</v>
      </c>
      <c r="EZ219" s="381">
        <v>5</v>
      </c>
      <c r="FA219" s="381">
        <v>5</v>
      </c>
      <c r="FB219" s="381">
        <v>7</v>
      </c>
      <c r="FC219" s="381">
        <v>6</v>
      </c>
      <c r="FD219" s="381">
        <v>6</v>
      </c>
      <c r="FE219" s="381">
        <v>6</v>
      </c>
      <c r="FF219" s="381">
        <v>5</v>
      </c>
      <c r="FG219" s="381">
        <v>4</v>
      </c>
      <c r="FH219" s="381">
        <v>4</v>
      </c>
      <c r="FI219" s="399">
        <v>5</v>
      </c>
      <c r="FJ219" s="399">
        <v>6</v>
      </c>
      <c r="FK219" s="440">
        <v>7</v>
      </c>
      <c r="FL219" s="399">
        <v>5</v>
      </c>
      <c r="FM219" s="399">
        <v>6</v>
      </c>
      <c r="FN219" s="440">
        <v>6</v>
      </c>
      <c r="FO219" s="440">
        <v>6</v>
      </c>
      <c r="FP219" s="440">
        <v>4</v>
      </c>
      <c r="FQ219" s="399">
        <v>3</v>
      </c>
      <c r="FR219" s="440">
        <v>4</v>
      </c>
      <c r="FS219" s="399">
        <v>4</v>
      </c>
      <c r="FT219" s="440">
        <v>5</v>
      </c>
      <c r="FU219" s="399">
        <v>5</v>
      </c>
      <c r="FV219" s="399">
        <v>7</v>
      </c>
      <c r="FW219" s="399">
        <v>6</v>
      </c>
      <c r="FX219" s="402">
        <v>7</v>
      </c>
      <c r="FY219" s="399">
        <v>9</v>
      </c>
      <c r="FZ219" s="399">
        <v>9</v>
      </c>
      <c r="GA219" s="399">
        <v>11</v>
      </c>
      <c r="GB219" s="399">
        <v>11</v>
      </c>
      <c r="GC219" s="399">
        <v>8</v>
      </c>
      <c r="GD219" s="399">
        <v>9</v>
      </c>
      <c r="GE219" s="399">
        <v>8</v>
      </c>
      <c r="GF219" s="399">
        <v>8</v>
      </c>
      <c r="GG219" s="399">
        <v>7</v>
      </c>
      <c r="GH219" s="399">
        <v>8</v>
      </c>
      <c r="GI219" s="399">
        <v>9</v>
      </c>
      <c r="GJ219" s="399">
        <v>9</v>
      </c>
      <c r="GK219" s="399">
        <v>8</v>
      </c>
      <c r="GL219" s="399">
        <v>7</v>
      </c>
      <c r="GM219" s="399">
        <v>6</v>
      </c>
      <c r="GN219" s="399">
        <v>5</v>
      </c>
      <c r="GO219" s="399">
        <v>3</v>
      </c>
      <c r="GP219" s="440">
        <v>5</v>
      </c>
      <c r="GQ219" s="399">
        <v>6</v>
      </c>
      <c r="GR219" s="399">
        <v>9</v>
      </c>
      <c r="GS219" s="399">
        <v>12</v>
      </c>
      <c r="GT219" s="399">
        <v>9</v>
      </c>
      <c r="GU219" s="399">
        <v>7</v>
      </c>
      <c r="GV219" s="440">
        <v>9</v>
      </c>
      <c r="GW219" s="440">
        <v>8</v>
      </c>
      <c r="GX219" s="440">
        <v>8</v>
      </c>
      <c r="GY219" s="440">
        <v>10</v>
      </c>
      <c r="GZ219" s="440">
        <v>9</v>
      </c>
      <c r="HA219" s="440">
        <v>9</v>
      </c>
      <c r="HB219" s="440">
        <v>10</v>
      </c>
      <c r="HC219" s="440">
        <v>9</v>
      </c>
      <c r="HD219" s="440">
        <v>11</v>
      </c>
      <c r="HE219" s="440">
        <v>9</v>
      </c>
      <c r="HF219" s="440">
        <v>4</v>
      </c>
      <c r="HG219" s="440">
        <v>6</v>
      </c>
      <c r="HH219" s="440">
        <v>5</v>
      </c>
      <c r="HI219" s="440">
        <v>7</v>
      </c>
      <c r="HJ219" s="440">
        <v>2</v>
      </c>
      <c r="HK219" s="440">
        <v>3</v>
      </c>
      <c r="HL219" s="440">
        <v>4</v>
      </c>
      <c r="HM219" s="440">
        <v>2</v>
      </c>
      <c r="HN219" s="440">
        <v>3</v>
      </c>
      <c r="HO219" s="440">
        <v>2</v>
      </c>
      <c r="HP219" s="440">
        <v>1</v>
      </c>
      <c r="HQ219" s="440">
        <v>2</v>
      </c>
      <c r="HR219" s="440">
        <v>0</v>
      </c>
      <c r="HS219" s="440">
        <v>2</v>
      </c>
      <c r="HT219" s="440">
        <v>2</v>
      </c>
      <c r="HU219" s="440">
        <v>1</v>
      </c>
      <c r="HV219" s="440">
        <v>1</v>
      </c>
      <c r="HW219" s="440">
        <v>4</v>
      </c>
      <c r="HX219" s="440">
        <v>2</v>
      </c>
      <c r="HY219" s="440">
        <v>2</v>
      </c>
      <c r="HZ219" s="440">
        <v>2</v>
      </c>
      <c r="IA219" s="440">
        <v>3</v>
      </c>
      <c r="IB219" s="440">
        <v>3</v>
      </c>
      <c r="IC219" s="440">
        <v>1</v>
      </c>
      <c r="ID219" s="440">
        <v>3</v>
      </c>
      <c r="IE219" s="440">
        <v>3</v>
      </c>
      <c r="IF219" s="440">
        <v>3</v>
      </c>
      <c r="IG219" s="440">
        <v>2</v>
      </c>
      <c r="IH219" s="440">
        <v>1</v>
      </c>
      <c r="II219" s="440">
        <v>1</v>
      </c>
      <c r="IJ219" s="440">
        <v>3</v>
      </c>
      <c r="IK219" s="440">
        <v>5</v>
      </c>
      <c r="IL219" s="440">
        <v>3</v>
      </c>
      <c r="IM219" s="440">
        <v>1</v>
      </c>
      <c r="IN219" s="341">
        <f t="shared" si="183"/>
        <v>3.5</v>
      </c>
      <c r="IO219" s="440">
        <v>6</v>
      </c>
      <c r="IP219" s="440">
        <v>6</v>
      </c>
      <c r="IQ219" s="440">
        <v>6</v>
      </c>
      <c r="IR219" s="440">
        <v>7</v>
      </c>
      <c r="IS219" s="440">
        <v>5</v>
      </c>
      <c r="IT219" s="440">
        <v>5</v>
      </c>
      <c r="IU219" s="440">
        <v>5</v>
      </c>
      <c r="IV219" s="440">
        <v>3</v>
      </c>
      <c r="IW219" s="144">
        <v>6</v>
      </c>
      <c r="IX219" s="144">
        <v>8</v>
      </c>
      <c r="IY219" s="144">
        <v>15</v>
      </c>
      <c r="IZ219" s="144">
        <v>14</v>
      </c>
      <c r="JA219" s="144">
        <v>7</v>
      </c>
      <c r="JB219" s="144">
        <v>6</v>
      </c>
      <c r="JC219" s="343">
        <v>8</v>
      </c>
      <c r="JD219" s="144">
        <v>8</v>
      </c>
      <c r="JE219" s="144">
        <v>14</v>
      </c>
      <c r="JF219" s="362">
        <f t="shared" si="185"/>
        <v>13.5</v>
      </c>
      <c r="JG219" s="144">
        <v>13</v>
      </c>
      <c r="JH219" s="144">
        <v>9</v>
      </c>
      <c r="JI219" s="144">
        <v>16</v>
      </c>
      <c r="JJ219" s="144">
        <v>8</v>
      </c>
      <c r="JK219" s="144">
        <v>7</v>
      </c>
      <c r="JL219" s="144">
        <v>17</v>
      </c>
      <c r="JM219" s="144">
        <v>8</v>
      </c>
      <c r="JN219" s="341">
        <f t="shared" si="186"/>
        <v>11.5</v>
      </c>
      <c r="JO219" s="144">
        <v>15</v>
      </c>
      <c r="JP219" s="144">
        <v>7</v>
      </c>
      <c r="JQ219" s="144">
        <v>5</v>
      </c>
      <c r="JR219" s="144">
        <v>10</v>
      </c>
      <c r="JS219" s="144">
        <v>8</v>
      </c>
      <c r="JT219" s="144">
        <v>8</v>
      </c>
      <c r="JU219" s="144">
        <v>6</v>
      </c>
      <c r="JV219" s="341">
        <f t="shared" si="187"/>
        <v>6</v>
      </c>
      <c r="JW219" s="144">
        <v>6</v>
      </c>
      <c r="JX219" s="144">
        <v>5</v>
      </c>
      <c r="JY219" s="144">
        <v>8</v>
      </c>
      <c r="JZ219" s="144">
        <v>9</v>
      </c>
      <c r="KA219" s="144">
        <v>8</v>
      </c>
      <c r="KB219" s="144">
        <v>11</v>
      </c>
      <c r="KC219" s="144">
        <v>9</v>
      </c>
      <c r="KD219" s="144">
        <v>15</v>
      </c>
      <c r="KE219" s="144">
        <v>5</v>
      </c>
      <c r="KF219" s="144">
        <v>5</v>
      </c>
      <c r="KG219" s="144">
        <v>7</v>
      </c>
      <c r="KH219" s="144">
        <v>14</v>
      </c>
      <c r="KI219" s="144">
        <v>9</v>
      </c>
      <c r="KJ219" s="144">
        <v>7</v>
      </c>
      <c r="KK219" s="144">
        <v>6</v>
      </c>
      <c r="KL219" s="144">
        <v>6</v>
      </c>
      <c r="KM219" s="144">
        <v>6</v>
      </c>
      <c r="KN219" s="144">
        <v>7</v>
      </c>
      <c r="KO219" s="329">
        <v>5</v>
      </c>
      <c r="KP219" s="144">
        <v>6</v>
      </c>
      <c r="KQ219" s="144">
        <v>6</v>
      </c>
      <c r="KR219" s="144">
        <v>10</v>
      </c>
      <c r="KS219" s="144">
        <v>9</v>
      </c>
      <c r="KT219" s="144">
        <v>9</v>
      </c>
      <c r="KU219" s="144">
        <v>18</v>
      </c>
      <c r="KV219" s="144">
        <v>14</v>
      </c>
      <c r="KW219" s="144">
        <v>3</v>
      </c>
      <c r="KX219" s="144">
        <v>6</v>
      </c>
      <c r="KY219" s="144">
        <v>6</v>
      </c>
      <c r="KZ219" s="144">
        <v>7</v>
      </c>
      <c r="LA219" s="144">
        <v>8</v>
      </c>
      <c r="LB219" s="144">
        <v>8</v>
      </c>
      <c r="LC219" s="144">
        <v>9</v>
      </c>
      <c r="LD219" s="144">
        <v>9</v>
      </c>
      <c r="LE219" s="144">
        <v>9</v>
      </c>
      <c r="LF219" s="144">
        <v>9</v>
      </c>
      <c r="LG219" s="144">
        <v>6</v>
      </c>
      <c r="LH219" s="144">
        <v>5</v>
      </c>
      <c r="LI219" s="144">
        <v>6</v>
      </c>
      <c r="LJ219" s="473">
        <v>12</v>
      </c>
      <c r="LK219" s="144">
        <v>11</v>
      </c>
      <c r="LL219" s="144">
        <v>7</v>
      </c>
      <c r="LM219" s="144">
        <v>9</v>
      </c>
      <c r="LN219" s="144">
        <v>10</v>
      </c>
      <c r="LO219" s="144">
        <v>14</v>
      </c>
      <c r="LP219" s="144">
        <v>7</v>
      </c>
      <c r="LQ219" s="144">
        <v>9</v>
      </c>
      <c r="LR219" s="144">
        <v>7</v>
      </c>
      <c r="LS219" s="144">
        <v>10</v>
      </c>
      <c r="LT219" s="144">
        <v>12</v>
      </c>
      <c r="LU219" s="144">
        <v>9</v>
      </c>
      <c r="LV219" s="144">
        <v>11</v>
      </c>
      <c r="LW219" s="144">
        <v>13</v>
      </c>
      <c r="LX219" s="144">
        <v>10</v>
      </c>
      <c r="LY219" s="144">
        <v>9</v>
      </c>
      <c r="LZ219" s="144">
        <v>6</v>
      </c>
      <c r="MA219" s="144">
        <v>7</v>
      </c>
      <c r="MB219" s="144">
        <v>8</v>
      </c>
      <c r="MC219" s="144">
        <v>8</v>
      </c>
      <c r="MD219" s="144">
        <v>6</v>
      </c>
      <c r="ME219" s="144">
        <v>7</v>
      </c>
      <c r="MF219" s="144">
        <v>9</v>
      </c>
      <c r="MG219" s="144">
        <v>13</v>
      </c>
      <c r="MH219" s="144">
        <v>15</v>
      </c>
      <c r="MI219" s="144">
        <v>16</v>
      </c>
      <c r="MJ219" s="144">
        <v>14</v>
      </c>
      <c r="MK219" s="144">
        <v>13</v>
      </c>
      <c r="ML219" s="144">
        <v>8</v>
      </c>
      <c r="MM219" s="144">
        <v>7</v>
      </c>
      <c r="MN219" s="144">
        <v>6</v>
      </c>
      <c r="MO219" s="144">
        <v>6</v>
      </c>
      <c r="MP219" s="144">
        <v>6</v>
      </c>
      <c r="MQ219" s="144">
        <v>6</v>
      </c>
      <c r="MR219" s="144">
        <v>7</v>
      </c>
      <c r="MS219" s="144">
        <v>5</v>
      </c>
      <c r="MT219" s="144">
        <v>5</v>
      </c>
      <c r="MU219" s="144">
        <v>6</v>
      </c>
      <c r="MV219" s="144">
        <v>6</v>
      </c>
      <c r="MW219" s="144">
        <v>9</v>
      </c>
      <c r="MX219" s="144">
        <v>6</v>
      </c>
      <c r="MY219" s="144">
        <v>4</v>
      </c>
      <c r="MZ219" s="144">
        <v>2</v>
      </c>
      <c r="NA219" s="144">
        <v>1</v>
      </c>
      <c r="NB219" s="144">
        <v>4</v>
      </c>
      <c r="NC219" s="144">
        <v>4</v>
      </c>
      <c r="ND219" s="144">
        <v>5</v>
      </c>
      <c r="NE219" s="144">
        <v>4</v>
      </c>
      <c r="NF219" s="144">
        <v>7</v>
      </c>
      <c r="NG219" s="144">
        <v>9</v>
      </c>
      <c r="NH219" s="144">
        <v>7</v>
      </c>
      <c r="NI219" s="144">
        <v>5</v>
      </c>
      <c r="NJ219" s="144">
        <v>6</v>
      </c>
      <c r="NK219" s="144">
        <v>7</v>
      </c>
      <c r="NL219" s="144">
        <v>8</v>
      </c>
      <c r="NM219" s="144">
        <v>8</v>
      </c>
      <c r="NN219" s="144">
        <v>7</v>
      </c>
      <c r="NO219" s="144">
        <v>2</v>
      </c>
      <c r="NP219" s="144">
        <v>5</v>
      </c>
      <c r="NQ219" s="144">
        <v>5</v>
      </c>
      <c r="NR219" s="144">
        <v>4</v>
      </c>
      <c r="NS219" s="144">
        <v>3</v>
      </c>
      <c r="NT219" s="144">
        <v>2</v>
      </c>
      <c r="NU219" s="144">
        <v>1</v>
      </c>
      <c r="NV219" s="144">
        <v>1</v>
      </c>
      <c r="NW219" s="144">
        <v>1</v>
      </c>
      <c r="NX219" s="144">
        <v>3</v>
      </c>
      <c r="NY219" s="144">
        <v>2</v>
      </c>
      <c r="NZ219" s="144">
        <v>1</v>
      </c>
      <c r="OA219" s="144">
        <v>1</v>
      </c>
      <c r="OB219" s="144">
        <v>2</v>
      </c>
      <c r="OC219" s="144">
        <v>2</v>
      </c>
      <c r="OD219" s="144">
        <v>1</v>
      </c>
      <c r="OE219" s="144">
        <v>4</v>
      </c>
      <c r="OF219" s="144">
        <v>4</v>
      </c>
      <c r="OG219" s="144">
        <v>6</v>
      </c>
      <c r="OH219" s="144">
        <v>7</v>
      </c>
      <c r="OI219" s="144">
        <v>7</v>
      </c>
      <c r="OJ219" s="144">
        <v>4</v>
      </c>
      <c r="OK219" s="144">
        <v>5</v>
      </c>
      <c r="OL219" s="144">
        <v>7</v>
      </c>
      <c r="OM219" s="144">
        <v>5</v>
      </c>
      <c r="ON219" s="144">
        <v>5</v>
      </c>
      <c r="OO219" s="144">
        <v>7</v>
      </c>
      <c r="OP219" s="144">
        <v>5</v>
      </c>
      <c r="OQ219" s="144">
        <v>7</v>
      </c>
      <c r="OR219" s="144">
        <v>6</v>
      </c>
      <c r="OS219" s="144">
        <v>7</v>
      </c>
      <c r="OT219" s="144">
        <v>6</v>
      </c>
      <c r="OU219" s="144">
        <v>5</v>
      </c>
      <c r="OV219" s="144">
        <v>4</v>
      </c>
      <c r="OW219" s="144">
        <v>6</v>
      </c>
      <c r="OX219" s="144">
        <v>7</v>
      </c>
      <c r="OY219" s="341">
        <f t="shared" si="184"/>
        <v>7.5</v>
      </c>
      <c r="OZ219" s="144">
        <v>8</v>
      </c>
      <c r="PA219" s="144">
        <v>7</v>
      </c>
      <c r="PB219" s="144">
        <v>6</v>
      </c>
      <c r="PC219" s="144">
        <v>6</v>
      </c>
      <c r="PD219" s="144">
        <v>5</v>
      </c>
    </row>
    <row r="220" spans="1:436" x14ac:dyDescent="0.2">
      <c r="A220" s="55"/>
      <c r="B220" s="27" t="s">
        <v>45</v>
      </c>
      <c r="C220" s="174">
        <f ca="1">SUM(C196:C219)</f>
        <v>130</v>
      </c>
      <c r="D220" s="154"/>
      <c r="E220" s="154"/>
      <c r="F220" s="154"/>
      <c r="G220" s="325">
        <f t="shared" ref="G220:R220" si="188">SUM(G196:G219)</f>
        <v>237</v>
      </c>
      <c r="H220" s="325">
        <f t="shared" si="188"/>
        <v>196</v>
      </c>
      <c r="I220" s="325">
        <f t="shared" si="188"/>
        <v>210.5</v>
      </c>
      <c r="J220" s="325">
        <f t="shared" si="188"/>
        <v>225</v>
      </c>
      <c r="K220" s="325">
        <f t="shared" si="188"/>
        <v>208</v>
      </c>
      <c r="L220" s="325">
        <f t="shared" si="188"/>
        <v>203</v>
      </c>
      <c r="M220" s="325">
        <f t="shared" si="188"/>
        <v>210</v>
      </c>
      <c r="N220" s="325">
        <f t="shared" si="188"/>
        <v>212</v>
      </c>
      <c r="O220" s="325">
        <f t="shared" si="188"/>
        <v>225</v>
      </c>
      <c r="P220" s="325">
        <f t="shared" si="188"/>
        <v>199</v>
      </c>
      <c r="Q220" s="325">
        <f t="shared" si="188"/>
        <v>203</v>
      </c>
      <c r="R220" s="325">
        <f t="shared" si="188"/>
        <v>198</v>
      </c>
      <c r="S220" s="325">
        <f t="shared" ref="S220:CD220" si="189">SUM(S196:S219)</f>
        <v>216</v>
      </c>
      <c r="T220" s="325">
        <f t="shared" si="189"/>
        <v>199</v>
      </c>
      <c r="U220" s="325">
        <f t="shared" si="189"/>
        <v>188</v>
      </c>
      <c r="V220" s="325">
        <f t="shared" si="189"/>
        <v>184</v>
      </c>
      <c r="W220" s="325">
        <f t="shared" si="189"/>
        <v>181</v>
      </c>
      <c r="X220" s="325">
        <f t="shared" si="189"/>
        <v>177</v>
      </c>
      <c r="Y220" s="325">
        <f t="shared" si="189"/>
        <v>174</v>
      </c>
      <c r="Z220" s="325">
        <f t="shared" si="189"/>
        <v>195</v>
      </c>
      <c r="AA220" s="325">
        <f t="shared" si="189"/>
        <v>188</v>
      </c>
      <c r="AB220" s="325">
        <f t="shared" si="189"/>
        <v>182</v>
      </c>
      <c r="AC220" s="325">
        <f t="shared" si="189"/>
        <v>182</v>
      </c>
      <c r="AD220" s="325">
        <f t="shared" si="189"/>
        <v>184</v>
      </c>
      <c r="AE220" s="325">
        <f t="shared" si="189"/>
        <v>194</v>
      </c>
      <c r="AF220" s="325">
        <f t="shared" si="189"/>
        <v>208</v>
      </c>
      <c r="AG220" s="325">
        <f t="shared" si="189"/>
        <v>207</v>
      </c>
      <c r="AH220" s="325">
        <f t="shared" si="189"/>
        <v>194</v>
      </c>
      <c r="AI220" s="325">
        <f t="shared" si="189"/>
        <v>193</v>
      </c>
      <c r="AJ220" s="325">
        <f t="shared" si="189"/>
        <v>195</v>
      </c>
      <c r="AK220" s="325">
        <f t="shared" si="189"/>
        <v>199</v>
      </c>
      <c r="AL220" s="325">
        <f t="shared" si="189"/>
        <v>208</v>
      </c>
      <c r="AM220" s="325">
        <f t="shared" si="189"/>
        <v>214</v>
      </c>
      <c r="AN220" s="325">
        <f t="shared" si="189"/>
        <v>212</v>
      </c>
      <c r="AO220" s="325">
        <f t="shared" si="189"/>
        <v>201</v>
      </c>
      <c r="AP220" s="325">
        <f t="shared" si="189"/>
        <v>200</v>
      </c>
      <c r="AQ220" s="325">
        <f t="shared" si="189"/>
        <v>199</v>
      </c>
      <c r="AR220" s="325">
        <f t="shared" si="189"/>
        <v>191</v>
      </c>
      <c r="AS220" s="325">
        <f t="shared" si="189"/>
        <v>196</v>
      </c>
      <c r="AT220" s="325">
        <f t="shared" si="189"/>
        <v>203</v>
      </c>
      <c r="AU220" s="325">
        <f t="shared" si="189"/>
        <v>214</v>
      </c>
      <c r="AV220" s="325">
        <f t="shared" si="189"/>
        <v>218</v>
      </c>
      <c r="AW220" s="420">
        <f t="shared" si="189"/>
        <v>232</v>
      </c>
      <c r="AX220" s="420">
        <f t="shared" si="189"/>
        <v>230</v>
      </c>
      <c r="AY220" s="420">
        <f t="shared" si="189"/>
        <v>230</v>
      </c>
      <c r="AZ220" s="420">
        <f t="shared" si="189"/>
        <v>229</v>
      </c>
      <c r="BA220" s="420">
        <f t="shared" si="189"/>
        <v>242</v>
      </c>
      <c r="BB220" s="420">
        <f t="shared" si="189"/>
        <v>254</v>
      </c>
      <c r="BC220" s="420">
        <f t="shared" si="189"/>
        <v>265</v>
      </c>
      <c r="BD220" s="420">
        <f t="shared" si="189"/>
        <v>268</v>
      </c>
      <c r="BE220" s="420">
        <f t="shared" si="189"/>
        <v>285</v>
      </c>
      <c r="BF220" s="420">
        <f t="shared" si="189"/>
        <v>297</v>
      </c>
      <c r="BG220" s="325">
        <f t="shared" si="189"/>
        <v>307</v>
      </c>
      <c r="BH220" s="325">
        <f t="shared" si="189"/>
        <v>302</v>
      </c>
      <c r="BI220" s="325">
        <f t="shared" si="189"/>
        <v>298</v>
      </c>
      <c r="BJ220" s="325">
        <f t="shared" si="189"/>
        <v>281</v>
      </c>
      <c r="BK220" s="325">
        <f t="shared" si="189"/>
        <v>280</v>
      </c>
      <c r="BL220" s="325">
        <f t="shared" si="189"/>
        <v>262</v>
      </c>
      <c r="BM220" s="325">
        <f t="shared" si="189"/>
        <v>249</v>
      </c>
      <c r="BN220" s="325">
        <f t="shared" si="189"/>
        <v>266</v>
      </c>
      <c r="BO220" s="325">
        <f t="shared" si="189"/>
        <v>292</v>
      </c>
      <c r="BP220" s="325">
        <f t="shared" si="189"/>
        <v>283</v>
      </c>
      <c r="BQ220" s="325">
        <f t="shared" si="189"/>
        <v>295</v>
      </c>
      <c r="BR220" s="325">
        <f t="shared" si="189"/>
        <v>343</v>
      </c>
      <c r="BS220" s="325">
        <f t="shared" si="189"/>
        <v>0</v>
      </c>
      <c r="BT220" s="325">
        <f t="shared" si="189"/>
        <v>647</v>
      </c>
      <c r="BU220" s="325">
        <f t="shared" si="189"/>
        <v>595</v>
      </c>
      <c r="BV220" s="325">
        <f t="shared" si="189"/>
        <v>544</v>
      </c>
      <c r="BW220" s="325">
        <f t="shared" si="189"/>
        <v>510</v>
      </c>
      <c r="BX220" s="325">
        <f t="shared" si="189"/>
        <v>482</v>
      </c>
      <c r="BY220" s="325">
        <f t="shared" si="189"/>
        <v>446</v>
      </c>
      <c r="BZ220" s="325">
        <f t="shared" si="189"/>
        <v>438</v>
      </c>
      <c r="CA220" s="325">
        <f t="shared" si="189"/>
        <v>429</v>
      </c>
      <c r="CB220" s="325">
        <f t="shared" si="189"/>
        <v>391</v>
      </c>
      <c r="CC220" s="325">
        <f t="shared" si="189"/>
        <v>364</v>
      </c>
      <c r="CD220" s="325">
        <f t="shared" si="189"/>
        <v>346</v>
      </c>
      <c r="CE220" s="325">
        <f t="shared" ref="CE220:DQ220" si="190">SUM(CE196:CE219)</f>
        <v>342</v>
      </c>
      <c r="CF220" s="325">
        <f t="shared" si="190"/>
        <v>319</v>
      </c>
      <c r="CG220" s="325">
        <f t="shared" si="190"/>
        <v>304</v>
      </c>
      <c r="CH220" s="325">
        <f t="shared" si="190"/>
        <v>299</v>
      </c>
      <c r="CI220" s="325">
        <f t="shared" si="190"/>
        <v>306</v>
      </c>
      <c r="CJ220" s="325">
        <f t="shared" si="190"/>
        <v>308</v>
      </c>
      <c r="CK220" s="325">
        <f t="shared" si="190"/>
        <v>327</v>
      </c>
      <c r="CL220" s="325">
        <f t="shared" si="190"/>
        <v>324</v>
      </c>
      <c r="CM220" s="325">
        <f t="shared" si="190"/>
        <v>319</v>
      </c>
      <c r="CN220" s="325">
        <f t="shared" si="190"/>
        <v>318</v>
      </c>
      <c r="CO220" s="325">
        <f t="shared" si="190"/>
        <v>309</v>
      </c>
      <c r="CP220" s="325">
        <f t="shared" si="190"/>
        <v>292</v>
      </c>
      <c r="CQ220" s="325">
        <f t="shared" si="190"/>
        <v>296</v>
      </c>
      <c r="CR220" s="325">
        <f t="shared" si="190"/>
        <v>334</v>
      </c>
      <c r="CS220" s="325">
        <f t="shared" si="190"/>
        <v>327</v>
      </c>
      <c r="CT220" s="325">
        <f t="shared" si="190"/>
        <v>287</v>
      </c>
      <c r="CU220" s="325">
        <f t="shared" si="190"/>
        <v>287</v>
      </c>
      <c r="CV220" s="325">
        <f t="shared" si="190"/>
        <v>302</v>
      </c>
      <c r="CW220" s="325">
        <f t="shared" si="190"/>
        <v>300</v>
      </c>
      <c r="CX220" s="325">
        <f t="shared" si="190"/>
        <v>301</v>
      </c>
      <c r="CY220" s="325">
        <f t="shared" si="190"/>
        <v>298</v>
      </c>
      <c r="CZ220" s="325">
        <f t="shared" si="190"/>
        <v>282</v>
      </c>
      <c r="DA220" s="325">
        <f t="shared" si="190"/>
        <v>290</v>
      </c>
      <c r="DB220" s="325">
        <f t="shared" si="190"/>
        <v>288</v>
      </c>
      <c r="DC220" s="325">
        <f t="shared" si="190"/>
        <v>287</v>
      </c>
      <c r="DD220" s="325">
        <f t="shared" si="190"/>
        <v>273</v>
      </c>
      <c r="DE220" s="325">
        <f t="shared" si="190"/>
        <v>310</v>
      </c>
      <c r="DF220" s="325">
        <f t="shared" si="190"/>
        <v>322.5</v>
      </c>
      <c r="DG220" s="325">
        <f t="shared" si="190"/>
        <v>335</v>
      </c>
      <c r="DH220" s="325">
        <f t="shared" si="190"/>
        <v>308</v>
      </c>
      <c r="DI220" s="325">
        <f t="shared" si="190"/>
        <v>294</v>
      </c>
      <c r="DJ220" s="325">
        <f t="shared" si="190"/>
        <v>290</v>
      </c>
      <c r="DK220" s="325">
        <f t="shared" si="190"/>
        <v>281</v>
      </c>
      <c r="DL220" s="325">
        <f t="shared" si="190"/>
        <v>273</v>
      </c>
      <c r="DM220" s="325">
        <f t="shared" si="190"/>
        <v>252</v>
      </c>
      <c r="DN220" s="325">
        <f t="shared" si="190"/>
        <v>245</v>
      </c>
      <c r="DO220" s="325">
        <f t="shared" si="190"/>
        <v>243</v>
      </c>
      <c r="DP220" s="325">
        <f t="shared" si="190"/>
        <v>214</v>
      </c>
      <c r="DQ220" s="325">
        <f t="shared" si="190"/>
        <v>221</v>
      </c>
      <c r="DR220" s="395">
        <f>SUM(DR196:DR219)</f>
        <v>201</v>
      </c>
      <c r="DS220" s="325">
        <f>SUM(DS196:DS219)</f>
        <v>203</v>
      </c>
      <c r="DT220" s="396">
        <f t="shared" ref="DT220:EL220" si="191">SUM(DT196:DT219)</f>
        <v>197</v>
      </c>
      <c r="DU220" s="396">
        <f t="shared" si="191"/>
        <v>198</v>
      </c>
      <c r="DV220" s="396">
        <f t="shared" si="191"/>
        <v>218</v>
      </c>
      <c r="DW220" s="396">
        <f t="shared" si="191"/>
        <v>230</v>
      </c>
      <c r="DX220" s="395">
        <f t="shared" si="191"/>
        <v>223</v>
      </c>
      <c r="DY220" s="395">
        <f t="shared" si="191"/>
        <v>201</v>
      </c>
      <c r="DZ220" s="395">
        <f t="shared" si="191"/>
        <v>217</v>
      </c>
      <c r="EA220" s="395">
        <f t="shared" si="191"/>
        <v>222</v>
      </c>
      <c r="EB220" s="395">
        <f t="shared" si="191"/>
        <v>218</v>
      </c>
      <c r="EC220" s="395">
        <f t="shared" si="191"/>
        <v>207</v>
      </c>
      <c r="ED220" s="396">
        <f t="shared" si="191"/>
        <v>225</v>
      </c>
      <c r="EE220" s="396">
        <f t="shared" si="191"/>
        <v>212</v>
      </c>
      <c r="EF220" s="396">
        <f t="shared" si="191"/>
        <v>210</v>
      </c>
      <c r="EG220" s="396">
        <f t="shared" si="191"/>
        <v>208</v>
      </c>
      <c r="EH220" s="396">
        <f t="shared" si="191"/>
        <v>208</v>
      </c>
      <c r="EI220" s="396">
        <f t="shared" si="191"/>
        <v>201</v>
      </c>
      <c r="EJ220" s="396">
        <f t="shared" si="191"/>
        <v>208</v>
      </c>
      <c r="EK220" s="396">
        <f t="shared" si="191"/>
        <v>227</v>
      </c>
      <c r="EL220" s="396">
        <f t="shared" si="191"/>
        <v>222</v>
      </c>
      <c r="EM220" s="396">
        <f t="shared" ref="EM220:ET220" si="192">SUM(EM196:EM219)</f>
        <v>232</v>
      </c>
      <c r="EN220" s="396">
        <f t="shared" si="192"/>
        <v>221</v>
      </c>
      <c r="EO220" s="396">
        <f t="shared" si="192"/>
        <v>215</v>
      </c>
      <c r="EP220" s="396">
        <f t="shared" si="192"/>
        <v>197</v>
      </c>
      <c r="EQ220" s="396">
        <f t="shared" si="192"/>
        <v>205</v>
      </c>
      <c r="ER220" s="396">
        <f t="shared" si="192"/>
        <v>194</v>
      </c>
      <c r="ES220" s="396">
        <f t="shared" si="192"/>
        <v>209</v>
      </c>
      <c r="ET220" s="396">
        <f t="shared" si="192"/>
        <v>203</v>
      </c>
      <c r="EU220" s="396">
        <f>SUM(EU196:EU219)</f>
        <v>182</v>
      </c>
      <c r="EV220" s="396">
        <f>SUM(EV196:EV219)</f>
        <v>164</v>
      </c>
      <c r="EW220" s="396">
        <f>SUM(EW196:EW219)</f>
        <v>168</v>
      </c>
      <c r="EX220" s="396">
        <f>SUM(EX196:EX219)</f>
        <v>164</v>
      </c>
      <c r="EY220" s="414">
        <v>165</v>
      </c>
      <c r="EZ220" s="396">
        <f t="shared" ref="EZ220:FE220" si="193">SUM(EZ196:EZ219)</f>
        <v>161</v>
      </c>
      <c r="FA220" s="396">
        <f t="shared" si="193"/>
        <v>157</v>
      </c>
      <c r="FB220" s="396">
        <f t="shared" si="193"/>
        <v>167</v>
      </c>
      <c r="FC220" s="396">
        <f t="shared" si="193"/>
        <v>176</v>
      </c>
      <c r="FD220" s="396">
        <f t="shared" si="193"/>
        <v>184</v>
      </c>
      <c r="FE220" s="418">
        <f t="shared" si="193"/>
        <v>186</v>
      </c>
      <c r="FF220" s="396">
        <f t="shared" ref="FF220:HQ220" si="194">SUM(FF196:FF219)</f>
        <v>201</v>
      </c>
      <c r="FG220" s="396">
        <f t="shared" si="194"/>
        <v>223</v>
      </c>
      <c r="FH220" s="396">
        <f t="shared" si="194"/>
        <v>213</v>
      </c>
      <c r="FI220" s="395">
        <f t="shared" si="194"/>
        <v>189</v>
      </c>
      <c r="FJ220" s="395">
        <f t="shared" si="194"/>
        <v>192</v>
      </c>
      <c r="FK220" s="395">
        <f t="shared" si="194"/>
        <v>207</v>
      </c>
      <c r="FL220" s="395">
        <f t="shared" si="194"/>
        <v>190</v>
      </c>
      <c r="FM220" s="395">
        <f t="shared" si="194"/>
        <v>188</v>
      </c>
      <c r="FN220" s="395">
        <f t="shared" si="194"/>
        <v>186</v>
      </c>
      <c r="FO220" s="395">
        <f t="shared" si="194"/>
        <v>172</v>
      </c>
      <c r="FP220" s="395">
        <f t="shared" si="194"/>
        <v>182</v>
      </c>
      <c r="FQ220" s="395">
        <f t="shared" si="194"/>
        <v>166</v>
      </c>
      <c r="FR220" s="395">
        <f t="shared" si="194"/>
        <v>179</v>
      </c>
      <c r="FS220" s="395">
        <f t="shared" si="194"/>
        <v>174</v>
      </c>
      <c r="FT220" s="395">
        <f t="shared" si="194"/>
        <v>168</v>
      </c>
      <c r="FU220" s="395">
        <f t="shared" si="194"/>
        <v>156</v>
      </c>
      <c r="FV220" s="395">
        <f t="shared" si="194"/>
        <v>164</v>
      </c>
      <c r="FW220" s="395">
        <f t="shared" si="194"/>
        <v>122</v>
      </c>
      <c r="FX220" s="395">
        <f t="shared" si="194"/>
        <v>147</v>
      </c>
      <c r="FY220" s="395">
        <f t="shared" si="194"/>
        <v>150</v>
      </c>
      <c r="FZ220" s="395">
        <f t="shared" si="194"/>
        <v>155</v>
      </c>
      <c r="GA220" s="395">
        <f t="shared" si="194"/>
        <v>182</v>
      </c>
      <c r="GB220" s="395">
        <f t="shared" si="194"/>
        <v>188</v>
      </c>
      <c r="GC220" s="395">
        <f t="shared" si="194"/>
        <v>174</v>
      </c>
      <c r="GD220" s="395">
        <f t="shared" si="194"/>
        <v>183</v>
      </c>
      <c r="GE220" s="395">
        <f t="shared" si="194"/>
        <v>197</v>
      </c>
      <c r="GF220" s="395">
        <f t="shared" si="194"/>
        <v>210</v>
      </c>
      <c r="GG220" s="395">
        <f t="shared" si="194"/>
        <v>213</v>
      </c>
      <c r="GH220" s="395">
        <f t="shared" si="194"/>
        <v>202</v>
      </c>
      <c r="GI220" s="395">
        <f t="shared" si="194"/>
        <v>207</v>
      </c>
      <c r="GJ220" s="395">
        <f t="shared" si="194"/>
        <v>209</v>
      </c>
      <c r="GK220" s="395">
        <f t="shared" si="194"/>
        <v>214</v>
      </c>
      <c r="GL220" s="395">
        <f t="shared" si="194"/>
        <v>209</v>
      </c>
      <c r="GM220" s="395">
        <f t="shared" si="194"/>
        <v>219</v>
      </c>
      <c r="GN220" s="395">
        <f t="shared" si="194"/>
        <v>230</v>
      </c>
      <c r="GO220" s="395">
        <f t="shared" si="194"/>
        <v>239</v>
      </c>
      <c r="GP220" s="395">
        <f t="shared" si="194"/>
        <v>235</v>
      </c>
      <c r="GQ220" s="395">
        <f t="shared" si="194"/>
        <v>217</v>
      </c>
      <c r="GR220" s="395">
        <f t="shared" si="194"/>
        <v>249</v>
      </c>
      <c r="GS220" s="395">
        <f t="shared" si="194"/>
        <v>257</v>
      </c>
      <c r="GT220" s="395">
        <f t="shared" si="194"/>
        <v>286</v>
      </c>
      <c r="GU220" s="395">
        <f t="shared" si="194"/>
        <v>276</v>
      </c>
      <c r="GV220" s="395">
        <f t="shared" si="194"/>
        <v>275</v>
      </c>
      <c r="GW220" s="395">
        <f t="shared" si="194"/>
        <v>276</v>
      </c>
      <c r="GX220" s="395">
        <f t="shared" si="194"/>
        <v>283</v>
      </c>
      <c r="GY220" s="395">
        <f t="shared" si="194"/>
        <v>299</v>
      </c>
      <c r="GZ220" s="395">
        <f t="shared" si="194"/>
        <v>288</v>
      </c>
      <c r="HA220" s="395">
        <f t="shared" si="194"/>
        <v>297</v>
      </c>
      <c r="HB220" s="395">
        <f t="shared" si="194"/>
        <v>300</v>
      </c>
      <c r="HC220" s="395">
        <f t="shared" si="194"/>
        <v>284</v>
      </c>
      <c r="HD220" s="395">
        <f t="shared" si="194"/>
        <v>253</v>
      </c>
      <c r="HE220" s="395">
        <f t="shared" si="194"/>
        <v>266</v>
      </c>
      <c r="HF220" s="395">
        <f t="shared" si="194"/>
        <v>281</v>
      </c>
      <c r="HG220" s="395">
        <f t="shared" si="194"/>
        <v>372</v>
      </c>
      <c r="HH220" s="395">
        <f t="shared" si="194"/>
        <v>373</v>
      </c>
      <c r="HI220" s="395">
        <f t="shared" si="194"/>
        <v>381</v>
      </c>
      <c r="HJ220" s="395">
        <f t="shared" si="194"/>
        <v>298</v>
      </c>
      <c r="HK220" s="395">
        <f t="shared" si="194"/>
        <v>311</v>
      </c>
      <c r="HL220" s="395">
        <f t="shared" si="194"/>
        <v>267</v>
      </c>
      <c r="HM220" s="395">
        <f t="shared" si="194"/>
        <v>247</v>
      </c>
      <c r="HN220" s="395">
        <f t="shared" si="194"/>
        <v>237</v>
      </c>
      <c r="HO220" s="395">
        <f t="shared" si="194"/>
        <v>249</v>
      </c>
      <c r="HP220" s="395">
        <f t="shared" si="194"/>
        <v>228</v>
      </c>
      <c r="HQ220" s="395">
        <f t="shared" si="194"/>
        <v>220</v>
      </c>
      <c r="HR220" s="395">
        <f t="shared" ref="HR220:KC220" si="195">SUM(HR196:HR219)</f>
        <v>232</v>
      </c>
      <c r="HS220" s="395">
        <f t="shared" si="195"/>
        <v>238</v>
      </c>
      <c r="HT220" s="395">
        <f t="shared" si="195"/>
        <v>247</v>
      </c>
      <c r="HU220" s="395">
        <f t="shared" si="195"/>
        <v>234</v>
      </c>
      <c r="HV220" s="395">
        <f t="shared" si="195"/>
        <v>222</v>
      </c>
      <c r="HW220" s="395">
        <f t="shared" si="195"/>
        <v>234</v>
      </c>
      <c r="HX220" s="395">
        <f t="shared" si="195"/>
        <v>227</v>
      </c>
      <c r="HY220" s="395">
        <f t="shared" si="195"/>
        <v>220</v>
      </c>
      <c r="HZ220" s="395">
        <f t="shared" si="195"/>
        <v>234</v>
      </c>
      <c r="IA220" s="395">
        <f t="shared" si="195"/>
        <v>212</v>
      </c>
      <c r="IB220" s="395">
        <f t="shared" si="195"/>
        <v>206</v>
      </c>
      <c r="IC220" s="395">
        <f t="shared" si="195"/>
        <v>206</v>
      </c>
      <c r="ID220" s="395">
        <f t="shared" si="195"/>
        <v>218</v>
      </c>
      <c r="IE220" s="395">
        <f t="shared" si="195"/>
        <v>231</v>
      </c>
      <c r="IF220" s="395">
        <f t="shared" si="195"/>
        <v>241</v>
      </c>
      <c r="IG220" s="395">
        <f t="shared" si="195"/>
        <v>236</v>
      </c>
      <c r="IH220" s="395">
        <f t="shared" si="195"/>
        <v>234</v>
      </c>
      <c r="II220" s="395">
        <f t="shared" si="195"/>
        <v>243</v>
      </c>
      <c r="IJ220" s="395">
        <f t="shared" si="195"/>
        <v>220</v>
      </c>
      <c r="IK220" s="395">
        <f t="shared" si="195"/>
        <v>246</v>
      </c>
      <c r="IL220" s="395">
        <f t="shared" si="195"/>
        <v>242</v>
      </c>
      <c r="IM220" s="395">
        <f t="shared" si="195"/>
        <v>241</v>
      </c>
      <c r="IN220" s="446">
        <f t="shared" si="195"/>
        <v>232.5</v>
      </c>
      <c r="IO220" s="395">
        <f t="shared" si="195"/>
        <v>224</v>
      </c>
      <c r="IP220" s="395">
        <f t="shared" si="195"/>
        <v>224</v>
      </c>
      <c r="IQ220" s="395">
        <f t="shared" si="195"/>
        <v>199</v>
      </c>
      <c r="IR220" s="395">
        <f t="shared" si="195"/>
        <v>193</v>
      </c>
      <c r="IS220" s="395">
        <f t="shared" si="195"/>
        <v>193</v>
      </c>
      <c r="IT220" s="395">
        <f t="shared" si="195"/>
        <v>183</v>
      </c>
      <c r="IU220" s="395">
        <f t="shared" si="195"/>
        <v>169</v>
      </c>
      <c r="IV220" s="395">
        <f t="shared" si="195"/>
        <v>162</v>
      </c>
      <c r="IW220" s="395">
        <f t="shared" si="195"/>
        <v>169</v>
      </c>
      <c r="IX220" s="395">
        <f t="shared" si="195"/>
        <v>192</v>
      </c>
      <c r="IY220" s="395">
        <f t="shared" si="195"/>
        <v>200</v>
      </c>
      <c r="IZ220" s="395">
        <f t="shared" si="195"/>
        <v>198</v>
      </c>
      <c r="JA220" s="395">
        <f t="shared" si="195"/>
        <v>191</v>
      </c>
      <c r="JB220" s="395">
        <f t="shared" si="195"/>
        <v>190</v>
      </c>
      <c r="JC220" s="446">
        <f t="shared" si="195"/>
        <v>186.5</v>
      </c>
      <c r="JD220" s="395">
        <f t="shared" si="195"/>
        <v>186</v>
      </c>
      <c r="JE220" s="395">
        <f t="shared" si="195"/>
        <v>213</v>
      </c>
      <c r="JF220" s="458">
        <f t="shared" si="195"/>
        <v>217.5</v>
      </c>
      <c r="JG220" s="395">
        <f t="shared" si="195"/>
        <v>222</v>
      </c>
      <c r="JH220" s="395">
        <f t="shared" si="195"/>
        <v>217</v>
      </c>
      <c r="JI220" s="395">
        <f t="shared" si="195"/>
        <v>210</v>
      </c>
      <c r="JJ220" s="395">
        <f t="shared" si="195"/>
        <v>207</v>
      </c>
      <c r="JK220" s="395">
        <f t="shared" si="195"/>
        <v>205</v>
      </c>
      <c r="JL220" s="395">
        <f t="shared" si="195"/>
        <v>200</v>
      </c>
      <c r="JM220" s="395">
        <f t="shared" si="195"/>
        <v>199</v>
      </c>
      <c r="JN220" s="446">
        <f t="shared" si="195"/>
        <v>209.5</v>
      </c>
      <c r="JO220" s="395">
        <f t="shared" si="195"/>
        <v>220</v>
      </c>
      <c r="JP220" s="395">
        <f t="shared" si="195"/>
        <v>210</v>
      </c>
      <c r="JQ220" s="395">
        <f t="shared" si="195"/>
        <v>189</v>
      </c>
      <c r="JR220" s="395">
        <f t="shared" si="195"/>
        <v>198</v>
      </c>
      <c r="JS220" s="395">
        <f t="shared" si="195"/>
        <v>201</v>
      </c>
      <c r="JT220" s="395">
        <f t="shared" si="195"/>
        <v>219</v>
      </c>
      <c r="JU220" s="395">
        <f t="shared" si="195"/>
        <v>192</v>
      </c>
      <c r="JV220" s="446">
        <f t="shared" si="195"/>
        <v>193.5</v>
      </c>
      <c r="JW220" s="395">
        <f t="shared" si="195"/>
        <v>195</v>
      </c>
      <c r="JX220" s="395">
        <f t="shared" si="195"/>
        <v>174</v>
      </c>
      <c r="JY220" s="395">
        <f t="shared" si="195"/>
        <v>160</v>
      </c>
      <c r="JZ220" s="395">
        <f t="shared" si="195"/>
        <v>160</v>
      </c>
      <c r="KA220" s="395">
        <f t="shared" si="195"/>
        <v>170</v>
      </c>
      <c r="KB220" s="395">
        <f t="shared" si="195"/>
        <v>188</v>
      </c>
      <c r="KC220" s="395">
        <f t="shared" si="195"/>
        <v>181</v>
      </c>
      <c r="KD220" s="395">
        <f t="shared" ref="KD220:MO220" si="196">SUM(KD196:KD219)</f>
        <v>188</v>
      </c>
      <c r="KE220" s="395">
        <f t="shared" si="196"/>
        <v>179</v>
      </c>
      <c r="KF220" s="395">
        <f t="shared" si="196"/>
        <v>187</v>
      </c>
      <c r="KG220" s="395">
        <f t="shared" si="196"/>
        <v>191</v>
      </c>
      <c r="KH220" s="395">
        <f t="shared" si="196"/>
        <v>188</v>
      </c>
      <c r="KI220" s="395">
        <f t="shared" si="196"/>
        <v>177</v>
      </c>
      <c r="KJ220" s="395">
        <f t="shared" si="196"/>
        <v>183</v>
      </c>
      <c r="KK220" s="395">
        <f t="shared" si="196"/>
        <v>186</v>
      </c>
      <c r="KL220" s="395">
        <f t="shared" si="196"/>
        <v>192</v>
      </c>
      <c r="KM220" s="395">
        <f t="shared" si="196"/>
        <v>172</v>
      </c>
      <c r="KN220" s="395">
        <f t="shared" si="196"/>
        <v>181</v>
      </c>
      <c r="KO220" s="395">
        <f t="shared" si="196"/>
        <v>181</v>
      </c>
      <c r="KP220" s="395">
        <f t="shared" si="196"/>
        <v>206</v>
      </c>
      <c r="KQ220" s="395">
        <f t="shared" si="196"/>
        <v>207</v>
      </c>
      <c r="KR220" s="395">
        <f t="shared" si="196"/>
        <v>205</v>
      </c>
      <c r="KS220" s="395">
        <f t="shared" si="196"/>
        <v>205</v>
      </c>
      <c r="KT220" s="395">
        <f t="shared" si="196"/>
        <v>222</v>
      </c>
      <c r="KU220" s="395">
        <f t="shared" si="196"/>
        <v>212</v>
      </c>
      <c r="KV220" s="395">
        <f t="shared" si="196"/>
        <v>184</v>
      </c>
      <c r="KW220" s="395">
        <f t="shared" si="196"/>
        <v>196</v>
      </c>
      <c r="KX220" s="395">
        <f t="shared" si="196"/>
        <v>203</v>
      </c>
      <c r="KY220" s="395">
        <f t="shared" si="196"/>
        <v>200</v>
      </c>
      <c r="KZ220" s="395">
        <f t="shared" si="196"/>
        <v>221</v>
      </c>
      <c r="LA220" s="395">
        <f t="shared" si="196"/>
        <v>233</v>
      </c>
      <c r="LB220" s="395">
        <f t="shared" si="196"/>
        <v>246</v>
      </c>
      <c r="LC220" s="395">
        <f t="shared" si="196"/>
        <v>235</v>
      </c>
      <c r="LD220" s="395">
        <f t="shared" si="196"/>
        <v>223</v>
      </c>
      <c r="LE220" s="395">
        <f t="shared" si="196"/>
        <v>213</v>
      </c>
      <c r="LF220" s="395">
        <f t="shared" si="196"/>
        <v>249</v>
      </c>
      <c r="LG220" s="395">
        <f t="shared" si="196"/>
        <v>253</v>
      </c>
      <c r="LH220" s="395">
        <f t="shared" si="196"/>
        <v>227</v>
      </c>
      <c r="LI220" s="395">
        <f t="shared" si="196"/>
        <v>209</v>
      </c>
      <c r="LJ220" s="395">
        <f t="shared" si="196"/>
        <v>205</v>
      </c>
      <c r="LK220" s="395">
        <f t="shared" si="196"/>
        <v>203</v>
      </c>
      <c r="LL220" s="395">
        <f t="shared" si="196"/>
        <v>200</v>
      </c>
      <c r="LM220" s="395">
        <f t="shared" si="196"/>
        <v>195</v>
      </c>
      <c r="LN220" s="395">
        <f t="shared" si="196"/>
        <v>184</v>
      </c>
      <c r="LO220" s="395">
        <f t="shared" si="196"/>
        <v>185</v>
      </c>
      <c r="LP220" s="395">
        <f t="shared" si="196"/>
        <v>190</v>
      </c>
      <c r="LQ220" s="395">
        <f t="shared" si="196"/>
        <v>188</v>
      </c>
      <c r="LR220" s="395">
        <f t="shared" si="196"/>
        <v>193</v>
      </c>
      <c r="LS220" s="395">
        <f t="shared" si="196"/>
        <v>203</v>
      </c>
      <c r="LT220" s="395">
        <f t="shared" si="196"/>
        <v>197</v>
      </c>
      <c r="LU220" s="395">
        <f t="shared" si="196"/>
        <v>168</v>
      </c>
      <c r="LV220" s="395">
        <f t="shared" si="196"/>
        <v>182</v>
      </c>
      <c r="LW220" s="395">
        <f t="shared" si="196"/>
        <v>196</v>
      </c>
      <c r="LX220" s="395">
        <f t="shared" si="196"/>
        <v>202</v>
      </c>
      <c r="LY220" s="395">
        <f t="shared" si="196"/>
        <v>194</v>
      </c>
      <c r="LZ220" s="395">
        <f t="shared" si="196"/>
        <v>166</v>
      </c>
      <c r="MA220" s="395">
        <f t="shared" si="196"/>
        <v>155</v>
      </c>
      <c r="MB220" s="395">
        <f t="shared" si="196"/>
        <v>161</v>
      </c>
      <c r="MC220" s="395">
        <f t="shared" si="196"/>
        <v>161</v>
      </c>
      <c r="MD220" s="395">
        <f t="shared" si="196"/>
        <v>148</v>
      </c>
      <c r="ME220" s="395">
        <f t="shared" si="196"/>
        <v>148</v>
      </c>
      <c r="MF220" s="395">
        <f t="shared" si="196"/>
        <v>146</v>
      </c>
      <c r="MG220" s="395">
        <f t="shared" si="196"/>
        <v>152</v>
      </c>
      <c r="MH220" s="395">
        <f t="shared" si="196"/>
        <v>161</v>
      </c>
      <c r="MI220" s="395">
        <f t="shared" si="196"/>
        <v>169</v>
      </c>
      <c r="MJ220" s="395">
        <f t="shared" si="196"/>
        <v>161</v>
      </c>
      <c r="MK220" s="395">
        <f t="shared" si="196"/>
        <v>166</v>
      </c>
      <c r="ML220" s="395">
        <f t="shared" si="196"/>
        <v>162</v>
      </c>
      <c r="MM220" s="395">
        <f t="shared" si="196"/>
        <v>157</v>
      </c>
      <c r="MN220" s="395">
        <f t="shared" si="196"/>
        <v>157</v>
      </c>
      <c r="MO220" s="395">
        <f t="shared" si="196"/>
        <v>168</v>
      </c>
      <c r="MP220" s="395">
        <f t="shared" ref="MP220" si="197">SUM(MP196:MP219)</f>
        <v>169</v>
      </c>
      <c r="MQ220" s="395">
        <f t="shared" ref="MQ220:PB220" si="198">SUM(MQ196:MQ219)</f>
        <v>141</v>
      </c>
      <c r="MR220" s="395">
        <f t="shared" si="198"/>
        <v>150</v>
      </c>
      <c r="MS220" s="395">
        <f t="shared" si="198"/>
        <v>171</v>
      </c>
      <c r="MT220" s="395">
        <f t="shared" si="198"/>
        <v>182</v>
      </c>
      <c r="MU220" s="395">
        <f t="shared" si="198"/>
        <v>186</v>
      </c>
      <c r="MV220" s="395">
        <f t="shared" si="198"/>
        <v>185</v>
      </c>
      <c r="MW220" s="395">
        <f t="shared" si="198"/>
        <v>173</v>
      </c>
      <c r="MX220" s="395">
        <f t="shared" si="198"/>
        <v>160</v>
      </c>
      <c r="MY220" s="395">
        <f t="shared" si="198"/>
        <v>145</v>
      </c>
      <c r="MZ220" s="395">
        <f t="shared" si="198"/>
        <v>134</v>
      </c>
      <c r="NA220" s="395">
        <f t="shared" si="198"/>
        <v>142</v>
      </c>
      <c r="NB220" s="395">
        <f t="shared" si="198"/>
        <v>144</v>
      </c>
      <c r="NC220" s="395">
        <f t="shared" si="198"/>
        <v>130</v>
      </c>
      <c r="ND220" s="395">
        <f t="shared" si="198"/>
        <v>134</v>
      </c>
      <c r="NE220" s="395">
        <f t="shared" si="198"/>
        <v>151</v>
      </c>
      <c r="NF220" s="395">
        <f t="shared" si="198"/>
        <v>174</v>
      </c>
      <c r="NG220" s="395">
        <f t="shared" si="198"/>
        <v>175</v>
      </c>
      <c r="NH220" s="395">
        <f t="shared" si="198"/>
        <v>177</v>
      </c>
      <c r="NI220" s="395">
        <f t="shared" si="198"/>
        <v>153</v>
      </c>
      <c r="NJ220" s="395">
        <f t="shared" si="198"/>
        <v>152</v>
      </c>
      <c r="NK220" s="395">
        <f t="shared" si="198"/>
        <v>167</v>
      </c>
      <c r="NL220" s="395">
        <f t="shared" si="198"/>
        <v>159</v>
      </c>
      <c r="NM220" s="395">
        <f t="shared" si="198"/>
        <v>141</v>
      </c>
      <c r="NN220" s="395">
        <f t="shared" si="198"/>
        <v>128</v>
      </c>
      <c r="NO220" s="395">
        <f t="shared" si="198"/>
        <v>112</v>
      </c>
      <c r="NP220" s="395">
        <f t="shared" si="198"/>
        <v>105</v>
      </c>
      <c r="NQ220" s="395">
        <f t="shared" si="198"/>
        <v>106</v>
      </c>
      <c r="NR220" s="395">
        <f t="shared" si="198"/>
        <v>121</v>
      </c>
      <c r="NS220" s="395">
        <f t="shared" si="198"/>
        <v>123</v>
      </c>
      <c r="NT220" s="395">
        <f t="shared" si="198"/>
        <v>119</v>
      </c>
      <c r="NU220" s="395">
        <f t="shared" si="198"/>
        <v>110</v>
      </c>
      <c r="NV220" s="395">
        <f t="shared" si="198"/>
        <v>104</v>
      </c>
      <c r="NW220" s="395">
        <f t="shared" si="198"/>
        <v>121</v>
      </c>
      <c r="NX220" s="395">
        <f t="shared" si="198"/>
        <v>130</v>
      </c>
      <c r="NY220" s="395">
        <f t="shared" si="198"/>
        <v>115</v>
      </c>
      <c r="NZ220" s="395">
        <f t="shared" si="198"/>
        <v>109</v>
      </c>
      <c r="OA220" s="395">
        <f t="shared" si="198"/>
        <v>108</v>
      </c>
      <c r="OB220" s="395">
        <f t="shared" si="198"/>
        <v>113</v>
      </c>
      <c r="OC220" s="395">
        <f t="shared" si="198"/>
        <v>125</v>
      </c>
      <c r="OD220" s="395">
        <f t="shared" si="198"/>
        <v>122</v>
      </c>
      <c r="OE220" s="395">
        <f t="shared" si="198"/>
        <v>120</v>
      </c>
      <c r="OF220" s="395">
        <f t="shared" si="198"/>
        <v>126</v>
      </c>
      <c r="OG220" s="395">
        <f t="shared" si="198"/>
        <v>143</v>
      </c>
      <c r="OH220" s="395">
        <f t="shared" si="198"/>
        <v>136</v>
      </c>
      <c r="OI220" s="395">
        <f t="shared" si="198"/>
        <v>136</v>
      </c>
      <c r="OJ220" s="395">
        <f t="shared" si="198"/>
        <v>136</v>
      </c>
      <c r="OK220" s="395">
        <f t="shared" si="198"/>
        <v>140</v>
      </c>
      <c r="OL220" s="395">
        <f t="shared" si="198"/>
        <v>142</v>
      </c>
      <c r="OM220" s="395">
        <f t="shared" si="198"/>
        <v>146</v>
      </c>
      <c r="ON220" s="395">
        <f t="shared" si="198"/>
        <v>137</v>
      </c>
      <c r="OO220" s="395">
        <f t="shared" si="198"/>
        <v>136</v>
      </c>
      <c r="OP220" s="395">
        <f t="shared" si="198"/>
        <v>141</v>
      </c>
      <c r="OQ220" s="395">
        <f t="shared" si="198"/>
        <v>144</v>
      </c>
      <c r="OR220" s="395">
        <f t="shared" si="198"/>
        <v>132</v>
      </c>
      <c r="OS220" s="395">
        <f t="shared" si="198"/>
        <v>153</v>
      </c>
      <c r="OT220" s="395">
        <f t="shared" si="198"/>
        <v>159</v>
      </c>
      <c r="OU220" s="395">
        <f t="shared" si="198"/>
        <v>159</v>
      </c>
      <c r="OV220" s="395">
        <f t="shared" si="198"/>
        <v>158</v>
      </c>
      <c r="OW220" s="395">
        <f t="shared" si="198"/>
        <v>148</v>
      </c>
      <c r="OX220" s="395">
        <f t="shared" si="198"/>
        <v>150</v>
      </c>
      <c r="OY220" s="395">
        <f t="shared" si="198"/>
        <v>162.5</v>
      </c>
      <c r="OZ220" s="395">
        <f t="shared" si="198"/>
        <v>175</v>
      </c>
      <c r="PA220" s="395">
        <f t="shared" si="198"/>
        <v>167</v>
      </c>
      <c r="PB220" s="395">
        <f t="shared" si="198"/>
        <v>167</v>
      </c>
      <c r="PC220" s="395">
        <f t="shared" ref="PC220:PT220" si="199">SUM(PC196:PC219)</f>
        <v>164</v>
      </c>
      <c r="PD220" s="395">
        <f t="shared" si="199"/>
        <v>130</v>
      </c>
      <c r="PE220" s="395">
        <f t="shared" si="199"/>
        <v>0</v>
      </c>
      <c r="PF220" s="395">
        <f t="shared" si="199"/>
        <v>0</v>
      </c>
      <c r="PG220" s="395">
        <f t="shared" si="199"/>
        <v>0</v>
      </c>
      <c r="PH220" s="395">
        <f t="shared" si="199"/>
        <v>0</v>
      </c>
      <c r="PI220" s="395">
        <f t="shared" si="199"/>
        <v>0</v>
      </c>
      <c r="PJ220" s="395">
        <f t="shared" si="199"/>
        <v>0</v>
      </c>
      <c r="PK220" s="395">
        <f t="shared" si="199"/>
        <v>0</v>
      </c>
      <c r="PL220" s="395">
        <f t="shared" si="199"/>
        <v>0</v>
      </c>
      <c r="PM220" s="395">
        <f t="shared" si="199"/>
        <v>0</v>
      </c>
      <c r="PN220" s="395">
        <f t="shared" si="199"/>
        <v>0</v>
      </c>
      <c r="PO220" s="395">
        <f t="shared" si="199"/>
        <v>0</v>
      </c>
      <c r="PP220" s="395">
        <f t="shared" si="199"/>
        <v>0</v>
      </c>
      <c r="PQ220" s="395">
        <f t="shared" si="199"/>
        <v>0</v>
      </c>
      <c r="PR220" s="395">
        <f t="shared" si="199"/>
        <v>0</v>
      </c>
      <c r="PS220" s="395">
        <f t="shared" si="199"/>
        <v>0</v>
      </c>
      <c r="PT220" s="395">
        <f t="shared" si="199"/>
        <v>0</v>
      </c>
    </row>
    <row r="221" spans="1:436" s="144" customFormat="1" x14ac:dyDescent="0.2">
      <c r="A221" s="1"/>
      <c r="B221" s="1"/>
      <c r="C221" s="173"/>
      <c r="D221" s="154"/>
      <c r="E221" s="154"/>
      <c r="F221" s="154"/>
      <c r="G221" s="333"/>
      <c r="H221" s="333"/>
      <c r="I221" s="333"/>
      <c r="J221" s="333"/>
      <c r="K221" s="333"/>
      <c r="L221" s="333"/>
      <c r="M221" s="333"/>
      <c r="N221" s="333"/>
      <c r="O221" s="333"/>
      <c r="P221" s="333"/>
      <c r="Q221" s="333"/>
      <c r="R221" s="333"/>
      <c r="S221" s="333"/>
      <c r="T221" s="333"/>
      <c r="U221" s="333"/>
      <c r="V221" s="333"/>
      <c r="W221" s="333"/>
      <c r="X221" s="333"/>
      <c r="Y221" s="333"/>
      <c r="Z221" s="333"/>
      <c r="AA221" s="333"/>
      <c r="AB221" s="333"/>
      <c r="AC221" s="333"/>
      <c r="AD221" s="333"/>
      <c r="AE221" s="333"/>
      <c r="AF221" s="333"/>
      <c r="AG221" s="333"/>
      <c r="AH221" s="333"/>
      <c r="AI221" s="333"/>
      <c r="AJ221" s="333"/>
      <c r="AK221" s="333"/>
      <c r="AL221" s="333"/>
      <c r="AM221" s="333"/>
      <c r="AN221" s="333"/>
      <c r="AO221" s="333"/>
      <c r="AP221" s="333"/>
      <c r="AQ221" s="333"/>
      <c r="AR221" s="333"/>
      <c r="AS221" s="333"/>
      <c r="AT221" s="333"/>
      <c r="AU221" s="333"/>
      <c r="AV221" s="333"/>
      <c r="AW221" s="333"/>
      <c r="AX221" s="333"/>
      <c r="AY221" s="333"/>
      <c r="AZ221" s="333"/>
      <c r="BA221" s="333"/>
      <c r="BB221" s="333"/>
      <c r="BC221" s="333"/>
      <c r="BD221" s="333"/>
      <c r="BE221" s="333"/>
      <c r="BF221" s="333"/>
      <c r="BG221" s="333"/>
      <c r="BH221" s="333"/>
      <c r="BI221" s="333"/>
      <c r="BJ221" s="333"/>
      <c r="BK221" s="333"/>
      <c r="BL221" s="333"/>
      <c r="BM221" s="333"/>
      <c r="BN221" s="333"/>
      <c r="BO221" s="333"/>
      <c r="BP221" s="333"/>
      <c r="BQ221" s="333"/>
      <c r="BR221" s="333"/>
      <c r="BS221" s="333"/>
      <c r="BT221" s="333"/>
      <c r="BU221" s="333"/>
      <c r="BV221" s="333"/>
      <c r="BW221" s="333"/>
      <c r="BX221" s="333"/>
      <c r="BY221" s="333"/>
      <c r="BZ221" s="333"/>
      <c r="CA221" s="333"/>
      <c r="CB221" s="333"/>
      <c r="CC221" s="333"/>
      <c r="CD221" s="333"/>
      <c r="CE221" s="333"/>
      <c r="CF221" s="333"/>
      <c r="CG221" s="333"/>
      <c r="CH221" s="333"/>
      <c r="CI221" s="333"/>
      <c r="CJ221" s="333"/>
      <c r="CK221" s="333"/>
      <c r="CL221" s="333"/>
      <c r="CM221" s="333"/>
      <c r="CN221" s="333"/>
      <c r="CO221" s="333"/>
      <c r="CP221" s="333"/>
      <c r="CQ221" s="333"/>
      <c r="CR221" s="333"/>
      <c r="CS221" s="333"/>
      <c r="CT221" s="333"/>
      <c r="CU221" s="333"/>
      <c r="CV221" s="345"/>
      <c r="CW221" s="345"/>
      <c r="CX221" s="345"/>
      <c r="CY221" s="345"/>
      <c r="CZ221" s="345"/>
      <c r="DA221" s="345"/>
      <c r="DB221" s="345"/>
      <c r="DC221" s="345"/>
      <c r="DD221" s="345"/>
      <c r="DE221" s="345"/>
      <c r="DF221" s="345"/>
      <c r="DG221" s="333"/>
      <c r="DH221" s="333"/>
      <c r="DI221" s="333"/>
      <c r="DJ221" s="333"/>
      <c r="DK221" s="333"/>
      <c r="DL221" s="333"/>
      <c r="DM221" s="333"/>
      <c r="DN221" s="333"/>
      <c r="DO221" s="333"/>
      <c r="DP221" s="333"/>
      <c r="DQ221" s="333"/>
      <c r="DR221" s="333"/>
      <c r="DS221" s="333"/>
      <c r="DT221" s="333"/>
      <c r="DU221" s="333"/>
      <c r="DV221" s="333"/>
      <c r="DW221" s="333"/>
      <c r="DX221" s="333"/>
      <c r="DY221" s="333"/>
      <c r="DZ221" s="333"/>
      <c r="EA221" s="333"/>
      <c r="EB221" s="333"/>
      <c r="EC221" s="333"/>
      <c r="ED221" s="333"/>
      <c r="EE221" s="333"/>
      <c r="EF221" s="333"/>
      <c r="EG221" s="333"/>
      <c r="EH221" s="333"/>
      <c r="EI221" s="333"/>
      <c r="EJ221" s="333"/>
      <c r="EK221" s="333"/>
      <c r="EL221" s="333"/>
      <c r="EM221" s="333"/>
      <c r="EN221" s="333"/>
      <c r="EO221" s="333"/>
      <c r="EP221" s="333"/>
      <c r="EQ221" s="333"/>
      <c r="ER221" s="333"/>
      <c r="ES221" s="333"/>
      <c r="ET221" s="333"/>
      <c r="EU221" s="333"/>
      <c r="EV221" s="333"/>
      <c r="EW221" s="333"/>
      <c r="EX221" s="333"/>
      <c r="EY221" s="333"/>
      <c r="EZ221" s="333"/>
      <c r="FA221" s="333"/>
      <c r="FB221" s="333"/>
      <c r="FC221" s="333"/>
      <c r="FD221" s="333"/>
      <c r="FE221" s="333"/>
      <c r="FF221" s="333"/>
      <c r="FI221" s="343"/>
      <c r="GJ221" s="408"/>
      <c r="GL221" s="408"/>
      <c r="GP221" s="363"/>
      <c r="GV221" s="333"/>
      <c r="GW221" s="333"/>
      <c r="GX221" s="333"/>
      <c r="GY221" s="333"/>
      <c r="GZ221" s="333"/>
      <c r="HA221" s="333"/>
      <c r="HB221" s="333"/>
      <c r="HC221" s="333"/>
      <c r="HD221" s="333"/>
      <c r="HE221" s="333"/>
      <c r="HF221" s="333"/>
      <c r="HG221" s="333"/>
      <c r="HJ221" s="343"/>
      <c r="IK221" s="408"/>
      <c r="IM221" s="408"/>
      <c r="IN221" s="343"/>
      <c r="IQ221" s="363"/>
      <c r="JC221" s="343"/>
      <c r="JF221" s="363"/>
      <c r="JN221" s="343"/>
      <c r="JV221" s="343"/>
    </row>
    <row r="222" spans="1:436" s="144" customFormat="1" x14ac:dyDescent="0.2">
      <c r="A222" s="55"/>
      <c r="B222" s="53" t="s">
        <v>555</v>
      </c>
      <c r="C222" s="173"/>
      <c r="D222" s="154"/>
      <c r="E222" s="154"/>
      <c r="F222" s="154"/>
      <c r="G222" s="333"/>
      <c r="H222" s="333"/>
      <c r="I222" s="333"/>
      <c r="J222" s="333"/>
      <c r="K222" s="333"/>
      <c r="L222" s="333"/>
      <c r="M222" s="333"/>
      <c r="N222" s="333"/>
      <c r="O222" s="333"/>
      <c r="P222" s="333"/>
      <c r="Q222" s="333"/>
      <c r="R222" s="333"/>
      <c r="S222" s="333"/>
      <c r="T222" s="333"/>
      <c r="U222" s="333"/>
      <c r="V222" s="333"/>
      <c r="W222" s="333"/>
      <c r="X222" s="333"/>
      <c r="Y222" s="333"/>
      <c r="Z222" s="333"/>
      <c r="AA222" s="333"/>
      <c r="AB222" s="333"/>
      <c r="AC222" s="333"/>
      <c r="AD222" s="333"/>
      <c r="AE222" s="333"/>
      <c r="AF222" s="333"/>
      <c r="AG222" s="333"/>
      <c r="AH222" s="333"/>
      <c r="AI222" s="333"/>
      <c r="AJ222" s="333"/>
      <c r="AK222" s="333"/>
      <c r="AL222" s="333"/>
      <c r="AM222" s="333"/>
      <c r="AN222" s="333"/>
      <c r="AO222" s="333"/>
      <c r="AP222" s="333"/>
      <c r="AQ222" s="333"/>
      <c r="AR222" s="333"/>
      <c r="AS222" s="333"/>
      <c r="AT222" s="333"/>
      <c r="AU222" s="333"/>
      <c r="AV222" s="333"/>
      <c r="AW222" s="333"/>
      <c r="AX222" s="333"/>
      <c r="AY222" s="333"/>
      <c r="AZ222" s="333"/>
      <c r="BA222" s="333"/>
      <c r="BB222" s="333"/>
      <c r="BC222" s="333"/>
      <c r="BD222" s="333"/>
      <c r="BE222" s="333"/>
      <c r="BF222" s="333"/>
      <c r="BG222" s="333"/>
      <c r="BH222" s="333"/>
      <c r="BI222" s="333"/>
      <c r="BJ222" s="333"/>
      <c r="BK222" s="333"/>
      <c r="BL222" s="333"/>
      <c r="BM222" s="333"/>
      <c r="BN222" s="333"/>
      <c r="BO222" s="333"/>
      <c r="BP222" s="333"/>
      <c r="BQ222" s="333"/>
      <c r="BR222" s="333"/>
      <c r="BS222" s="333"/>
      <c r="BT222" s="333"/>
      <c r="BU222" s="333"/>
      <c r="BV222" s="333"/>
      <c r="BW222" s="333"/>
      <c r="BX222" s="333"/>
      <c r="BY222" s="333"/>
      <c r="BZ222" s="333"/>
      <c r="CA222" s="333"/>
      <c r="CB222" s="333"/>
      <c r="CC222" s="333"/>
      <c r="CD222" s="333"/>
      <c r="CE222" s="333"/>
      <c r="CF222" s="333"/>
      <c r="CG222" s="333"/>
      <c r="CH222" s="333"/>
      <c r="CI222" s="333"/>
      <c r="CJ222" s="333"/>
      <c r="CK222" s="333"/>
      <c r="CL222" s="333"/>
      <c r="CM222" s="333"/>
      <c r="CN222" s="333"/>
      <c r="CO222" s="333"/>
      <c r="CP222" s="333"/>
      <c r="CQ222" s="333"/>
      <c r="CR222" s="333"/>
      <c r="CS222" s="333"/>
      <c r="CT222" s="333"/>
      <c r="CU222" s="333"/>
      <c r="CV222" s="345"/>
      <c r="CW222" s="345"/>
      <c r="CX222" s="345"/>
      <c r="CY222" s="345"/>
      <c r="CZ222" s="345"/>
      <c r="DA222" s="345"/>
      <c r="DB222" s="345"/>
      <c r="DC222" s="345"/>
      <c r="DD222" s="345"/>
      <c r="DE222" s="345"/>
      <c r="DF222" s="345"/>
      <c r="DG222" s="333"/>
      <c r="DH222" s="333"/>
      <c r="DI222" s="333"/>
      <c r="DJ222" s="333"/>
      <c r="DK222" s="333"/>
      <c r="DL222" s="333"/>
      <c r="DM222" s="333"/>
      <c r="DN222" s="333"/>
      <c r="DO222" s="333"/>
      <c r="DP222" s="333"/>
      <c r="DQ222" s="333"/>
      <c r="DR222" s="333"/>
      <c r="DS222" s="333"/>
      <c r="DT222" s="333"/>
      <c r="DU222" s="333"/>
      <c r="DV222" s="333"/>
      <c r="DW222" s="333"/>
      <c r="DX222" s="333"/>
      <c r="DY222" s="333"/>
      <c r="DZ222" s="333"/>
      <c r="EA222" s="333"/>
      <c r="EB222" s="333"/>
      <c r="EC222" s="333"/>
      <c r="ED222" s="333"/>
      <c r="EE222" s="333"/>
      <c r="EF222" s="333"/>
      <c r="EG222" s="333"/>
      <c r="EH222" s="333"/>
      <c r="EI222" s="333"/>
      <c r="EJ222" s="333"/>
      <c r="EK222" s="333"/>
      <c r="EL222" s="333"/>
      <c r="EM222" s="333"/>
      <c r="EN222" s="333"/>
      <c r="EO222" s="333"/>
      <c r="EP222" s="333"/>
      <c r="EQ222" s="333"/>
      <c r="ER222" s="333"/>
      <c r="ES222" s="333"/>
      <c r="ET222" s="333"/>
      <c r="EU222" s="333"/>
      <c r="EV222" s="333"/>
      <c r="EW222" s="333"/>
      <c r="EX222" s="333"/>
      <c r="EY222" s="333"/>
      <c r="EZ222" s="333"/>
      <c r="FA222" s="333"/>
      <c r="FB222" s="333"/>
      <c r="FC222" s="333"/>
      <c r="FD222" s="333"/>
      <c r="FE222" s="333"/>
      <c r="FF222" s="333"/>
      <c r="FI222" s="343"/>
      <c r="FR222" s="142"/>
      <c r="GJ222" s="408"/>
      <c r="GL222" s="408"/>
      <c r="GP222" s="363"/>
      <c r="GV222" s="333"/>
      <c r="GW222" s="333"/>
      <c r="GX222" s="333"/>
      <c r="GY222" s="333"/>
      <c r="GZ222" s="333"/>
      <c r="HA222" s="333"/>
      <c r="HB222" s="333"/>
      <c r="HC222" s="333"/>
      <c r="HD222" s="333"/>
      <c r="HE222" s="333"/>
      <c r="HF222" s="333"/>
      <c r="HG222" s="333"/>
      <c r="HJ222" s="343"/>
      <c r="HS222" s="142"/>
      <c r="IK222" s="408"/>
      <c r="IM222" s="408"/>
      <c r="IN222" s="343"/>
      <c r="IQ222" s="363"/>
      <c r="JC222" s="343"/>
      <c r="JF222" s="363"/>
      <c r="JN222" s="343"/>
      <c r="JV222" s="343"/>
      <c r="KZ222" s="451"/>
      <c r="LA222" s="451"/>
      <c r="LB222" s="451"/>
      <c r="LC222" s="451"/>
      <c r="LD222" s="451"/>
      <c r="LE222" s="451"/>
      <c r="LF222" s="451"/>
      <c r="LG222" s="451"/>
      <c r="LH222" s="451"/>
      <c r="LI222" s="451"/>
    </row>
    <row r="223" spans="1:436" x14ac:dyDescent="0.2">
      <c r="B223" s="1">
        <v>1</v>
      </c>
      <c r="C223" s="166">
        <f t="shared" ref="C223:C246" ca="1" si="200">OFFSET($F$222,$B223,$E$4)</f>
        <v>1</v>
      </c>
      <c r="D223" s="154"/>
      <c r="E223" s="154"/>
      <c r="F223" s="154"/>
      <c r="G223">
        <v>27</v>
      </c>
      <c r="H223">
        <v>21</v>
      </c>
      <c r="I223" s="341">
        <v>21</v>
      </c>
      <c r="J223">
        <v>21</v>
      </c>
      <c r="K223">
        <v>18</v>
      </c>
      <c r="L223">
        <v>14</v>
      </c>
      <c r="M223">
        <v>17</v>
      </c>
      <c r="N223">
        <v>20</v>
      </c>
      <c r="O223">
        <v>23</v>
      </c>
      <c r="P223">
        <v>21</v>
      </c>
      <c r="Q223">
        <v>19</v>
      </c>
      <c r="R223">
        <v>24</v>
      </c>
      <c r="S223">
        <v>24</v>
      </c>
      <c r="T223">
        <v>24</v>
      </c>
      <c r="U223">
        <v>21</v>
      </c>
      <c r="V223">
        <v>21</v>
      </c>
      <c r="W223">
        <v>25</v>
      </c>
      <c r="X223">
        <v>25</v>
      </c>
      <c r="Y223">
        <v>24</v>
      </c>
      <c r="Z223">
        <v>18</v>
      </c>
      <c r="AA223">
        <v>21</v>
      </c>
      <c r="AB223">
        <v>27</v>
      </c>
      <c r="AC223">
        <v>28</v>
      </c>
      <c r="AD223">
        <v>26</v>
      </c>
      <c r="AE223">
        <v>32</v>
      </c>
      <c r="AF223">
        <v>34</v>
      </c>
      <c r="AG223">
        <v>34</v>
      </c>
      <c r="AH223">
        <v>44</v>
      </c>
      <c r="AI223">
        <v>43</v>
      </c>
      <c r="AJ223">
        <v>54</v>
      </c>
      <c r="AK223">
        <v>50</v>
      </c>
      <c r="AL223">
        <v>46</v>
      </c>
      <c r="AM223">
        <v>45</v>
      </c>
      <c r="AN223">
        <v>37</v>
      </c>
      <c r="AO223">
        <v>37</v>
      </c>
      <c r="AP223" s="362">
        <v>33.5</v>
      </c>
      <c r="AQ223">
        <v>30</v>
      </c>
      <c r="AR223">
        <v>34</v>
      </c>
      <c r="AS223">
        <v>32</v>
      </c>
      <c r="AT223">
        <v>27</v>
      </c>
      <c r="AU223">
        <v>28</v>
      </c>
      <c r="AV223">
        <v>27</v>
      </c>
      <c r="AW223" s="144">
        <v>28</v>
      </c>
      <c r="AX223" s="144">
        <v>27</v>
      </c>
      <c r="AY223" s="144">
        <v>25</v>
      </c>
      <c r="AZ223" s="144">
        <v>25</v>
      </c>
      <c r="BA223" s="144">
        <v>26</v>
      </c>
      <c r="BB223" s="144">
        <v>27</v>
      </c>
      <c r="BC223" s="144">
        <v>22</v>
      </c>
      <c r="BD223" s="144">
        <v>21</v>
      </c>
      <c r="BE223" s="144">
        <v>21</v>
      </c>
      <c r="BF223" s="144">
        <v>20</v>
      </c>
      <c r="BG223">
        <v>21</v>
      </c>
      <c r="BH223">
        <v>21</v>
      </c>
      <c r="BI223">
        <v>21</v>
      </c>
      <c r="BJ223">
        <v>17</v>
      </c>
      <c r="BK223">
        <v>17</v>
      </c>
      <c r="BL223">
        <v>16</v>
      </c>
      <c r="BM223">
        <v>17</v>
      </c>
      <c r="BN223">
        <v>19</v>
      </c>
      <c r="BO223">
        <v>19</v>
      </c>
      <c r="BP223">
        <v>19</v>
      </c>
      <c r="BQ223">
        <v>20</v>
      </c>
      <c r="BR223">
        <v>21</v>
      </c>
      <c r="BS223" s="371">
        <v>0</v>
      </c>
      <c r="BT223">
        <v>13</v>
      </c>
      <c r="BU223">
        <v>14</v>
      </c>
      <c r="BV223">
        <v>13</v>
      </c>
      <c r="BW223">
        <v>13</v>
      </c>
      <c r="BX223">
        <v>11</v>
      </c>
      <c r="BY223">
        <v>8</v>
      </c>
      <c r="BZ223">
        <v>9</v>
      </c>
      <c r="CA223" s="381">
        <v>8</v>
      </c>
      <c r="CB223" s="149">
        <v>8</v>
      </c>
      <c r="CC223" s="381">
        <v>8</v>
      </c>
      <c r="CD223" s="381">
        <v>7</v>
      </c>
      <c r="CE223" s="381">
        <v>7</v>
      </c>
      <c r="CF223" s="381">
        <v>4</v>
      </c>
      <c r="CG223" s="149">
        <v>8</v>
      </c>
      <c r="CH223" s="149">
        <v>8</v>
      </c>
      <c r="CI223" s="381">
        <v>8</v>
      </c>
      <c r="CJ223">
        <v>7</v>
      </c>
      <c r="CK223">
        <v>6</v>
      </c>
      <c r="CL223">
        <v>5</v>
      </c>
      <c r="CM223">
        <v>5</v>
      </c>
      <c r="CN223">
        <v>5</v>
      </c>
      <c r="CO223">
        <v>4</v>
      </c>
      <c r="CP223">
        <v>4</v>
      </c>
      <c r="CQ223">
        <v>5</v>
      </c>
      <c r="CR223">
        <v>4</v>
      </c>
      <c r="CS223">
        <v>4</v>
      </c>
      <c r="CT223">
        <v>5</v>
      </c>
      <c r="CU223">
        <v>4</v>
      </c>
      <c r="CV223">
        <v>7</v>
      </c>
      <c r="CW223">
        <v>7</v>
      </c>
      <c r="CX223">
        <v>9</v>
      </c>
      <c r="CY223">
        <v>12</v>
      </c>
      <c r="CZ223">
        <v>12</v>
      </c>
      <c r="DA223">
        <v>11</v>
      </c>
      <c r="DB223">
        <v>11</v>
      </c>
      <c r="DC223">
        <v>8</v>
      </c>
      <c r="DD223">
        <v>8</v>
      </c>
      <c r="DE223">
        <v>7</v>
      </c>
      <c r="DF223">
        <v>7</v>
      </c>
      <c r="DG223">
        <v>7</v>
      </c>
      <c r="DH223">
        <v>8</v>
      </c>
      <c r="DI223">
        <v>6</v>
      </c>
      <c r="DJ223">
        <v>5</v>
      </c>
      <c r="DK223">
        <v>5</v>
      </c>
      <c r="DL223">
        <v>5</v>
      </c>
      <c r="DM223">
        <v>4</v>
      </c>
      <c r="DN223">
        <v>3</v>
      </c>
      <c r="DO223">
        <v>4</v>
      </c>
      <c r="DP223">
        <v>3</v>
      </c>
      <c r="DQ223">
        <v>3</v>
      </c>
      <c r="DR223" s="382">
        <v>2</v>
      </c>
      <c r="DS223">
        <v>2</v>
      </c>
      <c r="DT223" s="381">
        <v>1</v>
      </c>
      <c r="DU223" s="400">
        <v>2</v>
      </c>
      <c r="DV223" s="400">
        <v>2</v>
      </c>
      <c r="DW223" s="400">
        <v>1</v>
      </c>
      <c r="DX223" s="381">
        <v>1</v>
      </c>
      <c r="DY223" s="381">
        <v>1</v>
      </c>
      <c r="DZ223" s="381">
        <v>2</v>
      </c>
      <c r="EA223" s="400">
        <v>2</v>
      </c>
      <c r="EB223" s="381">
        <v>2</v>
      </c>
      <c r="EC223" s="381">
        <v>2</v>
      </c>
      <c r="ED223" s="381">
        <v>3</v>
      </c>
      <c r="EE223" s="400">
        <v>5</v>
      </c>
      <c r="EF223" s="381">
        <v>6</v>
      </c>
      <c r="EG223" s="381">
        <v>5</v>
      </c>
      <c r="EH223" s="381">
        <v>5</v>
      </c>
      <c r="EI223" s="381">
        <v>5</v>
      </c>
      <c r="EJ223" s="381">
        <v>5</v>
      </c>
      <c r="EK223" s="381">
        <v>5</v>
      </c>
      <c r="EL223" s="381">
        <v>6</v>
      </c>
      <c r="EM223" s="381">
        <v>6</v>
      </c>
      <c r="EN223" s="381">
        <v>5</v>
      </c>
      <c r="EO223">
        <v>4</v>
      </c>
      <c r="EP223" s="381">
        <v>4</v>
      </c>
      <c r="EQ223" s="381">
        <v>4</v>
      </c>
      <c r="ER223" s="381">
        <v>5</v>
      </c>
      <c r="ES223" s="381">
        <v>5</v>
      </c>
      <c r="ET223" s="381">
        <v>5</v>
      </c>
      <c r="EU223" s="381">
        <v>6</v>
      </c>
      <c r="EV223" s="381">
        <v>6</v>
      </c>
      <c r="EW223" s="381">
        <v>6</v>
      </c>
      <c r="EX223" s="381">
        <v>5</v>
      </c>
      <c r="EY223" s="381">
        <v>6</v>
      </c>
      <c r="EZ223" s="381">
        <v>6</v>
      </c>
      <c r="FA223" s="381">
        <v>6</v>
      </c>
      <c r="FB223" s="381">
        <v>7</v>
      </c>
      <c r="FC223" s="381">
        <v>8</v>
      </c>
      <c r="FD223" s="381">
        <v>8</v>
      </c>
      <c r="FE223" s="381">
        <v>7</v>
      </c>
      <c r="FF223" s="381">
        <v>3</v>
      </c>
      <c r="FG223" s="381">
        <v>4</v>
      </c>
      <c r="FH223" s="381">
        <v>4</v>
      </c>
      <c r="FI223" s="381">
        <v>1</v>
      </c>
      <c r="FJ223" s="381">
        <v>2</v>
      </c>
      <c r="FK223">
        <v>3</v>
      </c>
      <c r="FL223" s="381">
        <v>3</v>
      </c>
      <c r="FM223" s="381">
        <v>2</v>
      </c>
      <c r="FN223">
        <v>3</v>
      </c>
      <c r="FO223">
        <v>3</v>
      </c>
      <c r="FP223">
        <v>2</v>
      </c>
      <c r="FQ223" s="381">
        <v>1</v>
      </c>
      <c r="FR223">
        <v>0</v>
      </c>
      <c r="FS223" s="382">
        <v>0</v>
      </c>
      <c r="FT223">
        <v>1</v>
      </c>
      <c r="FU223" s="381">
        <v>1</v>
      </c>
      <c r="FV223" s="400">
        <v>2</v>
      </c>
      <c r="FW223" s="400">
        <v>3</v>
      </c>
      <c r="FX223" s="400">
        <v>1</v>
      </c>
      <c r="FY223" s="381">
        <v>2</v>
      </c>
      <c r="FZ223" s="381">
        <v>2</v>
      </c>
      <c r="GA223" s="381">
        <v>2</v>
      </c>
      <c r="GB223" s="400">
        <v>2</v>
      </c>
      <c r="GC223" s="381">
        <v>2</v>
      </c>
      <c r="GD223" s="381">
        <v>2</v>
      </c>
      <c r="GE223" s="381">
        <v>2</v>
      </c>
      <c r="GF223" s="400">
        <v>0</v>
      </c>
      <c r="GG223" s="381">
        <v>0</v>
      </c>
      <c r="GH223" s="381">
        <v>0</v>
      </c>
      <c r="GI223" s="381">
        <v>1</v>
      </c>
      <c r="GJ223" s="381">
        <v>1</v>
      </c>
      <c r="GK223" s="381">
        <v>1</v>
      </c>
      <c r="GL223" s="381">
        <v>3</v>
      </c>
      <c r="GM223" s="381">
        <v>3</v>
      </c>
      <c r="GN223" s="381">
        <v>3</v>
      </c>
      <c r="GO223" s="381">
        <v>4</v>
      </c>
      <c r="GP223">
        <v>4</v>
      </c>
      <c r="GQ223" s="381">
        <v>3</v>
      </c>
      <c r="GR223" s="381">
        <v>4</v>
      </c>
      <c r="GS223" s="381">
        <v>4</v>
      </c>
      <c r="GT223" s="381">
        <v>1</v>
      </c>
      <c r="GU223" s="381">
        <v>1</v>
      </c>
      <c r="GV223">
        <v>0</v>
      </c>
      <c r="GW223">
        <v>2</v>
      </c>
      <c r="GX223">
        <v>3</v>
      </c>
      <c r="GY223">
        <v>4</v>
      </c>
      <c r="GZ223">
        <v>4</v>
      </c>
      <c r="HA223">
        <v>4</v>
      </c>
      <c r="HB223">
        <v>5</v>
      </c>
      <c r="HC223">
        <v>5</v>
      </c>
      <c r="HD223">
        <v>3</v>
      </c>
      <c r="HE223">
        <v>3</v>
      </c>
      <c r="HF223">
        <v>3</v>
      </c>
      <c r="HG223">
        <v>3</v>
      </c>
      <c r="HH223">
        <v>4</v>
      </c>
      <c r="HI223">
        <v>4</v>
      </c>
      <c r="HJ223">
        <v>4</v>
      </c>
      <c r="HK223">
        <v>4</v>
      </c>
      <c r="HL223">
        <v>5</v>
      </c>
      <c r="HM223">
        <v>3</v>
      </c>
      <c r="HN223">
        <v>6</v>
      </c>
      <c r="HO223">
        <v>7</v>
      </c>
      <c r="HP223">
        <v>7</v>
      </c>
      <c r="HQ223">
        <v>7</v>
      </c>
      <c r="HR223">
        <v>7</v>
      </c>
      <c r="HS223">
        <v>4</v>
      </c>
      <c r="HT223">
        <v>4</v>
      </c>
      <c r="HU223">
        <v>4</v>
      </c>
      <c r="HV223">
        <v>3</v>
      </c>
      <c r="HW223">
        <v>4</v>
      </c>
      <c r="HX223">
        <v>4</v>
      </c>
      <c r="HY223">
        <v>4</v>
      </c>
      <c r="HZ223">
        <v>4</v>
      </c>
      <c r="IA223">
        <v>2</v>
      </c>
      <c r="IB223">
        <v>1</v>
      </c>
      <c r="IC223">
        <v>1</v>
      </c>
      <c r="ID223">
        <v>1</v>
      </c>
      <c r="IE223">
        <v>1</v>
      </c>
      <c r="IF223">
        <v>1</v>
      </c>
      <c r="IG223">
        <v>1</v>
      </c>
      <c r="IH223">
        <v>1</v>
      </c>
      <c r="II223">
        <v>1</v>
      </c>
      <c r="IJ223">
        <v>2</v>
      </c>
      <c r="IK223">
        <v>1</v>
      </c>
      <c r="IL223">
        <v>2</v>
      </c>
      <c r="IM223">
        <v>3</v>
      </c>
      <c r="IN223" s="341">
        <f t="shared" ref="IN223:IN246" si="201">(IM223+IO223)/2</f>
        <v>3</v>
      </c>
      <c r="IO223">
        <v>3</v>
      </c>
      <c r="IP223">
        <v>4</v>
      </c>
      <c r="IQ223">
        <v>2</v>
      </c>
      <c r="IR223">
        <v>3</v>
      </c>
      <c r="IS223">
        <v>5</v>
      </c>
      <c r="IT223">
        <v>5</v>
      </c>
      <c r="IU223">
        <v>4</v>
      </c>
      <c r="IV223">
        <v>4</v>
      </c>
      <c r="IW223">
        <v>4</v>
      </c>
      <c r="IX223">
        <v>4</v>
      </c>
      <c r="IY223">
        <v>3</v>
      </c>
      <c r="IZ223">
        <v>3</v>
      </c>
      <c r="JA223">
        <v>3</v>
      </c>
      <c r="JB223">
        <v>3</v>
      </c>
      <c r="JC223" s="343">
        <f>(JB223+JD223)/2</f>
        <v>2.5</v>
      </c>
      <c r="JD223">
        <v>2</v>
      </c>
      <c r="JE223">
        <v>0</v>
      </c>
      <c r="JF223" s="362">
        <f>(JG223+JE223)/2</f>
        <v>0</v>
      </c>
      <c r="JG223">
        <v>0</v>
      </c>
      <c r="JH223">
        <v>0</v>
      </c>
      <c r="JI223">
        <v>0</v>
      </c>
      <c r="JJ223">
        <v>2</v>
      </c>
      <c r="JK223">
        <v>2</v>
      </c>
      <c r="JL223">
        <v>2</v>
      </c>
      <c r="JM223">
        <v>2</v>
      </c>
      <c r="JN223" s="341">
        <f>(JM223+JO223)/2</f>
        <v>1.5</v>
      </c>
      <c r="JO223">
        <v>1</v>
      </c>
      <c r="JP223">
        <v>2</v>
      </c>
      <c r="JQ223">
        <v>3</v>
      </c>
      <c r="JR223">
        <v>3</v>
      </c>
      <c r="JS223">
        <v>3</v>
      </c>
      <c r="JT223">
        <v>4</v>
      </c>
      <c r="JU223">
        <v>4</v>
      </c>
      <c r="JV223" s="341">
        <f>(JU223+JW223)/2</f>
        <v>4.5</v>
      </c>
      <c r="JW223">
        <v>5</v>
      </c>
      <c r="JX223">
        <v>4</v>
      </c>
      <c r="JY223">
        <v>4</v>
      </c>
      <c r="JZ223">
        <v>4</v>
      </c>
      <c r="KA223">
        <v>2</v>
      </c>
      <c r="KB223">
        <v>1</v>
      </c>
      <c r="KC223">
        <v>0</v>
      </c>
      <c r="KD223">
        <v>0</v>
      </c>
      <c r="KE223">
        <v>0</v>
      </c>
      <c r="KF223">
        <v>1</v>
      </c>
      <c r="KG223">
        <v>1</v>
      </c>
      <c r="KH223">
        <v>1</v>
      </c>
      <c r="KI223">
        <v>1</v>
      </c>
      <c r="KJ223">
        <v>0</v>
      </c>
      <c r="KK223">
        <v>0</v>
      </c>
      <c r="KL223">
        <v>1</v>
      </c>
      <c r="KM223">
        <v>1</v>
      </c>
      <c r="KN223">
        <v>1</v>
      </c>
      <c r="KO223" s="341">
        <v>1</v>
      </c>
      <c r="KP223">
        <v>1</v>
      </c>
      <c r="KQ223">
        <v>1</v>
      </c>
      <c r="KR223">
        <v>1</v>
      </c>
      <c r="KS223">
        <v>2</v>
      </c>
      <c r="KT223">
        <v>1</v>
      </c>
      <c r="KU223">
        <v>1</v>
      </c>
      <c r="KV223">
        <v>1</v>
      </c>
      <c r="KW223">
        <v>1</v>
      </c>
      <c r="KX223">
        <v>2</v>
      </c>
      <c r="KY223">
        <v>2</v>
      </c>
      <c r="KZ223" s="471">
        <v>1</v>
      </c>
      <c r="LA223" s="471">
        <v>2</v>
      </c>
      <c r="LB223" s="471">
        <v>2</v>
      </c>
      <c r="LC223" s="471">
        <v>2</v>
      </c>
      <c r="LD223" s="471">
        <v>2</v>
      </c>
      <c r="LE223" s="471">
        <v>3</v>
      </c>
      <c r="LF223" s="471">
        <v>3</v>
      </c>
      <c r="LG223" s="471">
        <v>3</v>
      </c>
      <c r="LH223" s="471">
        <v>3</v>
      </c>
      <c r="LI223" s="471">
        <v>3</v>
      </c>
      <c r="LJ223" s="473">
        <v>3</v>
      </c>
      <c r="LK223">
        <v>3</v>
      </c>
      <c r="LL223">
        <v>4</v>
      </c>
      <c r="LM223">
        <v>3</v>
      </c>
      <c r="LN223">
        <v>3</v>
      </c>
      <c r="LO223">
        <v>3</v>
      </c>
      <c r="LP223">
        <v>3</v>
      </c>
      <c r="LQ223">
        <v>3</v>
      </c>
      <c r="LR223">
        <v>3</v>
      </c>
      <c r="LS223">
        <v>3</v>
      </c>
      <c r="LT223">
        <v>4</v>
      </c>
      <c r="LU223">
        <v>4</v>
      </c>
      <c r="LV223">
        <v>2</v>
      </c>
      <c r="LW223">
        <v>2</v>
      </c>
      <c r="LX223">
        <v>2</v>
      </c>
      <c r="LY223">
        <v>3</v>
      </c>
      <c r="LZ223">
        <v>4</v>
      </c>
      <c r="MA223">
        <v>3</v>
      </c>
      <c r="MB223">
        <v>3</v>
      </c>
      <c r="MC223">
        <v>3</v>
      </c>
      <c r="MD223">
        <v>3</v>
      </c>
      <c r="ME223">
        <v>4</v>
      </c>
      <c r="MF223">
        <v>4</v>
      </c>
      <c r="MG223">
        <v>4</v>
      </c>
      <c r="MH223">
        <v>4</v>
      </c>
      <c r="MI223">
        <v>3</v>
      </c>
      <c r="MJ223">
        <v>2</v>
      </c>
      <c r="MK223">
        <v>2</v>
      </c>
      <c r="ML223">
        <v>2</v>
      </c>
      <c r="MM223">
        <v>2</v>
      </c>
      <c r="MN223">
        <v>1</v>
      </c>
      <c r="MO223" s="471">
        <v>1</v>
      </c>
      <c r="MP223" s="471">
        <v>2</v>
      </c>
      <c r="MQ223">
        <v>1</v>
      </c>
      <c r="MR223">
        <v>1</v>
      </c>
      <c r="MS223">
        <v>2</v>
      </c>
      <c r="MT223">
        <v>2</v>
      </c>
      <c r="MU223">
        <v>2</v>
      </c>
      <c r="MV223">
        <v>2</v>
      </c>
      <c r="MW223">
        <v>2</v>
      </c>
      <c r="MX223">
        <v>2</v>
      </c>
      <c r="MY223">
        <v>1</v>
      </c>
      <c r="MZ223">
        <v>0</v>
      </c>
      <c r="NA223">
        <v>1</v>
      </c>
      <c r="NB223">
        <v>2</v>
      </c>
      <c r="NC223">
        <v>2</v>
      </c>
      <c r="ND223">
        <v>2</v>
      </c>
      <c r="NE223">
        <v>2</v>
      </c>
      <c r="NF223">
        <v>0</v>
      </c>
      <c r="NG223">
        <v>0</v>
      </c>
      <c r="NH223">
        <v>0</v>
      </c>
      <c r="NI223">
        <v>0</v>
      </c>
      <c r="NJ223">
        <v>0</v>
      </c>
      <c r="NK223">
        <v>0</v>
      </c>
      <c r="NL223">
        <v>0</v>
      </c>
      <c r="NM223">
        <v>0</v>
      </c>
      <c r="NN223">
        <v>0</v>
      </c>
      <c r="NO223">
        <v>0</v>
      </c>
      <c r="NP223">
        <v>0</v>
      </c>
      <c r="NQ223">
        <v>0</v>
      </c>
      <c r="NR223">
        <v>0</v>
      </c>
      <c r="NS223">
        <v>0</v>
      </c>
      <c r="NT223">
        <v>0</v>
      </c>
      <c r="NU223">
        <v>0</v>
      </c>
      <c r="NV223">
        <v>0</v>
      </c>
      <c r="NW223">
        <v>0</v>
      </c>
      <c r="NX223">
        <v>0</v>
      </c>
      <c r="NY223">
        <v>0</v>
      </c>
      <c r="NZ223">
        <v>0</v>
      </c>
      <c r="OA223">
        <v>0</v>
      </c>
      <c r="OB223">
        <v>0</v>
      </c>
      <c r="OC223">
        <v>1</v>
      </c>
      <c r="OD223">
        <v>1</v>
      </c>
      <c r="OE223">
        <v>1</v>
      </c>
      <c r="OF223">
        <v>1</v>
      </c>
      <c r="OG223">
        <v>1</v>
      </c>
      <c r="OH223">
        <v>0</v>
      </c>
      <c r="OI223">
        <v>0</v>
      </c>
      <c r="OJ223">
        <v>0</v>
      </c>
      <c r="OK223">
        <v>0</v>
      </c>
      <c r="OL223">
        <v>0</v>
      </c>
      <c r="OM223">
        <v>0</v>
      </c>
      <c r="ON223">
        <v>0</v>
      </c>
      <c r="OO223">
        <v>0</v>
      </c>
      <c r="OP223">
        <v>0</v>
      </c>
      <c r="OQ223">
        <v>1</v>
      </c>
      <c r="OR223">
        <v>1</v>
      </c>
      <c r="OS223">
        <v>1</v>
      </c>
      <c r="OT223">
        <v>1</v>
      </c>
      <c r="OU223">
        <v>0</v>
      </c>
      <c r="OV223">
        <v>0</v>
      </c>
      <c r="OW223">
        <v>0</v>
      </c>
      <c r="OY223" s="341">
        <f t="shared" ref="OY223:OY246" si="202">SUM(OX223+OZ223)/2</f>
        <v>0.5</v>
      </c>
      <c r="OZ223">
        <v>1</v>
      </c>
      <c r="PA223">
        <v>1</v>
      </c>
      <c r="PD223">
        <v>1</v>
      </c>
    </row>
    <row r="224" spans="1:436" x14ac:dyDescent="0.2">
      <c r="A224" s="55"/>
      <c r="B224" s="1">
        <v>2</v>
      </c>
      <c r="C224" s="166">
        <f t="shared" ca="1" si="200"/>
        <v>0</v>
      </c>
      <c r="D224" s="154"/>
      <c r="E224" s="154"/>
      <c r="F224" s="154"/>
      <c r="G224">
        <v>7</v>
      </c>
      <c r="H224">
        <v>7</v>
      </c>
      <c r="I224" s="341">
        <v>6</v>
      </c>
      <c r="J224">
        <v>5</v>
      </c>
      <c r="K224">
        <v>6</v>
      </c>
      <c r="L224">
        <v>9</v>
      </c>
      <c r="M224">
        <v>9</v>
      </c>
      <c r="N224">
        <v>10</v>
      </c>
      <c r="O224">
        <v>10</v>
      </c>
      <c r="P224">
        <v>10</v>
      </c>
      <c r="Q224">
        <v>10</v>
      </c>
      <c r="R224">
        <v>10</v>
      </c>
      <c r="S224">
        <v>10</v>
      </c>
      <c r="T224">
        <v>11</v>
      </c>
      <c r="U224">
        <v>10</v>
      </c>
      <c r="V224">
        <v>10</v>
      </c>
      <c r="W224">
        <v>12</v>
      </c>
      <c r="X224">
        <v>12</v>
      </c>
      <c r="Y224">
        <v>9</v>
      </c>
      <c r="Z224">
        <v>9</v>
      </c>
      <c r="AA224">
        <v>9</v>
      </c>
      <c r="AB224">
        <v>9</v>
      </c>
      <c r="AC224">
        <v>8</v>
      </c>
      <c r="AD224">
        <v>8</v>
      </c>
      <c r="AE224">
        <v>8</v>
      </c>
      <c r="AF224">
        <v>8</v>
      </c>
      <c r="AG224">
        <v>7</v>
      </c>
      <c r="AH224">
        <v>8</v>
      </c>
      <c r="AI224">
        <v>6</v>
      </c>
      <c r="AJ224">
        <v>6</v>
      </c>
      <c r="AK224">
        <v>4</v>
      </c>
      <c r="AL224">
        <v>4</v>
      </c>
      <c r="AM224">
        <v>4</v>
      </c>
      <c r="AN224">
        <v>4</v>
      </c>
      <c r="AO224">
        <v>3</v>
      </c>
      <c r="AP224" s="362">
        <v>4.5</v>
      </c>
      <c r="AQ224">
        <v>6</v>
      </c>
      <c r="AR224">
        <v>6</v>
      </c>
      <c r="AS224">
        <v>5</v>
      </c>
      <c r="AT224">
        <v>4</v>
      </c>
      <c r="AU224">
        <v>5</v>
      </c>
      <c r="AV224">
        <v>6</v>
      </c>
      <c r="AW224" s="144">
        <v>6</v>
      </c>
      <c r="AX224" s="144">
        <v>3</v>
      </c>
      <c r="AY224" s="144">
        <v>2</v>
      </c>
      <c r="AZ224" s="144">
        <v>2</v>
      </c>
      <c r="BA224" s="144">
        <v>3</v>
      </c>
      <c r="BB224" s="144">
        <v>3</v>
      </c>
      <c r="BC224" s="144">
        <v>3</v>
      </c>
      <c r="BD224" s="144">
        <v>4</v>
      </c>
      <c r="BE224" s="144">
        <v>3</v>
      </c>
      <c r="BF224" s="144">
        <v>4</v>
      </c>
      <c r="BG224">
        <v>4</v>
      </c>
      <c r="BH224">
        <v>5</v>
      </c>
      <c r="BI224">
        <v>4</v>
      </c>
      <c r="BJ224">
        <v>4</v>
      </c>
      <c r="BK224">
        <v>3</v>
      </c>
      <c r="BL224">
        <v>5</v>
      </c>
      <c r="BM224">
        <v>5</v>
      </c>
      <c r="BN224">
        <v>4</v>
      </c>
      <c r="BO224">
        <v>3</v>
      </c>
      <c r="BP224">
        <v>3</v>
      </c>
      <c r="BQ224">
        <v>2</v>
      </c>
      <c r="BR224">
        <v>1</v>
      </c>
      <c r="BS224" s="371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 s="381">
        <v>0</v>
      </c>
      <c r="CB224" s="149">
        <v>0</v>
      </c>
      <c r="CC224" s="381">
        <v>0</v>
      </c>
      <c r="CD224" s="381">
        <v>0</v>
      </c>
      <c r="CE224" s="381">
        <v>1</v>
      </c>
      <c r="CF224" s="381">
        <v>1</v>
      </c>
      <c r="CG224" s="149">
        <v>1</v>
      </c>
      <c r="CH224" s="149">
        <v>1</v>
      </c>
      <c r="CI224" s="381">
        <v>1</v>
      </c>
      <c r="CJ224">
        <v>1</v>
      </c>
      <c r="CK224">
        <v>1</v>
      </c>
      <c r="CL224">
        <v>1</v>
      </c>
      <c r="CM224">
        <v>1</v>
      </c>
      <c r="CN224">
        <v>0</v>
      </c>
      <c r="CO224">
        <v>0</v>
      </c>
      <c r="CP224">
        <v>0</v>
      </c>
      <c r="CQ224">
        <v>0</v>
      </c>
      <c r="CR224">
        <v>2</v>
      </c>
      <c r="CS224">
        <v>2</v>
      </c>
      <c r="CT224">
        <v>2</v>
      </c>
      <c r="CU224">
        <v>2</v>
      </c>
      <c r="CV224">
        <v>2</v>
      </c>
      <c r="CW224">
        <v>2</v>
      </c>
      <c r="CX224">
        <v>2</v>
      </c>
      <c r="CY224">
        <v>2</v>
      </c>
      <c r="CZ224">
        <v>2</v>
      </c>
      <c r="DA224">
        <v>2</v>
      </c>
      <c r="DB224">
        <v>2</v>
      </c>
      <c r="DC224">
        <v>1</v>
      </c>
      <c r="DD224">
        <v>1</v>
      </c>
      <c r="DE224">
        <v>1</v>
      </c>
      <c r="DF224">
        <v>1</v>
      </c>
      <c r="DG224">
        <v>1</v>
      </c>
      <c r="DH224">
        <v>1</v>
      </c>
      <c r="DI224">
        <v>1</v>
      </c>
      <c r="DJ224">
        <v>1</v>
      </c>
      <c r="DK224">
        <v>1</v>
      </c>
      <c r="DL224">
        <v>1</v>
      </c>
      <c r="DM224">
        <v>1</v>
      </c>
      <c r="DN224">
        <v>1</v>
      </c>
      <c r="DO224">
        <v>1</v>
      </c>
      <c r="DP224">
        <v>1</v>
      </c>
      <c r="DQ224">
        <v>2</v>
      </c>
      <c r="DR224" s="329">
        <v>2</v>
      </c>
      <c r="DS224">
        <v>2</v>
      </c>
      <c r="DT224" s="329">
        <v>2</v>
      </c>
      <c r="DU224" s="329">
        <v>1</v>
      </c>
      <c r="DV224" s="329">
        <v>1</v>
      </c>
      <c r="DW224" s="329">
        <v>1</v>
      </c>
      <c r="DX224" s="329">
        <v>1</v>
      </c>
      <c r="DY224" s="329">
        <v>1</v>
      </c>
      <c r="DZ224" s="329">
        <v>1</v>
      </c>
      <c r="EA224" s="329">
        <v>1</v>
      </c>
      <c r="EB224" s="329">
        <v>1</v>
      </c>
      <c r="EC224" s="329">
        <v>1</v>
      </c>
      <c r="ED224" s="329">
        <v>1</v>
      </c>
      <c r="EE224" s="329">
        <v>1</v>
      </c>
      <c r="EF224" s="329">
        <v>1</v>
      </c>
      <c r="EG224" s="329">
        <v>1</v>
      </c>
      <c r="EH224" s="329">
        <v>1</v>
      </c>
      <c r="EI224" s="329">
        <v>1</v>
      </c>
      <c r="EJ224" s="329">
        <v>1</v>
      </c>
      <c r="EK224" s="329">
        <v>1</v>
      </c>
      <c r="EL224" s="329">
        <v>1</v>
      </c>
      <c r="EM224" s="329">
        <v>1</v>
      </c>
      <c r="EN224" s="329">
        <v>1</v>
      </c>
      <c r="EO224">
        <v>1</v>
      </c>
      <c r="EP224" s="329">
        <v>1</v>
      </c>
      <c r="EQ224" s="329">
        <v>1</v>
      </c>
      <c r="ER224" s="329">
        <v>1</v>
      </c>
      <c r="ES224" s="329">
        <v>1</v>
      </c>
      <c r="ET224" s="329">
        <v>1</v>
      </c>
      <c r="EU224" s="381">
        <v>1</v>
      </c>
      <c r="EV224" s="329">
        <v>1</v>
      </c>
      <c r="EW224" s="329">
        <v>2</v>
      </c>
      <c r="EX224" s="329">
        <v>2</v>
      </c>
      <c r="EY224" s="329">
        <v>2</v>
      </c>
      <c r="EZ224" s="329">
        <v>3</v>
      </c>
      <c r="FA224" s="329">
        <v>4</v>
      </c>
      <c r="FB224" s="329">
        <v>4</v>
      </c>
      <c r="FC224" s="329">
        <v>3</v>
      </c>
      <c r="FD224" s="329">
        <v>3</v>
      </c>
      <c r="FE224" s="329">
        <v>3</v>
      </c>
      <c r="FF224" s="329">
        <v>3</v>
      </c>
      <c r="FG224" s="329">
        <v>3</v>
      </c>
      <c r="FH224" s="329">
        <v>2</v>
      </c>
      <c r="FI224" s="329">
        <v>2</v>
      </c>
      <c r="FJ224" s="329">
        <v>3</v>
      </c>
      <c r="FK224">
        <v>3</v>
      </c>
      <c r="FL224" s="329">
        <v>4</v>
      </c>
      <c r="FM224" s="329">
        <v>3</v>
      </c>
      <c r="FN224">
        <v>2</v>
      </c>
      <c r="FO224">
        <v>2</v>
      </c>
      <c r="FP224">
        <v>2</v>
      </c>
      <c r="FQ224" s="329">
        <v>2</v>
      </c>
      <c r="FR224">
        <v>2</v>
      </c>
      <c r="FS224" s="329">
        <v>2</v>
      </c>
      <c r="FT224">
        <v>2</v>
      </c>
      <c r="FU224" s="329">
        <v>2</v>
      </c>
      <c r="FV224" s="329">
        <v>1</v>
      </c>
      <c r="FW224" s="329">
        <v>1</v>
      </c>
      <c r="FX224" s="329">
        <v>1</v>
      </c>
      <c r="FY224" s="329">
        <v>1</v>
      </c>
      <c r="FZ224" s="329">
        <v>2</v>
      </c>
      <c r="GA224" s="329">
        <v>2</v>
      </c>
      <c r="GB224" s="329">
        <v>3</v>
      </c>
      <c r="GC224" s="329">
        <v>2</v>
      </c>
      <c r="GD224" s="329">
        <v>2</v>
      </c>
      <c r="GE224" s="329">
        <v>2</v>
      </c>
      <c r="GF224" s="329">
        <v>2</v>
      </c>
      <c r="GG224" s="329">
        <v>2</v>
      </c>
      <c r="GH224" s="329">
        <v>1</v>
      </c>
      <c r="GI224" s="329">
        <v>1</v>
      </c>
      <c r="GJ224" s="329">
        <v>1</v>
      </c>
      <c r="GK224" s="329">
        <v>1</v>
      </c>
      <c r="GL224" s="329">
        <v>1</v>
      </c>
      <c r="GM224" s="329">
        <v>1</v>
      </c>
      <c r="GN224" s="329">
        <v>1</v>
      </c>
      <c r="GO224" s="329">
        <v>3</v>
      </c>
      <c r="GP224">
        <v>3</v>
      </c>
      <c r="GQ224" s="329">
        <v>3</v>
      </c>
      <c r="GR224" s="329">
        <v>2</v>
      </c>
      <c r="GS224" s="329">
        <v>2</v>
      </c>
      <c r="GT224" s="329">
        <v>2</v>
      </c>
      <c r="GU224" s="329">
        <v>2</v>
      </c>
      <c r="GV224">
        <v>2</v>
      </c>
      <c r="GW224">
        <v>2</v>
      </c>
      <c r="GX224">
        <v>2</v>
      </c>
      <c r="GY224">
        <v>2</v>
      </c>
      <c r="GZ224">
        <v>2</v>
      </c>
      <c r="HA224">
        <v>2</v>
      </c>
      <c r="HB224">
        <v>2</v>
      </c>
      <c r="HC224">
        <v>2</v>
      </c>
      <c r="HD224">
        <v>3</v>
      </c>
      <c r="HE224">
        <v>2</v>
      </c>
      <c r="HF224">
        <v>2</v>
      </c>
      <c r="HG224">
        <v>2</v>
      </c>
      <c r="HH224">
        <v>2</v>
      </c>
      <c r="HI224">
        <v>2</v>
      </c>
      <c r="HJ224">
        <v>2</v>
      </c>
      <c r="HK224">
        <v>2</v>
      </c>
      <c r="HL224">
        <v>2</v>
      </c>
      <c r="HM224">
        <v>2</v>
      </c>
      <c r="HN224">
        <v>2</v>
      </c>
      <c r="HO224">
        <v>2</v>
      </c>
      <c r="HP224">
        <v>2</v>
      </c>
      <c r="HQ224">
        <v>2</v>
      </c>
      <c r="HR224">
        <v>2</v>
      </c>
      <c r="HS224">
        <v>2</v>
      </c>
      <c r="HT224">
        <v>2</v>
      </c>
      <c r="HU224">
        <v>2</v>
      </c>
      <c r="HV224">
        <v>2</v>
      </c>
      <c r="HW224">
        <v>2</v>
      </c>
      <c r="HX224">
        <v>2</v>
      </c>
      <c r="HY224">
        <v>2</v>
      </c>
      <c r="HZ224">
        <v>1</v>
      </c>
      <c r="IA224">
        <v>1</v>
      </c>
      <c r="IB224">
        <v>1</v>
      </c>
      <c r="IC224">
        <v>1</v>
      </c>
      <c r="ID224">
        <v>1</v>
      </c>
      <c r="IE224">
        <v>1</v>
      </c>
      <c r="IF224">
        <v>2</v>
      </c>
      <c r="IG224">
        <v>2</v>
      </c>
      <c r="IH224">
        <v>2</v>
      </c>
      <c r="II224">
        <v>2</v>
      </c>
      <c r="IJ224">
        <v>1</v>
      </c>
      <c r="IK224">
        <v>1</v>
      </c>
      <c r="IL224">
        <v>1</v>
      </c>
      <c r="IM224">
        <v>1</v>
      </c>
      <c r="IN224" s="341">
        <f t="shared" si="201"/>
        <v>0.5</v>
      </c>
      <c r="IO224">
        <v>0</v>
      </c>
      <c r="IP224">
        <v>0</v>
      </c>
      <c r="IQ224">
        <v>0</v>
      </c>
      <c r="IR224">
        <v>0</v>
      </c>
      <c r="IS224">
        <v>0</v>
      </c>
      <c r="IT224">
        <v>0</v>
      </c>
      <c r="IU224">
        <v>0</v>
      </c>
      <c r="IV224">
        <v>1</v>
      </c>
      <c r="IW224">
        <v>1</v>
      </c>
      <c r="IX224">
        <v>1</v>
      </c>
      <c r="IY224">
        <v>1</v>
      </c>
      <c r="IZ224">
        <v>1</v>
      </c>
      <c r="JA224">
        <v>1</v>
      </c>
      <c r="JB224">
        <v>1</v>
      </c>
      <c r="JC224" s="343">
        <f t="shared" ref="JC224:JC246" si="203">(JB224+JD224)/2</f>
        <v>1</v>
      </c>
      <c r="JD224">
        <v>1</v>
      </c>
      <c r="JE224">
        <v>1</v>
      </c>
      <c r="JF224" s="362">
        <f t="shared" ref="JF224:JF246" si="204">(JG224+JE224)/2</f>
        <v>1</v>
      </c>
      <c r="JG224">
        <v>1</v>
      </c>
      <c r="JH224">
        <v>1</v>
      </c>
      <c r="JI224">
        <v>1</v>
      </c>
      <c r="JJ224">
        <v>1</v>
      </c>
      <c r="JK224">
        <v>1</v>
      </c>
      <c r="JL224">
        <v>1</v>
      </c>
      <c r="JM224">
        <v>3</v>
      </c>
      <c r="JN224" s="341">
        <f t="shared" ref="JN224:JN246" si="205">(JM224+JO224)/2</f>
        <v>3</v>
      </c>
      <c r="JO224">
        <v>3</v>
      </c>
      <c r="JP224">
        <v>2</v>
      </c>
      <c r="JQ224">
        <v>2</v>
      </c>
      <c r="JR224">
        <v>3</v>
      </c>
      <c r="JS224">
        <v>3</v>
      </c>
      <c r="JT224">
        <v>4</v>
      </c>
      <c r="JU224">
        <v>3</v>
      </c>
      <c r="JV224" s="341">
        <f t="shared" ref="JV224:JV246" si="206">(JU224+JW224)/2</f>
        <v>2</v>
      </c>
      <c r="JW224">
        <v>1</v>
      </c>
      <c r="JX224">
        <v>1</v>
      </c>
      <c r="JY224">
        <v>1</v>
      </c>
      <c r="JZ224">
        <v>1</v>
      </c>
      <c r="KA224">
        <v>1</v>
      </c>
      <c r="KB224">
        <v>1</v>
      </c>
      <c r="KC224">
        <v>1</v>
      </c>
      <c r="KD224">
        <v>1</v>
      </c>
      <c r="KE224">
        <v>1</v>
      </c>
      <c r="KF224">
        <v>1</v>
      </c>
      <c r="KG224">
        <v>1</v>
      </c>
      <c r="KH224">
        <v>1</v>
      </c>
      <c r="KI224">
        <v>1</v>
      </c>
      <c r="KJ224">
        <v>1</v>
      </c>
      <c r="KK224">
        <v>1</v>
      </c>
      <c r="KL224">
        <v>1</v>
      </c>
      <c r="KM224">
        <v>1</v>
      </c>
      <c r="KN224">
        <v>1</v>
      </c>
      <c r="KO224" s="341">
        <v>1</v>
      </c>
      <c r="KP224">
        <v>1</v>
      </c>
      <c r="KQ224">
        <v>1</v>
      </c>
      <c r="KR224">
        <v>1</v>
      </c>
      <c r="KS224">
        <v>1</v>
      </c>
      <c r="KT224">
        <v>1</v>
      </c>
      <c r="KU224">
        <v>1</v>
      </c>
      <c r="KV224">
        <v>1</v>
      </c>
      <c r="KW224">
        <v>1</v>
      </c>
      <c r="KX224">
        <v>1</v>
      </c>
      <c r="KY224">
        <v>2</v>
      </c>
      <c r="KZ224" s="471">
        <v>2</v>
      </c>
      <c r="LA224" s="471">
        <v>3</v>
      </c>
      <c r="LB224" s="471">
        <v>2</v>
      </c>
      <c r="LC224" s="471">
        <v>3</v>
      </c>
      <c r="LD224" s="471">
        <v>3</v>
      </c>
      <c r="LE224" s="471">
        <v>3</v>
      </c>
      <c r="LF224" s="471">
        <v>3</v>
      </c>
      <c r="LG224" s="471">
        <v>3</v>
      </c>
      <c r="LH224" s="471">
        <v>4</v>
      </c>
      <c r="LI224" s="471">
        <v>2</v>
      </c>
      <c r="LJ224" s="473">
        <v>3</v>
      </c>
      <c r="LK224">
        <v>2</v>
      </c>
      <c r="LL224">
        <v>1</v>
      </c>
      <c r="LM224">
        <v>0</v>
      </c>
      <c r="LN224">
        <v>1</v>
      </c>
      <c r="LO224">
        <v>1</v>
      </c>
      <c r="LP224">
        <v>1</v>
      </c>
      <c r="LQ224">
        <v>1</v>
      </c>
      <c r="LR224">
        <v>0</v>
      </c>
      <c r="LS224">
        <v>0</v>
      </c>
      <c r="LT224">
        <v>0</v>
      </c>
      <c r="LU224">
        <v>0</v>
      </c>
      <c r="LV224">
        <v>1</v>
      </c>
      <c r="LW224">
        <v>1</v>
      </c>
      <c r="LX224">
        <v>1</v>
      </c>
      <c r="LY224">
        <v>1</v>
      </c>
      <c r="LZ224">
        <v>1</v>
      </c>
      <c r="MA224">
        <v>1</v>
      </c>
      <c r="MB224">
        <v>1</v>
      </c>
      <c r="MC224">
        <v>1</v>
      </c>
      <c r="MD224">
        <v>2</v>
      </c>
      <c r="ME224">
        <v>2</v>
      </c>
      <c r="MF224">
        <v>2</v>
      </c>
      <c r="MG224">
        <v>3</v>
      </c>
      <c r="MH224">
        <v>3</v>
      </c>
      <c r="MI224">
        <v>3</v>
      </c>
      <c r="MJ224">
        <v>3</v>
      </c>
      <c r="MK224">
        <v>3</v>
      </c>
      <c r="ML224">
        <v>3</v>
      </c>
      <c r="MM224">
        <v>2</v>
      </c>
      <c r="MN224">
        <v>2</v>
      </c>
      <c r="MO224" s="471">
        <v>2</v>
      </c>
      <c r="MP224" s="471">
        <v>2</v>
      </c>
      <c r="MQ224">
        <v>2</v>
      </c>
      <c r="MR224">
        <v>2</v>
      </c>
      <c r="MS224">
        <v>2</v>
      </c>
      <c r="MT224">
        <v>2</v>
      </c>
      <c r="MU224">
        <v>2</v>
      </c>
      <c r="MV224">
        <v>2</v>
      </c>
      <c r="MW224">
        <v>2</v>
      </c>
      <c r="MX224">
        <v>2</v>
      </c>
      <c r="MY224">
        <v>2</v>
      </c>
      <c r="MZ224">
        <v>2</v>
      </c>
      <c r="NA224">
        <v>2</v>
      </c>
      <c r="NB224">
        <v>2</v>
      </c>
      <c r="NC224">
        <v>2</v>
      </c>
      <c r="ND224">
        <v>2</v>
      </c>
      <c r="NE224">
        <v>0</v>
      </c>
      <c r="NF224">
        <v>0</v>
      </c>
      <c r="NG224">
        <v>0</v>
      </c>
      <c r="NH224">
        <v>0</v>
      </c>
      <c r="NI224">
        <v>0</v>
      </c>
      <c r="NJ224">
        <v>0</v>
      </c>
      <c r="NK224">
        <v>0</v>
      </c>
      <c r="NL224">
        <v>0</v>
      </c>
      <c r="NM224">
        <v>1</v>
      </c>
      <c r="NN224">
        <v>1</v>
      </c>
      <c r="NO224">
        <v>1</v>
      </c>
      <c r="NP224">
        <v>0</v>
      </c>
      <c r="NQ224">
        <v>0</v>
      </c>
      <c r="NR224">
        <v>1</v>
      </c>
      <c r="NS224">
        <v>1</v>
      </c>
      <c r="NT224">
        <v>3</v>
      </c>
      <c r="NU224">
        <v>2</v>
      </c>
      <c r="NV224">
        <v>2</v>
      </c>
      <c r="NW224">
        <v>1</v>
      </c>
      <c r="NX224">
        <v>1</v>
      </c>
      <c r="NY224">
        <v>0</v>
      </c>
      <c r="NZ224">
        <v>0</v>
      </c>
      <c r="OA224">
        <v>0</v>
      </c>
      <c r="OB224">
        <v>0</v>
      </c>
      <c r="OC224">
        <v>1</v>
      </c>
      <c r="OD224">
        <v>1</v>
      </c>
      <c r="OE224">
        <v>1</v>
      </c>
      <c r="OF224">
        <v>1</v>
      </c>
      <c r="OG224">
        <v>1</v>
      </c>
      <c r="OH224">
        <v>0</v>
      </c>
      <c r="OI224">
        <v>0</v>
      </c>
      <c r="OJ224">
        <v>0</v>
      </c>
      <c r="OK224">
        <v>0</v>
      </c>
      <c r="OL224">
        <v>0</v>
      </c>
      <c r="OM224">
        <v>0</v>
      </c>
      <c r="ON224">
        <v>1</v>
      </c>
      <c r="OO224">
        <v>1</v>
      </c>
      <c r="OP224">
        <v>0</v>
      </c>
      <c r="OQ224">
        <v>1</v>
      </c>
      <c r="OR224">
        <v>1</v>
      </c>
      <c r="OS224">
        <v>1</v>
      </c>
      <c r="OT224">
        <v>1</v>
      </c>
      <c r="OU224">
        <v>1</v>
      </c>
      <c r="OV224">
        <v>0</v>
      </c>
      <c r="OW224">
        <v>0</v>
      </c>
      <c r="OY224" s="341">
        <f t="shared" si="202"/>
        <v>0</v>
      </c>
    </row>
    <row r="225" spans="1:420" x14ac:dyDescent="0.2">
      <c r="B225" s="1">
        <v>3</v>
      </c>
      <c r="C225" s="166">
        <f t="shared" ca="1" si="200"/>
        <v>1</v>
      </c>
      <c r="D225" s="154"/>
      <c r="E225" s="154"/>
      <c r="F225" s="154"/>
      <c r="G225">
        <v>1</v>
      </c>
      <c r="H225">
        <v>1</v>
      </c>
      <c r="I225" s="341">
        <v>1</v>
      </c>
      <c r="J225">
        <v>1</v>
      </c>
      <c r="K225">
        <v>1</v>
      </c>
      <c r="L225">
        <v>1</v>
      </c>
      <c r="M225">
        <v>1</v>
      </c>
      <c r="N225">
        <v>1</v>
      </c>
      <c r="O225">
        <v>3</v>
      </c>
      <c r="P225">
        <v>3</v>
      </c>
      <c r="Q225">
        <v>3</v>
      </c>
      <c r="R225">
        <v>3</v>
      </c>
      <c r="S225">
        <v>3</v>
      </c>
      <c r="T225">
        <v>3</v>
      </c>
      <c r="U225">
        <v>4</v>
      </c>
      <c r="V225">
        <v>3</v>
      </c>
      <c r="W225">
        <v>3</v>
      </c>
      <c r="X225">
        <v>3</v>
      </c>
      <c r="Y225">
        <v>3</v>
      </c>
      <c r="Z225">
        <v>3</v>
      </c>
      <c r="AA225">
        <v>2</v>
      </c>
      <c r="AB225">
        <v>3</v>
      </c>
      <c r="AC225">
        <v>2</v>
      </c>
      <c r="AD225">
        <v>2</v>
      </c>
      <c r="AE225">
        <v>2</v>
      </c>
      <c r="AF225">
        <v>1</v>
      </c>
      <c r="AG225">
        <v>2</v>
      </c>
      <c r="AH225">
        <v>2</v>
      </c>
      <c r="AI225">
        <v>2</v>
      </c>
      <c r="AJ225">
        <v>1</v>
      </c>
      <c r="AK225">
        <v>1</v>
      </c>
      <c r="AL225">
        <v>1</v>
      </c>
      <c r="AM225">
        <v>1</v>
      </c>
      <c r="AN225">
        <v>2</v>
      </c>
      <c r="AO225">
        <v>1</v>
      </c>
      <c r="AP225" s="362">
        <v>1</v>
      </c>
      <c r="AQ225">
        <v>1</v>
      </c>
      <c r="AR225">
        <v>1</v>
      </c>
      <c r="AS225">
        <v>1</v>
      </c>
      <c r="AT225">
        <v>3</v>
      </c>
      <c r="AU225">
        <v>2</v>
      </c>
      <c r="AV225">
        <v>2</v>
      </c>
      <c r="AW225" s="144">
        <v>1</v>
      </c>
      <c r="AX225" s="144">
        <v>1</v>
      </c>
      <c r="AY225" s="144">
        <v>2</v>
      </c>
      <c r="AZ225" s="144">
        <v>2</v>
      </c>
      <c r="BA225" s="144">
        <v>2</v>
      </c>
      <c r="BB225" s="144">
        <v>2</v>
      </c>
      <c r="BC225" s="144">
        <v>2</v>
      </c>
      <c r="BD225" s="144">
        <v>2</v>
      </c>
      <c r="BE225" s="144">
        <v>1</v>
      </c>
      <c r="BF225" s="144">
        <v>1</v>
      </c>
      <c r="BG225">
        <v>1</v>
      </c>
      <c r="BH225">
        <v>0</v>
      </c>
      <c r="BI225">
        <v>2</v>
      </c>
      <c r="BJ225">
        <v>2</v>
      </c>
      <c r="BK225">
        <v>1</v>
      </c>
      <c r="BL225">
        <v>2</v>
      </c>
      <c r="BM225">
        <v>1</v>
      </c>
      <c r="BN225">
        <v>1</v>
      </c>
      <c r="BO225">
        <v>1</v>
      </c>
      <c r="BP225">
        <v>1</v>
      </c>
      <c r="BQ225">
        <v>1</v>
      </c>
      <c r="BR225">
        <v>1</v>
      </c>
      <c r="BS225" s="371">
        <v>0</v>
      </c>
      <c r="BT225">
        <v>0</v>
      </c>
      <c r="BU225">
        <v>1</v>
      </c>
      <c r="BV225">
        <v>1</v>
      </c>
      <c r="BW225">
        <v>1</v>
      </c>
      <c r="BX225">
        <v>1</v>
      </c>
      <c r="BY225">
        <v>1</v>
      </c>
      <c r="BZ225">
        <v>0</v>
      </c>
      <c r="CA225" s="381">
        <v>0</v>
      </c>
      <c r="CB225" s="149">
        <v>0</v>
      </c>
      <c r="CC225" s="381">
        <v>0</v>
      </c>
      <c r="CD225" s="381">
        <v>0</v>
      </c>
      <c r="CE225" s="381">
        <v>0</v>
      </c>
      <c r="CF225" s="381">
        <v>0</v>
      </c>
      <c r="CG225" s="149">
        <v>0</v>
      </c>
      <c r="CH225" s="149">
        <v>0</v>
      </c>
      <c r="CI225" s="381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1</v>
      </c>
      <c r="CV225">
        <v>1</v>
      </c>
      <c r="CW225">
        <v>1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  <c r="DH225">
        <v>0</v>
      </c>
      <c r="DI225">
        <v>1</v>
      </c>
      <c r="DJ225">
        <v>1</v>
      </c>
      <c r="DK225">
        <v>1</v>
      </c>
      <c r="DL225">
        <v>0</v>
      </c>
      <c r="DM225">
        <v>0</v>
      </c>
      <c r="DN225">
        <v>0</v>
      </c>
      <c r="DO225">
        <v>0</v>
      </c>
      <c r="DP225">
        <v>0</v>
      </c>
      <c r="DQ225">
        <v>0</v>
      </c>
      <c r="DR225" s="329">
        <v>0</v>
      </c>
      <c r="DS225">
        <v>1</v>
      </c>
      <c r="DT225" s="329"/>
      <c r="DU225" s="329"/>
      <c r="DV225" s="329"/>
      <c r="DW225" s="329"/>
      <c r="DX225" s="329">
        <v>1</v>
      </c>
      <c r="DY225" s="329">
        <v>1</v>
      </c>
      <c r="DZ225" s="329">
        <v>1</v>
      </c>
      <c r="EA225" s="329">
        <v>1</v>
      </c>
      <c r="EB225" s="329">
        <v>1</v>
      </c>
      <c r="EC225" s="329">
        <v>1</v>
      </c>
      <c r="ED225" s="329">
        <v>2</v>
      </c>
      <c r="EE225" s="329">
        <v>1</v>
      </c>
      <c r="EF225" s="329"/>
      <c r="EG225" s="329"/>
      <c r="EH225" s="329">
        <v>1</v>
      </c>
      <c r="EI225" s="329">
        <v>1</v>
      </c>
      <c r="EJ225" s="329">
        <v>1</v>
      </c>
      <c r="EK225" s="329"/>
      <c r="EL225" s="329"/>
      <c r="EM225" s="329"/>
      <c r="EN225" s="329"/>
      <c r="EP225" s="329"/>
      <c r="EQ225" s="329"/>
      <c r="ER225" s="329">
        <v>1</v>
      </c>
      <c r="ES225" s="329"/>
      <c r="ET225" s="329"/>
      <c r="EU225" s="381"/>
      <c r="EV225" s="329"/>
      <c r="EW225" s="329"/>
      <c r="EX225" s="329"/>
      <c r="EY225" s="329"/>
      <c r="EZ225" s="329"/>
      <c r="FA225" s="329"/>
      <c r="FB225" s="329"/>
      <c r="FC225" s="329"/>
      <c r="FD225" s="329"/>
      <c r="FE225" s="329">
        <v>1</v>
      </c>
      <c r="FF225" s="329">
        <v>1</v>
      </c>
      <c r="FG225" s="329">
        <v>1</v>
      </c>
      <c r="FH225" s="329">
        <v>1</v>
      </c>
      <c r="FI225" s="329">
        <v>1</v>
      </c>
      <c r="FJ225" s="329">
        <v>1</v>
      </c>
      <c r="FK225">
        <v>1</v>
      </c>
      <c r="FL225" s="329">
        <v>1</v>
      </c>
      <c r="FM225" s="329">
        <v>1</v>
      </c>
      <c r="FN225">
        <v>0</v>
      </c>
      <c r="FQ225" s="329">
        <v>0</v>
      </c>
      <c r="FR225">
        <v>0</v>
      </c>
      <c r="FS225" s="329">
        <v>0</v>
      </c>
      <c r="FT225">
        <v>0</v>
      </c>
      <c r="FU225" s="329">
        <v>0</v>
      </c>
      <c r="FV225" s="329">
        <v>0</v>
      </c>
      <c r="FW225" s="329">
        <v>0</v>
      </c>
      <c r="FX225" s="329">
        <v>2</v>
      </c>
      <c r="FY225" s="329">
        <v>2</v>
      </c>
      <c r="FZ225" s="329">
        <v>2</v>
      </c>
      <c r="GA225" s="329">
        <v>0</v>
      </c>
      <c r="GB225" s="329">
        <v>0</v>
      </c>
      <c r="GC225" s="329">
        <v>0</v>
      </c>
      <c r="GD225" s="329">
        <v>0</v>
      </c>
      <c r="GE225" s="329">
        <v>0</v>
      </c>
      <c r="GF225" s="329">
        <v>0</v>
      </c>
      <c r="GG225" s="329">
        <v>0</v>
      </c>
      <c r="GH225" s="329">
        <v>0</v>
      </c>
      <c r="GI225" s="329">
        <v>0</v>
      </c>
      <c r="GJ225" s="329">
        <v>0</v>
      </c>
      <c r="GK225" s="329">
        <v>0</v>
      </c>
      <c r="GL225" s="329">
        <v>1</v>
      </c>
      <c r="GM225" s="329">
        <v>1</v>
      </c>
      <c r="GN225" s="329">
        <v>1</v>
      </c>
      <c r="GO225" s="329">
        <v>1</v>
      </c>
      <c r="GP225">
        <v>1</v>
      </c>
      <c r="GQ225" s="329">
        <v>0</v>
      </c>
      <c r="GR225" s="329">
        <v>1</v>
      </c>
      <c r="GS225" s="329">
        <v>1</v>
      </c>
      <c r="GT225" s="329">
        <v>1</v>
      </c>
      <c r="GU225" s="329">
        <v>1</v>
      </c>
      <c r="GV225">
        <v>1</v>
      </c>
      <c r="GW225">
        <v>0</v>
      </c>
      <c r="GX225">
        <v>0</v>
      </c>
      <c r="GY225">
        <v>0</v>
      </c>
      <c r="GZ225">
        <v>0</v>
      </c>
      <c r="HA225">
        <v>0</v>
      </c>
      <c r="HB225">
        <v>0</v>
      </c>
      <c r="HC225">
        <v>0</v>
      </c>
      <c r="HD225">
        <v>0</v>
      </c>
      <c r="HE225">
        <v>0</v>
      </c>
      <c r="HF225">
        <v>0</v>
      </c>
      <c r="HG225">
        <v>0</v>
      </c>
      <c r="HH225">
        <v>0</v>
      </c>
      <c r="HI225">
        <v>0</v>
      </c>
      <c r="HJ225">
        <v>0</v>
      </c>
      <c r="HK225">
        <v>0</v>
      </c>
      <c r="HL225">
        <v>0</v>
      </c>
      <c r="HM225">
        <v>1</v>
      </c>
      <c r="HN225">
        <v>1</v>
      </c>
      <c r="HO225">
        <v>2</v>
      </c>
      <c r="HP225">
        <v>1</v>
      </c>
      <c r="HQ225">
        <v>1</v>
      </c>
      <c r="HR225">
        <v>1</v>
      </c>
      <c r="HS225">
        <v>2</v>
      </c>
      <c r="HT225">
        <v>2</v>
      </c>
      <c r="HU225">
        <v>1</v>
      </c>
      <c r="HV225">
        <v>1</v>
      </c>
      <c r="HW225">
        <v>0</v>
      </c>
      <c r="HX225">
        <v>0</v>
      </c>
      <c r="HY225">
        <v>1</v>
      </c>
      <c r="HZ225">
        <v>1</v>
      </c>
      <c r="IA225">
        <v>1</v>
      </c>
      <c r="IB225">
        <v>1</v>
      </c>
      <c r="IC225">
        <v>1</v>
      </c>
      <c r="ID225">
        <v>1</v>
      </c>
      <c r="IE225">
        <v>1</v>
      </c>
      <c r="IF225">
        <v>0</v>
      </c>
      <c r="IG225">
        <v>0</v>
      </c>
      <c r="IH225">
        <v>0</v>
      </c>
      <c r="II225">
        <v>0</v>
      </c>
      <c r="IJ225">
        <v>0</v>
      </c>
      <c r="IK225">
        <v>0</v>
      </c>
      <c r="IL225">
        <v>0</v>
      </c>
      <c r="IM225">
        <v>0</v>
      </c>
      <c r="IN225" s="341">
        <f t="shared" si="201"/>
        <v>0</v>
      </c>
      <c r="IO225">
        <v>0</v>
      </c>
      <c r="IP225">
        <v>0</v>
      </c>
      <c r="IQ225">
        <v>0</v>
      </c>
      <c r="IR225">
        <v>0</v>
      </c>
      <c r="IS225">
        <v>0</v>
      </c>
      <c r="IT225">
        <v>0</v>
      </c>
      <c r="IU225">
        <v>0</v>
      </c>
      <c r="IV225">
        <v>0</v>
      </c>
      <c r="IW225">
        <v>0</v>
      </c>
      <c r="IX225">
        <v>0</v>
      </c>
      <c r="IY225">
        <v>0</v>
      </c>
      <c r="IZ225">
        <v>0</v>
      </c>
      <c r="JA225">
        <v>0</v>
      </c>
      <c r="JB225">
        <v>0</v>
      </c>
      <c r="JC225" s="343">
        <f t="shared" si="203"/>
        <v>0</v>
      </c>
      <c r="JD225">
        <v>0</v>
      </c>
      <c r="JE225">
        <v>0</v>
      </c>
      <c r="JF225" s="362">
        <f t="shared" si="204"/>
        <v>0</v>
      </c>
      <c r="JG225">
        <v>0</v>
      </c>
      <c r="JH225">
        <v>0</v>
      </c>
      <c r="JI225">
        <v>0</v>
      </c>
      <c r="JJ225">
        <v>0</v>
      </c>
      <c r="JK225">
        <v>0</v>
      </c>
      <c r="JL225">
        <v>0</v>
      </c>
      <c r="JM225">
        <v>1</v>
      </c>
      <c r="JN225" s="341">
        <f t="shared" si="205"/>
        <v>1</v>
      </c>
      <c r="JO225">
        <v>1</v>
      </c>
      <c r="JP225">
        <v>1</v>
      </c>
      <c r="JQ225">
        <v>1</v>
      </c>
      <c r="JR225">
        <v>0</v>
      </c>
      <c r="JS225">
        <v>0</v>
      </c>
      <c r="JT225">
        <v>0</v>
      </c>
      <c r="JU225">
        <v>0</v>
      </c>
      <c r="JV225" s="341">
        <f t="shared" si="206"/>
        <v>0</v>
      </c>
      <c r="JW225">
        <v>0</v>
      </c>
      <c r="JX225">
        <v>0</v>
      </c>
      <c r="JY225">
        <v>0</v>
      </c>
      <c r="JZ225">
        <v>0</v>
      </c>
      <c r="KA225">
        <v>0</v>
      </c>
      <c r="KB225">
        <v>0</v>
      </c>
      <c r="KC225">
        <v>0</v>
      </c>
      <c r="KD225">
        <v>0</v>
      </c>
      <c r="KE225">
        <v>0</v>
      </c>
      <c r="KF225">
        <v>0</v>
      </c>
      <c r="KG225">
        <v>0</v>
      </c>
      <c r="KH225">
        <v>0</v>
      </c>
      <c r="KI225">
        <v>0</v>
      </c>
      <c r="KJ225">
        <v>0</v>
      </c>
      <c r="KK225">
        <v>0</v>
      </c>
      <c r="KL225">
        <v>0</v>
      </c>
      <c r="KM225">
        <v>0</v>
      </c>
      <c r="KN225">
        <v>0</v>
      </c>
      <c r="KO225" s="341">
        <v>0.5</v>
      </c>
      <c r="KP225">
        <v>1</v>
      </c>
      <c r="KQ225">
        <v>1</v>
      </c>
      <c r="KR225">
        <v>1</v>
      </c>
      <c r="KS225">
        <v>1</v>
      </c>
      <c r="KT225">
        <v>1</v>
      </c>
      <c r="KU225">
        <v>1</v>
      </c>
      <c r="KV225">
        <v>1</v>
      </c>
      <c r="KW225">
        <v>1</v>
      </c>
      <c r="KX225">
        <v>1</v>
      </c>
      <c r="KY225">
        <v>1</v>
      </c>
      <c r="KZ225" s="471">
        <v>3</v>
      </c>
      <c r="LA225" s="471">
        <v>3</v>
      </c>
      <c r="LB225" s="471">
        <v>4</v>
      </c>
      <c r="LC225" s="471">
        <v>2</v>
      </c>
      <c r="LD225" s="471">
        <v>2</v>
      </c>
      <c r="LE225" s="471">
        <v>2</v>
      </c>
      <c r="LF225" s="471">
        <v>2</v>
      </c>
      <c r="LG225" s="471">
        <v>2</v>
      </c>
      <c r="LH225" s="471">
        <v>2</v>
      </c>
      <c r="LI225" s="471">
        <v>1</v>
      </c>
      <c r="LJ225" s="473">
        <v>1</v>
      </c>
      <c r="LK225">
        <v>1</v>
      </c>
      <c r="LL225">
        <v>1</v>
      </c>
      <c r="LM225">
        <v>1</v>
      </c>
      <c r="LN225">
        <v>1</v>
      </c>
      <c r="LO225">
        <v>1</v>
      </c>
      <c r="LP225">
        <v>1</v>
      </c>
      <c r="LQ225">
        <v>1</v>
      </c>
      <c r="LR225">
        <v>1</v>
      </c>
      <c r="LS225">
        <v>1</v>
      </c>
      <c r="LT225">
        <v>1</v>
      </c>
      <c r="LU225">
        <v>0</v>
      </c>
      <c r="LV225">
        <v>0</v>
      </c>
      <c r="LW225">
        <v>1</v>
      </c>
      <c r="LX225">
        <v>1</v>
      </c>
      <c r="LY225">
        <v>1</v>
      </c>
      <c r="LZ225">
        <v>2</v>
      </c>
      <c r="MA225">
        <v>2</v>
      </c>
      <c r="MB225">
        <v>1</v>
      </c>
      <c r="MC225">
        <v>1</v>
      </c>
      <c r="MD225">
        <v>1</v>
      </c>
      <c r="ME225">
        <v>0</v>
      </c>
      <c r="MF225">
        <v>0</v>
      </c>
      <c r="MG225">
        <v>0</v>
      </c>
      <c r="MH225">
        <v>1</v>
      </c>
      <c r="MI225">
        <v>1</v>
      </c>
      <c r="MJ225">
        <v>1</v>
      </c>
      <c r="MK225">
        <v>1</v>
      </c>
      <c r="ML225">
        <v>1</v>
      </c>
      <c r="MM225">
        <v>2</v>
      </c>
      <c r="MN225">
        <v>1</v>
      </c>
      <c r="MO225" s="471">
        <v>1</v>
      </c>
      <c r="MP225" s="471">
        <v>0</v>
      </c>
      <c r="MQ225">
        <v>0</v>
      </c>
      <c r="MR225">
        <v>0</v>
      </c>
      <c r="MS225">
        <v>0</v>
      </c>
      <c r="MT225">
        <v>0</v>
      </c>
      <c r="MU225">
        <v>0</v>
      </c>
      <c r="MV225">
        <v>1</v>
      </c>
      <c r="MW225">
        <v>0</v>
      </c>
      <c r="MX225">
        <v>1</v>
      </c>
      <c r="MY225">
        <v>1</v>
      </c>
      <c r="MZ225">
        <v>1</v>
      </c>
      <c r="NA225">
        <v>1</v>
      </c>
      <c r="NB225">
        <v>1</v>
      </c>
      <c r="NC225">
        <v>1</v>
      </c>
      <c r="ND225">
        <v>1</v>
      </c>
      <c r="NE225">
        <v>1</v>
      </c>
      <c r="NF225">
        <v>1</v>
      </c>
      <c r="NG225">
        <v>1</v>
      </c>
      <c r="NH225">
        <v>0</v>
      </c>
      <c r="NI225">
        <v>0</v>
      </c>
      <c r="NJ225">
        <v>0</v>
      </c>
      <c r="NK225">
        <v>0</v>
      </c>
      <c r="NL225">
        <v>0</v>
      </c>
      <c r="NM225">
        <v>0</v>
      </c>
      <c r="NN225">
        <v>0</v>
      </c>
      <c r="NO225">
        <v>0</v>
      </c>
      <c r="NP225">
        <v>1</v>
      </c>
      <c r="NQ225">
        <v>1</v>
      </c>
      <c r="NR225">
        <v>1</v>
      </c>
      <c r="NS225">
        <v>1</v>
      </c>
      <c r="NT225">
        <v>1</v>
      </c>
      <c r="NU225">
        <v>1</v>
      </c>
      <c r="NV225">
        <v>2</v>
      </c>
      <c r="NW225">
        <v>1</v>
      </c>
      <c r="NX225">
        <v>2</v>
      </c>
      <c r="NY225">
        <v>1</v>
      </c>
      <c r="NZ225">
        <v>1</v>
      </c>
      <c r="OA225">
        <v>1</v>
      </c>
      <c r="OB225">
        <v>1</v>
      </c>
      <c r="OC225">
        <v>1</v>
      </c>
      <c r="OD225">
        <v>0</v>
      </c>
      <c r="OE225">
        <v>0</v>
      </c>
      <c r="OF225">
        <v>0</v>
      </c>
      <c r="OG225">
        <v>0</v>
      </c>
      <c r="OH225">
        <v>0</v>
      </c>
      <c r="OI225">
        <v>0</v>
      </c>
      <c r="OJ225">
        <v>0</v>
      </c>
      <c r="OK225">
        <v>0</v>
      </c>
      <c r="OL225">
        <v>0</v>
      </c>
      <c r="OM225">
        <v>0</v>
      </c>
      <c r="ON225">
        <v>1</v>
      </c>
      <c r="OO225">
        <v>0</v>
      </c>
      <c r="OP225">
        <v>0</v>
      </c>
      <c r="OQ225">
        <v>0</v>
      </c>
      <c r="OR225">
        <v>0</v>
      </c>
      <c r="OS225">
        <v>0</v>
      </c>
      <c r="OT225">
        <v>0</v>
      </c>
      <c r="OU225">
        <v>0</v>
      </c>
      <c r="OV225">
        <v>0</v>
      </c>
      <c r="OW225">
        <v>0</v>
      </c>
      <c r="OY225" s="341">
        <f t="shared" si="202"/>
        <v>0</v>
      </c>
      <c r="PB225">
        <v>1</v>
      </c>
      <c r="PC225">
        <v>1</v>
      </c>
      <c r="PD225">
        <v>1</v>
      </c>
    </row>
    <row r="226" spans="1:420" x14ac:dyDescent="0.2">
      <c r="A226" s="55"/>
      <c r="B226" s="1">
        <v>4</v>
      </c>
      <c r="C226" s="166">
        <f t="shared" ca="1" si="200"/>
        <v>0</v>
      </c>
      <c r="D226" s="154"/>
      <c r="E226" s="154"/>
      <c r="F226" s="154"/>
      <c r="G226">
        <v>4</v>
      </c>
      <c r="H226">
        <v>6</v>
      </c>
      <c r="I226" s="341">
        <v>6.5</v>
      </c>
      <c r="J226">
        <v>7</v>
      </c>
      <c r="K226">
        <v>9</v>
      </c>
      <c r="L226">
        <v>11</v>
      </c>
      <c r="M226">
        <v>9</v>
      </c>
      <c r="N226">
        <v>11</v>
      </c>
      <c r="O226">
        <v>8</v>
      </c>
      <c r="P226">
        <v>7</v>
      </c>
      <c r="Q226">
        <v>6</v>
      </c>
      <c r="R226">
        <v>9</v>
      </c>
      <c r="S226">
        <v>8</v>
      </c>
      <c r="T226">
        <v>8</v>
      </c>
      <c r="U226">
        <v>9</v>
      </c>
      <c r="V226">
        <v>8</v>
      </c>
      <c r="W226">
        <v>6</v>
      </c>
      <c r="X226">
        <v>4</v>
      </c>
      <c r="Y226">
        <v>3</v>
      </c>
      <c r="Z226">
        <v>4</v>
      </c>
      <c r="AA226">
        <v>4</v>
      </c>
      <c r="AB226">
        <v>6</v>
      </c>
      <c r="AC226">
        <v>4</v>
      </c>
      <c r="AD226">
        <v>4</v>
      </c>
      <c r="AE226">
        <v>4</v>
      </c>
      <c r="AF226">
        <v>5</v>
      </c>
      <c r="AG226">
        <v>6</v>
      </c>
      <c r="AH226">
        <v>5</v>
      </c>
      <c r="AI226">
        <v>3</v>
      </c>
      <c r="AJ226">
        <v>4</v>
      </c>
      <c r="AK226">
        <v>4</v>
      </c>
      <c r="AL226">
        <v>5</v>
      </c>
      <c r="AM226">
        <v>6</v>
      </c>
      <c r="AN226">
        <v>5</v>
      </c>
      <c r="AO226">
        <v>3</v>
      </c>
      <c r="AP226" s="362">
        <v>3.5</v>
      </c>
      <c r="AQ226">
        <v>4</v>
      </c>
      <c r="AR226">
        <v>7</v>
      </c>
      <c r="AS226">
        <v>6</v>
      </c>
      <c r="AT226">
        <v>5</v>
      </c>
      <c r="AU226">
        <v>6</v>
      </c>
      <c r="AV226">
        <v>5</v>
      </c>
      <c r="AW226" s="144">
        <v>7</v>
      </c>
      <c r="AX226" s="144">
        <v>6</v>
      </c>
      <c r="AY226" s="144">
        <v>5</v>
      </c>
      <c r="AZ226" s="144">
        <v>6</v>
      </c>
      <c r="BA226" s="144">
        <v>8</v>
      </c>
      <c r="BB226" s="144">
        <v>6</v>
      </c>
      <c r="BC226" s="144">
        <v>5</v>
      </c>
      <c r="BD226" s="144">
        <v>4</v>
      </c>
      <c r="BE226" s="144">
        <v>7</v>
      </c>
      <c r="BF226" s="144">
        <v>7</v>
      </c>
      <c r="BG226">
        <v>7</v>
      </c>
      <c r="BH226">
        <v>6</v>
      </c>
      <c r="BI226">
        <v>5</v>
      </c>
      <c r="BJ226">
        <v>5</v>
      </c>
      <c r="BK226">
        <v>6</v>
      </c>
      <c r="BL226">
        <v>6</v>
      </c>
      <c r="BM226">
        <v>6</v>
      </c>
      <c r="BN226">
        <v>9</v>
      </c>
      <c r="BO226">
        <v>7</v>
      </c>
      <c r="BP226">
        <v>7</v>
      </c>
      <c r="BQ226">
        <v>7</v>
      </c>
      <c r="BR226">
        <v>7</v>
      </c>
      <c r="BS226" s="371">
        <v>0</v>
      </c>
      <c r="BT226">
        <v>3</v>
      </c>
      <c r="BU226">
        <v>3</v>
      </c>
      <c r="BV226">
        <v>3</v>
      </c>
      <c r="BW226">
        <v>3</v>
      </c>
      <c r="BX226">
        <v>2</v>
      </c>
      <c r="BY226">
        <v>2</v>
      </c>
      <c r="BZ226">
        <v>3</v>
      </c>
      <c r="CA226" s="381">
        <v>3</v>
      </c>
      <c r="CB226" s="149">
        <v>2</v>
      </c>
      <c r="CC226" s="381">
        <v>2</v>
      </c>
      <c r="CD226" s="381">
        <v>5</v>
      </c>
      <c r="CE226" s="381">
        <v>3</v>
      </c>
      <c r="CF226" s="381">
        <v>1</v>
      </c>
      <c r="CG226" s="149">
        <v>2</v>
      </c>
      <c r="CH226" s="149">
        <v>0</v>
      </c>
      <c r="CI226" s="381">
        <v>0</v>
      </c>
      <c r="CJ226">
        <v>0</v>
      </c>
      <c r="CK226">
        <v>0</v>
      </c>
      <c r="CL226">
        <v>3</v>
      </c>
      <c r="CM226">
        <v>3</v>
      </c>
      <c r="CN226">
        <v>1</v>
      </c>
      <c r="CO226">
        <v>1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1</v>
      </c>
      <c r="CV226">
        <v>1</v>
      </c>
      <c r="CW226">
        <v>1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  <c r="DH226">
        <v>1</v>
      </c>
      <c r="DI226">
        <v>1</v>
      </c>
      <c r="DJ226">
        <v>1</v>
      </c>
      <c r="DK226">
        <v>0</v>
      </c>
      <c r="DL226">
        <v>0</v>
      </c>
      <c r="DM226">
        <v>0</v>
      </c>
      <c r="DN226">
        <v>1</v>
      </c>
      <c r="DO226">
        <v>1</v>
      </c>
      <c r="DP226">
        <v>1</v>
      </c>
      <c r="DQ226">
        <v>1</v>
      </c>
      <c r="DR226" s="329">
        <v>1</v>
      </c>
      <c r="DS226">
        <v>1</v>
      </c>
      <c r="DT226" s="329">
        <v>1</v>
      </c>
      <c r="DU226" s="329"/>
      <c r="DV226" s="329"/>
      <c r="DW226" s="329"/>
      <c r="DX226" s="329"/>
      <c r="DY226" s="329">
        <v>1</v>
      </c>
      <c r="DZ226" s="329">
        <v>1</v>
      </c>
      <c r="EA226" s="329">
        <v>1</v>
      </c>
      <c r="EB226" s="329">
        <v>1</v>
      </c>
      <c r="EC226" s="329"/>
      <c r="ED226" s="329"/>
      <c r="EE226" s="329"/>
      <c r="EF226" s="329"/>
      <c r="EG226" s="329"/>
      <c r="EH226" s="329"/>
      <c r="EI226" s="329"/>
      <c r="EJ226" s="329"/>
      <c r="EK226" s="329"/>
      <c r="EL226" s="329"/>
      <c r="EM226" s="329"/>
      <c r="EN226" s="329"/>
      <c r="EP226" s="329"/>
      <c r="EQ226" s="329"/>
      <c r="ER226" s="329"/>
      <c r="ES226" s="329"/>
      <c r="ET226" s="329"/>
      <c r="EU226" s="381"/>
      <c r="EV226" s="329"/>
      <c r="EW226" s="329"/>
      <c r="EX226" s="329"/>
      <c r="EY226" s="329"/>
      <c r="EZ226" s="329"/>
      <c r="FA226" s="329"/>
      <c r="FB226" s="329"/>
      <c r="FC226" s="329"/>
      <c r="FD226" s="329"/>
      <c r="FE226" s="329"/>
      <c r="FF226" s="329"/>
      <c r="FG226" s="329"/>
      <c r="FH226" s="329"/>
      <c r="FI226" s="329"/>
      <c r="FJ226" s="329"/>
      <c r="FK226">
        <v>1</v>
      </c>
      <c r="FL226" s="329"/>
      <c r="FM226" s="329"/>
      <c r="FN226">
        <v>0</v>
      </c>
      <c r="FQ226" s="329">
        <v>1</v>
      </c>
      <c r="FR226">
        <v>1</v>
      </c>
      <c r="FS226" s="329">
        <v>0</v>
      </c>
      <c r="FT226">
        <v>0</v>
      </c>
      <c r="FU226" s="329">
        <v>0</v>
      </c>
      <c r="FV226" s="329">
        <v>1</v>
      </c>
      <c r="FW226" s="329">
        <v>0</v>
      </c>
      <c r="FX226" s="329">
        <v>0</v>
      </c>
      <c r="FY226" s="329">
        <v>0</v>
      </c>
      <c r="FZ226" s="329">
        <v>1</v>
      </c>
      <c r="GA226" s="329">
        <v>1</v>
      </c>
      <c r="GB226" s="329">
        <v>1</v>
      </c>
      <c r="GC226" s="329">
        <v>1</v>
      </c>
      <c r="GD226" s="329">
        <v>1</v>
      </c>
      <c r="GE226" s="329">
        <v>1</v>
      </c>
      <c r="GF226" s="329">
        <v>1</v>
      </c>
      <c r="GG226" s="329">
        <v>0</v>
      </c>
      <c r="GH226" s="329">
        <v>0</v>
      </c>
      <c r="GI226" s="329">
        <v>0</v>
      </c>
      <c r="GJ226" s="329">
        <v>0</v>
      </c>
      <c r="GK226" s="329">
        <v>0</v>
      </c>
      <c r="GL226" s="329">
        <v>0</v>
      </c>
      <c r="GM226" s="329">
        <v>2</v>
      </c>
      <c r="GN226" s="329">
        <v>2</v>
      </c>
      <c r="GO226" s="329">
        <v>1</v>
      </c>
      <c r="GP226">
        <v>1</v>
      </c>
      <c r="GQ226" s="329">
        <v>1</v>
      </c>
      <c r="GR226" s="329">
        <v>1</v>
      </c>
      <c r="GS226" s="329">
        <v>1</v>
      </c>
      <c r="GT226" s="329">
        <v>1</v>
      </c>
      <c r="GU226" s="329">
        <v>0</v>
      </c>
      <c r="GV226">
        <v>0</v>
      </c>
      <c r="GW226">
        <v>1</v>
      </c>
      <c r="GX226">
        <v>1</v>
      </c>
      <c r="GY226">
        <v>1</v>
      </c>
      <c r="GZ226">
        <v>3</v>
      </c>
      <c r="HA226">
        <v>3</v>
      </c>
      <c r="HB226">
        <v>3</v>
      </c>
      <c r="HC226">
        <v>3</v>
      </c>
      <c r="HD226">
        <v>2</v>
      </c>
      <c r="HE226">
        <v>2</v>
      </c>
      <c r="HF226">
        <v>2</v>
      </c>
      <c r="HG226">
        <v>2</v>
      </c>
      <c r="HH226">
        <v>3</v>
      </c>
      <c r="HI226">
        <v>2</v>
      </c>
      <c r="HJ226">
        <v>2</v>
      </c>
      <c r="HK226">
        <v>3</v>
      </c>
      <c r="HL226">
        <v>2</v>
      </c>
      <c r="HM226">
        <v>2</v>
      </c>
      <c r="HN226">
        <v>2</v>
      </c>
      <c r="HO226">
        <v>2</v>
      </c>
      <c r="HP226">
        <v>2</v>
      </c>
      <c r="HQ226">
        <v>1</v>
      </c>
      <c r="HR226">
        <v>1</v>
      </c>
      <c r="HS226">
        <v>1</v>
      </c>
      <c r="HT226">
        <v>1</v>
      </c>
      <c r="HU226">
        <v>1</v>
      </c>
      <c r="HV226">
        <v>1</v>
      </c>
      <c r="HW226">
        <v>1</v>
      </c>
      <c r="HX226">
        <v>1</v>
      </c>
      <c r="HY226">
        <v>1</v>
      </c>
      <c r="HZ226">
        <v>1</v>
      </c>
      <c r="IA226">
        <v>1</v>
      </c>
      <c r="IB226">
        <v>1</v>
      </c>
      <c r="IC226">
        <v>1</v>
      </c>
      <c r="ID226">
        <v>1</v>
      </c>
      <c r="IE226">
        <v>1</v>
      </c>
      <c r="IF226">
        <v>1</v>
      </c>
      <c r="IG226">
        <v>1</v>
      </c>
      <c r="IH226">
        <v>1</v>
      </c>
      <c r="II226">
        <v>1</v>
      </c>
      <c r="IJ226">
        <v>1</v>
      </c>
      <c r="IK226">
        <v>1</v>
      </c>
      <c r="IL226">
        <v>1</v>
      </c>
      <c r="IM226">
        <v>2</v>
      </c>
      <c r="IN226" s="341">
        <f t="shared" si="201"/>
        <v>2.5</v>
      </c>
      <c r="IO226">
        <v>3</v>
      </c>
      <c r="IP226">
        <v>3</v>
      </c>
      <c r="IQ226">
        <v>3</v>
      </c>
      <c r="IR226">
        <v>4</v>
      </c>
      <c r="IS226">
        <v>3</v>
      </c>
      <c r="IT226">
        <v>4</v>
      </c>
      <c r="IU226">
        <v>4</v>
      </c>
      <c r="IV226">
        <v>4</v>
      </c>
      <c r="IW226">
        <v>4</v>
      </c>
      <c r="IX226">
        <v>4</v>
      </c>
      <c r="IY226">
        <v>3</v>
      </c>
      <c r="IZ226">
        <v>3</v>
      </c>
      <c r="JA226">
        <v>4</v>
      </c>
      <c r="JB226">
        <v>4</v>
      </c>
      <c r="JC226" s="343">
        <f t="shared" si="203"/>
        <v>4</v>
      </c>
      <c r="JD226">
        <v>4</v>
      </c>
      <c r="JE226">
        <v>2</v>
      </c>
      <c r="JF226" s="362">
        <f t="shared" si="204"/>
        <v>2</v>
      </c>
      <c r="JG226">
        <v>2</v>
      </c>
      <c r="JH226">
        <v>2</v>
      </c>
      <c r="JI226">
        <v>1</v>
      </c>
      <c r="JJ226">
        <v>0</v>
      </c>
      <c r="JK226">
        <v>2</v>
      </c>
      <c r="JL226">
        <v>2</v>
      </c>
      <c r="JM226">
        <v>1</v>
      </c>
      <c r="JN226" s="341">
        <f t="shared" si="205"/>
        <v>1</v>
      </c>
      <c r="JO226">
        <v>1</v>
      </c>
      <c r="JP226">
        <v>0</v>
      </c>
      <c r="JQ226">
        <v>0</v>
      </c>
      <c r="JR226">
        <v>0</v>
      </c>
      <c r="JS226">
        <v>0</v>
      </c>
      <c r="JT226">
        <v>0</v>
      </c>
      <c r="JU226">
        <v>0</v>
      </c>
      <c r="JV226" s="341">
        <f t="shared" si="206"/>
        <v>0</v>
      </c>
      <c r="JW226">
        <v>0</v>
      </c>
      <c r="JX226">
        <v>0</v>
      </c>
      <c r="JY226">
        <v>1</v>
      </c>
      <c r="JZ226">
        <v>1</v>
      </c>
      <c r="KA226">
        <v>1</v>
      </c>
      <c r="KB226">
        <v>1</v>
      </c>
      <c r="KC226">
        <v>1</v>
      </c>
      <c r="KD226">
        <v>1</v>
      </c>
      <c r="KE226">
        <v>2</v>
      </c>
      <c r="KF226">
        <v>2</v>
      </c>
      <c r="KG226">
        <v>1</v>
      </c>
      <c r="KH226">
        <v>0</v>
      </c>
      <c r="KI226">
        <v>1</v>
      </c>
      <c r="KJ226">
        <v>2</v>
      </c>
      <c r="KK226">
        <v>2</v>
      </c>
      <c r="KL226">
        <v>2</v>
      </c>
      <c r="KM226">
        <v>1</v>
      </c>
      <c r="KN226">
        <v>0</v>
      </c>
      <c r="KO226" s="341">
        <v>0.5</v>
      </c>
      <c r="KP226">
        <v>1</v>
      </c>
      <c r="KQ226">
        <v>1</v>
      </c>
      <c r="KR226">
        <v>1</v>
      </c>
      <c r="KS226">
        <v>1</v>
      </c>
      <c r="KT226">
        <v>1</v>
      </c>
      <c r="KU226">
        <v>1</v>
      </c>
      <c r="KV226">
        <v>1</v>
      </c>
      <c r="KW226">
        <v>0</v>
      </c>
      <c r="KX226">
        <v>0</v>
      </c>
      <c r="KY226">
        <v>0</v>
      </c>
      <c r="KZ226" s="471">
        <v>0</v>
      </c>
      <c r="LA226" s="471">
        <v>0</v>
      </c>
      <c r="LB226" s="471">
        <v>0</v>
      </c>
      <c r="LC226" s="471">
        <v>0</v>
      </c>
      <c r="LD226" s="471">
        <v>0</v>
      </c>
      <c r="LE226" s="471">
        <v>0</v>
      </c>
      <c r="LF226" s="471">
        <v>0</v>
      </c>
      <c r="LG226" s="471">
        <v>0</v>
      </c>
      <c r="LH226" s="471">
        <v>0</v>
      </c>
      <c r="LI226" s="471">
        <v>0</v>
      </c>
      <c r="LJ226" s="473">
        <v>0</v>
      </c>
      <c r="LK226">
        <v>0</v>
      </c>
      <c r="LL226">
        <v>0</v>
      </c>
      <c r="LM226">
        <v>0</v>
      </c>
      <c r="LN226">
        <v>0</v>
      </c>
      <c r="LO226">
        <v>0</v>
      </c>
      <c r="LP226">
        <v>0</v>
      </c>
      <c r="LQ226">
        <v>0</v>
      </c>
      <c r="LR226">
        <v>0</v>
      </c>
      <c r="LS226">
        <v>0</v>
      </c>
      <c r="LT226">
        <v>0</v>
      </c>
      <c r="LU226">
        <v>0</v>
      </c>
      <c r="LV226">
        <v>0</v>
      </c>
      <c r="LW226">
        <v>0</v>
      </c>
      <c r="LX226">
        <v>0</v>
      </c>
      <c r="LY226">
        <v>0</v>
      </c>
      <c r="LZ226">
        <v>0</v>
      </c>
      <c r="MA226">
        <v>0</v>
      </c>
      <c r="MB226">
        <v>0</v>
      </c>
      <c r="MC226">
        <v>0</v>
      </c>
      <c r="MD226">
        <v>0</v>
      </c>
      <c r="ME226">
        <v>0</v>
      </c>
      <c r="MF226">
        <v>0</v>
      </c>
      <c r="MG226">
        <v>0</v>
      </c>
      <c r="MH226">
        <v>0</v>
      </c>
      <c r="MI226">
        <v>0</v>
      </c>
      <c r="MJ226">
        <v>0</v>
      </c>
      <c r="MK226">
        <v>0</v>
      </c>
      <c r="ML226">
        <v>0</v>
      </c>
      <c r="MM226">
        <v>0</v>
      </c>
      <c r="MN226">
        <v>0</v>
      </c>
      <c r="MO226" s="471">
        <v>0</v>
      </c>
      <c r="MP226" s="471">
        <v>0</v>
      </c>
      <c r="MQ226">
        <v>0</v>
      </c>
      <c r="MR226">
        <v>0</v>
      </c>
      <c r="MS226">
        <v>0</v>
      </c>
      <c r="MT226">
        <v>0</v>
      </c>
      <c r="MU226">
        <v>0</v>
      </c>
      <c r="MV226">
        <v>0</v>
      </c>
      <c r="MW226">
        <v>0</v>
      </c>
      <c r="MX226">
        <v>0</v>
      </c>
      <c r="MY226">
        <v>0</v>
      </c>
      <c r="MZ226">
        <v>0</v>
      </c>
      <c r="NA226">
        <v>0</v>
      </c>
      <c r="NB226">
        <v>0</v>
      </c>
      <c r="NC226">
        <v>0</v>
      </c>
      <c r="ND226">
        <v>0</v>
      </c>
      <c r="NE226">
        <v>0</v>
      </c>
      <c r="NF226">
        <v>0</v>
      </c>
      <c r="NG226">
        <v>0</v>
      </c>
      <c r="NH226">
        <v>0</v>
      </c>
      <c r="NI226">
        <v>0</v>
      </c>
      <c r="NJ226">
        <v>0</v>
      </c>
      <c r="NK226">
        <v>0</v>
      </c>
      <c r="NL226">
        <v>0</v>
      </c>
      <c r="NM226">
        <v>0</v>
      </c>
      <c r="NN226">
        <v>0</v>
      </c>
      <c r="NO226">
        <v>0</v>
      </c>
      <c r="NP226">
        <v>0</v>
      </c>
      <c r="NQ226">
        <v>0</v>
      </c>
      <c r="NR226">
        <v>0</v>
      </c>
      <c r="NS226">
        <v>0</v>
      </c>
      <c r="NT226">
        <v>0</v>
      </c>
      <c r="NU226">
        <v>0</v>
      </c>
      <c r="NV226">
        <v>1</v>
      </c>
      <c r="NW226">
        <v>1</v>
      </c>
      <c r="NX226">
        <v>1</v>
      </c>
      <c r="NY226">
        <v>1</v>
      </c>
      <c r="NZ226">
        <v>1</v>
      </c>
      <c r="OA226">
        <v>0</v>
      </c>
      <c r="OB226">
        <v>0</v>
      </c>
      <c r="OC226">
        <v>0</v>
      </c>
      <c r="OD226">
        <v>0</v>
      </c>
      <c r="OE226">
        <v>0</v>
      </c>
      <c r="OF226">
        <v>0</v>
      </c>
      <c r="OG226">
        <v>0</v>
      </c>
      <c r="OH226">
        <v>0</v>
      </c>
      <c r="OI226">
        <v>0</v>
      </c>
      <c r="OJ226">
        <v>0</v>
      </c>
      <c r="OK226">
        <v>1</v>
      </c>
      <c r="OL226">
        <v>1</v>
      </c>
      <c r="OM226">
        <v>1</v>
      </c>
      <c r="ON226">
        <v>0</v>
      </c>
      <c r="OO226">
        <v>0</v>
      </c>
      <c r="OP226">
        <v>0</v>
      </c>
      <c r="OQ226">
        <v>0</v>
      </c>
      <c r="OR226">
        <v>0</v>
      </c>
      <c r="OS226">
        <v>0</v>
      </c>
      <c r="OT226">
        <v>0</v>
      </c>
      <c r="OU226">
        <v>0</v>
      </c>
      <c r="OV226">
        <v>0</v>
      </c>
      <c r="OW226">
        <v>0</v>
      </c>
      <c r="OY226" s="341">
        <f t="shared" si="202"/>
        <v>0</v>
      </c>
    </row>
    <row r="227" spans="1:420" s="144" customFormat="1" x14ac:dyDescent="0.2">
      <c r="A227" s="318"/>
      <c r="B227" s="318">
        <v>5</v>
      </c>
      <c r="C227" s="319">
        <f t="shared" ca="1" si="200"/>
        <v>1</v>
      </c>
      <c r="D227" s="322"/>
      <c r="E227" s="322"/>
      <c r="F227" s="322"/>
      <c r="G227" s="144">
        <v>22</v>
      </c>
      <c r="H227" s="144">
        <v>21</v>
      </c>
      <c r="I227" s="343">
        <v>20.5</v>
      </c>
      <c r="J227" s="144">
        <v>20</v>
      </c>
      <c r="K227" s="144">
        <v>24</v>
      </c>
      <c r="L227" s="144">
        <v>24</v>
      </c>
      <c r="M227" s="144">
        <v>26</v>
      </c>
      <c r="N227" s="144">
        <v>23</v>
      </c>
      <c r="O227" s="144">
        <v>25</v>
      </c>
      <c r="P227" s="144">
        <v>25</v>
      </c>
      <c r="Q227" s="144">
        <v>27</v>
      </c>
      <c r="R227" s="144">
        <v>27</v>
      </c>
      <c r="S227" s="144">
        <v>27</v>
      </c>
      <c r="T227" s="144">
        <v>24</v>
      </c>
      <c r="U227" s="144">
        <v>24</v>
      </c>
      <c r="V227" s="144">
        <v>24</v>
      </c>
      <c r="W227" s="144">
        <v>25</v>
      </c>
      <c r="X227" s="144">
        <v>22</v>
      </c>
      <c r="Y227" s="144">
        <v>21</v>
      </c>
      <c r="Z227" s="144">
        <v>22</v>
      </c>
      <c r="AA227" s="144">
        <v>21</v>
      </c>
      <c r="AB227" s="144">
        <v>21</v>
      </c>
      <c r="AC227" s="144">
        <v>23</v>
      </c>
      <c r="AD227" s="144">
        <v>19</v>
      </c>
      <c r="AE227" s="144">
        <v>19</v>
      </c>
      <c r="AF227" s="144">
        <v>19</v>
      </c>
      <c r="AG227" s="144">
        <v>21</v>
      </c>
      <c r="AH227" s="144">
        <v>21</v>
      </c>
      <c r="AI227" s="144">
        <v>23</v>
      </c>
      <c r="AJ227" s="144">
        <v>23</v>
      </c>
      <c r="AK227" s="144">
        <v>20</v>
      </c>
      <c r="AL227" s="144">
        <v>21</v>
      </c>
      <c r="AM227" s="144">
        <v>21</v>
      </c>
      <c r="AN227" s="144">
        <v>23</v>
      </c>
      <c r="AO227" s="144">
        <v>24</v>
      </c>
      <c r="AP227" s="363">
        <v>24</v>
      </c>
      <c r="AQ227" s="144">
        <v>24</v>
      </c>
      <c r="AR227" s="144">
        <v>24</v>
      </c>
      <c r="AS227" s="144">
        <v>24</v>
      </c>
      <c r="AT227" s="144">
        <v>22</v>
      </c>
      <c r="AU227" s="144">
        <v>23</v>
      </c>
      <c r="AV227" s="144">
        <v>21</v>
      </c>
      <c r="AW227" s="144">
        <v>23</v>
      </c>
      <c r="AX227" s="144">
        <v>26</v>
      </c>
      <c r="AY227" s="144">
        <v>24</v>
      </c>
      <c r="AZ227" s="144">
        <v>26</v>
      </c>
      <c r="BA227" s="144">
        <v>26</v>
      </c>
      <c r="BB227" s="144">
        <v>26</v>
      </c>
      <c r="BC227" s="144">
        <v>27</v>
      </c>
      <c r="BD227" s="144">
        <v>28</v>
      </c>
      <c r="BE227" s="144">
        <v>29</v>
      </c>
      <c r="BF227" s="144">
        <v>31</v>
      </c>
      <c r="BG227" s="144">
        <v>31</v>
      </c>
      <c r="BH227" s="144">
        <v>33</v>
      </c>
      <c r="BI227" s="144">
        <v>31</v>
      </c>
      <c r="BJ227" s="144">
        <v>30</v>
      </c>
      <c r="BK227" s="144">
        <v>27</v>
      </c>
      <c r="BL227" s="144">
        <v>20</v>
      </c>
      <c r="BM227" s="144">
        <v>19</v>
      </c>
      <c r="BN227" s="144">
        <v>20</v>
      </c>
      <c r="BO227" s="144">
        <v>20</v>
      </c>
      <c r="BP227" s="144">
        <v>18</v>
      </c>
      <c r="BQ227" s="144">
        <v>20</v>
      </c>
      <c r="BR227" s="144">
        <v>20</v>
      </c>
      <c r="BS227" s="371">
        <v>0</v>
      </c>
      <c r="BT227" s="144">
        <v>18</v>
      </c>
      <c r="BU227" s="144">
        <v>18</v>
      </c>
      <c r="BV227" s="144">
        <v>17</v>
      </c>
      <c r="BW227" s="144">
        <v>16</v>
      </c>
      <c r="BX227" s="144">
        <v>14</v>
      </c>
      <c r="BY227" s="144">
        <v>14</v>
      </c>
      <c r="BZ227" s="144">
        <v>14</v>
      </c>
      <c r="CA227" s="381">
        <v>12</v>
      </c>
      <c r="CB227" s="142">
        <v>13</v>
      </c>
      <c r="CC227" s="381">
        <v>13</v>
      </c>
      <c r="CD227" s="381">
        <v>15</v>
      </c>
      <c r="CE227" s="381">
        <v>13</v>
      </c>
      <c r="CF227" s="381">
        <v>14</v>
      </c>
      <c r="CG227" s="142">
        <v>15</v>
      </c>
      <c r="CH227" s="142">
        <v>16</v>
      </c>
      <c r="CI227" s="381">
        <v>16</v>
      </c>
      <c r="CJ227" s="144">
        <v>15</v>
      </c>
      <c r="CK227" s="144">
        <v>14</v>
      </c>
      <c r="CL227" s="144">
        <v>15</v>
      </c>
      <c r="CM227" s="144">
        <v>15</v>
      </c>
      <c r="CN227" s="144">
        <v>16</v>
      </c>
      <c r="CO227" s="144">
        <v>16</v>
      </c>
      <c r="CP227" s="144">
        <v>15</v>
      </c>
      <c r="CQ227" s="144">
        <v>16</v>
      </c>
      <c r="CR227" s="144">
        <v>17</v>
      </c>
      <c r="CS227" s="144">
        <v>19</v>
      </c>
      <c r="CT227" s="144">
        <v>18</v>
      </c>
      <c r="CU227" s="144">
        <v>17</v>
      </c>
      <c r="CV227" s="144">
        <v>15</v>
      </c>
      <c r="CW227" s="144">
        <v>16</v>
      </c>
      <c r="CX227" s="144">
        <v>13</v>
      </c>
      <c r="CY227" s="144">
        <v>12</v>
      </c>
      <c r="CZ227" s="144">
        <v>14</v>
      </c>
      <c r="DA227" s="144">
        <v>13</v>
      </c>
      <c r="DB227" s="144">
        <v>13</v>
      </c>
      <c r="DC227" s="144">
        <v>14</v>
      </c>
      <c r="DD227" s="144">
        <v>12</v>
      </c>
      <c r="DE227" s="144">
        <v>14</v>
      </c>
      <c r="DF227" s="144">
        <v>13.5</v>
      </c>
      <c r="DG227" s="144">
        <v>13</v>
      </c>
      <c r="DH227" s="144">
        <v>12</v>
      </c>
      <c r="DI227" s="144">
        <v>12</v>
      </c>
      <c r="DJ227" s="144">
        <v>12</v>
      </c>
      <c r="DK227" s="144">
        <v>11</v>
      </c>
      <c r="DL227" s="144">
        <v>14</v>
      </c>
      <c r="DM227" s="144">
        <v>16</v>
      </c>
      <c r="DN227" s="144">
        <v>16</v>
      </c>
      <c r="DO227" s="144">
        <v>14</v>
      </c>
      <c r="DP227" s="144">
        <v>12</v>
      </c>
      <c r="DQ227" s="144">
        <v>15</v>
      </c>
      <c r="DR227" s="329">
        <v>13</v>
      </c>
      <c r="DS227" s="144">
        <v>13</v>
      </c>
      <c r="DT227" s="329">
        <v>10</v>
      </c>
      <c r="DU227" s="329">
        <v>10</v>
      </c>
      <c r="DV227" s="329">
        <v>10</v>
      </c>
      <c r="DW227" s="329">
        <v>12</v>
      </c>
      <c r="DX227" s="329">
        <v>13</v>
      </c>
      <c r="DY227" s="329">
        <v>12</v>
      </c>
      <c r="DZ227" s="329">
        <v>7</v>
      </c>
      <c r="EA227" s="329">
        <v>3</v>
      </c>
      <c r="EB227" s="329">
        <v>3</v>
      </c>
      <c r="EC227" s="329">
        <v>3</v>
      </c>
      <c r="ED227" s="329">
        <v>3</v>
      </c>
      <c r="EE227" s="329">
        <v>2</v>
      </c>
      <c r="EF227" s="329">
        <v>2</v>
      </c>
      <c r="EG227" s="329">
        <v>1</v>
      </c>
      <c r="EH227" s="329"/>
      <c r="EI227" s="329">
        <v>1</v>
      </c>
      <c r="EJ227" s="329">
        <v>1</v>
      </c>
      <c r="EK227" s="329">
        <v>1</v>
      </c>
      <c r="EL227" s="329">
        <v>3</v>
      </c>
      <c r="EM227" s="329">
        <v>2</v>
      </c>
      <c r="EN227" s="329">
        <v>4</v>
      </c>
      <c r="EO227" s="144">
        <v>4</v>
      </c>
      <c r="EP227" s="329">
        <v>4</v>
      </c>
      <c r="EQ227" s="329">
        <v>3</v>
      </c>
      <c r="ER227" s="329">
        <v>2</v>
      </c>
      <c r="ES227" s="329">
        <v>2</v>
      </c>
      <c r="ET227" s="329">
        <v>4</v>
      </c>
      <c r="EU227" s="381">
        <v>3</v>
      </c>
      <c r="EV227" s="329">
        <v>3</v>
      </c>
      <c r="EW227" s="329">
        <v>3</v>
      </c>
      <c r="EX227" s="329">
        <v>3</v>
      </c>
      <c r="EY227" s="329">
        <v>3</v>
      </c>
      <c r="EZ227" s="329">
        <v>3</v>
      </c>
      <c r="FA227" s="329">
        <v>3</v>
      </c>
      <c r="FB227" s="329">
        <v>3</v>
      </c>
      <c r="FC227" s="329">
        <v>3</v>
      </c>
      <c r="FD227" s="329">
        <v>3</v>
      </c>
      <c r="FE227" s="329">
        <v>3</v>
      </c>
      <c r="FF227" s="329">
        <v>4</v>
      </c>
      <c r="FG227" s="329">
        <v>4</v>
      </c>
      <c r="FH227" s="329">
        <v>4</v>
      </c>
      <c r="FI227" s="329">
        <v>2</v>
      </c>
      <c r="FJ227" s="329">
        <v>2</v>
      </c>
      <c r="FK227" s="144">
        <v>2</v>
      </c>
      <c r="FL227" s="329">
        <v>4</v>
      </c>
      <c r="FM227" s="329">
        <v>5</v>
      </c>
      <c r="FN227" s="144">
        <v>5</v>
      </c>
      <c r="FO227" s="144">
        <v>5</v>
      </c>
      <c r="FP227" s="144">
        <v>2</v>
      </c>
      <c r="FQ227" s="329">
        <v>3</v>
      </c>
      <c r="FR227" s="144">
        <v>3</v>
      </c>
      <c r="FS227" s="329">
        <v>2</v>
      </c>
      <c r="FT227" s="144">
        <v>2</v>
      </c>
      <c r="FU227" s="329">
        <v>1</v>
      </c>
      <c r="FV227" s="329">
        <v>1</v>
      </c>
      <c r="FW227" s="329">
        <v>1</v>
      </c>
      <c r="FX227" s="329">
        <v>1</v>
      </c>
      <c r="FY227" s="329">
        <v>1</v>
      </c>
      <c r="FZ227" s="329">
        <v>2</v>
      </c>
      <c r="GA227" s="329">
        <v>3</v>
      </c>
      <c r="GB227" s="329">
        <v>3</v>
      </c>
      <c r="GC227" s="329">
        <v>3</v>
      </c>
      <c r="GD227" s="329">
        <v>3</v>
      </c>
      <c r="GE227" s="329">
        <v>3</v>
      </c>
      <c r="GF227" s="329">
        <v>4</v>
      </c>
      <c r="GG227" s="329">
        <v>4</v>
      </c>
      <c r="GH227" s="329">
        <v>4</v>
      </c>
      <c r="GI227" s="329">
        <v>4</v>
      </c>
      <c r="GJ227" s="329">
        <v>3</v>
      </c>
      <c r="GK227" s="329">
        <v>4</v>
      </c>
      <c r="GL227" s="329">
        <v>2</v>
      </c>
      <c r="GM227" s="329">
        <v>3</v>
      </c>
      <c r="GN227" s="329">
        <v>3</v>
      </c>
      <c r="GO227" s="329">
        <v>3</v>
      </c>
      <c r="GP227" s="144">
        <v>3</v>
      </c>
      <c r="GQ227" s="329">
        <v>3</v>
      </c>
      <c r="GR227" s="329">
        <v>3</v>
      </c>
      <c r="GS227" s="329">
        <v>5</v>
      </c>
      <c r="GT227" s="329">
        <v>5</v>
      </c>
      <c r="GU227" s="329">
        <v>3</v>
      </c>
      <c r="GV227" s="144">
        <v>2</v>
      </c>
      <c r="GW227" s="144">
        <v>2</v>
      </c>
      <c r="GX227" s="144">
        <v>2</v>
      </c>
      <c r="GY227" s="144">
        <v>3</v>
      </c>
      <c r="GZ227" s="144">
        <v>3</v>
      </c>
      <c r="HA227" s="144">
        <v>3</v>
      </c>
      <c r="HB227" s="144">
        <v>3</v>
      </c>
      <c r="HC227" s="144">
        <v>4</v>
      </c>
      <c r="HD227" s="144">
        <v>4</v>
      </c>
      <c r="HE227" s="144">
        <v>4</v>
      </c>
      <c r="HF227" s="144">
        <v>4</v>
      </c>
      <c r="HG227" s="144">
        <v>5</v>
      </c>
      <c r="HH227" s="144">
        <v>5</v>
      </c>
      <c r="HI227" s="144">
        <v>5</v>
      </c>
      <c r="HJ227" s="144">
        <v>4</v>
      </c>
      <c r="HK227" s="144">
        <v>3</v>
      </c>
      <c r="HL227" s="144">
        <v>3</v>
      </c>
      <c r="HM227" s="144">
        <v>4</v>
      </c>
      <c r="HN227" s="144">
        <v>4</v>
      </c>
      <c r="HO227" s="144">
        <v>3</v>
      </c>
      <c r="HP227" s="144">
        <v>3</v>
      </c>
      <c r="HQ227" s="144">
        <v>5</v>
      </c>
      <c r="HR227" s="144">
        <v>6</v>
      </c>
      <c r="HS227" s="144">
        <v>6</v>
      </c>
      <c r="HT227" s="144">
        <v>5</v>
      </c>
      <c r="HU227" s="144">
        <v>5</v>
      </c>
      <c r="HV227" s="144">
        <v>5</v>
      </c>
      <c r="HW227" s="144">
        <v>3</v>
      </c>
      <c r="HX227" s="144">
        <v>4</v>
      </c>
      <c r="HY227" s="144">
        <v>4</v>
      </c>
      <c r="HZ227" s="144">
        <v>6</v>
      </c>
      <c r="IA227" s="144">
        <v>4</v>
      </c>
      <c r="IB227" s="144">
        <v>4</v>
      </c>
      <c r="IC227" s="144">
        <v>4</v>
      </c>
      <c r="ID227" s="144">
        <v>4</v>
      </c>
      <c r="IE227" s="144">
        <v>1</v>
      </c>
      <c r="IF227" s="144">
        <v>1</v>
      </c>
      <c r="IG227" s="144">
        <v>1</v>
      </c>
      <c r="IH227" s="144">
        <v>1</v>
      </c>
      <c r="II227" s="144">
        <v>1</v>
      </c>
      <c r="IJ227" s="144">
        <v>1</v>
      </c>
      <c r="IK227" s="144">
        <v>2</v>
      </c>
      <c r="IL227" s="144">
        <v>1</v>
      </c>
      <c r="IM227" s="144">
        <v>0</v>
      </c>
      <c r="IN227" s="341">
        <f t="shared" si="201"/>
        <v>0</v>
      </c>
      <c r="IO227" s="144">
        <v>0</v>
      </c>
      <c r="IP227" s="144">
        <v>0</v>
      </c>
      <c r="IQ227" s="144">
        <v>0</v>
      </c>
      <c r="IR227" s="144">
        <v>1</v>
      </c>
      <c r="IS227" s="144">
        <v>1</v>
      </c>
      <c r="IT227" s="144">
        <v>1</v>
      </c>
      <c r="IU227" s="144">
        <v>2</v>
      </c>
      <c r="IV227" s="144">
        <v>3</v>
      </c>
      <c r="IW227" s="144">
        <v>3</v>
      </c>
      <c r="IX227" s="144">
        <v>3</v>
      </c>
      <c r="IY227" s="144">
        <v>4</v>
      </c>
      <c r="IZ227" s="144">
        <v>4</v>
      </c>
      <c r="JA227" s="144">
        <v>4</v>
      </c>
      <c r="JB227" s="144">
        <v>4</v>
      </c>
      <c r="JC227" s="343">
        <f t="shared" si="203"/>
        <v>3.5</v>
      </c>
      <c r="JD227" s="144">
        <v>3</v>
      </c>
      <c r="JE227" s="144">
        <v>4</v>
      </c>
      <c r="JF227" s="362">
        <f t="shared" si="204"/>
        <v>4</v>
      </c>
      <c r="JG227" s="144">
        <v>4</v>
      </c>
      <c r="JH227" s="144">
        <v>5</v>
      </c>
      <c r="JI227" s="144">
        <v>5</v>
      </c>
      <c r="JJ227" s="144">
        <v>4</v>
      </c>
      <c r="JK227" s="144">
        <v>5</v>
      </c>
      <c r="JL227" s="144">
        <v>5</v>
      </c>
      <c r="JM227" s="144">
        <v>1</v>
      </c>
      <c r="JN227" s="341">
        <f t="shared" si="205"/>
        <v>1</v>
      </c>
      <c r="JO227" s="144">
        <v>1</v>
      </c>
      <c r="JP227" s="144">
        <v>1</v>
      </c>
      <c r="JQ227" s="144">
        <v>2</v>
      </c>
      <c r="JR227" s="144">
        <v>4</v>
      </c>
      <c r="JS227" s="144">
        <v>4</v>
      </c>
      <c r="JT227" s="144">
        <v>4</v>
      </c>
      <c r="JU227" s="144">
        <v>4</v>
      </c>
      <c r="JV227" s="341">
        <f t="shared" si="206"/>
        <v>4</v>
      </c>
      <c r="JW227" s="144">
        <v>4</v>
      </c>
      <c r="JX227" s="144">
        <v>5</v>
      </c>
      <c r="JY227" s="144">
        <v>4</v>
      </c>
      <c r="JZ227" s="144">
        <v>4</v>
      </c>
      <c r="KA227" s="144">
        <v>5</v>
      </c>
      <c r="KB227" s="144">
        <v>5</v>
      </c>
      <c r="KC227" s="144">
        <v>5</v>
      </c>
      <c r="KD227" s="144">
        <v>6</v>
      </c>
      <c r="KE227" s="144">
        <v>6</v>
      </c>
      <c r="KF227" s="144">
        <v>6</v>
      </c>
      <c r="KG227" s="144">
        <v>5</v>
      </c>
      <c r="KH227" s="144">
        <v>4</v>
      </c>
      <c r="KI227" s="144">
        <v>4</v>
      </c>
      <c r="KJ227" s="144">
        <v>4</v>
      </c>
      <c r="KK227" s="144">
        <v>4</v>
      </c>
      <c r="KL227" s="144">
        <v>3</v>
      </c>
      <c r="KM227" s="144">
        <v>3</v>
      </c>
      <c r="KN227" s="144">
        <v>3</v>
      </c>
      <c r="KO227" s="341">
        <v>3</v>
      </c>
      <c r="KP227" s="144">
        <v>3</v>
      </c>
      <c r="KQ227" s="144">
        <v>3</v>
      </c>
      <c r="KR227" s="144">
        <v>3</v>
      </c>
      <c r="KS227" s="144">
        <v>3</v>
      </c>
      <c r="KT227" s="144">
        <v>3</v>
      </c>
      <c r="KU227" s="144">
        <v>3</v>
      </c>
      <c r="KV227" s="144">
        <v>3</v>
      </c>
      <c r="KW227" s="144">
        <v>3</v>
      </c>
      <c r="KX227" s="144">
        <v>3</v>
      </c>
      <c r="KY227" s="144">
        <v>3</v>
      </c>
      <c r="KZ227" s="144">
        <v>1</v>
      </c>
      <c r="LA227" s="144">
        <v>1</v>
      </c>
      <c r="LB227" s="144">
        <v>1</v>
      </c>
      <c r="LC227" s="144">
        <v>1</v>
      </c>
      <c r="LD227" s="144">
        <v>2</v>
      </c>
      <c r="LE227" s="144">
        <v>3</v>
      </c>
      <c r="LF227" s="144">
        <v>3</v>
      </c>
      <c r="LG227" s="144">
        <v>4</v>
      </c>
      <c r="LH227" s="144">
        <v>3</v>
      </c>
      <c r="LI227" s="144">
        <v>3</v>
      </c>
      <c r="LJ227" s="473">
        <v>3</v>
      </c>
      <c r="LK227" s="144">
        <v>4</v>
      </c>
      <c r="LL227" s="144">
        <v>4</v>
      </c>
      <c r="LM227" s="144">
        <v>4</v>
      </c>
      <c r="LN227" s="144">
        <v>5</v>
      </c>
      <c r="LO227" s="144">
        <v>6</v>
      </c>
      <c r="LP227" s="144">
        <v>5</v>
      </c>
      <c r="LQ227" s="144">
        <v>5</v>
      </c>
      <c r="LR227" s="144">
        <v>5</v>
      </c>
      <c r="LS227" s="144">
        <v>5</v>
      </c>
      <c r="LT227" s="144">
        <v>5</v>
      </c>
      <c r="LU227" s="144">
        <v>7</v>
      </c>
      <c r="LV227" s="144">
        <v>9</v>
      </c>
      <c r="LW227" s="144">
        <v>9</v>
      </c>
      <c r="LX227" s="144">
        <v>9</v>
      </c>
      <c r="LY227" s="144">
        <v>10</v>
      </c>
      <c r="LZ227" s="144">
        <v>6</v>
      </c>
      <c r="MA227" s="144">
        <v>6</v>
      </c>
      <c r="MB227" s="144">
        <v>6</v>
      </c>
      <c r="MC227" s="144">
        <v>4</v>
      </c>
      <c r="MD227" s="144">
        <v>0</v>
      </c>
      <c r="ME227" s="144">
        <v>1</v>
      </c>
      <c r="MF227" s="144">
        <v>1</v>
      </c>
      <c r="MG227" s="144">
        <v>1</v>
      </c>
      <c r="MH227" s="144">
        <v>0</v>
      </c>
      <c r="MI227" s="144">
        <v>0</v>
      </c>
      <c r="MJ227" s="144">
        <v>0</v>
      </c>
      <c r="MK227" s="144">
        <v>0</v>
      </c>
      <c r="ML227" s="144">
        <v>0</v>
      </c>
      <c r="MM227" s="144">
        <v>0</v>
      </c>
      <c r="MN227" s="144">
        <v>0</v>
      </c>
      <c r="MO227" s="144">
        <v>0</v>
      </c>
      <c r="MP227" s="144">
        <v>0</v>
      </c>
      <c r="MQ227" s="144">
        <v>1</v>
      </c>
      <c r="MR227" s="144">
        <v>1</v>
      </c>
      <c r="MS227" s="144">
        <v>1</v>
      </c>
      <c r="MT227" s="144">
        <v>0</v>
      </c>
      <c r="MU227" s="144">
        <v>1</v>
      </c>
      <c r="MV227" s="144">
        <v>1</v>
      </c>
      <c r="MW227" s="144">
        <v>1</v>
      </c>
      <c r="MX227" s="144">
        <v>1</v>
      </c>
      <c r="MY227" s="144">
        <v>2</v>
      </c>
      <c r="MZ227" s="144">
        <v>4</v>
      </c>
      <c r="NA227" s="144">
        <v>4</v>
      </c>
      <c r="NB227" s="144">
        <v>5</v>
      </c>
      <c r="NC227" s="144">
        <v>5</v>
      </c>
      <c r="ND227" s="144">
        <v>5</v>
      </c>
      <c r="NE227" s="144">
        <v>4</v>
      </c>
      <c r="NF227" s="144">
        <v>3</v>
      </c>
      <c r="NG227" s="144">
        <v>3</v>
      </c>
      <c r="NH227" s="144">
        <v>3</v>
      </c>
      <c r="NI227" s="144">
        <v>2</v>
      </c>
      <c r="NJ227" s="144">
        <v>2</v>
      </c>
      <c r="NK227" s="144">
        <v>2</v>
      </c>
      <c r="NL227" s="144">
        <v>2</v>
      </c>
      <c r="NM227" s="144">
        <v>1</v>
      </c>
      <c r="NN227" s="144">
        <v>1</v>
      </c>
      <c r="NO227" s="144">
        <v>1</v>
      </c>
      <c r="NP227" s="144">
        <v>1</v>
      </c>
      <c r="NQ227" s="144">
        <v>1</v>
      </c>
      <c r="NR227" s="144">
        <v>2</v>
      </c>
      <c r="NS227" s="144">
        <v>3</v>
      </c>
      <c r="NT227" s="144">
        <v>3</v>
      </c>
      <c r="NU227" s="144">
        <v>2</v>
      </c>
      <c r="NV227" s="144">
        <v>2</v>
      </c>
      <c r="NW227" s="144">
        <v>3</v>
      </c>
      <c r="NX227" s="144">
        <v>2</v>
      </c>
      <c r="NY227" s="144">
        <v>1</v>
      </c>
      <c r="NZ227" s="144">
        <v>1</v>
      </c>
      <c r="OA227" s="144">
        <v>1</v>
      </c>
      <c r="OB227" s="144">
        <v>1</v>
      </c>
      <c r="OC227" s="144">
        <v>1</v>
      </c>
      <c r="OD227" s="144">
        <v>1</v>
      </c>
      <c r="OE227" s="144">
        <v>2</v>
      </c>
      <c r="OF227" s="144">
        <v>2</v>
      </c>
      <c r="OG227" s="144">
        <v>2</v>
      </c>
      <c r="OH227" s="144">
        <v>1</v>
      </c>
      <c r="OI227" s="144">
        <v>1</v>
      </c>
      <c r="OJ227" s="144">
        <v>1</v>
      </c>
      <c r="OK227" s="144">
        <v>1</v>
      </c>
      <c r="OL227" s="144">
        <v>3</v>
      </c>
      <c r="OM227" s="144">
        <v>3</v>
      </c>
      <c r="ON227" s="144">
        <v>2</v>
      </c>
      <c r="OO227" s="144">
        <v>2</v>
      </c>
      <c r="OP227" s="144">
        <v>2</v>
      </c>
      <c r="OQ227" s="144">
        <v>2</v>
      </c>
      <c r="OR227" s="144">
        <v>2</v>
      </c>
      <c r="OS227" s="144">
        <v>2</v>
      </c>
      <c r="OT227" s="144">
        <v>2</v>
      </c>
      <c r="OU227" s="144">
        <v>1</v>
      </c>
      <c r="OV227" s="144">
        <v>1</v>
      </c>
      <c r="OW227" s="144">
        <v>1</v>
      </c>
      <c r="OX227" s="144">
        <v>1</v>
      </c>
      <c r="OY227" s="341">
        <f t="shared" si="202"/>
        <v>0.5</v>
      </c>
      <c r="PC227" s="144">
        <v>1</v>
      </c>
      <c r="PD227" s="144">
        <v>1</v>
      </c>
    </row>
    <row r="228" spans="1:420" s="144" customFormat="1" x14ac:dyDescent="0.2">
      <c r="A228" s="55"/>
      <c r="B228" s="318">
        <v>6</v>
      </c>
      <c r="C228" s="319">
        <f t="shared" ca="1" si="200"/>
        <v>4</v>
      </c>
      <c r="D228" s="322"/>
      <c r="E228" s="322"/>
      <c r="F228" s="322"/>
      <c r="G228" s="144">
        <v>2</v>
      </c>
      <c r="H228" s="144">
        <v>3</v>
      </c>
      <c r="I228" s="343">
        <v>3</v>
      </c>
      <c r="J228" s="144">
        <v>3</v>
      </c>
      <c r="K228" s="144">
        <v>3</v>
      </c>
      <c r="L228" s="144">
        <v>3</v>
      </c>
      <c r="M228" s="144">
        <v>4</v>
      </c>
      <c r="N228" s="144">
        <v>4</v>
      </c>
      <c r="O228" s="144">
        <v>5</v>
      </c>
      <c r="P228" s="144">
        <v>5</v>
      </c>
      <c r="Q228" s="144">
        <v>2</v>
      </c>
      <c r="R228" s="144">
        <v>1</v>
      </c>
      <c r="S228" s="144">
        <v>1</v>
      </c>
      <c r="T228" s="144">
        <v>2</v>
      </c>
      <c r="U228" s="144">
        <v>3</v>
      </c>
      <c r="V228" s="144">
        <v>4</v>
      </c>
      <c r="W228" s="144">
        <v>4</v>
      </c>
      <c r="X228" s="144">
        <v>3</v>
      </c>
      <c r="Y228" s="144">
        <v>2</v>
      </c>
      <c r="Z228" s="144">
        <v>1</v>
      </c>
      <c r="AA228" s="144">
        <v>0</v>
      </c>
      <c r="AB228" s="144">
        <v>2</v>
      </c>
      <c r="AC228" s="144">
        <v>2</v>
      </c>
      <c r="AD228" s="144">
        <v>3</v>
      </c>
      <c r="AE228" s="144">
        <v>2</v>
      </c>
      <c r="AF228" s="144">
        <v>2</v>
      </c>
      <c r="AG228" s="144">
        <v>2</v>
      </c>
      <c r="AH228" s="144">
        <v>2</v>
      </c>
      <c r="AI228" s="144">
        <v>2</v>
      </c>
      <c r="AJ228" s="144">
        <v>2</v>
      </c>
      <c r="AK228" s="144">
        <v>4</v>
      </c>
      <c r="AL228" s="144">
        <v>5</v>
      </c>
      <c r="AM228" s="144">
        <v>5</v>
      </c>
      <c r="AN228" s="144">
        <v>5</v>
      </c>
      <c r="AO228" s="144">
        <v>5</v>
      </c>
      <c r="AP228" s="363">
        <v>6.5</v>
      </c>
      <c r="AQ228" s="144">
        <v>8</v>
      </c>
      <c r="AR228" s="144">
        <v>8</v>
      </c>
      <c r="AS228" s="144">
        <v>11</v>
      </c>
      <c r="AT228" s="144">
        <v>13</v>
      </c>
      <c r="AU228" s="144">
        <v>12</v>
      </c>
      <c r="AV228" s="144">
        <v>12</v>
      </c>
      <c r="AW228" s="144">
        <v>14</v>
      </c>
      <c r="AX228" s="144">
        <v>12</v>
      </c>
      <c r="AY228" s="144">
        <v>11</v>
      </c>
      <c r="AZ228" s="144">
        <v>9</v>
      </c>
      <c r="BA228" s="144">
        <v>9</v>
      </c>
      <c r="BB228" s="144">
        <v>9</v>
      </c>
      <c r="BC228" s="144">
        <v>7</v>
      </c>
      <c r="BD228" s="144">
        <v>7</v>
      </c>
      <c r="BE228" s="144">
        <v>7</v>
      </c>
      <c r="BF228" s="144">
        <v>8</v>
      </c>
      <c r="BG228" s="144">
        <v>8</v>
      </c>
      <c r="BH228" s="144">
        <v>8</v>
      </c>
      <c r="BI228" s="144">
        <v>8</v>
      </c>
      <c r="BJ228" s="144">
        <v>9</v>
      </c>
      <c r="BK228" s="144">
        <v>8</v>
      </c>
      <c r="BL228" s="144">
        <v>7</v>
      </c>
      <c r="BM228" s="144">
        <v>8</v>
      </c>
      <c r="BN228" s="144">
        <v>8</v>
      </c>
      <c r="BO228" s="144">
        <v>5</v>
      </c>
      <c r="BP228" s="144">
        <v>6</v>
      </c>
      <c r="BQ228" s="144">
        <v>7</v>
      </c>
      <c r="BR228" s="144">
        <v>6</v>
      </c>
      <c r="BS228" s="371">
        <v>0</v>
      </c>
      <c r="BT228" s="144">
        <v>5</v>
      </c>
      <c r="BU228" s="144">
        <v>5</v>
      </c>
      <c r="BV228" s="144">
        <v>5</v>
      </c>
      <c r="BW228" s="144">
        <v>6</v>
      </c>
      <c r="BX228" s="144">
        <v>3</v>
      </c>
      <c r="BY228" s="144">
        <v>3</v>
      </c>
      <c r="BZ228" s="144">
        <v>2</v>
      </c>
      <c r="CA228" s="381">
        <v>3</v>
      </c>
      <c r="CB228" s="142">
        <v>2</v>
      </c>
      <c r="CC228" s="381">
        <v>1</v>
      </c>
      <c r="CD228" s="381">
        <v>1</v>
      </c>
      <c r="CE228" s="381">
        <v>1</v>
      </c>
      <c r="CF228" s="381">
        <v>1</v>
      </c>
      <c r="CG228" s="142">
        <v>0</v>
      </c>
      <c r="CH228" s="142">
        <v>1</v>
      </c>
      <c r="CI228" s="381">
        <v>0</v>
      </c>
      <c r="CJ228" s="144">
        <v>0</v>
      </c>
      <c r="CK228" s="144">
        <v>0</v>
      </c>
      <c r="CL228" s="144">
        <v>1</v>
      </c>
      <c r="CM228" s="144">
        <v>1</v>
      </c>
      <c r="CN228" s="144">
        <v>1</v>
      </c>
      <c r="CO228" s="144">
        <v>1</v>
      </c>
      <c r="CP228" s="144">
        <v>1</v>
      </c>
      <c r="CQ228" s="144">
        <v>1</v>
      </c>
      <c r="CR228" s="144">
        <v>1</v>
      </c>
      <c r="CS228" s="144">
        <v>2</v>
      </c>
      <c r="CT228" s="144">
        <v>2</v>
      </c>
      <c r="CU228" s="144">
        <v>2</v>
      </c>
      <c r="CV228" s="144">
        <v>3</v>
      </c>
      <c r="CW228" s="144">
        <v>3</v>
      </c>
      <c r="CX228" s="144">
        <v>3</v>
      </c>
      <c r="CY228" s="144">
        <v>3</v>
      </c>
      <c r="CZ228" s="144">
        <v>1</v>
      </c>
      <c r="DA228" s="144">
        <v>2</v>
      </c>
      <c r="DB228" s="144">
        <v>3</v>
      </c>
      <c r="DC228" s="144">
        <v>5</v>
      </c>
      <c r="DD228" s="144">
        <v>5</v>
      </c>
      <c r="DE228" s="144">
        <v>6</v>
      </c>
      <c r="DF228" s="144">
        <v>5</v>
      </c>
      <c r="DG228" s="144">
        <v>4</v>
      </c>
      <c r="DH228" s="144">
        <v>4</v>
      </c>
      <c r="DI228" s="144">
        <v>3</v>
      </c>
      <c r="DJ228" s="144">
        <v>3</v>
      </c>
      <c r="DK228" s="144">
        <v>3</v>
      </c>
      <c r="DL228" s="144">
        <v>3</v>
      </c>
      <c r="DM228" s="144">
        <v>3</v>
      </c>
      <c r="DN228" s="144">
        <v>3</v>
      </c>
      <c r="DO228" s="144">
        <v>3</v>
      </c>
      <c r="DP228" s="144">
        <v>2</v>
      </c>
      <c r="DQ228" s="144">
        <v>3</v>
      </c>
      <c r="DR228" s="329">
        <v>3</v>
      </c>
      <c r="DS228" s="144">
        <v>3</v>
      </c>
      <c r="DT228" s="329">
        <v>3</v>
      </c>
      <c r="DU228" s="329">
        <v>2</v>
      </c>
      <c r="DV228" s="329">
        <v>2</v>
      </c>
      <c r="DW228" s="329">
        <v>2</v>
      </c>
      <c r="DX228" s="329">
        <v>2</v>
      </c>
      <c r="DY228" s="329">
        <v>2</v>
      </c>
      <c r="DZ228" s="329">
        <v>2</v>
      </c>
      <c r="EA228" s="329">
        <v>2</v>
      </c>
      <c r="EB228" s="329">
        <v>1</v>
      </c>
      <c r="EC228" s="329">
        <v>1</v>
      </c>
      <c r="ED228" s="329"/>
      <c r="EE228" s="329"/>
      <c r="EF228" s="329"/>
      <c r="EG228" s="329"/>
      <c r="EH228" s="329"/>
      <c r="EI228" s="329"/>
      <c r="EJ228" s="329"/>
      <c r="EK228" s="329"/>
      <c r="EL228" s="329"/>
      <c r="EM228" s="329">
        <v>1</v>
      </c>
      <c r="EN228" s="329">
        <v>1</v>
      </c>
      <c r="EO228" s="144">
        <v>1</v>
      </c>
      <c r="EP228" s="329">
        <v>1</v>
      </c>
      <c r="EQ228" s="329">
        <v>1</v>
      </c>
      <c r="ER228" s="329">
        <v>1</v>
      </c>
      <c r="ES228" s="329">
        <v>1</v>
      </c>
      <c r="ET228" s="329">
        <v>1</v>
      </c>
      <c r="EU228" s="381">
        <v>1</v>
      </c>
      <c r="EV228" s="329"/>
      <c r="EW228" s="329"/>
      <c r="EX228" s="329">
        <v>1</v>
      </c>
      <c r="EY228" s="329"/>
      <c r="EZ228" s="329">
        <v>1</v>
      </c>
      <c r="FA228" s="329">
        <v>1</v>
      </c>
      <c r="FB228" s="329">
        <v>1</v>
      </c>
      <c r="FC228" s="329">
        <v>1</v>
      </c>
      <c r="FD228" s="329">
        <v>1</v>
      </c>
      <c r="FE228" s="329">
        <v>1</v>
      </c>
      <c r="FF228" s="329">
        <v>1</v>
      </c>
      <c r="FG228" s="329">
        <v>1</v>
      </c>
      <c r="FH228" s="329">
        <v>1</v>
      </c>
      <c r="FI228" s="329">
        <v>1</v>
      </c>
      <c r="FJ228" s="329">
        <v>1</v>
      </c>
      <c r="FK228" s="144">
        <v>1</v>
      </c>
      <c r="FL228" s="329"/>
      <c r="FM228" s="329"/>
      <c r="FN228" s="144">
        <v>0</v>
      </c>
      <c r="FQ228" s="329">
        <v>0</v>
      </c>
      <c r="FR228" s="144">
        <v>0</v>
      </c>
      <c r="FS228" s="329">
        <v>1</v>
      </c>
      <c r="FT228" s="144">
        <v>1</v>
      </c>
      <c r="FU228" s="329">
        <v>1</v>
      </c>
      <c r="FV228" s="329">
        <v>1</v>
      </c>
      <c r="FW228" s="329">
        <v>1</v>
      </c>
      <c r="FX228" s="329">
        <v>1</v>
      </c>
      <c r="FY228" s="329">
        <v>1</v>
      </c>
      <c r="FZ228" s="329">
        <v>1</v>
      </c>
      <c r="GA228" s="329">
        <v>1</v>
      </c>
      <c r="GB228" s="329">
        <v>2</v>
      </c>
      <c r="GC228" s="329">
        <v>2</v>
      </c>
      <c r="GD228" s="329">
        <v>2</v>
      </c>
      <c r="GE228" s="329">
        <v>2</v>
      </c>
      <c r="GF228" s="329">
        <v>2</v>
      </c>
      <c r="GG228" s="329">
        <v>2</v>
      </c>
      <c r="GH228" s="329">
        <v>2</v>
      </c>
      <c r="GI228" s="329">
        <v>3</v>
      </c>
      <c r="GJ228" s="329">
        <v>3</v>
      </c>
      <c r="GK228" s="329">
        <v>3</v>
      </c>
      <c r="GL228" s="329">
        <v>3</v>
      </c>
      <c r="GM228" s="329">
        <v>2</v>
      </c>
      <c r="GN228" s="329">
        <v>2</v>
      </c>
      <c r="GO228" s="329">
        <v>2</v>
      </c>
      <c r="GP228" s="144">
        <v>2</v>
      </c>
      <c r="GQ228" s="329">
        <v>2</v>
      </c>
      <c r="GR228" s="329">
        <v>3</v>
      </c>
      <c r="GS228" s="329">
        <v>3</v>
      </c>
      <c r="GT228" s="329">
        <v>2</v>
      </c>
      <c r="GU228" s="329">
        <v>1</v>
      </c>
      <c r="GV228" s="144">
        <v>1</v>
      </c>
      <c r="GW228" s="144">
        <v>1</v>
      </c>
      <c r="GX228" s="144">
        <v>2</v>
      </c>
      <c r="GY228" s="144">
        <v>2</v>
      </c>
      <c r="GZ228" s="144">
        <v>2</v>
      </c>
      <c r="HA228" s="144">
        <v>2</v>
      </c>
      <c r="HB228" s="144">
        <v>2</v>
      </c>
      <c r="HC228" s="144">
        <v>2</v>
      </c>
      <c r="HD228" s="144">
        <v>1</v>
      </c>
      <c r="HE228" s="144">
        <v>1</v>
      </c>
      <c r="HF228" s="144">
        <v>1</v>
      </c>
      <c r="HG228" s="144">
        <v>1</v>
      </c>
      <c r="HH228" s="144">
        <v>1</v>
      </c>
      <c r="HI228" s="144">
        <v>1</v>
      </c>
      <c r="HJ228" s="144">
        <v>1</v>
      </c>
      <c r="HK228" s="144">
        <v>1</v>
      </c>
      <c r="HL228" s="144">
        <v>1</v>
      </c>
      <c r="HM228" s="144">
        <v>1</v>
      </c>
      <c r="HN228" s="144">
        <v>1</v>
      </c>
      <c r="HO228" s="144">
        <v>1</v>
      </c>
      <c r="HP228" s="144">
        <v>1</v>
      </c>
      <c r="HQ228" s="144">
        <v>1</v>
      </c>
      <c r="HR228" s="144">
        <v>1</v>
      </c>
      <c r="HS228" s="144">
        <v>1</v>
      </c>
      <c r="HT228" s="144">
        <v>1</v>
      </c>
      <c r="HU228" s="144">
        <v>1</v>
      </c>
      <c r="HV228" s="144">
        <v>1</v>
      </c>
      <c r="HW228" s="144">
        <v>1</v>
      </c>
      <c r="HX228" s="144">
        <v>1</v>
      </c>
      <c r="HY228" s="144">
        <v>1</v>
      </c>
      <c r="HZ228" s="144">
        <v>1</v>
      </c>
      <c r="IA228" s="144">
        <v>2</v>
      </c>
      <c r="IB228" s="144">
        <v>3</v>
      </c>
      <c r="IC228" s="144">
        <v>3</v>
      </c>
      <c r="ID228" s="144">
        <v>3</v>
      </c>
      <c r="IE228" s="144">
        <v>4</v>
      </c>
      <c r="IF228" s="144">
        <v>4</v>
      </c>
      <c r="IG228" s="144">
        <v>4</v>
      </c>
      <c r="IH228" s="144">
        <v>4</v>
      </c>
      <c r="II228" s="144">
        <v>4</v>
      </c>
      <c r="IJ228" s="144">
        <v>5</v>
      </c>
      <c r="IK228" s="144">
        <v>5</v>
      </c>
      <c r="IL228" s="144">
        <v>5</v>
      </c>
      <c r="IM228" s="144">
        <v>5</v>
      </c>
      <c r="IN228" s="341">
        <f t="shared" si="201"/>
        <v>5</v>
      </c>
      <c r="IO228" s="144">
        <v>5</v>
      </c>
      <c r="IP228" s="144">
        <v>3</v>
      </c>
      <c r="IQ228" s="144">
        <v>3</v>
      </c>
      <c r="IR228" s="144">
        <v>3</v>
      </c>
      <c r="IS228" s="144">
        <v>3</v>
      </c>
      <c r="IT228" s="144">
        <v>5</v>
      </c>
      <c r="IU228" s="144">
        <v>5</v>
      </c>
      <c r="IV228" s="144">
        <v>5</v>
      </c>
      <c r="IW228" s="144">
        <v>5</v>
      </c>
      <c r="IX228" s="144">
        <v>5</v>
      </c>
      <c r="IY228" s="144">
        <v>5</v>
      </c>
      <c r="IZ228" s="144">
        <v>5</v>
      </c>
      <c r="JA228" s="144">
        <v>5</v>
      </c>
      <c r="JB228" s="144">
        <v>4</v>
      </c>
      <c r="JC228" s="343">
        <f t="shared" si="203"/>
        <v>3.5</v>
      </c>
      <c r="JD228" s="144">
        <v>3</v>
      </c>
      <c r="JE228" s="144">
        <v>3</v>
      </c>
      <c r="JF228" s="362">
        <f t="shared" si="204"/>
        <v>3</v>
      </c>
      <c r="JG228" s="144">
        <v>3</v>
      </c>
      <c r="JH228" s="144">
        <v>3</v>
      </c>
      <c r="JI228" s="144">
        <v>3</v>
      </c>
      <c r="JJ228" s="144">
        <v>3</v>
      </c>
      <c r="JK228" s="144">
        <v>1</v>
      </c>
      <c r="JL228" s="144">
        <v>1</v>
      </c>
      <c r="JM228" s="144">
        <v>2</v>
      </c>
      <c r="JN228" s="341">
        <f t="shared" si="205"/>
        <v>2</v>
      </c>
      <c r="JO228" s="144">
        <v>2</v>
      </c>
      <c r="JP228" s="144">
        <v>2</v>
      </c>
      <c r="JQ228" s="144">
        <v>1</v>
      </c>
      <c r="JR228" s="144">
        <v>2</v>
      </c>
      <c r="JS228" s="144">
        <v>2</v>
      </c>
      <c r="JT228" s="144">
        <v>2</v>
      </c>
      <c r="JU228" s="144">
        <v>3</v>
      </c>
      <c r="JV228" s="341">
        <f t="shared" si="206"/>
        <v>2.5</v>
      </c>
      <c r="JW228" s="144">
        <v>2</v>
      </c>
      <c r="JX228" s="144">
        <v>2</v>
      </c>
      <c r="JY228" s="144">
        <v>3</v>
      </c>
      <c r="JZ228" s="144">
        <v>3</v>
      </c>
      <c r="KA228" s="144">
        <v>3</v>
      </c>
      <c r="KB228" s="144">
        <v>3</v>
      </c>
      <c r="KC228" s="144">
        <v>3</v>
      </c>
      <c r="KD228" s="144">
        <v>4</v>
      </c>
      <c r="KE228" s="144">
        <v>4</v>
      </c>
      <c r="KF228" s="144">
        <v>3</v>
      </c>
      <c r="KG228" s="144">
        <v>2</v>
      </c>
      <c r="KH228" s="144">
        <v>2</v>
      </c>
      <c r="KI228" s="144">
        <v>3</v>
      </c>
      <c r="KJ228" s="144">
        <v>3</v>
      </c>
      <c r="KK228" s="144">
        <v>3</v>
      </c>
      <c r="KL228" s="144">
        <v>3</v>
      </c>
      <c r="KM228" s="144">
        <v>4</v>
      </c>
      <c r="KN228" s="144">
        <v>4</v>
      </c>
      <c r="KO228" s="341">
        <v>3.5</v>
      </c>
      <c r="KP228" s="144">
        <v>3</v>
      </c>
      <c r="KQ228" s="144">
        <v>3</v>
      </c>
      <c r="KR228" s="144">
        <v>4</v>
      </c>
      <c r="KS228" s="144">
        <v>4</v>
      </c>
      <c r="KT228" s="144">
        <v>5</v>
      </c>
      <c r="KU228" s="144">
        <v>4</v>
      </c>
      <c r="KV228" s="144">
        <v>4</v>
      </c>
      <c r="KW228" s="144">
        <v>4</v>
      </c>
      <c r="KX228" s="144">
        <v>4</v>
      </c>
      <c r="KY228" s="144">
        <v>4</v>
      </c>
      <c r="KZ228" s="144">
        <v>3</v>
      </c>
      <c r="LA228" s="144">
        <v>4</v>
      </c>
      <c r="LB228" s="144">
        <v>4</v>
      </c>
      <c r="LC228" s="144">
        <v>4</v>
      </c>
      <c r="LD228" s="144">
        <v>5</v>
      </c>
      <c r="LE228" s="144">
        <v>5</v>
      </c>
      <c r="LF228" s="144">
        <v>4</v>
      </c>
      <c r="LG228" s="144">
        <v>4</v>
      </c>
      <c r="LH228" s="144">
        <v>4</v>
      </c>
      <c r="LI228" s="144">
        <v>4</v>
      </c>
      <c r="LJ228" s="473">
        <v>4</v>
      </c>
      <c r="LK228" s="144">
        <v>5</v>
      </c>
      <c r="LL228" s="144">
        <v>5</v>
      </c>
      <c r="LM228" s="144">
        <v>4</v>
      </c>
      <c r="LN228" s="144">
        <v>5</v>
      </c>
      <c r="LO228" s="144">
        <v>4</v>
      </c>
      <c r="LP228" s="144">
        <v>4</v>
      </c>
      <c r="LQ228" s="144">
        <v>5</v>
      </c>
      <c r="LR228" s="144">
        <v>5</v>
      </c>
      <c r="LS228" s="144">
        <v>4</v>
      </c>
      <c r="LT228" s="144">
        <v>3</v>
      </c>
      <c r="LU228" s="144">
        <v>3</v>
      </c>
      <c r="LV228" s="144">
        <v>3</v>
      </c>
      <c r="LW228" s="144">
        <v>4</v>
      </c>
      <c r="LX228" s="144">
        <v>4</v>
      </c>
      <c r="LY228" s="144">
        <v>4</v>
      </c>
      <c r="LZ228" s="144">
        <v>6</v>
      </c>
      <c r="MA228" s="144">
        <v>6</v>
      </c>
      <c r="MB228" s="144">
        <v>5</v>
      </c>
      <c r="MC228" s="144">
        <v>5</v>
      </c>
      <c r="MD228" s="144">
        <v>5</v>
      </c>
      <c r="ME228" s="144">
        <v>6</v>
      </c>
      <c r="MF228" s="144">
        <v>6</v>
      </c>
      <c r="MG228" s="144">
        <v>6</v>
      </c>
      <c r="MH228" s="144">
        <v>5</v>
      </c>
      <c r="MI228" s="144">
        <v>4</v>
      </c>
      <c r="MJ228" s="144">
        <v>5</v>
      </c>
      <c r="MK228" s="144">
        <v>5</v>
      </c>
      <c r="ML228" s="144">
        <v>6</v>
      </c>
      <c r="MM228" s="144">
        <v>6</v>
      </c>
      <c r="MN228" s="144">
        <v>6</v>
      </c>
      <c r="MO228" s="144">
        <v>6</v>
      </c>
      <c r="MP228" s="144">
        <v>6</v>
      </c>
      <c r="MQ228" s="144">
        <v>6</v>
      </c>
      <c r="MR228" s="144">
        <v>6</v>
      </c>
      <c r="MS228" s="144">
        <v>8</v>
      </c>
      <c r="MT228" s="144">
        <v>6</v>
      </c>
      <c r="MU228" s="144">
        <v>8</v>
      </c>
      <c r="MV228" s="144">
        <v>7</v>
      </c>
      <c r="MW228" s="144">
        <v>8</v>
      </c>
      <c r="MX228" s="144">
        <v>6</v>
      </c>
      <c r="MY228" s="144">
        <v>4</v>
      </c>
      <c r="MZ228" s="144">
        <v>4</v>
      </c>
      <c r="NA228" s="144">
        <v>5</v>
      </c>
      <c r="NB228" s="144">
        <v>4</v>
      </c>
      <c r="NC228" s="144">
        <v>3</v>
      </c>
      <c r="ND228" s="144">
        <v>2</v>
      </c>
      <c r="NE228" s="144">
        <v>6</v>
      </c>
      <c r="NF228" s="144">
        <v>5</v>
      </c>
      <c r="NG228" s="144">
        <v>5</v>
      </c>
      <c r="NH228" s="144">
        <v>5</v>
      </c>
      <c r="NI228" s="144">
        <v>5</v>
      </c>
      <c r="NJ228" s="144">
        <v>5</v>
      </c>
      <c r="NK228" s="144">
        <v>5</v>
      </c>
      <c r="NL228" s="144">
        <v>4</v>
      </c>
      <c r="NM228" s="144">
        <v>4</v>
      </c>
      <c r="NN228" s="144">
        <v>4</v>
      </c>
      <c r="NO228" s="144">
        <v>5</v>
      </c>
      <c r="NP228" s="144">
        <v>6</v>
      </c>
      <c r="NQ228" s="144">
        <v>6</v>
      </c>
      <c r="NR228" s="144">
        <v>6</v>
      </c>
      <c r="NS228" s="144">
        <v>6</v>
      </c>
      <c r="NT228" s="144">
        <v>6</v>
      </c>
      <c r="NU228" s="144">
        <v>6</v>
      </c>
      <c r="NV228" s="144">
        <v>5</v>
      </c>
      <c r="NW228" s="144">
        <v>4</v>
      </c>
      <c r="NX228" s="144">
        <v>4</v>
      </c>
      <c r="NY228" s="144">
        <v>4</v>
      </c>
      <c r="NZ228" s="144">
        <v>4</v>
      </c>
      <c r="OA228" s="144">
        <v>4</v>
      </c>
      <c r="OB228" s="144">
        <v>3</v>
      </c>
      <c r="OC228" s="144">
        <v>0</v>
      </c>
      <c r="OD228" s="144">
        <v>0</v>
      </c>
      <c r="OE228" s="144">
        <v>0</v>
      </c>
      <c r="OF228" s="144">
        <v>0</v>
      </c>
      <c r="OG228" s="144">
        <v>0</v>
      </c>
      <c r="OH228" s="144">
        <v>0</v>
      </c>
      <c r="OI228" s="144">
        <v>0</v>
      </c>
      <c r="OJ228" s="144">
        <v>0</v>
      </c>
      <c r="OK228" s="144">
        <v>0</v>
      </c>
      <c r="OL228" s="144">
        <v>0</v>
      </c>
      <c r="OM228" s="144">
        <v>0</v>
      </c>
      <c r="ON228" s="144">
        <v>0</v>
      </c>
      <c r="OO228" s="144">
        <v>0</v>
      </c>
      <c r="OP228" s="144">
        <v>0</v>
      </c>
      <c r="OQ228" s="144">
        <v>0</v>
      </c>
      <c r="OR228" s="144">
        <v>0</v>
      </c>
      <c r="OS228" s="144">
        <v>0</v>
      </c>
      <c r="OT228" s="144">
        <v>0</v>
      </c>
      <c r="OU228" s="144">
        <v>0</v>
      </c>
      <c r="OV228" s="144">
        <v>0</v>
      </c>
      <c r="OW228" s="144">
        <v>0</v>
      </c>
      <c r="OY228" s="341">
        <f t="shared" si="202"/>
        <v>1</v>
      </c>
      <c r="OZ228" s="144">
        <v>2</v>
      </c>
      <c r="PA228" s="144">
        <v>2</v>
      </c>
      <c r="PB228" s="144">
        <v>3</v>
      </c>
      <c r="PC228" s="144">
        <v>3</v>
      </c>
      <c r="PD228" s="144">
        <v>4</v>
      </c>
    </row>
    <row r="229" spans="1:420" s="144" customFormat="1" x14ac:dyDescent="0.2">
      <c r="A229" s="318"/>
      <c r="B229" s="318">
        <v>7</v>
      </c>
      <c r="C229" s="319">
        <f t="shared" ca="1" si="200"/>
        <v>13</v>
      </c>
      <c r="D229" s="322"/>
      <c r="E229" s="322"/>
      <c r="F229" s="322"/>
      <c r="G229" s="144">
        <v>9</v>
      </c>
      <c r="H229" s="144">
        <v>8</v>
      </c>
      <c r="I229" s="343">
        <v>8</v>
      </c>
      <c r="J229" s="144">
        <v>8</v>
      </c>
      <c r="K229" s="144">
        <v>8</v>
      </c>
      <c r="L229" s="144">
        <v>8</v>
      </c>
      <c r="M229" s="144">
        <v>8</v>
      </c>
      <c r="N229" s="144">
        <v>7</v>
      </c>
      <c r="O229" s="144">
        <v>7</v>
      </c>
      <c r="P229" s="144">
        <v>8</v>
      </c>
      <c r="Q229" s="144">
        <v>11</v>
      </c>
      <c r="R229" s="144">
        <v>11</v>
      </c>
      <c r="S229" s="144">
        <v>12</v>
      </c>
      <c r="T229" s="144">
        <v>13</v>
      </c>
      <c r="U229" s="144">
        <v>12</v>
      </c>
      <c r="V229" s="144">
        <v>12</v>
      </c>
      <c r="W229" s="144">
        <v>11</v>
      </c>
      <c r="X229" s="144">
        <v>10</v>
      </c>
      <c r="Y229" s="144">
        <v>11</v>
      </c>
      <c r="Z229" s="144">
        <v>10</v>
      </c>
      <c r="AA229" s="144">
        <v>10</v>
      </c>
      <c r="AB229" s="144">
        <v>10</v>
      </c>
      <c r="AC229" s="144">
        <v>10</v>
      </c>
      <c r="AD229" s="144">
        <v>10</v>
      </c>
      <c r="AE229" s="144">
        <v>12</v>
      </c>
      <c r="AF229" s="144">
        <v>11</v>
      </c>
      <c r="AG229" s="144">
        <v>11</v>
      </c>
      <c r="AH229" s="144">
        <v>9</v>
      </c>
      <c r="AI229" s="144">
        <v>8</v>
      </c>
      <c r="AJ229" s="144">
        <v>8</v>
      </c>
      <c r="AK229" s="144">
        <v>10</v>
      </c>
      <c r="AL229" s="144">
        <v>11</v>
      </c>
      <c r="AM229" s="144">
        <v>10</v>
      </c>
      <c r="AN229" s="144">
        <v>10</v>
      </c>
      <c r="AO229" s="144">
        <v>11</v>
      </c>
      <c r="AP229" s="363">
        <v>10.5</v>
      </c>
      <c r="AQ229" s="144">
        <v>10</v>
      </c>
      <c r="AR229" s="144">
        <v>10</v>
      </c>
      <c r="AS229" s="144">
        <v>9</v>
      </c>
      <c r="AT229" s="144">
        <v>10</v>
      </c>
      <c r="AU229" s="144">
        <v>10</v>
      </c>
      <c r="AV229" s="144">
        <v>11</v>
      </c>
      <c r="AW229" s="144">
        <v>11</v>
      </c>
      <c r="AX229" s="144">
        <v>10</v>
      </c>
      <c r="AY229" s="144">
        <v>10</v>
      </c>
      <c r="AZ229" s="144">
        <v>9</v>
      </c>
      <c r="BA229" s="144">
        <v>8</v>
      </c>
      <c r="BB229" s="144">
        <v>8</v>
      </c>
      <c r="BC229" s="144">
        <v>8</v>
      </c>
      <c r="BD229" s="144">
        <v>8</v>
      </c>
      <c r="BE229" s="144">
        <v>8</v>
      </c>
      <c r="BF229" s="144">
        <v>8</v>
      </c>
      <c r="BG229" s="144">
        <v>9</v>
      </c>
      <c r="BH229" s="144">
        <v>9</v>
      </c>
      <c r="BI229" s="144">
        <v>10</v>
      </c>
      <c r="BJ229" s="144">
        <v>9</v>
      </c>
      <c r="BK229" s="144">
        <v>10</v>
      </c>
      <c r="BL229" s="144">
        <v>10</v>
      </c>
      <c r="BM229" s="144">
        <v>10</v>
      </c>
      <c r="BN229" s="144">
        <v>11</v>
      </c>
      <c r="BO229" s="144">
        <v>11</v>
      </c>
      <c r="BP229" s="144">
        <v>10</v>
      </c>
      <c r="BQ229" s="144">
        <v>10</v>
      </c>
      <c r="BR229" s="144">
        <v>12</v>
      </c>
      <c r="BS229" s="371">
        <v>0</v>
      </c>
      <c r="BT229" s="144">
        <v>5</v>
      </c>
      <c r="BU229" s="144">
        <v>6</v>
      </c>
      <c r="BV229" s="144">
        <v>6</v>
      </c>
      <c r="BW229" s="144">
        <v>8</v>
      </c>
      <c r="BX229" s="144">
        <v>7</v>
      </c>
      <c r="BY229" s="144">
        <v>7</v>
      </c>
      <c r="BZ229" s="144">
        <v>6</v>
      </c>
      <c r="CA229" s="381">
        <v>6</v>
      </c>
      <c r="CB229" s="142">
        <v>6</v>
      </c>
      <c r="CC229" s="381">
        <v>5</v>
      </c>
      <c r="CD229" s="381">
        <v>6</v>
      </c>
      <c r="CE229" s="381">
        <v>4</v>
      </c>
      <c r="CF229" s="381">
        <v>4</v>
      </c>
      <c r="CG229" s="142">
        <v>5</v>
      </c>
      <c r="CH229" s="142">
        <v>5</v>
      </c>
      <c r="CI229" s="381">
        <v>5</v>
      </c>
      <c r="CJ229" s="144">
        <v>5</v>
      </c>
      <c r="CK229" s="144">
        <v>5</v>
      </c>
      <c r="CL229" s="144">
        <v>6</v>
      </c>
      <c r="CM229" s="144">
        <v>6</v>
      </c>
      <c r="CN229" s="144">
        <v>7</v>
      </c>
      <c r="CO229" s="144">
        <v>7</v>
      </c>
      <c r="CP229" s="144">
        <v>7</v>
      </c>
      <c r="CQ229" s="144">
        <v>7</v>
      </c>
      <c r="CR229" s="144">
        <v>8</v>
      </c>
      <c r="CS229" s="144">
        <v>9</v>
      </c>
      <c r="CT229" s="144">
        <v>8</v>
      </c>
      <c r="CU229" s="144">
        <v>7</v>
      </c>
      <c r="CV229" s="144">
        <v>6</v>
      </c>
      <c r="CW229" s="144">
        <v>6</v>
      </c>
      <c r="CX229" s="144">
        <v>6</v>
      </c>
      <c r="CY229" s="144">
        <v>6</v>
      </c>
      <c r="CZ229" s="144">
        <v>4</v>
      </c>
      <c r="DA229" s="144">
        <v>4</v>
      </c>
      <c r="DB229" s="144">
        <v>4</v>
      </c>
      <c r="DC229" s="144">
        <v>5</v>
      </c>
      <c r="DD229" s="144">
        <v>5</v>
      </c>
      <c r="DE229" s="144">
        <v>7</v>
      </c>
      <c r="DF229" s="144">
        <v>6.5</v>
      </c>
      <c r="DG229" s="144">
        <v>6</v>
      </c>
      <c r="DH229" s="144">
        <v>6</v>
      </c>
      <c r="DI229" s="144">
        <v>6</v>
      </c>
      <c r="DJ229" s="144">
        <v>6</v>
      </c>
      <c r="DK229" s="144">
        <v>6</v>
      </c>
      <c r="DL229" s="144">
        <v>7</v>
      </c>
      <c r="DM229" s="144">
        <v>6</v>
      </c>
      <c r="DN229" s="144">
        <v>6</v>
      </c>
      <c r="DO229" s="144">
        <v>5</v>
      </c>
      <c r="DP229" s="144">
        <v>5</v>
      </c>
      <c r="DQ229" s="144">
        <v>5</v>
      </c>
      <c r="DR229" s="329">
        <v>5</v>
      </c>
      <c r="DS229" s="144">
        <v>4</v>
      </c>
      <c r="DT229" s="329">
        <v>4</v>
      </c>
      <c r="DU229" s="329">
        <v>4</v>
      </c>
      <c r="DV229" s="329">
        <v>4</v>
      </c>
      <c r="DW229" s="329">
        <v>4</v>
      </c>
      <c r="DX229" s="329">
        <v>5</v>
      </c>
      <c r="DY229" s="329">
        <v>5</v>
      </c>
      <c r="DZ229" s="329">
        <v>6</v>
      </c>
      <c r="EA229" s="329">
        <v>5</v>
      </c>
      <c r="EB229" s="329">
        <v>6</v>
      </c>
      <c r="EC229" s="329">
        <v>6</v>
      </c>
      <c r="ED229" s="329">
        <v>5</v>
      </c>
      <c r="EE229" s="329">
        <v>4</v>
      </c>
      <c r="EF229" s="329">
        <v>4</v>
      </c>
      <c r="EG229" s="329">
        <v>4</v>
      </c>
      <c r="EH229" s="329">
        <v>5</v>
      </c>
      <c r="EI229" s="329">
        <v>5</v>
      </c>
      <c r="EJ229" s="329">
        <v>9</v>
      </c>
      <c r="EK229" s="329">
        <v>9</v>
      </c>
      <c r="EL229" s="329">
        <v>8</v>
      </c>
      <c r="EM229" s="329">
        <v>9</v>
      </c>
      <c r="EN229" s="329">
        <v>9</v>
      </c>
      <c r="EO229" s="144">
        <v>8</v>
      </c>
      <c r="EP229" s="329">
        <v>7</v>
      </c>
      <c r="EQ229" s="329">
        <v>7</v>
      </c>
      <c r="ER229" s="329">
        <v>7</v>
      </c>
      <c r="ES229" s="329">
        <v>7</v>
      </c>
      <c r="ET229" s="329">
        <v>5</v>
      </c>
      <c r="EU229" s="381">
        <v>5</v>
      </c>
      <c r="EV229" s="329">
        <v>6</v>
      </c>
      <c r="EW229" s="329">
        <v>7</v>
      </c>
      <c r="EX229" s="329">
        <v>8</v>
      </c>
      <c r="EY229" s="329">
        <v>7</v>
      </c>
      <c r="EZ229" s="329">
        <v>7</v>
      </c>
      <c r="FA229" s="329">
        <v>8</v>
      </c>
      <c r="FB229" s="329">
        <v>8</v>
      </c>
      <c r="FC229" s="329">
        <v>7</v>
      </c>
      <c r="FD229" s="329">
        <v>6</v>
      </c>
      <c r="FE229" s="329">
        <v>6</v>
      </c>
      <c r="FF229" s="329">
        <v>6</v>
      </c>
      <c r="FG229" s="329">
        <v>6</v>
      </c>
      <c r="FH229" s="329">
        <v>6</v>
      </c>
      <c r="FI229" s="329">
        <v>6</v>
      </c>
      <c r="FJ229" s="329">
        <v>6</v>
      </c>
      <c r="FK229" s="144">
        <v>9</v>
      </c>
      <c r="FL229" s="329">
        <v>8</v>
      </c>
      <c r="FM229" s="329">
        <v>8</v>
      </c>
      <c r="FN229" s="144">
        <v>9</v>
      </c>
      <c r="FO229" s="144">
        <v>10</v>
      </c>
      <c r="FP229" s="144">
        <v>10</v>
      </c>
      <c r="FQ229" s="329">
        <v>10</v>
      </c>
      <c r="FR229" s="144">
        <v>10</v>
      </c>
      <c r="FS229" s="329">
        <v>10</v>
      </c>
      <c r="FT229" s="144">
        <v>11</v>
      </c>
      <c r="FU229" s="329">
        <v>11</v>
      </c>
      <c r="FV229" s="329">
        <v>11</v>
      </c>
      <c r="FW229" s="329">
        <v>11</v>
      </c>
      <c r="FX229" s="329">
        <v>11</v>
      </c>
      <c r="FY229" s="329">
        <v>10</v>
      </c>
      <c r="FZ229" s="329">
        <v>10</v>
      </c>
      <c r="GA229" s="329">
        <v>9</v>
      </c>
      <c r="GB229" s="329">
        <v>8</v>
      </c>
      <c r="GC229" s="329">
        <v>7</v>
      </c>
      <c r="GD229" s="329">
        <v>8</v>
      </c>
      <c r="GE229" s="329">
        <v>9</v>
      </c>
      <c r="GF229" s="329">
        <v>9</v>
      </c>
      <c r="GG229" s="329">
        <v>9</v>
      </c>
      <c r="GH229" s="329">
        <v>8</v>
      </c>
      <c r="GI229" s="329">
        <v>8</v>
      </c>
      <c r="GJ229" s="329">
        <v>7</v>
      </c>
      <c r="GK229" s="329">
        <v>8</v>
      </c>
      <c r="GL229" s="329">
        <v>8</v>
      </c>
      <c r="GM229" s="329">
        <v>8</v>
      </c>
      <c r="GN229" s="329">
        <v>9</v>
      </c>
      <c r="GO229" s="329">
        <v>9</v>
      </c>
      <c r="GP229" s="144">
        <v>9</v>
      </c>
      <c r="GQ229" s="329">
        <v>9</v>
      </c>
      <c r="GR229" s="329">
        <v>8</v>
      </c>
      <c r="GS229" s="329">
        <v>8</v>
      </c>
      <c r="GT229" s="329">
        <v>9</v>
      </c>
      <c r="GU229" s="329">
        <v>8</v>
      </c>
      <c r="GV229" s="144">
        <v>8</v>
      </c>
      <c r="GW229" s="144">
        <v>9</v>
      </c>
      <c r="GX229" s="144">
        <v>10</v>
      </c>
      <c r="GY229" s="144">
        <v>10</v>
      </c>
      <c r="GZ229" s="144">
        <v>11</v>
      </c>
      <c r="HA229" s="144">
        <v>10</v>
      </c>
      <c r="HB229" s="144">
        <v>10</v>
      </c>
      <c r="HC229" s="144">
        <v>11</v>
      </c>
      <c r="HD229" s="144">
        <v>12</v>
      </c>
      <c r="HE229" s="144">
        <v>11</v>
      </c>
      <c r="HF229" s="144">
        <v>11</v>
      </c>
      <c r="HG229" s="144">
        <v>11</v>
      </c>
      <c r="HH229" s="144">
        <v>9</v>
      </c>
      <c r="HI229" s="144">
        <v>7</v>
      </c>
      <c r="HJ229" s="144">
        <v>7</v>
      </c>
      <c r="HK229" s="144">
        <v>7</v>
      </c>
      <c r="HL229" s="144">
        <v>6</v>
      </c>
      <c r="HM229" s="144">
        <v>7</v>
      </c>
      <c r="HN229" s="144">
        <v>7</v>
      </c>
      <c r="HO229" s="144">
        <v>7</v>
      </c>
      <c r="HP229" s="144">
        <v>6</v>
      </c>
      <c r="HQ229" s="144">
        <v>6</v>
      </c>
      <c r="HR229" s="144">
        <v>6</v>
      </c>
      <c r="HS229" s="144">
        <v>7</v>
      </c>
      <c r="HT229" s="144">
        <v>6</v>
      </c>
      <c r="HU229" s="144">
        <v>6</v>
      </c>
      <c r="HV229" s="144">
        <v>7</v>
      </c>
      <c r="HW229" s="144">
        <v>7</v>
      </c>
      <c r="HX229" s="144">
        <v>7</v>
      </c>
      <c r="HY229" s="144">
        <v>8</v>
      </c>
      <c r="HZ229" s="144">
        <v>8</v>
      </c>
      <c r="IA229" s="144">
        <v>8</v>
      </c>
      <c r="IB229" s="144">
        <v>9</v>
      </c>
      <c r="IC229" s="144">
        <v>10</v>
      </c>
      <c r="ID229" s="144">
        <v>10</v>
      </c>
      <c r="IE229" s="144">
        <v>9</v>
      </c>
      <c r="IF229" s="144">
        <v>9</v>
      </c>
      <c r="IG229" s="144">
        <v>9</v>
      </c>
      <c r="IH229" s="144">
        <v>8</v>
      </c>
      <c r="II229" s="144">
        <v>8</v>
      </c>
      <c r="IJ229" s="144">
        <v>8</v>
      </c>
      <c r="IK229" s="144">
        <v>8</v>
      </c>
      <c r="IL229" s="144">
        <v>9</v>
      </c>
      <c r="IM229" s="144">
        <v>9</v>
      </c>
      <c r="IN229" s="341">
        <f t="shared" si="201"/>
        <v>9.5</v>
      </c>
      <c r="IO229" s="144">
        <v>10</v>
      </c>
      <c r="IP229" s="144">
        <v>11</v>
      </c>
      <c r="IQ229" s="144">
        <v>11</v>
      </c>
      <c r="IR229" s="144">
        <v>10</v>
      </c>
      <c r="IS229" s="144">
        <v>10</v>
      </c>
      <c r="IT229" s="144">
        <v>12</v>
      </c>
      <c r="IU229" s="144">
        <v>12</v>
      </c>
      <c r="IV229" s="144">
        <v>12</v>
      </c>
      <c r="IW229" s="144">
        <v>12</v>
      </c>
      <c r="IX229" s="144">
        <v>12</v>
      </c>
      <c r="IY229" s="144">
        <v>12</v>
      </c>
      <c r="IZ229" s="144">
        <v>12</v>
      </c>
      <c r="JA229" s="144">
        <v>11</v>
      </c>
      <c r="JB229" s="144">
        <v>10</v>
      </c>
      <c r="JC229" s="343">
        <f t="shared" si="203"/>
        <v>10.5</v>
      </c>
      <c r="JD229" s="144">
        <v>11</v>
      </c>
      <c r="JE229" s="144">
        <v>13</v>
      </c>
      <c r="JF229" s="362">
        <f t="shared" si="204"/>
        <v>13</v>
      </c>
      <c r="JG229" s="144">
        <v>13</v>
      </c>
      <c r="JH229" s="144">
        <v>11</v>
      </c>
      <c r="JI229" s="144">
        <v>11</v>
      </c>
      <c r="JJ229" s="144">
        <v>12</v>
      </c>
      <c r="JK229" s="144">
        <v>11</v>
      </c>
      <c r="JL229" s="144">
        <v>11</v>
      </c>
      <c r="JM229" s="144">
        <v>10</v>
      </c>
      <c r="JN229" s="341">
        <f t="shared" si="205"/>
        <v>10</v>
      </c>
      <c r="JO229" s="144">
        <v>10</v>
      </c>
      <c r="JP229" s="144">
        <v>10</v>
      </c>
      <c r="JQ229" s="144">
        <v>10</v>
      </c>
      <c r="JR229" s="144">
        <v>10</v>
      </c>
      <c r="JS229" s="144">
        <v>10</v>
      </c>
      <c r="JT229" s="144">
        <v>10</v>
      </c>
      <c r="JU229" s="144">
        <v>5</v>
      </c>
      <c r="JV229" s="341">
        <f t="shared" si="206"/>
        <v>5.5</v>
      </c>
      <c r="JW229" s="144">
        <v>6</v>
      </c>
      <c r="JX229" s="144">
        <v>6</v>
      </c>
      <c r="JY229" s="144">
        <v>7</v>
      </c>
      <c r="JZ229" s="144">
        <v>7</v>
      </c>
      <c r="KA229" s="144">
        <v>7</v>
      </c>
      <c r="KB229" s="144">
        <v>7</v>
      </c>
      <c r="KC229" s="144">
        <v>7</v>
      </c>
      <c r="KD229" s="144">
        <v>6</v>
      </c>
      <c r="KE229" s="144">
        <v>7</v>
      </c>
      <c r="KF229" s="144">
        <v>6</v>
      </c>
      <c r="KG229" s="144">
        <v>5</v>
      </c>
      <c r="KH229" s="144">
        <v>5</v>
      </c>
      <c r="KI229" s="144">
        <v>8</v>
      </c>
      <c r="KJ229" s="144">
        <v>8</v>
      </c>
      <c r="KK229" s="144">
        <v>8</v>
      </c>
      <c r="KL229" s="144">
        <v>9</v>
      </c>
      <c r="KM229" s="144">
        <v>7</v>
      </c>
      <c r="KN229" s="144">
        <v>8</v>
      </c>
      <c r="KO229" s="341">
        <v>7.5</v>
      </c>
      <c r="KP229" s="144">
        <v>7</v>
      </c>
      <c r="KQ229" s="144">
        <v>7</v>
      </c>
      <c r="KR229" s="144">
        <v>8</v>
      </c>
      <c r="KS229" s="144">
        <v>8</v>
      </c>
      <c r="KT229" s="144">
        <v>9</v>
      </c>
      <c r="KU229" s="144">
        <v>10</v>
      </c>
      <c r="KV229" s="144">
        <v>9</v>
      </c>
      <c r="KW229" s="144">
        <v>7</v>
      </c>
      <c r="KX229" s="144">
        <v>8</v>
      </c>
      <c r="KY229" s="144">
        <v>8</v>
      </c>
      <c r="KZ229" s="144">
        <v>9</v>
      </c>
      <c r="LA229" s="144">
        <v>9</v>
      </c>
      <c r="LB229" s="144">
        <v>8</v>
      </c>
      <c r="LC229" s="144">
        <v>8</v>
      </c>
      <c r="LD229" s="144">
        <v>8</v>
      </c>
      <c r="LE229" s="144">
        <v>9</v>
      </c>
      <c r="LF229" s="144">
        <v>10</v>
      </c>
      <c r="LG229" s="144">
        <v>10</v>
      </c>
      <c r="LH229" s="144">
        <v>11</v>
      </c>
      <c r="LI229" s="144">
        <v>11</v>
      </c>
      <c r="LJ229" s="473">
        <v>11</v>
      </c>
      <c r="LK229" s="144">
        <v>12</v>
      </c>
      <c r="LL229" s="144">
        <v>14</v>
      </c>
      <c r="LM229" s="144">
        <v>14</v>
      </c>
      <c r="LN229" s="144">
        <v>14</v>
      </c>
      <c r="LO229" s="144">
        <v>16</v>
      </c>
      <c r="LP229" s="144">
        <v>17</v>
      </c>
      <c r="LQ229" s="144">
        <v>16</v>
      </c>
      <c r="LR229" s="144">
        <v>16</v>
      </c>
      <c r="LS229" s="144">
        <v>15</v>
      </c>
      <c r="LT229" s="144">
        <v>14</v>
      </c>
      <c r="LU229" s="144">
        <v>10</v>
      </c>
      <c r="LV229" s="144">
        <v>11</v>
      </c>
      <c r="LW229" s="144">
        <v>10</v>
      </c>
      <c r="LX229" s="144">
        <v>9</v>
      </c>
      <c r="LY229" s="144">
        <v>9</v>
      </c>
      <c r="LZ229" s="144">
        <v>8</v>
      </c>
      <c r="MA229" s="144">
        <v>8</v>
      </c>
      <c r="MB229" s="144">
        <v>9</v>
      </c>
      <c r="MC229" s="144">
        <v>9</v>
      </c>
      <c r="MD229" s="144">
        <v>7</v>
      </c>
      <c r="ME229" s="144">
        <v>8</v>
      </c>
      <c r="MF229" s="144">
        <v>7</v>
      </c>
      <c r="MG229" s="144">
        <v>7</v>
      </c>
      <c r="MH229" s="144">
        <v>7</v>
      </c>
      <c r="MI229" s="144">
        <v>8</v>
      </c>
      <c r="MJ229" s="144">
        <v>9</v>
      </c>
      <c r="MK229" s="144">
        <v>9</v>
      </c>
      <c r="ML229" s="144">
        <v>8</v>
      </c>
      <c r="MM229" s="144">
        <v>8</v>
      </c>
      <c r="MN229" s="144">
        <v>8</v>
      </c>
      <c r="MO229" s="144">
        <v>9</v>
      </c>
      <c r="MP229" s="144">
        <v>10</v>
      </c>
      <c r="MQ229" s="144">
        <v>9</v>
      </c>
      <c r="MR229" s="144">
        <v>9</v>
      </c>
      <c r="MS229" s="144">
        <v>9</v>
      </c>
      <c r="MT229" s="144">
        <v>9</v>
      </c>
      <c r="MU229" s="144">
        <v>8</v>
      </c>
      <c r="MV229" s="144">
        <v>8</v>
      </c>
      <c r="MW229" s="144">
        <v>9</v>
      </c>
      <c r="MX229" s="144">
        <v>9</v>
      </c>
      <c r="MY229" s="144">
        <v>10</v>
      </c>
      <c r="MZ229" s="144">
        <v>10</v>
      </c>
      <c r="NA229" s="144">
        <v>10</v>
      </c>
      <c r="NB229" s="144">
        <v>11</v>
      </c>
      <c r="NC229" s="144">
        <v>11</v>
      </c>
      <c r="ND229" s="144">
        <v>12</v>
      </c>
      <c r="NE229" s="144">
        <v>12</v>
      </c>
      <c r="NF229" s="144">
        <v>12</v>
      </c>
      <c r="NG229" s="144">
        <v>13</v>
      </c>
      <c r="NH229" s="144">
        <v>13</v>
      </c>
      <c r="NI229" s="144">
        <v>12</v>
      </c>
      <c r="NJ229" s="144">
        <v>11</v>
      </c>
      <c r="NK229" s="144">
        <v>11</v>
      </c>
      <c r="NL229" s="144">
        <v>11</v>
      </c>
      <c r="NM229" s="144">
        <v>9</v>
      </c>
      <c r="NN229" s="144">
        <v>9</v>
      </c>
      <c r="NO229" s="144">
        <v>9</v>
      </c>
      <c r="NP229" s="144">
        <v>7</v>
      </c>
      <c r="NQ229" s="144">
        <v>7</v>
      </c>
      <c r="NR229" s="144">
        <v>7</v>
      </c>
      <c r="NS229" s="144">
        <v>7</v>
      </c>
      <c r="NT229" s="144">
        <v>7</v>
      </c>
      <c r="NU229" s="144">
        <v>9</v>
      </c>
      <c r="NV229" s="144">
        <v>8</v>
      </c>
      <c r="NW229" s="144">
        <v>10</v>
      </c>
      <c r="NX229" s="144">
        <v>11</v>
      </c>
      <c r="NY229" s="144">
        <v>10</v>
      </c>
      <c r="NZ229" s="144">
        <v>9</v>
      </c>
      <c r="OA229" s="144">
        <v>9</v>
      </c>
      <c r="OB229" s="144">
        <v>9</v>
      </c>
      <c r="OC229" s="144">
        <v>8</v>
      </c>
      <c r="OD229" s="144">
        <v>8</v>
      </c>
      <c r="OE229" s="144">
        <v>9</v>
      </c>
      <c r="OF229" s="144">
        <v>9</v>
      </c>
      <c r="OG229" s="144">
        <v>9</v>
      </c>
      <c r="OH229" s="144">
        <v>9</v>
      </c>
      <c r="OI229" s="144">
        <v>9</v>
      </c>
      <c r="OJ229" s="144">
        <v>9</v>
      </c>
      <c r="OK229" s="144">
        <v>9</v>
      </c>
      <c r="OL229" s="144">
        <v>9</v>
      </c>
      <c r="OM229" s="144">
        <v>7</v>
      </c>
      <c r="ON229" s="144">
        <v>7</v>
      </c>
      <c r="OO229" s="144">
        <v>9</v>
      </c>
      <c r="OP229" s="144">
        <v>9</v>
      </c>
      <c r="OQ229" s="144">
        <v>9</v>
      </c>
      <c r="OR229" s="144">
        <v>9</v>
      </c>
      <c r="OS229" s="144">
        <v>10</v>
      </c>
      <c r="OT229" s="144">
        <v>10</v>
      </c>
      <c r="OU229" s="144">
        <v>10</v>
      </c>
      <c r="OV229" s="144">
        <v>11</v>
      </c>
      <c r="OW229" s="144">
        <v>11</v>
      </c>
      <c r="OX229" s="144">
        <v>10</v>
      </c>
      <c r="OY229" s="341">
        <f t="shared" si="202"/>
        <v>10</v>
      </c>
      <c r="OZ229" s="144">
        <v>10</v>
      </c>
      <c r="PA229" s="144">
        <v>10</v>
      </c>
      <c r="PB229" s="144">
        <v>10</v>
      </c>
      <c r="PC229" s="144">
        <v>10</v>
      </c>
      <c r="PD229" s="144">
        <v>13</v>
      </c>
    </row>
    <row r="230" spans="1:420" s="144" customFormat="1" x14ac:dyDescent="0.2">
      <c r="A230" s="55"/>
      <c r="B230" s="318">
        <v>8</v>
      </c>
      <c r="C230" s="319">
        <f t="shared" ca="1" si="200"/>
        <v>3</v>
      </c>
      <c r="D230" s="322"/>
      <c r="E230" s="322"/>
      <c r="F230" s="322"/>
      <c r="G230" s="144">
        <v>27</v>
      </c>
      <c r="H230" s="144">
        <v>25</v>
      </c>
      <c r="I230" s="343">
        <v>28</v>
      </c>
      <c r="J230" s="144">
        <v>31</v>
      </c>
      <c r="K230" s="144">
        <v>30</v>
      </c>
      <c r="L230" s="144">
        <v>28</v>
      </c>
      <c r="M230" s="144">
        <v>27</v>
      </c>
      <c r="N230" s="144">
        <v>25</v>
      </c>
      <c r="O230" s="144">
        <v>20</v>
      </c>
      <c r="P230" s="144">
        <v>18</v>
      </c>
      <c r="Q230" s="144">
        <v>17</v>
      </c>
      <c r="R230" s="144">
        <v>20</v>
      </c>
      <c r="S230" s="144">
        <v>21</v>
      </c>
      <c r="T230" s="144">
        <v>22</v>
      </c>
      <c r="U230" s="144">
        <v>22</v>
      </c>
      <c r="V230" s="144">
        <v>24</v>
      </c>
      <c r="W230" s="144">
        <v>29</v>
      </c>
      <c r="X230" s="144">
        <v>30</v>
      </c>
      <c r="Y230" s="144">
        <v>32</v>
      </c>
      <c r="Z230" s="144">
        <v>32</v>
      </c>
      <c r="AA230" s="144">
        <v>30</v>
      </c>
      <c r="AB230" s="144">
        <v>29</v>
      </c>
      <c r="AC230" s="144">
        <v>28</v>
      </c>
      <c r="AD230" s="144">
        <v>29</v>
      </c>
      <c r="AE230" s="144">
        <v>28</v>
      </c>
      <c r="AF230" s="144">
        <v>40</v>
      </c>
      <c r="AG230" s="144">
        <v>40</v>
      </c>
      <c r="AH230" s="144">
        <v>38</v>
      </c>
      <c r="AI230" s="144">
        <v>35</v>
      </c>
      <c r="AJ230" s="144">
        <v>33</v>
      </c>
      <c r="AK230" s="144">
        <v>35</v>
      </c>
      <c r="AL230" s="144">
        <v>36</v>
      </c>
      <c r="AM230" s="144">
        <v>38</v>
      </c>
      <c r="AN230" s="144">
        <v>40</v>
      </c>
      <c r="AO230" s="144">
        <v>34</v>
      </c>
      <c r="AP230" s="363">
        <v>37.5</v>
      </c>
      <c r="AQ230" s="144">
        <v>41</v>
      </c>
      <c r="AR230" s="144">
        <v>40</v>
      </c>
      <c r="AS230" s="144">
        <v>35</v>
      </c>
      <c r="AT230" s="144">
        <v>35</v>
      </c>
      <c r="AU230" s="144">
        <v>40</v>
      </c>
      <c r="AV230" s="144">
        <v>36</v>
      </c>
      <c r="AW230" s="144">
        <v>33</v>
      </c>
      <c r="AX230" s="144">
        <v>32</v>
      </c>
      <c r="AY230" s="144">
        <v>30</v>
      </c>
      <c r="AZ230" s="144">
        <v>34</v>
      </c>
      <c r="BA230" s="144">
        <v>34</v>
      </c>
      <c r="BB230" s="144">
        <v>33</v>
      </c>
      <c r="BC230" s="144">
        <v>30</v>
      </c>
      <c r="BD230" s="144">
        <v>34</v>
      </c>
      <c r="BE230" s="144">
        <v>32</v>
      </c>
      <c r="BF230" s="144">
        <v>31</v>
      </c>
      <c r="BG230" s="144">
        <v>37</v>
      </c>
      <c r="BH230" s="144">
        <v>39</v>
      </c>
      <c r="BI230" s="144">
        <v>37</v>
      </c>
      <c r="BJ230" s="144">
        <v>35</v>
      </c>
      <c r="BK230" s="144">
        <v>29</v>
      </c>
      <c r="BL230" s="144">
        <v>30</v>
      </c>
      <c r="BM230" s="144">
        <v>29</v>
      </c>
      <c r="BN230" s="144">
        <v>30</v>
      </c>
      <c r="BO230" s="144">
        <v>32</v>
      </c>
      <c r="BP230" s="144">
        <v>29</v>
      </c>
      <c r="BQ230" s="144">
        <v>24</v>
      </c>
      <c r="BR230" s="144">
        <v>27</v>
      </c>
      <c r="BS230" s="371">
        <v>0</v>
      </c>
      <c r="BT230" s="144">
        <v>17</v>
      </c>
      <c r="BU230" s="144">
        <v>16</v>
      </c>
      <c r="BV230" s="144">
        <v>17</v>
      </c>
      <c r="BW230" s="144">
        <v>16</v>
      </c>
      <c r="BX230" s="144">
        <v>13</v>
      </c>
      <c r="BY230" s="144">
        <v>9</v>
      </c>
      <c r="BZ230" s="144">
        <v>9</v>
      </c>
      <c r="CA230" s="381">
        <v>7</v>
      </c>
      <c r="CB230" s="142">
        <v>9</v>
      </c>
      <c r="CC230" s="381">
        <v>5</v>
      </c>
      <c r="CD230" s="381">
        <v>7</v>
      </c>
      <c r="CE230" s="381">
        <v>6</v>
      </c>
      <c r="CF230" s="381">
        <v>9</v>
      </c>
      <c r="CG230" s="142">
        <v>8</v>
      </c>
      <c r="CH230" s="142">
        <v>7</v>
      </c>
      <c r="CI230" s="381">
        <v>5</v>
      </c>
      <c r="CJ230" s="144">
        <v>7</v>
      </c>
      <c r="CK230" s="144">
        <v>6</v>
      </c>
      <c r="CL230" s="144">
        <v>6</v>
      </c>
      <c r="CM230" s="144">
        <v>9</v>
      </c>
      <c r="CN230" s="144">
        <v>9</v>
      </c>
      <c r="CO230" s="144">
        <v>9</v>
      </c>
      <c r="CP230" s="144">
        <v>10</v>
      </c>
      <c r="CQ230" s="144">
        <v>10</v>
      </c>
      <c r="CR230" s="144">
        <v>10</v>
      </c>
      <c r="CS230" s="144">
        <v>11</v>
      </c>
      <c r="CT230" s="144">
        <v>12</v>
      </c>
      <c r="CU230" s="144">
        <v>12</v>
      </c>
      <c r="CV230" s="144">
        <v>11</v>
      </c>
      <c r="CW230" s="144">
        <v>10</v>
      </c>
      <c r="CX230" s="144">
        <v>13</v>
      </c>
      <c r="CY230" s="144">
        <v>11</v>
      </c>
      <c r="CZ230" s="144">
        <v>9</v>
      </c>
      <c r="DA230" s="144">
        <v>9</v>
      </c>
      <c r="DB230" s="144">
        <v>9</v>
      </c>
      <c r="DC230" s="144">
        <v>6</v>
      </c>
      <c r="DD230" s="144">
        <v>10</v>
      </c>
      <c r="DE230" s="144">
        <v>10</v>
      </c>
      <c r="DF230" s="144">
        <v>11.5</v>
      </c>
      <c r="DG230" s="144">
        <v>13</v>
      </c>
      <c r="DH230" s="144">
        <v>11</v>
      </c>
      <c r="DI230" s="144">
        <v>5</v>
      </c>
      <c r="DJ230" s="144">
        <v>5</v>
      </c>
      <c r="DK230" s="144">
        <v>3</v>
      </c>
      <c r="DL230" s="144">
        <v>2</v>
      </c>
      <c r="DM230" s="144">
        <v>2</v>
      </c>
      <c r="DN230" s="144">
        <v>2</v>
      </c>
      <c r="DO230" s="144">
        <v>5</v>
      </c>
      <c r="DP230" s="144">
        <v>4</v>
      </c>
      <c r="DQ230" s="144">
        <v>6</v>
      </c>
      <c r="DR230" s="329">
        <v>7</v>
      </c>
      <c r="DS230" s="144">
        <v>7</v>
      </c>
      <c r="DT230" s="329">
        <v>5</v>
      </c>
      <c r="DU230" s="329">
        <v>6</v>
      </c>
      <c r="DV230" s="329">
        <v>5</v>
      </c>
      <c r="DW230" s="329">
        <v>6</v>
      </c>
      <c r="DX230" s="329">
        <v>8</v>
      </c>
      <c r="DY230" s="329">
        <v>9</v>
      </c>
      <c r="DZ230" s="329">
        <v>8</v>
      </c>
      <c r="EA230" s="329">
        <v>9</v>
      </c>
      <c r="EB230" s="329">
        <v>9</v>
      </c>
      <c r="EC230" s="329">
        <v>10</v>
      </c>
      <c r="ED230" s="329">
        <v>8</v>
      </c>
      <c r="EE230" s="329">
        <v>10</v>
      </c>
      <c r="EF230" s="329">
        <v>12</v>
      </c>
      <c r="EG230" s="329">
        <v>12</v>
      </c>
      <c r="EH230" s="329">
        <v>7</v>
      </c>
      <c r="EI230" s="329">
        <v>6</v>
      </c>
      <c r="EJ230" s="329">
        <v>6</v>
      </c>
      <c r="EK230" s="329">
        <v>8</v>
      </c>
      <c r="EL230" s="329">
        <v>8</v>
      </c>
      <c r="EM230" s="329">
        <v>9</v>
      </c>
      <c r="EN230" s="329">
        <v>10</v>
      </c>
      <c r="EO230" s="144">
        <v>10</v>
      </c>
      <c r="EP230" s="329">
        <v>7</v>
      </c>
      <c r="EQ230" s="329">
        <v>6</v>
      </c>
      <c r="ER230" s="329">
        <v>5</v>
      </c>
      <c r="ES230" s="329">
        <v>3</v>
      </c>
      <c r="ET230" s="329">
        <v>3</v>
      </c>
      <c r="EU230" s="381">
        <v>3</v>
      </c>
      <c r="EV230" s="329">
        <v>2</v>
      </c>
      <c r="EW230" s="329">
        <v>2</v>
      </c>
      <c r="EX230" s="329">
        <v>3</v>
      </c>
      <c r="EY230" s="329">
        <v>3</v>
      </c>
      <c r="EZ230" s="329">
        <v>3</v>
      </c>
      <c r="FA230" s="329">
        <v>3</v>
      </c>
      <c r="FB230" s="329">
        <v>3</v>
      </c>
      <c r="FC230" s="329">
        <v>3</v>
      </c>
      <c r="FD230" s="329">
        <v>4</v>
      </c>
      <c r="FE230" s="329">
        <v>3</v>
      </c>
      <c r="FF230" s="329">
        <v>3</v>
      </c>
      <c r="FG230" s="329">
        <v>3</v>
      </c>
      <c r="FH230" s="329">
        <v>3</v>
      </c>
      <c r="FI230" s="329">
        <v>3</v>
      </c>
      <c r="FJ230" s="329">
        <v>3</v>
      </c>
      <c r="FK230" s="144">
        <v>3</v>
      </c>
      <c r="FL230" s="329">
        <v>3</v>
      </c>
      <c r="FM230" s="329">
        <v>2</v>
      </c>
      <c r="FN230" s="144">
        <v>2</v>
      </c>
      <c r="FQ230" s="329">
        <v>0</v>
      </c>
      <c r="FR230" s="144">
        <v>1</v>
      </c>
      <c r="FS230" s="329">
        <v>3</v>
      </c>
      <c r="FT230" s="144">
        <v>4</v>
      </c>
      <c r="FU230" s="329">
        <v>5</v>
      </c>
      <c r="FV230" s="329">
        <v>6</v>
      </c>
      <c r="FW230" s="329">
        <v>5</v>
      </c>
      <c r="FX230" s="329">
        <v>4</v>
      </c>
      <c r="FY230" s="329">
        <v>6</v>
      </c>
      <c r="FZ230" s="329">
        <v>6</v>
      </c>
      <c r="GA230" s="329">
        <v>3</v>
      </c>
      <c r="GB230" s="329">
        <v>4</v>
      </c>
      <c r="GC230" s="329">
        <v>4</v>
      </c>
      <c r="GD230" s="329">
        <v>4</v>
      </c>
      <c r="GE230" s="329">
        <v>4</v>
      </c>
      <c r="GF230" s="329">
        <v>3</v>
      </c>
      <c r="GG230" s="329">
        <v>3</v>
      </c>
      <c r="GH230" s="329">
        <v>3</v>
      </c>
      <c r="GI230" s="329">
        <v>5</v>
      </c>
      <c r="GJ230" s="329">
        <v>4</v>
      </c>
      <c r="GK230" s="329">
        <v>7</v>
      </c>
      <c r="GL230" s="329">
        <v>5</v>
      </c>
      <c r="GM230" s="329">
        <v>7</v>
      </c>
      <c r="GN230" s="329">
        <v>7</v>
      </c>
      <c r="GO230" s="329">
        <v>6</v>
      </c>
      <c r="GP230" s="144">
        <v>5</v>
      </c>
      <c r="GQ230" s="329">
        <v>6</v>
      </c>
      <c r="GR230" s="329">
        <v>5</v>
      </c>
      <c r="GS230" s="329">
        <v>4</v>
      </c>
      <c r="GT230" s="329">
        <v>5</v>
      </c>
      <c r="GU230" s="329">
        <v>5</v>
      </c>
      <c r="GV230" s="144">
        <v>4</v>
      </c>
      <c r="GW230" s="144">
        <v>2</v>
      </c>
      <c r="GX230" s="144">
        <v>4</v>
      </c>
      <c r="GY230" s="144">
        <v>4</v>
      </c>
      <c r="GZ230" s="144">
        <v>8</v>
      </c>
      <c r="HA230" s="144">
        <v>8</v>
      </c>
      <c r="HB230" s="144">
        <v>8</v>
      </c>
      <c r="HC230" s="144">
        <v>6</v>
      </c>
      <c r="HD230" s="144">
        <v>7</v>
      </c>
      <c r="HE230" s="144">
        <v>4</v>
      </c>
      <c r="HF230" s="144">
        <v>4</v>
      </c>
      <c r="HG230" s="144">
        <v>6</v>
      </c>
      <c r="HH230" s="144">
        <v>6</v>
      </c>
      <c r="HI230" s="144">
        <v>8</v>
      </c>
      <c r="HJ230" s="144">
        <v>8</v>
      </c>
      <c r="HK230" s="144">
        <v>7</v>
      </c>
      <c r="HL230" s="144">
        <v>8</v>
      </c>
      <c r="HM230" s="144">
        <v>12</v>
      </c>
      <c r="HN230" s="144">
        <v>12</v>
      </c>
      <c r="HO230" s="144">
        <v>6</v>
      </c>
      <c r="HP230" s="144">
        <v>5</v>
      </c>
      <c r="HQ230" s="144">
        <v>6</v>
      </c>
      <c r="HR230" s="144">
        <v>6</v>
      </c>
      <c r="HS230" s="144">
        <v>6</v>
      </c>
      <c r="HT230" s="144">
        <v>7</v>
      </c>
      <c r="HU230" s="144">
        <v>8</v>
      </c>
      <c r="HV230" s="144">
        <v>7</v>
      </c>
      <c r="HW230" s="144">
        <v>7</v>
      </c>
      <c r="HX230" s="144">
        <v>8</v>
      </c>
      <c r="HY230" s="144">
        <v>10</v>
      </c>
      <c r="HZ230" s="144">
        <v>11</v>
      </c>
      <c r="IA230" s="144">
        <v>10</v>
      </c>
      <c r="IB230" s="144">
        <v>10</v>
      </c>
      <c r="IC230" s="144">
        <v>10</v>
      </c>
      <c r="ID230" s="144">
        <v>6</v>
      </c>
      <c r="IE230" s="144">
        <v>8</v>
      </c>
      <c r="IF230" s="144">
        <v>8</v>
      </c>
      <c r="IG230" s="144">
        <v>8</v>
      </c>
      <c r="IH230" s="144">
        <v>10</v>
      </c>
      <c r="II230" s="144">
        <v>9</v>
      </c>
      <c r="IJ230" s="144">
        <v>11</v>
      </c>
      <c r="IK230" s="144">
        <v>12</v>
      </c>
      <c r="IL230" s="144">
        <v>12</v>
      </c>
      <c r="IM230" s="144">
        <v>12</v>
      </c>
      <c r="IN230" s="341">
        <f t="shared" si="201"/>
        <v>10</v>
      </c>
      <c r="IO230" s="144">
        <v>8</v>
      </c>
      <c r="IP230" s="144">
        <v>7</v>
      </c>
      <c r="IQ230" s="144">
        <v>7</v>
      </c>
      <c r="IR230" s="144">
        <v>7</v>
      </c>
      <c r="IS230" s="144">
        <v>7</v>
      </c>
      <c r="IT230" s="144">
        <v>6</v>
      </c>
      <c r="IU230" s="144">
        <v>7</v>
      </c>
      <c r="IV230" s="144">
        <v>7</v>
      </c>
      <c r="IW230" s="144">
        <v>6</v>
      </c>
      <c r="IX230" s="144">
        <v>6</v>
      </c>
      <c r="IY230" s="144">
        <v>5</v>
      </c>
      <c r="IZ230" s="144">
        <v>4</v>
      </c>
      <c r="JA230" s="144">
        <v>4</v>
      </c>
      <c r="JB230" s="144">
        <v>6</v>
      </c>
      <c r="JC230" s="343">
        <f t="shared" si="203"/>
        <v>8</v>
      </c>
      <c r="JD230" s="144">
        <v>10</v>
      </c>
      <c r="JE230" s="144">
        <v>10</v>
      </c>
      <c r="JF230" s="362">
        <f t="shared" si="204"/>
        <v>10.5</v>
      </c>
      <c r="JG230" s="144">
        <v>11</v>
      </c>
      <c r="JH230" s="144">
        <v>8</v>
      </c>
      <c r="JI230" s="144">
        <v>10</v>
      </c>
      <c r="JJ230" s="144">
        <v>11</v>
      </c>
      <c r="JK230" s="144">
        <v>16</v>
      </c>
      <c r="JL230" s="144">
        <v>16</v>
      </c>
      <c r="JM230" s="144">
        <v>17</v>
      </c>
      <c r="JN230" s="341">
        <f t="shared" si="205"/>
        <v>17.5</v>
      </c>
      <c r="JO230" s="144">
        <v>18</v>
      </c>
      <c r="JP230" s="144">
        <v>19</v>
      </c>
      <c r="JQ230" s="144">
        <v>17</v>
      </c>
      <c r="JR230" s="144">
        <v>17</v>
      </c>
      <c r="JS230" s="144">
        <v>18</v>
      </c>
      <c r="JT230" s="144">
        <v>18</v>
      </c>
      <c r="JU230" s="144">
        <v>15</v>
      </c>
      <c r="JV230" s="341">
        <f t="shared" si="206"/>
        <v>15</v>
      </c>
      <c r="JW230" s="144">
        <v>15</v>
      </c>
      <c r="JX230" s="144">
        <v>17</v>
      </c>
      <c r="JY230" s="144">
        <v>15</v>
      </c>
      <c r="JZ230" s="144">
        <v>15</v>
      </c>
      <c r="KA230" s="144">
        <v>16</v>
      </c>
      <c r="KB230" s="144">
        <v>16</v>
      </c>
      <c r="KC230" s="144">
        <v>12</v>
      </c>
      <c r="KD230" s="144">
        <v>14</v>
      </c>
      <c r="KE230" s="144">
        <v>13</v>
      </c>
      <c r="KF230" s="144">
        <v>15</v>
      </c>
      <c r="KG230" s="144">
        <v>14</v>
      </c>
      <c r="KH230" s="144">
        <v>16</v>
      </c>
      <c r="KI230" s="144">
        <v>15</v>
      </c>
      <c r="KJ230" s="144">
        <v>16</v>
      </c>
      <c r="KK230" s="144">
        <v>13</v>
      </c>
      <c r="KL230" s="144">
        <v>14</v>
      </c>
      <c r="KM230" s="144">
        <v>12</v>
      </c>
      <c r="KN230" s="144">
        <v>11</v>
      </c>
      <c r="KO230" s="341">
        <v>11.5</v>
      </c>
      <c r="KP230" s="144">
        <v>12</v>
      </c>
      <c r="KQ230" s="144">
        <v>12</v>
      </c>
      <c r="KR230" s="144">
        <v>14</v>
      </c>
      <c r="KS230" s="144">
        <v>13</v>
      </c>
      <c r="KT230" s="144">
        <v>12</v>
      </c>
      <c r="KU230" s="144">
        <v>12</v>
      </c>
      <c r="KV230" s="144">
        <v>10</v>
      </c>
      <c r="KW230" s="144">
        <v>9</v>
      </c>
      <c r="KX230" s="144">
        <v>10</v>
      </c>
      <c r="KY230" s="144">
        <v>8</v>
      </c>
      <c r="KZ230" s="144">
        <v>9</v>
      </c>
      <c r="LA230" s="144">
        <v>10</v>
      </c>
      <c r="LB230" s="144">
        <v>10</v>
      </c>
      <c r="LC230" s="144">
        <v>10</v>
      </c>
      <c r="LD230" s="144">
        <v>11</v>
      </c>
      <c r="LE230" s="144">
        <v>12</v>
      </c>
      <c r="LF230" s="144">
        <v>13</v>
      </c>
      <c r="LG230" s="144">
        <v>14</v>
      </c>
      <c r="LH230" s="144">
        <v>12</v>
      </c>
      <c r="LI230" s="144">
        <v>11</v>
      </c>
      <c r="LJ230" s="473">
        <v>12</v>
      </c>
      <c r="LK230" s="144">
        <v>13</v>
      </c>
      <c r="LL230" s="144">
        <v>10</v>
      </c>
      <c r="LM230" s="144">
        <v>12</v>
      </c>
      <c r="LN230" s="144">
        <v>10</v>
      </c>
      <c r="LO230" s="144">
        <v>11</v>
      </c>
      <c r="LP230" s="144">
        <v>14</v>
      </c>
      <c r="LQ230" s="144">
        <v>15</v>
      </c>
      <c r="LR230" s="144">
        <v>13</v>
      </c>
      <c r="LS230" s="144">
        <v>14</v>
      </c>
      <c r="LT230" s="144">
        <v>13</v>
      </c>
      <c r="LU230" s="144">
        <v>12</v>
      </c>
      <c r="LV230" s="144">
        <v>10</v>
      </c>
      <c r="LW230" s="144">
        <v>10</v>
      </c>
      <c r="LX230" s="144">
        <v>10</v>
      </c>
      <c r="LY230" s="144">
        <v>9</v>
      </c>
      <c r="LZ230" s="144">
        <v>9</v>
      </c>
      <c r="MA230" s="144">
        <v>10</v>
      </c>
      <c r="MB230" s="144">
        <v>10</v>
      </c>
      <c r="MC230" s="144">
        <v>12</v>
      </c>
      <c r="MD230" s="144">
        <v>13</v>
      </c>
      <c r="ME230" s="144">
        <v>13</v>
      </c>
      <c r="MF230" s="144">
        <v>13</v>
      </c>
      <c r="MG230" s="144">
        <v>13</v>
      </c>
      <c r="MH230" s="144">
        <v>12</v>
      </c>
      <c r="MI230" s="144">
        <v>10</v>
      </c>
      <c r="MJ230" s="144">
        <v>9</v>
      </c>
      <c r="MK230" s="144">
        <v>8</v>
      </c>
      <c r="ML230" s="144">
        <v>8</v>
      </c>
      <c r="MM230" s="144">
        <v>6</v>
      </c>
      <c r="MN230" s="144">
        <v>6</v>
      </c>
      <c r="MO230" s="144">
        <v>6</v>
      </c>
      <c r="MP230" s="144">
        <v>4</v>
      </c>
      <c r="MQ230" s="144">
        <v>4</v>
      </c>
      <c r="MR230" s="144">
        <v>3</v>
      </c>
      <c r="MS230" s="144">
        <v>2</v>
      </c>
      <c r="MT230" s="144">
        <v>3</v>
      </c>
      <c r="MU230" s="144">
        <v>4</v>
      </c>
      <c r="MV230" s="144">
        <v>4</v>
      </c>
      <c r="MW230" s="144">
        <v>4</v>
      </c>
      <c r="MX230" s="144">
        <v>6</v>
      </c>
      <c r="MY230" s="144">
        <v>7</v>
      </c>
      <c r="MZ230" s="144">
        <v>7</v>
      </c>
      <c r="NA230" s="144">
        <v>7</v>
      </c>
      <c r="NB230" s="144">
        <v>8</v>
      </c>
      <c r="NC230" s="144">
        <v>8</v>
      </c>
      <c r="ND230" s="144">
        <v>8</v>
      </c>
      <c r="NE230" s="144">
        <v>7</v>
      </c>
      <c r="NF230" s="144">
        <v>6</v>
      </c>
      <c r="NG230" s="144">
        <v>7</v>
      </c>
      <c r="NH230" s="144">
        <v>7</v>
      </c>
      <c r="NI230" s="144">
        <v>6</v>
      </c>
      <c r="NJ230" s="144">
        <v>4</v>
      </c>
      <c r="NK230" s="144">
        <v>4</v>
      </c>
      <c r="NL230" s="144">
        <v>3</v>
      </c>
      <c r="NM230" s="144">
        <v>3</v>
      </c>
      <c r="NN230" s="144">
        <v>3</v>
      </c>
      <c r="NO230" s="144">
        <v>5</v>
      </c>
      <c r="NP230" s="144">
        <v>6</v>
      </c>
      <c r="NQ230" s="144">
        <v>5</v>
      </c>
      <c r="NR230" s="144">
        <v>5</v>
      </c>
      <c r="NS230" s="144">
        <v>3</v>
      </c>
      <c r="NT230" s="144">
        <v>6</v>
      </c>
      <c r="NU230" s="144">
        <v>7</v>
      </c>
      <c r="NV230" s="144">
        <v>7</v>
      </c>
      <c r="NW230" s="144">
        <v>4</v>
      </c>
      <c r="NX230" s="144">
        <v>4</v>
      </c>
      <c r="NY230" s="144">
        <v>4</v>
      </c>
      <c r="NZ230" s="144">
        <v>4</v>
      </c>
      <c r="OA230" s="144">
        <v>3</v>
      </c>
      <c r="OB230" s="144">
        <v>5</v>
      </c>
      <c r="OC230" s="144">
        <v>3</v>
      </c>
      <c r="OD230" s="144">
        <v>5</v>
      </c>
      <c r="OE230" s="144">
        <v>5</v>
      </c>
      <c r="OF230" s="144">
        <v>5</v>
      </c>
      <c r="OG230" s="144">
        <v>6</v>
      </c>
      <c r="OH230" s="144">
        <v>7</v>
      </c>
      <c r="OI230" s="144">
        <v>7</v>
      </c>
      <c r="OJ230" s="144">
        <v>7</v>
      </c>
      <c r="OK230" s="144">
        <v>3</v>
      </c>
      <c r="OL230" s="144">
        <v>6</v>
      </c>
      <c r="OM230" s="144">
        <v>7</v>
      </c>
      <c r="ON230" s="144">
        <v>4</v>
      </c>
      <c r="OO230" s="144">
        <v>6</v>
      </c>
      <c r="OP230" s="144">
        <v>6</v>
      </c>
      <c r="OQ230" s="144">
        <v>7</v>
      </c>
      <c r="OR230" s="144">
        <v>5</v>
      </c>
      <c r="OS230" s="144">
        <v>5</v>
      </c>
      <c r="OT230" s="144">
        <v>4</v>
      </c>
      <c r="OU230" s="144">
        <v>3</v>
      </c>
      <c r="OV230" s="144">
        <v>3</v>
      </c>
      <c r="OW230" s="144">
        <v>3</v>
      </c>
      <c r="OX230" s="144">
        <v>2</v>
      </c>
      <c r="OY230" s="341">
        <f t="shared" si="202"/>
        <v>2</v>
      </c>
      <c r="OZ230" s="144">
        <v>2</v>
      </c>
      <c r="PA230" s="144">
        <v>1</v>
      </c>
      <c r="PB230" s="144">
        <v>2</v>
      </c>
      <c r="PC230" s="144">
        <v>2</v>
      </c>
      <c r="PD230" s="144">
        <v>3</v>
      </c>
    </row>
    <row r="231" spans="1:420" s="144" customFormat="1" x14ac:dyDescent="0.2">
      <c r="A231" s="318"/>
      <c r="B231" s="318">
        <v>9</v>
      </c>
      <c r="C231" s="319">
        <f t="shared" ca="1" si="200"/>
        <v>1</v>
      </c>
      <c r="D231" s="322"/>
      <c r="E231" s="322"/>
      <c r="F231" s="322"/>
      <c r="G231" s="144">
        <v>4</v>
      </c>
      <c r="H231" s="144">
        <v>5</v>
      </c>
      <c r="I231" s="343">
        <v>5</v>
      </c>
      <c r="J231" s="144">
        <v>5</v>
      </c>
      <c r="K231" s="144">
        <v>4</v>
      </c>
      <c r="L231" s="144">
        <v>4</v>
      </c>
      <c r="M231" s="144">
        <v>4</v>
      </c>
      <c r="N231" s="144">
        <v>5</v>
      </c>
      <c r="O231" s="144">
        <v>4</v>
      </c>
      <c r="P231" s="144">
        <v>4</v>
      </c>
      <c r="Q231" s="144">
        <v>5</v>
      </c>
      <c r="R231" s="144">
        <v>5</v>
      </c>
      <c r="S231" s="144">
        <v>4</v>
      </c>
      <c r="T231" s="144">
        <v>3</v>
      </c>
      <c r="U231" s="144">
        <v>4</v>
      </c>
      <c r="V231" s="144">
        <v>4</v>
      </c>
      <c r="W231" s="144">
        <v>4</v>
      </c>
      <c r="X231" s="144">
        <v>2</v>
      </c>
      <c r="Y231" s="144">
        <v>2</v>
      </c>
      <c r="Z231" s="144">
        <v>2</v>
      </c>
      <c r="AA231" s="144">
        <v>2</v>
      </c>
      <c r="AB231" s="144">
        <v>2</v>
      </c>
      <c r="AC231" s="144">
        <v>2</v>
      </c>
      <c r="AD231" s="144">
        <v>2</v>
      </c>
      <c r="AE231" s="144">
        <v>4</v>
      </c>
      <c r="AF231" s="144">
        <v>4</v>
      </c>
      <c r="AG231" s="144">
        <v>4</v>
      </c>
      <c r="AH231" s="144">
        <v>5</v>
      </c>
      <c r="AI231" s="144">
        <v>5</v>
      </c>
      <c r="AJ231" s="144">
        <v>5</v>
      </c>
      <c r="AK231" s="144">
        <v>5</v>
      </c>
      <c r="AL231" s="144">
        <v>5</v>
      </c>
      <c r="AM231" s="144">
        <v>5</v>
      </c>
      <c r="AN231" s="144">
        <v>7</v>
      </c>
      <c r="AO231" s="144">
        <v>4</v>
      </c>
      <c r="AP231" s="363">
        <v>3</v>
      </c>
      <c r="AQ231" s="144">
        <v>2</v>
      </c>
      <c r="AR231" s="144">
        <v>2</v>
      </c>
      <c r="AS231" s="144">
        <v>3</v>
      </c>
      <c r="AT231" s="144">
        <v>4</v>
      </c>
      <c r="AU231" s="144">
        <v>5</v>
      </c>
      <c r="AV231" s="144">
        <v>5</v>
      </c>
      <c r="AW231" s="144">
        <v>4</v>
      </c>
      <c r="AX231" s="144">
        <v>3</v>
      </c>
      <c r="AY231" s="144">
        <v>3</v>
      </c>
      <c r="AZ231" s="144">
        <v>4</v>
      </c>
      <c r="BA231" s="144">
        <v>5</v>
      </c>
      <c r="BB231" s="144">
        <v>6</v>
      </c>
      <c r="BC231" s="144">
        <v>4</v>
      </c>
      <c r="BD231" s="144">
        <v>4</v>
      </c>
      <c r="BE231" s="144">
        <v>4</v>
      </c>
      <c r="BF231" s="144">
        <v>4</v>
      </c>
      <c r="BG231" s="144">
        <v>4</v>
      </c>
      <c r="BH231" s="144">
        <v>3</v>
      </c>
      <c r="BI231" s="144">
        <v>2</v>
      </c>
      <c r="BJ231" s="144">
        <v>2</v>
      </c>
      <c r="BK231" s="144">
        <v>2</v>
      </c>
      <c r="BL231" s="144">
        <v>2</v>
      </c>
      <c r="BM231" s="144">
        <v>2</v>
      </c>
      <c r="BN231" s="144">
        <v>2</v>
      </c>
      <c r="BO231" s="144">
        <v>2</v>
      </c>
      <c r="BP231" s="144">
        <v>2</v>
      </c>
      <c r="BQ231" s="144">
        <v>3</v>
      </c>
      <c r="BR231" s="144">
        <v>3</v>
      </c>
      <c r="BS231" s="371">
        <v>0</v>
      </c>
      <c r="BT231" s="144">
        <v>2</v>
      </c>
      <c r="BU231" s="144">
        <v>2</v>
      </c>
      <c r="BV231" s="144">
        <v>2</v>
      </c>
      <c r="BW231" s="144">
        <v>2</v>
      </c>
      <c r="BX231" s="144">
        <v>2</v>
      </c>
      <c r="BY231" s="144">
        <v>2</v>
      </c>
      <c r="BZ231" s="144">
        <v>3</v>
      </c>
      <c r="CA231" s="381">
        <v>2</v>
      </c>
      <c r="CB231" s="142">
        <v>3</v>
      </c>
      <c r="CC231" s="381">
        <v>3</v>
      </c>
      <c r="CD231" s="381">
        <v>2</v>
      </c>
      <c r="CE231" s="381">
        <v>2</v>
      </c>
      <c r="CF231" s="381">
        <v>2</v>
      </c>
      <c r="CG231" s="142">
        <v>2</v>
      </c>
      <c r="CH231" s="142">
        <v>2</v>
      </c>
      <c r="CI231" s="381">
        <v>1</v>
      </c>
      <c r="CJ231" s="144">
        <v>1</v>
      </c>
      <c r="CK231" s="144">
        <v>1</v>
      </c>
      <c r="CL231" s="144">
        <v>0</v>
      </c>
      <c r="CM231" s="144">
        <v>0</v>
      </c>
      <c r="CN231" s="144">
        <v>0</v>
      </c>
      <c r="CO231" s="144">
        <v>1</v>
      </c>
      <c r="CP231" s="144">
        <v>0</v>
      </c>
      <c r="CQ231" s="144">
        <v>0</v>
      </c>
      <c r="CR231" s="144">
        <v>0</v>
      </c>
      <c r="CS231" s="144">
        <v>0</v>
      </c>
      <c r="CT231" s="144">
        <v>0</v>
      </c>
      <c r="CU231" s="144">
        <v>0</v>
      </c>
      <c r="CV231" s="144">
        <v>1</v>
      </c>
      <c r="CW231" s="144">
        <v>1</v>
      </c>
      <c r="CX231" s="144">
        <v>1</v>
      </c>
      <c r="CY231" s="144">
        <v>1</v>
      </c>
      <c r="CZ231" s="144">
        <v>1</v>
      </c>
      <c r="DA231" s="144">
        <v>3</v>
      </c>
      <c r="DB231" s="144">
        <v>3</v>
      </c>
      <c r="DC231" s="144">
        <v>2</v>
      </c>
      <c r="DD231" s="144">
        <v>2</v>
      </c>
      <c r="DE231" s="144">
        <v>2</v>
      </c>
      <c r="DF231" s="144">
        <v>2</v>
      </c>
      <c r="DG231" s="144">
        <v>2</v>
      </c>
      <c r="DH231" s="144">
        <v>1</v>
      </c>
      <c r="DI231" s="144">
        <v>1</v>
      </c>
      <c r="DJ231" s="144">
        <v>1</v>
      </c>
      <c r="DK231" s="144">
        <v>3</v>
      </c>
      <c r="DL231" s="144">
        <v>3</v>
      </c>
      <c r="DM231" s="144">
        <v>3</v>
      </c>
      <c r="DN231" s="144">
        <v>2</v>
      </c>
      <c r="DO231" s="144">
        <v>2</v>
      </c>
      <c r="DP231" s="144">
        <v>2</v>
      </c>
      <c r="DQ231" s="144">
        <v>2</v>
      </c>
      <c r="DR231" s="329">
        <v>3</v>
      </c>
      <c r="DS231" s="144">
        <v>3</v>
      </c>
      <c r="DT231" s="329">
        <v>3</v>
      </c>
      <c r="DU231" s="329">
        <v>3</v>
      </c>
      <c r="DV231" s="329">
        <v>3</v>
      </c>
      <c r="DW231" s="329">
        <v>4</v>
      </c>
      <c r="DX231" s="329">
        <v>4</v>
      </c>
      <c r="DY231" s="329">
        <v>4</v>
      </c>
      <c r="DZ231" s="329">
        <v>4</v>
      </c>
      <c r="EA231" s="329">
        <v>4</v>
      </c>
      <c r="EB231" s="329">
        <v>3</v>
      </c>
      <c r="EC231" s="329">
        <v>3</v>
      </c>
      <c r="ED231" s="329">
        <v>4</v>
      </c>
      <c r="EE231" s="329">
        <v>4</v>
      </c>
      <c r="EF231" s="329">
        <v>5</v>
      </c>
      <c r="EG231" s="329">
        <v>5</v>
      </c>
      <c r="EH231" s="329">
        <v>5</v>
      </c>
      <c r="EI231" s="329">
        <v>6</v>
      </c>
      <c r="EJ231" s="329">
        <v>5</v>
      </c>
      <c r="EK231" s="329">
        <v>4</v>
      </c>
      <c r="EL231" s="329">
        <v>4</v>
      </c>
      <c r="EM231" s="329">
        <v>4</v>
      </c>
      <c r="EN231" s="329">
        <v>4</v>
      </c>
      <c r="EO231" s="144">
        <v>4</v>
      </c>
      <c r="EP231" s="329">
        <v>4</v>
      </c>
      <c r="EQ231" s="329">
        <v>1</v>
      </c>
      <c r="ER231" s="329">
        <v>1</v>
      </c>
      <c r="ES231" s="329">
        <v>2</v>
      </c>
      <c r="ET231" s="329">
        <v>1</v>
      </c>
      <c r="EU231" s="381">
        <v>1</v>
      </c>
      <c r="EV231" s="329">
        <v>1</v>
      </c>
      <c r="EW231" s="329">
        <v>1</v>
      </c>
      <c r="EX231" s="329"/>
      <c r="EY231" s="329"/>
      <c r="EZ231" s="329"/>
      <c r="FA231" s="329">
        <v>1</v>
      </c>
      <c r="FB231" s="329">
        <v>1</v>
      </c>
      <c r="FC231" s="329"/>
      <c r="FD231" s="329"/>
      <c r="FE231" s="329"/>
      <c r="FF231" s="329"/>
      <c r="FG231" s="329">
        <v>1</v>
      </c>
      <c r="FH231" s="329">
        <v>2</v>
      </c>
      <c r="FI231" s="329">
        <v>2</v>
      </c>
      <c r="FJ231" s="329">
        <v>2</v>
      </c>
      <c r="FK231" s="144">
        <v>2</v>
      </c>
      <c r="FL231" s="329">
        <v>1</v>
      </c>
      <c r="FM231" s="329">
        <v>1</v>
      </c>
      <c r="FN231" s="144">
        <v>1</v>
      </c>
      <c r="FO231" s="144">
        <v>2</v>
      </c>
      <c r="FP231" s="144">
        <v>2</v>
      </c>
      <c r="FQ231" s="329">
        <v>2</v>
      </c>
      <c r="FR231" s="144">
        <v>2</v>
      </c>
      <c r="FS231" s="329">
        <v>1</v>
      </c>
      <c r="FT231" s="144">
        <v>1</v>
      </c>
      <c r="FU231" s="329">
        <v>1</v>
      </c>
      <c r="FV231" s="329">
        <v>1</v>
      </c>
      <c r="FW231" s="329">
        <v>1</v>
      </c>
      <c r="FX231" s="329">
        <v>1</v>
      </c>
      <c r="FY231" s="329">
        <v>2</v>
      </c>
      <c r="FZ231" s="329">
        <v>2</v>
      </c>
      <c r="GA231" s="329">
        <v>2</v>
      </c>
      <c r="GB231" s="329">
        <v>2</v>
      </c>
      <c r="GC231" s="329">
        <v>2</v>
      </c>
      <c r="GD231" s="329">
        <v>1</v>
      </c>
      <c r="GE231" s="329">
        <v>0</v>
      </c>
      <c r="GF231" s="329">
        <v>0</v>
      </c>
      <c r="GG231" s="329">
        <v>0</v>
      </c>
      <c r="GH231" s="329">
        <v>0</v>
      </c>
      <c r="GI231" s="329">
        <v>0</v>
      </c>
      <c r="GJ231" s="329">
        <v>0</v>
      </c>
      <c r="GK231" s="329">
        <v>0</v>
      </c>
      <c r="GL231" s="329">
        <v>0</v>
      </c>
      <c r="GM231" s="329">
        <v>0</v>
      </c>
      <c r="GN231" s="329">
        <v>0</v>
      </c>
      <c r="GO231" s="329">
        <v>0</v>
      </c>
      <c r="GP231" s="144">
        <v>0</v>
      </c>
      <c r="GQ231" s="329">
        <v>0</v>
      </c>
      <c r="GR231" s="329">
        <v>0</v>
      </c>
      <c r="GS231" s="329">
        <v>0</v>
      </c>
      <c r="GT231" s="329">
        <v>0</v>
      </c>
      <c r="GU231" s="329">
        <v>0</v>
      </c>
      <c r="GV231" s="144">
        <v>0</v>
      </c>
      <c r="GW231" s="144">
        <v>0</v>
      </c>
      <c r="GX231" s="144">
        <v>0</v>
      </c>
      <c r="GY231" s="144">
        <v>0</v>
      </c>
      <c r="GZ231" s="144">
        <v>0</v>
      </c>
      <c r="HA231" s="144">
        <v>0</v>
      </c>
      <c r="HB231" s="144">
        <v>0</v>
      </c>
      <c r="HC231" s="144">
        <v>0</v>
      </c>
      <c r="HD231" s="144">
        <v>0</v>
      </c>
      <c r="HE231" s="144">
        <v>0</v>
      </c>
      <c r="HF231" s="144">
        <v>0</v>
      </c>
      <c r="HG231" s="144">
        <v>0</v>
      </c>
      <c r="HH231" s="144">
        <v>0</v>
      </c>
      <c r="HI231" s="144">
        <v>0</v>
      </c>
      <c r="HJ231" s="144">
        <v>0</v>
      </c>
      <c r="HK231" s="144">
        <v>0</v>
      </c>
      <c r="HL231" s="144">
        <v>0</v>
      </c>
      <c r="HM231" s="144">
        <v>0</v>
      </c>
      <c r="HN231" s="144">
        <v>0</v>
      </c>
      <c r="HO231" s="144">
        <v>0</v>
      </c>
      <c r="HP231" s="144">
        <v>0</v>
      </c>
      <c r="HQ231" s="144">
        <v>0</v>
      </c>
      <c r="HR231" s="144">
        <v>0</v>
      </c>
      <c r="HS231" s="144">
        <v>0</v>
      </c>
      <c r="HT231" s="144">
        <v>0</v>
      </c>
      <c r="HU231" s="144">
        <v>0</v>
      </c>
      <c r="HV231" s="144">
        <v>0</v>
      </c>
      <c r="HW231" s="144">
        <v>0</v>
      </c>
      <c r="HX231" s="144">
        <v>0</v>
      </c>
      <c r="HY231" s="144">
        <v>0</v>
      </c>
      <c r="HZ231" s="144">
        <v>0</v>
      </c>
      <c r="IA231" s="144">
        <v>0</v>
      </c>
      <c r="IB231" s="144">
        <v>0</v>
      </c>
      <c r="IC231" s="144">
        <v>0</v>
      </c>
      <c r="ID231" s="144">
        <v>0</v>
      </c>
      <c r="IE231" s="144">
        <v>0</v>
      </c>
      <c r="IF231" s="144">
        <v>0</v>
      </c>
      <c r="IG231" s="144">
        <v>0</v>
      </c>
      <c r="IH231" s="144">
        <v>0</v>
      </c>
      <c r="II231" s="144">
        <v>1</v>
      </c>
      <c r="IJ231" s="144">
        <v>1</v>
      </c>
      <c r="IK231" s="144">
        <v>1</v>
      </c>
      <c r="IL231" s="144">
        <v>1</v>
      </c>
      <c r="IM231" s="144">
        <v>1</v>
      </c>
      <c r="IN231" s="341">
        <f t="shared" si="201"/>
        <v>1</v>
      </c>
      <c r="IO231" s="144">
        <v>1</v>
      </c>
      <c r="IP231" s="144">
        <v>1</v>
      </c>
      <c r="IQ231" s="144">
        <v>1</v>
      </c>
      <c r="IR231" s="144">
        <v>1</v>
      </c>
      <c r="IS231" s="144">
        <v>1</v>
      </c>
      <c r="IT231" s="144">
        <v>1</v>
      </c>
      <c r="IU231" s="144">
        <v>1</v>
      </c>
      <c r="IV231" s="144">
        <v>1</v>
      </c>
      <c r="IW231" s="144">
        <v>1</v>
      </c>
      <c r="IX231" s="144">
        <v>1</v>
      </c>
      <c r="IY231" s="144">
        <v>1</v>
      </c>
      <c r="IZ231" s="144">
        <v>1</v>
      </c>
      <c r="JA231" s="144">
        <v>1</v>
      </c>
      <c r="JB231" s="144">
        <v>0</v>
      </c>
      <c r="JC231" s="343">
        <f t="shared" si="203"/>
        <v>0</v>
      </c>
      <c r="JD231" s="144">
        <v>0</v>
      </c>
      <c r="JE231" s="144">
        <v>1</v>
      </c>
      <c r="JF231" s="362">
        <f t="shared" si="204"/>
        <v>1</v>
      </c>
      <c r="JG231" s="144">
        <v>1</v>
      </c>
      <c r="JH231" s="144">
        <v>1</v>
      </c>
      <c r="JI231" s="144">
        <v>1</v>
      </c>
      <c r="JJ231" s="144">
        <v>1</v>
      </c>
      <c r="JK231" s="144">
        <v>0</v>
      </c>
      <c r="JL231" s="144">
        <v>1</v>
      </c>
      <c r="JM231" s="144">
        <v>1</v>
      </c>
      <c r="JN231" s="341">
        <f t="shared" si="205"/>
        <v>1</v>
      </c>
      <c r="JO231" s="144">
        <v>1</v>
      </c>
      <c r="JP231" s="144">
        <v>1</v>
      </c>
      <c r="JQ231" s="144">
        <v>1</v>
      </c>
      <c r="JR231" s="144">
        <v>1</v>
      </c>
      <c r="JS231" s="144">
        <v>1</v>
      </c>
      <c r="JT231" s="144">
        <v>1</v>
      </c>
      <c r="JU231" s="144">
        <v>0</v>
      </c>
      <c r="JV231" s="341">
        <f t="shared" si="206"/>
        <v>0</v>
      </c>
      <c r="JW231" s="144">
        <v>0</v>
      </c>
      <c r="JX231" s="144">
        <v>1</v>
      </c>
      <c r="JY231" s="144">
        <v>1</v>
      </c>
      <c r="JZ231" s="144">
        <v>1</v>
      </c>
      <c r="KA231" s="144">
        <v>1</v>
      </c>
      <c r="KB231" s="144">
        <v>1</v>
      </c>
      <c r="KC231" s="144">
        <v>1</v>
      </c>
      <c r="KD231" s="144">
        <v>2</v>
      </c>
      <c r="KE231" s="144">
        <v>2</v>
      </c>
      <c r="KF231" s="144">
        <v>2</v>
      </c>
      <c r="KG231" s="144">
        <v>2</v>
      </c>
      <c r="KH231" s="144">
        <v>3</v>
      </c>
      <c r="KI231" s="144">
        <v>2</v>
      </c>
      <c r="KJ231" s="144">
        <v>3</v>
      </c>
      <c r="KK231" s="144">
        <v>3</v>
      </c>
      <c r="KL231" s="144">
        <v>3</v>
      </c>
      <c r="KM231" s="144">
        <v>3</v>
      </c>
      <c r="KN231" s="144">
        <v>3</v>
      </c>
      <c r="KO231" s="341">
        <v>3.5</v>
      </c>
      <c r="KP231" s="144">
        <v>4</v>
      </c>
      <c r="KQ231" s="144">
        <v>4</v>
      </c>
      <c r="KR231" s="144">
        <v>4</v>
      </c>
      <c r="KS231" s="144">
        <v>4</v>
      </c>
      <c r="KT231" s="144">
        <v>4</v>
      </c>
      <c r="KU231" s="144">
        <v>3</v>
      </c>
      <c r="KV231" s="144">
        <v>3</v>
      </c>
      <c r="KW231" s="144">
        <v>3</v>
      </c>
      <c r="KX231" s="144">
        <v>3</v>
      </c>
      <c r="KY231" s="144">
        <v>3</v>
      </c>
      <c r="KZ231" s="144">
        <v>3</v>
      </c>
      <c r="LA231" s="144">
        <v>3</v>
      </c>
      <c r="LB231" s="144">
        <v>3</v>
      </c>
      <c r="LC231" s="144">
        <v>3</v>
      </c>
      <c r="LD231" s="144">
        <v>6</v>
      </c>
      <c r="LE231" s="144">
        <v>6</v>
      </c>
      <c r="LF231" s="144">
        <v>6</v>
      </c>
      <c r="LG231" s="144">
        <v>6</v>
      </c>
      <c r="LH231" s="144">
        <v>6</v>
      </c>
      <c r="LI231" s="144">
        <v>6</v>
      </c>
      <c r="LJ231" s="473">
        <v>7</v>
      </c>
      <c r="LK231" s="144">
        <v>7</v>
      </c>
      <c r="LL231" s="144">
        <v>7</v>
      </c>
      <c r="LM231" s="144">
        <v>7</v>
      </c>
      <c r="LN231" s="144">
        <v>7</v>
      </c>
      <c r="LO231" s="144">
        <v>6</v>
      </c>
      <c r="LP231" s="144">
        <v>6</v>
      </c>
      <c r="LQ231" s="144">
        <v>5</v>
      </c>
      <c r="LR231" s="144">
        <v>6</v>
      </c>
      <c r="LS231" s="144">
        <v>7</v>
      </c>
      <c r="LT231" s="144">
        <v>7</v>
      </c>
      <c r="LU231" s="144">
        <v>6</v>
      </c>
      <c r="LV231" s="144">
        <v>6</v>
      </c>
      <c r="LW231" s="144">
        <v>6</v>
      </c>
      <c r="LX231" s="144">
        <v>7</v>
      </c>
      <c r="LY231" s="144">
        <v>6</v>
      </c>
      <c r="LZ231" s="144">
        <v>6</v>
      </c>
      <c r="MA231" s="144">
        <v>7</v>
      </c>
      <c r="MB231" s="144">
        <v>6</v>
      </c>
      <c r="MC231" s="144">
        <v>6</v>
      </c>
      <c r="MD231" s="144">
        <v>7</v>
      </c>
      <c r="ME231" s="144">
        <v>7</v>
      </c>
      <c r="MF231" s="144">
        <v>7</v>
      </c>
      <c r="MG231" s="144">
        <v>5</v>
      </c>
      <c r="MH231" s="144">
        <v>5</v>
      </c>
      <c r="MI231" s="144">
        <v>5</v>
      </c>
      <c r="MJ231" s="144">
        <v>5</v>
      </c>
      <c r="MK231" s="144">
        <v>7</v>
      </c>
      <c r="ML231" s="144">
        <v>7</v>
      </c>
      <c r="MM231" s="144">
        <v>7</v>
      </c>
      <c r="MN231" s="144">
        <v>7</v>
      </c>
      <c r="MO231" s="144">
        <v>6</v>
      </c>
      <c r="MP231" s="144">
        <v>4</v>
      </c>
      <c r="MQ231" s="144">
        <v>3</v>
      </c>
      <c r="MR231" s="144">
        <v>3</v>
      </c>
      <c r="MS231" s="144">
        <v>1</v>
      </c>
      <c r="MT231" s="144">
        <v>2</v>
      </c>
      <c r="MU231" s="144">
        <v>3</v>
      </c>
      <c r="MV231" s="144">
        <v>2</v>
      </c>
      <c r="MW231" s="144">
        <v>2</v>
      </c>
      <c r="MX231" s="144">
        <v>2</v>
      </c>
      <c r="MY231" s="144">
        <v>2</v>
      </c>
      <c r="MZ231" s="144">
        <v>1</v>
      </c>
      <c r="NA231" s="144">
        <v>1</v>
      </c>
      <c r="NB231" s="144">
        <v>0</v>
      </c>
      <c r="NC231" s="144">
        <v>0</v>
      </c>
      <c r="ND231" s="144">
        <v>0</v>
      </c>
      <c r="NE231" s="144">
        <v>0</v>
      </c>
      <c r="NF231" s="144">
        <v>0</v>
      </c>
      <c r="NG231" s="144">
        <v>0</v>
      </c>
      <c r="NH231" s="144">
        <v>0</v>
      </c>
      <c r="NI231" s="144">
        <v>0</v>
      </c>
      <c r="NJ231" s="144">
        <v>0</v>
      </c>
      <c r="NK231" s="144">
        <v>0</v>
      </c>
      <c r="NL231" s="144">
        <v>0</v>
      </c>
      <c r="NM231" s="144">
        <v>0</v>
      </c>
      <c r="NN231" s="144">
        <v>0</v>
      </c>
      <c r="NO231" s="144">
        <v>0</v>
      </c>
      <c r="NP231" s="144">
        <v>0</v>
      </c>
      <c r="NQ231" s="144">
        <v>0</v>
      </c>
      <c r="NR231" s="144">
        <v>0</v>
      </c>
      <c r="NS231" s="144">
        <v>0</v>
      </c>
      <c r="NT231" s="144">
        <v>0</v>
      </c>
      <c r="NU231" s="144">
        <v>0</v>
      </c>
      <c r="NV231" s="144">
        <v>0</v>
      </c>
      <c r="NW231" s="144">
        <v>0</v>
      </c>
      <c r="NX231" s="144">
        <v>0</v>
      </c>
      <c r="NY231" s="144">
        <v>0</v>
      </c>
      <c r="NZ231" s="144">
        <v>0</v>
      </c>
      <c r="OA231" s="144">
        <v>0</v>
      </c>
      <c r="OB231" s="144">
        <v>0</v>
      </c>
      <c r="OC231" s="144">
        <v>0</v>
      </c>
      <c r="OD231" s="144">
        <v>0</v>
      </c>
      <c r="OE231" s="144">
        <v>0</v>
      </c>
      <c r="OF231" s="144">
        <v>1</v>
      </c>
      <c r="OG231" s="144">
        <v>1</v>
      </c>
      <c r="OH231" s="144">
        <v>1</v>
      </c>
      <c r="OI231" s="144">
        <v>1</v>
      </c>
      <c r="OJ231" s="144">
        <v>1</v>
      </c>
      <c r="OK231" s="144">
        <v>1</v>
      </c>
      <c r="OL231" s="144">
        <v>2</v>
      </c>
      <c r="OM231" s="144">
        <v>2</v>
      </c>
      <c r="ON231" s="144">
        <v>2</v>
      </c>
      <c r="OO231" s="144">
        <v>1</v>
      </c>
      <c r="OP231" s="144">
        <v>1</v>
      </c>
      <c r="OQ231" s="144">
        <v>1</v>
      </c>
      <c r="OR231" s="144">
        <v>0</v>
      </c>
      <c r="OS231" s="144">
        <v>0</v>
      </c>
      <c r="OT231" s="144">
        <v>0</v>
      </c>
      <c r="OU231" s="144">
        <v>0</v>
      </c>
      <c r="OV231" s="144">
        <v>0</v>
      </c>
      <c r="OW231" s="144">
        <v>1</v>
      </c>
      <c r="OX231" s="144">
        <v>1</v>
      </c>
      <c r="OY231" s="341">
        <f t="shared" si="202"/>
        <v>1</v>
      </c>
      <c r="OZ231" s="144">
        <v>1</v>
      </c>
      <c r="PA231" s="144">
        <v>1</v>
      </c>
      <c r="PB231" s="144">
        <v>1</v>
      </c>
      <c r="PC231" s="144">
        <v>1</v>
      </c>
      <c r="PD231" s="144">
        <v>1</v>
      </c>
    </row>
    <row r="232" spans="1:420" s="144" customFormat="1" x14ac:dyDescent="0.2">
      <c r="A232" s="55"/>
      <c r="B232" s="318">
        <v>10</v>
      </c>
      <c r="C232" s="319">
        <f t="shared" ca="1" si="200"/>
        <v>2</v>
      </c>
      <c r="D232" s="322"/>
      <c r="E232" s="322"/>
      <c r="F232" s="322"/>
      <c r="G232" s="144">
        <v>14</v>
      </c>
      <c r="H232" s="144">
        <v>12</v>
      </c>
      <c r="I232" s="343">
        <v>10.5</v>
      </c>
      <c r="J232" s="144">
        <v>9</v>
      </c>
      <c r="K232" s="144">
        <v>8</v>
      </c>
      <c r="L232" s="144">
        <v>6</v>
      </c>
      <c r="M232" s="144">
        <v>4</v>
      </c>
      <c r="N232" s="144">
        <v>6</v>
      </c>
      <c r="O232" s="144">
        <v>7</v>
      </c>
      <c r="P232" s="144">
        <v>6</v>
      </c>
      <c r="Q232" s="144">
        <v>5</v>
      </c>
      <c r="R232" s="144">
        <v>6</v>
      </c>
      <c r="S232" s="144">
        <v>7</v>
      </c>
      <c r="T232" s="144">
        <v>7</v>
      </c>
      <c r="U232" s="144">
        <v>7</v>
      </c>
      <c r="V232" s="144">
        <v>7</v>
      </c>
      <c r="W232" s="144">
        <v>7</v>
      </c>
      <c r="X232" s="144">
        <v>7</v>
      </c>
      <c r="Y232" s="144">
        <v>7</v>
      </c>
      <c r="Z232" s="144">
        <v>7</v>
      </c>
      <c r="AA232" s="144">
        <v>8</v>
      </c>
      <c r="AB232" s="144">
        <v>6</v>
      </c>
      <c r="AC232" s="144">
        <v>9</v>
      </c>
      <c r="AD232" s="144">
        <v>9</v>
      </c>
      <c r="AE232" s="144">
        <v>8</v>
      </c>
      <c r="AF232" s="144">
        <v>9</v>
      </c>
      <c r="AG232" s="144">
        <v>10</v>
      </c>
      <c r="AH232" s="144">
        <v>12</v>
      </c>
      <c r="AI232" s="144">
        <v>13</v>
      </c>
      <c r="AJ232" s="144">
        <v>16</v>
      </c>
      <c r="AK232" s="144">
        <v>14</v>
      </c>
      <c r="AL232" s="144">
        <v>15</v>
      </c>
      <c r="AM232" s="144">
        <v>15</v>
      </c>
      <c r="AN232" s="144">
        <v>14</v>
      </c>
      <c r="AO232" s="144">
        <v>12</v>
      </c>
      <c r="AP232" s="363">
        <v>11</v>
      </c>
      <c r="AQ232" s="144">
        <v>10</v>
      </c>
      <c r="AR232" s="144">
        <v>9</v>
      </c>
      <c r="AS232" s="144">
        <v>10</v>
      </c>
      <c r="AT232" s="144">
        <v>9</v>
      </c>
      <c r="AU232" s="144">
        <v>10</v>
      </c>
      <c r="AV232" s="144">
        <v>12</v>
      </c>
      <c r="AW232" s="144">
        <v>12</v>
      </c>
      <c r="AX232" s="144">
        <v>12</v>
      </c>
      <c r="AY232" s="144">
        <v>10</v>
      </c>
      <c r="AZ232" s="144">
        <v>11</v>
      </c>
      <c r="BA232" s="144">
        <v>11</v>
      </c>
      <c r="BB232" s="144">
        <v>11</v>
      </c>
      <c r="BC232" s="144">
        <v>12</v>
      </c>
      <c r="BD232" s="144">
        <v>12</v>
      </c>
      <c r="BE232" s="144">
        <v>11</v>
      </c>
      <c r="BF232" s="144">
        <v>11</v>
      </c>
      <c r="BG232" s="144">
        <v>13</v>
      </c>
      <c r="BH232" s="144">
        <v>13</v>
      </c>
      <c r="BI232" s="144">
        <v>8</v>
      </c>
      <c r="BJ232" s="144">
        <v>9</v>
      </c>
      <c r="BK232" s="144">
        <v>9</v>
      </c>
      <c r="BL232" s="144">
        <v>8</v>
      </c>
      <c r="BM232" s="144">
        <v>8</v>
      </c>
      <c r="BN232" s="144">
        <v>8</v>
      </c>
      <c r="BO232" s="144">
        <v>7</v>
      </c>
      <c r="BP232" s="144">
        <v>7</v>
      </c>
      <c r="BQ232" s="144">
        <v>4</v>
      </c>
      <c r="BR232" s="144">
        <v>1</v>
      </c>
      <c r="BS232" s="371">
        <v>0</v>
      </c>
      <c r="BT232" s="144">
        <v>1</v>
      </c>
      <c r="BU232" s="144">
        <v>2</v>
      </c>
      <c r="BV232" s="144">
        <v>2</v>
      </c>
      <c r="BW232" s="144">
        <v>2</v>
      </c>
      <c r="BX232" s="144">
        <v>1</v>
      </c>
      <c r="BY232" s="144">
        <v>1</v>
      </c>
      <c r="BZ232" s="144">
        <v>1</v>
      </c>
      <c r="CA232" s="381">
        <v>2</v>
      </c>
      <c r="CB232" s="142">
        <v>1</v>
      </c>
      <c r="CC232" s="381">
        <v>3</v>
      </c>
      <c r="CD232" s="381">
        <v>3</v>
      </c>
      <c r="CE232" s="381">
        <v>4</v>
      </c>
      <c r="CF232" s="381">
        <v>5</v>
      </c>
      <c r="CG232" s="142">
        <v>5</v>
      </c>
      <c r="CH232" s="142">
        <v>6</v>
      </c>
      <c r="CI232" s="381">
        <v>7</v>
      </c>
      <c r="CJ232" s="144">
        <v>7</v>
      </c>
      <c r="CK232" s="144">
        <v>8</v>
      </c>
      <c r="CL232" s="144">
        <v>8</v>
      </c>
      <c r="CM232" s="144">
        <v>8</v>
      </c>
      <c r="CN232" s="144">
        <v>7</v>
      </c>
      <c r="CO232" s="144">
        <v>8</v>
      </c>
      <c r="CP232" s="144">
        <v>8</v>
      </c>
      <c r="CQ232" s="144">
        <v>8</v>
      </c>
      <c r="CR232" s="144">
        <v>7</v>
      </c>
      <c r="CS232" s="144">
        <v>6</v>
      </c>
      <c r="CT232" s="144">
        <v>6</v>
      </c>
      <c r="CU232" s="144">
        <v>5</v>
      </c>
      <c r="CV232" s="144">
        <v>4</v>
      </c>
      <c r="CW232" s="144">
        <v>4</v>
      </c>
      <c r="CX232" s="144">
        <v>5</v>
      </c>
      <c r="CY232" s="144">
        <v>5</v>
      </c>
      <c r="CZ232" s="144">
        <v>7</v>
      </c>
      <c r="DA232" s="144">
        <v>7</v>
      </c>
      <c r="DB232" s="144">
        <v>7</v>
      </c>
      <c r="DC232" s="144">
        <v>5</v>
      </c>
      <c r="DD232" s="144">
        <v>5</v>
      </c>
      <c r="DE232" s="144">
        <v>7</v>
      </c>
      <c r="DF232" s="144">
        <v>7</v>
      </c>
      <c r="DG232" s="144">
        <v>7</v>
      </c>
      <c r="DH232" s="144">
        <v>6</v>
      </c>
      <c r="DI232" s="144">
        <v>7</v>
      </c>
      <c r="DJ232" s="144">
        <v>7</v>
      </c>
      <c r="DK232" s="144">
        <v>6</v>
      </c>
      <c r="DL232" s="144">
        <v>6</v>
      </c>
      <c r="DM232" s="144">
        <v>6</v>
      </c>
      <c r="DN232" s="144">
        <v>6</v>
      </c>
      <c r="DO232" s="144">
        <v>6</v>
      </c>
      <c r="DP232" s="144">
        <v>6</v>
      </c>
      <c r="DQ232" s="144">
        <v>4</v>
      </c>
      <c r="DR232" s="329">
        <v>4</v>
      </c>
      <c r="DS232" s="144">
        <v>4</v>
      </c>
      <c r="DT232" s="329">
        <v>4</v>
      </c>
      <c r="DU232" s="329">
        <v>4</v>
      </c>
      <c r="DV232" s="329">
        <v>4</v>
      </c>
      <c r="DW232" s="329">
        <v>4</v>
      </c>
      <c r="DX232" s="329">
        <v>4</v>
      </c>
      <c r="DY232" s="329">
        <v>4</v>
      </c>
      <c r="DZ232" s="329">
        <v>4</v>
      </c>
      <c r="EA232" s="329">
        <v>3</v>
      </c>
      <c r="EB232" s="329">
        <v>3</v>
      </c>
      <c r="EC232" s="329">
        <v>4</v>
      </c>
      <c r="ED232" s="329">
        <v>5</v>
      </c>
      <c r="EE232" s="329">
        <v>5</v>
      </c>
      <c r="EF232" s="329">
        <v>5</v>
      </c>
      <c r="EG232" s="329">
        <v>5</v>
      </c>
      <c r="EH232" s="329">
        <v>7</v>
      </c>
      <c r="EI232" s="329">
        <v>5</v>
      </c>
      <c r="EJ232" s="329">
        <v>5</v>
      </c>
      <c r="EK232" s="329">
        <v>3</v>
      </c>
      <c r="EL232" s="329">
        <v>4</v>
      </c>
      <c r="EM232" s="329">
        <v>4</v>
      </c>
      <c r="EN232" s="329">
        <v>6</v>
      </c>
      <c r="EO232" s="144">
        <v>4</v>
      </c>
      <c r="EP232" s="329">
        <v>4</v>
      </c>
      <c r="EQ232" s="329">
        <v>4</v>
      </c>
      <c r="ER232" s="329">
        <v>2</v>
      </c>
      <c r="ES232" s="329">
        <v>2</v>
      </c>
      <c r="ET232" s="329"/>
      <c r="EU232" s="381"/>
      <c r="EV232" s="329">
        <v>1</v>
      </c>
      <c r="EW232" s="329">
        <v>1</v>
      </c>
      <c r="EX232" s="329">
        <v>1</v>
      </c>
      <c r="EY232" s="329"/>
      <c r="EZ232" s="329"/>
      <c r="FA232" s="329"/>
      <c r="FB232" s="329"/>
      <c r="FC232" s="329">
        <v>2</v>
      </c>
      <c r="FD232" s="329">
        <v>4</v>
      </c>
      <c r="FE232" s="329">
        <v>3</v>
      </c>
      <c r="FF232" s="329">
        <v>1</v>
      </c>
      <c r="FG232" s="329">
        <v>2</v>
      </c>
      <c r="FH232" s="329">
        <v>1</v>
      </c>
      <c r="FI232" s="329">
        <v>2</v>
      </c>
      <c r="FJ232" s="329">
        <v>2</v>
      </c>
      <c r="FK232" s="144">
        <v>2</v>
      </c>
      <c r="FL232" s="329">
        <v>1</v>
      </c>
      <c r="FM232" s="329">
        <v>2</v>
      </c>
      <c r="FN232" s="144">
        <v>1</v>
      </c>
      <c r="FO232" s="144">
        <v>1</v>
      </c>
      <c r="FP232" s="144">
        <v>2</v>
      </c>
      <c r="FQ232" s="329">
        <v>2</v>
      </c>
      <c r="FR232" s="144">
        <v>3</v>
      </c>
      <c r="FS232" s="329">
        <v>2</v>
      </c>
      <c r="FT232" s="144">
        <v>0</v>
      </c>
      <c r="FU232" s="329">
        <v>0</v>
      </c>
      <c r="FV232" s="329">
        <v>0</v>
      </c>
      <c r="FW232" s="329">
        <v>0</v>
      </c>
      <c r="FX232" s="329">
        <v>3</v>
      </c>
      <c r="FY232" s="329">
        <v>4</v>
      </c>
      <c r="FZ232" s="329">
        <v>4</v>
      </c>
      <c r="GA232" s="329">
        <v>3</v>
      </c>
      <c r="GB232" s="329">
        <v>3</v>
      </c>
      <c r="GC232" s="329">
        <v>2</v>
      </c>
      <c r="GD232" s="329">
        <v>2</v>
      </c>
      <c r="GE232" s="329">
        <v>2</v>
      </c>
      <c r="GF232" s="329">
        <v>1</v>
      </c>
      <c r="GG232" s="329">
        <v>1</v>
      </c>
      <c r="GH232" s="329">
        <v>1</v>
      </c>
      <c r="GI232" s="329">
        <v>2</v>
      </c>
      <c r="GJ232" s="329">
        <v>2</v>
      </c>
      <c r="GK232" s="329">
        <v>1</v>
      </c>
      <c r="GL232" s="329">
        <v>1</v>
      </c>
      <c r="GM232" s="329">
        <v>1</v>
      </c>
      <c r="GN232" s="329">
        <v>1</v>
      </c>
      <c r="GO232" s="329">
        <v>0</v>
      </c>
      <c r="GP232" s="144">
        <v>0</v>
      </c>
      <c r="GQ232" s="329">
        <v>0</v>
      </c>
      <c r="GR232" s="329">
        <v>2</v>
      </c>
      <c r="GS232" s="329">
        <v>2</v>
      </c>
      <c r="GT232" s="329">
        <v>2</v>
      </c>
      <c r="GU232" s="329">
        <v>1</v>
      </c>
      <c r="GV232" s="144">
        <v>1</v>
      </c>
      <c r="GW232" s="144">
        <v>1</v>
      </c>
      <c r="GX232" s="144">
        <v>1</v>
      </c>
      <c r="GY232" s="144">
        <v>0</v>
      </c>
      <c r="GZ232" s="144">
        <v>0</v>
      </c>
      <c r="HA232" s="144">
        <v>0</v>
      </c>
      <c r="HB232" s="144">
        <v>1</v>
      </c>
      <c r="HC232" s="144">
        <v>1</v>
      </c>
      <c r="HD232" s="144">
        <v>1</v>
      </c>
      <c r="HE232" s="144">
        <v>1</v>
      </c>
      <c r="HF232" s="144">
        <v>1</v>
      </c>
      <c r="HG232" s="144">
        <v>1</v>
      </c>
      <c r="HH232" s="144">
        <v>1</v>
      </c>
      <c r="HI232" s="144">
        <v>0</v>
      </c>
      <c r="HJ232" s="144">
        <v>0</v>
      </c>
      <c r="HK232" s="144">
        <v>1</v>
      </c>
      <c r="HL232" s="144">
        <v>1</v>
      </c>
      <c r="HM232" s="144">
        <v>2</v>
      </c>
      <c r="HN232" s="144">
        <v>2</v>
      </c>
      <c r="HO232" s="144">
        <v>2</v>
      </c>
      <c r="HP232" s="144">
        <v>2</v>
      </c>
      <c r="HQ232" s="144">
        <v>1</v>
      </c>
      <c r="HR232" s="144">
        <v>0</v>
      </c>
      <c r="HS232" s="144">
        <v>0</v>
      </c>
      <c r="HT232" s="144">
        <v>0</v>
      </c>
      <c r="HU232" s="144">
        <v>0</v>
      </c>
      <c r="HV232" s="144">
        <v>2</v>
      </c>
      <c r="HW232" s="144">
        <v>2</v>
      </c>
      <c r="HX232" s="144">
        <v>2</v>
      </c>
      <c r="HY232" s="144">
        <v>3</v>
      </c>
      <c r="HZ232" s="144">
        <v>3</v>
      </c>
      <c r="IA232" s="144">
        <v>4</v>
      </c>
      <c r="IB232" s="144">
        <v>3</v>
      </c>
      <c r="IC232" s="144">
        <v>2</v>
      </c>
      <c r="ID232" s="144">
        <v>2</v>
      </c>
      <c r="IE232" s="144">
        <v>1</v>
      </c>
      <c r="IF232" s="144">
        <v>1</v>
      </c>
      <c r="IG232" s="144">
        <v>1</v>
      </c>
      <c r="IH232" s="144">
        <v>1</v>
      </c>
      <c r="II232" s="144">
        <v>1</v>
      </c>
      <c r="IJ232" s="144">
        <v>3</v>
      </c>
      <c r="IK232" s="144">
        <v>5</v>
      </c>
      <c r="IL232" s="144">
        <v>3</v>
      </c>
      <c r="IM232" s="144">
        <v>3</v>
      </c>
      <c r="IN232" s="341">
        <f t="shared" si="201"/>
        <v>2.5</v>
      </c>
      <c r="IO232" s="144">
        <v>2</v>
      </c>
      <c r="IP232" s="144">
        <v>1</v>
      </c>
      <c r="IQ232" s="144">
        <v>1</v>
      </c>
      <c r="IR232" s="144">
        <v>1</v>
      </c>
      <c r="IS232" s="144">
        <v>0</v>
      </c>
      <c r="IT232" s="144">
        <v>0</v>
      </c>
      <c r="IU232" s="144">
        <v>0</v>
      </c>
      <c r="IV232" s="144">
        <v>0</v>
      </c>
      <c r="IW232" s="144">
        <v>1</v>
      </c>
      <c r="IX232" s="144">
        <v>1</v>
      </c>
      <c r="IY232" s="144">
        <v>3</v>
      </c>
      <c r="IZ232" s="144">
        <v>4</v>
      </c>
      <c r="JA232" s="144">
        <v>4</v>
      </c>
      <c r="JB232" s="144">
        <v>2</v>
      </c>
      <c r="JC232" s="343">
        <f t="shared" si="203"/>
        <v>3</v>
      </c>
      <c r="JD232" s="144">
        <v>4</v>
      </c>
      <c r="JE232" s="144">
        <v>4</v>
      </c>
      <c r="JF232" s="362">
        <f t="shared" si="204"/>
        <v>4</v>
      </c>
      <c r="JG232" s="144">
        <v>4</v>
      </c>
      <c r="JH232" s="144">
        <v>4</v>
      </c>
      <c r="JI232" s="144">
        <v>4</v>
      </c>
      <c r="JJ232" s="144">
        <v>4</v>
      </c>
      <c r="JK232" s="144">
        <v>3</v>
      </c>
      <c r="JL232" s="144">
        <v>3</v>
      </c>
      <c r="JM232" s="144">
        <v>1</v>
      </c>
      <c r="JN232" s="341">
        <f t="shared" si="205"/>
        <v>1.5</v>
      </c>
      <c r="JO232" s="144">
        <v>2</v>
      </c>
      <c r="JP232" s="144">
        <v>2</v>
      </c>
      <c r="JQ232" s="144">
        <v>2</v>
      </c>
      <c r="JR232" s="144">
        <v>2</v>
      </c>
      <c r="JS232" s="144">
        <v>1</v>
      </c>
      <c r="JT232" s="144">
        <v>1</v>
      </c>
      <c r="JU232" s="144">
        <v>0</v>
      </c>
      <c r="JV232" s="341">
        <f t="shared" si="206"/>
        <v>0</v>
      </c>
      <c r="JW232" s="144">
        <v>0</v>
      </c>
      <c r="JX232" s="144">
        <v>0</v>
      </c>
      <c r="JY232" s="144">
        <v>0</v>
      </c>
      <c r="JZ232" s="144">
        <v>0</v>
      </c>
      <c r="KA232" s="144">
        <v>0</v>
      </c>
      <c r="KB232" s="144">
        <v>0</v>
      </c>
      <c r="KC232" s="144">
        <v>0</v>
      </c>
      <c r="KD232" s="144">
        <v>0</v>
      </c>
      <c r="KE232" s="144">
        <v>0</v>
      </c>
      <c r="KF232" s="144">
        <v>0</v>
      </c>
      <c r="KG232" s="144">
        <v>1</v>
      </c>
      <c r="KH232" s="144">
        <v>2</v>
      </c>
      <c r="KI232" s="144">
        <v>2</v>
      </c>
      <c r="KJ232" s="144">
        <v>2</v>
      </c>
      <c r="KK232" s="144">
        <v>2</v>
      </c>
      <c r="KL232" s="144">
        <v>1</v>
      </c>
      <c r="KM232" s="144">
        <v>1</v>
      </c>
      <c r="KN232" s="144">
        <v>3</v>
      </c>
      <c r="KO232" s="341">
        <v>2</v>
      </c>
      <c r="KP232" s="144">
        <v>1</v>
      </c>
      <c r="KQ232" s="144">
        <v>1</v>
      </c>
      <c r="KR232" s="144">
        <v>1</v>
      </c>
      <c r="KS232" s="144">
        <v>1</v>
      </c>
      <c r="KT232" s="144">
        <v>1</v>
      </c>
      <c r="KU232" s="144">
        <v>0</v>
      </c>
      <c r="KV232" s="144">
        <v>0</v>
      </c>
      <c r="KW232" s="144">
        <v>0</v>
      </c>
      <c r="KX232" s="144">
        <v>0</v>
      </c>
      <c r="KY232" s="144">
        <v>1</v>
      </c>
      <c r="KZ232" s="144">
        <v>2</v>
      </c>
      <c r="LA232" s="144">
        <v>4</v>
      </c>
      <c r="LB232" s="144">
        <v>4</v>
      </c>
      <c r="LC232" s="144">
        <v>5</v>
      </c>
      <c r="LD232" s="144">
        <v>4</v>
      </c>
      <c r="LE232" s="144">
        <v>2</v>
      </c>
      <c r="LF232" s="144">
        <v>2</v>
      </c>
      <c r="LG232" s="144">
        <v>2</v>
      </c>
      <c r="LH232" s="144">
        <v>2</v>
      </c>
      <c r="LI232" s="144">
        <v>1</v>
      </c>
      <c r="LJ232" s="473">
        <v>1</v>
      </c>
      <c r="LK232" s="144">
        <v>1</v>
      </c>
      <c r="LL232" s="144">
        <v>1</v>
      </c>
      <c r="LM232" s="144">
        <v>2</v>
      </c>
      <c r="LN232" s="144">
        <v>4</v>
      </c>
      <c r="LO232" s="144">
        <v>5</v>
      </c>
      <c r="LP232" s="144">
        <v>5</v>
      </c>
      <c r="LQ232" s="144">
        <v>4</v>
      </c>
      <c r="LR232" s="144">
        <v>4</v>
      </c>
      <c r="LS232" s="144">
        <v>4</v>
      </c>
      <c r="LT232" s="144">
        <v>3</v>
      </c>
      <c r="LU232" s="144">
        <v>2</v>
      </c>
      <c r="LV232" s="144">
        <v>2</v>
      </c>
      <c r="LW232" s="144">
        <v>1</v>
      </c>
      <c r="LX232" s="144">
        <v>0</v>
      </c>
      <c r="LY232" s="144">
        <v>0</v>
      </c>
      <c r="LZ232" s="144">
        <v>0</v>
      </c>
      <c r="MA232" s="144">
        <v>0</v>
      </c>
      <c r="MB232" s="144">
        <v>0</v>
      </c>
      <c r="MC232" s="144">
        <v>0</v>
      </c>
      <c r="MD232" s="144">
        <v>0</v>
      </c>
      <c r="ME232" s="144">
        <v>0</v>
      </c>
      <c r="MF232" s="144">
        <v>1</v>
      </c>
      <c r="MG232" s="144">
        <v>2</v>
      </c>
      <c r="MH232" s="144">
        <v>1</v>
      </c>
      <c r="MI232" s="144">
        <v>1</v>
      </c>
      <c r="MJ232" s="144">
        <v>0</v>
      </c>
      <c r="MK232" s="144">
        <v>0</v>
      </c>
      <c r="ML232" s="144">
        <v>0</v>
      </c>
      <c r="MM232" s="144">
        <v>0</v>
      </c>
      <c r="MN232" s="144">
        <v>0</v>
      </c>
      <c r="MO232" s="144">
        <v>0</v>
      </c>
      <c r="MP232" s="144">
        <v>0</v>
      </c>
      <c r="MQ232" s="144">
        <v>0</v>
      </c>
      <c r="MR232" s="144">
        <v>0</v>
      </c>
      <c r="MS232" s="144">
        <v>0</v>
      </c>
      <c r="MT232" s="144">
        <v>1</v>
      </c>
      <c r="MU232" s="144">
        <v>1</v>
      </c>
      <c r="MV232" s="144">
        <v>1</v>
      </c>
      <c r="MW232" s="144">
        <v>2</v>
      </c>
      <c r="MX232" s="144">
        <v>2</v>
      </c>
      <c r="MY232" s="144">
        <v>1</v>
      </c>
      <c r="MZ232" s="144">
        <v>1</v>
      </c>
      <c r="NA232" s="144">
        <v>2</v>
      </c>
      <c r="NB232" s="144">
        <v>3</v>
      </c>
      <c r="NC232" s="144">
        <v>3</v>
      </c>
      <c r="ND232" s="144">
        <v>4</v>
      </c>
      <c r="NE232" s="144">
        <v>5</v>
      </c>
      <c r="NF232" s="144">
        <v>5</v>
      </c>
      <c r="NG232" s="144">
        <v>4</v>
      </c>
      <c r="NH232" s="144">
        <v>4</v>
      </c>
      <c r="NI232" s="144">
        <v>4</v>
      </c>
      <c r="NJ232" s="144">
        <v>3</v>
      </c>
      <c r="NK232" s="144">
        <v>5</v>
      </c>
      <c r="NL232" s="144">
        <v>6</v>
      </c>
      <c r="NM232" s="144">
        <v>5</v>
      </c>
      <c r="NN232" s="144">
        <v>5</v>
      </c>
      <c r="NO232" s="144">
        <v>6</v>
      </c>
      <c r="NP232" s="144">
        <v>7</v>
      </c>
      <c r="NQ232" s="144">
        <v>7</v>
      </c>
      <c r="NR232" s="144">
        <v>6</v>
      </c>
      <c r="NS232" s="144">
        <v>6</v>
      </c>
      <c r="NT232" s="144">
        <v>7</v>
      </c>
      <c r="NU232" s="144">
        <v>6</v>
      </c>
      <c r="NV232" s="144">
        <v>7</v>
      </c>
      <c r="NW232" s="144">
        <v>7</v>
      </c>
      <c r="NX232" s="144">
        <v>7</v>
      </c>
      <c r="NY232" s="144">
        <v>8</v>
      </c>
      <c r="NZ232" s="144">
        <v>7</v>
      </c>
      <c r="OA232" s="144">
        <v>5</v>
      </c>
      <c r="OB232" s="144">
        <v>4</v>
      </c>
      <c r="OC232" s="144">
        <v>7</v>
      </c>
      <c r="OD232" s="144">
        <v>6</v>
      </c>
      <c r="OE232" s="144">
        <v>7</v>
      </c>
      <c r="OF232" s="144">
        <v>7</v>
      </c>
      <c r="OG232" s="144">
        <v>7</v>
      </c>
      <c r="OH232" s="144">
        <v>8</v>
      </c>
      <c r="OI232" s="144">
        <v>8</v>
      </c>
      <c r="OJ232" s="144">
        <v>9</v>
      </c>
      <c r="OK232" s="144">
        <v>9</v>
      </c>
      <c r="OL232" s="144">
        <v>7</v>
      </c>
      <c r="OM232" s="144">
        <v>6</v>
      </c>
      <c r="ON232" s="144">
        <v>5</v>
      </c>
      <c r="OO232" s="144">
        <v>5</v>
      </c>
      <c r="OP232" s="144">
        <v>5</v>
      </c>
      <c r="OQ232" s="144">
        <v>3</v>
      </c>
      <c r="OR232" s="144">
        <v>3</v>
      </c>
      <c r="OS232" s="144">
        <v>4</v>
      </c>
      <c r="OT232" s="144">
        <v>4</v>
      </c>
      <c r="OU232" s="144">
        <v>3</v>
      </c>
      <c r="OV232" s="144">
        <v>2</v>
      </c>
      <c r="OW232" s="144">
        <v>2</v>
      </c>
      <c r="OX232" s="144">
        <v>2</v>
      </c>
      <c r="OY232" s="341">
        <f t="shared" si="202"/>
        <v>2</v>
      </c>
      <c r="OZ232" s="144">
        <v>2</v>
      </c>
      <c r="PA232" s="144">
        <v>2</v>
      </c>
      <c r="PB232" s="144">
        <v>2</v>
      </c>
      <c r="PC232" s="144">
        <v>2</v>
      </c>
      <c r="PD232" s="144">
        <v>2</v>
      </c>
    </row>
    <row r="233" spans="1:420" s="144" customFormat="1" x14ac:dyDescent="0.2">
      <c r="A233" s="318"/>
      <c r="B233" s="318">
        <v>11</v>
      </c>
      <c r="C233" s="319">
        <f t="shared" ca="1" si="200"/>
        <v>9</v>
      </c>
      <c r="D233" s="322"/>
      <c r="E233" s="322"/>
      <c r="F233" s="322"/>
      <c r="G233" s="144">
        <v>25</v>
      </c>
      <c r="H233" s="144">
        <v>22</v>
      </c>
      <c r="I233" s="343">
        <v>23</v>
      </c>
      <c r="J233" s="144">
        <v>24</v>
      </c>
      <c r="K233" s="144">
        <v>18</v>
      </c>
      <c r="L233" s="144">
        <v>18</v>
      </c>
      <c r="M233" s="144">
        <v>18</v>
      </c>
      <c r="N233" s="144">
        <v>16</v>
      </c>
      <c r="O233" s="144">
        <v>15</v>
      </c>
      <c r="P233" s="144">
        <v>17</v>
      </c>
      <c r="Q233" s="144">
        <v>17</v>
      </c>
      <c r="R233" s="144">
        <v>19</v>
      </c>
      <c r="S233" s="144">
        <v>20</v>
      </c>
      <c r="T233" s="144">
        <v>19</v>
      </c>
      <c r="U233" s="144">
        <v>17</v>
      </c>
      <c r="V233" s="144">
        <v>19</v>
      </c>
      <c r="W233" s="144">
        <v>21</v>
      </c>
      <c r="X233" s="144">
        <v>23</v>
      </c>
      <c r="Y233" s="144">
        <v>24</v>
      </c>
      <c r="Z233" s="144">
        <v>23</v>
      </c>
      <c r="AA233" s="144">
        <v>24</v>
      </c>
      <c r="AB233" s="144">
        <v>26</v>
      </c>
      <c r="AC233" s="144">
        <v>28</v>
      </c>
      <c r="AD233" s="144">
        <v>27</v>
      </c>
      <c r="AE233" s="144">
        <v>27</v>
      </c>
      <c r="AF233" s="144">
        <v>27</v>
      </c>
      <c r="AG233" s="144">
        <v>23</v>
      </c>
      <c r="AH233" s="144">
        <v>29</v>
      </c>
      <c r="AI233" s="144">
        <v>33</v>
      </c>
      <c r="AJ233" s="144">
        <v>33</v>
      </c>
      <c r="AK233" s="144">
        <v>30</v>
      </c>
      <c r="AL233" s="144">
        <v>29</v>
      </c>
      <c r="AM233" s="144">
        <v>32</v>
      </c>
      <c r="AN233" s="144">
        <v>34</v>
      </c>
      <c r="AO233" s="144">
        <v>32</v>
      </c>
      <c r="AP233" s="363">
        <v>30</v>
      </c>
      <c r="AQ233" s="144">
        <v>28</v>
      </c>
      <c r="AR233" s="144">
        <v>26</v>
      </c>
      <c r="AS233" s="144">
        <v>26</v>
      </c>
      <c r="AT233" s="144">
        <v>21</v>
      </c>
      <c r="AU233" s="144">
        <v>26</v>
      </c>
      <c r="AV233" s="144">
        <v>25</v>
      </c>
      <c r="AW233" s="144">
        <v>28</v>
      </c>
      <c r="AX233" s="144">
        <v>27</v>
      </c>
      <c r="AY233" s="144">
        <v>29</v>
      </c>
      <c r="AZ233" s="144">
        <v>35</v>
      </c>
      <c r="BA233" s="144">
        <v>34</v>
      </c>
      <c r="BB233" s="144">
        <v>36</v>
      </c>
      <c r="BC233" s="144">
        <v>30</v>
      </c>
      <c r="BD233" s="144">
        <v>31</v>
      </c>
      <c r="BE233" s="144">
        <v>31</v>
      </c>
      <c r="BF233" s="144">
        <v>36</v>
      </c>
      <c r="BG233" s="144">
        <v>33</v>
      </c>
      <c r="BH233" s="144">
        <v>34</v>
      </c>
      <c r="BI233" s="144">
        <v>33</v>
      </c>
      <c r="BJ233" s="144">
        <v>37</v>
      </c>
      <c r="BK233" s="144">
        <v>33</v>
      </c>
      <c r="BL233" s="144">
        <v>27</v>
      </c>
      <c r="BM233" s="144">
        <v>29</v>
      </c>
      <c r="BN233" s="144">
        <v>30</v>
      </c>
      <c r="BO233" s="144">
        <v>24</v>
      </c>
      <c r="BP233" s="144">
        <v>27</v>
      </c>
      <c r="BQ233" s="144">
        <v>29</v>
      </c>
      <c r="BR233" s="144">
        <v>27</v>
      </c>
      <c r="BS233" s="371">
        <v>0</v>
      </c>
      <c r="BT233" s="144">
        <v>22</v>
      </c>
      <c r="BU233" s="144">
        <v>21</v>
      </c>
      <c r="BV233" s="144">
        <v>21</v>
      </c>
      <c r="BW233" s="144">
        <v>22</v>
      </c>
      <c r="BX233" s="144">
        <v>23</v>
      </c>
      <c r="BY233" s="144">
        <v>22</v>
      </c>
      <c r="BZ233" s="144">
        <v>23</v>
      </c>
      <c r="CA233" s="381">
        <v>24</v>
      </c>
      <c r="CB233" s="142">
        <v>20</v>
      </c>
      <c r="CC233" s="381">
        <v>16</v>
      </c>
      <c r="CD233" s="381">
        <v>18</v>
      </c>
      <c r="CE233" s="381">
        <v>16</v>
      </c>
      <c r="CF233" s="381">
        <v>18</v>
      </c>
      <c r="CG233" s="142">
        <v>19</v>
      </c>
      <c r="CH233" s="142">
        <v>18</v>
      </c>
      <c r="CI233" s="381">
        <v>18</v>
      </c>
      <c r="CJ233" s="144">
        <v>19</v>
      </c>
      <c r="CK233" s="144">
        <v>17</v>
      </c>
      <c r="CL233" s="144">
        <v>17</v>
      </c>
      <c r="CM233" s="144">
        <v>18</v>
      </c>
      <c r="CN233" s="144">
        <v>20</v>
      </c>
      <c r="CO233" s="144">
        <v>22</v>
      </c>
      <c r="CP233" s="144">
        <v>23</v>
      </c>
      <c r="CQ233" s="144">
        <v>22</v>
      </c>
      <c r="CR233" s="144">
        <v>21</v>
      </c>
      <c r="CS233" s="144">
        <v>23</v>
      </c>
      <c r="CT233" s="144">
        <v>20</v>
      </c>
      <c r="CU233" s="144">
        <v>20</v>
      </c>
      <c r="CV233" s="144">
        <v>21</v>
      </c>
      <c r="CW233" s="144">
        <v>23</v>
      </c>
      <c r="CX233" s="144">
        <v>26</v>
      </c>
      <c r="CY233" s="144">
        <v>24</v>
      </c>
      <c r="CZ233" s="144">
        <v>17</v>
      </c>
      <c r="DA233" s="144">
        <v>20</v>
      </c>
      <c r="DB233" s="144">
        <v>18</v>
      </c>
      <c r="DC233" s="144">
        <v>14</v>
      </c>
      <c r="DD233" s="144">
        <v>13</v>
      </c>
      <c r="DE233" s="144">
        <v>11</v>
      </c>
      <c r="DF233" s="144">
        <v>11</v>
      </c>
      <c r="DG233" s="144">
        <v>11</v>
      </c>
      <c r="DH233" s="144">
        <v>10</v>
      </c>
      <c r="DI233" s="144">
        <v>13</v>
      </c>
      <c r="DJ233" s="144">
        <v>14</v>
      </c>
      <c r="DK233" s="144">
        <v>12</v>
      </c>
      <c r="DL233" s="144">
        <v>13</v>
      </c>
      <c r="DM233" s="144">
        <v>13</v>
      </c>
      <c r="DN233" s="144">
        <v>13</v>
      </c>
      <c r="DO233" s="144">
        <v>13</v>
      </c>
      <c r="DP233" s="144">
        <v>13</v>
      </c>
      <c r="DQ233" s="144">
        <v>13</v>
      </c>
      <c r="DR233" s="329">
        <v>12</v>
      </c>
      <c r="DS233" s="144">
        <v>12</v>
      </c>
      <c r="DT233" s="329">
        <v>14</v>
      </c>
      <c r="DU233" s="329">
        <v>16</v>
      </c>
      <c r="DV233" s="329">
        <v>14</v>
      </c>
      <c r="DW233" s="329">
        <v>14</v>
      </c>
      <c r="DX233" s="329">
        <v>16</v>
      </c>
      <c r="DY233" s="329">
        <v>16</v>
      </c>
      <c r="DZ233" s="329">
        <v>14</v>
      </c>
      <c r="EA233" s="329">
        <v>13</v>
      </c>
      <c r="EB233" s="329">
        <v>9</v>
      </c>
      <c r="EC233" s="329">
        <v>9</v>
      </c>
      <c r="ED233" s="329">
        <v>10</v>
      </c>
      <c r="EE233" s="329">
        <v>10</v>
      </c>
      <c r="EF233" s="329">
        <v>10</v>
      </c>
      <c r="EG233" s="329">
        <v>10</v>
      </c>
      <c r="EH233" s="329">
        <v>9</v>
      </c>
      <c r="EI233" s="329">
        <v>8</v>
      </c>
      <c r="EJ233" s="329">
        <v>8</v>
      </c>
      <c r="EK233" s="329">
        <v>10</v>
      </c>
      <c r="EL233" s="329">
        <v>9</v>
      </c>
      <c r="EM233" s="329">
        <v>9</v>
      </c>
      <c r="EN233" s="329">
        <v>8</v>
      </c>
      <c r="EO233" s="144">
        <v>8</v>
      </c>
      <c r="EP233" s="329">
        <v>6</v>
      </c>
      <c r="EQ233" s="329">
        <v>6</v>
      </c>
      <c r="ER233" s="329">
        <v>6</v>
      </c>
      <c r="ES233" s="329">
        <v>7</v>
      </c>
      <c r="ET233" s="329">
        <v>5</v>
      </c>
      <c r="EU233" s="381">
        <v>5</v>
      </c>
      <c r="EV233" s="329">
        <v>6</v>
      </c>
      <c r="EW233" s="329">
        <v>6</v>
      </c>
      <c r="EX233" s="329">
        <v>7</v>
      </c>
      <c r="EY233" s="329">
        <v>7</v>
      </c>
      <c r="EZ233" s="329">
        <v>6</v>
      </c>
      <c r="FA233" s="329">
        <v>7</v>
      </c>
      <c r="FB233" s="329">
        <v>8</v>
      </c>
      <c r="FC233" s="329">
        <v>8</v>
      </c>
      <c r="FD233" s="329">
        <v>7</v>
      </c>
      <c r="FE233" s="329">
        <v>6</v>
      </c>
      <c r="FF233" s="329">
        <v>7</v>
      </c>
      <c r="FG233" s="329">
        <v>6</v>
      </c>
      <c r="FH233" s="329">
        <v>6</v>
      </c>
      <c r="FI233" s="329">
        <v>7</v>
      </c>
      <c r="FJ233" s="329">
        <v>6</v>
      </c>
      <c r="FK233" s="144">
        <v>8</v>
      </c>
      <c r="FL233" s="329">
        <v>4</v>
      </c>
      <c r="FM233" s="329">
        <v>5</v>
      </c>
      <c r="FN233" s="144">
        <v>5</v>
      </c>
      <c r="FO233" s="144">
        <v>4</v>
      </c>
      <c r="FP233" s="144">
        <v>3</v>
      </c>
      <c r="FQ233" s="329">
        <v>5</v>
      </c>
      <c r="FR233" s="144">
        <v>6</v>
      </c>
      <c r="FS233" s="329">
        <v>7</v>
      </c>
      <c r="FT233" s="144">
        <v>8</v>
      </c>
      <c r="FU233" s="329">
        <v>9</v>
      </c>
      <c r="FV233" s="329">
        <v>8</v>
      </c>
      <c r="FW233" s="329">
        <v>5</v>
      </c>
      <c r="FX233" s="329">
        <v>4</v>
      </c>
      <c r="FY233" s="329">
        <v>4</v>
      </c>
      <c r="FZ233" s="329">
        <v>3</v>
      </c>
      <c r="GA233" s="329">
        <v>2</v>
      </c>
      <c r="GB233" s="329">
        <v>2</v>
      </c>
      <c r="GC233" s="329">
        <v>3</v>
      </c>
      <c r="GD233" s="329">
        <v>5</v>
      </c>
      <c r="GE233" s="329">
        <v>5</v>
      </c>
      <c r="GF233" s="329">
        <v>5</v>
      </c>
      <c r="GG233" s="329">
        <v>4</v>
      </c>
      <c r="GH233" s="329">
        <v>4</v>
      </c>
      <c r="GI233" s="329">
        <v>4</v>
      </c>
      <c r="GJ233" s="329">
        <v>4</v>
      </c>
      <c r="GK233" s="329">
        <v>4</v>
      </c>
      <c r="GL233" s="329">
        <v>4</v>
      </c>
      <c r="GM233" s="329">
        <v>3</v>
      </c>
      <c r="GN233" s="329">
        <v>2</v>
      </c>
      <c r="GO233" s="329">
        <v>3</v>
      </c>
      <c r="GP233" s="144">
        <v>3</v>
      </c>
      <c r="GQ233" s="329">
        <v>3</v>
      </c>
      <c r="GR233" s="329">
        <v>3</v>
      </c>
      <c r="GS233" s="329">
        <v>4</v>
      </c>
      <c r="GT233" s="329">
        <v>6</v>
      </c>
      <c r="GU233" s="329">
        <v>6</v>
      </c>
      <c r="GV233" s="144">
        <v>5</v>
      </c>
      <c r="GW233" s="144">
        <v>6</v>
      </c>
      <c r="GX233" s="144">
        <v>7</v>
      </c>
      <c r="GY233" s="144">
        <v>7</v>
      </c>
      <c r="GZ233" s="144">
        <v>8</v>
      </c>
      <c r="HA233" s="144">
        <v>7</v>
      </c>
      <c r="HB233" s="144">
        <v>7</v>
      </c>
      <c r="HC233" s="144">
        <v>6</v>
      </c>
      <c r="HD233" s="144">
        <v>2</v>
      </c>
      <c r="HE233" s="144">
        <v>2</v>
      </c>
      <c r="HF233" s="144">
        <v>1</v>
      </c>
      <c r="HG233" s="144">
        <v>1</v>
      </c>
      <c r="HH233" s="144">
        <v>1</v>
      </c>
      <c r="HI233" s="144">
        <v>4</v>
      </c>
      <c r="HJ233" s="144">
        <v>4</v>
      </c>
      <c r="HK233" s="144">
        <v>3</v>
      </c>
      <c r="HL233" s="144">
        <v>2</v>
      </c>
      <c r="HM233" s="144">
        <v>2</v>
      </c>
      <c r="HN233" s="144">
        <v>2</v>
      </c>
      <c r="HO233" s="144">
        <v>2</v>
      </c>
      <c r="HP233" s="144">
        <v>3</v>
      </c>
      <c r="HQ233" s="144">
        <v>3</v>
      </c>
      <c r="HR233" s="144">
        <v>3</v>
      </c>
      <c r="HS233" s="144">
        <v>3</v>
      </c>
      <c r="HT233" s="144">
        <v>2</v>
      </c>
      <c r="HU233" s="144">
        <v>3</v>
      </c>
      <c r="HV233" s="144">
        <v>5</v>
      </c>
      <c r="HW233" s="144">
        <v>6</v>
      </c>
      <c r="HX233" s="144">
        <v>7</v>
      </c>
      <c r="HY233" s="144">
        <v>7</v>
      </c>
      <c r="HZ233" s="144">
        <v>5</v>
      </c>
      <c r="IA233" s="144">
        <v>4</v>
      </c>
      <c r="IB233" s="144">
        <v>4</v>
      </c>
      <c r="IC233" s="144">
        <v>3</v>
      </c>
      <c r="ID233" s="144">
        <v>1</v>
      </c>
      <c r="IE233" s="144">
        <v>1</v>
      </c>
      <c r="IF233" s="144">
        <v>1</v>
      </c>
      <c r="IG233" s="144">
        <v>1</v>
      </c>
      <c r="IH233" s="144">
        <v>1</v>
      </c>
      <c r="II233" s="144">
        <v>1</v>
      </c>
      <c r="IJ233" s="144">
        <v>3</v>
      </c>
      <c r="IK233" s="144">
        <v>4</v>
      </c>
      <c r="IL233" s="144">
        <v>3</v>
      </c>
      <c r="IM233" s="144">
        <v>4</v>
      </c>
      <c r="IN233" s="341">
        <f t="shared" si="201"/>
        <v>5</v>
      </c>
      <c r="IO233" s="144">
        <v>6</v>
      </c>
      <c r="IP233" s="144">
        <v>7</v>
      </c>
      <c r="IQ233" s="144">
        <v>10</v>
      </c>
      <c r="IR233" s="144">
        <v>10</v>
      </c>
      <c r="IS233" s="144">
        <v>7</v>
      </c>
      <c r="IT233" s="144">
        <v>5</v>
      </c>
      <c r="IU233" s="144">
        <v>6</v>
      </c>
      <c r="IV233" s="144">
        <v>2</v>
      </c>
      <c r="IW233" s="144">
        <v>2</v>
      </c>
      <c r="IX233" s="144">
        <v>2</v>
      </c>
      <c r="IY233" s="144">
        <v>2</v>
      </c>
      <c r="IZ233" s="144">
        <v>3</v>
      </c>
      <c r="JA233" s="144">
        <v>3</v>
      </c>
      <c r="JB233" s="144">
        <v>4</v>
      </c>
      <c r="JC233" s="343">
        <f t="shared" si="203"/>
        <v>4.5</v>
      </c>
      <c r="JD233" s="144">
        <v>5</v>
      </c>
      <c r="JE233" s="144">
        <v>8</v>
      </c>
      <c r="JF233" s="362">
        <f t="shared" si="204"/>
        <v>8</v>
      </c>
      <c r="JG233" s="144">
        <v>8</v>
      </c>
      <c r="JH233" s="144">
        <v>5</v>
      </c>
      <c r="JI233" s="144">
        <v>3</v>
      </c>
      <c r="JJ233" s="144">
        <v>3</v>
      </c>
      <c r="JK233" s="144">
        <v>4</v>
      </c>
      <c r="JL233" s="144">
        <v>4</v>
      </c>
      <c r="JM233" s="144">
        <v>2</v>
      </c>
      <c r="JN233" s="341">
        <f t="shared" si="205"/>
        <v>2.5</v>
      </c>
      <c r="JO233" s="144">
        <v>3</v>
      </c>
      <c r="JP233" s="144">
        <v>2</v>
      </c>
      <c r="JQ233" s="144">
        <v>1</v>
      </c>
      <c r="JR233" s="144">
        <v>1</v>
      </c>
      <c r="JS233" s="144">
        <v>3</v>
      </c>
      <c r="JT233" s="144">
        <v>3</v>
      </c>
      <c r="JU233" s="144">
        <v>3</v>
      </c>
      <c r="JV233" s="341">
        <f t="shared" si="206"/>
        <v>3.5</v>
      </c>
      <c r="JW233" s="144">
        <v>4</v>
      </c>
      <c r="JX233" s="144">
        <v>5</v>
      </c>
      <c r="JY233" s="144">
        <v>10</v>
      </c>
      <c r="JZ233" s="144">
        <v>8</v>
      </c>
      <c r="KA233" s="144">
        <v>8</v>
      </c>
      <c r="KB233" s="144">
        <v>6</v>
      </c>
      <c r="KC233" s="144">
        <v>5</v>
      </c>
      <c r="KD233" s="144">
        <v>5</v>
      </c>
      <c r="KE233" s="144">
        <v>5</v>
      </c>
      <c r="KF233" s="144">
        <v>7</v>
      </c>
      <c r="KG233" s="144">
        <v>7</v>
      </c>
      <c r="KH233" s="144">
        <v>5</v>
      </c>
      <c r="KI233" s="144">
        <v>6</v>
      </c>
      <c r="KJ233" s="144">
        <v>7</v>
      </c>
      <c r="KK233" s="144">
        <v>10</v>
      </c>
      <c r="KL233" s="144">
        <v>10</v>
      </c>
      <c r="KM233" s="144">
        <v>8</v>
      </c>
      <c r="KN233" s="144">
        <v>8</v>
      </c>
      <c r="KO233" s="341">
        <v>10</v>
      </c>
      <c r="KP233" s="144">
        <v>12</v>
      </c>
      <c r="KQ233" s="144">
        <v>13</v>
      </c>
      <c r="KR233" s="144">
        <v>10</v>
      </c>
      <c r="KS233" s="144">
        <v>10</v>
      </c>
      <c r="KT233" s="144">
        <v>10</v>
      </c>
      <c r="KU233" s="144">
        <v>10</v>
      </c>
      <c r="KV233" s="144">
        <v>10</v>
      </c>
      <c r="KW233" s="144">
        <v>12</v>
      </c>
      <c r="KX233" s="144">
        <v>12</v>
      </c>
      <c r="KY233" s="144">
        <v>12</v>
      </c>
      <c r="KZ233" s="144">
        <v>14</v>
      </c>
      <c r="LA233" s="144">
        <v>15</v>
      </c>
      <c r="LB233" s="144">
        <v>14</v>
      </c>
      <c r="LC233" s="144">
        <v>13</v>
      </c>
      <c r="LD233" s="144">
        <v>10</v>
      </c>
      <c r="LE233" s="144">
        <v>8</v>
      </c>
      <c r="LF233" s="144">
        <v>8</v>
      </c>
      <c r="LG233" s="144">
        <v>8</v>
      </c>
      <c r="LH233" s="144">
        <v>8</v>
      </c>
      <c r="LI233" s="144">
        <v>12</v>
      </c>
      <c r="LJ233" s="473">
        <v>9</v>
      </c>
      <c r="LK233" s="144">
        <v>11</v>
      </c>
      <c r="LL233" s="144">
        <v>12</v>
      </c>
      <c r="LM233" s="144">
        <v>14</v>
      </c>
      <c r="LN233" s="144">
        <v>13</v>
      </c>
      <c r="LO233" s="144">
        <v>14</v>
      </c>
      <c r="LP233" s="144">
        <v>11</v>
      </c>
      <c r="LQ233" s="144">
        <v>10</v>
      </c>
      <c r="LR233" s="144">
        <v>9</v>
      </c>
      <c r="LS233" s="144">
        <v>9</v>
      </c>
      <c r="LT233" s="144">
        <v>8</v>
      </c>
      <c r="LU233" s="144">
        <v>5</v>
      </c>
      <c r="LV233" s="144">
        <v>5</v>
      </c>
      <c r="LW233" s="144">
        <v>5</v>
      </c>
      <c r="LX233" s="144">
        <v>6</v>
      </c>
      <c r="LY233" s="144">
        <v>5</v>
      </c>
      <c r="LZ233" s="144">
        <v>5</v>
      </c>
      <c r="MA233" s="144">
        <v>6</v>
      </c>
      <c r="MB233" s="144">
        <v>7</v>
      </c>
      <c r="MC233" s="144">
        <v>7</v>
      </c>
      <c r="MD233" s="144">
        <v>4</v>
      </c>
      <c r="ME233" s="144">
        <v>4</v>
      </c>
      <c r="MF233" s="144">
        <v>4</v>
      </c>
      <c r="MG233" s="144">
        <v>4</v>
      </c>
      <c r="MH233" s="144">
        <v>3</v>
      </c>
      <c r="MI233" s="144">
        <v>2</v>
      </c>
      <c r="MJ233" s="144">
        <v>5</v>
      </c>
      <c r="MK233" s="144">
        <v>5</v>
      </c>
      <c r="ML233" s="144">
        <v>5</v>
      </c>
      <c r="MM233" s="144">
        <v>5</v>
      </c>
      <c r="MN233" s="144">
        <v>5</v>
      </c>
      <c r="MO233" s="144">
        <v>6</v>
      </c>
      <c r="MP233" s="144">
        <v>4</v>
      </c>
      <c r="MQ233" s="144">
        <v>4</v>
      </c>
      <c r="MR233" s="144">
        <v>3</v>
      </c>
      <c r="MS233" s="144">
        <v>3</v>
      </c>
      <c r="MT233" s="144">
        <v>4</v>
      </c>
      <c r="MU233" s="144">
        <v>3</v>
      </c>
      <c r="MV233" s="144">
        <v>4</v>
      </c>
      <c r="MW233" s="144">
        <v>4</v>
      </c>
      <c r="MX233" s="144">
        <v>3</v>
      </c>
      <c r="MY233" s="144">
        <v>3</v>
      </c>
      <c r="MZ233" s="144">
        <v>3</v>
      </c>
      <c r="NA233" s="144">
        <v>5</v>
      </c>
      <c r="NB233" s="144">
        <v>5</v>
      </c>
      <c r="NC233" s="144">
        <v>7</v>
      </c>
      <c r="ND233" s="144">
        <v>8</v>
      </c>
      <c r="NE233" s="144">
        <v>9</v>
      </c>
      <c r="NF233" s="144">
        <v>5</v>
      </c>
      <c r="NG233" s="144">
        <v>5</v>
      </c>
      <c r="NH233" s="144">
        <v>5</v>
      </c>
      <c r="NI233" s="144">
        <v>5</v>
      </c>
      <c r="NJ233" s="144">
        <v>6</v>
      </c>
      <c r="NK233" s="144">
        <v>7</v>
      </c>
      <c r="NL233" s="144">
        <v>6</v>
      </c>
      <c r="NM233" s="144">
        <v>5</v>
      </c>
      <c r="NN233" s="144">
        <v>4</v>
      </c>
      <c r="NO233" s="144">
        <v>4</v>
      </c>
      <c r="NP233" s="144">
        <v>4</v>
      </c>
      <c r="NQ233" s="144">
        <v>5</v>
      </c>
      <c r="NR233" s="144">
        <v>7</v>
      </c>
      <c r="NS233" s="144">
        <v>6</v>
      </c>
      <c r="NT233" s="144">
        <v>6</v>
      </c>
      <c r="NU233" s="144">
        <v>4</v>
      </c>
      <c r="NV233" s="144">
        <v>5</v>
      </c>
      <c r="NW233" s="144">
        <v>7</v>
      </c>
      <c r="NX233" s="144">
        <v>6</v>
      </c>
      <c r="NY233" s="144">
        <v>6</v>
      </c>
      <c r="NZ233" s="144">
        <v>3</v>
      </c>
      <c r="OA233" s="144">
        <v>2</v>
      </c>
      <c r="OB233" s="144">
        <v>1</v>
      </c>
      <c r="OC233" s="144">
        <v>2</v>
      </c>
      <c r="OD233" s="144">
        <v>1</v>
      </c>
      <c r="OE233" s="144">
        <v>2</v>
      </c>
      <c r="OF233" s="144">
        <v>3</v>
      </c>
      <c r="OG233" s="144">
        <v>2</v>
      </c>
      <c r="OH233" s="144">
        <v>2</v>
      </c>
      <c r="OI233" s="144">
        <v>2</v>
      </c>
      <c r="OJ233" s="144">
        <v>3</v>
      </c>
      <c r="OK233" s="144">
        <v>2</v>
      </c>
      <c r="OL233" s="144">
        <v>7</v>
      </c>
      <c r="OM233" s="144">
        <v>7</v>
      </c>
      <c r="ON233" s="144">
        <v>7</v>
      </c>
      <c r="OO233" s="144">
        <v>9</v>
      </c>
      <c r="OP233" s="144">
        <v>9</v>
      </c>
      <c r="OQ233" s="144">
        <v>9</v>
      </c>
      <c r="OR233" s="144">
        <v>9</v>
      </c>
      <c r="OS233" s="144">
        <v>9</v>
      </c>
      <c r="OT233" s="144">
        <v>9</v>
      </c>
      <c r="OU233" s="144">
        <v>9</v>
      </c>
      <c r="OV233" s="144">
        <v>9</v>
      </c>
      <c r="OW233" s="144">
        <v>9</v>
      </c>
      <c r="OX233" s="144">
        <v>9</v>
      </c>
      <c r="OY233" s="341">
        <f t="shared" si="202"/>
        <v>8</v>
      </c>
      <c r="OZ233" s="144">
        <v>7</v>
      </c>
      <c r="PA233" s="144">
        <v>6</v>
      </c>
      <c r="PB233" s="144">
        <v>8</v>
      </c>
      <c r="PC233" s="144">
        <v>9</v>
      </c>
      <c r="PD233" s="144">
        <v>9</v>
      </c>
    </row>
    <row r="234" spans="1:420" s="144" customFormat="1" x14ac:dyDescent="0.2">
      <c r="A234" s="55"/>
      <c r="B234" s="318">
        <v>12</v>
      </c>
      <c r="C234" s="319">
        <f t="shared" ca="1" si="200"/>
        <v>9</v>
      </c>
      <c r="D234" s="322"/>
      <c r="E234" s="322"/>
      <c r="F234" s="322"/>
      <c r="G234" s="144">
        <v>97</v>
      </c>
      <c r="H234" s="144">
        <v>92</v>
      </c>
      <c r="I234" s="343">
        <v>92</v>
      </c>
      <c r="J234" s="144">
        <v>92</v>
      </c>
      <c r="K234" s="144">
        <v>98</v>
      </c>
      <c r="L234" s="144">
        <v>98</v>
      </c>
      <c r="M234" s="144">
        <v>94</v>
      </c>
      <c r="N234" s="144">
        <v>103</v>
      </c>
      <c r="O234" s="144">
        <v>98</v>
      </c>
      <c r="P234" s="144">
        <v>93</v>
      </c>
      <c r="Q234" s="144">
        <v>90</v>
      </c>
      <c r="R234" s="144">
        <v>89</v>
      </c>
      <c r="S234" s="144">
        <v>89</v>
      </c>
      <c r="T234" s="144">
        <v>100</v>
      </c>
      <c r="U234" s="144">
        <v>97</v>
      </c>
      <c r="V234" s="144">
        <v>96</v>
      </c>
      <c r="W234" s="144">
        <v>94</v>
      </c>
      <c r="X234" s="144">
        <v>89</v>
      </c>
      <c r="Y234" s="144">
        <v>97</v>
      </c>
      <c r="Z234" s="144">
        <v>95</v>
      </c>
      <c r="AA234" s="144">
        <v>93</v>
      </c>
      <c r="AB234" s="144">
        <v>92</v>
      </c>
      <c r="AC234" s="144">
        <v>80</v>
      </c>
      <c r="AD234" s="144">
        <v>86</v>
      </c>
      <c r="AE234" s="144">
        <v>85</v>
      </c>
      <c r="AF234" s="144">
        <v>81</v>
      </c>
      <c r="AG234" s="144">
        <v>81</v>
      </c>
      <c r="AH234" s="144">
        <v>81</v>
      </c>
      <c r="AI234" s="144">
        <v>81</v>
      </c>
      <c r="AJ234" s="144">
        <v>81</v>
      </c>
      <c r="AK234" s="144">
        <v>94</v>
      </c>
      <c r="AL234" s="144">
        <v>91</v>
      </c>
      <c r="AM234" s="144">
        <v>94</v>
      </c>
      <c r="AN234" s="144">
        <v>97</v>
      </c>
      <c r="AO234" s="144">
        <v>106</v>
      </c>
      <c r="AP234" s="363">
        <v>109</v>
      </c>
      <c r="AQ234" s="144">
        <v>112</v>
      </c>
      <c r="AR234" s="144">
        <v>107</v>
      </c>
      <c r="AS234" s="144">
        <v>105</v>
      </c>
      <c r="AT234" s="144">
        <v>108</v>
      </c>
      <c r="AU234" s="144">
        <v>109</v>
      </c>
      <c r="AV234" s="144">
        <v>97</v>
      </c>
      <c r="AW234" s="144">
        <v>104</v>
      </c>
      <c r="AX234" s="144">
        <v>103</v>
      </c>
      <c r="AY234" s="144">
        <v>103</v>
      </c>
      <c r="AZ234" s="144">
        <v>105</v>
      </c>
      <c r="BA234" s="144">
        <v>99</v>
      </c>
      <c r="BB234" s="144">
        <v>100</v>
      </c>
      <c r="BC234" s="144">
        <v>97</v>
      </c>
      <c r="BD234" s="144">
        <v>99</v>
      </c>
      <c r="BE234" s="144">
        <v>89</v>
      </c>
      <c r="BF234" s="144">
        <v>90</v>
      </c>
      <c r="BG234" s="144">
        <v>96</v>
      </c>
      <c r="BH234" s="144">
        <v>102</v>
      </c>
      <c r="BI234" s="144">
        <v>97</v>
      </c>
      <c r="BJ234" s="144">
        <v>91</v>
      </c>
      <c r="BK234" s="144">
        <v>99</v>
      </c>
      <c r="BL234" s="144">
        <v>91</v>
      </c>
      <c r="BM234" s="144">
        <v>93</v>
      </c>
      <c r="BN234" s="144">
        <v>94</v>
      </c>
      <c r="BO234" s="144">
        <v>91</v>
      </c>
      <c r="BP234" s="144">
        <v>97</v>
      </c>
      <c r="BQ234" s="144">
        <v>100</v>
      </c>
      <c r="BR234" s="144">
        <v>106</v>
      </c>
      <c r="BS234" s="371">
        <v>0</v>
      </c>
      <c r="BT234" s="144">
        <v>96</v>
      </c>
      <c r="BU234" s="144">
        <v>93</v>
      </c>
      <c r="BV234" s="144">
        <v>94</v>
      </c>
      <c r="BW234" s="144">
        <v>90</v>
      </c>
      <c r="BX234" s="144">
        <v>89</v>
      </c>
      <c r="BY234" s="144">
        <v>75</v>
      </c>
      <c r="BZ234" s="144">
        <v>74</v>
      </c>
      <c r="CA234" s="381">
        <v>75</v>
      </c>
      <c r="CB234" s="142">
        <v>71</v>
      </c>
      <c r="CC234" s="381">
        <v>65</v>
      </c>
      <c r="CD234" s="381">
        <v>59</v>
      </c>
      <c r="CE234" s="381">
        <v>57</v>
      </c>
      <c r="CF234" s="381">
        <v>55</v>
      </c>
      <c r="CG234" s="142">
        <v>57</v>
      </c>
      <c r="CH234" s="142">
        <v>56</v>
      </c>
      <c r="CI234" s="381">
        <v>52</v>
      </c>
      <c r="CJ234" s="144">
        <v>48</v>
      </c>
      <c r="CK234" s="144">
        <v>49</v>
      </c>
      <c r="CL234" s="144">
        <v>46</v>
      </c>
      <c r="CM234" s="144">
        <v>46</v>
      </c>
      <c r="CN234" s="144">
        <v>50</v>
      </c>
      <c r="CO234" s="144">
        <v>46</v>
      </c>
      <c r="CP234" s="144">
        <v>50</v>
      </c>
      <c r="CQ234" s="144">
        <v>54</v>
      </c>
      <c r="CR234" s="144">
        <v>55</v>
      </c>
      <c r="CS234" s="144">
        <v>56</v>
      </c>
      <c r="CT234" s="144">
        <v>57</v>
      </c>
      <c r="CU234" s="144">
        <v>48</v>
      </c>
      <c r="CV234" s="144">
        <v>46</v>
      </c>
      <c r="CW234" s="144">
        <v>44</v>
      </c>
      <c r="CX234" s="144">
        <v>39</v>
      </c>
      <c r="CY234" s="144">
        <v>39</v>
      </c>
      <c r="CZ234" s="144">
        <v>38</v>
      </c>
      <c r="DA234" s="144">
        <v>35</v>
      </c>
      <c r="DB234" s="144">
        <v>32</v>
      </c>
      <c r="DC234" s="144">
        <v>33</v>
      </c>
      <c r="DD234" s="144">
        <v>27</v>
      </c>
      <c r="DE234" s="144">
        <v>26</v>
      </c>
      <c r="DF234" s="144">
        <v>25</v>
      </c>
      <c r="DG234" s="144">
        <v>24</v>
      </c>
      <c r="DH234" s="144">
        <v>23</v>
      </c>
      <c r="DI234" s="144">
        <v>19</v>
      </c>
      <c r="DJ234" s="144">
        <v>19</v>
      </c>
      <c r="DK234" s="144">
        <v>20</v>
      </c>
      <c r="DL234" s="144">
        <v>16</v>
      </c>
      <c r="DM234" s="144">
        <v>18</v>
      </c>
      <c r="DN234" s="144">
        <v>22</v>
      </c>
      <c r="DO234" s="144">
        <v>25</v>
      </c>
      <c r="DP234" s="144">
        <v>24</v>
      </c>
      <c r="DQ234" s="144">
        <v>30</v>
      </c>
      <c r="DR234" s="329">
        <v>29</v>
      </c>
      <c r="DS234" s="144">
        <v>27</v>
      </c>
      <c r="DT234" s="329">
        <v>23</v>
      </c>
      <c r="DU234" s="329">
        <v>21</v>
      </c>
      <c r="DV234" s="329">
        <v>18</v>
      </c>
      <c r="DW234" s="329">
        <v>15</v>
      </c>
      <c r="DX234" s="329">
        <v>18</v>
      </c>
      <c r="DY234" s="329">
        <v>20</v>
      </c>
      <c r="DZ234" s="329">
        <v>23</v>
      </c>
      <c r="EA234" s="329">
        <v>25</v>
      </c>
      <c r="EB234" s="329">
        <v>28</v>
      </c>
      <c r="EC234" s="329">
        <v>28</v>
      </c>
      <c r="ED234" s="329">
        <v>32</v>
      </c>
      <c r="EE234" s="329">
        <v>41</v>
      </c>
      <c r="EF234" s="329">
        <v>41</v>
      </c>
      <c r="EG234" s="329">
        <v>48</v>
      </c>
      <c r="EH234" s="329">
        <v>45</v>
      </c>
      <c r="EI234" s="329">
        <v>45</v>
      </c>
      <c r="EJ234" s="329">
        <v>52</v>
      </c>
      <c r="EK234" s="329">
        <v>54</v>
      </c>
      <c r="EL234" s="329">
        <v>57</v>
      </c>
      <c r="EM234" s="329">
        <v>61</v>
      </c>
      <c r="EN234" s="329">
        <v>65</v>
      </c>
      <c r="EO234" s="144">
        <v>65</v>
      </c>
      <c r="EP234" s="329">
        <v>64</v>
      </c>
      <c r="EQ234" s="329">
        <v>61</v>
      </c>
      <c r="ER234" s="329">
        <v>61</v>
      </c>
      <c r="ES234" s="329">
        <v>59</v>
      </c>
      <c r="ET234" s="329">
        <v>59</v>
      </c>
      <c r="EU234" s="381">
        <v>59</v>
      </c>
      <c r="EV234" s="329">
        <v>61</v>
      </c>
      <c r="EW234" s="329">
        <v>63</v>
      </c>
      <c r="EX234" s="329">
        <v>62</v>
      </c>
      <c r="EY234" s="329">
        <v>57</v>
      </c>
      <c r="EZ234" s="329">
        <v>57</v>
      </c>
      <c r="FA234" s="329">
        <v>57</v>
      </c>
      <c r="FB234" s="329">
        <v>59</v>
      </c>
      <c r="FC234" s="329">
        <v>54</v>
      </c>
      <c r="FD234" s="329">
        <v>55</v>
      </c>
      <c r="FE234" s="329">
        <v>56</v>
      </c>
      <c r="FF234" s="329">
        <v>56</v>
      </c>
      <c r="FG234" s="329">
        <v>57</v>
      </c>
      <c r="FH234" s="329">
        <v>55</v>
      </c>
      <c r="FI234" s="329">
        <v>53</v>
      </c>
      <c r="FJ234" s="329">
        <v>51</v>
      </c>
      <c r="FK234" s="144">
        <v>50</v>
      </c>
      <c r="FL234" s="329">
        <v>50</v>
      </c>
      <c r="FM234" s="329">
        <v>49</v>
      </c>
      <c r="FN234" s="144">
        <v>46</v>
      </c>
      <c r="FO234" s="144">
        <v>47</v>
      </c>
      <c r="FP234" s="144">
        <v>47</v>
      </c>
      <c r="FQ234" s="329">
        <v>46</v>
      </c>
      <c r="FR234" s="144">
        <v>44</v>
      </c>
      <c r="FS234" s="329">
        <v>43</v>
      </c>
      <c r="FT234" s="144">
        <v>42</v>
      </c>
      <c r="FU234" s="329">
        <v>37</v>
      </c>
      <c r="FV234" s="329">
        <v>37</v>
      </c>
      <c r="FW234" s="329">
        <v>33</v>
      </c>
      <c r="FX234" s="329">
        <v>34</v>
      </c>
      <c r="FY234" s="329">
        <v>31</v>
      </c>
      <c r="FZ234" s="329">
        <v>32</v>
      </c>
      <c r="GA234" s="329">
        <v>31</v>
      </c>
      <c r="GB234" s="329">
        <v>33</v>
      </c>
      <c r="GC234" s="329">
        <v>33</v>
      </c>
      <c r="GD234" s="329">
        <v>32</v>
      </c>
      <c r="GE234" s="329">
        <v>31</v>
      </c>
      <c r="GF234" s="329">
        <v>30</v>
      </c>
      <c r="GG234" s="329">
        <v>35</v>
      </c>
      <c r="GH234" s="329">
        <v>35</v>
      </c>
      <c r="GI234" s="329">
        <v>31</v>
      </c>
      <c r="GJ234" s="329">
        <v>31</v>
      </c>
      <c r="GK234" s="329">
        <v>31</v>
      </c>
      <c r="GL234" s="329">
        <v>31</v>
      </c>
      <c r="GM234" s="329">
        <v>29</v>
      </c>
      <c r="GN234" s="329">
        <v>33</v>
      </c>
      <c r="GO234" s="329">
        <v>32</v>
      </c>
      <c r="GP234" s="144">
        <v>33</v>
      </c>
      <c r="GQ234" s="329">
        <v>37</v>
      </c>
      <c r="GR234" s="329">
        <v>35</v>
      </c>
      <c r="GS234" s="329">
        <v>34</v>
      </c>
      <c r="GT234" s="329">
        <v>37</v>
      </c>
      <c r="GU234" s="329">
        <v>34</v>
      </c>
      <c r="GV234" s="144">
        <v>33</v>
      </c>
      <c r="GW234" s="144">
        <v>41</v>
      </c>
      <c r="GX234" s="144">
        <v>41</v>
      </c>
      <c r="GY234" s="144">
        <v>43</v>
      </c>
      <c r="GZ234" s="144">
        <v>39</v>
      </c>
      <c r="HA234" s="144">
        <v>38</v>
      </c>
      <c r="HB234" s="144">
        <v>36</v>
      </c>
      <c r="HC234" s="144">
        <v>37</v>
      </c>
      <c r="HD234" s="144">
        <v>38</v>
      </c>
      <c r="HE234" s="144">
        <v>39</v>
      </c>
      <c r="HF234" s="144">
        <v>36</v>
      </c>
      <c r="HG234" s="144">
        <v>38</v>
      </c>
      <c r="HH234" s="144">
        <v>38</v>
      </c>
      <c r="HI234" s="144">
        <v>38</v>
      </c>
      <c r="HJ234" s="144">
        <v>39</v>
      </c>
      <c r="HK234" s="144">
        <v>38</v>
      </c>
      <c r="HL234" s="144">
        <v>35</v>
      </c>
      <c r="HM234" s="144">
        <v>33</v>
      </c>
      <c r="HN234" s="144">
        <v>33</v>
      </c>
      <c r="HO234" s="144">
        <v>35</v>
      </c>
      <c r="HP234" s="144">
        <v>32</v>
      </c>
      <c r="HQ234" s="144">
        <v>31</v>
      </c>
      <c r="HR234" s="144">
        <v>34</v>
      </c>
      <c r="HS234" s="144">
        <v>35</v>
      </c>
      <c r="HT234" s="144">
        <v>35</v>
      </c>
      <c r="HU234" s="144">
        <v>34</v>
      </c>
      <c r="HV234" s="144">
        <v>36</v>
      </c>
      <c r="HW234" s="144">
        <v>37</v>
      </c>
      <c r="HX234" s="144">
        <v>37</v>
      </c>
      <c r="HY234" s="144">
        <v>42</v>
      </c>
      <c r="HZ234" s="144">
        <v>40</v>
      </c>
      <c r="IA234" s="144">
        <v>40</v>
      </c>
      <c r="IB234" s="144">
        <v>39</v>
      </c>
      <c r="IC234" s="144">
        <v>39</v>
      </c>
      <c r="ID234" s="144">
        <v>37</v>
      </c>
      <c r="IE234" s="144">
        <v>39</v>
      </c>
      <c r="IF234" s="144">
        <v>40</v>
      </c>
      <c r="IG234" s="144">
        <v>39</v>
      </c>
      <c r="IH234" s="144">
        <v>36</v>
      </c>
      <c r="II234" s="144">
        <v>34</v>
      </c>
      <c r="IJ234" s="144">
        <v>34</v>
      </c>
      <c r="IK234" s="144">
        <v>39</v>
      </c>
      <c r="IL234" s="144">
        <v>37</v>
      </c>
      <c r="IM234" s="144">
        <v>33</v>
      </c>
      <c r="IN234" s="341">
        <f t="shared" si="201"/>
        <v>31</v>
      </c>
      <c r="IO234" s="144">
        <v>29</v>
      </c>
      <c r="IP234" s="144">
        <v>26</v>
      </c>
      <c r="IQ234" s="144">
        <v>28</v>
      </c>
      <c r="IR234" s="144">
        <v>26</v>
      </c>
      <c r="IS234" s="144">
        <v>24</v>
      </c>
      <c r="IT234" s="144">
        <v>25</v>
      </c>
      <c r="IU234" s="144">
        <v>31</v>
      </c>
      <c r="IV234" s="144">
        <v>29</v>
      </c>
      <c r="IW234" s="144">
        <v>30</v>
      </c>
      <c r="IX234" s="144">
        <v>29</v>
      </c>
      <c r="IY234" s="144">
        <v>27</v>
      </c>
      <c r="IZ234" s="144">
        <v>27</v>
      </c>
      <c r="JA234" s="144">
        <v>25</v>
      </c>
      <c r="JB234" s="144">
        <v>22</v>
      </c>
      <c r="JC234" s="343">
        <f t="shared" si="203"/>
        <v>21</v>
      </c>
      <c r="JD234" s="144">
        <v>20</v>
      </c>
      <c r="JE234" s="144">
        <v>15</v>
      </c>
      <c r="JF234" s="362">
        <f t="shared" si="204"/>
        <v>15</v>
      </c>
      <c r="JG234" s="144">
        <v>15</v>
      </c>
      <c r="JH234" s="144">
        <v>12</v>
      </c>
      <c r="JI234" s="144">
        <v>12</v>
      </c>
      <c r="JJ234" s="144">
        <v>13</v>
      </c>
      <c r="JK234" s="144">
        <v>10</v>
      </c>
      <c r="JL234" s="144">
        <v>9</v>
      </c>
      <c r="JM234" s="144">
        <v>14</v>
      </c>
      <c r="JN234" s="341">
        <f t="shared" si="205"/>
        <v>14</v>
      </c>
      <c r="JO234" s="144">
        <v>14</v>
      </c>
      <c r="JP234" s="144">
        <v>13</v>
      </c>
      <c r="JQ234" s="144">
        <v>16</v>
      </c>
      <c r="JR234" s="144">
        <v>15</v>
      </c>
      <c r="JS234" s="144">
        <v>16</v>
      </c>
      <c r="JT234" s="144">
        <v>16</v>
      </c>
      <c r="JU234" s="144">
        <v>17</v>
      </c>
      <c r="JV234" s="341">
        <f t="shared" si="206"/>
        <v>16</v>
      </c>
      <c r="JW234" s="144">
        <v>15</v>
      </c>
      <c r="JX234" s="144">
        <v>12</v>
      </c>
      <c r="JY234" s="144">
        <v>17</v>
      </c>
      <c r="JZ234" s="144">
        <v>18</v>
      </c>
      <c r="KA234" s="144">
        <v>20</v>
      </c>
      <c r="KB234" s="144">
        <v>19</v>
      </c>
      <c r="KC234" s="144">
        <v>16</v>
      </c>
      <c r="KD234" s="144">
        <v>20</v>
      </c>
      <c r="KE234" s="144">
        <v>20</v>
      </c>
      <c r="KF234" s="144">
        <v>17</v>
      </c>
      <c r="KG234" s="144">
        <v>18</v>
      </c>
      <c r="KH234" s="144">
        <v>14</v>
      </c>
      <c r="KI234" s="144">
        <v>16</v>
      </c>
      <c r="KJ234" s="144">
        <v>18</v>
      </c>
      <c r="KK234" s="144">
        <v>15</v>
      </c>
      <c r="KL234" s="144">
        <v>15</v>
      </c>
      <c r="KM234" s="144">
        <v>12</v>
      </c>
      <c r="KN234" s="144">
        <v>12</v>
      </c>
      <c r="KO234" s="341">
        <v>11</v>
      </c>
      <c r="KP234" s="144">
        <v>10</v>
      </c>
      <c r="KQ234" s="144">
        <v>10</v>
      </c>
      <c r="KR234" s="144">
        <v>11</v>
      </c>
      <c r="KS234" s="144">
        <v>11</v>
      </c>
      <c r="KT234" s="144">
        <v>11</v>
      </c>
      <c r="KU234" s="144">
        <v>9</v>
      </c>
      <c r="KV234" s="144">
        <v>6</v>
      </c>
      <c r="KW234" s="144">
        <v>5</v>
      </c>
      <c r="KX234" s="144">
        <v>7</v>
      </c>
      <c r="KY234" s="144">
        <v>8</v>
      </c>
      <c r="KZ234" s="144">
        <v>8</v>
      </c>
      <c r="LA234" s="144">
        <v>11</v>
      </c>
      <c r="LB234" s="144">
        <v>9</v>
      </c>
      <c r="LC234" s="144">
        <v>8</v>
      </c>
      <c r="LD234" s="144">
        <v>5</v>
      </c>
      <c r="LE234" s="144">
        <v>6</v>
      </c>
      <c r="LF234" s="144">
        <v>12</v>
      </c>
      <c r="LG234" s="144">
        <v>10</v>
      </c>
      <c r="LH234" s="144">
        <v>12</v>
      </c>
      <c r="LI234" s="144">
        <v>9</v>
      </c>
      <c r="LJ234" s="473">
        <v>8</v>
      </c>
      <c r="LK234" s="144">
        <v>7</v>
      </c>
      <c r="LL234" s="144">
        <v>6</v>
      </c>
      <c r="LM234" s="144">
        <v>7</v>
      </c>
      <c r="LN234" s="144">
        <v>7</v>
      </c>
      <c r="LO234" s="144">
        <v>7</v>
      </c>
      <c r="LP234" s="144">
        <v>9</v>
      </c>
      <c r="LQ234" s="144">
        <v>9</v>
      </c>
      <c r="LR234" s="144">
        <v>10</v>
      </c>
      <c r="LS234" s="144">
        <v>9</v>
      </c>
      <c r="LT234" s="144">
        <v>14</v>
      </c>
      <c r="LU234" s="144">
        <v>16</v>
      </c>
      <c r="LV234" s="144">
        <v>19</v>
      </c>
      <c r="LW234" s="144">
        <v>18</v>
      </c>
      <c r="LX234" s="144">
        <v>16</v>
      </c>
      <c r="LY234" s="144">
        <v>15</v>
      </c>
      <c r="LZ234" s="144">
        <v>19</v>
      </c>
      <c r="MA234" s="144">
        <v>19</v>
      </c>
      <c r="MB234" s="144">
        <v>14</v>
      </c>
      <c r="MC234" s="144">
        <v>14</v>
      </c>
      <c r="MD234" s="144">
        <v>12</v>
      </c>
      <c r="ME234" s="144">
        <v>11</v>
      </c>
      <c r="MF234" s="144">
        <v>9</v>
      </c>
      <c r="MG234" s="144">
        <v>8</v>
      </c>
      <c r="MH234" s="144">
        <v>8</v>
      </c>
      <c r="MI234" s="144">
        <v>9</v>
      </c>
      <c r="MJ234" s="144">
        <v>10</v>
      </c>
      <c r="MK234" s="144">
        <v>10</v>
      </c>
      <c r="ML234" s="144">
        <v>12</v>
      </c>
      <c r="MM234" s="144">
        <v>10</v>
      </c>
      <c r="MN234" s="144">
        <v>9</v>
      </c>
      <c r="MO234" s="144">
        <v>9</v>
      </c>
      <c r="MP234" s="144">
        <v>11</v>
      </c>
      <c r="MQ234" s="144">
        <v>13</v>
      </c>
      <c r="MR234" s="144">
        <v>13</v>
      </c>
      <c r="MS234" s="144">
        <v>10</v>
      </c>
      <c r="MT234" s="144">
        <v>12</v>
      </c>
      <c r="MU234" s="144">
        <v>12</v>
      </c>
      <c r="MV234" s="144">
        <v>14</v>
      </c>
      <c r="MW234" s="144">
        <v>15</v>
      </c>
      <c r="MX234" s="144">
        <v>14</v>
      </c>
      <c r="MY234" s="144">
        <v>16</v>
      </c>
      <c r="MZ234" s="144">
        <v>15</v>
      </c>
      <c r="NA234" s="144">
        <v>14</v>
      </c>
      <c r="NB234" s="144">
        <v>13</v>
      </c>
      <c r="NC234" s="144">
        <v>13</v>
      </c>
      <c r="ND234" s="144">
        <v>12</v>
      </c>
      <c r="NE234" s="144">
        <v>12</v>
      </c>
      <c r="NF234" s="144">
        <v>11</v>
      </c>
      <c r="NG234" s="144">
        <v>11</v>
      </c>
      <c r="NH234" s="144">
        <v>12</v>
      </c>
      <c r="NI234" s="144">
        <v>10</v>
      </c>
      <c r="NJ234" s="144">
        <v>10</v>
      </c>
      <c r="NK234" s="144">
        <v>9</v>
      </c>
      <c r="NL234" s="144">
        <v>10</v>
      </c>
      <c r="NM234" s="144">
        <v>9</v>
      </c>
      <c r="NN234" s="144">
        <v>9</v>
      </c>
      <c r="NO234" s="144">
        <v>10</v>
      </c>
      <c r="NP234" s="144">
        <v>8</v>
      </c>
      <c r="NQ234" s="144">
        <v>10</v>
      </c>
      <c r="NR234" s="144">
        <v>9</v>
      </c>
      <c r="NS234" s="144">
        <v>7</v>
      </c>
      <c r="NT234" s="144">
        <v>7</v>
      </c>
      <c r="NU234" s="144">
        <v>7</v>
      </c>
      <c r="NV234" s="144">
        <v>8</v>
      </c>
      <c r="NW234" s="144">
        <v>8</v>
      </c>
      <c r="NX234" s="144">
        <v>9</v>
      </c>
      <c r="NY234" s="144">
        <v>8</v>
      </c>
      <c r="NZ234" s="144">
        <v>8</v>
      </c>
      <c r="OA234" s="144">
        <v>7</v>
      </c>
      <c r="OB234" s="144">
        <v>7</v>
      </c>
      <c r="OC234" s="144">
        <v>7</v>
      </c>
      <c r="OD234" s="144">
        <v>8</v>
      </c>
      <c r="OE234" s="144">
        <v>8</v>
      </c>
      <c r="OF234" s="144">
        <v>8</v>
      </c>
      <c r="OG234" s="144">
        <v>7</v>
      </c>
      <c r="OH234" s="144">
        <v>9</v>
      </c>
      <c r="OI234" s="144">
        <v>9</v>
      </c>
      <c r="OJ234" s="144">
        <v>9</v>
      </c>
      <c r="OK234" s="144">
        <v>7</v>
      </c>
      <c r="OL234" s="144">
        <v>6</v>
      </c>
      <c r="OM234" s="144">
        <v>7</v>
      </c>
      <c r="ON234" s="144">
        <v>5</v>
      </c>
      <c r="OO234" s="144">
        <v>6</v>
      </c>
      <c r="OP234" s="144">
        <v>6</v>
      </c>
      <c r="OQ234" s="144">
        <v>5</v>
      </c>
      <c r="OR234" s="144">
        <v>6</v>
      </c>
      <c r="OS234" s="144">
        <v>4</v>
      </c>
      <c r="OT234" s="144">
        <v>5</v>
      </c>
      <c r="OU234" s="144">
        <v>7</v>
      </c>
      <c r="OV234" s="144">
        <v>7</v>
      </c>
      <c r="OW234" s="144">
        <v>9</v>
      </c>
      <c r="OX234" s="144">
        <v>9</v>
      </c>
      <c r="OY234" s="341">
        <f t="shared" si="202"/>
        <v>6.5</v>
      </c>
      <c r="OZ234" s="144">
        <v>4</v>
      </c>
      <c r="PA234" s="144">
        <v>5</v>
      </c>
      <c r="PB234" s="144">
        <v>8</v>
      </c>
      <c r="PC234" s="144">
        <v>8</v>
      </c>
      <c r="PD234" s="144">
        <v>9</v>
      </c>
    </row>
    <row r="235" spans="1:420" s="144" customFormat="1" x14ac:dyDescent="0.2">
      <c r="A235" s="318"/>
      <c r="B235" s="318">
        <v>13</v>
      </c>
      <c r="C235" s="319">
        <f t="shared" ca="1" si="200"/>
        <v>2</v>
      </c>
      <c r="D235" s="322"/>
      <c r="E235" s="322"/>
      <c r="F235" s="322"/>
      <c r="G235" s="144">
        <v>6</v>
      </c>
      <c r="H235" s="144">
        <v>8</v>
      </c>
      <c r="I235" s="343">
        <v>7</v>
      </c>
      <c r="J235" s="144">
        <v>6</v>
      </c>
      <c r="K235" s="144">
        <v>6</v>
      </c>
      <c r="L235" s="144">
        <v>10</v>
      </c>
      <c r="M235" s="144">
        <v>9</v>
      </c>
      <c r="N235" s="144">
        <v>8</v>
      </c>
      <c r="O235" s="144">
        <v>11</v>
      </c>
      <c r="P235" s="144">
        <v>11</v>
      </c>
      <c r="Q235" s="144">
        <v>8</v>
      </c>
      <c r="R235" s="144">
        <v>11</v>
      </c>
      <c r="S235" s="144">
        <v>11</v>
      </c>
      <c r="T235" s="144">
        <v>12</v>
      </c>
      <c r="U235" s="144">
        <v>10</v>
      </c>
      <c r="V235" s="144">
        <v>11</v>
      </c>
      <c r="W235" s="144">
        <v>11</v>
      </c>
      <c r="X235" s="144">
        <v>13</v>
      </c>
      <c r="Y235" s="144">
        <v>14</v>
      </c>
      <c r="Z235" s="144">
        <v>13</v>
      </c>
      <c r="AA235" s="144">
        <v>13</v>
      </c>
      <c r="AB235" s="144">
        <v>13</v>
      </c>
      <c r="AC235" s="144">
        <v>13</v>
      </c>
      <c r="AD235" s="144">
        <v>15</v>
      </c>
      <c r="AE235" s="144">
        <v>17</v>
      </c>
      <c r="AF235" s="144">
        <v>14</v>
      </c>
      <c r="AG235" s="144">
        <v>13</v>
      </c>
      <c r="AH235" s="144">
        <v>12</v>
      </c>
      <c r="AI235" s="144">
        <v>11</v>
      </c>
      <c r="AJ235" s="144">
        <v>12</v>
      </c>
      <c r="AK235" s="144">
        <v>10</v>
      </c>
      <c r="AL235" s="144">
        <v>12</v>
      </c>
      <c r="AM235" s="144">
        <v>11</v>
      </c>
      <c r="AN235" s="144">
        <v>8</v>
      </c>
      <c r="AO235" s="144">
        <v>8</v>
      </c>
      <c r="AP235" s="363">
        <v>8</v>
      </c>
      <c r="AQ235" s="144">
        <v>8</v>
      </c>
      <c r="AR235" s="144">
        <v>9</v>
      </c>
      <c r="AS235" s="144">
        <v>8</v>
      </c>
      <c r="AT235" s="144">
        <v>6</v>
      </c>
      <c r="AU235" s="144">
        <v>6</v>
      </c>
      <c r="AV235" s="144">
        <v>6</v>
      </c>
      <c r="AW235" s="144">
        <v>3</v>
      </c>
      <c r="AX235" s="144">
        <v>4</v>
      </c>
      <c r="AY235" s="144">
        <v>4</v>
      </c>
      <c r="AZ235" s="144">
        <v>5</v>
      </c>
      <c r="BA235" s="144">
        <v>7</v>
      </c>
      <c r="BB235" s="144">
        <v>7</v>
      </c>
      <c r="BC235" s="144">
        <v>6</v>
      </c>
      <c r="BD235" s="144">
        <v>5</v>
      </c>
      <c r="BE235" s="144">
        <v>4</v>
      </c>
      <c r="BF235" s="144">
        <v>4</v>
      </c>
      <c r="BG235" s="144">
        <v>6</v>
      </c>
      <c r="BH235" s="144">
        <v>4</v>
      </c>
      <c r="BI235" s="144">
        <v>4</v>
      </c>
      <c r="BJ235" s="144">
        <v>4</v>
      </c>
      <c r="BK235" s="144">
        <v>4</v>
      </c>
      <c r="BL235" s="144">
        <v>4</v>
      </c>
      <c r="BM235" s="144">
        <v>5</v>
      </c>
      <c r="BN235" s="144">
        <v>6</v>
      </c>
      <c r="BO235" s="144">
        <v>7</v>
      </c>
      <c r="BP235" s="144">
        <v>6</v>
      </c>
      <c r="BQ235" s="144">
        <v>7</v>
      </c>
      <c r="BR235" s="144">
        <v>8</v>
      </c>
      <c r="BS235" s="371">
        <v>0</v>
      </c>
      <c r="BT235" s="144">
        <v>1</v>
      </c>
      <c r="BU235" s="144">
        <v>1</v>
      </c>
      <c r="BV235" s="144">
        <v>2</v>
      </c>
      <c r="BW235" s="144">
        <v>2</v>
      </c>
      <c r="BX235" s="144">
        <v>2</v>
      </c>
      <c r="BY235" s="144">
        <v>2</v>
      </c>
      <c r="BZ235" s="144">
        <v>2</v>
      </c>
      <c r="CA235" s="381">
        <v>3</v>
      </c>
      <c r="CB235" s="142">
        <v>3</v>
      </c>
      <c r="CC235" s="381">
        <v>3</v>
      </c>
      <c r="CD235" s="381">
        <v>3</v>
      </c>
      <c r="CE235" s="381">
        <v>3</v>
      </c>
      <c r="CF235" s="381">
        <v>3</v>
      </c>
      <c r="CG235" s="142">
        <v>4</v>
      </c>
      <c r="CH235" s="142">
        <v>3</v>
      </c>
      <c r="CI235" s="381">
        <v>4</v>
      </c>
      <c r="CJ235" s="144">
        <v>5</v>
      </c>
      <c r="CK235" s="144">
        <v>8</v>
      </c>
      <c r="CL235" s="144">
        <v>8</v>
      </c>
      <c r="CM235" s="144">
        <v>6</v>
      </c>
      <c r="CN235" s="144">
        <v>5</v>
      </c>
      <c r="CO235" s="144">
        <v>6</v>
      </c>
      <c r="CP235" s="144">
        <v>8</v>
      </c>
      <c r="CQ235" s="144">
        <v>10</v>
      </c>
      <c r="CR235" s="144">
        <v>8</v>
      </c>
      <c r="CS235" s="144">
        <v>8</v>
      </c>
      <c r="CT235" s="144">
        <v>6</v>
      </c>
      <c r="CU235" s="144">
        <v>6</v>
      </c>
      <c r="CV235" s="144">
        <v>6</v>
      </c>
      <c r="CW235" s="144">
        <v>6</v>
      </c>
      <c r="CX235" s="144">
        <v>4</v>
      </c>
      <c r="CY235" s="144">
        <v>6</v>
      </c>
      <c r="CZ235" s="144">
        <v>5</v>
      </c>
      <c r="DA235" s="144">
        <v>5</v>
      </c>
      <c r="DB235" s="144">
        <v>6</v>
      </c>
      <c r="DC235" s="144">
        <v>6</v>
      </c>
      <c r="DD235" s="144">
        <v>5</v>
      </c>
      <c r="DE235" s="144">
        <v>5</v>
      </c>
      <c r="DF235" s="144">
        <v>4</v>
      </c>
      <c r="DG235" s="144">
        <v>3</v>
      </c>
      <c r="DH235" s="144">
        <v>2</v>
      </c>
      <c r="DI235" s="144">
        <v>2</v>
      </c>
      <c r="DJ235" s="144">
        <v>2</v>
      </c>
      <c r="DK235" s="144">
        <v>2</v>
      </c>
      <c r="DL235" s="144">
        <v>4</v>
      </c>
      <c r="DM235" s="144">
        <v>4</v>
      </c>
      <c r="DN235" s="144">
        <v>5</v>
      </c>
      <c r="DO235" s="144">
        <v>4</v>
      </c>
      <c r="DP235" s="144">
        <v>4</v>
      </c>
      <c r="DQ235" s="144">
        <v>5</v>
      </c>
      <c r="DR235" s="329">
        <v>5</v>
      </c>
      <c r="DS235" s="144">
        <v>6</v>
      </c>
      <c r="DT235" s="329">
        <v>4</v>
      </c>
      <c r="DU235" s="329">
        <v>4</v>
      </c>
      <c r="DV235" s="329">
        <v>3</v>
      </c>
      <c r="DW235" s="329">
        <v>4</v>
      </c>
      <c r="DX235" s="329">
        <v>5</v>
      </c>
      <c r="DY235" s="329">
        <v>5</v>
      </c>
      <c r="DZ235" s="329">
        <v>6</v>
      </c>
      <c r="EA235" s="329">
        <v>6</v>
      </c>
      <c r="EB235" s="329">
        <v>8</v>
      </c>
      <c r="EC235" s="329">
        <v>8</v>
      </c>
      <c r="ED235" s="329">
        <v>7</v>
      </c>
      <c r="EE235" s="329">
        <v>7</v>
      </c>
      <c r="EF235" s="329">
        <v>7</v>
      </c>
      <c r="EG235" s="329">
        <v>7</v>
      </c>
      <c r="EH235" s="329">
        <v>4</v>
      </c>
      <c r="EI235" s="329">
        <v>4</v>
      </c>
      <c r="EJ235" s="329">
        <v>3</v>
      </c>
      <c r="EK235" s="329">
        <v>3</v>
      </c>
      <c r="EL235" s="329">
        <v>3</v>
      </c>
      <c r="EM235" s="329">
        <v>4</v>
      </c>
      <c r="EN235" s="329">
        <v>4</v>
      </c>
      <c r="EO235" s="144">
        <v>4</v>
      </c>
      <c r="EP235" s="329">
        <v>4</v>
      </c>
      <c r="EQ235" s="329">
        <v>6</v>
      </c>
      <c r="ER235" s="329">
        <v>6</v>
      </c>
      <c r="ES235" s="329">
        <v>6</v>
      </c>
      <c r="ET235" s="329">
        <v>5</v>
      </c>
      <c r="EU235" s="381">
        <v>6</v>
      </c>
      <c r="EV235" s="329">
        <v>6</v>
      </c>
      <c r="EW235" s="329">
        <v>6</v>
      </c>
      <c r="EX235" s="329">
        <v>7</v>
      </c>
      <c r="EY235" s="329">
        <v>7</v>
      </c>
      <c r="EZ235" s="329">
        <v>6</v>
      </c>
      <c r="FA235" s="329">
        <v>7</v>
      </c>
      <c r="FB235" s="329">
        <v>8</v>
      </c>
      <c r="FC235" s="329">
        <v>10</v>
      </c>
      <c r="FD235" s="329">
        <v>9</v>
      </c>
      <c r="FE235" s="329">
        <v>9</v>
      </c>
      <c r="FF235" s="329">
        <v>9</v>
      </c>
      <c r="FG235" s="329">
        <v>9</v>
      </c>
      <c r="FH235" s="329">
        <v>11</v>
      </c>
      <c r="FI235" s="329">
        <v>9</v>
      </c>
      <c r="FJ235" s="329">
        <v>7</v>
      </c>
      <c r="FK235" s="144">
        <v>10</v>
      </c>
      <c r="FL235" s="329">
        <v>9</v>
      </c>
      <c r="FM235" s="329">
        <v>8</v>
      </c>
      <c r="FN235" s="144">
        <v>8</v>
      </c>
      <c r="FO235" s="144">
        <v>7</v>
      </c>
      <c r="FP235" s="144">
        <v>7</v>
      </c>
      <c r="FQ235" s="329">
        <v>6</v>
      </c>
      <c r="FR235" s="144">
        <v>5</v>
      </c>
      <c r="FS235" s="329">
        <v>5</v>
      </c>
      <c r="FT235" s="144">
        <v>2</v>
      </c>
      <c r="FU235" s="329">
        <v>3</v>
      </c>
      <c r="FV235" s="329">
        <v>3</v>
      </c>
      <c r="FW235" s="329">
        <v>2</v>
      </c>
      <c r="FX235" s="329">
        <v>2</v>
      </c>
      <c r="FY235" s="329">
        <v>2</v>
      </c>
      <c r="FZ235" s="329">
        <v>3</v>
      </c>
      <c r="GA235" s="329">
        <v>5</v>
      </c>
      <c r="GB235" s="329">
        <v>6</v>
      </c>
      <c r="GC235" s="329">
        <v>6</v>
      </c>
      <c r="GD235" s="329">
        <v>6</v>
      </c>
      <c r="GE235" s="329">
        <v>8</v>
      </c>
      <c r="GF235" s="329">
        <v>9</v>
      </c>
      <c r="GG235" s="329">
        <v>10</v>
      </c>
      <c r="GH235" s="329">
        <v>9</v>
      </c>
      <c r="GI235" s="329">
        <v>8</v>
      </c>
      <c r="GJ235" s="329">
        <v>8</v>
      </c>
      <c r="GK235" s="329">
        <v>9</v>
      </c>
      <c r="GL235" s="329">
        <v>8</v>
      </c>
      <c r="GM235" s="329">
        <v>9</v>
      </c>
      <c r="GN235" s="329">
        <v>7</v>
      </c>
      <c r="GO235" s="329">
        <v>10</v>
      </c>
      <c r="GP235" s="144">
        <v>11</v>
      </c>
      <c r="GQ235" s="329">
        <v>10</v>
      </c>
      <c r="GR235" s="329">
        <v>7</v>
      </c>
      <c r="GS235" s="329">
        <v>6</v>
      </c>
      <c r="GT235" s="329">
        <v>5</v>
      </c>
      <c r="GU235" s="329">
        <v>4</v>
      </c>
      <c r="GV235" s="144">
        <v>3</v>
      </c>
      <c r="GW235" s="144">
        <v>4</v>
      </c>
      <c r="GX235" s="144">
        <v>4</v>
      </c>
      <c r="GY235" s="144">
        <v>4</v>
      </c>
      <c r="GZ235" s="144">
        <v>5</v>
      </c>
      <c r="HA235" s="144">
        <v>6</v>
      </c>
      <c r="HB235" s="144">
        <v>5</v>
      </c>
      <c r="HC235" s="144">
        <v>6</v>
      </c>
      <c r="HD235" s="144">
        <v>6</v>
      </c>
      <c r="HE235" s="144">
        <v>7</v>
      </c>
      <c r="HF235" s="144">
        <v>11</v>
      </c>
      <c r="HG235" s="144">
        <v>11</v>
      </c>
      <c r="HH235" s="144">
        <v>12</v>
      </c>
      <c r="HI235" s="144">
        <v>12</v>
      </c>
      <c r="HJ235" s="144">
        <v>10</v>
      </c>
      <c r="HK235" s="144">
        <v>8</v>
      </c>
      <c r="HL235" s="144">
        <v>7</v>
      </c>
      <c r="HM235" s="144">
        <v>6</v>
      </c>
      <c r="HN235" s="144">
        <v>7</v>
      </c>
      <c r="HO235" s="144">
        <v>8</v>
      </c>
      <c r="HP235" s="144">
        <v>8</v>
      </c>
      <c r="HQ235" s="144">
        <v>9</v>
      </c>
      <c r="HR235" s="144">
        <v>10</v>
      </c>
      <c r="HS235" s="144">
        <v>8</v>
      </c>
      <c r="HT235" s="144">
        <v>8</v>
      </c>
      <c r="HU235" s="144">
        <v>7</v>
      </c>
      <c r="HV235" s="144">
        <v>7</v>
      </c>
      <c r="HW235" s="144">
        <v>6</v>
      </c>
      <c r="HX235" s="144">
        <v>7</v>
      </c>
      <c r="HY235" s="144">
        <v>8</v>
      </c>
      <c r="HZ235" s="144">
        <v>8</v>
      </c>
      <c r="IA235" s="144">
        <v>8</v>
      </c>
      <c r="IB235" s="144">
        <v>11</v>
      </c>
      <c r="IC235" s="144">
        <v>10</v>
      </c>
      <c r="ID235" s="144">
        <v>9</v>
      </c>
      <c r="IE235" s="144">
        <v>8</v>
      </c>
      <c r="IF235" s="144">
        <v>6</v>
      </c>
      <c r="IG235" s="144">
        <v>5</v>
      </c>
      <c r="IH235" s="144">
        <v>4</v>
      </c>
      <c r="II235" s="144">
        <v>5</v>
      </c>
      <c r="IJ235" s="144">
        <v>4</v>
      </c>
      <c r="IK235" s="144">
        <v>4</v>
      </c>
      <c r="IL235" s="144">
        <v>4</v>
      </c>
      <c r="IM235" s="144">
        <v>4</v>
      </c>
      <c r="IN235" s="341">
        <f t="shared" si="201"/>
        <v>4</v>
      </c>
      <c r="IO235" s="144">
        <v>4</v>
      </c>
      <c r="IP235" s="144">
        <v>6</v>
      </c>
      <c r="IQ235" s="144">
        <v>6</v>
      </c>
      <c r="IR235" s="144">
        <v>7</v>
      </c>
      <c r="IS235" s="144">
        <v>8</v>
      </c>
      <c r="IT235" s="144">
        <v>7</v>
      </c>
      <c r="IU235" s="144">
        <v>5</v>
      </c>
      <c r="IV235" s="144">
        <v>8</v>
      </c>
      <c r="IW235" s="144">
        <v>10</v>
      </c>
      <c r="IX235" s="144">
        <v>10</v>
      </c>
      <c r="IY235" s="144">
        <v>8</v>
      </c>
      <c r="IZ235" s="144">
        <v>8</v>
      </c>
      <c r="JA235" s="144">
        <v>9</v>
      </c>
      <c r="JB235" s="144">
        <v>10</v>
      </c>
      <c r="JC235" s="343">
        <f t="shared" si="203"/>
        <v>10</v>
      </c>
      <c r="JD235" s="144">
        <v>10</v>
      </c>
      <c r="JE235" s="144">
        <v>11</v>
      </c>
      <c r="JF235" s="362">
        <f t="shared" si="204"/>
        <v>11</v>
      </c>
      <c r="JG235" s="144">
        <v>11</v>
      </c>
      <c r="JH235" s="144">
        <v>11</v>
      </c>
      <c r="JI235" s="144">
        <v>10</v>
      </c>
      <c r="JJ235" s="144">
        <v>9</v>
      </c>
      <c r="JK235" s="144">
        <v>10</v>
      </c>
      <c r="JL235" s="144">
        <v>10</v>
      </c>
      <c r="JM235" s="144">
        <v>10</v>
      </c>
      <c r="JN235" s="341">
        <f t="shared" si="205"/>
        <v>9.5</v>
      </c>
      <c r="JO235" s="144">
        <v>9</v>
      </c>
      <c r="JP235" s="144">
        <v>7</v>
      </c>
      <c r="JQ235" s="144">
        <v>4</v>
      </c>
      <c r="JR235" s="144">
        <v>5</v>
      </c>
      <c r="JS235" s="144">
        <v>4</v>
      </c>
      <c r="JT235" s="144">
        <v>4</v>
      </c>
      <c r="JU235" s="144">
        <v>5</v>
      </c>
      <c r="JV235" s="341">
        <f t="shared" si="206"/>
        <v>4.5</v>
      </c>
      <c r="JW235" s="144">
        <v>4</v>
      </c>
      <c r="JX235" s="144">
        <v>4</v>
      </c>
      <c r="JY235" s="144">
        <v>4</v>
      </c>
      <c r="JZ235" s="144">
        <v>4</v>
      </c>
      <c r="KA235" s="144">
        <v>5</v>
      </c>
      <c r="KB235" s="144">
        <v>6</v>
      </c>
      <c r="KC235" s="144">
        <v>7</v>
      </c>
      <c r="KD235" s="144">
        <v>7</v>
      </c>
      <c r="KE235" s="144">
        <v>8</v>
      </c>
      <c r="KF235" s="144">
        <v>5</v>
      </c>
      <c r="KG235" s="144">
        <v>5</v>
      </c>
      <c r="KH235" s="144">
        <v>5</v>
      </c>
      <c r="KI235" s="144">
        <v>5</v>
      </c>
      <c r="KJ235" s="144">
        <v>5</v>
      </c>
      <c r="KK235" s="144">
        <v>4</v>
      </c>
      <c r="KL235" s="144">
        <v>4</v>
      </c>
      <c r="KM235" s="144">
        <v>1</v>
      </c>
      <c r="KN235" s="144">
        <v>1</v>
      </c>
      <c r="KO235" s="341">
        <v>1.5</v>
      </c>
      <c r="KP235" s="144">
        <v>2</v>
      </c>
      <c r="KQ235" s="144">
        <v>2</v>
      </c>
      <c r="KR235" s="144">
        <v>3</v>
      </c>
      <c r="KS235" s="144">
        <v>3</v>
      </c>
      <c r="KT235" s="144">
        <v>4</v>
      </c>
      <c r="KU235" s="144">
        <v>4</v>
      </c>
      <c r="KV235" s="144">
        <v>4</v>
      </c>
      <c r="KW235" s="144">
        <v>4</v>
      </c>
      <c r="KX235" s="144">
        <v>4</v>
      </c>
      <c r="KY235" s="144">
        <v>3</v>
      </c>
      <c r="KZ235" s="144">
        <v>2</v>
      </c>
      <c r="LA235" s="144">
        <v>2</v>
      </c>
      <c r="LB235" s="144">
        <v>1</v>
      </c>
      <c r="LC235" s="144">
        <v>2</v>
      </c>
      <c r="LD235" s="144">
        <v>4</v>
      </c>
      <c r="LE235" s="144">
        <v>7</v>
      </c>
      <c r="LF235" s="144">
        <v>7</v>
      </c>
      <c r="LG235" s="144">
        <v>8</v>
      </c>
      <c r="LH235" s="144">
        <v>6</v>
      </c>
      <c r="LI235" s="144">
        <v>7</v>
      </c>
      <c r="LJ235" s="473">
        <v>8</v>
      </c>
      <c r="LK235" s="144">
        <v>9</v>
      </c>
      <c r="LL235" s="144">
        <v>9</v>
      </c>
      <c r="LM235" s="144">
        <v>6</v>
      </c>
      <c r="LN235" s="144">
        <v>6</v>
      </c>
      <c r="LO235" s="144">
        <v>6</v>
      </c>
      <c r="LP235" s="144">
        <v>6</v>
      </c>
      <c r="LQ235" s="144">
        <v>8</v>
      </c>
      <c r="LR235" s="144">
        <v>8</v>
      </c>
      <c r="LS235" s="144">
        <v>7</v>
      </c>
      <c r="LT235" s="144">
        <v>6</v>
      </c>
      <c r="LU235" s="144">
        <v>5</v>
      </c>
      <c r="LV235" s="144">
        <v>6</v>
      </c>
      <c r="LW235" s="144">
        <v>5</v>
      </c>
      <c r="LX235" s="144">
        <v>5</v>
      </c>
      <c r="LY235" s="144">
        <v>4</v>
      </c>
      <c r="LZ235" s="144">
        <v>2</v>
      </c>
      <c r="MA235" s="144">
        <v>3</v>
      </c>
      <c r="MB235" s="144">
        <v>4</v>
      </c>
      <c r="MC235" s="144">
        <v>4</v>
      </c>
      <c r="MD235" s="144">
        <v>2</v>
      </c>
      <c r="ME235" s="144">
        <v>2</v>
      </c>
      <c r="MF235" s="144">
        <v>3</v>
      </c>
      <c r="MG235" s="144">
        <v>3</v>
      </c>
      <c r="MH235" s="144">
        <v>4</v>
      </c>
      <c r="MI235" s="144">
        <v>3</v>
      </c>
      <c r="MJ235" s="144">
        <v>1</v>
      </c>
      <c r="MK235" s="144">
        <v>1</v>
      </c>
      <c r="ML235" s="144">
        <v>1</v>
      </c>
      <c r="MM235" s="144">
        <v>1</v>
      </c>
      <c r="MN235" s="144">
        <v>1</v>
      </c>
      <c r="MO235" s="144">
        <v>1</v>
      </c>
      <c r="MP235" s="144">
        <v>1</v>
      </c>
      <c r="MQ235" s="144">
        <v>2</v>
      </c>
      <c r="MR235" s="144">
        <v>3</v>
      </c>
      <c r="MS235" s="144">
        <v>3</v>
      </c>
      <c r="MT235" s="144">
        <v>3</v>
      </c>
      <c r="MU235" s="144">
        <v>4</v>
      </c>
      <c r="MV235" s="144">
        <v>6</v>
      </c>
      <c r="MW235" s="144">
        <v>6</v>
      </c>
      <c r="MX235" s="144">
        <v>7</v>
      </c>
      <c r="MY235" s="144">
        <v>7</v>
      </c>
      <c r="MZ235" s="144">
        <v>5</v>
      </c>
      <c r="NA235" s="144">
        <v>5</v>
      </c>
      <c r="NB235" s="144">
        <v>6</v>
      </c>
      <c r="NC235" s="144">
        <v>7</v>
      </c>
      <c r="ND235" s="144">
        <v>5</v>
      </c>
      <c r="NE235" s="144">
        <v>4</v>
      </c>
      <c r="NF235" s="144">
        <v>3</v>
      </c>
      <c r="NG235" s="144">
        <v>3</v>
      </c>
      <c r="NH235" s="144">
        <v>2</v>
      </c>
      <c r="NI235" s="144">
        <v>2</v>
      </c>
      <c r="NJ235" s="144">
        <v>2</v>
      </c>
      <c r="NK235" s="144">
        <v>2</v>
      </c>
      <c r="NL235" s="144">
        <v>2</v>
      </c>
      <c r="NM235" s="144">
        <v>2</v>
      </c>
      <c r="NN235" s="144">
        <v>2</v>
      </c>
      <c r="NO235" s="144">
        <v>2</v>
      </c>
      <c r="NP235" s="144">
        <v>2</v>
      </c>
      <c r="NQ235" s="144">
        <v>2</v>
      </c>
      <c r="NR235" s="144">
        <v>2</v>
      </c>
      <c r="NS235" s="144">
        <v>3</v>
      </c>
      <c r="NT235" s="144">
        <v>3</v>
      </c>
      <c r="NU235" s="144">
        <v>2</v>
      </c>
      <c r="NV235" s="144">
        <v>2</v>
      </c>
      <c r="NW235" s="144">
        <v>2</v>
      </c>
      <c r="NX235" s="144">
        <v>2</v>
      </c>
      <c r="NY235" s="144">
        <v>2</v>
      </c>
      <c r="NZ235" s="144">
        <v>1</v>
      </c>
      <c r="OA235" s="144">
        <v>1</v>
      </c>
      <c r="OB235" s="144">
        <v>1</v>
      </c>
      <c r="OC235" s="144">
        <v>1</v>
      </c>
      <c r="OD235" s="144">
        <v>1</v>
      </c>
      <c r="OE235" s="144">
        <v>1</v>
      </c>
      <c r="OF235" s="144">
        <v>1</v>
      </c>
      <c r="OG235" s="144">
        <v>1</v>
      </c>
      <c r="OH235" s="144">
        <v>1</v>
      </c>
      <c r="OI235" s="144">
        <v>1</v>
      </c>
      <c r="OJ235" s="144">
        <v>1</v>
      </c>
      <c r="OK235" s="144">
        <v>1</v>
      </c>
      <c r="OL235" s="144">
        <v>1</v>
      </c>
      <c r="OM235" s="144">
        <v>1</v>
      </c>
      <c r="ON235" s="144">
        <v>1</v>
      </c>
      <c r="OO235" s="144">
        <v>2</v>
      </c>
      <c r="OP235" s="144">
        <v>2</v>
      </c>
      <c r="OQ235" s="144">
        <v>2</v>
      </c>
      <c r="OR235" s="144">
        <v>1</v>
      </c>
      <c r="OS235" s="144">
        <v>1</v>
      </c>
      <c r="OT235" s="144">
        <v>1</v>
      </c>
      <c r="OU235" s="144">
        <v>2</v>
      </c>
      <c r="OV235" s="144">
        <v>2</v>
      </c>
      <c r="OW235" s="144">
        <v>3</v>
      </c>
      <c r="OX235" s="144">
        <v>3</v>
      </c>
      <c r="OY235" s="341">
        <f t="shared" si="202"/>
        <v>3.5</v>
      </c>
      <c r="OZ235" s="144">
        <v>4</v>
      </c>
      <c r="PA235" s="144">
        <v>5</v>
      </c>
      <c r="PB235" s="144">
        <v>3</v>
      </c>
      <c r="PC235" s="144">
        <v>2</v>
      </c>
      <c r="PD235" s="144">
        <v>2</v>
      </c>
    </row>
    <row r="236" spans="1:420" s="144" customFormat="1" x14ac:dyDescent="0.2">
      <c r="A236" s="55"/>
      <c r="B236" s="318">
        <v>14</v>
      </c>
      <c r="C236" s="319">
        <f t="shared" ca="1" si="200"/>
        <v>1</v>
      </c>
      <c r="D236" s="322"/>
      <c r="E236" s="322"/>
      <c r="F236" s="322"/>
      <c r="G236" s="144">
        <v>5</v>
      </c>
      <c r="H236" s="144">
        <v>6</v>
      </c>
      <c r="I236" s="343">
        <v>6</v>
      </c>
      <c r="J236" s="144">
        <v>6</v>
      </c>
      <c r="K236" s="144">
        <v>6</v>
      </c>
      <c r="L236" s="144">
        <v>6</v>
      </c>
      <c r="M236" s="144">
        <v>3</v>
      </c>
      <c r="N236" s="144">
        <v>3</v>
      </c>
      <c r="O236" s="144">
        <v>3</v>
      </c>
      <c r="P236" s="144">
        <v>3</v>
      </c>
      <c r="Q236" s="144">
        <v>4</v>
      </c>
      <c r="R236" s="144">
        <v>4</v>
      </c>
      <c r="S236" s="144">
        <v>2</v>
      </c>
      <c r="T236" s="144">
        <v>3</v>
      </c>
      <c r="U236" s="144">
        <v>2</v>
      </c>
      <c r="V236" s="144">
        <v>2</v>
      </c>
      <c r="W236" s="144">
        <v>2</v>
      </c>
      <c r="X236" s="144">
        <v>1</v>
      </c>
      <c r="Y236" s="144">
        <v>0</v>
      </c>
      <c r="Z236" s="144">
        <v>0</v>
      </c>
      <c r="AA236" s="144">
        <v>0</v>
      </c>
      <c r="AB236" s="144">
        <v>0</v>
      </c>
      <c r="AC236" s="144">
        <v>0</v>
      </c>
      <c r="AD236" s="144">
        <v>0</v>
      </c>
      <c r="AE236" s="144">
        <v>0</v>
      </c>
      <c r="AF236" s="144">
        <v>1</v>
      </c>
      <c r="AG236" s="144">
        <v>1</v>
      </c>
      <c r="AH236" s="144">
        <v>1</v>
      </c>
      <c r="AI236" s="144">
        <v>1</v>
      </c>
      <c r="AJ236" s="144">
        <v>1</v>
      </c>
      <c r="AK236" s="144">
        <v>1</v>
      </c>
      <c r="AL236" s="144">
        <v>1</v>
      </c>
      <c r="AM236" s="144">
        <v>1</v>
      </c>
      <c r="AN236" s="144">
        <v>1</v>
      </c>
      <c r="AO236" s="144">
        <v>1</v>
      </c>
      <c r="AP236" s="363">
        <v>2.5</v>
      </c>
      <c r="AQ236" s="144">
        <v>4</v>
      </c>
      <c r="AR236" s="144">
        <v>4</v>
      </c>
      <c r="AS236" s="144">
        <v>6</v>
      </c>
      <c r="AT236" s="144">
        <v>6</v>
      </c>
      <c r="AU236" s="144">
        <v>8</v>
      </c>
      <c r="AV236" s="144">
        <v>11</v>
      </c>
      <c r="AW236" s="144">
        <v>10</v>
      </c>
      <c r="AX236" s="144">
        <v>10</v>
      </c>
      <c r="AY236" s="144">
        <v>13</v>
      </c>
      <c r="AZ236" s="144">
        <v>14</v>
      </c>
      <c r="BA236" s="144">
        <v>14</v>
      </c>
      <c r="BB236" s="144">
        <v>16</v>
      </c>
      <c r="BC236" s="144">
        <v>17</v>
      </c>
      <c r="BD236" s="144">
        <v>18</v>
      </c>
      <c r="BE236" s="144">
        <v>17</v>
      </c>
      <c r="BF236" s="144">
        <v>18</v>
      </c>
      <c r="BG236" s="144">
        <v>17</v>
      </c>
      <c r="BH236" s="144">
        <v>16</v>
      </c>
      <c r="BI236" s="144">
        <v>18</v>
      </c>
      <c r="BJ236" s="144">
        <v>19</v>
      </c>
      <c r="BK236" s="144">
        <v>18</v>
      </c>
      <c r="BL236" s="144">
        <v>19</v>
      </c>
      <c r="BM236" s="144">
        <v>19</v>
      </c>
      <c r="BN236" s="144">
        <v>18</v>
      </c>
      <c r="BO236" s="144">
        <v>20</v>
      </c>
      <c r="BP236" s="144">
        <v>21</v>
      </c>
      <c r="BQ236" s="144">
        <v>22</v>
      </c>
      <c r="BR236" s="144">
        <v>23</v>
      </c>
      <c r="BS236" s="371">
        <v>0</v>
      </c>
      <c r="BT236" s="144">
        <v>23</v>
      </c>
      <c r="BU236" s="144">
        <v>12</v>
      </c>
      <c r="BV236" s="144">
        <v>10</v>
      </c>
      <c r="BW236" s="144">
        <v>8</v>
      </c>
      <c r="BX236" s="144">
        <v>6</v>
      </c>
      <c r="BY236" s="144">
        <v>3</v>
      </c>
      <c r="BZ236" s="144">
        <v>1</v>
      </c>
      <c r="CA236" s="381">
        <v>0</v>
      </c>
      <c r="CB236" s="142">
        <v>1</v>
      </c>
      <c r="CC236" s="381">
        <v>1</v>
      </c>
      <c r="CD236" s="381">
        <v>1</v>
      </c>
      <c r="CE236" s="381">
        <v>1</v>
      </c>
      <c r="CF236" s="381">
        <v>2</v>
      </c>
      <c r="CG236" s="142">
        <v>3</v>
      </c>
      <c r="CH236" s="142">
        <v>4</v>
      </c>
      <c r="CI236" s="381">
        <v>4</v>
      </c>
      <c r="CJ236" s="144">
        <v>4</v>
      </c>
      <c r="CK236" s="144">
        <v>6</v>
      </c>
      <c r="CL236" s="144">
        <v>6</v>
      </c>
      <c r="CM236" s="144">
        <v>11</v>
      </c>
      <c r="CN236" s="144">
        <v>13</v>
      </c>
      <c r="CO236" s="144">
        <v>12</v>
      </c>
      <c r="CP236" s="144">
        <v>13</v>
      </c>
      <c r="CQ236" s="144">
        <v>10</v>
      </c>
      <c r="CR236" s="144">
        <v>7</v>
      </c>
      <c r="CS236" s="144">
        <v>7</v>
      </c>
      <c r="CT236" s="144">
        <v>7</v>
      </c>
      <c r="CU236" s="144">
        <v>7</v>
      </c>
      <c r="CV236" s="144">
        <v>6</v>
      </c>
      <c r="CW236" s="144">
        <v>5</v>
      </c>
      <c r="CX236" s="144">
        <v>7</v>
      </c>
      <c r="CY236" s="144">
        <v>7</v>
      </c>
      <c r="CZ236" s="144">
        <v>6</v>
      </c>
      <c r="DA236" s="144">
        <v>5</v>
      </c>
      <c r="DB236" s="144">
        <v>5</v>
      </c>
      <c r="DC236" s="144">
        <v>5</v>
      </c>
      <c r="DD236" s="144">
        <v>6</v>
      </c>
      <c r="DE236" s="144">
        <v>5</v>
      </c>
      <c r="DF236" s="144">
        <v>5</v>
      </c>
      <c r="DG236" s="144">
        <v>5</v>
      </c>
      <c r="DH236" s="144">
        <v>3</v>
      </c>
      <c r="DI236" s="144">
        <v>6</v>
      </c>
      <c r="DJ236" s="144">
        <v>6</v>
      </c>
      <c r="DK236" s="144">
        <v>5</v>
      </c>
      <c r="DL236" s="144">
        <v>5</v>
      </c>
      <c r="DM236" s="144">
        <v>4</v>
      </c>
      <c r="DN236" s="144">
        <v>4</v>
      </c>
      <c r="DO236" s="144">
        <v>5</v>
      </c>
      <c r="DP236" s="144">
        <v>4</v>
      </c>
      <c r="DQ236" s="144">
        <v>4</v>
      </c>
      <c r="DR236" s="329">
        <v>4</v>
      </c>
      <c r="DS236" s="144">
        <v>4</v>
      </c>
      <c r="DT236" s="329">
        <v>4</v>
      </c>
      <c r="DU236" s="329">
        <v>4</v>
      </c>
      <c r="DV236" s="329">
        <v>5</v>
      </c>
      <c r="DW236" s="329">
        <v>6</v>
      </c>
      <c r="DX236" s="329">
        <v>6</v>
      </c>
      <c r="DY236" s="329">
        <v>6</v>
      </c>
      <c r="DZ236" s="329">
        <v>8</v>
      </c>
      <c r="EA236" s="329">
        <v>12</v>
      </c>
      <c r="EB236" s="329">
        <v>13</v>
      </c>
      <c r="EC236" s="329">
        <v>11</v>
      </c>
      <c r="ED236" s="329">
        <v>13</v>
      </c>
      <c r="EE236" s="329">
        <v>12</v>
      </c>
      <c r="EF236" s="329">
        <v>11</v>
      </c>
      <c r="EG236" s="329">
        <v>11</v>
      </c>
      <c r="EH236" s="329">
        <v>11</v>
      </c>
      <c r="EI236" s="329">
        <v>9</v>
      </c>
      <c r="EJ236" s="329">
        <v>9</v>
      </c>
      <c r="EK236" s="329">
        <v>8</v>
      </c>
      <c r="EL236" s="329">
        <v>8</v>
      </c>
      <c r="EM236" s="329">
        <v>7</v>
      </c>
      <c r="EN236" s="329">
        <v>5</v>
      </c>
      <c r="EO236" s="144">
        <v>5</v>
      </c>
      <c r="EP236" s="329">
        <v>2</v>
      </c>
      <c r="EQ236" s="329">
        <v>2</v>
      </c>
      <c r="ER236" s="329">
        <v>2</v>
      </c>
      <c r="ES236" s="329">
        <v>3</v>
      </c>
      <c r="ET236" s="329">
        <v>3</v>
      </c>
      <c r="EU236" s="381">
        <v>2</v>
      </c>
      <c r="EV236" s="329">
        <v>2</v>
      </c>
      <c r="EW236" s="329">
        <v>3</v>
      </c>
      <c r="EX236" s="329">
        <v>5</v>
      </c>
      <c r="EY236" s="329">
        <v>5</v>
      </c>
      <c r="EZ236" s="329">
        <v>5</v>
      </c>
      <c r="FA236" s="329">
        <v>5</v>
      </c>
      <c r="FB236" s="329">
        <v>5</v>
      </c>
      <c r="FC236" s="329">
        <v>5</v>
      </c>
      <c r="FD236" s="329">
        <v>6</v>
      </c>
      <c r="FE236" s="329">
        <v>5</v>
      </c>
      <c r="FF236" s="329">
        <v>6</v>
      </c>
      <c r="FG236" s="329">
        <v>4</v>
      </c>
      <c r="FH236" s="329">
        <v>4</v>
      </c>
      <c r="FI236" s="329">
        <v>4</v>
      </c>
      <c r="FJ236" s="329">
        <v>2</v>
      </c>
      <c r="FK236" s="144">
        <v>1</v>
      </c>
      <c r="FL236" s="329">
        <v>1</v>
      </c>
      <c r="FM236" s="329">
        <v>1</v>
      </c>
      <c r="FN236" s="144">
        <v>1</v>
      </c>
      <c r="FO236" s="144">
        <v>1</v>
      </c>
      <c r="FP236" s="144">
        <v>1</v>
      </c>
      <c r="FQ236" s="329">
        <v>1</v>
      </c>
      <c r="FR236" s="144">
        <v>1</v>
      </c>
      <c r="FS236" s="329">
        <v>1</v>
      </c>
      <c r="FT236" s="144">
        <v>1</v>
      </c>
      <c r="FU236" s="329">
        <v>1</v>
      </c>
      <c r="FV236" s="329">
        <v>1</v>
      </c>
      <c r="FW236" s="329">
        <v>2</v>
      </c>
      <c r="FX236" s="329">
        <v>1</v>
      </c>
      <c r="FY236" s="329">
        <v>1</v>
      </c>
      <c r="FZ236" s="329">
        <v>1</v>
      </c>
      <c r="GA236" s="329">
        <v>1</v>
      </c>
      <c r="GB236" s="329">
        <v>2</v>
      </c>
      <c r="GC236" s="329">
        <v>2</v>
      </c>
      <c r="GD236" s="329">
        <v>2</v>
      </c>
      <c r="GE236" s="329">
        <v>2</v>
      </c>
      <c r="GF236" s="329">
        <v>3</v>
      </c>
      <c r="GG236" s="329">
        <v>3</v>
      </c>
      <c r="GH236" s="329">
        <v>3</v>
      </c>
      <c r="GI236" s="329">
        <v>3</v>
      </c>
      <c r="GJ236" s="329">
        <v>3</v>
      </c>
      <c r="GK236" s="329">
        <v>4</v>
      </c>
      <c r="GL236" s="329">
        <v>4</v>
      </c>
      <c r="GM236" s="329">
        <v>3</v>
      </c>
      <c r="GN236" s="329">
        <v>3</v>
      </c>
      <c r="GO236" s="329">
        <v>4</v>
      </c>
      <c r="GP236" s="144">
        <v>3</v>
      </c>
      <c r="GQ236" s="329">
        <v>4</v>
      </c>
      <c r="GR236" s="329">
        <v>3</v>
      </c>
      <c r="GS236" s="329">
        <v>3</v>
      </c>
      <c r="GT236" s="329">
        <v>3</v>
      </c>
      <c r="GU236" s="329">
        <v>5</v>
      </c>
      <c r="GV236" s="144">
        <v>5</v>
      </c>
      <c r="GW236" s="144">
        <v>5</v>
      </c>
      <c r="GX236" s="144">
        <v>5</v>
      </c>
      <c r="GY236" s="144">
        <v>5</v>
      </c>
      <c r="GZ236" s="144">
        <v>3</v>
      </c>
      <c r="HA236" s="144">
        <v>3</v>
      </c>
      <c r="HB236" s="144">
        <v>4</v>
      </c>
      <c r="HC236" s="144">
        <v>4</v>
      </c>
      <c r="HD236" s="144">
        <v>4</v>
      </c>
      <c r="HE236" s="144">
        <v>3</v>
      </c>
      <c r="HF236" s="144">
        <v>3</v>
      </c>
      <c r="HG236" s="144">
        <v>2</v>
      </c>
      <c r="HH236" s="144">
        <v>1</v>
      </c>
      <c r="HI236" s="144">
        <v>1</v>
      </c>
      <c r="HJ236" s="144">
        <v>1</v>
      </c>
      <c r="HK236" s="144">
        <v>1</v>
      </c>
      <c r="HL236" s="144">
        <v>1</v>
      </c>
      <c r="HM236" s="144">
        <v>2</v>
      </c>
      <c r="HN236" s="144">
        <v>2</v>
      </c>
      <c r="HO236" s="144">
        <v>2</v>
      </c>
      <c r="HP236" s="144">
        <v>3</v>
      </c>
      <c r="HQ236" s="144">
        <v>3</v>
      </c>
      <c r="HR236" s="144">
        <v>3</v>
      </c>
      <c r="HS236" s="144">
        <v>3</v>
      </c>
      <c r="HT236" s="144">
        <v>3</v>
      </c>
      <c r="HU236" s="144">
        <v>3</v>
      </c>
      <c r="HV236" s="144">
        <v>3</v>
      </c>
      <c r="HW236" s="144">
        <v>3</v>
      </c>
      <c r="HX236" s="144">
        <v>3</v>
      </c>
      <c r="HY236" s="144">
        <v>3</v>
      </c>
      <c r="HZ236" s="144">
        <v>2</v>
      </c>
      <c r="IA236" s="144">
        <v>2</v>
      </c>
      <c r="IB236" s="144">
        <v>1</v>
      </c>
      <c r="IC236" s="144">
        <v>2</v>
      </c>
      <c r="ID236" s="144">
        <v>1</v>
      </c>
      <c r="IE236" s="144">
        <v>3</v>
      </c>
      <c r="IF236" s="144">
        <v>3</v>
      </c>
      <c r="IG236" s="144">
        <v>3</v>
      </c>
      <c r="IH236" s="144">
        <v>3</v>
      </c>
      <c r="II236" s="144">
        <v>1</v>
      </c>
      <c r="IJ236" s="144">
        <v>1</v>
      </c>
      <c r="IK236" s="144">
        <v>1</v>
      </c>
      <c r="IL236" s="144">
        <v>1</v>
      </c>
      <c r="IM236" s="144">
        <v>1</v>
      </c>
      <c r="IN236" s="341">
        <f t="shared" si="201"/>
        <v>1.5</v>
      </c>
      <c r="IO236" s="144">
        <v>2</v>
      </c>
      <c r="IP236" s="144">
        <v>2</v>
      </c>
      <c r="IQ236" s="144">
        <v>2</v>
      </c>
      <c r="IR236" s="144">
        <v>2</v>
      </c>
      <c r="IS236" s="144">
        <v>2</v>
      </c>
      <c r="IT236" s="144">
        <v>2</v>
      </c>
      <c r="IU236" s="144">
        <v>3</v>
      </c>
      <c r="IV236" s="144">
        <v>2</v>
      </c>
      <c r="IW236" s="144">
        <v>2</v>
      </c>
      <c r="IX236" s="144">
        <v>2</v>
      </c>
      <c r="IY236" s="144">
        <v>2</v>
      </c>
      <c r="IZ236" s="144">
        <v>2</v>
      </c>
      <c r="JA236" s="144">
        <v>2</v>
      </c>
      <c r="JB236" s="144">
        <v>2</v>
      </c>
      <c r="JC236" s="343">
        <f t="shared" si="203"/>
        <v>2.5</v>
      </c>
      <c r="JD236" s="144">
        <v>3</v>
      </c>
      <c r="JE236" s="144">
        <v>3</v>
      </c>
      <c r="JF236" s="362">
        <f t="shared" si="204"/>
        <v>3</v>
      </c>
      <c r="JG236" s="144">
        <v>3</v>
      </c>
      <c r="JH236" s="144">
        <v>2</v>
      </c>
      <c r="JI236" s="144">
        <v>2</v>
      </c>
      <c r="JJ236" s="144">
        <v>2</v>
      </c>
      <c r="JK236" s="144">
        <v>2</v>
      </c>
      <c r="JL236" s="144">
        <v>2</v>
      </c>
      <c r="JM236" s="144">
        <v>3</v>
      </c>
      <c r="JN236" s="341">
        <f t="shared" si="205"/>
        <v>3</v>
      </c>
      <c r="JO236" s="144">
        <v>3</v>
      </c>
      <c r="JP236" s="144">
        <v>3</v>
      </c>
      <c r="JQ236" s="144">
        <v>3</v>
      </c>
      <c r="JR236" s="144">
        <v>2</v>
      </c>
      <c r="JS236" s="144">
        <v>0</v>
      </c>
      <c r="JT236" s="144">
        <v>0</v>
      </c>
      <c r="JU236" s="144">
        <v>0</v>
      </c>
      <c r="JV236" s="341">
        <f t="shared" si="206"/>
        <v>0</v>
      </c>
      <c r="JW236" s="144">
        <v>0</v>
      </c>
      <c r="JX236" s="144">
        <v>0</v>
      </c>
      <c r="JY236" s="144">
        <v>0</v>
      </c>
      <c r="JZ236" s="144">
        <v>0</v>
      </c>
      <c r="KA236" s="144">
        <v>0</v>
      </c>
      <c r="KB236" s="144">
        <v>0</v>
      </c>
      <c r="KC236" s="144">
        <v>0</v>
      </c>
      <c r="KD236" s="144">
        <v>3</v>
      </c>
      <c r="KE236" s="144">
        <v>3</v>
      </c>
      <c r="KF236" s="144">
        <v>3</v>
      </c>
      <c r="KG236" s="144">
        <v>3</v>
      </c>
      <c r="KH236" s="144">
        <v>3</v>
      </c>
      <c r="KI236" s="144">
        <v>3</v>
      </c>
      <c r="KJ236" s="144">
        <v>4</v>
      </c>
      <c r="KK236" s="144">
        <v>3</v>
      </c>
      <c r="KL236" s="144">
        <v>2</v>
      </c>
      <c r="KM236" s="144">
        <v>2</v>
      </c>
      <c r="KN236" s="144">
        <v>2</v>
      </c>
      <c r="KO236" s="341">
        <v>2</v>
      </c>
      <c r="KP236" s="144">
        <v>2</v>
      </c>
      <c r="KQ236" s="144">
        <v>2</v>
      </c>
      <c r="KR236" s="144">
        <v>1</v>
      </c>
      <c r="KS236" s="144">
        <v>1</v>
      </c>
      <c r="KT236" s="144">
        <v>1</v>
      </c>
      <c r="KU236" s="144">
        <v>1</v>
      </c>
      <c r="KV236" s="144">
        <v>1</v>
      </c>
      <c r="KW236" s="144">
        <v>0</v>
      </c>
      <c r="KX236" s="144">
        <v>0</v>
      </c>
      <c r="KY236" s="144">
        <v>0</v>
      </c>
      <c r="KZ236" s="144">
        <v>0</v>
      </c>
      <c r="LA236" s="144">
        <v>0</v>
      </c>
      <c r="LB236" s="144">
        <v>0</v>
      </c>
      <c r="LC236" s="144">
        <v>0</v>
      </c>
      <c r="LD236" s="144">
        <v>1</v>
      </c>
      <c r="LE236" s="144">
        <v>1</v>
      </c>
      <c r="LF236" s="144">
        <v>1</v>
      </c>
      <c r="LG236" s="144">
        <v>1</v>
      </c>
      <c r="LH236" s="144">
        <v>1</v>
      </c>
      <c r="LI236" s="144">
        <v>1</v>
      </c>
      <c r="LJ236" s="473">
        <v>1</v>
      </c>
      <c r="LK236" s="144">
        <v>1</v>
      </c>
      <c r="LL236" s="144">
        <v>1</v>
      </c>
      <c r="LM236" s="144">
        <v>1</v>
      </c>
      <c r="LN236" s="144">
        <v>1</v>
      </c>
      <c r="LO236" s="144">
        <v>1</v>
      </c>
      <c r="LP236" s="144">
        <v>1</v>
      </c>
      <c r="LQ236" s="144">
        <v>1</v>
      </c>
      <c r="LR236" s="144">
        <v>1</v>
      </c>
      <c r="LS236" s="144">
        <v>1</v>
      </c>
      <c r="LT236" s="144">
        <v>1</v>
      </c>
      <c r="LU236" s="144">
        <v>0</v>
      </c>
      <c r="LV236" s="144">
        <v>0</v>
      </c>
      <c r="LW236" s="144">
        <v>0</v>
      </c>
      <c r="LX236" s="144">
        <v>0</v>
      </c>
      <c r="LY236" s="144">
        <v>0</v>
      </c>
      <c r="LZ236" s="144">
        <v>0</v>
      </c>
      <c r="MA236" s="144">
        <v>0</v>
      </c>
      <c r="MB236" s="144">
        <v>0</v>
      </c>
      <c r="MC236" s="144">
        <v>0</v>
      </c>
      <c r="MD236" s="144">
        <v>0</v>
      </c>
      <c r="ME236" s="144">
        <v>0</v>
      </c>
      <c r="MF236" s="144">
        <v>0</v>
      </c>
      <c r="MG236" s="144">
        <v>0</v>
      </c>
      <c r="MH236" s="144">
        <v>0</v>
      </c>
      <c r="MI236" s="144">
        <v>0</v>
      </c>
      <c r="MJ236" s="144">
        <v>0</v>
      </c>
      <c r="MK236" s="144">
        <v>1</v>
      </c>
      <c r="ML236" s="144">
        <v>1</v>
      </c>
      <c r="MM236" s="144">
        <v>1</v>
      </c>
      <c r="MN236" s="144">
        <v>1</v>
      </c>
      <c r="MO236" s="144">
        <v>1</v>
      </c>
      <c r="MP236" s="144">
        <v>0</v>
      </c>
      <c r="MQ236" s="144">
        <v>0</v>
      </c>
      <c r="MR236" s="144">
        <v>0</v>
      </c>
      <c r="MS236" s="144">
        <v>0</v>
      </c>
      <c r="MT236" s="144">
        <v>0</v>
      </c>
      <c r="MU236" s="144">
        <v>0</v>
      </c>
      <c r="MV236" s="144">
        <v>1</v>
      </c>
      <c r="MW236" s="144">
        <v>1</v>
      </c>
      <c r="MX236" s="144">
        <v>1</v>
      </c>
      <c r="MY236" s="144">
        <v>1</v>
      </c>
      <c r="MZ236" s="144">
        <v>1</v>
      </c>
      <c r="NA236" s="144">
        <v>1</v>
      </c>
      <c r="NB236" s="144">
        <v>1</v>
      </c>
      <c r="NC236" s="144">
        <v>1</v>
      </c>
      <c r="ND236" s="144">
        <v>2</v>
      </c>
      <c r="NE236" s="144">
        <v>2</v>
      </c>
      <c r="NF236" s="144">
        <v>2</v>
      </c>
      <c r="NG236" s="144">
        <v>2</v>
      </c>
      <c r="NH236" s="144">
        <v>2</v>
      </c>
      <c r="NI236" s="144">
        <v>2</v>
      </c>
      <c r="NJ236" s="144">
        <v>2</v>
      </c>
      <c r="NK236" s="144">
        <v>2</v>
      </c>
      <c r="NL236" s="144">
        <v>2</v>
      </c>
      <c r="NM236" s="144">
        <v>3</v>
      </c>
      <c r="NN236" s="144">
        <v>3</v>
      </c>
      <c r="NO236" s="144">
        <v>4</v>
      </c>
      <c r="NP236" s="144">
        <v>5</v>
      </c>
      <c r="NQ236" s="144">
        <v>4</v>
      </c>
      <c r="NR236" s="144">
        <v>4</v>
      </c>
      <c r="NS236" s="144">
        <v>4</v>
      </c>
      <c r="NT236" s="144">
        <v>4</v>
      </c>
      <c r="NU236" s="144">
        <v>1</v>
      </c>
      <c r="NV236" s="144">
        <v>1</v>
      </c>
      <c r="NW236" s="144">
        <v>1</v>
      </c>
      <c r="NX236" s="144">
        <v>1</v>
      </c>
      <c r="NY236" s="144">
        <v>1</v>
      </c>
      <c r="NZ236" s="144">
        <v>0</v>
      </c>
      <c r="OA236" s="144">
        <v>0</v>
      </c>
      <c r="OB236" s="144">
        <v>0</v>
      </c>
      <c r="OC236" s="144">
        <v>0</v>
      </c>
      <c r="OD236" s="144">
        <v>0</v>
      </c>
      <c r="OE236" s="144">
        <v>0</v>
      </c>
      <c r="OF236" s="144">
        <v>0</v>
      </c>
      <c r="OG236" s="144">
        <v>0</v>
      </c>
      <c r="OH236" s="144">
        <v>0</v>
      </c>
      <c r="OI236" s="144">
        <v>0</v>
      </c>
      <c r="OJ236" s="144">
        <v>0</v>
      </c>
      <c r="OK236" s="144">
        <v>0</v>
      </c>
      <c r="OL236" s="144">
        <v>0</v>
      </c>
      <c r="OM236" s="144">
        <v>0</v>
      </c>
      <c r="ON236" s="144">
        <v>0</v>
      </c>
      <c r="OO236" s="144">
        <v>0</v>
      </c>
      <c r="OP236" s="144">
        <v>0</v>
      </c>
      <c r="OQ236" s="144">
        <v>0</v>
      </c>
      <c r="OR236" s="144">
        <v>0</v>
      </c>
      <c r="OS236" s="144">
        <v>0</v>
      </c>
      <c r="OT236" s="144">
        <v>0</v>
      </c>
      <c r="OU236" s="144">
        <v>0</v>
      </c>
      <c r="OV236" s="144">
        <v>0</v>
      </c>
      <c r="OW236" s="144">
        <v>0</v>
      </c>
      <c r="OY236" s="341">
        <f t="shared" si="202"/>
        <v>0</v>
      </c>
      <c r="PD236" s="144">
        <v>1</v>
      </c>
    </row>
    <row r="237" spans="1:420" s="144" customFormat="1" x14ac:dyDescent="0.2">
      <c r="A237" s="318"/>
      <c r="B237" s="318">
        <v>15</v>
      </c>
      <c r="C237" s="319">
        <f t="shared" ca="1" si="200"/>
        <v>7</v>
      </c>
      <c r="D237" s="322"/>
      <c r="E237" s="322"/>
      <c r="F237" s="322"/>
      <c r="G237" s="144">
        <v>66</v>
      </c>
      <c r="H237" s="144">
        <v>63</v>
      </c>
      <c r="I237" s="343">
        <v>65.5</v>
      </c>
      <c r="J237" s="144">
        <v>68</v>
      </c>
      <c r="K237" s="144">
        <v>66</v>
      </c>
      <c r="L237" s="144">
        <v>62</v>
      </c>
      <c r="M237" s="144">
        <v>65</v>
      </c>
      <c r="N237" s="144">
        <v>63</v>
      </c>
      <c r="O237" s="144">
        <v>69</v>
      </c>
      <c r="P237" s="144">
        <v>69</v>
      </c>
      <c r="Q237" s="144">
        <v>62</v>
      </c>
      <c r="R237" s="144">
        <v>68</v>
      </c>
      <c r="S237" s="144">
        <v>65</v>
      </c>
      <c r="T237" s="144">
        <v>64</v>
      </c>
      <c r="U237" s="144">
        <v>67</v>
      </c>
      <c r="V237" s="144">
        <v>65</v>
      </c>
      <c r="W237" s="144">
        <v>64</v>
      </c>
      <c r="X237" s="144">
        <v>64</v>
      </c>
      <c r="Y237" s="144">
        <v>64</v>
      </c>
      <c r="Z237" s="144">
        <v>63</v>
      </c>
      <c r="AA237" s="144">
        <v>62</v>
      </c>
      <c r="AB237" s="144">
        <v>66</v>
      </c>
      <c r="AC237" s="144">
        <v>61</v>
      </c>
      <c r="AD237" s="144">
        <v>61</v>
      </c>
      <c r="AE237" s="144">
        <v>62</v>
      </c>
      <c r="AF237" s="144">
        <v>64</v>
      </c>
      <c r="AG237" s="144">
        <v>66</v>
      </c>
      <c r="AH237" s="144">
        <v>67</v>
      </c>
      <c r="AI237" s="144">
        <v>63</v>
      </c>
      <c r="AJ237" s="144">
        <v>72</v>
      </c>
      <c r="AK237" s="144">
        <v>81</v>
      </c>
      <c r="AL237" s="144">
        <v>82</v>
      </c>
      <c r="AM237" s="144">
        <v>80</v>
      </c>
      <c r="AN237" s="144">
        <v>82</v>
      </c>
      <c r="AO237" s="144">
        <v>82</v>
      </c>
      <c r="AP237" s="363">
        <v>85.5</v>
      </c>
      <c r="AQ237" s="144">
        <v>89</v>
      </c>
      <c r="AR237" s="144">
        <v>91</v>
      </c>
      <c r="AS237" s="144">
        <v>96</v>
      </c>
      <c r="AT237" s="144">
        <v>98</v>
      </c>
      <c r="AU237" s="144">
        <v>94</v>
      </c>
      <c r="AV237" s="144">
        <v>94</v>
      </c>
      <c r="AW237" s="144">
        <v>94</v>
      </c>
      <c r="AX237" s="144">
        <v>93</v>
      </c>
      <c r="AY237" s="144">
        <v>89</v>
      </c>
      <c r="AZ237" s="144">
        <v>89</v>
      </c>
      <c r="BA237" s="144">
        <v>84</v>
      </c>
      <c r="BB237" s="144">
        <v>84</v>
      </c>
      <c r="BC237" s="144">
        <v>82</v>
      </c>
      <c r="BD237" s="144">
        <v>83</v>
      </c>
      <c r="BE237" s="144">
        <v>83</v>
      </c>
      <c r="BF237" s="144">
        <v>87</v>
      </c>
      <c r="BG237" s="144">
        <v>82</v>
      </c>
      <c r="BH237" s="144">
        <v>82</v>
      </c>
      <c r="BI237" s="144">
        <v>81</v>
      </c>
      <c r="BJ237" s="144">
        <v>81</v>
      </c>
      <c r="BK237" s="144">
        <v>81</v>
      </c>
      <c r="BL237" s="144">
        <v>81</v>
      </c>
      <c r="BM237" s="144">
        <v>77</v>
      </c>
      <c r="BN237" s="144">
        <v>74</v>
      </c>
      <c r="BO237" s="144">
        <v>71</v>
      </c>
      <c r="BP237" s="144">
        <v>72</v>
      </c>
      <c r="BQ237" s="144">
        <v>73</v>
      </c>
      <c r="BR237" s="144">
        <v>80</v>
      </c>
      <c r="BS237" s="371">
        <v>0</v>
      </c>
      <c r="BT237" s="144">
        <v>45</v>
      </c>
      <c r="BU237" s="144">
        <v>45</v>
      </c>
      <c r="BV237" s="144">
        <v>47</v>
      </c>
      <c r="BW237" s="144">
        <v>49</v>
      </c>
      <c r="BX237" s="144">
        <v>49</v>
      </c>
      <c r="BY237" s="144">
        <v>50</v>
      </c>
      <c r="BZ237" s="144">
        <v>51</v>
      </c>
      <c r="CA237" s="381">
        <v>54</v>
      </c>
      <c r="CB237" s="142">
        <v>60</v>
      </c>
      <c r="CC237" s="381">
        <v>60</v>
      </c>
      <c r="CD237" s="381">
        <v>68</v>
      </c>
      <c r="CE237" s="381">
        <v>69</v>
      </c>
      <c r="CF237" s="381">
        <v>69</v>
      </c>
      <c r="CG237" s="142">
        <v>68</v>
      </c>
      <c r="CH237" s="142">
        <v>68</v>
      </c>
      <c r="CI237" s="381">
        <v>64</v>
      </c>
      <c r="CJ237" s="144">
        <v>65</v>
      </c>
      <c r="CK237" s="144">
        <v>65</v>
      </c>
      <c r="CL237" s="144">
        <v>61</v>
      </c>
      <c r="CM237" s="144">
        <v>59</v>
      </c>
      <c r="CN237" s="144">
        <v>53</v>
      </c>
      <c r="CO237" s="144">
        <v>48</v>
      </c>
      <c r="CP237" s="144">
        <v>44</v>
      </c>
      <c r="CQ237" s="144">
        <v>41</v>
      </c>
      <c r="CR237" s="144">
        <v>41</v>
      </c>
      <c r="CS237" s="144">
        <v>33</v>
      </c>
      <c r="CT237" s="144">
        <v>34</v>
      </c>
      <c r="CU237" s="144">
        <v>34</v>
      </c>
      <c r="CV237" s="144">
        <v>32</v>
      </c>
      <c r="CW237" s="144">
        <v>33</v>
      </c>
      <c r="CX237" s="144">
        <v>27</v>
      </c>
      <c r="CY237" s="144">
        <v>27</v>
      </c>
      <c r="CZ237" s="144">
        <v>28</v>
      </c>
      <c r="DA237" s="144">
        <v>28</v>
      </c>
      <c r="DB237" s="144">
        <v>28</v>
      </c>
      <c r="DC237" s="144">
        <v>27</v>
      </c>
      <c r="DD237" s="144">
        <v>29</v>
      </c>
      <c r="DE237" s="144">
        <v>28</v>
      </c>
      <c r="DF237" s="144">
        <v>25</v>
      </c>
      <c r="DG237" s="144">
        <v>22</v>
      </c>
      <c r="DH237" s="144">
        <v>20</v>
      </c>
      <c r="DI237" s="144">
        <v>19</v>
      </c>
      <c r="DJ237" s="144">
        <v>19</v>
      </c>
      <c r="DK237" s="144">
        <v>19</v>
      </c>
      <c r="DL237" s="144">
        <v>17</v>
      </c>
      <c r="DM237" s="144">
        <v>12</v>
      </c>
      <c r="DN237" s="144">
        <v>14</v>
      </c>
      <c r="DO237" s="144">
        <v>15</v>
      </c>
      <c r="DP237" s="144">
        <v>15</v>
      </c>
      <c r="DQ237" s="144">
        <v>17</v>
      </c>
      <c r="DR237" s="329">
        <v>15</v>
      </c>
      <c r="DS237" s="144">
        <v>12</v>
      </c>
      <c r="DT237" s="329">
        <v>13</v>
      </c>
      <c r="DU237" s="329">
        <v>10</v>
      </c>
      <c r="DV237" s="329">
        <v>9</v>
      </c>
      <c r="DW237" s="329">
        <v>9</v>
      </c>
      <c r="DX237" s="329">
        <v>8</v>
      </c>
      <c r="DY237" s="329">
        <v>8</v>
      </c>
      <c r="DZ237" s="329">
        <v>8</v>
      </c>
      <c r="EA237" s="329">
        <v>8</v>
      </c>
      <c r="EB237" s="329">
        <v>10</v>
      </c>
      <c r="EC237" s="329">
        <v>11</v>
      </c>
      <c r="ED237" s="329">
        <v>11</v>
      </c>
      <c r="EE237" s="329">
        <v>12</v>
      </c>
      <c r="EF237" s="329">
        <v>12</v>
      </c>
      <c r="EG237" s="329">
        <v>12</v>
      </c>
      <c r="EH237" s="329">
        <v>14</v>
      </c>
      <c r="EI237" s="329">
        <v>18</v>
      </c>
      <c r="EJ237" s="329">
        <v>18</v>
      </c>
      <c r="EK237" s="329">
        <v>18</v>
      </c>
      <c r="EL237" s="329">
        <v>16</v>
      </c>
      <c r="EM237" s="329">
        <v>18</v>
      </c>
      <c r="EN237" s="329">
        <v>18</v>
      </c>
      <c r="EO237" s="144">
        <v>16</v>
      </c>
      <c r="EP237" s="329">
        <v>15</v>
      </c>
      <c r="EQ237" s="329">
        <v>15</v>
      </c>
      <c r="ER237" s="329">
        <v>16</v>
      </c>
      <c r="ES237" s="329">
        <v>14</v>
      </c>
      <c r="ET237" s="329">
        <v>11</v>
      </c>
      <c r="EU237" s="381">
        <v>12</v>
      </c>
      <c r="EV237" s="329">
        <v>11</v>
      </c>
      <c r="EW237" s="329">
        <v>12</v>
      </c>
      <c r="EX237" s="329">
        <v>16</v>
      </c>
      <c r="EY237" s="329">
        <v>14</v>
      </c>
      <c r="EZ237" s="329">
        <v>14</v>
      </c>
      <c r="FA237" s="329">
        <v>13</v>
      </c>
      <c r="FB237" s="329">
        <v>12</v>
      </c>
      <c r="FC237" s="329">
        <v>10</v>
      </c>
      <c r="FD237" s="329">
        <v>12</v>
      </c>
      <c r="FE237" s="329">
        <v>12</v>
      </c>
      <c r="FF237" s="329">
        <v>11</v>
      </c>
      <c r="FG237" s="329">
        <v>13</v>
      </c>
      <c r="FH237" s="329">
        <v>12</v>
      </c>
      <c r="FI237" s="329">
        <v>10</v>
      </c>
      <c r="FJ237" s="329">
        <v>11</v>
      </c>
      <c r="FK237" s="144">
        <v>10</v>
      </c>
      <c r="FL237" s="329">
        <v>10</v>
      </c>
      <c r="FM237" s="329">
        <v>10</v>
      </c>
      <c r="FN237" s="144">
        <v>11</v>
      </c>
      <c r="FO237" s="144">
        <v>13</v>
      </c>
      <c r="FP237" s="144">
        <v>14</v>
      </c>
      <c r="FQ237" s="329">
        <v>11</v>
      </c>
      <c r="FR237" s="144">
        <v>12</v>
      </c>
      <c r="FS237" s="329">
        <v>11</v>
      </c>
      <c r="FT237" s="144">
        <v>13</v>
      </c>
      <c r="FU237" s="329">
        <v>13</v>
      </c>
      <c r="FV237" s="329">
        <v>14</v>
      </c>
      <c r="FW237" s="329">
        <v>10</v>
      </c>
      <c r="FX237" s="329">
        <v>7</v>
      </c>
      <c r="FY237" s="329">
        <v>8</v>
      </c>
      <c r="FZ237" s="329">
        <v>9</v>
      </c>
      <c r="GA237" s="329">
        <v>9</v>
      </c>
      <c r="GB237" s="329">
        <v>8</v>
      </c>
      <c r="GC237" s="329">
        <v>7</v>
      </c>
      <c r="GD237" s="329">
        <v>5</v>
      </c>
      <c r="GE237" s="329">
        <v>5</v>
      </c>
      <c r="GF237" s="329">
        <v>4</v>
      </c>
      <c r="GG237" s="329">
        <v>3</v>
      </c>
      <c r="GH237" s="329">
        <v>3</v>
      </c>
      <c r="GI237" s="329">
        <v>3</v>
      </c>
      <c r="GJ237" s="329">
        <v>4</v>
      </c>
      <c r="GK237" s="329">
        <v>7</v>
      </c>
      <c r="GL237" s="329">
        <v>14</v>
      </c>
      <c r="GM237" s="329">
        <v>11</v>
      </c>
      <c r="GN237" s="329">
        <v>13</v>
      </c>
      <c r="GO237" s="329">
        <v>23</v>
      </c>
      <c r="GP237" s="144">
        <v>28</v>
      </c>
      <c r="GQ237" s="329">
        <v>27</v>
      </c>
      <c r="GR237" s="329">
        <v>40</v>
      </c>
      <c r="GS237" s="329">
        <v>43</v>
      </c>
      <c r="GT237" s="329">
        <v>42</v>
      </c>
      <c r="GU237" s="329">
        <v>42</v>
      </c>
      <c r="GV237" s="144">
        <v>45</v>
      </c>
      <c r="GW237" s="144">
        <v>47</v>
      </c>
      <c r="GX237" s="144">
        <v>48</v>
      </c>
      <c r="GY237" s="144">
        <v>44</v>
      </c>
      <c r="GZ237" s="144">
        <v>48</v>
      </c>
      <c r="HA237" s="144">
        <v>48</v>
      </c>
      <c r="HB237" s="144">
        <v>48</v>
      </c>
      <c r="HC237" s="144">
        <v>45</v>
      </c>
      <c r="HD237" s="144">
        <v>45</v>
      </c>
      <c r="HE237" s="144">
        <v>40</v>
      </c>
      <c r="HF237" s="144">
        <v>33</v>
      </c>
      <c r="HG237" s="144">
        <v>33</v>
      </c>
      <c r="HH237" s="144">
        <v>21</v>
      </c>
      <c r="HI237" s="144">
        <v>19</v>
      </c>
      <c r="HJ237" s="144">
        <v>19</v>
      </c>
      <c r="HK237" s="144">
        <v>17</v>
      </c>
      <c r="HL237" s="144">
        <v>17</v>
      </c>
      <c r="HM237" s="144">
        <v>18</v>
      </c>
      <c r="HN237" s="144">
        <v>18</v>
      </c>
      <c r="HO237" s="144">
        <v>14</v>
      </c>
      <c r="HP237" s="144">
        <v>11</v>
      </c>
      <c r="HQ237" s="144">
        <v>10</v>
      </c>
      <c r="HR237" s="144">
        <v>11</v>
      </c>
      <c r="HS237" s="144">
        <v>12</v>
      </c>
      <c r="HT237" s="144">
        <v>13</v>
      </c>
      <c r="HU237" s="144">
        <v>10</v>
      </c>
      <c r="HV237" s="144">
        <v>7</v>
      </c>
      <c r="HW237" s="144">
        <v>6</v>
      </c>
      <c r="HX237" s="144">
        <v>8</v>
      </c>
      <c r="HY237" s="144">
        <v>6</v>
      </c>
      <c r="HZ237" s="144">
        <v>5</v>
      </c>
      <c r="IA237" s="144">
        <v>6</v>
      </c>
      <c r="IB237" s="144">
        <v>6</v>
      </c>
      <c r="IC237" s="144">
        <v>7</v>
      </c>
      <c r="ID237" s="144">
        <v>7</v>
      </c>
      <c r="IE237" s="144">
        <v>6</v>
      </c>
      <c r="IF237" s="144">
        <v>5</v>
      </c>
      <c r="IG237" s="144">
        <v>4</v>
      </c>
      <c r="IH237" s="144">
        <v>4</v>
      </c>
      <c r="II237" s="144">
        <v>3</v>
      </c>
      <c r="IJ237" s="144">
        <v>4</v>
      </c>
      <c r="IK237" s="144">
        <v>8</v>
      </c>
      <c r="IL237" s="144">
        <v>8</v>
      </c>
      <c r="IM237" s="144">
        <v>7</v>
      </c>
      <c r="IN237" s="341">
        <f t="shared" si="201"/>
        <v>6</v>
      </c>
      <c r="IO237" s="144">
        <v>5</v>
      </c>
      <c r="IP237" s="144">
        <v>4</v>
      </c>
      <c r="IQ237" s="144">
        <v>3</v>
      </c>
      <c r="IR237" s="144">
        <v>4</v>
      </c>
      <c r="IS237" s="144">
        <v>3</v>
      </c>
      <c r="IT237" s="144">
        <v>5</v>
      </c>
      <c r="IU237" s="144">
        <v>3</v>
      </c>
      <c r="IV237" s="144">
        <v>3</v>
      </c>
      <c r="IW237" s="144">
        <v>3</v>
      </c>
      <c r="IX237" s="144">
        <v>8</v>
      </c>
      <c r="IY237" s="144">
        <v>8</v>
      </c>
      <c r="IZ237" s="144">
        <v>8</v>
      </c>
      <c r="JA237" s="144">
        <v>7</v>
      </c>
      <c r="JB237" s="144">
        <v>6</v>
      </c>
      <c r="JC237" s="343">
        <f t="shared" si="203"/>
        <v>5.5</v>
      </c>
      <c r="JD237" s="144">
        <v>5</v>
      </c>
      <c r="JE237" s="144">
        <v>9</v>
      </c>
      <c r="JF237" s="362">
        <f t="shared" si="204"/>
        <v>9</v>
      </c>
      <c r="JG237" s="144">
        <v>9</v>
      </c>
      <c r="JH237" s="144">
        <v>10</v>
      </c>
      <c r="JI237" s="144">
        <v>8</v>
      </c>
      <c r="JJ237" s="144">
        <v>8</v>
      </c>
      <c r="JK237" s="144">
        <v>6</v>
      </c>
      <c r="JL237" s="144">
        <v>7</v>
      </c>
      <c r="JM237" s="144">
        <v>6</v>
      </c>
      <c r="JN237" s="341">
        <f t="shared" si="205"/>
        <v>7</v>
      </c>
      <c r="JO237" s="144">
        <v>8</v>
      </c>
      <c r="JP237" s="144">
        <v>8</v>
      </c>
      <c r="JQ237" s="144">
        <v>7</v>
      </c>
      <c r="JR237" s="144">
        <v>5</v>
      </c>
      <c r="JS237" s="144">
        <v>6</v>
      </c>
      <c r="JT237" s="144">
        <v>5</v>
      </c>
      <c r="JU237" s="144">
        <v>5</v>
      </c>
      <c r="JV237" s="341">
        <f t="shared" si="206"/>
        <v>5</v>
      </c>
      <c r="JW237" s="144">
        <v>5</v>
      </c>
      <c r="JX237" s="144">
        <v>3</v>
      </c>
      <c r="JY237" s="144">
        <v>2</v>
      </c>
      <c r="JZ237" s="144">
        <v>2</v>
      </c>
      <c r="KA237" s="144">
        <v>3</v>
      </c>
      <c r="KB237" s="144">
        <v>2</v>
      </c>
      <c r="KC237" s="144">
        <v>2</v>
      </c>
      <c r="KD237" s="144">
        <v>2</v>
      </c>
      <c r="KE237" s="144">
        <v>2</v>
      </c>
      <c r="KF237" s="144">
        <v>3</v>
      </c>
      <c r="KG237" s="144">
        <v>3</v>
      </c>
      <c r="KH237" s="144">
        <v>3</v>
      </c>
      <c r="KI237" s="144">
        <v>4</v>
      </c>
      <c r="KJ237" s="144">
        <v>5</v>
      </c>
      <c r="KK237" s="144">
        <v>4</v>
      </c>
      <c r="KL237" s="144">
        <v>4</v>
      </c>
      <c r="KM237" s="144">
        <v>4</v>
      </c>
      <c r="KN237" s="144">
        <v>4</v>
      </c>
      <c r="KO237" s="341">
        <v>5</v>
      </c>
      <c r="KP237" s="144">
        <v>6</v>
      </c>
      <c r="KQ237" s="144">
        <v>6</v>
      </c>
      <c r="KR237" s="144">
        <v>6</v>
      </c>
      <c r="KS237" s="144">
        <v>6</v>
      </c>
      <c r="KT237" s="144">
        <v>8</v>
      </c>
      <c r="KU237" s="144">
        <v>7</v>
      </c>
      <c r="KV237" s="144">
        <v>8</v>
      </c>
      <c r="KW237" s="144">
        <v>8</v>
      </c>
      <c r="KX237" s="144">
        <v>9</v>
      </c>
      <c r="KY237" s="144">
        <v>11</v>
      </c>
      <c r="KZ237" s="144">
        <v>14</v>
      </c>
      <c r="LA237" s="144">
        <v>14</v>
      </c>
      <c r="LB237" s="144">
        <v>13</v>
      </c>
      <c r="LC237" s="144">
        <v>12</v>
      </c>
      <c r="LD237" s="144">
        <v>13</v>
      </c>
      <c r="LE237" s="144">
        <v>14</v>
      </c>
      <c r="LF237" s="144">
        <v>14</v>
      </c>
      <c r="LG237" s="144">
        <v>15</v>
      </c>
      <c r="LH237" s="144">
        <v>14</v>
      </c>
      <c r="LI237" s="144">
        <v>13</v>
      </c>
      <c r="LJ237" s="473">
        <v>9</v>
      </c>
      <c r="LK237" s="144">
        <v>10</v>
      </c>
      <c r="LL237" s="144">
        <v>11</v>
      </c>
      <c r="LM237" s="144">
        <v>11</v>
      </c>
      <c r="LN237" s="144">
        <v>12</v>
      </c>
      <c r="LO237" s="144">
        <v>14</v>
      </c>
      <c r="LP237" s="144">
        <v>12</v>
      </c>
      <c r="LQ237" s="144">
        <v>11</v>
      </c>
      <c r="LR237" s="144">
        <v>10</v>
      </c>
      <c r="LS237" s="144">
        <v>9</v>
      </c>
      <c r="LT237" s="144">
        <v>8</v>
      </c>
      <c r="LU237" s="144">
        <v>7</v>
      </c>
      <c r="LV237" s="144">
        <v>8</v>
      </c>
      <c r="LW237" s="144">
        <v>8</v>
      </c>
      <c r="LX237" s="144">
        <v>6</v>
      </c>
      <c r="LY237" s="144">
        <v>4</v>
      </c>
      <c r="LZ237" s="144">
        <v>3</v>
      </c>
      <c r="MA237" s="144">
        <v>3</v>
      </c>
      <c r="MB237" s="144">
        <v>4</v>
      </c>
      <c r="MC237" s="144">
        <v>4</v>
      </c>
      <c r="MD237" s="144">
        <v>3</v>
      </c>
      <c r="ME237" s="144">
        <v>3</v>
      </c>
      <c r="MF237" s="144">
        <v>3</v>
      </c>
      <c r="MG237" s="144">
        <v>5</v>
      </c>
      <c r="MH237" s="144">
        <v>4</v>
      </c>
      <c r="MI237" s="144">
        <v>5</v>
      </c>
      <c r="MJ237" s="144">
        <v>4</v>
      </c>
      <c r="MK237" s="144">
        <v>6</v>
      </c>
      <c r="ML237" s="144">
        <v>5</v>
      </c>
      <c r="MM237" s="144">
        <v>3</v>
      </c>
      <c r="MN237" s="144">
        <v>3</v>
      </c>
      <c r="MO237" s="144">
        <v>2</v>
      </c>
      <c r="MP237" s="144">
        <v>1</v>
      </c>
      <c r="MQ237" s="144">
        <v>1</v>
      </c>
      <c r="MR237" s="144">
        <v>1</v>
      </c>
      <c r="MS237" s="144">
        <v>1</v>
      </c>
      <c r="MT237" s="144">
        <v>2</v>
      </c>
      <c r="MU237" s="144">
        <v>2</v>
      </c>
      <c r="MV237" s="144">
        <v>2</v>
      </c>
      <c r="MW237" s="144">
        <v>2</v>
      </c>
      <c r="MX237" s="144">
        <v>5</v>
      </c>
      <c r="MY237" s="144">
        <v>6</v>
      </c>
      <c r="MZ237" s="144">
        <v>5</v>
      </c>
      <c r="NA237" s="144">
        <v>6</v>
      </c>
      <c r="NB237" s="144">
        <v>9</v>
      </c>
      <c r="NC237" s="144">
        <v>9</v>
      </c>
      <c r="ND237" s="144">
        <v>9</v>
      </c>
      <c r="NE237" s="144">
        <v>9</v>
      </c>
      <c r="NF237" s="144">
        <v>9</v>
      </c>
      <c r="NG237" s="144">
        <v>8</v>
      </c>
      <c r="NH237" s="144">
        <v>9</v>
      </c>
      <c r="NI237" s="144">
        <v>7</v>
      </c>
      <c r="NJ237" s="144">
        <v>8</v>
      </c>
      <c r="NK237" s="144">
        <v>9</v>
      </c>
      <c r="NL237" s="144">
        <v>10</v>
      </c>
      <c r="NM237" s="144">
        <v>9</v>
      </c>
      <c r="NN237" s="144">
        <v>10</v>
      </c>
      <c r="NO237" s="144">
        <v>9</v>
      </c>
      <c r="NP237" s="144">
        <v>9</v>
      </c>
      <c r="NQ237" s="144">
        <v>9</v>
      </c>
      <c r="NR237" s="144">
        <v>8</v>
      </c>
      <c r="NS237" s="144">
        <v>6</v>
      </c>
      <c r="NT237" s="144">
        <v>6</v>
      </c>
      <c r="NU237" s="144">
        <v>8</v>
      </c>
      <c r="NV237" s="144">
        <v>8</v>
      </c>
      <c r="NW237" s="144">
        <v>7</v>
      </c>
      <c r="NX237" s="144">
        <v>7</v>
      </c>
      <c r="NY237" s="144">
        <v>7</v>
      </c>
      <c r="NZ237" s="144">
        <v>7</v>
      </c>
      <c r="OA237" s="144">
        <v>6</v>
      </c>
      <c r="OB237" s="144">
        <v>7</v>
      </c>
      <c r="OC237" s="144">
        <v>6</v>
      </c>
      <c r="OD237" s="144">
        <v>6</v>
      </c>
      <c r="OE237" s="144">
        <v>6</v>
      </c>
      <c r="OF237" s="144">
        <v>7</v>
      </c>
      <c r="OG237" s="144">
        <v>7</v>
      </c>
      <c r="OH237" s="144">
        <v>7</v>
      </c>
      <c r="OI237" s="144">
        <v>7</v>
      </c>
      <c r="OJ237" s="144">
        <v>7</v>
      </c>
      <c r="OK237" s="144">
        <v>6</v>
      </c>
      <c r="OL237" s="144">
        <v>7</v>
      </c>
      <c r="OM237" s="144">
        <v>7</v>
      </c>
      <c r="ON237" s="144">
        <v>8</v>
      </c>
      <c r="OO237" s="144">
        <v>7</v>
      </c>
      <c r="OP237" s="144">
        <v>6</v>
      </c>
      <c r="OQ237" s="144">
        <v>6</v>
      </c>
      <c r="OR237" s="144">
        <v>6</v>
      </c>
      <c r="OS237" s="144">
        <v>6</v>
      </c>
      <c r="OT237" s="144">
        <v>4</v>
      </c>
      <c r="OU237" s="144">
        <v>5</v>
      </c>
      <c r="OV237" s="144">
        <v>5</v>
      </c>
      <c r="OW237" s="144">
        <v>6</v>
      </c>
      <c r="OX237" s="144">
        <v>8</v>
      </c>
      <c r="OY237" s="341">
        <f t="shared" si="202"/>
        <v>7.5</v>
      </c>
      <c r="OZ237" s="144">
        <v>7</v>
      </c>
      <c r="PA237" s="144">
        <v>7</v>
      </c>
      <c r="PB237" s="144">
        <v>7</v>
      </c>
      <c r="PC237" s="144">
        <v>7</v>
      </c>
      <c r="PD237" s="144">
        <v>7</v>
      </c>
    </row>
    <row r="238" spans="1:420" s="144" customFormat="1" x14ac:dyDescent="0.2">
      <c r="A238" s="55"/>
      <c r="B238" s="318">
        <v>16</v>
      </c>
      <c r="C238" s="319">
        <f t="shared" ca="1" si="200"/>
        <v>2</v>
      </c>
      <c r="D238" s="322"/>
      <c r="E238" s="322"/>
      <c r="F238" s="322"/>
      <c r="G238" s="144">
        <v>3</v>
      </c>
      <c r="H238" s="144">
        <v>3</v>
      </c>
      <c r="I238" s="343">
        <v>3.5</v>
      </c>
      <c r="J238" s="144">
        <v>4</v>
      </c>
      <c r="K238" s="144">
        <v>7</v>
      </c>
      <c r="L238" s="144">
        <v>8</v>
      </c>
      <c r="M238" s="144">
        <v>11</v>
      </c>
      <c r="N238" s="144">
        <v>11</v>
      </c>
      <c r="O238" s="144">
        <v>10</v>
      </c>
      <c r="P238" s="144">
        <v>12</v>
      </c>
      <c r="Q238" s="144">
        <v>9</v>
      </c>
      <c r="R238" s="144">
        <v>9</v>
      </c>
      <c r="S238" s="144">
        <v>11</v>
      </c>
      <c r="T238" s="144">
        <v>12</v>
      </c>
      <c r="U238" s="144">
        <v>12</v>
      </c>
      <c r="V238" s="144">
        <v>12</v>
      </c>
      <c r="W238" s="144">
        <v>11</v>
      </c>
      <c r="X238" s="144">
        <v>10</v>
      </c>
      <c r="Y238" s="144">
        <v>10</v>
      </c>
      <c r="Z238" s="144">
        <v>9</v>
      </c>
      <c r="AA238" s="144">
        <v>9</v>
      </c>
      <c r="AB238" s="144">
        <v>8</v>
      </c>
      <c r="AC238" s="144">
        <v>6</v>
      </c>
      <c r="AD238" s="144">
        <v>4</v>
      </c>
      <c r="AE238" s="144">
        <v>4</v>
      </c>
      <c r="AF238" s="144">
        <v>4</v>
      </c>
      <c r="AG238" s="144">
        <v>4</v>
      </c>
      <c r="AH238" s="144">
        <v>4</v>
      </c>
      <c r="AI238" s="144">
        <v>5</v>
      </c>
      <c r="AJ238" s="144">
        <v>4</v>
      </c>
      <c r="AK238" s="144">
        <v>4</v>
      </c>
      <c r="AL238" s="144">
        <v>4</v>
      </c>
      <c r="AM238" s="144">
        <v>3</v>
      </c>
      <c r="AN238" s="144">
        <v>3</v>
      </c>
      <c r="AO238" s="144">
        <v>2</v>
      </c>
      <c r="AP238" s="363">
        <v>2.5</v>
      </c>
      <c r="AQ238" s="144">
        <v>3</v>
      </c>
      <c r="AR238" s="144">
        <v>4</v>
      </c>
      <c r="AS238" s="144">
        <v>7</v>
      </c>
      <c r="AT238" s="144">
        <v>10</v>
      </c>
      <c r="AU238" s="144">
        <v>9</v>
      </c>
      <c r="AV238" s="144">
        <v>10</v>
      </c>
      <c r="AW238" s="144">
        <v>12</v>
      </c>
      <c r="AX238" s="144">
        <v>14</v>
      </c>
      <c r="AY238" s="144">
        <v>11</v>
      </c>
      <c r="AZ238" s="144">
        <v>12</v>
      </c>
      <c r="BA238" s="144">
        <v>11</v>
      </c>
      <c r="BB238" s="144">
        <v>9</v>
      </c>
      <c r="BC238" s="144">
        <v>9</v>
      </c>
      <c r="BD238" s="144">
        <v>9</v>
      </c>
      <c r="BE238" s="144">
        <v>8</v>
      </c>
      <c r="BF238" s="144">
        <v>12</v>
      </c>
      <c r="BG238" s="144">
        <v>11</v>
      </c>
      <c r="BH238" s="144">
        <v>12</v>
      </c>
      <c r="BI238" s="144">
        <v>13</v>
      </c>
      <c r="BJ238" s="144">
        <v>13</v>
      </c>
      <c r="BK238" s="144">
        <v>16</v>
      </c>
      <c r="BL238" s="144">
        <v>13</v>
      </c>
      <c r="BM238" s="144">
        <v>11</v>
      </c>
      <c r="BN238" s="144">
        <v>10</v>
      </c>
      <c r="BO238" s="144">
        <v>11</v>
      </c>
      <c r="BP238" s="144">
        <v>13</v>
      </c>
      <c r="BQ238" s="144">
        <v>13</v>
      </c>
      <c r="BR238" s="144">
        <v>14</v>
      </c>
      <c r="BS238" s="371">
        <v>0</v>
      </c>
      <c r="BT238" s="144">
        <v>14</v>
      </c>
      <c r="BU238" s="144">
        <v>13</v>
      </c>
      <c r="BV238" s="144">
        <v>17</v>
      </c>
      <c r="BW238" s="144">
        <v>20</v>
      </c>
      <c r="BX238" s="144">
        <v>20</v>
      </c>
      <c r="BY238" s="144">
        <v>21</v>
      </c>
      <c r="BZ238" s="144">
        <v>22</v>
      </c>
      <c r="CA238" s="381">
        <v>21</v>
      </c>
      <c r="CB238" s="142">
        <v>22</v>
      </c>
      <c r="CC238" s="381">
        <v>23</v>
      </c>
      <c r="CD238" s="381">
        <v>21</v>
      </c>
      <c r="CE238" s="381">
        <v>22</v>
      </c>
      <c r="CF238" s="381">
        <v>22</v>
      </c>
      <c r="CG238" s="142">
        <v>21</v>
      </c>
      <c r="CH238" s="142">
        <v>22</v>
      </c>
      <c r="CI238" s="381">
        <v>20</v>
      </c>
      <c r="CJ238" s="144">
        <v>19</v>
      </c>
      <c r="CK238" s="144">
        <v>18</v>
      </c>
      <c r="CL238" s="144">
        <v>17</v>
      </c>
      <c r="CM238" s="144">
        <v>16</v>
      </c>
      <c r="CN238" s="144">
        <v>16</v>
      </c>
      <c r="CO238" s="144">
        <v>15</v>
      </c>
      <c r="CP238" s="144">
        <v>16</v>
      </c>
      <c r="CQ238" s="144">
        <v>17</v>
      </c>
      <c r="CR238" s="144">
        <v>18</v>
      </c>
      <c r="CS238" s="144">
        <v>23</v>
      </c>
      <c r="CT238" s="144">
        <v>23</v>
      </c>
      <c r="CU238" s="144">
        <v>24</v>
      </c>
      <c r="CV238" s="144">
        <v>23</v>
      </c>
      <c r="CW238" s="144">
        <v>22</v>
      </c>
      <c r="CX238" s="144">
        <v>19</v>
      </c>
      <c r="CY238" s="144">
        <v>19</v>
      </c>
      <c r="CZ238" s="144">
        <v>17</v>
      </c>
      <c r="DA238" s="144">
        <v>17</v>
      </c>
      <c r="DB238" s="144">
        <v>16</v>
      </c>
      <c r="DC238" s="144">
        <v>18</v>
      </c>
      <c r="DD238" s="144">
        <v>14</v>
      </c>
      <c r="DE238" s="144">
        <v>18</v>
      </c>
      <c r="DF238" s="144">
        <v>19.5</v>
      </c>
      <c r="DG238" s="144">
        <v>21</v>
      </c>
      <c r="DH238" s="144">
        <v>19</v>
      </c>
      <c r="DI238" s="144">
        <v>6</v>
      </c>
      <c r="DJ238" s="144">
        <v>6</v>
      </c>
      <c r="DK238" s="144">
        <v>4</v>
      </c>
      <c r="DL238" s="144">
        <v>4</v>
      </c>
      <c r="DM238" s="144">
        <v>3</v>
      </c>
      <c r="DN238" s="144">
        <v>5</v>
      </c>
      <c r="DO238" s="144">
        <v>5</v>
      </c>
      <c r="DP238" s="144">
        <v>6</v>
      </c>
      <c r="DQ238" s="144">
        <v>7</v>
      </c>
      <c r="DR238" s="329">
        <v>6</v>
      </c>
      <c r="DS238" s="144">
        <v>7</v>
      </c>
      <c r="DT238" s="329">
        <v>5</v>
      </c>
      <c r="DU238" s="329">
        <v>5</v>
      </c>
      <c r="DV238" s="329">
        <v>5</v>
      </c>
      <c r="DW238" s="329">
        <v>5</v>
      </c>
      <c r="DX238" s="329">
        <v>5</v>
      </c>
      <c r="DY238" s="329">
        <v>6</v>
      </c>
      <c r="DZ238" s="329">
        <v>6</v>
      </c>
      <c r="EA238" s="329">
        <v>5</v>
      </c>
      <c r="EB238" s="329">
        <v>4</v>
      </c>
      <c r="EC238" s="329">
        <v>3</v>
      </c>
      <c r="ED238" s="329">
        <v>2</v>
      </c>
      <c r="EE238" s="329">
        <v>3</v>
      </c>
      <c r="EF238" s="329">
        <v>2</v>
      </c>
      <c r="EG238" s="329">
        <v>3</v>
      </c>
      <c r="EH238" s="329">
        <v>3</v>
      </c>
      <c r="EI238" s="329">
        <v>3</v>
      </c>
      <c r="EJ238" s="329">
        <v>2</v>
      </c>
      <c r="EK238" s="329">
        <v>2</v>
      </c>
      <c r="EL238" s="329">
        <v>1</v>
      </c>
      <c r="EM238" s="329">
        <v>3</v>
      </c>
      <c r="EN238" s="329">
        <v>2</v>
      </c>
      <c r="EO238" s="144">
        <v>1</v>
      </c>
      <c r="EP238" s="329">
        <v>2</v>
      </c>
      <c r="EQ238" s="329">
        <v>3</v>
      </c>
      <c r="ER238" s="329">
        <v>3</v>
      </c>
      <c r="ES238" s="329">
        <v>4</v>
      </c>
      <c r="ET238" s="329">
        <v>5</v>
      </c>
      <c r="EU238" s="381">
        <v>6</v>
      </c>
      <c r="EV238" s="329">
        <v>5</v>
      </c>
      <c r="EW238" s="329">
        <v>5</v>
      </c>
      <c r="EX238" s="329">
        <v>5</v>
      </c>
      <c r="EY238" s="329">
        <v>5</v>
      </c>
      <c r="EZ238" s="329">
        <v>5</v>
      </c>
      <c r="FA238" s="329">
        <v>5</v>
      </c>
      <c r="FB238" s="329">
        <v>6</v>
      </c>
      <c r="FC238" s="329">
        <v>6</v>
      </c>
      <c r="FD238" s="329">
        <v>6</v>
      </c>
      <c r="FE238" s="329">
        <v>7</v>
      </c>
      <c r="FF238" s="329">
        <v>5</v>
      </c>
      <c r="FG238" s="329">
        <v>6</v>
      </c>
      <c r="FH238" s="329">
        <v>6</v>
      </c>
      <c r="FI238" s="329">
        <v>8</v>
      </c>
      <c r="FJ238" s="329">
        <v>8</v>
      </c>
      <c r="FK238" s="144">
        <v>8</v>
      </c>
      <c r="FL238" s="329">
        <v>6</v>
      </c>
      <c r="FM238" s="329">
        <v>5</v>
      </c>
      <c r="FN238" s="144">
        <v>6</v>
      </c>
      <c r="FO238" s="144">
        <v>5</v>
      </c>
      <c r="FP238" s="144">
        <v>4</v>
      </c>
      <c r="FQ238" s="329">
        <v>4</v>
      </c>
      <c r="FR238" s="144">
        <v>4</v>
      </c>
      <c r="FS238" s="329">
        <v>5</v>
      </c>
      <c r="FT238" s="144">
        <v>5</v>
      </c>
      <c r="FU238" s="329">
        <v>4</v>
      </c>
      <c r="FV238" s="329">
        <v>3</v>
      </c>
      <c r="FW238" s="329">
        <v>4</v>
      </c>
      <c r="FX238" s="329">
        <v>1</v>
      </c>
      <c r="FY238" s="329">
        <v>1</v>
      </c>
      <c r="FZ238" s="329">
        <v>5</v>
      </c>
      <c r="GA238" s="329">
        <v>6</v>
      </c>
      <c r="GB238" s="329">
        <v>5</v>
      </c>
      <c r="GC238" s="329">
        <v>3</v>
      </c>
      <c r="GD238" s="329">
        <v>3</v>
      </c>
      <c r="GE238" s="329">
        <v>3</v>
      </c>
      <c r="GF238" s="329">
        <v>2</v>
      </c>
      <c r="GG238" s="329">
        <v>4</v>
      </c>
      <c r="GH238" s="329">
        <v>5</v>
      </c>
      <c r="GI238" s="329">
        <v>6</v>
      </c>
      <c r="GJ238" s="329">
        <v>6</v>
      </c>
      <c r="GK238" s="329">
        <v>6</v>
      </c>
      <c r="GL238" s="329">
        <v>7</v>
      </c>
      <c r="GM238" s="329">
        <v>6</v>
      </c>
      <c r="GN238" s="329">
        <v>7</v>
      </c>
      <c r="GO238" s="329">
        <v>5</v>
      </c>
      <c r="GP238" s="144">
        <v>6</v>
      </c>
      <c r="GQ238" s="329">
        <v>7</v>
      </c>
      <c r="GR238" s="329">
        <v>7</v>
      </c>
      <c r="GS238" s="329">
        <v>7</v>
      </c>
      <c r="GT238" s="329">
        <v>8</v>
      </c>
      <c r="GU238" s="329">
        <v>8</v>
      </c>
      <c r="GV238" s="144">
        <v>8</v>
      </c>
      <c r="GW238" s="144">
        <v>5</v>
      </c>
      <c r="GX238" s="144">
        <v>5</v>
      </c>
      <c r="GY238" s="144">
        <v>4</v>
      </c>
      <c r="GZ238" s="144">
        <v>5</v>
      </c>
      <c r="HA238" s="144">
        <v>5</v>
      </c>
      <c r="HB238" s="144">
        <v>5</v>
      </c>
      <c r="HC238" s="144">
        <v>4</v>
      </c>
      <c r="HD238" s="144">
        <v>4</v>
      </c>
      <c r="HE238" s="144">
        <v>4</v>
      </c>
      <c r="HF238" s="144">
        <v>4</v>
      </c>
      <c r="HG238" s="144">
        <v>4</v>
      </c>
      <c r="HH238" s="144">
        <v>2</v>
      </c>
      <c r="HI238" s="144">
        <v>2</v>
      </c>
      <c r="HJ238" s="144">
        <v>4</v>
      </c>
      <c r="HK238" s="144">
        <v>5</v>
      </c>
      <c r="HL238" s="144">
        <v>5</v>
      </c>
      <c r="HM238" s="144">
        <v>5</v>
      </c>
      <c r="HN238" s="144">
        <v>6</v>
      </c>
      <c r="HO238" s="144">
        <v>5</v>
      </c>
      <c r="HP238" s="144">
        <v>5</v>
      </c>
      <c r="HQ238" s="144">
        <v>3</v>
      </c>
      <c r="HR238" s="144">
        <v>3</v>
      </c>
      <c r="HS238" s="144">
        <v>4</v>
      </c>
      <c r="HT238" s="144">
        <v>6</v>
      </c>
      <c r="HU238" s="144">
        <v>3</v>
      </c>
      <c r="HV238" s="144">
        <v>1</v>
      </c>
      <c r="HW238" s="144">
        <v>1</v>
      </c>
      <c r="HX238" s="144">
        <v>1</v>
      </c>
      <c r="HY238" s="144">
        <v>1</v>
      </c>
      <c r="HZ238" s="144">
        <v>2</v>
      </c>
      <c r="IA238" s="144">
        <v>2</v>
      </c>
      <c r="IB238" s="144">
        <v>2</v>
      </c>
      <c r="IC238" s="144">
        <v>1</v>
      </c>
      <c r="ID238" s="144">
        <v>0</v>
      </c>
      <c r="IE238" s="144">
        <v>1</v>
      </c>
      <c r="IF238" s="144">
        <v>3</v>
      </c>
      <c r="IG238" s="144">
        <v>3</v>
      </c>
      <c r="IH238" s="144">
        <v>3</v>
      </c>
      <c r="II238" s="144">
        <v>3</v>
      </c>
      <c r="IJ238" s="144">
        <v>4</v>
      </c>
      <c r="IK238" s="144">
        <v>5</v>
      </c>
      <c r="IL238" s="144">
        <v>6</v>
      </c>
      <c r="IM238" s="144">
        <v>5</v>
      </c>
      <c r="IN238" s="341">
        <f t="shared" si="201"/>
        <v>5</v>
      </c>
      <c r="IO238" s="144">
        <v>5</v>
      </c>
      <c r="IP238" s="144">
        <v>5</v>
      </c>
      <c r="IQ238" s="144">
        <v>6</v>
      </c>
      <c r="IR238" s="144">
        <v>8</v>
      </c>
      <c r="IS238" s="144">
        <v>8</v>
      </c>
      <c r="IT238" s="144">
        <v>4</v>
      </c>
      <c r="IU238" s="144">
        <v>3</v>
      </c>
      <c r="IV238" s="144">
        <v>2</v>
      </c>
      <c r="IW238" s="144">
        <v>2</v>
      </c>
      <c r="IX238" s="144">
        <v>1</v>
      </c>
      <c r="IY238" s="144">
        <v>0</v>
      </c>
      <c r="IZ238" s="144">
        <v>0</v>
      </c>
      <c r="JA238" s="144">
        <v>0</v>
      </c>
      <c r="JB238" s="144">
        <v>0</v>
      </c>
      <c r="JC238" s="343">
        <f t="shared" si="203"/>
        <v>0</v>
      </c>
      <c r="JD238" s="144">
        <v>0</v>
      </c>
      <c r="JE238" s="144">
        <v>0</v>
      </c>
      <c r="JF238" s="362">
        <f t="shared" si="204"/>
        <v>0</v>
      </c>
      <c r="JG238" s="144">
        <v>0</v>
      </c>
      <c r="JH238" s="144">
        <v>0</v>
      </c>
      <c r="JI238" s="144">
        <v>1</v>
      </c>
      <c r="JJ238" s="144">
        <v>1</v>
      </c>
      <c r="JK238" s="144">
        <v>1</v>
      </c>
      <c r="JL238" s="144">
        <v>0</v>
      </c>
      <c r="JM238" s="144">
        <v>0</v>
      </c>
      <c r="JN238" s="341">
        <f t="shared" si="205"/>
        <v>0</v>
      </c>
      <c r="JO238" s="144">
        <v>0</v>
      </c>
      <c r="JP238" s="144">
        <v>1</v>
      </c>
      <c r="JQ238" s="144">
        <v>1</v>
      </c>
      <c r="JR238" s="144">
        <v>0</v>
      </c>
      <c r="JS238" s="144">
        <v>0</v>
      </c>
      <c r="JT238" s="144">
        <v>0</v>
      </c>
      <c r="JU238" s="144">
        <v>1</v>
      </c>
      <c r="JV238" s="341">
        <f t="shared" si="206"/>
        <v>2</v>
      </c>
      <c r="JW238" s="144">
        <v>3</v>
      </c>
      <c r="JX238" s="144">
        <v>3</v>
      </c>
      <c r="JY238" s="144">
        <v>1</v>
      </c>
      <c r="JZ238" s="144">
        <v>2</v>
      </c>
      <c r="KA238" s="144">
        <v>2</v>
      </c>
      <c r="KB238" s="144">
        <v>3</v>
      </c>
      <c r="KC238" s="144">
        <v>2</v>
      </c>
      <c r="KD238" s="144">
        <v>0</v>
      </c>
      <c r="KE238" s="144">
        <v>0</v>
      </c>
      <c r="KF238" s="144">
        <v>0</v>
      </c>
      <c r="KG238" s="144">
        <v>0</v>
      </c>
      <c r="KH238" s="144">
        <v>0</v>
      </c>
      <c r="KI238" s="144">
        <v>0</v>
      </c>
      <c r="KJ238" s="144">
        <v>0</v>
      </c>
      <c r="KK238" s="144">
        <v>0</v>
      </c>
      <c r="KL238" s="144">
        <v>1</v>
      </c>
      <c r="KM238" s="144">
        <v>1</v>
      </c>
      <c r="KN238" s="144">
        <v>2</v>
      </c>
      <c r="KO238" s="341">
        <v>1</v>
      </c>
      <c r="KP238" s="144">
        <v>0</v>
      </c>
      <c r="KQ238" s="144">
        <v>0</v>
      </c>
      <c r="KR238" s="144">
        <v>0</v>
      </c>
      <c r="KS238" s="144">
        <v>0</v>
      </c>
      <c r="KT238" s="144">
        <v>0</v>
      </c>
      <c r="KU238" s="144">
        <v>0</v>
      </c>
      <c r="KV238" s="144">
        <v>0</v>
      </c>
      <c r="KW238" s="144">
        <v>1</v>
      </c>
      <c r="KX238" s="144">
        <v>1</v>
      </c>
      <c r="KY238" s="144">
        <v>2</v>
      </c>
      <c r="KZ238" s="144">
        <v>2</v>
      </c>
      <c r="LA238" s="144">
        <v>1</v>
      </c>
      <c r="LB238" s="144">
        <v>1</v>
      </c>
      <c r="LC238" s="144">
        <v>0</v>
      </c>
      <c r="LD238" s="144">
        <v>0</v>
      </c>
      <c r="LE238" s="144">
        <v>0</v>
      </c>
      <c r="LF238" s="144">
        <v>0</v>
      </c>
      <c r="LG238" s="144">
        <v>1</v>
      </c>
      <c r="LH238" s="144">
        <v>1</v>
      </c>
      <c r="LI238" s="144">
        <v>1</v>
      </c>
      <c r="LJ238" s="473">
        <v>0</v>
      </c>
      <c r="LK238" s="144">
        <v>0</v>
      </c>
      <c r="LL238" s="144">
        <v>0</v>
      </c>
      <c r="LM238" s="144">
        <v>0</v>
      </c>
      <c r="LN238" s="144">
        <v>0</v>
      </c>
      <c r="LO238" s="144">
        <v>0</v>
      </c>
      <c r="LP238" s="144">
        <v>0</v>
      </c>
      <c r="LQ238" s="144">
        <v>1</v>
      </c>
      <c r="LR238" s="144">
        <v>1</v>
      </c>
      <c r="LS238" s="144">
        <v>2</v>
      </c>
      <c r="LT238" s="144">
        <v>1</v>
      </c>
      <c r="LU238" s="144">
        <v>0</v>
      </c>
      <c r="LV238" s="144">
        <v>0</v>
      </c>
      <c r="LW238" s="144">
        <v>0</v>
      </c>
      <c r="LX238" s="144">
        <v>0</v>
      </c>
      <c r="LY238" s="144">
        <v>2</v>
      </c>
      <c r="LZ238" s="144">
        <v>2</v>
      </c>
      <c r="MA238" s="144">
        <v>1</v>
      </c>
      <c r="MB238" s="144">
        <v>1</v>
      </c>
      <c r="MC238" s="144">
        <v>2</v>
      </c>
      <c r="MD238" s="144">
        <v>2</v>
      </c>
      <c r="ME238" s="144">
        <v>1</v>
      </c>
      <c r="MF238" s="144">
        <v>0</v>
      </c>
      <c r="MG238" s="144">
        <v>0</v>
      </c>
      <c r="MH238" s="144">
        <v>0</v>
      </c>
      <c r="MI238" s="144">
        <v>0</v>
      </c>
      <c r="MJ238" s="144">
        <v>0</v>
      </c>
      <c r="MK238" s="144">
        <v>1</v>
      </c>
      <c r="ML238" s="144">
        <v>1</v>
      </c>
      <c r="MM238" s="144">
        <v>1</v>
      </c>
      <c r="MN238" s="144">
        <v>1</v>
      </c>
      <c r="MO238" s="144">
        <v>1</v>
      </c>
      <c r="MP238" s="144">
        <v>1</v>
      </c>
      <c r="MQ238" s="144">
        <v>0</v>
      </c>
      <c r="MR238" s="144">
        <v>0</v>
      </c>
      <c r="MS238" s="144">
        <v>0</v>
      </c>
      <c r="MT238" s="144">
        <v>0</v>
      </c>
      <c r="MU238" s="144">
        <v>0</v>
      </c>
      <c r="MV238" s="144">
        <v>1</v>
      </c>
      <c r="MW238" s="144">
        <v>1</v>
      </c>
      <c r="MX238" s="144">
        <v>1</v>
      </c>
      <c r="MY238" s="144">
        <v>1</v>
      </c>
      <c r="MZ238" s="144">
        <v>1</v>
      </c>
      <c r="NA238" s="144">
        <v>1</v>
      </c>
      <c r="NB238" s="144">
        <v>1</v>
      </c>
      <c r="NC238" s="144">
        <v>1</v>
      </c>
      <c r="ND238" s="144">
        <v>1</v>
      </c>
      <c r="NE238" s="144">
        <v>0</v>
      </c>
      <c r="NF238" s="144">
        <v>0</v>
      </c>
      <c r="NG238" s="144">
        <v>0</v>
      </c>
      <c r="NH238" s="144">
        <v>0</v>
      </c>
      <c r="NI238" s="144">
        <v>0</v>
      </c>
      <c r="NJ238" s="144">
        <v>0</v>
      </c>
      <c r="NK238" s="144">
        <v>1</v>
      </c>
      <c r="NL238" s="144">
        <v>1</v>
      </c>
      <c r="NM238" s="144">
        <v>0</v>
      </c>
      <c r="NN238" s="144">
        <v>0</v>
      </c>
      <c r="NO238" s="144">
        <v>2</v>
      </c>
      <c r="NP238" s="144">
        <v>2</v>
      </c>
      <c r="NQ238" s="144">
        <v>4</v>
      </c>
      <c r="NR238" s="144">
        <v>4</v>
      </c>
      <c r="NS238" s="144">
        <v>3</v>
      </c>
      <c r="NT238" s="144">
        <v>2</v>
      </c>
      <c r="NU238" s="144">
        <v>1</v>
      </c>
      <c r="NV238" s="144">
        <v>2</v>
      </c>
      <c r="NW238" s="144">
        <v>3</v>
      </c>
      <c r="NX238" s="144">
        <v>3</v>
      </c>
      <c r="NY238" s="144">
        <v>0</v>
      </c>
      <c r="NZ238" s="144">
        <v>0</v>
      </c>
      <c r="OA238" s="144">
        <v>0</v>
      </c>
      <c r="OB238" s="144">
        <v>0</v>
      </c>
      <c r="OC238" s="144">
        <v>0</v>
      </c>
      <c r="OD238" s="144">
        <v>0</v>
      </c>
      <c r="OE238" s="144">
        <v>0</v>
      </c>
      <c r="OF238" s="144">
        <v>0</v>
      </c>
      <c r="OG238" s="144">
        <v>0</v>
      </c>
      <c r="OH238" s="144">
        <v>0</v>
      </c>
      <c r="OI238" s="144">
        <v>0</v>
      </c>
      <c r="OJ238" s="144">
        <v>0</v>
      </c>
      <c r="OK238" s="144">
        <v>0</v>
      </c>
      <c r="OL238" s="144">
        <v>0</v>
      </c>
      <c r="OM238" s="144">
        <v>0</v>
      </c>
      <c r="ON238" s="144">
        <v>0</v>
      </c>
      <c r="OO238" s="144">
        <v>0</v>
      </c>
      <c r="OP238" s="144">
        <v>0</v>
      </c>
      <c r="OQ238" s="144">
        <v>0</v>
      </c>
      <c r="OR238" s="144">
        <v>0</v>
      </c>
      <c r="OS238" s="144">
        <v>0</v>
      </c>
      <c r="OT238" s="144">
        <v>0</v>
      </c>
      <c r="OU238" s="144">
        <v>1</v>
      </c>
      <c r="OV238" s="144">
        <v>0</v>
      </c>
      <c r="OW238" s="144">
        <v>0</v>
      </c>
      <c r="OY238" s="341">
        <f t="shared" si="202"/>
        <v>0.5</v>
      </c>
      <c r="OZ238" s="144">
        <v>1</v>
      </c>
      <c r="PA238" s="144">
        <v>1</v>
      </c>
      <c r="PB238" s="144">
        <v>1</v>
      </c>
      <c r="PC238" s="144">
        <v>2</v>
      </c>
      <c r="PD238" s="144">
        <v>2</v>
      </c>
    </row>
    <row r="239" spans="1:420" s="144" customFormat="1" x14ac:dyDescent="0.2">
      <c r="A239" s="318"/>
      <c r="B239" s="318">
        <v>17</v>
      </c>
      <c r="C239" s="319">
        <f t="shared" ca="1" si="200"/>
        <v>1</v>
      </c>
      <c r="D239" s="322"/>
      <c r="E239" s="322"/>
      <c r="F239" s="322"/>
      <c r="G239" s="144">
        <v>18</v>
      </c>
      <c r="H239" s="144">
        <v>17</v>
      </c>
      <c r="I239" s="343">
        <v>17.5</v>
      </c>
      <c r="J239" s="144">
        <v>18</v>
      </c>
      <c r="K239" s="144">
        <v>20</v>
      </c>
      <c r="L239" s="144">
        <v>19</v>
      </c>
      <c r="M239" s="144">
        <v>19</v>
      </c>
      <c r="N239" s="144">
        <v>19</v>
      </c>
      <c r="O239" s="144">
        <v>19</v>
      </c>
      <c r="P239" s="144">
        <v>20</v>
      </c>
      <c r="Q239" s="144">
        <v>20</v>
      </c>
      <c r="R239" s="144">
        <v>21</v>
      </c>
      <c r="S239" s="144">
        <v>22</v>
      </c>
      <c r="T239" s="144">
        <v>23</v>
      </c>
      <c r="U239" s="144">
        <v>23</v>
      </c>
      <c r="V239" s="144">
        <v>24</v>
      </c>
      <c r="W239" s="144">
        <v>23</v>
      </c>
      <c r="X239" s="144">
        <v>23</v>
      </c>
      <c r="Y239" s="144">
        <v>23</v>
      </c>
      <c r="Z239" s="144">
        <v>22</v>
      </c>
      <c r="AA239" s="144">
        <v>24</v>
      </c>
      <c r="AB239" s="144">
        <v>26</v>
      </c>
      <c r="AC239" s="144">
        <v>28</v>
      </c>
      <c r="AD239" s="144">
        <v>28</v>
      </c>
      <c r="AE239" s="144">
        <v>31</v>
      </c>
      <c r="AF239" s="144">
        <v>33</v>
      </c>
      <c r="AG239" s="144">
        <v>34</v>
      </c>
      <c r="AH239" s="144">
        <v>33</v>
      </c>
      <c r="AI239" s="144">
        <v>29</v>
      </c>
      <c r="AJ239" s="144">
        <v>28</v>
      </c>
      <c r="AK239" s="144">
        <v>27</v>
      </c>
      <c r="AL239" s="144">
        <v>28</v>
      </c>
      <c r="AM239" s="144">
        <v>31</v>
      </c>
      <c r="AN239" s="144">
        <v>34</v>
      </c>
      <c r="AO239" s="144">
        <v>37</v>
      </c>
      <c r="AP239" s="363">
        <v>38.5</v>
      </c>
      <c r="AQ239" s="144">
        <v>40</v>
      </c>
      <c r="AR239" s="144">
        <v>40</v>
      </c>
      <c r="AS239" s="144">
        <v>36</v>
      </c>
      <c r="AT239" s="144">
        <v>39</v>
      </c>
      <c r="AU239" s="144">
        <v>40</v>
      </c>
      <c r="AV239" s="144">
        <v>37</v>
      </c>
      <c r="AW239" s="144">
        <v>41</v>
      </c>
      <c r="AX239" s="144">
        <v>39</v>
      </c>
      <c r="AY239" s="144">
        <v>35</v>
      </c>
      <c r="AZ239" s="144">
        <v>37</v>
      </c>
      <c r="BA239" s="144">
        <v>42</v>
      </c>
      <c r="BB239" s="144">
        <v>43</v>
      </c>
      <c r="BC239" s="144">
        <v>39</v>
      </c>
      <c r="BD239" s="144">
        <v>41</v>
      </c>
      <c r="BE239" s="144">
        <v>39</v>
      </c>
      <c r="BF239" s="144">
        <v>41</v>
      </c>
      <c r="BG239" s="144">
        <v>33</v>
      </c>
      <c r="BH239" s="144">
        <v>34</v>
      </c>
      <c r="BI239" s="144">
        <v>33</v>
      </c>
      <c r="BJ239" s="144">
        <v>32</v>
      </c>
      <c r="BK239" s="144">
        <v>34</v>
      </c>
      <c r="BL239" s="144">
        <v>32</v>
      </c>
      <c r="BM239" s="144">
        <v>33</v>
      </c>
      <c r="BN239" s="144">
        <v>34</v>
      </c>
      <c r="BO239" s="144">
        <v>27</v>
      </c>
      <c r="BP239" s="144">
        <v>28</v>
      </c>
      <c r="BQ239" s="144">
        <v>17</v>
      </c>
      <c r="BR239" s="144">
        <v>2</v>
      </c>
      <c r="BS239" s="371">
        <v>0</v>
      </c>
      <c r="BT239" s="144">
        <v>1</v>
      </c>
      <c r="BU239" s="144">
        <v>1</v>
      </c>
      <c r="BV239" s="144">
        <v>2</v>
      </c>
      <c r="BW239" s="144">
        <v>3</v>
      </c>
      <c r="BX239" s="144">
        <v>4</v>
      </c>
      <c r="BY239" s="144">
        <v>3</v>
      </c>
      <c r="BZ239" s="144">
        <v>4</v>
      </c>
      <c r="CA239" s="381">
        <v>6</v>
      </c>
      <c r="CB239" s="142">
        <v>6</v>
      </c>
      <c r="CC239" s="381">
        <v>7</v>
      </c>
      <c r="CD239" s="381">
        <v>5</v>
      </c>
      <c r="CE239" s="381">
        <v>7</v>
      </c>
      <c r="CF239" s="381">
        <v>11</v>
      </c>
      <c r="CG239" s="142">
        <v>10</v>
      </c>
      <c r="CH239" s="142">
        <v>10</v>
      </c>
      <c r="CI239" s="381">
        <v>11</v>
      </c>
      <c r="CJ239" s="144">
        <v>11</v>
      </c>
      <c r="CK239" s="144">
        <v>12</v>
      </c>
      <c r="CL239" s="144">
        <v>11</v>
      </c>
      <c r="CM239" s="144">
        <v>13</v>
      </c>
      <c r="CN239" s="144">
        <v>14</v>
      </c>
      <c r="CO239" s="144">
        <v>16</v>
      </c>
      <c r="CP239" s="144">
        <v>15</v>
      </c>
      <c r="CQ239" s="144">
        <v>15</v>
      </c>
      <c r="CR239" s="144">
        <v>15</v>
      </c>
      <c r="CS239" s="144">
        <v>16</v>
      </c>
      <c r="CT239" s="144">
        <v>14</v>
      </c>
      <c r="CU239" s="144">
        <v>13</v>
      </c>
      <c r="CV239" s="144">
        <v>14</v>
      </c>
      <c r="CW239" s="144">
        <v>14</v>
      </c>
      <c r="CX239" s="144">
        <v>16</v>
      </c>
      <c r="CY239" s="144">
        <v>18</v>
      </c>
      <c r="CZ239" s="144">
        <v>19</v>
      </c>
      <c r="DA239" s="144">
        <v>19</v>
      </c>
      <c r="DB239" s="144">
        <v>19</v>
      </c>
      <c r="DC239" s="144">
        <v>18</v>
      </c>
      <c r="DD239" s="144">
        <v>17</v>
      </c>
      <c r="DE239" s="144">
        <v>18</v>
      </c>
      <c r="DF239" s="144">
        <v>18.5</v>
      </c>
      <c r="DG239" s="144">
        <v>19</v>
      </c>
      <c r="DH239" s="144">
        <v>23</v>
      </c>
      <c r="DI239" s="144">
        <v>22</v>
      </c>
      <c r="DJ239" s="144">
        <v>22</v>
      </c>
      <c r="DK239" s="144">
        <v>19</v>
      </c>
      <c r="DL239" s="144">
        <v>20</v>
      </c>
      <c r="DM239" s="144">
        <v>21</v>
      </c>
      <c r="DN239" s="144">
        <v>23</v>
      </c>
      <c r="DO239" s="144">
        <v>22</v>
      </c>
      <c r="DP239" s="144">
        <v>23</v>
      </c>
      <c r="DQ239" s="144">
        <v>23</v>
      </c>
      <c r="DR239" s="329">
        <v>24</v>
      </c>
      <c r="DS239" s="144">
        <v>27</v>
      </c>
      <c r="DT239" s="329">
        <v>30</v>
      </c>
      <c r="DU239" s="329">
        <v>27</v>
      </c>
      <c r="DV239" s="329">
        <v>27</v>
      </c>
      <c r="DW239" s="329">
        <v>30</v>
      </c>
      <c r="DX239" s="329">
        <v>26</v>
      </c>
      <c r="DY239" s="329">
        <v>25</v>
      </c>
      <c r="DZ239" s="329">
        <v>27</v>
      </c>
      <c r="EA239" s="329">
        <v>28</v>
      </c>
      <c r="EB239" s="329">
        <v>29</v>
      </c>
      <c r="EC239" s="329">
        <v>30</v>
      </c>
      <c r="ED239" s="329">
        <v>30</v>
      </c>
      <c r="EE239" s="329">
        <v>30</v>
      </c>
      <c r="EF239" s="329">
        <v>27</v>
      </c>
      <c r="EG239" s="329">
        <v>29</v>
      </c>
      <c r="EH239" s="329">
        <v>27</v>
      </c>
      <c r="EI239" s="329">
        <v>28</v>
      </c>
      <c r="EJ239" s="329">
        <v>30</v>
      </c>
      <c r="EK239" s="329">
        <v>30</v>
      </c>
      <c r="EL239" s="329">
        <v>30</v>
      </c>
      <c r="EM239" s="329">
        <v>27</v>
      </c>
      <c r="EN239" s="329">
        <v>28</v>
      </c>
      <c r="EO239" s="144">
        <v>25</v>
      </c>
      <c r="EP239" s="329">
        <v>22</v>
      </c>
      <c r="EQ239" s="329">
        <v>18</v>
      </c>
      <c r="ER239" s="329">
        <v>18</v>
      </c>
      <c r="ES239" s="329">
        <v>20</v>
      </c>
      <c r="ET239" s="329">
        <v>18</v>
      </c>
      <c r="EU239" s="381">
        <v>18</v>
      </c>
      <c r="EV239" s="329">
        <v>16</v>
      </c>
      <c r="EW239" s="329">
        <v>14</v>
      </c>
      <c r="EX239" s="329">
        <v>13</v>
      </c>
      <c r="EY239" s="329">
        <v>9</v>
      </c>
      <c r="EZ239" s="329">
        <v>9</v>
      </c>
      <c r="FA239" s="329">
        <v>6</v>
      </c>
      <c r="FB239" s="329">
        <v>6</v>
      </c>
      <c r="FC239" s="329">
        <v>6</v>
      </c>
      <c r="FD239" s="329">
        <v>6</v>
      </c>
      <c r="FE239" s="329">
        <v>6</v>
      </c>
      <c r="FF239" s="329">
        <v>6</v>
      </c>
      <c r="FG239" s="329">
        <v>6</v>
      </c>
      <c r="FH239" s="329">
        <v>7</v>
      </c>
      <c r="FI239" s="329">
        <v>9</v>
      </c>
      <c r="FJ239" s="329">
        <v>10</v>
      </c>
      <c r="FK239" s="144">
        <v>9</v>
      </c>
      <c r="FL239" s="329">
        <v>8</v>
      </c>
      <c r="FM239" s="329">
        <v>9</v>
      </c>
      <c r="FN239" s="144">
        <v>10</v>
      </c>
      <c r="FO239" s="144">
        <v>10</v>
      </c>
      <c r="FP239" s="144">
        <v>10</v>
      </c>
      <c r="FQ239" s="329">
        <v>9</v>
      </c>
      <c r="FR239" s="144">
        <v>10</v>
      </c>
      <c r="FS239" s="329">
        <v>10</v>
      </c>
      <c r="FT239" s="144">
        <v>10</v>
      </c>
      <c r="FU239" s="329">
        <v>9</v>
      </c>
      <c r="FV239" s="329">
        <v>10</v>
      </c>
      <c r="FW239" s="329">
        <v>11</v>
      </c>
      <c r="FX239" s="329">
        <v>10</v>
      </c>
      <c r="FY239" s="329">
        <v>10</v>
      </c>
      <c r="FZ239" s="329">
        <v>9</v>
      </c>
      <c r="GA239" s="329">
        <v>7</v>
      </c>
      <c r="GB239" s="329">
        <v>7</v>
      </c>
      <c r="GC239" s="329">
        <v>7</v>
      </c>
      <c r="GD239" s="329">
        <v>7</v>
      </c>
      <c r="GE239" s="329">
        <v>7</v>
      </c>
      <c r="GF239" s="329">
        <v>7</v>
      </c>
      <c r="GG239" s="329">
        <v>7</v>
      </c>
      <c r="GH239" s="329">
        <v>6</v>
      </c>
      <c r="GI239" s="329">
        <v>5</v>
      </c>
      <c r="GJ239" s="329">
        <v>5</v>
      </c>
      <c r="GK239" s="329">
        <v>4</v>
      </c>
      <c r="GL239" s="329">
        <v>4</v>
      </c>
      <c r="GM239" s="329">
        <v>4</v>
      </c>
      <c r="GN239" s="329">
        <v>4</v>
      </c>
      <c r="GO239" s="329">
        <v>3</v>
      </c>
      <c r="GP239" s="144">
        <v>3</v>
      </c>
      <c r="GQ239" s="329">
        <v>4</v>
      </c>
      <c r="GR239" s="329">
        <v>7</v>
      </c>
      <c r="GS239" s="329">
        <v>10</v>
      </c>
      <c r="GT239" s="329">
        <v>10</v>
      </c>
      <c r="GU239" s="329">
        <v>8</v>
      </c>
      <c r="GV239" s="144">
        <v>8</v>
      </c>
      <c r="GW239" s="144">
        <v>8</v>
      </c>
      <c r="GX239" s="144">
        <v>9</v>
      </c>
      <c r="GY239" s="144">
        <v>10</v>
      </c>
      <c r="GZ239" s="144">
        <v>11</v>
      </c>
      <c r="HA239" s="144">
        <v>12</v>
      </c>
      <c r="HB239" s="144">
        <v>12</v>
      </c>
      <c r="HC239" s="144">
        <v>11</v>
      </c>
      <c r="HD239" s="144">
        <v>11</v>
      </c>
      <c r="HE239" s="144">
        <v>9</v>
      </c>
      <c r="HF239" s="144">
        <v>8</v>
      </c>
      <c r="HG239" s="144">
        <v>8</v>
      </c>
      <c r="HH239" s="144">
        <v>8</v>
      </c>
      <c r="HI239" s="144">
        <v>9</v>
      </c>
      <c r="HJ239" s="144">
        <v>9</v>
      </c>
      <c r="HK239" s="144">
        <v>9</v>
      </c>
      <c r="HL239" s="144">
        <v>8</v>
      </c>
      <c r="HM239" s="144">
        <v>9</v>
      </c>
      <c r="HN239" s="144">
        <v>4</v>
      </c>
      <c r="HO239" s="144">
        <v>4</v>
      </c>
      <c r="HP239" s="144">
        <v>3</v>
      </c>
      <c r="HQ239" s="144">
        <v>3</v>
      </c>
      <c r="HR239" s="144">
        <v>2</v>
      </c>
      <c r="HS239" s="144">
        <v>3</v>
      </c>
      <c r="HT239" s="144">
        <v>4</v>
      </c>
      <c r="HU239" s="144">
        <v>4</v>
      </c>
      <c r="HV239" s="144">
        <v>2</v>
      </c>
      <c r="HW239" s="144">
        <v>2</v>
      </c>
      <c r="HX239" s="144">
        <v>2</v>
      </c>
      <c r="HY239" s="144">
        <v>1</v>
      </c>
      <c r="HZ239" s="144">
        <v>1</v>
      </c>
      <c r="IA239" s="144">
        <v>0</v>
      </c>
      <c r="IB239" s="144">
        <v>0</v>
      </c>
      <c r="IC239" s="144">
        <v>0</v>
      </c>
      <c r="ID239" s="144">
        <v>1</v>
      </c>
      <c r="IE239" s="144">
        <v>1</v>
      </c>
      <c r="IF239" s="144">
        <v>4</v>
      </c>
      <c r="IG239" s="144">
        <v>5</v>
      </c>
      <c r="IH239" s="144">
        <v>5</v>
      </c>
      <c r="II239" s="144">
        <v>8</v>
      </c>
      <c r="IJ239" s="144">
        <v>8</v>
      </c>
      <c r="IK239" s="144">
        <v>9</v>
      </c>
      <c r="IL239" s="144">
        <v>9</v>
      </c>
      <c r="IM239" s="144">
        <v>8</v>
      </c>
      <c r="IN239" s="341">
        <f t="shared" si="201"/>
        <v>7</v>
      </c>
      <c r="IO239" s="144">
        <v>6</v>
      </c>
      <c r="IP239" s="144">
        <v>5</v>
      </c>
      <c r="IQ239" s="144">
        <v>3</v>
      </c>
      <c r="IR239" s="144">
        <v>2</v>
      </c>
      <c r="IS239" s="144">
        <v>2</v>
      </c>
      <c r="IT239" s="144">
        <v>4</v>
      </c>
      <c r="IU239" s="144">
        <v>3</v>
      </c>
      <c r="IV239" s="144">
        <v>3</v>
      </c>
      <c r="IW239" s="144">
        <v>3</v>
      </c>
      <c r="IX239" s="144">
        <v>5</v>
      </c>
      <c r="IY239" s="144">
        <v>5</v>
      </c>
      <c r="IZ239" s="144">
        <v>5</v>
      </c>
      <c r="JA239" s="144">
        <v>5</v>
      </c>
      <c r="JB239" s="144">
        <v>5</v>
      </c>
      <c r="JC239" s="343">
        <f t="shared" si="203"/>
        <v>6</v>
      </c>
      <c r="JD239" s="144">
        <v>7</v>
      </c>
      <c r="JE239" s="144">
        <v>10</v>
      </c>
      <c r="JF239" s="362">
        <f t="shared" si="204"/>
        <v>10</v>
      </c>
      <c r="JG239" s="144">
        <v>10</v>
      </c>
      <c r="JH239" s="144">
        <v>8</v>
      </c>
      <c r="JI239" s="144">
        <v>6</v>
      </c>
      <c r="JJ239" s="144">
        <v>5</v>
      </c>
      <c r="JK239" s="144">
        <v>6</v>
      </c>
      <c r="JL239" s="144">
        <v>7</v>
      </c>
      <c r="JM239" s="144">
        <v>4</v>
      </c>
      <c r="JN239" s="341">
        <f t="shared" si="205"/>
        <v>3</v>
      </c>
      <c r="JO239" s="144">
        <v>2</v>
      </c>
      <c r="JP239" s="144">
        <v>2</v>
      </c>
      <c r="JQ239" s="144">
        <v>2</v>
      </c>
      <c r="JR239" s="144">
        <v>2</v>
      </c>
      <c r="JS239" s="144">
        <v>2</v>
      </c>
      <c r="JT239" s="144">
        <v>1</v>
      </c>
      <c r="JU239" s="144">
        <v>1</v>
      </c>
      <c r="JV239" s="341">
        <f t="shared" si="206"/>
        <v>0.5</v>
      </c>
      <c r="JW239" s="144">
        <v>0</v>
      </c>
      <c r="JX239" s="144">
        <v>1</v>
      </c>
      <c r="JY239" s="144">
        <v>1</v>
      </c>
      <c r="JZ239" s="144">
        <v>1</v>
      </c>
      <c r="KA239" s="144">
        <v>0</v>
      </c>
      <c r="KB239" s="144">
        <v>1</v>
      </c>
      <c r="KC239" s="144">
        <v>1</v>
      </c>
      <c r="KD239" s="144">
        <v>1</v>
      </c>
      <c r="KE239" s="144">
        <v>2</v>
      </c>
      <c r="KF239" s="144">
        <v>1</v>
      </c>
      <c r="KG239" s="144">
        <v>0</v>
      </c>
      <c r="KH239" s="144">
        <v>0</v>
      </c>
      <c r="KI239" s="144">
        <v>2</v>
      </c>
      <c r="KJ239" s="144">
        <v>1</v>
      </c>
      <c r="KK239" s="144">
        <v>1</v>
      </c>
      <c r="KL239" s="144">
        <v>1</v>
      </c>
      <c r="KM239" s="144">
        <v>1</v>
      </c>
      <c r="KN239" s="144">
        <v>1</v>
      </c>
      <c r="KO239" s="341">
        <v>1</v>
      </c>
      <c r="KP239" s="144">
        <v>1</v>
      </c>
      <c r="KQ239" s="144">
        <v>1</v>
      </c>
      <c r="KR239" s="144">
        <v>0</v>
      </c>
      <c r="KS239" s="144">
        <v>1</v>
      </c>
      <c r="KT239" s="144">
        <v>0</v>
      </c>
      <c r="KU239" s="144">
        <v>0</v>
      </c>
      <c r="KV239" s="144">
        <v>0</v>
      </c>
      <c r="KW239" s="144">
        <v>1</v>
      </c>
      <c r="KX239" s="144">
        <v>1</v>
      </c>
      <c r="KY239" s="144">
        <v>1</v>
      </c>
      <c r="KZ239" s="144">
        <v>1</v>
      </c>
      <c r="LA239" s="144">
        <v>1</v>
      </c>
      <c r="LB239" s="144">
        <v>1</v>
      </c>
      <c r="LC239" s="144">
        <v>1</v>
      </c>
      <c r="LD239" s="144">
        <v>3</v>
      </c>
      <c r="LE239" s="144">
        <v>2</v>
      </c>
      <c r="LF239" s="144">
        <v>0</v>
      </c>
      <c r="LG239" s="144">
        <v>0</v>
      </c>
      <c r="LH239" s="144">
        <v>1</v>
      </c>
      <c r="LI239" s="144">
        <v>1</v>
      </c>
      <c r="LJ239" s="473">
        <v>2</v>
      </c>
      <c r="LK239" s="144">
        <v>3</v>
      </c>
      <c r="LL239" s="144">
        <v>4</v>
      </c>
      <c r="LM239" s="144">
        <v>3</v>
      </c>
      <c r="LN239" s="144">
        <v>7</v>
      </c>
      <c r="LO239" s="144">
        <v>6</v>
      </c>
      <c r="LP239" s="144">
        <v>5</v>
      </c>
      <c r="LQ239" s="144">
        <v>2</v>
      </c>
      <c r="LR239" s="144">
        <v>2</v>
      </c>
      <c r="LS239" s="144">
        <v>3</v>
      </c>
      <c r="LT239" s="144">
        <v>4</v>
      </c>
      <c r="LU239" s="144">
        <v>4</v>
      </c>
      <c r="LV239" s="144">
        <v>5</v>
      </c>
      <c r="LW239" s="144">
        <v>6</v>
      </c>
      <c r="LX239" s="144">
        <v>6</v>
      </c>
      <c r="LY239" s="144">
        <v>7</v>
      </c>
      <c r="LZ239" s="144">
        <v>8</v>
      </c>
      <c r="MA239" s="144">
        <v>5</v>
      </c>
      <c r="MB239" s="144">
        <v>6</v>
      </c>
      <c r="MC239" s="144">
        <v>7</v>
      </c>
      <c r="MD239" s="144">
        <v>7</v>
      </c>
      <c r="ME239" s="144">
        <v>6</v>
      </c>
      <c r="MF239" s="144">
        <v>5</v>
      </c>
      <c r="MG239" s="144">
        <v>4</v>
      </c>
      <c r="MH239" s="144">
        <v>3</v>
      </c>
      <c r="MI239" s="144">
        <v>3</v>
      </c>
      <c r="MJ239" s="144">
        <v>3</v>
      </c>
      <c r="MK239" s="144">
        <v>3</v>
      </c>
      <c r="ML239" s="144">
        <v>3</v>
      </c>
      <c r="MM239" s="144">
        <v>2</v>
      </c>
      <c r="MN239" s="144">
        <v>1</v>
      </c>
      <c r="MO239" s="144">
        <v>1</v>
      </c>
      <c r="MP239" s="144">
        <v>1</v>
      </c>
      <c r="MQ239" s="144">
        <v>1</v>
      </c>
      <c r="MR239" s="144">
        <v>2</v>
      </c>
      <c r="MS239" s="144">
        <v>3</v>
      </c>
      <c r="MT239" s="144">
        <v>3</v>
      </c>
      <c r="MU239" s="144">
        <v>3</v>
      </c>
      <c r="MV239" s="144">
        <v>3</v>
      </c>
      <c r="MW239" s="144">
        <v>2</v>
      </c>
      <c r="MX239" s="144">
        <v>3</v>
      </c>
      <c r="MY239" s="144">
        <v>3</v>
      </c>
      <c r="MZ239" s="144">
        <v>4</v>
      </c>
      <c r="NA239" s="144">
        <v>3</v>
      </c>
      <c r="NB239" s="144">
        <v>3</v>
      </c>
      <c r="NC239" s="144">
        <v>5</v>
      </c>
      <c r="ND239" s="144">
        <v>4</v>
      </c>
      <c r="NE239" s="144">
        <v>2</v>
      </c>
      <c r="NF239" s="144">
        <v>2</v>
      </c>
      <c r="NG239" s="144">
        <v>2</v>
      </c>
      <c r="NH239" s="144">
        <v>3</v>
      </c>
      <c r="NI239" s="144">
        <v>3</v>
      </c>
      <c r="NJ239" s="144">
        <v>4</v>
      </c>
      <c r="NK239" s="144">
        <v>4</v>
      </c>
      <c r="NL239" s="144">
        <v>4</v>
      </c>
      <c r="NM239" s="144">
        <v>4</v>
      </c>
      <c r="NN239" s="144">
        <v>3</v>
      </c>
      <c r="NO239" s="144">
        <v>4</v>
      </c>
      <c r="NP239" s="144">
        <v>4</v>
      </c>
      <c r="NQ239" s="144">
        <v>3</v>
      </c>
      <c r="NR239" s="144">
        <v>2</v>
      </c>
      <c r="NS239" s="144">
        <v>2</v>
      </c>
      <c r="NT239" s="144">
        <v>1</v>
      </c>
      <c r="NU239" s="144">
        <v>0</v>
      </c>
      <c r="NV239" s="144">
        <v>0</v>
      </c>
      <c r="NW239" s="144">
        <v>0</v>
      </c>
      <c r="NX239" s="144">
        <v>1</v>
      </c>
      <c r="NY239" s="144">
        <v>0</v>
      </c>
      <c r="NZ239" s="144">
        <v>0</v>
      </c>
      <c r="OA239" s="144">
        <v>0</v>
      </c>
      <c r="OB239" s="144">
        <v>0</v>
      </c>
      <c r="OC239" s="144">
        <v>1</v>
      </c>
      <c r="OD239" s="144">
        <v>1</v>
      </c>
      <c r="OE239" s="144">
        <v>0</v>
      </c>
      <c r="OF239" s="144">
        <v>0</v>
      </c>
      <c r="OG239" s="144">
        <v>0</v>
      </c>
      <c r="OH239" s="144">
        <v>0</v>
      </c>
      <c r="OI239" s="144">
        <v>0</v>
      </c>
      <c r="OJ239" s="144">
        <v>0</v>
      </c>
      <c r="OK239" s="144">
        <v>1</v>
      </c>
      <c r="OL239" s="144">
        <v>0</v>
      </c>
      <c r="OM239" s="144">
        <v>0</v>
      </c>
      <c r="ON239" s="144">
        <v>0</v>
      </c>
      <c r="OO239" s="144">
        <v>2</v>
      </c>
      <c r="OP239" s="144">
        <v>2</v>
      </c>
      <c r="OQ239" s="144">
        <v>1</v>
      </c>
      <c r="OR239" s="144">
        <v>1</v>
      </c>
      <c r="OS239" s="144">
        <v>1</v>
      </c>
      <c r="OT239" s="144">
        <v>1</v>
      </c>
      <c r="OU239" s="144">
        <v>1</v>
      </c>
      <c r="OV239" s="144">
        <v>1</v>
      </c>
      <c r="OW239" s="144">
        <v>1</v>
      </c>
      <c r="OX239" s="144">
        <v>3</v>
      </c>
      <c r="OY239" s="341">
        <f t="shared" si="202"/>
        <v>2.5</v>
      </c>
      <c r="OZ239" s="144">
        <v>2</v>
      </c>
      <c r="PA239" s="144">
        <v>1</v>
      </c>
      <c r="PB239" s="144">
        <v>1</v>
      </c>
      <c r="PC239" s="144">
        <v>1</v>
      </c>
      <c r="PD239" s="144">
        <v>1</v>
      </c>
    </row>
    <row r="240" spans="1:420" s="144" customFormat="1" x14ac:dyDescent="0.2">
      <c r="A240" s="55"/>
      <c r="B240" s="318">
        <v>18</v>
      </c>
      <c r="C240" s="319">
        <f t="shared" ca="1" si="200"/>
        <v>6</v>
      </c>
      <c r="D240" s="322"/>
      <c r="E240" s="322"/>
      <c r="F240" s="322"/>
      <c r="G240" s="144">
        <v>14</v>
      </c>
      <c r="H240" s="144">
        <v>13</v>
      </c>
      <c r="I240" s="343">
        <v>12</v>
      </c>
      <c r="J240" s="144">
        <v>11</v>
      </c>
      <c r="K240" s="144">
        <v>10</v>
      </c>
      <c r="L240" s="144">
        <v>11</v>
      </c>
      <c r="M240" s="144">
        <v>12</v>
      </c>
      <c r="N240" s="144">
        <v>13</v>
      </c>
      <c r="O240" s="144">
        <v>15</v>
      </c>
      <c r="P240" s="144">
        <v>15</v>
      </c>
      <c r="Q240" s="144">
        <v>16</v>
      </c>
      <c r="R240" s="144">
        <v>14</v>
      </c>
      <c r="S240" s="144">
        <v>13</v>
      </c>
      <c r="T240" s="144">
        <v>13</v>
      </c>
      <c r="U240" s="144">
        <v>13</v>
      </c>
      <c r="V240" s="144">
        <v>12</v>
      </c>
      <c r="W240" s="144">
        <v>13</v>
      </c>
      <c r="X240" s="144">
        <v>13</v>
      </c>
      <c r="Y240" s="144">
        <v>13</v>
      </c>
      <c r="Z240" s="144">
        <v>15</v>
      </c>
      <c r="AA240" s="144">
        <v>15</v>
      </c>
      <c r="AB240" s="144">
        <v>17</v>
      </c>
      <c r="AC240" s="144">
        <v>15</v>
      </c>
      <c r="AD240" s="144">
        <v>16</v>
      </c>
      <c r="AE240" s="144">
        <v>15</v>
      </c>
      <c r="AF240" s="144">
        <v>15</v>
      </c>
      <c r="AG240" s="144">
        <v>16</v>
      </c>
      <c r="AH240" s="144">
        <v>13</v>
      </c>
      <c r="AI240" s="144">
        <v>12</v>
      </c>
      <c r="AJ240" s="144">
        <v>11</v>
      </c>
      <c r="AK240" s="144">
        <v>9</v>
      </c>
      <c r="AL240" s="144">
        <v>9</v>
      </c>
      <c r="AM240" s="144">
        <v>10</v>
      </c>
      <c r="AN240" s="144">
        <v>10</v>
      </c>
      <c r="AO240" s="144">
        <v>11</v>
      </c>
      <c r="AP240" s="363">
        <v>11</v>
      </c>
      <c r="AQ240" s="144">
        <v>11</v>
      </c>
      <c r="AR240" s="144">
        <v>10</v>
      </c>
      <c r="AS240" s="144">
        <v>10</v>
      </c>
      <c r="AT240" s="144">
        <v>10</v>
      </c>
      <c r="AU240" s="144">
        <v>9</v>
      </c>
      <c r="AV240" s="144">
        <v>5</v>
      </c>
      <c r="AW240" s="144">
        <v>6</v>
      </c>
      <c r="AX240" s="144">
        <v>6</v>
      </c>
      <c r="AY240" s="144">
        <v>7</v>
      </c>
      <c r="AZ240" s="144">
        <v>7</v>
      </c>
      <c r="BA240" s="144">
        <v>7</v>
      </c>
      <c r="BB240" s="144">
        <v>7</v>
      </c>
      <c r="BC240" s="144">
        <v>11</v>
      </c>
      <c r="BD240" s="144">
        <v>11</v>
      </c>
      <c r="BE240" s="144">
        <v>13</v>
      </c>
      <c r="BF240" s="144">
        <v>13</v>
      </c>
      <c r="BG240" s="144">
        <v>12</v>
      </c>
      <c r="BH240" s="144">
        <v>11</v>
      </c>
      <c r="BI240" s="144">
        <v>10</v>
      </c>
      <c r="BJ240" s="144">
        <v>10</v>
      </c>
      <c r="BK240" s="144">
        <v>12</v>
      </c>
      <c r="BL240" s="144">
        <v>11</v>
      </c>
      <c r="BM240" s="144">
        <v>13</v>
      </c>
      <c r="BN240" s="144">
        <v>12</v>
      </c>
      <c r="BO240" s="144">
        <v>12</v>
      </c>
      <c r="BP240" s="144">
        <v>13</v>
      </c>
      <c r="BQ240" s="144">
        <v>13</v>
      </c>
      <c r="BR240" s="144">
        <v>14</v>
      </c>
      <c r="BS240" s="371">
        <v>0</v>
      </c>
      <c r="BT240" s="144">
        <v>8</v>
      </c>
      <c r="BU240" s="144">
        <v>9</v>
      </c>
      <c r="BV240" s="144">
        <v>11</v>
      </c>
      <c r="BW240" s="144">
        <v>8</v>
      </c>
      <c r="BX240" s="144">
        <v>6</v>
      </c>
      <c r="BY240" s="144">
        <v>6</v>
      </c>
      <c r="BZ240" s="144">
        <v>6</v>
      </c>
      <c r="CA240" s="381">
        <v>5</v>
      </c>
      <c r="CB240" s="142">
        <v>5</v>
      </c>
      <c r="CC240" s="381">
        <v>5</v>
      </c>
      <c r="CD240" s="381">
        <v>5</v>
      </c>
      <c r="CE240" s="381">
        <v>6</v>
      </c>
      <c r="CF240" s="381">
        <v>4</v>
      </c>
      <c r="CG240" s="142">
        <v>5</v>
      </c>
      <c r="CH240" s="142">
        <v>6</v>
      </c>
      <c r="CI240" s="381">
        <v>7</v>
      </c>
      <c r="CJ240" s="144">
        <v>8</v>
      </c>
      <c r="CK240" s="144">
        <v>9</v>
      </c>
      <c r="CL240" s="144">
        <v>9</v>
      </c>
      <c r="CM240" s="144">
        <v>8</v>
      </c>
      <c r="CN240" s="144">
        <v>8</v>
      </c>
      <c r="CO240" s="144">
        <v>7</v>
      </c>
      <c r="CP240" s="144">
        <v>6</v>
      </c>
      <c r="CQ240" s="144">
        <v>6</v>
      </c>
      <c r="CR240" s="144">
        <v>5</v>
      </c>
      <c r="CS240" s="144">
        <v>8</v>
      </c>
      <c r="CT240" s="144">
        <v>8</v>
      </c>
      <c r="CU240" s="144">
        <v>10</v>
      </c>
      <c r="CV240" s="144">
        <v>7</v>
      </c>
      <c r="CW240" s="144">
        <v>9</v>
      </c>
      <c r="CX240" s="144">
        <v>8</v>
      </c>
      <c r="CY240" s="144">
        <v>9</v>
      </c>
      <c r="CZ240" s="144">
        <v>8</v>
      </c>
      <c r="DA240" s="144">
        <v>9</v>
      </c>
      <c r="DB240" s="144">
        <v>8</v>
      </c>
      <c r="DC240" s="144">
        <v>9</v>
      </c>
      <c r="DD240" s="144">
        <v>8</v>
      </c>
      <c r="DE240" s="144">
        <v>8</v>
      </c>
      <c r="DF240" s="144">
        <v>7.5</v>
      </c>
      <c r="DG240" s="144">
        <v>7</v>
      </c>
      <c r="DH240" s="144">
        <v>9</v>
      </c>
      <c r="DI240" s="144">
        <v>8</v>
      </c>
      <c r="DJ240" s="144">
        <v>8</v>
      </c>
      <c r="DK240" s="144">
        <v>7</v>
      </c>
      <c r="DL240" s="144">
        <v>8</v>
      </c>
      <c r="DM240" s="144">
        <v>11</v>
      </c>
      <c r="DN240" s="144">
        <v>11</v>
      </c>
      <c r="DO240" s="144">
        <v>10</v>
      </c>
      <c r="DP240" s="144">
        <v>9</v>
      </c>
      <c r="DQ240" s="144">
        <v>9</v>
      </c>
      <c r="DR240" s="329">
        <v>8</v>
      </c>
      <c r="DS240" s="144">
        <v>8</v>
      </c>
      <c r="DT240" s="329">
        <v>5</v>
      </c>
      <c r="DU240" s="329">
        <v>1</v>
      </c>
      <c r="DV240" s="329">
        <v>1</v>
      </c>
      <c r="DW240" s="329">
        <v>2</v>
      </c>
      <c r="DX240" s="329">
        <v>2</v>
      </c>
      <c r="DY240" s="329">
        <v>2</v>
      </c>
      <c r="DZ240" s="329">
        <v>2</v>
      </c>
      <c r="EA240" s="329">
        <v>2</v>
      </c>
      <c r="EB240" s="329">
        <v>1</v>
      </c>
      <c r="EC240" s="329"/>
      <c r="ED240" s="329"/>
      <c r="EE240" s="329"/>
      <c r="EF240" s="329">
        <v>2</v>
      </c>
      <c r="EG240" s="329">
        <v>3</v>
      </c>
      <c r="EH240" s="329">
        <v>4</v>
      </c>
      <c r="EI240" s="329">
        <v>3</v>
      </c>
      <c r="EJ240" s="329">
        <v>5</v>
      </c>
      <c r="EK240" s="329">
        <v>5</v>
      </c>
      <c r="EL240" s="329">
        <v>3</v>
      </c>
      <c r="EM240" s="329">
        <v>3</v>
      </c>
      <c r="EN240" s="329">
        <v>1</v>
      </c>
      <c r="EO240" s="144">
        <v>1</v>
      </c>
      <c r="EP240" s="329"/>
      <c r="EQ240" s="329"/>
      <c r="ER240" s="329"/>
      <c r="ES240" s="329"/>
      <c r="ET240" s="329"/>
      <c r="EU240" s="381"/>
      <c r="EV240" s="329"/>
      <c r="EW240" s="329"/>
      <c r="EX240" s="329"/>
      <c r="EY240" s="329">
        <v>1</v>
      </c>
      <c r="EZ240" s="329">
        <v>1</v>
      </c>
      <c r="FA240" s="329">
        <v>1</v>
      </c>
      <c r="FB240" s="329">
        <v>2</v>
      </c>
      <c r="FC240" s="329">
        <v>1</v>
      </c>
      <c r="FD240" s="329"/>
      <c r="FE240" s="329">
        <v>1</v>
      </c>
      <c r="FF240" s="329">
        <v>1</v>
      </c>
      <c r="FG240" s="329">
        <v>1</v>
      </c>
      <c r="FH240" s="329">
        <v>1</v>
      </c>
      <c r="FI240" s="329"/>
      <c r="FJ240" s="329"/>
      <c r="FL240" s="329"/>
      <c r="FM240" s="329"/>
      <c r="FN240" s="144">
        <v>1</v>
      </c>
      <c r="FO240" s="144">
        <v>2</v>
      </c>
      <c r="FP240" s="144">
        <v>3</v>
      </c>
      <c r="FQ240" s="329">
        <v>3</v>
      </c>
      <c r="FR240" s="144">
        <v>4</v>
      </c>
      <c r="FS240" s="329">
        <v>3</v>
      </c>
      <c r="FT240" s="144">
        <v>3</v>
      </c>
      <c r="FU240" s="329">
        <v>2</v>
      </c>
      <c r="FV240" s="329">
        <v>2</v>
      </c>
      <c r="FW240" s="329">
        <v>2</v>
      </c>
      <c r="FX240" s="329">
        <v>4</v>
      </c>
      <c r="FY240" s="329">
        <v>4</v>
      </c>
      <c r="FZ240" s="329">
        <v>6</v>
      </c>
      <c r="GA240" s="329">
        <v>6</v>
      </c>
      <c r="GB240" s="329">
        <v>6</v>
      </c>
      <c r="GC240" s="329">
        <v>6</v>
      </c>
      <c r="GD240" s="329">
        <v>5</v>
      </c>
      <c r="GE240" s="329">
        <v>4</v>
      </c>
      <c r="GF240" s="329">
        <v>4</v>
      </c>
      <c r="GG240" s="329">
        <v>4</v>
      </c>
      <c r="GH240" s="329">
        <v>4</v>
      </c>
      <c r="GI240" s="329">
        <v>4</v>
      </c>
      <c r="GJ240" s="329">
        <v>8</v>
      </c>
      <c r="GK240" s="329">
        <v>8</v>
      </c>
      <c r="GL240" s="329">
        <v>6</v>
      </c>
      <c r="GM240" s="329">
        <v>6</v>
      </c>
      <c r="GN240" s="329">
        <v>5</v>
      </c>
      <c r="GO240" s="329">
        <v>5</v>
      </c>
      <c r="GP240" s="144">
        <v>6</v>
      </c>
      <c r="GQ240" s="329">
        <v>6</v>
      </c>
      <c r="GR240" s="329">
        <v>8</v>
      </c>
      <c r="GS240" s="329">
        <v>8</v>
      </c>
      <c r="GT240" s="329">
        <v>7</v>
      </c>
      <c r="GU240" s="329">
        <v>9</v>
      </c>
      <c r="GV240" s="144">
        <v>7</v>
      </c>
      <c r="GW240" s="144">
        <v>9</v>
      </c>
      <c r="GX240" s="144">
        <v>5</v>
      </c>
      <c r="GY240" s="144">
        <v>6</v>
      </c>
      <c r="GZ240" s="144">
        <v>7</v>
      </c>
      <c r="HA240" s="144">
        <v>8</v>
      </c>
      <c r="HB240" s="144">
        <v>6</v>
      </c>
      <c r="HC240" s="144">
        <v>7</v>
      </c>
      <c r="HD240" s="144">
        <v>7</v>
      </c>
      <c r="HE240" s="144">
        <v>6</v>
      </c>
      <c r="HF240" s="144">
        <v>7</v>
      </c>
      <c r="HG240" s="144">
        <v>6</v>
      </c>
      <c r="HH240" s="144">
        <v>6</v>
      </c>
      <c r="HI240" s="144">
        <v>6</v>
      </c>
      <c r="HJ240" s="144">
        <v>5</v>
      </c>
      <c r="HK240" s="144">
        <v>7</v>
      </c>
      <c r="HL240" s="144">
        <v>8</v>
      </c>
      <c r="HM240" s="144">
        <v>6</v>
      </c>
      <c r="HN240" s="144">
        <v>5</v>
      </c>
      <c r="HO240" s="144">
        <v>6</v>
      </c>
      <c r="HP240" s="144">
        <v>5</v>
      </c>
      <c r="HQ240" s="144">
        <v>5</v>
      </c>
      <c r="HR240" s="144">
        <v>3</v>
      </c>
      <c r="HS240" s="144">
        <v>2</v>
      </c>
      <c r="HT240" s="144">
        <v>3</v>
      </c>
      <c r="HU240" s="144">
        <v>2</v>
      </c>
      <c r="HV240" s="144">
        <v>2</v>
      </c>
      <c r="HW240" s="144">
        <v>2</v>
      </c>
      <c r="HX240" s="144">
        <v>2</v>
      </c>
      <c r="HY240" s="144">
        <v>3</v>
      </c>
      <c r="HZ240" s="144">
        <v>3</v>
      </c>
      <c r="IA240" s="144">
        <v>3</v>
      </c>
      <c r="IB240" s="144">
        <v>2</v>
      </c>
      <c r="IC240" s="144">
        <v>2</v>
      </c>
      <c r="ID240" s="144">
        <v>2</v>
      </c>
      <c r="IE240" s="144">
        <v>2</v>
      </c>
      <c r="IF240" s="144">
        <v>2</v>
      </c>
      <c r="IG240" s="144">
        <v>2</v>
      </c>
      <c r="IH240" s="144">
        <v>2</v>
      </c>
      <c r="II240" s="144">
        <v>1</v>
      </c>
      <c r="IJ240" s="144">
        <v>1</v>
      </c>
      <c r="IK240" s="144">
        <v>1</v>
      </c>
      <c r="IL240" s="144">
        <v>0</v>
      </c>
      <c r="IM240" s="144">
        <v>0</v>
      </c>
      <c r="IN240" s="341">
        <f t="shared" si="201"/>
        <v>0</v>
      </c>
      <c r="IO240" s="144">
        <v>0</v>
      </c>
      <c r="IP240" s="144">
        <v>1</v>
      </c>
      <c r="IQ240" s="144">
        <v>1</v>
      </c>
      <c r="IR240" s="144">
        <v>1</v>
      </c>
      <c r="IS240" s="144">
        <v>1</v>
      </c>
      <c r="IT240" s="144">
        <v>3</v>
      </c>
      <c r="IU240" s="144">
        <v>3</v>
      </c>
      <c r="IV240" s="144">
        <v>3</v>
      </c>
      <c r="IW240" s="144">
        <v>3</v>
      </c>
      <c r="IX240" s="144">
        <v>1</v>
      </c>
      <c r="IY240" s="144">
        <v>2</v>
      </c>
      <c r="IZ240" s="144">
        <v>2</v>
      </c>
      <c r="JA240" s="144">
        <v>3</v>
      </c>
      <c r="JB240" s="144">
        <v>4</v>
      </c>
      <c r="JC240" s="343">
        <f t="shared" si="203"/>
        <v>4</v>
      </c>
      <c r="JD240" s="144">
        <v>4</v>
      </c>
      <c r="JE240" s="144">
        <v>4</v>
      </c>
      <c r="JF240" s="362">
        <f t="shared" si="204"/>
        <v>4</v>
      </c>
      <c r="JG240" s="144">
        <v>4</v>
      </c>
      <c r="JH240" s="144">
        <v>4</v>
      </c>
      <c r="JI240" s="144">
        <v>4</v>
      </c>
      <c r="JJ240" s="144">
        <v>4</v>
      </c>
      <c r="JK240" s="144">
        <v>4</v>
      </c>
      <c r="JL240" s="144">
        <v>4</v>
      </c>
      <c r="JM240" s="144">
        <v>5</v>
      </c>
      <c r="JN240" s="341">
        <f t="shared" si="205"/>
        <v>5</v>
      </c>
      <c r="JO240" s="144">
        <v>5</v>
      </c>
      <c r="JP240" s="144">
        <v>5</v>
      </c>
      <c r="JQ240" s="144">
        <v>5</v>
      </c>
      <c r="JR240" s="144">
        <v>5</v>
      </c>
      <c r="JS240" s="144">
        <v>6</v>
      </c>
      <c r="JT240" s="144">
        <v>6</v>
      </c>
      <c r="JU240" s="144">
        <v>6</v>
      </c>
      <c r="JV240" s="341">
        <f t="shared" si="206"/>
        <v>5</v>
      </c>
      <c r="JW240" s="144">
        <v>4</v>
      </c>
      <c r="JX240" s="144">
        <v>6</v>
      </c>
      <c r="JY240" s="144">
        <v>4</v>
      </c>
      <c r="JZ240" s="144">
        <v>4</v>
      </c>
      <c r="KA240" s="144">
        <v>5</v>
      </c>
      <c r="KB240" s="144">
        <v>4</v>
      </c>
      <c r="KC240" s="144">
        <v>4</v>
      </c>
      <c r="KD240" s="144">
        <v>4</v>
      </c>
      <c r="KE240" s="144">
        <v>5</v>
      </c>
      <c r="KF240" s="144">
        <v>5</v>
      </c>
      <c r="KG240" s="144">
        <v>5</v>
      </c>
      <c r="KH240" s="144">
        <v>3</v>
      </c>
      <c r="KI240" s="144">
        <v>3</v>
      </c>
      <c r="KJ240" s="144">
        <v>3</v>
      </c>
      <c r="KK240" s="144">
        <v>3</v>
      </c>
      <c r="KL240" s="144">
        <v>3</v>
      </c>
      <c r="KM240" s="144">
        <v>2</v>
      </c>
      <c r="KN240" s="144">
        <v>2</v>
      </c>
      <c r="KO240" s="341">
        <v>4</v>
      </c>
      <c r="KP240" s="144">
        <v>6</v>
      </c>
      <c r="KQ240" s="144">
        <v>7</v>
      </c>
      <c r="KR240" s="144">
        <v>6</v>
      </c>
      <c r="KS240" s="144">
        <v>6</v>
      </c>
      <c r="KT240" s="144">
        <v>6</v>
      </c>
      <c r="KU240" s="144">
        <v>5</v>
      </c>
      <c r="KV240" s="144">
        <v>4</v>
      </c>
      <c r="KW240" s="144">
        <v>3</v>
      </c>
      <c r="KX240" s="144">
        <v>4</v>
      </c>
      <c r="KY240" s="144">
        <v>4</v>
      </c>
      <c r="KZ240" s="144">
        <v>5</v>
      </c>
      <c r="LA240" s="144">
        <v>5</v>
      </c>
      <c r="LB240" s="144">
        <v>5</v>
      </c>
      <c r="LC240" s="144">
        <v>4</v>
      </c>
      <c r="LD240" s="144">
        <v>4</v>
      </c>
      <c r="LE240" s="144">
        <v>2</v>
      </c>
      <c r="LF240" s="144">
        <v>2</v>
      </c>
      <c r="LG240" s="144">
        <v>2</v>
      </c>
      <c r="LH240" s="144">
        <v>2</v>
      </c>
      <c r="LI240" s="144">
        <v>2</v>
      </c>
      <c r="LJ240" s="473">
        <v>2</v>
      </c>
      <c r="LK240" s="144">
        <v>2</v>
      </c>
      <c r="LL240" s="144">
        <v>1</v>
      </c>
      <c r="LM240" s="144">
        <v>1</v>
      </c>
      <c r="LN240" s="144">
        <v>1</v>
      </c>
      <c r="LO240" s="144">
        <v>3</v>
      </c>
      <c r="LP240" s="144">
        <v>2</v>
      </c>
      <c r="LQ240" s="144">
        <v>2</v>
      </c>
      <c r="LR240" s="144">
        <v>2</v>
      </c>
      <c r="LS240" s="144">
        <v>2</v>
      </c>
      <c r="LT240" s="144">
        <v>3</v>
      </c>
      <c r="LU240" s="144">
        <v>4</v>
      </c>
      <c r="LV240" s="144">
        <v>4</v>
      </c>
      <c r="LW240" s="144">
        <v>4</v>
      </c>
      <c r="LX240" s="144">
        <v>4</v>
      </c>
      <c r="LY240" s="144">
        <v>3</v>
      </c>
      <c r="LZ240" s="144">
        <v>3</v>
      </c>
      <c r="MA240" s="144">
        <v>4</v>
      </c>
      <c r="MB240" s="144">
        <v>5</v>
      </c>
      <c r="MC240" s="144">
        <v>4</v>
      </c>
      <c r="MD240" s="144">
        <v>2</v>
      </c>
      <c r="ME240" s="144">
        <v>1</v>
      </c>
      <c r="MF240" s="144">
        <v>2</v>
      </c>
      <c r="MG240" s="144">
        <v>1</v>
      </c>
      <c r="MH240" s="144">
        <v>1</v>
      </c>
      <c r="MI240" s="144">
        <v>1</v>
      </c>
      <c r="MJ240" s="144">
        <v>1</v>
      </c>
      <c r="MK240" s="144">
        <v>0</v>
      </c>
      <c r="ML240" s="144">
        <v>0</v>
      </c>
      <c r="MM240" s="144">
        <v>0</v>
      </c>
      <c r="MN240" s="144">
        <v>1</v>
      </c>
      <c r="MO240" s="144">
        <v>1</v>
      </c>
      <c r="MP240" s="144">
        <v>0</v>
      </c>
      <c r="MQ240" s="144">
        <v>0</v>
      </c>
      <c r="MR240" s="144">
        <v>0</v>
      </c>
      <c r="MS240" s="144">
        <v>0</v>
      </c>
      <c r="MT240" s="144">
        <v>0</v>
      </c>
      <c r="MU240" s="144">
        <v>1</v>
      </c>
      <c r="MV240" s="144">
        <v>2</v>
      </c>
      <c r="MW240" s="144">
        <v>2</v>
      </c>
      <c r="MX240" s="144">
        <v>2</v>
      </c>
      <c r="MY240" s="144">
        <v>2</v>
      </c>
      <c r="MZ240" s="144">
        <v>3</v>
      </c>
      <c r="NA240" s="144">
        <v>3</v>
      </c>
      <c r="NB240" s="144">
        <v>3</v>
      </c>
      <c r="NC240" s="144">
        <v>3</v>
      </c>
      <c r="ND240" s="144">
        <v>4</v>
      </c>
      <c r="NE240" s="144">
        <v>4</v>
      </c>
      <c r="NF240" s="144">
        <v>4</v>
      </c>
      <c r="NG240" s="144">
        <v>4</v>
      </c>
      <c r="NH240" s="144">
        <v>6</v>
      </c>
      <c r="NI240" s="144">
        <v>6</v>
      </c>
      <c r="NJ240" s="144">
        <v>6</v>
      </c>
      <c r="NK240" s="144">
        <v>6</v>
      </c>
      <c r="NL240" s="144">
        <v>6</v>
      </c>
      <c r="NM240" s="144">
        <v>6</v>
      </c>
      <c r="NN240" s="144">
        <v>5</v>
      </c>
      <c r="NO240" s="144">
        <v>5</v>
      </c>
      <c r="NP240" s="144">
        <v>5</v>
      </c>
      <c r="NQ240" s="144">
        <v>4</v>
      </c>
      <c r="NR240" s="144">
        <v>3</v>
      </c>
      <c r="NS240" s="144">
        <v>2</v>
      </c>
      <c r="NT240" s="144">
        <v>2</v>
      </c>
      <c r="NU240" s="144">
        <v>2</v>
      </c>
      <c r="NV240" s="144">
        <v>2</v>
      </c>
      <c r="NW240" s="144">
        <v>3</v>
      </c>
      <c r="NX240" s="144">
        <v>3</v>
      </c>
      <c r="NY240" s="144">
        <v>3</v>
      </c>
      <c r="NZ240" s="144">
        <v>2</v>
      </c>
      <c r="OA240" s="144">
        <v>1</v>
      </c>
      <c r="OB240" s="144">
        <v>1</v>
      </c>
      <c r="OC240" s="144">
        <v>1</v>
      </c>
      <c r="OD240" s="144">
        <v>1</v>
      </c>
      <c r="OE240" s="144">
        <v>2</v>
      </c>
      <c r="OF240" s="144">
        <v>2</v>
      </c>
      <c r="OG240" s="144">
        <v>2</v>
      </c>
      <c r="OH240" s="144">
        <v>2</v>
      </c>
      <c r="OI240" s="144">
        <v>2</v>
      </c>
      <c r="OJ240" s="144">
        <v>2</v>
      </c>
      <c r="OK240" s="144">
        <v>2</v>
      </c>
      <c r="OL240" s="144">
        <v>2</v>
      </c>
      <c r="OM240" s="144">
        <v>1</v>
      </c>
      <c r="ON240" s="144">
        <v>2</v>
      </c>
      <c r="OO240" s="144">
        <v>3</v>
      </c>
      <c r="OP240" s="144">
        <v>2</v>
      </c>
      <c r="OQ240" s="144">
        <v>2</v>
      </c>
      <c r="OR240" s="144">
        <v>2</v>
      </c>
      <c r="OS240" s="144">
        <v>2</v>
      </c>
      <c r="OT240" s="144">
        <v>2</v>
      </c>
      <c r="OU240" s="144">
        <v>2</v>
      </c>
      <c r="OV240" s="144">
        <v>2</v>
      </c>
      <c r="OW240" s="144">
        <v>2</v>
      </c>
      <c r="OX240" s="144">
        <v>2</v>
      </c>
      <c r="OY240" s="341">
        <f t="shared" si="202"/>
        <v>3.5</v>
      </c>
      <c r="OZ240" s="144">
        <v>5</v>
      </c>
      <c r="PA240" s="144">
        <v>7</v>
      </c>
      <c r="PB240" s="144">
        <v>6</v>
      </c>
      <c r="PC240" s="144">
        <v>6</v>
      </c>
      <c r="PD240" s="144">
        <v>6</v>
      </c>
    </row>
    <row r="241" spans="1:436" s="144" customFormat="1" x14ac:dyDescent="0.2">
      <c r="A241" s="318"/>
      <c r="B241" s="318">
        <v>19</v>
      </c>
      <c r="C241" s="319">
        <f t="shared" ca="1" si="200"/>
        <v>0</v>
      </c>
      <c r="D241" s="322"/>
      <c r="E241" s="322"/>
      <c r="F241" s="322"/>
      <c r="G241" s="144">
        <v>2</v>
      </c>
      <c r="H241" s="144">
        <v>2</v>
      </c>
      <c r="I241" s="343">
        <v>2</v>
      </c>
      <c r="J241" s="144">
        <v>2</v>
      </c>
      <c r="K241" s="144">
        <v>1</v>
      </c>
      <c r="L241" s="144">
        <v>1</v>
      </c>
      <c r="M241" s="144">
        <v>2</v>
      </c>
      <c r="N241" s="144">
        <v>2</v>
      </c>
      <c r="O241" s="144">
        <v>1</v>
      </c>
      <c r="P241" s="144">
        <v>2</v>
      </c>
      <c r="Q241" s="144">
        <v>2</v>
      </c>
      <c r="R241" s="144">
        <v>2</v>
      </c>
      <c r="S241" s="144">
        <v>2</v>
      </c>
      <c r="T241" s="144">
        <v>2</v>
      </c>
      <c r="U241" s="144">
        <v>3</v>
      </c>
      <c r="V241" s="144">
        <v>3</v>
      </c>
      <c r="W241" s="144">
        <v>4</v>
      </c>
      <c r="X241" s="144">
        <v>3</v>
      </c>
      <c r="Y241" s="144">
        <v>3</v>
      </c>
      <c r="Z241" s="144">
        <v>4</v>
      </c>
      <c r="AA241" s="144">
        <v>3</v>
      </c>
      <c r="AB241" s="144">
        <v>3</v>
      </c>
      <c r="AC241" s="144">
        <v>2</v>
      </c>
      <c r="AD241" s="144">
        <v>5</v>
      </c>
      <c r="AE241" s="144">
        <v>5</v>
      </c>
      <c r="AF241" s="144">
        <v>6</v>
      </c>
      <c r="AG241" s="144">
        <v>5</v>
      </c>
      <c r="AH241" s="144">
        <v>6</v>
      </c>
      <c r="AI241" s="144">
        <v>6</v>
      </c>
      <c r="AJ241" s="144">
        <v>6</v>
      </c>
      <c r="AK241" s="144">
        <v>1</v>
      </c>
      <c r="AL241" s="144">
        <v>2</v>
      </c>
      <c r="AM241" s="144">
        <v>2</v>
      </c>
      <c r="AN241" s="144">
        <v>2</v>
      </c>
      <c r="AO241" s="144">
        <v>2</v>
      </c>
      <c r="AP241" s="363">
        <v>2</v>
      </c>
      <c r="AQ241" s="144">
        <v>2</v>
      </c>
      <c r="AR241" s="144">
        <v>1</v>
      </c>
      <c r="AS241" s="144">
        <v>1</v>
      </c>
      <c r="AT241" s="144">
        <v>0</v>
      </c>
      <c r="AU241" s="144">
        <v>2</v>
      </c>
      <c r="AV241" s="144">
        <v>2</v>
      </c>
      <c r="AW241" s="144">
        <v>4</v>
      </c>
      <c r="AX241" s="144">
        <v>4</v>
      </c>
      <c r="AY241" s="144">
        <v>3</v>
      </c>
      <c r="AZ241" s="144">
        <v>2</v>
      </c>
      <c r="BA241" s="144">
        <v>2</v>
      </c>
      <c r="BB241" s="144">
        <v>4</v>
      </c>
      <c r="BC241" s="144">
        <v>5</v>
      </c>
      <c r="BD241" s="144">
        <v>4</v>
      </c>
      <c r="BE241" s="144">
        <v>4</v>
      </c>
      <c r="BF241" s="144">
        <v>4</v>
      </c>
      <c r="BG241" s="144">
        <v>5</v>
      </c>
      <c r="BH241" s="144">
        <v>5</v>
      </c>
      <c r="BI241" s="144">
        <v>4</v>
      </c>
      <c r="BJ241" s="144">
        <v>3</v>
      </c>
      <c r="BK241" s="144">
        <v>4</v>
      </c>
      <c r="BL241" s="144">
        <v>3</v>
      </c>
      <c r="BM241" s="144">
        <v>2</v>
      </c>
      <c r="BN241" s="144">
        <v>2</v>
      </c>
      <c r="BO241" s="144">
        <v>2</v>
      </c>
      <c r="BP241" s="144">
        <v>2</v>
      </c>
      <c r="BQ241" s="144">
        <v>2</v>
      </c>
      <c r="BR241" s="144">
        <v>2</v>
      </c>
      <c r="BS241" s="371">
        <v>0</v>
      </c>
      <c r="BT241" s="144">
        <v>2</v>
      </c>
      <c r="BU241" s="144">
        <v>2</v>
      </c>
      <c r="BV241" s="144">
        <v>2</v>
      </c>
      <c r="BW241" s="144">
        <v>2</v>
      </c>
      <c r="BX241" s="144">
        <v>2</v>
      </c>
      <c r="BY241" s="144">
        <v>2</v>
      </c>
      <c r="BZ241" s="144">
        <v>2</v>
      </c>
      <c r="CA241" s="381">
        <v>2</v>
      </c>
      <c r="CB241" s="142">
        <v>2</v>
      </c>
      <c r="CC241" s="381">
        <v>2</v>
      </c>
      <c r="CD241" s="381">
        <v>1</v>
      </c>
      <c r="CE241" s="381">
        <v>3</v>
      </c>
      <c r="CF241" s="381">
        <v>3</v>
      </c>
      <c r="CG241" s="142">
        <v>2</v>
      </c>
      <c r="CH241" s="142">
        <v>2</v>
      </c>
      <c r="CI241" s="381">
        <v>3</v>
      </c>
      <c r="CJ241" s="144">
        <v>4</v>
      </c>
      <c r="CK241" s="144">
        <v>4</v>
      </c>
      <c r="CL241" s="144">
        <v>4</v>
      </c>
      <c r="CM241" s="144">
        <v>4</v>
      </c>
      <c r="CN241" s="144">
        <v>4</v>
      </c>
      <c r="CO241" s="144">
        <v>4</v>
      </c>
      <c r="CP241" s="144">
        <v>4</v>
      </c>
      <c r="CQ241" s="144">
        <v>5</v>
      </c>
      <c r="CR241" s="144">
        <v>5</v>
      </c>
      <c r="CS241" s="144">
        <v>6</v>
      </c>
      <c r="CT241" s="144">
        <v>4</v>
      </c>
      <c r="CU241" s="144">
        <v>4</v>
      </c>
      <c r="CV241" s="144">
        <v>3</v>
      </c>
      <c r="CW241" s="144">
        <v>3</v>
      </c>
      <c r="CX241" s="144">
        <v>3</v>
      </c>
      <c r="CY241" s="144">
        <v>1</v>
      </c>
      <c r="CZ241" s="144">
        <v>1</v>
      </c>
      <c r="DA241" s="144">
        <v>1</v>
      </c>
      <c r="DB241" s="144">
        <v>2</v>
      </c>
      <c r="DC241" s="144">
        <v>1</v>
      </c>
      <c r="DD241" s="144">
        <v>2</v>
      </c>
      <c r="DE241" s="144">
        <v>1</v>
      </c>
      <c r="DF241" s="144">
        <v>1</v>
      </c>
      <c r="DG241" s="144">
        <v>1</v>
      </c>
      <c r="DH241" s="144">
        <v>1</v>
      </c>
      <c r="DI241" s="144">
        <v>2</v>
      </c>
      <c r="DJ241" s="144">
        <v>2</v>
      </c>
      <c r="DK241" s="144">
        <v>2</v>
      </c>
      <c r="DL241" s="144">
        <v>1</v>
      </c>
      <c r="DM241" s="144">
        <v>0</v>
      </c>
      <c r="DN241" s="144">
        <v>0</v>
      </c>
      <c r="DO241" s="144">
        <v>0</v>
      </c>
      <c r="DP241" s="144">
        <v>0</v>
      </c>
      <c r="DQ241" s="144">
        <v>0</v>
      </c>
      <c r="DR241" s="329">
        <v>0</v>
      </c>
      <c r="DS241" s="144">
        <v>0</v>
      </c>
      <c r="DT241" s="329"/>
      <c r="DU241" s="329"/>
      <c r="DV241" s="329"/>
      <c r="DW241" s="329"/>
      <c r="DX241" s="329"/>
      <c r="DY241" s="329"/>
      <c r="DZ241" s="329"/>
      <c r="EA241" s="329"/>
      <c r="EB241" s="329"/>
      <c r="EC241" s="329"/>
      <c r="ED241" s="329"/>
      <c r="EE241" s="329"/>
      <c r="EF241" s="329"/>
      <c r="EG241" s="329"/>
      <c r="EH241" s="329"/>
      <c r="EI241" s="329"/>
      <c r="EJ241" s="329"/>
      <c r="EK241" s="329">
        <v>1</v>
      </c>
      <c r="EL241" s="329">
        <v>1</v>
      </c>
      <c r="EM241" s="329">
        <v>1</v>
      </c>
      <c r="EN241" s="329"/>
      <c r="EP241" s="329"/>
      <c r="ER241" s="329">
        <v>1</v>
      </c>
      <c r="ES241" s="329">
        <v>1</v>
      </c>
      <c r="ET241" s="329">
        <v>1</v>
      </c>
      <c r="EU241" s="381">
        <v>1</v>
      </c>
      <c r="EV241" s="329">
        <v>1</v>
      </c>
      <c r="EW241" s="329">
        <v>1</v>
      </c>
      <c r="EX241" s="329">
        <v>1</v>
      </c>
      <c r="EY241" s="329">
        <v>1</v>
      </c>
      <c r="EZ241" s="329">
        <v>1</v>
      </c>
      <c r="FA241" s="329">
        <v>1</v>
      </c>
      <c r="FB241" s="329">
        <v>1</v>
      </c>
      <c r="FC241" s="329">
        <v>1</v>
      </c>
      <c r="FD241" s="329">
        <v>1</v>
      </c>
      <c r="FE241" s="329">
        <v>1</v>
      </c>
      <c r="FF241" s="329">
        <v>1</v>
      </c>
      <c r="FG241" s="329">
        <v>1</v>
      </c>
      <c r="FH241" s="329">
        <v>1</v>
      </c>
      <c r="FI241" s="329">
        <v>1</v>
      </c>
      <c r="FJ241" s="329">
        <v>1</v>
      </c>
      <c r="FK241" s="144">
        <v>1</v>
      </c>
      <c r="FL241" s="329">
        <v>1</v>
      </c>
      <c r="FM241" s="329">
        <v>1</v>
      </c>
      <c r="FN241" s="144">
        <v>1</v>
      </c>
      <c r="FO241" s="144">
        <v>1</v>
      </c>
      <c r="FP241" s="144">
        <v>1</v>
      </c>
      <c r="FQ241" s="329">
        <v>1</v>
      </c>
      <c r="FR241" s="144">
        <v>1</v>
      </c>
      <c r="FS241" s="329">
        <v>1</v>
      </c>
      <c r="FT241" s="144">
        <v>1</v>
      </c>
      <c r="FU241" s="329">
        <v>1</v>
      </c>
      <c r="FV241" s="329">
        <v>1</v>
      </c>
      <c r="FW241" s="329">
        <v>1</v>
      </c>
      <c r="FX241" s="329">
        <v>0</v>
      </c>
      <c r="FY241" s="329">
        <v>0</v>
      </c>
      <c r="FZ241" s="329">
        <v>0</v>
      </c>
      <c r="GA241" s="329">
        <v>0</v>
      </c>
      <c r="GB241" s="329">
        <v>0</v>
      </c>
      <c r="GC241" s="329">
        <v>0</v>
      </c>
      <c r="GD241" s="329">
        <v>0</v>
      </c>
      <c r="GE241" s="329">
        <v>0</v>
      </c>
      <c r="GF241" s="329">
        <v>0</v>
      </c>
      <c r="GG241" s="329">
        <v>0</v>
      </c>
      <c r="GH241" s="329">
        <v>0</v>
      </c>
      <c r="GI241" s="329">
        <v>0</v>
      </c>
      <c r="GJ241" s="329">
        <v>0</v>
      </c>
      <c r="GK241" s="329">
        <v>0</v>
      </c>
      <c r="GL241" s="329">
        <v>0</v>
      </c>
      <c r="GM241" s="329">
        <v>0</v>
      </c>
      <c r="GN241" s="329">
        <v>0</v>
      </c>
      <c r="GO241" s="329">
        <v>0</v>
      </c>
      <c r="GP241" s="144">
        <v>0</v>
      </c>
      <c r="GQ241" s="329">
        <v>0</v>
      </c>
      <c r="GR241" s="144">
        <v>0</v>
      </c>
      <c r="GS241" s="329">
        <v>0</v>
      </c>
      <c r="GT241" s="329">
        <v>0</v>
      </c>
      <c r="GU241" s="329">
        <v>0</v>
      </c>
      <c r="GV241" s="144">
        <v>0</v>
      </c>
      <c r="GW241" s="144">
        <v>0</v>
      </c>
      <c r="GX241" s="144">
        <v>0</v>
      </c>
      <c r="GY241" s="144">
        <v>0</v>
      </c>
      <c r="GZ241" s="144">
        <v>0</v>
      </c>
      <c r="HA241" s="144">
        <v>0</v>
      </c>
      <c r="HB241" s="144">
        <v>0</v>
      </c>
      <c r="HC241" s="144">
        <v>0</v>
      </c>
      <c r="HD241" s="144">
        <v>0</v>
      </c>
      <c r="HE241" s="144">
        <v>0</v>
      </c>
      <c r="HF241" s="144">
        <v>0</v>
      </c>
      <c r="HG241" s="144">
        <v>0</v>
      </c>
      <c r="HH241" s="144">
        <v>0</v>
      </c>
      <c r="HI241" s="144">
        <v>0</v>
      </c>
      <c r="HJ241" s="144">
        <v>0</v>
      </c>
      <c r="HK241" s="144">
        <v>0</v>
      </c>
      <c r="HL241" s="144">
        <v>0</v>
      </c>
      <c r="HM241" s="144">
        <v>0</v>
      </c>
      <c r="HN241" s="144">
        <v>0</v>
      </c>
      <c r="HO241" s="144">
        <v>1</v>
      </c>
      <c r="HP241" s="144">
        <v>0</v>
      </c>
      <c r="HQ241" s="144">
        <v>1</v>
      </c>
      <c r="HR241" s="144">
        <v>0</v>
      </c>
      <c r="HS241" s="144">
        <v>0</v>
      </c>
      <c r="HT241" s="144">
        <v>0</v>
      </c>
      <c r="HU241" s="144">
        <v>0</v>
      </c>
      <c r="HV241" s="144">
        <v>0</v>
      </c>
      <c r="HW241" s="144">
        <v>0</v>
      </c>
      <c r="HX241" s="144">
        <v>1</v>
      </c>
      <c r="HY241" s="144">
        <v>2</v>
      </c>
      <c r="HZ241" s="144">
        <v>1</v>
      </c>
      <c r="IA241" s="144">
        <v>1</v>
      </c>
      <c r="IB241" s="144">
        <v>1</v>
      </c>
      <c r="IC241" s="144">
        <v>0</v>
      </c>
      <c r="ID241" s="144">
        <v>0</v>
      </c>
      <c r="IE241" s="144">
        <v>0</v>
      </c>
      <c r="IF241" s="144">
        <v>0</v>
      </c>
      <c r="IG241" s="144">
        <v>0</v>
      </c>
      <c r="IH241" s="144">
        <v>0</v>
      </c>
      <c r="II241" s="144">
        <v>1</v>
      </c>
      <c r="IJ241" s="144">
        <v>0</v>
      </c>
      <c r="IK241" s="144">
        <v>0</v>
      </c>
      <c r="IL241" s="144">
        <v>0</v>
      </c>
      <c r="IM241" s="144">
        <v>0</v>
      </c>
      <c r="IN241" s="341">
        <f t="shared" si="201"/>
        <v>0</v>
      </c>
      <c r="IO241" s="144">
        <v>0</v>
      </c>
      <c r="IP241" s="144">
        <v>0</v>
      </c>
      <c r="IQ241" s="144">
        <v>0</v>
      </c>
      <c r="IR241" s="144">
        <v>0</v>
      </c>
      <c r="IS241" s="144">
        <v>0</v>
      </c>
      <c r="IT241" s="144">
        <v>0</v>
      </c>
      <c r="IU241" s="144">
        <v>0</v>
      </c>
      <c r="IV241" s="144">
        <v>0</v>
      </c>
      <c r="IW241" s="144">
        <v>0</v>
      </c>
      <c r="IX241" s="144">
        <v>0</v>
      </c>
      <c r="IY241" s="144">
        <v>0</v>
      </c>
      <c r="IZ241" s="144">
        <v>1</v>
      </c>
      <c r="JA241" s="144">
        <v>1</v>
      </c>
      <c r="JB241" s="144">
        <v>1</v>
      </c>
      <c r="JC241" s="343">
        <f t="shared" si="203"/>
        <v>0.5</v>
      </c>
      <c r="JD241" s="144">
        <v>0</v>
      </c>
      <c r="JE241" s="144">
        <v>0</v>
      </c>
      <c r="JF241" s="362">
        <f t="shared" si="204"/>
        <v>0</v>
      </c>
      <c r="JG241" s="144">
        <v>0</v>
      </c>
      <c r="JH241" s="144">
        <v>0</v>
      </c>
      <c r="JI241" s="144">
        <v>0</v>
      </c>
      <c r="JJ241" s="144">
        <v>0</v>
      </c>
      <c r="JK241" s="144">
        <v>1</v>
      </c>
      <c r="JL241" s="144">
        <v>1</v>
      </c>
      <c r="JM241" s="144">
        <v>0</v>
      </c>
      <c r="JN241" s="341">
        <f t="shared" si="205"/>
        <v>0</v>
      </c>
      <c r="JO241" s="144">
        <v>0</v>
      </c>
      <c r="JP241" s="144">
        <v>0</v>
      </c>
      <c r="JQ241" s="144">
        <v>1</v>
      </c>
      <c r="JR241" s="144">
        <v>0</v>
      </c>
      <c r="JS241" s="144">
        <v>0</v>
      </c>
      <c r="JT241" s="144">
        <v>0</v>
      </c>
      <c r="JU241" s="144">
        <v>0</v>
      </c>
      <c r="JV241" s="341">
        <f t="shared" si="206"/>
        <v>0</v>
      </c>
      <c r="JW241" s="144">
        <v>0</v>
      </c>
      <c r="JX241" s="144">
        <v>0</v>
      </c>
      <c r="JY241" s="144">
        <v>0</v>
      </c>
      <c r="JZ241" s="144">
        <v>0</v>
      </c>
      <c r="KA241" s="144">
        <v>0</v>
      </c>
      <c r="KB241" s="144">
        <v>0</v>
      </c>
      <c r="KC241" s="144">
        <v>0</v>
      </c>
      <c r="KD241" s="144">
        <v>0</v>
      </c>
      <c r="KE241" s="144">
        <v>0</v>
      </c>
      <c r="KF241" s="144">
        <v>0</v>
      </c>
      <c r="KG241" s="144">
        <v>0</v>
      </c>
      <c r="KH241" s="144">
        <v>0</v>
      </c>
      <c r="KI241" s="144">
        <v>1</v>
      </c>
      <c r="KJ241" s="144">
        <v>1</v>
      </c>
      <c r="KK241" s="144">
        <v>1</v>
      </c>
      <c r="KL241" s="144">
        <v>1</v>
      </c>
      <c r="KM241" s="144">
        <v>2</v>
      </c>
      <c r="KN241" s="144">
        <v>3</v>
      </c>
      <c r="KO241" s="341">
        <v>3</v>
      </c>
      <c r="KP241" s="144">
        <v>3</v>
      </c>
      <c r="KQ241" s="144">
        <v>3</v>
      </c>
      <c r="KR241" s="144">
        <v>2</v>
      </c>
      <c r="KS241" s="144">
        <v>2</v>
      </c>
      <c r="KT241" s="144">
        <v>2</v>
      </c>
      <c r="KU241" s="144">
        <v>2</v>
      </c>
      <c r="KV241" s="144">
        <v>1</v>
      </c>
      <c r="KW241" s="144">
        <v>1</v>
      </c>
      <c r="KX241" s="144">
        <v>1</v>
      </c>
      <c r="KY241" s="144">
        <v>1</v>
      </c>
      <c r="KZ241" s="144">
        <v>1</v>
      </c>
      <c r="LA241" s="144">
        <v>1</v>
      </c>
      <c r="LB241" s="144">
        <v>1</v>
      </c>
      <c r="LC241" s="144">
        <v>1</v>
      </c>
      <c r="LD241" s="144">
        <v>1</v>
      </c>
      <c r="LE241" s="144">
        <v>1</v>
      </c>
      <c r="LF241" s="144">
        <v>1</v>
      </c>
      <c r="LG241" s="144">
        <v>1</v>
      </c>
      <c r="LH241" s="144">
        <v>0</v>
      </c>
      <c r="LI241" s="144">
        <v>0</v>
      </c>
      <c r="LJ241" s="473">
        <v>0</v>
      </c>
      <c r="LK241" s="144">
        <v>0</v>
      </c>
      <c r="LL241" s="144">
        <v>0</v>
      </c>
      <c r="LM241" s="144">
        <v>0</v>
      </c>
      <c r="LN241" s="144">
        <v>0</v>
      </c>
      <c r="LO241" s="144">
        <v>0</v>
      </c>
      <c r="LP241" s="144">
        <v>0</v>
      </c>
      <c r="LQ241" s="144">
        <v>0</v>
      </c>
      <c r="LR241" s="144">
        <v>0</v>
      </c>
      <c r="LS241" s="144">
        <v>0</v>
      </c>
      <c r="LT241" s="144">
        <v>0</v>
      </c>
      <c r="LU241" s="144">
        <v>0</v>
      </c>
      <c r="LV241" s="144">
        <v>0</v>
      </c>
      <c r="LW241" s="144">
        <v>1</v>
      </c>
      <c r="LX241" s="144">
        <v>1</v>
      </c>
      <c r="LY241" s="144">
        <v>1</v>
      </c>
      <c r="LZ241" s="144">
        <v>1</v>
      </c>
      <c r="MA241" s="144">
        <v>2</v>
      </c>
      <c r="MB241" s="144">
        <v>2</v>
      </c>
      <c r="MC241" s="144">
        <v>2</v>
      </c>
      <c r="MD241" s="144">
        <v>1</v>
      </c>
      <c r="ME241" s="144">
        <v>0</v>
      </c>
      <c r="MF241" s="144">
        <v>0</v>
      </c>
      <c r="MG241" s="144">
        <v>0</v>
      </c>
      <c r="MH241" s="144">
        <v>0</v>
      </c>
      <c r="MI241" s="144">
        <v>0</v>
      </c>
      <c r="MJ241" s="144">
        <v>0</v>
      </c>
      <c r="MK241" s="144">
        <v>0</v>
      </c>
      <c r="ML241" s="144">
        <v>1</v>
      </c>
      <c r="MM241" s="144">
        <v>1</v>
      </c>
      <c r="MN241" s="144">
        <v>1</v>
      </c>
      <c r="MO241" s="144">
        <v>0</v>
      </c>
      <c r="MP241" s="144">
        <v>0</v>
      </c>
      <c r="MQ241" s="144">
        <v>1</v>
      </c>
      <c r="MR241" s="144">
        <v>2</v>
      </c>
      <c r="MS241" s="144">
        <v>2</v>
      </c>
      <c r="MT241" s="144">
        <v>2</v>
      </c>
      <c r="MU241" s="144">
        <v>1</v>
      </c>
      <c r="MV241" s="144">
        <v>1</v>
      </c>
      <c r="MW241" s="144">
        <v>1</v>
      </c>
      <c r="MX241" s="144">
        <v>1</v>
      </c>
      <c r="MY241" s="144">
        <v>1</v>
      </c>
      <c r="MZ241" s="144">
        <v>1</v>
      </c>
      <c r="NA241" s="144">
        <v>1</v>
      </c>
      <c r="NB241" s="144">
        <v>1</v>
      </c>
      <c r="NC241" s="144">
        <v>2</v>
      </c>
      <c r="ND241" s="144">
        <v>2</v>
      </c>
      <c r="NE241" s="144">
        <v>1</v>
      </c>
      <c r="NF241" s="144">
        <v>1</v>
      </c>
      <c r="NG241" s="144">
        <v>1</v>
      </c>
      <c r="NH241" s="144">
        <v>1</v>
      </c>
      <c r="NI241" s="144">
        <v>0</v>
      </c>
      <c r="NJ241" s="144">
        <v>0</v>
      </c>
      <c r="NK241" s="144">
        <v>1</v>
      </c>
      <c r="NL241" s="144">
        <v>1</v>
      </c>
      <c r="NM241" s="144">
        <v>2</v>
      </c>
      <c r="NN241" s="144">
        <v>2</v>
      </c>
      <c r="NO241" s="144">
        <v>1</v>
      </c>
      <c r="NP241" s="144">
        <v>1</v>
      </c>
      <c r="NQ241" s="144">
        <v>1</v>
      </c>
      <c r="NR241" s="144">
        <v>0</v>
      </c>
      <c r="NS241" s="144">
        <v>0</v>
      </c>
      <c r="NT241" s="144">
        <v>0</v>
      </c>
      <c r="NU241" s="144">
        <v>0</v>
      </c>
      <c r="NV241" s="144">
        <v>0</v>
      </c>
      <c r="NW241" s="144">
        <v>0</v>
      </c>
      <c r="NX241" s="144">
        <v>0</v>
      </c>
      <c r="NY241" s="144">
        <v>0</v>
      </c>
      <c r="NZ241" s="144">
        <v>0</v>
      </c>
      <c r="OA241" s="144">
        <v>0</v>
      </c>
      <c r="OB241" s="144">
        <v>0</v>
      </c>
      <c r="OC241" s="144">
        <v>2</v>
      </c>
      <c r="OD241" s="144">
        <v>3</v>
      </c>
      <c r="OE241" s="144">
        <v>2</v>
      </c>
      <c r="OF241" s="144">
        <v>2</v>
      </c>
      <c r="OG241" s="144">
        <v>2</v>
      </c>
      <c r="OH241" s="144">
        <v>2</v>
      </c>
      <c r="OI241" s="144">
        <v>2</v>
      </c>
      <c r="OJ241" s="144">
        <v>1</v>
      </c>
      <c r="OK241" s="144">
        <v>1</v>
      </c>
      <c r="OL241" s="144">
        <v>1</v>
      </c>
      <c r="OM241" s="144">
        <v>0</v>
      </c>
      <c r="ON241" s="144">
        <v>0</v>
      </c>
      <c r="OO241" s="144">
        <v>0</v>
      </c>
      <c r="OP241" s="144">
        <v>0</v>
      </c>
      <c r="OQ241" s="144">
        <v>0</v>
      </c>
      <c r="OR241" s="144">
        <v>0</v>
      </c>
      <c r="OS241" s="144">
        <v>0</v>
      </c>
      <c r="OT241" s="144">
        <v>0</v>
      </c>
      <c r="OU241" s="144">
        <v>0</v>
      </c>
      <c r="OV241" s="144">
        <v>0</v>
      </c>
      <c r="OW241" s="144">
        <v>0</v>
      </c>
      <c r="OY241" s="341">
        <f t="shared" si="202"/>
        <v>0</v>
      </c>
    </row>
    <row r="242" spans="1:436" s="144" customFormat="1" x14ac:dyDescent="0.2">
      <c r="A242" s="55"/>
      <c r="B242" s="318">
        <v>20</v>
      </c>
      <c r="C242" s="319">
        <f t="shared" ca="1" si="200"/>
        <v>2</v>
      </c>
      <c r="D242" s="322"/>
      <c r="E242" s="322"/>
      <c r="F242" s="322"/>
      <c r="G242" s="144">
        <v>48</v>
      </c>
      <c r="H242" s="144">
        <v>44</v>
      </c>
      <c r="I242" s="343">
        <v>46.5</v>
      </c>
      <c r="J242" s="144">
        <v>49</v>
      </c>
      <c r="K242" s="144">
        <v>46</v>
      </c>
      <c r="L242" s="144">
        <v>44</v>
      </c>
      <c r="M242" s="144">
        <v>45</v>
      </c>
      <c r="N242" s="144">
        <v>48</v>
      </c>
      <c r="O242" s="144">
        <v>47</v>
      </c>
      <c r="P242" s="144">
        <v>49</v>
      </c>
      <c r="Q242" s="144">
        <v>55</v>
      </c>
      <c r="R242" s="144">
        <v>59</v>
      </c>
      <c r="S242" s="144">
        <v>56</v>
      </c>
      <c r="T242" s="144">
        <v>55</v>
      </c>
      <c r="U242" s="144">
        <v>50</v>
      </c>
      <c r="V242" s="144">
        <v>48</v>
      </c>
      <c r="W242" s="144">
        <v>44</v>
      </c>
      <c r="X242" s="144">
        <v>45</v>
      </c>
      <c r="Y242" s="144">
        <v>45</v>
      </c>
      <c r="Z242" s="144">
        <v>48</v>
      </c>
      <c r="AA242" s="144">
        <v>46</v>
      </c>
      <c r="AB242" s="144">
        <v>43</v>
      </c>
      <c r="AC242" s="144">
        <v>42</v>
      </c>
      <c r="AD242" s="144">
        <v>38</v>
      </c>
      <c r="AE242" s="144">
        <v>40</v>
      </c>
      <c r="AF242" s="144">
        <v>38</v>
      </c>
      <c r="AG242" s="144">
        <v>35</v>
      </c>
      <c r="AH242" s="144">
        <v>33</v>
      </c>
      <c r="AI242" s="144">
        <v>32</v>
      </c>
      <c r="AJ242" s="144">
        <v>32</v>
      </c>
      <c r="AK242" s="144">
        <v>32</v>
      </c>
      <c r="AL242" s="144">
        <v>33</v>
      </c>
      <c r="AM242" s="144">
        <v>35</v>
      </c>
      <c r="AN242" s="144">
        <v>36</v>
      </c>
      <c r="AO242" s="144">
        <v>36</v>
      </c>
      <c r="AP242" s="363">
        <v>41</v>
      </c>
      <c r="AQ242" s="144">
        <v>46</v>
      </c>
      <c r="AR242" s="144">
        <v>47</v>
      </c>
      <c r="AS242" s="144">
        <v>51</v>
      </c>
      <c r="AT242" s="144">
        <v>48</v>
      </c>
      <c r="AU242" s="144">
        <v>49</v>
      </c>
      <c r="AV242" s="144">
        <v>44</v>
      </c>
      <c r="AW242" s="144">
        <v>49</v>
      </c>
      <c r="AX242" s="144">
        <v>46</v>
      </c>
      <c r="AY242" s="144">
        <v>47</v>
      </c>
      <c r="AZ242" s="144">
        <v>47</v>
      </c>
      <c r="BA242" s="144">
        <v>49</v>
      </c>
      <c r="BB242" s="144">
        <v>47</v>
      </c>
      <c r="BC242" s="144">
        <v>42</v>
      </c>
      <c r="BD242" s="144">
        <v>43</v>
      </c>
      <c r="BE242" s="144">
        <v>45</v>
      </c>
      <c r="BF242" s="144">
        <v>42</v>
      </c>
      <c r="BG242" s="144">
        <v>43</v>
      </c>
      <c r="BH242" s="144">
        <v>42</v>
      </c>
      <c r="BI242" s="144">
        <v>36</v>
      </c>
      <c r="BJ242" s="144">
        <v>34</v>
      </c>
      <c r="BK242" s="144">
        <v>35</v>
      </c>
      <c r="BL242" s="144">
        <v>36</v>
      </c>
      <c r="BM242" s="144">
        <v>34</v>
      </c>
      <c r="BN242" s="144">
        <v>33</v>
      </c>
      <c r="BO242" s="144">
        <v>34</v>
      </c>
      <c r="BP242" s="144">
        <v>35</v>
      </c>
      <c r="BQ242" s="144">
        <v>31</v>
      </c>
      <c r="BR242" s="144">
        <v>25</v>
      </c>
      <c r="BS242" s="371">
        <v>0</v>
      </c>
      <c r="BT242" s="144">
        <v>18</v>
      </c>
      <c r="BU242" s="144">
        <v>18</v>
      </c>
      <c r="BV242" s="144">
        <v>17</v>
      </c>
      <c r="BW242" s="144">
        <v>19</v>
      </c>
      <c r="BX242" s="144">
        <v>16</v>
      </c>
      <c r="BY242" s="144">
        <v>17</v>
      </c>
      <c r="BZ242" s="144">
        <v>18</v>
      </c>
      <c r="CA242" s="381">
        <v>19</v>
      </c>
      <c r="CB242" s="142">
        <v>18</v>
      </c>
      <c r="CC242" s="381">
        <v>17</v>
      </c>
      <c r="CD242" s="381">
        <v>18</v>
      </c>
      <c r="CE242" s="381">
        <v>19</v>
      </c>
      <c r="CF242" s="381">
        <v>22</v>
      </c>
      <c r="CG242" s="142">
        <v>23</v>
      </c>
      <c r="CH242" s="142">
        <v>23</v>
      </c>
      <c r="CI242" s="381">
        <v>24</v>
      </c>
      <c r="CJ242" s="144">
        <v>23</v>
      </c>
      <c r="CK242" s="144">
        <v>24</v>
      </c>
      <c r="CL242" s="144">
        <v>23</v>
      </c>
      <c r="CM242" s="144">
        <v>24</v>
      </c>
      <c r="CN242" s="144">
        <v>25</v>
      </c>
      <c r="CO242" s="144">
        <v>25</v>
      </c>
      <c r="CP242" s="144">
        <v>27</v>
      </c>
      <c r="CQ242" s="144">
        <v>28</v>
      </c>
      <c r="CR242" s="144">
        <v>29</v>
      </c>
      <c r="CS242" s="144">
        <v>29</v>
      </c>
      <c r="CT242" s="144">
        <v>27</v>
      </c>
      <c r="CU242" s="144">
        <v>26</v>
      </c>
      <c r="CV242" s="144">
        <v>26</v>
      </c>
      <c r="CW242" s="144">
        <v>26</v>
      </c>
      <c r="CX242" s="144">
        <v>27</v>
      </c>
      <c r="CY242" s="144">
        <v>28</v>
      </c>
      <c r="CZ242" s="144">
        <v>25</v>
      </c>
      <c r="DA242" s="144">
        <v>23</v>
      </c>
      <c r="DB242" s="144">
        <v>21</v>
      </c>
      <c r="DC242" s="144">
        <v>20</v>
      </c>
      <c r="DD242" s="144">
        <v>21</v>
      </c>
      <c r="DE242" s="144">
        <v>20</v>
      </c>
      <c r="DF242" s="144">
        <v>19</v>
      </c>
      <c r="DG242" s="144">
        <v>18</v>
      </c>
      <c r="DH242" s="144">
        <v>16</v>
      </c>
      <c r="DI242" s="144">
        <v>16</v>
      </c>
      <c r="DJ242" s="144">
        <v>16</v>
      </c>
      <c r="DK242" s="144">
        <v>14</v>
      </c>
      <c r="DL242" s="144">
        <v>13</v>
      </c>
      <c r="DM242" s="144">
        <v>11</v>
      </c>
      <c r="DN242" s="144">
        <v>12</v>
      </c>
      <c r="DO242" s="144">
        <v>13</v>
      </c>
      <c r="DP242" s="144">
        <v>11</v>
      </c>
      <c r="DQ242" s="144">
        <v>12</v>
      </c>
      <c r="DR242" s="329">
        <v>13</v>
      </c>
      <c r="DS242" s="144">
        <v>14</v>
      </c>
      <c r="DT242" s="329">
        <v>14</v>
      </c>
      <c r="DU242" s="329">
        <v>18</v>
      </c>
      <c r="DV242" s="329">
        <v>17</v>
      </c>
      <c r="DW242" s="329">
        <v>15</v>
      </c>
      <c r="DX242" s="329">
        <v>15</v>
      </c>
      <c r="DY242" s="329">
        <v>15</v>
      </c>
      <c r="DZ242" s="329">
        <v>13</v>
      </c>
      <c r="EA242" s="329">
        <v>13</v>
      </c>
      <c r="EB242" s="329">
        <v>13</v>
      </c>
      <c r="EC242" s="329">
        <v>12</v>
      </c>
      <c r="ED242" s="329">
        <v>12</v>
      </c>
      <c r="EE242" s="329">
        <v>11</v>
      </c>
      <c r="EF242" s="329">
        <v>10</v>
      </c>
      <c r="EG242" s="329">
        <v>9</v>
      </c>
      <c r="EH242" s="329">
        <v>9</v>
      </c>
      <c r="EI242" s="329">
        <v>10</v>
      </c>
      <c r="EJ242" s="329">
        <v>13</v>
      </c>
      <c r="EK242" s="329">
        <v>12</v>
      </c>
      <c r="EL242" s="329">
        <v>12</v>
      </c>
      <c r="EM242" s="329">
        <v>13</v>
      </c>
      <c r="EN242" s="329">
        <v>12</v>
      </c>
      <c r="EO242" s="144">
        <v>12</v>
      </c>
      <c r="EP242" s="329">
        <v>10</v>
      </c>
      <c r="EQ242" s="329">
        <v>9</v>
      </c>
      <c r="ER242" s="329">
        <v>10</v>
      </c>
      <c r="ES242" s="329">
        <v>12</v>
      </c>
      <c r="ET242" s="329">
        <v>13</v>
      </c>
      <c r="EU242" s="381">
        <v>14</v>
      </c>
      <c r="EV242" s="329">
        <v>13</v>
      </c>
      <c r="EW242" s="329">
        <v>13</v>
      </c>
      <c r="EX242" s="329">
        <v>11</v>
      </c>
      <c r="EY242" s="329">
        <v>11</v>
      </c>
      <c r="EZ242" s="329">
        <v>11</v>
      </c>
      <c r="FA242" s="329">
        <v>10</v>
      </c>
      <c r="FB242" s="329">
        <v>11</v>
      </c>
      <c r="FC242" s="329">
        <v>12</v>
      </c>
      <c r="FD242" s="329">
        <v>13</v>
      </c>
      <c r="FE242" s="329">
        <v>15</v>
      </c>
      <c r="FF242" s="329">
        <v>14</v>
      </c>
      <c r="FG242" s="329">
        <v>12</v>
      </c>
      <c r="FH242" s="329">
        <v>12</v>
      </c>
      <c r="FI242" s="329">
        <v>11</v>
      </c>
      <c r="FJ242" s="329">
        <v>13</v>
      </c>
      <c r="FK242" s="144">
        <v>12</v>
      </c>
      <c r="FL242" s="329">
        <v>11</v>
      </c>
      <c r="FM242" s="329">
        <v>10</v>
      </c>
      <c r="FN242" s="144">
        <v>9</v>
      </c>
      <c r="FO242" s="144">
        <v>6</v>
      </c>
      <c r="FP242" s="144">
        <v>6</v>
      </c>
      <c r="FQ242" s="329">
        <v>5</v>
      </c>
      <c r="FR242" s="144">
        <v>6</v>
      </c>
      <c r="FS242" s="329">
        <v>5</v>
      </c>
      <c r="FT242" s="144">
        <v>6</v>
      </c>
      <c r="FU242" s="329">
        <v>4</v>
      </c>
      <c r="FV242" s="329">
        <v>4</v>
      </c>
      <c r="FW242" s="329">
        <v>3</v>
      </c>
      <c r="FX242" s="329">
        <v>4</v>
      </c>
      <c r="FY242" s="329">
        <v>4</v>
      </c>
      <c r="FZ242" s="329">
        <v>4</v>
      </c>
      <c r="GA242" s="329">
        <v>4</v>
      </c>
      <c r="GB242" s="329">
        <v>3</v>
      </c>
      <c r="GC242" s="329">
        <v>3</v>
      </c>
      <c r="GD242" s="329">
        <v>3</v>
      </c>
      <c r="GE242" s="329">
        <v>3</v>
      </c>
      <c r="GF242" s="329">
        <v>3</v>
      </c>
      <c r="GG242" s="329">
        <v>2</v>
      </c>
      <c r="GH242" s="329">
        <v>2</v>
      </c>
      <c r="GI242" s="329">
        <v>4</v>
      </c>
      <c r="GJ242" s="329">
        <v>5</v>
      </c>
      <c r="GK242" s="329">
        <v>5</v>
      </c>
      <c r="GL242" s="329">
        <v>4</v>
      </c>
      <c r="GM242" s="329">
        <v>4</v>
      </c>
      <c r="GN242" s="329">
        <v>4</v>
      </c>
      <c r="GO242" s="329">
        <v>6</v>
      </c>
      <c r="GP242" s="144">
        <v>6</v>
      </c>
      <c r="GQ242" s="329">
        <v>8</v>
      </c>
      <c r="GR242" s="329">
        <v>9</v>
      </c>
      <c r="GS242" s="329">
        <v>10</v>
      </c>
      <c r="GT242" s="329">
        <v>7</v>
      </c>
      <c r="GU242" s="329">
        <v>6</v>
      </c>
      <c r="GV242" s="144">
        <v>4</v>
      </c>
      <c r="GW242" s="144">
        <v>4</v>
      </c>
      <c r="GX242" s="144">
        <v>7</v>
      </c>
      <c r="GY242" s="144">
        <v>7</v>
      </c>
      <c r="GZ242" s="144">
        <v>6</v>
      </c>
      <c r="HA242" s="144">
        <v>5</v>
      </c>
      <c r="HB242" s="144">
        <v>5</v>
      </c>
      <c r="HC242" s="144">
        <v>6</v>
      </c>
      <c r="HD242" s="144">
        <v>9</v>
      </c>
      <c r="HE242" s="144">
        <v>11</v>
      </c>
      <c r="HF242" s="144">
        <v>9</v>
      </c>
      <c r="HG242" s="144">
        <v>13</v>
      </c>
      <c r="HH242" s="144">
        <v>13</v>
      </c>
      <c r="HI242" s="144">
        <v>12</v>
      </c>
      <c r="HJ242" s="144">
        <v>10</v>
      </c>
      <c r="HK242" s="144">
        <v>11</v>
      </c>
      <c r="HL242" s="144">
        <v>11</v>
      </c>
      <c r="HM242" s="144">
        <v>9</v>
      </c>
      <c r="HN242" s="144">
        <v>9</v>
      </c>
      <c r="HO242" s="144">
        <v>9</v>
      </c>
      <c r="HP242" s="144">
        <v>9</v>
      </c>
      <c r="HQ242" s="144">
        <v>9</v>
      </c>
      <c r="HR242" s="144">
        <v>8</v>
      </c>
      <c r="HS242" s="144">
        <v>7</v>
      </c>
      <c r="HT242" s="144">
        <v>8</v>
      </c>
      <c r="HU242" s="144">
        <v>5</v>
      </c>
      <c r="HV242" s="144">
        <v>4</v>
      </c>
      <c r="HW242" s="144">
        <v>6</v>
      </c>
      <c r="HX242" s="144">
        <v>7</v>
      </c>
      <c r="HY242" s="144">
        <v>7</v>
      </c>
      <c r="HZ242" s="144">
        <v>6</v>
      </c>
      <c r="IA242" s="144">
        <v>7</v>
      </c>
      <c r="IB242" s="144">
        <v>7</v>
      </c>
      <c r="IC242" s="144">
        <v>7</v>
      </c>
      <c r="ID242" s="144">
        <v>7</v>
      </c>
      <c r="IE242" s="144">
        <v>4</v>
      </c>
      <c r="IF242" s="144">
        <v>5</v>
      </c>
      <c r="IG242" s="144">
        <v>5</v>
      </c>
      <c r="IH242" s="144">
        <v>4</v>
      </c>
      <c r="II242" s="144">
        <v>5</v>
      </c>
      <c r="IJ242" s="144">
        <v>6</v>
      </c>
      <c r="IK242" s="144">
        <v>5</v>
      </c>
      <c r="IL242" s="144">
        <v>3</v>
      </c>
      <c r="IM242" s="144">
        <v>3</v>
      </c>
      <c r="IN242" s="341">
        <f t="shared" si="201"/>
        <v>5</v>
      </c>
      <c r="IO242" s="144">
        <v>7</v>
      </c>
      <c r="IP242" s="144">
        <v>7</v>
      </c>
      <c r="IQ242" s="144">
        <v>5</v>
      </c>
      <c r="IR242" s="144">
        <v>4</v>
      </c>
      <c r="IS242" s="144">
        <v>5</v>
      </c>
      <c r="IT242" s="144">
        <v>3</v>
      </c>
      <c r="IU242" s="144">
        <v>3</v>
      </c>
      <c r="IV242" s="144">
        <v>3</v>
      </c>
      <c r="IW242" s="144">
        <v>3</v>
      </c>
      <c r="IX242" s="144">
        <v>3</v>
      </c>
      <c r="IY242" s="144">
        <v>2</v>
      </c>
      <c r="IZ242" s="144">
        <v>3</v>
      </c>
      <c r="JA242" s="144">
        <v>2</v>
      </c>
      <c r="JB242" s="144">
        <v>2</v>
      </c>
      <c r="JC242" s="343">
        <f t="shared" si="203"/>
        <v>2</v>
      </c>
      <c r="JD242" s="144">
        <v>2</v>
      </c>
      <c r="JE242" s="144">
        <v>3</v>
      </c>
      <c r="JF242" s="362">
        <f t="shared" si="204"/>
        <v>3</v>
      </c>
      <c r="JG242" s="144">
        <v>3</v>
      </c>
      <c r="JH242" s="144">
        <v>6</v>
      </c>
      <c r="JI242" s="144">
        <v>5</v>
      </c>
      <c r="JJ242" s="144">
        <v>5</v>
      </c>
      <c r="JK242" s="144">
        <v>4</v>
      </c>
      <c r="JL242" s="144">
        <v>3</v>
      </c>
      <c r="JM242" s="144">
        <v>2</v>
      </c>
      <c r="JN242" s="341">
        <f t="shared" si="205"/>
        <v>2</v>
      </c>
      <c r="JO242" s="144">
        <v>2</v>
      </c>
      <c r="JP242" s="144">
        <v>3</v>
      </c>
      <c r="JQ242" s="144">
        <v>3</v>
      </c>
      <c r="JR242" s="144">
        <v>3</v>
      </c>
      <c r="JS242" s="144">
        <v>3</v>
      </c>
      <c r="JT242" s="144">
        <v>2</v>
      </c>
      <c r="JU242" s="144">
        <v>4</v>
      </c>
      <c r="JV242" s="341">
        <f t="shared" si="206"/>
        <v>3.5</v>
      </c>
      <c r="JW242" s="144">
        <v>3</v>
      </c>
      <c r="JX242" s="144">
        <v>3</v>
      </c>
      <c r="JY242" s="144">
        <v>4</v>
      </c>
      <c r="JZ242" s="144">
        <v>4</v>
      </c>
      <c r="KA242" s="144">
        <v>2</v>
      </c>
      <c r="KB242" s="144">
        <v>2</v>
      </c>
      <c r="KC242" s="144">
        <v>2</v>
      </c>
      <c r="KD242" s="144">
        <v>0</v>
      </c>
      <c r="KE242" s="144">
        <v>0</v>
      </c>
      <c r="KF242" s="144">
        <v>0</v>
      </c>
      <c r="KG242" s="144">
        <v>0</v>
      </c>
      <c r="KH242" s="144">
        <v>0</v>
      </c>
      <c r="KI242" s="144">
        <v>1</v>
      </c>
      <c r="KJ242" s="144">
        <v>1</v>
      </c>
      <c r="KK242" s="144">
        <v>1</v>
      </c>
      <c r="KL242" s="144">
        <v>2</v>
      </c>
      <c r="KM242" s="144">
        <v>3</v>
      </c>
      <c r="KN242" s="144">
        <v>3</v>
      </c>
      <c r="KO242" s="341">
        <v>3</v>
      </c>
      <c r="KP242" s="144">
        <v>3</v>
      </c>
      <c r="KQ242" s="144">
        <v>3</v>
      </c>
      <c r="KR242" s="144">
        <v>1</v>
      </c>
      <c r="KS242" s="144">
        <v>1</v>
      </c>
      <c r="KT242" s="144">
        <v>1</v>
      </c>
      <c r="KU242" s="144">
        <v>1</v>
      </c>
      <c r="KV242" s="144">
        <v>0</v>
      </c>
      <c r="KW242" s="144">
        <v>2</v>
      </c>
      <c r="KX242" s="144">
        <v>2</v>
      </c>
      <c r="KY242" s="144">
        <v>2</v>
      </c>
      <c r="KZ242" s="144">
        <v>0</v>
      </c>
      <c r="LA242" s="144">
        <v>1</v>
      </c>
      <c r="LB242" s="144">
        <v>2</v>
      </c>
      <c r="LC242" s="144">
        <v>2</v>
      </c>
      <c r="LD242" s="144">
        <v>1</v>
      </c>
      <c r="LE242" s="144">
        <v>2</v>
      </c>
      <c r="LF242" s="144">
        <v>1</v>
      </c>
      <c r="LG242" s="144">
        <v>0</v>
      </c>
      <c r="LH242" s="144">
        <v>0</v>
      </c>
      <c r="LI242" s="144">
        <v>0</v>
      </c>
      <c r="LJ242" s="473">
        <v>0</v>
      </c>
      <c r="LK242" s="144">
        <v>0</v>
      </c>
      <c r="LL242" s="144">
        <v>1</v>
      </c>
      <c r="LM242" s="144">
        <v>1</v>
      </c>
      <c r="LN242" s="144">
        <v>1</v>
      </c>
      <c r="LO242" s="144">
        <v>0</v>
      </c>
      <c r="LP242" s="144">
        <v>0</v>
      </c>
      <c r="LQ242" s="144">
        <v>0</v>
      </c>
      <c r="LR242" s="144">
        <v>0</v>
      </c>
      <c r="LS242" s="144">
        <v>0</v>
      </c>
      <c r="LT242" s="144">
        <v>0</v>
      </c>
      <c r="LU242" s="144">
        <v>0</v>
      </c>
      <c r="LV242" s="144">
        <v>0</v>
      </c>
      <c r="LW242" s="144">
        <v>0</v>
      </c>
      <c r="LX242" s="144">
        <v>0</v>
      </c>
      <c r="LY242" s="144">
        <v>0</v>
      </c>
      <c r="LZ242" s="144">
        <v>0</v>
      </c>
      <c r="MA242" s="144">
        <v>0</v>
      </c>
      <c r="MB242" s="144">
        <v>1</v>
      </c>
      <c r="MC242" s="144">
        <v>1</v>
      </c>
      <c r="MD242" s="144">
        <v>1</v>
      </c>
      <c r="ME242" s="144">
        <v>1</v>
      </c>
      <c r="MF242" s="144">
        <v>1</v>
      </c>
      <c r="MG242" s="144">
        <v>1</v>
      </c>
      <c r="MH242" s="144">
        <v>1</v>
      </c>
      <c r="MI242" s="144">
        <v>1</v>
      </c>
      <c r="MJ242" s="144">
        <v>1</v>
      </c>
      <c r="MK242" s="144">
        <v>0</v>
      </c>
      <c r="ML242" s="144">
        <v>3</v>
      </c>
      <c r="MM242" s="144">
        <v>2</v>
      </c>
      <c r="MN242" s="144">
        <v>2</v>
      </c>
      <c r="MO242" s="144">
        <v>3</v>
      </c>
      <c r="MP242" s="144">
        <v>3</v>
      </c>
      <c r="MQ242" s="144">
        <v>2</v>
      </c>
      <c r="MR242" s="144">
        <v>2</v>
      </c>
      <c r="MS242" s="144">
        <v>2</v>
      </c>
      <c r="MT242" s="144">
        <v>2</v>
      </c>
      <c r="MU242" s="144">
        <v>2</v>
      </c>
      <c r="MV242" s="144">
        <v>1</v>
      </c>
      <c r="MW242" s="144">
        <v>1</v>
      </c>
      <c r="MX242" s="144">
        <v>1</v>
      </c>
      <c r="MY242" s="144">
        <v>1</v>
      </c>
      <c r="MZ242" s="144">
        <v>1</v>
      </c>
      <c r="NA242" s="144">
        <v>1</v>
      </c>
      <c r="NB242" s="144">
        <v>1</v>
      </c>
      <c r="NC242" s="144">
        <v>2</v>
      </c>
      <c r="ND242" s="144">
        <v>1</v>
      </c>
      <c r="NE242" s="144">
        <v>1</v>
      </c>
      <c r="NF242" s="144">
        <v>1</v>
      </c>
      <c r="NG242" s="144">
        <v>2</v>
      </c>
      <c r="NH242" s="144">
        <v>2</v>
      </c>
      <c r="NI242" s="144">
        <v>1</v>
      </c>
      <c r="NJ242" s="144">
        <v>2</v>
      </c>
      <c r="NK242" s="144">
        <v>1</v>
      </c>
      <c r="NL242" s="144">
        <v>1</v>
      </c>
      <c r="NM242" s="144">
        <v>2</v>
      </c>
      <c r="NN242" s="144">
        <v>1</v>
      </c>
      <c r="NO242" s="144">
        <v>2</v>
      </c>
      <c r="NP242" s="144">
        <v>2</v>
      </c>
      <c r="NQ242" s="144">
        <v>0</v>
      </c>
      <c r="NR242" s="144">
        <v>0</v>
      </c>
      <c r="NS242" s="144">
        <v>0</v>
      </c>
      <c r="NT242" s="144">
        <v>0</v>
      </c>
      <c r="NU242" s="144">
        <v>0</v>
      </c>
      <c r="NV242" s="144">
        <v>0</v>
      </c>
      <c r="NW242" s="144">
        <v>0</v>
      </c>
      <c r="NX242" s="144">
        <v>0</v>
      </c>
      <c r="NY242" s="144">
        <v>0</v>
      </c>
      <c r="NZ242" s="144">
        <v>0</v>
      </c>
      <c r="OA242" s="144">
        <v>0</v>
      </c>
      <c r="OB242" s="144">
        <v>0</v>
      </c>
      <c r="OC242" s="144">
        <v>0</v>
      </c>
      <c r="OD242" s="144">
        <v>0</v>
      </c>
      <c r="OE242" s="144">
        <v>0</v>
      </c>
      <c r="OF242" s="144">
        <v>0</v>
      </c>
      <c r="OG242" s="144">
        <v>0</v>
      </c>
      <c r="OH242" s="144">
        <v>0</v>
      </c>
      <c r="OI242" s="144">
        <v>0</v>
      </c>
      <c r="OJ242" s="144">
        <v>1</v>
      </c>
      <c r="OK242" s="144">
        <v>2</v>
      </c>
      <c r="OL242" s="144">
        <v>1</v>
      </c>
      <c r="OM242" s="144">
        <v>1</v>
      </c>
      <c r="ON242" s="144">
        <v>1</v>
      </c>
      <c r="OO242" s="144">
        <v>1</v>
      </c>
      <c r="OP242" s="144">
        <v>1</v>
      </c>
      <c r="OQ242" s="144">
        <v>1</v>
      </c>
      <c r="OR242" s="144">
        <v>2</v>
      </c>
      <c r="OS242" s="144">
        <v>1</v>
      </c>
      <c r="OT242" s="144">
        <v>2</v>
      </c>
      <c r="OU242" s="144">
        <v>2</v>
      </c>
      <c r="OV242" s="144">
        <v>3</v>
      </c>
      <c r="OW242" s="144">
        <v>2</v>
      </c>
      <c r="OX242" s="144">
        <v>1</v>
      </c>
      <c r="OY242" s="341">
        <f t="shared" si="202"/>
        <v>1</v>
      </c>
      <c r="OZ242" s="144">
        <v>1</v>
      </c>
      <c r="PB242" s="144">
        <v>1</v>
      </c>
      <c r="PC242" s="144">
        <v>2</v>
      </c>
      <c r="PD242" s="144">
        <v>2</v>
      </c>
    </row>
    <row r="243" spans="1:436" s="144" customFormat="1" x14ac:dyDescent="0.2">
      <c r="A243" s="318"/>
      <c r="B243" s="318">
        <v>21</v>
      </c>
      <c r="C243" s="319">
        <f t="shared" ca="1" si="200"/>
        <v>1</v>
      </c>
      <c r="D243" s="322"/>
      <c r="E243" s="322"/>
      <c r="F243" s="322"/>
      <c r="G243" s="144">
        <v>22</v>
      </c>
      <c r="H243" s="144">
        <v>22</v>
      </c>
      <c r="I243" s="343">
        <v>22</v>
      </c>
      <c r="J243" s="144">
        <v>22</v>
      </c>
      <c r="K243" s="144">
        <v>27</v>
      </c>
      <c r="L243" s="144">
        <v>26</v>
      </c>
      <c r="M243" s="144">
        <v>27</v>
      </c>
      <c r="N243" s="144">
        <v>24</v>
      </c>
      <c r="O243" s="144">
        <v>22</v>
      </c>
      <c r="P243" s="144">
        <v>25</v>
      </c>
      <c r="Q243" s="144">
        <v>28</v>
      </c>
      <c r="R243" s="144">
        <v>28</v>
      </c>
      <c r="S243" s="144">
        <v>28</v>
      </c>
      <c r="T243" s="144">
        <v>29</v>
      </c>
      <c r="U243" s="144">
        <v>27</v>
      </c>
      <c r="V243" s="144">
        <v>27</v>
      </c>
      <c r="W243" s="144">
        <v>25</v>
      </c>
      <c r="X243" s="144">
        <v>21</v>
      </c>
      <c r="Y243" s="144">
        <v>25</v>
      </c>
      <c r="Z243" s="144">
        <v>24</v>
      </c>
      <c r="AA243" s="144">
        <v>24</v>
      </c>
      <c r="AB243" s="144">
        <v>27</v>
      </c>
      <c r="AC243" s="144">
        <v>29</v>
      </c>
      <c r="AD243" s="144">
        <v>32</v>
      </c>
      <c r="AE243" s="144">
        <v>34</v>
      </c>
      <c r="AF243" s="144">
        <v>33</v>
      </c>
      <c r="AG243" s="144">
        <v>37</v>
      </c>
      <c r="AH243" s="144">
        <v>36</v>
      </c>
      <c r="AI243" s="144">
        <v>36</v>
      </c>
      <c r="AJ243" s="144">
        <v>39</v>
      </c>
      <c r="AK243" s="144">
        <v>37</v>
      </c>
      <c r="AL243" s="144">
        <v>38</v>
      </c>
      <c r="AM243" s="144">
        <v>43</v>
      </c>
      <c r="AN243" s="144">
        <v>42</v>
      </c>
      <c r="AO243" s="144">
        <v>36</v>
      </c>
      <c r="AP243" s="363">
        <v>37</v>
      </c>
      <c r="AQ243" s="144">
        <v>38</v>
      </c>
      <c r="AR243" s="144">
        <v>38</v>
      </c>
      <c r="AS243" s="144">
        <v>39</v>
      </c>
      <c r="AT243" s="144">
        <v>34</v>
      </c>
      <c r="AU243" s="144">
        <v>35</v>
      </c>
      <c r="AV243" s="144">
        <v>32</v>
      </c>
      <c r="AW243" s="144">
        <v>32</v>
      </c>
      <c r="AX243" s="144">
        <v>39</v>
      </c>
      <c r="AY243" s="144">
        <v>33</v>
      </c>
      <c r="AZ243" s="144">
        <v>30</v>
      </c>
      <c r="BA243" s="144">
        <v>27</v>
      </c>
      <c r="BB243" s="144">
        <v>32</v>
      </c>
      <c r="BC243" s="144">
        <v>28</v>
      </c>
      <c r="BD243" s="144">
        <v>36</v>
      </c>
      <c r="BE243" s="144">
        <v>34</v>
      </c>
      <c r="BF243" s="144">
        <v>34</v>
      </c>
      <c r="BG243" s="144">
        <v>36</v>
      </c>
      <c r="BH243" s="144">
        <v>32</v>
      </c>
      <c r="BI243" s="144">
        <v>28</v>
      </c>
      <c r="BJ243" s="144">
        <v>25</v>
      </c>
      <c r="BK243" s="144">
        <v>26</v>
      </c>
      <c r="BL243" s="144">
        <v>28</v>
      </c>
      <c r="BM243" s="144">
        <v>26</v>
      </c>
      <c r="BN243" s="144">
        <v>20</v>
      </c>
      <c r="BO243" s="144">
        <v>20</v>
      </c>
      <c r="BP243" s="144">
        <v>14</v>
      </c>
      <c r="BQ243" s="144">
        <v>13</v>
      </c>
      <c r="BR243" s="144">
        <v>18</v>
      </c>
      <c r="BS243" s="371">
        <v>0</v>
      </c>
      <c r="BT243" s="144">
        <v>17</v>
      </c>
      <c r="BU243" s="144">
        <v>17</v>
      </c>
      <c r="BV243" s="144">
        <v>20</v>
      </c>
      <c r="BW243" s="144">
        <v>20</v>
      </c>
      <c r="BX243" s="144">
        <v>20</v>
      </c>
      <c r="BY243" s="144">
        <v>17</v>
      </c>
      <c r="BZ243" s="144">
        <v>20</v>
      </c>
      <c r="CA243" s="381">
        <v>20</v>
      </c>
      <c r="CB243" s="142">
        <v>19</v>
      </c>
      <c r="CC243" s="381">
        <v>15</v>
      </c>
      <c r="CD243" s="381">
        <v>11</v>
      </c>
      <c r="CE243" s="381">
        <v>12</v>
      </c>
      <c r="CF243" s="381">
        <v>15</v>
      </c>
      <c r="CG243" s="142">
        <v>16</v>
      </c>
      <c r="CH243" s="142">
        <v>16</v>
      </c>
      <c r="CI243" s="381">
        <v>14</v>
      </c>
      <c r="CJ243" s="144">
        <v>17</v>
      </c>
      <c r="CK243" s="144">
        <v>18</v>
      </c>
      <c r="CL243" s="144">
        <v>15</v>
      </c>
      <c r="CM243" s="144">
        <v>13</v>
      </c>
      <c r="CN243" s="144">
        <v>11</v>
      </c>
      <c r="CO243" s="144">
        <v>10</v>
      </c>
      <c r="CP243" s="144">
        <v>13</v>
      </c>
      <c r="CQ243" s="144">
        <v>15</v>
      </c>
      <c r="CR243" s="144">
        <v>12</v>
      </c>
      <c r="CS243" s="144">
        <v>12</v>
      </c>
      <c r="CT243" s="144">
        <v>12</v>
      </c>
      <c r="CU243" s="144">
        <v>9</v>
      </c>
      <c r="CV243" s="144">
        <v>11</v>
      </c>
      <c r="CW243" s="144">
        <v>10</v>
      </c>
      <c r="CX243" s="144">
        <v>13</v>
      </c>
      <c r="CY243" s="144">
        <v>10</v>
      </c>
      <c r="CZ243" s="144">
        <v>8</v>
      </c>
      <c r="DA243" s="144">
        <v>8</v>
      </c>
      <c r="DB243" s="144">
        <v>5</v>
      </c>
      <c r="DC243" s="144">
        <v>6</v>
      </c>
      <c r="DD243" s="144">
        <v>6</v>
      </c>
      <c r="DE243" s="144">
        <v>9</v>
      </c>
      <c r="DF243" s="144">
        <v>10.5</v>
      </c>
      <c r="DG243" s="144">
        <v>12</v>
      </c>
      <c r="DH243" s="144">
        <v>9</v>
      </c>
      <c r="DI243" s="144">
        <v>10</v>
      </c>
      <c r="DJ243" s="144">
        <v>10</v>
      </c>
      <c r="DK243" s="144">
        <v>5</v>
      </c>
      <c r="DL243" s="144">
        <v>4</v>
      </c>
      <c r="DM243" s="144">
        <v>6</v>
      </c>
      <c r="DN243" s="144">
        <v>5</v>
      </c>
      <c r="DO243" s="144">
        <v>3</v>
      </c>
      <c r="DP243" s="144">
        <v>3</v>
      </c>
      <c r="DQ243" s="144">
        <v>0</v>
      </c>
      <c r="DR243" s="329">
        <v>4</v>
      </c>
      <c r="DS243" s="144">
        <v>6</v>
      </c>
      <c r="DT243" s="329">
        <v>5</v>
      </c>
      <c r="DU243" s="329">
        <v>3</v>
      </c>
      <c r="DV243" s="329">
        <v>2</v>
      </c>
      <c r="DW243" s="329">
        <v>2</v>
      </c>
      <c r="DX243" s="329">
        <v>3</v>
      </c>
      <c r="DY243" s="329">
        <v>4</v>
      </c>
      <c r="DZ243" s="329">
        <v>4</v>
      </c>
      <c r="EA243" s="329">
        <v>4</v>
      </c>
      <c r="EB243" s="329">
        <v>5</v>
      </c>
      <c r="EC243" s="329">
        <v>2</v>
      </c>
      <c r="ED243" s="329">
        <v>2</v>
      </c>
      <c r="EE243" s="329">
        <v>5</v>
      </c>
      <c r="EF243" s="329">
        <v>4</v>
      </c>
      <c r="EG243" s="329">
        <v>4</v>
      </c>
      <c r="EH243" s="329">
        <v>3</v>
      </c>
      <c r="EI243" s="329">
        <v>4</v>
      </c>
      <c r="EJ243" s="329">
        <v>6</v>
      </c>
      <c r="EK243" s="329">
        <v>7</v>
      </c>
      <c r="EL243" s="329">
        <v>7</v>
      </c>
      <c r="EM243" s="329">
        <v>4</v>
      </c>
      <c r="EN243" s="329">
        <v>5</v>
      </c>
      <c r="EO243" s="144">
        <v>4</v>
      </c>
      <c r="EP243" s="329">
        <v>4</v>
      </c>
      <c r="EQ243" s="329">
        <v>4</v>
      </c>
      <c r="ER243" s="329">
        <v>5</v>
      </c>
      <c r="ES243" s="329">
        <v>5</v>
      </c>
      <c r="ET243" s="329">
        <v>6</v>
      </c>
      <c r="EU243" s="381">
        <v>4</v>
      </c>
      <c r="EV243" s="329">
        <v>2</v>
      </c>
      <c r="EW243" s="329">
        <v>2</v>
      </c>
      <c r="EX243" s="329">
        <v>2</v>
      </c>
      <c r="EY243" s="329">
        <v>3</v>
      </c>
      <c r="EZ243" s="329">
        <v>2</v>
      </c>
      <c r="FA243" s="329">
        <v>2</v>
      </c>
      <c r="FB243" s="329">
        <v>3</v>
      </c>
      <c r="FC243" s="329">
        <v>3</v>
      </c>
      <c r="FD243" s="329">
        <v>3</v>
      </c>
      <c r="FE243" s="329">
        <v>3</v>
      </c>
      <c r="FF243" s="329">
        <v>3</v>
      </c>
      <c r="FG243" s="329">
        <v>2</v>
      </c>
      <c r="FH243" s="329">
        <v>1</v>
      </c>
      <c r="FI243" s="329">
        <v>1</v>
      </c>
      <c r="FJ243" s="329"/>
      <c r="FK243" s="144">
        <v>1</v>
      </c>
      <c r="FL243" s="329">
        <v>3</v>
      </c>
      <c r="FM243" s="329">
        <v>5</v>
      </c>
      <c r="FN243" s="144">
        <v>6</v>
      </c>
      <c r="FO243" s="144">
        <v>5</v>
      </c>
      <c r="FP243" s="144">
        <v>6</v>
      </c>
      <c r="FQ243" s="329">
        <v>6</v>
      </c>
      <c r="FR243" s="144">
        <v>3</v>
      </c>
      <c r="FS243" s="329">
        <v>4</v>
      </c>
      <c r="FT243" s="144">
        <v>3</v>
      </c>
      <c r="FU243" s="329">
        <v>3</v>
      </c>
      <c r="FV243" s="329">
        <v>2</v>
      </c>
      <c r="FW243" s="329">
        <v>0</v>
      </c>
      <c r="FX243" s="329">
        <v>2</v>
      </c>
      <c r="FY243" s="329">
        <v>2</v>
      </c>
      <c r="FZ243" s="329">
        <v>3</v>
      </c>
      <c r="GA243" s="329">
        <v>3</v>
      </c>
      <c r="GB243" s="329">
        <v>3</v>
      </c>
      <c r="GC243" s="329">
        <v>3</v>
      </c>
      <c r="GD243" s="329">
        <v>3</v>
      </c>
      <c r="GE243" s="329">
        <v>4</v>
      </c>
      <c r="GF243" s="329">
        <v>3</v>
      </c>
      <c r="GG243" s="329">
        <v>6</v>
      </c>
      <c r="GH243" s="329">
        <v>6</v>
      </c>
      <c r="GI243" s="329">
        <v>6</v>
      </c>
      <c r="GJ243" s="329">
        <v>5</v>
      </c>
      <c r="GK243" s="329">
        <v>5</v>
      </c>
      <c r="GL243" s="329">
        <v>4</v>
      </c>
      <c r="GM243" s="329">
        <v>2</v>
      </c>
      <c r="GN243" s="329">
        <v>2</v>
      </c>
      <c r="GO243" s="329">
        <v>2</v>
      </c>
      <c r="GP243" s="144">
        <v>2</v>
      </c>
      <c r="GQ243" s="329">
        <v>2</v>
      </c>
      <c r="GR243" s="329">
        <v>1</v>
      </c>
      <c r="GS243" s="329">
        <v>1</v>
      </c>
      <c r="GT243" s="329">
        <v>3</v>
      </c>
      <c r="GU243" s="329">
        <v>3</v>
      </c>
      <c r="GV243" s="144">
        <v>3</v>
      </c>
      <c r="GW243" s="144">
        <v>3</v>
      </c>
      <c r="GX243" s="144">
        <v>2</v>
      </c>
      <c r="GY243" s="144">
        <v>2</v>
      </c>
      <c r="GZ243" s="144">
        <v>2</v>
      </c>
      <c r="HA243" s="144">
        <v>2</v>
      </c>
      <c r="HB243" s="144">
        <v>4</v>
      </c>
      <c r="HC243" s="144">
        <v>4</v>
      </c>
      <c r="HD243" s="144">
        <v>5</v>
      </c>
      <c r="HE243" s="144">
        <v>6</v>
      </c>
      <c r="HF243" s="144">
        <v>7</v>
      </c>
      <c r="HG243" s="144">
        <v>6</v>
      </c>
      <c r="HH243" s="144">
        <v>5</v>
      </c>
      <c r="HI243" s="144">
        <v>4</v>
      </c>
      <c r="HJ243" s="144">
        <v>4</v>
      </c>
      <c r="HK243" s="144">
        <v>2</v>
      </c>
      <c r="HL243" s="144">
        <v>1</v>
      </c>
      <c r="HM243" s="144">
        <v>3</v>
      </c>
      <c r="HN243" s="144">
        <v>3</v>
      </c>
      <c r="HO243" s="144">
        <v>4</v>
      </c>
      <c r="HP243" s="144">
        <v>3</v>
      </c>
      <c r="HQ243" s="144">
        <v>2</v>
      </c>
      <c r="HR243" s="144">
        <v>2</v>
      </c>
      <c r="HS243" s="144">
        <v>3</v>
      </c>
      <c r="HT243" s="144">
        <v>4</v>
      </c>
      <c r="HU243" s="144">
        <v>4</v>
      </c>
      <c r="HV243" s="144">
        <v>3</v>
      </c>
      <c r="HW243" s="144">
        <v>4</v>
      </c>
      <c r="HX243" s="144">
        <v>4</v>
      </c>
      <c r="HY243" s="144">
        <v>4</v>
      </c>
      <c r="HZ243" s="144">
        <v>4</v>
      </c>
      <c r="IA243" s="144">
        <v>4</v>
      </c>
      <c r="IB243" s="144">
        <v>2</v>
      </c>
      <c r="IC243" s="144">
        <v>3</v>
      </c>
      <c r="ID243" s="144">
        <v>4</v>
      </c>
      <c r="IE243" s="144">
        <v>5</v>
      </c>
      <c r="IF243" s="144">
        <v>4</v>
      </c>
      <c r="IG243" s="144">
        <v>5</v>
      </c>
      <c r="IH243" s="144">
        <v>6</v>
      </c>
      <c r="II243" s="144">
        <v>6</v>
      </c>
      <c r="IJ243" s="144">
        <v>5</v>
      </c>
      <c r="IK243" s="144">
        <v>5</v>
      </c>
      <c r="IL243" s="144">
        <v>7</v>
      </c>
      <c r="IM243" s="144">
        <v>7</v>
      </c>
      <c r="IN243" s="341">
        <f t="shared" si="201"/>
        <v>7.5</v>
      </c>
      <c r="IO243" s="144">
        <v>8</v>
      </c>
      <c r="IP243" s="144">
        <v>8</v>
      </c>
      <c r="IQ243" s="144">
        <v>11</v>
      </c>
      <c r="IR243" s="144">
        <v>10</v>
      </c>
      <c r="IS243" s="144">
        <v>11</v>
      </c>
      <c r="IT243" s="144">
        <v>11</v>
      </c>
      <c r="IU243" s="144">
        <v>12</v>
      </c>
      <c r="IV243" s="144">
        <v>13</v>
      </c>
      <c r="IW243" s="144">
        <v>17</v>
      </c>
      <c r="IX243" s="144">
        <v>13</v>
      </c>
      <c r="IY243" s="144">
        <v>14</v>
      </c>
      <c r="IZ243" s="144">
        <v>15</v>
      </c>
      <c r="JA243" s="144">
        <v>14</v>
      </c>
      <c r="JB243" s="144">
        <v>15</v>
      </c>
      <c r="JC243" s="343">
        <f t="shared" si="203"/>
        <v>13</v>
      </c>
      <c r="JD243" s="144">
        <v>11</v>
      </c>
      <c r="JE243" s="144">
        <v>4</v>
      </c>
      <c r="JF243" s="362">
        <f t="shared" si="204"/>
        <v>4</v>
      </c>
      <c r="JG243" s="144">
        <v>4</v>
      </c>
      <c r="JH243" s="144">
        <v>1</v>
      </c>
      <c r="JI243" s="144">
        <v>1</v>
      </c>
      <c r="JJ243" s="144">
        <v>1</v>
      </c>
      <c r="JK243" s="144">
        <v>1</v>
      </c>
      <c r="JL243" s="144">
        <v>1</v>
      </c>
      <c r="JM243" s="144">
        <v>2</v>
      </c>
      <c r="JN243" s="341">
        <f t="shared" si="205"/>
        <v>2</v>
      </c>
      <c r="JO243" s="144">
        <v>2</v>
      </c>
      <c r="JP243" s="144">
        <v>1</v>
      </c>
      <c r="JQ243" s="144">
        <v>1</v>
      </c>
      <c r="JR243" s="144">
        <v>0</v>
      </c>
      <c r="JS243" s="144">
        <v>0</v>
      </c>
      <c r="JT243" s="144">
        <v>0</v>
      </c>
      <c r="JU243" s="144">
        <v>0</v>
      </c>
      <c r="JV243" s="341">
        <f t="shared" si="206"/>
        <v>0.5</v>
      </c>
      <c r="JW243" s="144">
        <v>1</v>
      </c>
      <c r="JX243" s="144">
        <v>1</v>
      </c>
      <c r="JY243" s="144">
        <v>1</v>
      </c>
      <c r="JZ243" s="144">
        <v>1</v>
      </c>
      <c r="KA243" s="144">
        <v>1</v>
      </c>
      <c r="KB243" s="144">
        <v>0</v>
      </c>
      <c r="KC243" s="144">
        <v>0</v>
      </c>
      <c r="KD243" s="144">
        <v>0</v>
      </c>
      <c r="KE243" s="144">
        <v>0</v>
      </c>
      <c r="KF243" s="144">
        <v>1</v>
      </c>
      <c r="KG243" s="144">
        <v>2</v>
      </c>
      <c r="KH243" s="144">
        <v>2</v>
      </c>
      <c r="KI243" s="144">
        <v>4</v>
      </c>
      <c r="KJ243" s="144">
        <v>4</v>
      </c>
      <c r="KK243" s="144">
        <v>5</v>
      </c>
      <c r="KL243" s="144">
        <v>6</v>
      </c>
      <c r="KM243" s="144">
        <v>4</v>
      </c>
      <c r="KN243" s="144">
        <v>5</v>
      </c>
      <c r="KO243" s="341">
        <v>4</v>
      </c>
      <c r="KP243" s="144">
        <v>3</v>
      </c>
      <c r="KQ243" s="144">
        <v>3</v>
      </c>
      <c r="KR243" s="144">
        <v>3</v>
      </c>
      <c r="KS243" s="144">
        <v>3</v>
      </c>
      <c r="KT243" s="144">
        <v>1</v>
      </c>
      <c r="KU243" s="144">
        <v>0</v>
      </c>
      <c r="KV243" s="144">
        <v>1</v>
      </c>
      <c r="KW243" s="144">
        <v>1</v>
      </c>
      <c r="KX243" s="144">
        <v>1</v>
      </c>
      <c r="KY243" s="144">
        <v>2</v>
      </c>
      <c r="KZ243" s="144">
        <v>4</v>
      </c>
      <c r="LA243" s="144">
        <v>4</v>
      </c>
      <c r="LB243" s="144">
        <v>4</v>
      </c>
      <c r="LC243" s="144">
        <v>4</v>
      </c>
      <c r="LD243" s="144">
        <v>4</v>
      </c>
      <c r="LE243" s="144">
        <v>5</v>
      </c>
      <c r="LF243" s="144">
        <v>6</v>
      </c>
      <c r="LG243" s="144">
        <v>6</v>
      </c>
      <c r="LH243" s="144">
        <v>4</v>
      </c>
      <c r="LI243" s="144">
        <v>4</v>
      </c>
      <c r="LJ243" s="473">
        <v>3</v>
      </c>
      <c r="LK243" s="144">
        <v>1</v>
      </c>
      <c r="LL243" s="144">
        <v>1</v>
      </c>
      <c r="LM243" s="144">
        <v>3</v>
      </c>
      <c r="LN243" s="144">
        <v>3</v>
      </c>
      <c r="LO243" s="144">
        <v>3</v>
      </c>
      <c r="LP243" s="144">
        <v>3</v>
      </c>
      <c r="LQ243" s="144">
        <v>2</v>
      </c>
      <c r="LR243" s="144">
        <v>2</v>
      </c>
      <c r="LS243" s="144">
        <v>2</v>
      </c>
      <c r="LT243" s="144">
        <v>2</v>
      </c>
      <c r="LU243" s="144">
        <v>3</v>
      </c>
      <c r="LV243" s="144">
        <v>3</v>
      </c>
      <c r="LW243" s="144">
        <v>2</v>
      </c>
      <c r="LX243" s="144">
        <v>2</v>
      </c>
      <c r="LY243" s="144">
        <v>2</v>
      </c>
      <c r="LZ243" s="144">
        <v>0</v>
      </c>
      <c r="MA243" s="144">
        <v>0</v>
      </c>
      <c r="MB243" s="144">
        <v>1</v>
      </c>
      <c r="MC243" s="144">
        <v>1</v>
      </c>
      <c r="MD243" s="144">
        <v>1</v>
      </c>
      <c r="ME243" s="144">
        <v>1</v>
      </c>
      <c r="MF243" s="144">
        <v>1</v>
      </c>
      <c r="MG243" s="144">
        <v>1</v>
      </c>
      <c r="MH243" s="144">
        <v>1</v>
      </c>
      <c r="MI243" s="144">
        <v>1</v>
      </c>
      <c r="MJ243" s="144">
        <v>0</v>
      </c>
      <c r="MK243" s="144">
        <v>1</v>
      </c>
      <c r="ML243" s="144">
        <v>1</v>
      </c>
      <c r="MM243" s="144">
        <v>1</v>
      </c>
      <c r="MN243" s="144">
        <v>1</v>
      </c>
      <c r="MO243" s="144">
        <v>1</v>
      </c>
      <c r="MP243" s="144">
        <v>2</v>
      </c>
      <c r="MQ243" s="144">
        <v>2</v>
      </c>
      <c r="MR243" s="144">
        <v>2</v>
      </c>
      <c r="MS243" s="144">
        <v>1</v>
      </c>
      <c r="MT243" s="144">
        <v>1</v>
      </c>
      <c r="MU243" s="144">
        <v>1</v>
      </c>
      <c r="MV243" s="144">
        <v>0</v>
      </c>
      <c r="MW243" s="144">
        <v>0</v>
      </c>
      <c r="MX243" s="144">
        <v>1</v>
      </c>
      <c r="MY243" s="144">
        <v>1</v>
      </c>
      <c r="MZ243" s="144">
        <v>2</v>
      </c>
      <c r="NA243" s="144">
        <v>2</v>
      </c>
      <c r="NB243" s="144">
        <v>2</v>
      </c>
      <c r="NC243" s="144">
        <v>2</v>
      </c>
      <c r="ND243" s="144">
        <v>2</v>
      </c>
      <c r="NE243" s="144">
        <v>1</v>
      </c>
      <c r="NF243" s="144">
        <v>1</v>
      </c>
      <c r="NG243" s="144">
        <v>1</v>
      </c>
      <c r="NH243" s="144">
        <v>1</v>
      </c>
      <c r="NI243" s="144">
        <v>2</v>
      </c>
      <c r="NJ243" s="144">
        <v>2</v>
      </c>
      <c r="NK243" s="144">
        <v>2</v>
      </c>
      <c r="NL243" s="144">
        <v>1</v>
      </c>
      <c r="NM243" s="144">
        <v>0</v>
      </c>
      <c r="NN243" s="144">
        <v>0</v>
      </c>
      <c r="NO243" s="144">
        <v>0</v>
      </c>
      <c r="NP243" s="144">
        <v>0</v>
      </c>
      <c r="NQ243" s="144">
        <v>1</v>
      </c>
      <c r="NR243" s="144">
        <v>1</v>
      </c>
      <c r="NS243" s="144">
        <v>2</v>
      </c>
      <c r="NT243" s="144">
        <v>2</v>
      </c>
      <c r="NU243" s="144">
        <v>2</v>
      </c>
      <c r="NV243" s="144">
        <v>3</v>
      </c>
      <c r="NW243" s="144">
        <v>4</v>
      </c>
      <c r="NX243" s="144">
        <v>3</v>
      </c>
      <c r="NY243" s="144">
        <v>2</v>
      </c>
      <c r="NZ243" s="144">
        <v>2</v>
      </c>
      <c r="OA243" s="144">
        <v>2</v>
      </c>
      <c r="OB243" s="144">
        <v>2</v>
      </c>
      <c r="OC243" s="144">
        <v>2</v>
      </c>
      <c r="OD243" s="144">
        <v>0</v>
      </c>
      <c r="OE243" s="144">
        <v>1</v>
      </c>
      <c r="OF243" s="144">
        <v>1</v>
      </c>
      <c r="OG243" s="144">
        <v>1</v>
      </c>
      <c r="OH243" s="144">
        <v>3</v>
      </c>
      <c r="OI243" s="144">
        <v>3</v>
      </c>
      <c r="OJ243" s="144">
        <v>4</v>
      </c>
      <c r="OK243" s="144">
        <v>4</v>
      </c>
      <c r="OL243" s="144">
        <v>2</v>
      </c>
      <c r="OM243" s="144">
        <v>1</v>
      </c>
      <c r="ON243" s="144">
        <v>1</v>
      </c>
      <c r="OO243" s="144">
        <v>1</v>
      </c>
      <c r="OP243" s="144">
        <v>1</v>
      </c>
      <c r="OQ243" s="144">
        <v>1</v>
      </c>
      <c r="OR243" s="144">
        <v>1</v>
      </c>
      <c r="OS243" s="144">
        <v>1</v>
      </c>
      <c r="OT243" s="144">
        <v>1</v>
      </c>
      <c r="OU243" s="144">
        <v>1</v>
      </c>
      <c r="OV243" s="144">
        <v>1</v>
      </c>
      <c r="OW243" s="144">
        <v>1</v>
      </c>
      <c r="OX243" s="144">
        <v>1</v>
      </c>
      <c r="OY243" s="341">
        <f t="shared" si="202"/>
        <v>1</v>
      </c>
      <c r="OZ243" s="144">
        <v>1</v>
      </c>
      <c r="PA243" s="144">
        <v>1</v>
      </c>
      <c r="PB243" s="144">
        <v>1</v>
      </c>
      <c r="PC243" s="144">
        <v>1</v>
      </c>
      <c r="PD243" s="144">
        <v>1</v>
      </c>
    </row>
    <row r="244" spans="1:436" s="144" customFormat="1" x14ac:dyDescent="0.2">
      <c r="A244" s="55"/>
      <c r="B244" s="318">
        <v>22</v>
      </c>
      <c r="C244" s="319">
        <f t="shared" ca="1" si="200"/>
        <v>4</v>
      </c>
      <c r="D244" s="322"/>
      <c r="E244" s="322"/>
      <c r="F244" s="322"/>
      <c r="G244" s="144">
        <v>17</v>
      </c>
      <c r="H244" s="144">
        <v>12</v>
      </c>
      <c r="I244" s="343">
        <v>9.5</v>
      </c>
      <c r="J244" s="144">
        <v>7</v>
      </c>
      <c r="K244" s="144">
        <v>7</v>
      </c>
      <c r="L244" s="144">
        <v>4</v>
      </c>
      <c r="M244" s="144">
        <v>3</v>
      </c>
      <c r="N244" s="144">
        <v>3</v>
      </c>
      <c r="O244" s="144">
        <v>4</v>
      </c>
      <c r="P244" s="144">
        <v>4</v>
      </c>
      <c r="Q244" s="144">
        <v>5</v>
      </c>
      <c r="R244" s="144">
        <v>6</v>
      </c>
      <c r="S244" s="144">
        <v>6</v>
      </c>
      <c r="T244" s="144">
        <v>7</v>
      </c>
      <c r="U244" s="144">
        <v>7</v>
      </c>
      <c r="V244" s="144">
        <v>8</v>
      </c>
      <c r="W244" s="144">
        <v>8</v>
      </c>
      <c r="X244" s="144">
        <v>7</v>
      </c>
      <c r="Y244" s="144">
        <v>7</v>
      </c>
      <c r="Z244" s="144">
        <v>8</v>
      </c>
      <c r="AA244" s="144">
        <v>6</v>
      </c>
      <c r="AB244" s="144">
        <v>6</v>
      </c>
      <c r="AC244" s="144">
        <v>9</v>
      </c>
      <c r="AD244" s="144">
        <v>10</v>
      </c>
      <c r="AE244" s="144">
        <v>13</v>
      </c>
      <c r="AF244" s="144">
        <v>24</v>
      </c>
      <c r="AG244" s="144">
        <v>30</v>
      </c>
      <c r="AH244" s="144">
        <v>40</v>
      </c>
      <c r="AI244" s="144">
        <v>42</v>
      </c>
      <c r="AJ244" s="144">
        <v>21</v>
      </c>
      <c r="AK244" s="144">
        <v>18</v>
      </c>
      <c r="AL244" s="144">
        <v>18</v>
      </c>
      <c r="AM244" s="144">
        <v>22</v>
      </c>
      <c r="AN244" s="144">
        <v>26</v>
      </c>
      <c r="AO244" s="144">
        <v>31</v>
      </c>
      <c r="AP244" s="363">
        <v>30.5</v>
      </c>
      <c r="AQ244" s="144">
        <v>30</v>
      </c>
      <c r="AR244" s="144">
        <v>31</v>
      </c>
      <c r="AS244" s="144">
        <v>33</v>
      </c>
      <c r="AT244" s="144">
        <v>34</v>
      </c>
      <c r="AU244" s="144">
        <v>28</v>
      </c>
      <c r="AV244" s="144">
        <v>32</v>
      </c>
      <c r="AW244" s="144">
        <v>32</v>
      </c>
      <c r="AX244" s="144">
        <v>32</v>
      </c>
      <c r="AY244" s="144">
        <v>27</v>
      </c>
      <c r="AZ244" s="144">
        <v>28</v>
      </c>
      <c r="BA244" s="144">
        <v>28</v>
      </c>
      <c r="BB244" s="144">
        <v>31</v>
      </c>
      <c r="BC244" s="144">
        <v>37</v>
      </c>
      <c r="BD244" s="144">
        <v>34</v>
      </c>
      <c r="BE244" s="144">
        <v>35</v>
      </c>
      <c r="BF244" s="144">
        <v>35</v>
      </c>
      <c r="BG244" s="144">
        <v>39</v>
      </c>
      <c r="BH244" s="144">
        <v>37</v>
      </c>
      <c r="BI244" s="144">
        <v>27</v>
      </c>
      <c r="BJ244" s="144">
        <v>21</v>
      </c>
      <c r="BK244" s="144">
        <v>19</v>
      </c>
      <c r="BL244" s="144">
        <v>15</v>
      </c>
      <c r="BM244" s="144">
        <v>14</v>
      </c>
      <c r="BN244" s="144">
        <v>15</v>
      </c>
      <c r="BO244" s="144">
        <v>16</v>
      </c>
      <c r="BP244" s="144">
        <v>18</v>
      </c>
      <c r="BQ244" s="144">
        <v>21</v>
      </c>
      <c r="BR244" s="144">
        <v>22</v>
      </c>
      <c r="BS244" s="371">
        <v>0</v>
      </c>
      <c r="BT244" s="144">
        <v>12</v>
      </c>
      <c r="BU244" s="144">
        <v>9</v>
      </c>
      <c r="BV244" s="144">
        <v>14</v>
      </c>
      <c r="BW244" s="144">
        <v>22</v>
      </c>
      <c r="BX244" s="144">
        <v>21</v>
      </c>
      <c r="BY244" s="144">
        <v>17</v>
      </c>
      <c r="BZ244" s="144">
        <v>16</v>
      </c>
      <c r="CA244" s="381">
        <v>15</v>
      </c>
      <c r="CB244" s="142">
        <v>14</v>
      </c>
      <c r="CC244" s="381">
        <v>16</v>
      </c>
      <c r="CD244" s="381">
        <v>16</v>
      </c>
      <c r="CE244" s="381">
        <v>19</v>
      </c>
      <c r="CF244" s="381">
        <v>22</v>
      </c>
      <c r="CG244" s="142">
        <v>22</v>
      </c>
      <c r="CH244" s="142">
        <v>21</v>
      </c>
      <c r="CI244" s="381">
        <v>25</v>
      </c>
      <c r="CJ244" s="144">
        <v>29</v>
      </c>
      <c r="CK244" s="144">
        <v>30</v>
      </c>
      <c r="CL244" s="144">
        <v>31</v>
      </c>
      <c r="CM244" s="144">
        <v>34</v>
      </c>
      <c r="CN244" s="144">
        <v>41</v>
      </c>
      <c r="CO244" s="144">
        <v>38</v>
      </c>
      <c r="CP244" s="144">
        <v>38</v>
      </c>
      <c r="CQ244" s="144">
        <v>36</v>
      </c>
      <c r="CR244" s="144">
        <v>31</v>
      </c>
      <c r="CS244" s="144">
        <v>36</v>
      </c>
      <c r="CT244" s="144">
        <v>33</v>
      </c>
      <c r="CU244" s="144">
        <v>29</v>
      </c>
      <c r="CV244" s="144">
        <v>18</v>
      </c>
      <c r="CW244" s="144">
        <v>18</v>
      </c>
      <c r="CX244" s="144">
        <v>6</v>
      </c>
      <c r="CY244" s="144">
        <v>5</v>
      </c>
      <c r="CZ244" s="144">
        <v>8</v>
      </c>
      <c r="DA244" s="144">
        <v>8</v>
      </c>
      <c r="DB244" s="144">
        <v>8</v>
      </c>
      <c r="DC244" s="144">
        <v>5</v>
      </c>
      <c r="DD244" s="144">
        <v>5</v>
      </c>
      <c r="DE244" s="144">
        <v>3</v>
      </c>
      <c r="DF244" s="144">
        <v>3.5</v>
      </c>
      <c r="DG244" s="144">
        <v>4</v>
      </c>
      <c r="DH244" s="144">
        <v>8</v>
      </c>
      <c r="DI244" s="144">
        <v>9</v>
      </c>
      <c r="DJ244" s="144">
        <v>7</v>
      </c>
      <c r="DK244" s="144">
        <v>6</v>
      </c>
      <c r="DL244" s="144">
        <v>9</v>
      </c>
      <c r="DM244" s="144">
        <v>13</v>
      </c>
      <c r="DN244" s="144">
        <v>13</v>
      </c>
      <c r="DO244" s="144">
        <v>12</v>
      </c>
      <c r="DP244" s="144">
        <v>11</v>
      </c>
      <c r="DQ244" s="144">
        <v>7</v>
      </c>
      <c r="DR244" s="329">
        <v>5</v>
      </c>
      <c r="DS244" s="144">
        <v>5</v>
      </c>
      <c r="DT244" s="329">
        <v>4</v>
      </c>
      <c r="DU244" s="329">
        <v>6</v>
      </c>
      <c r="DV244" s="329">
        <v>7</v>
      </c>
      <c r="DW244" s="329">
        <v>7</v>
      </c>
      <c r="DX244" s="329">
        <v>6</v>
      </c>
      <c r="DY244" s="329">
        <v>9</v>
      </c>
      <c r="DZ244" s="329">
        <v>10</v>
      </c>
      <c r="EA244" s="329">
        <v>12</v>
      </c>
      <c r="EB244" s="329">
        <v>14</v>
      </c>
      <c r="EC244" s="329">
        <v>14</v>
      </c>
      <c r="ED244" s="329">
        <v>14</v>
      </c>
      <c r="EE244" s="329">
        <v>14</v>
      </c>
      <c r="EF244" s="329">
        <v>7</v>
      </c>
      <c r="EG244" s="329">
        <v>4</v>
      </c>
      <c r="EH244" s="329">
        <v>5</v>
      </c>
      <c r="EI244" s="329">
        <v>5</v>
      </c>
      <c r="EJ244" s="329">
        <v>6</v>
      </c>
      <c r="EK244" s="329">
        <v>8</v>
      </c>
      <c r="EL244" s="329">
        <v>13</v>
      </c>
      <c r="EM244" s="329">
        <v>12</v>
      </c>
      <c r="EN244" s="329">
        <v>12</v>
      </c>
      <c r="EO244" s="144">
        <v>11</v>
      </c>
      <c r="EP244" s="329">
        <v>7</v>
      </c>
      <c r="EQ244" s="329">
        <v>5</v>
      </c>
      <c r="ER244" s="329">
        <v>6</v>
      </c>
      <c r="ES244" s="329">
        <v>8</v>
      </c>
      <c r="ET244" s="329">
        <v>8</v>
      </c>
      <c r="EU244" s="381">
        <v>6</v>
      </c>
      <c r="EV244" s="329">
        <v>3</v>
      </c>
      <c r="EW244" s="329">
        <v>4</v>
      </c>
      <c r="EX244" s="329">
        <v>2</v>
      </c>
      <c r="EY244" s="329">
        <v>7</v>
      </c>
      <c r="EZ244" s="329">
        <v>10</v>
      </c>
      <c r="FA244" s="329">
        <v>10</v>
      </c>
      <c r="FB244" s="329">
        <v>10</v>
      </c>
      <c r="FC244" s="329">
        <v>7</v>
      </c>
      <c r="FD244" s="329">
        <v>3</v>
      </c>
      <c r="FE244" s="329">
        <v>3</v>
      </c>
      <c r="FF244" s="329">
        <v>7</v>
      </c>
      <c r="FG244" s="329">
        <v>9</v>
      </c>
      <c r="FH244" s="329">
        <v>6</v>
      </c>
      <c r="FI244" s="329">
        <v>5</v>
      </c>
      <c r="FJ244" s="329">
        <v>4</v>
      </c>
      <c r="FK244" s="144">
        <v>6</v>
      </c>
      <c r="FL244" s="329">
        <v>8</v>
      </c>
      <c r="FM244" s="329">
        <v>6</v>
      </c>
      <c r="FN244" s="144">
        <v>4</v>
      </c>
      <c r="FO244" s="144">
        <v>2</v>
      </c>
      <c r="FP244" s="144">
        <v>4</v>
      </c>
      <c r="FQ244" s="329">
        <v>5</v>
      </c>
      <c r="FR244" s="144">
        <v>8</v>
      </c>
      <c r="FS244" s="329">
        <v>7</v>
      </c>
      <c r="FT244" s="144">
        <v>9</v>
      </c>
      <c r="FU244" s="329">
        <v>12</v>
      </c>
      <c r="FV244" s="329">
        <v>11</v>
      </c>
      <c r="FW244" s="329">
        <v>12</v>
      </c>
      <c r="FX244" s="329">
        <v>9</v>
      </c>
      <c r="FY244" s="329">
        <v>7</v>
      </c>
      <c r="FZ244" s="329">
        <v>7</v>
      </c>
      <c r="GA244" s="329">
        <v>4</v>
      </c>
      <c r="GB244" s="329">
        <v>5</v>
      </c>
      <c r="GC244" s="329">
        <v>4</v>
      </c>
      <c r="GD244" s="329">
        <v>5</v>
      </c>
      <c r="GE244" s="329">
        <v>8</v>
      </c>
      <c r="GF244" s="329">
        <v>9</v>
      </c>
      <c r="GG244" s="329">
        <v>10</v>
      </c>
      <c r="GH244" s="329">
        <v>9</v>
      </c>
      <c r="GI244" s="329">
        <v>11</v>
      </c>
      <c r="GJ244" s="329">
        <v>11</v>
      </c>
      <c r="GK244" s="329">
        <v>8</v>
      </c>
      <c r="GL244" s="329">
        <v>7</v>
      </c>
      <c r="GM244" s="329">
        <v>5</v>
      </c>
      <c r="GN244" s="329">
        <v>5</v>
      </c>
      <c r="GO244" s="329">
        <v>4</v>
      </c>
      <c r="GP244" s="144">
        <v>3</v>
      </c>
      <c r="GQ244" s="329">
        <v>5</v>
      </c>
      <c r="GR244" s="329">
        <v>5</v>
      </c>
      <c r="GS244" s="329">
        <v>6</v>
      </c>
      <c r="GT244" s="329">
        <v>6</v>
      </c>
      <c r="GU244" s="329">
        <v>4</v>
      </c>
      <c r="GV244" s="144">
        <v>3</v>
      </c>
      <c r="GW244" s="144">
        <v>2</v>
      </c>
      <c r="GX244" s="144">
        <v>3</v>
      </c>
      <c r="GY244" s="144">
        <v>1</v>
      </c>
      <c r="GZ244" s="144">
        <v>1</v>
      </c>
      <c r="HA244" s="144">
        <v>1</v>
      </c>
      <c r="HB244" s="144">
        <v>2</v>
      </c>
      <c r="HC244" s="144">
        <v>4</v>
      </c>
      <c r="HD244" s="144">
        <v>4</v>
      </c>
      <c r="HE244" s="144">
        <v>7</v>
      </c>
      <c r="HF244" s="144">
        <v>7</v>
      </c>
      <c r="HG244" s="144">
        <v>7</v>
      </c>
      <c r="HH244" s="144">
        <v>4</v>
      </c>
      <c r="HI244" s="144">
        <v>5</v>
      </c>
      <c r="HJ244" s="144">
        <v>4</v>
      </c>
      <c r="HK244" s="144">
        <v>3</v>
      </c>
      <c r="HL244" s="144">
        <v>4</v>
      </c>
      <c r="HM244" s="144">
        <v>4</v>
      </c>
      <c r="HN244" s="144">
        <v>4</v>
      </c>
      <c r="HO244" s="144">
        <v>5</v>
      </c>
      <c r="HP244" s="144">
        <v>5</v>
      </c>
      <c r="HQ244" s="144">
        <v>4</v>
      </c>
      <c r="HR244" s="144">
        <v>3</v>
      </c>
      <c r="HS244" s="144">
        <v>2</v>
      </c>
      <c r="HT244" s="144">
        <v>2</v>
      </c>
      <c r="HU244" s="144">
        <v>2</v>
      </c>
      <c r="HV244" s="144">
        <v>4</v>
      </c>
      <c r="HW244" s="144">
        <v>4</v>
      </c>
      <c r="HX244" s="144">
        <v>5</v>
      </c>
      <c r="HY244" s="144">
        <v>9</v>
      </c>
      <c r="HZ244" s="144">
        <v>10</v>
      </c>
      <c r="IA244" s="144">
        <v>8</v>
      </c>
      <c r="IB244" s="144">
        <v>7</v>
      </c>
      <c r="IC244" s="144">
        <v>5</v>
      </c>
      <c r="ID244" s="144">
        <v>8</v>
      </c>
      <c r="IE244" s="144">
        <v>7</v>
      </c>
      <c r="IF244" s="144">
        <v>6</v>
      </c>
      <c r="IG244" s="144">
        <v>4</v>
      </c>
      <c r="IH244" s="144">
        <v>3</v>
      </c>
      <c r="II244" s="144">
        <v>3</v>
      </c>
      <c r="IJ244" s="144">
        <v>5</v>
      </c>
      <c r="IK244" s="144">
        <v>5</v>
      </c>
      <c r="IL244" s="144">
        <v>6</v>
      </c>
      <c r="IM244" s="144">
        <v>8</v>
      </c>
      <c r="IN244" s="341">
        <f t="shared" si="201"/>
        <v>7</v>
      </c>
      <c r="IO244" s="144">
        <v>6</v>
      </c>
      <c r="IP244" s="144">
        <v>4</v>
      </c>
      <c r="IQ244" s="144">
        <v>2</v>
      </c>
      <c r="IR244" s="144">
        <v>3</v>
      </c>
      <c r="IS244" s="144">
        <v>4</v>
      </c>
      <c r="IT244" s="144">
        <v>3</v>
      </c>
      <c r="IU244" s="144">
        <v>2</v>
      </c>
      <c r="IV244" s="144">
        <v>5</v>
      </c>
      <c r="IW244" s="144">
        <v>4</v>
      </c>
      <c r="IX244" s="144">
        <v>5</v>
      </c>
      <c r="IY244" s="144">
        <v>7</v>
      </c>
      <c r="IZ244" s="144">
        <v>6</v>
      </c>
      <c r="JA244" s="144">
        <v>9</v>
      </c>
      <c r="JB244" s="144">
        <v>7</v>
      </c>
      <c r="JC244" s="343">
        <f t="shared" si="203"/>
        <v>6</v>
      </c>
      <c r="JD244" s="144">
        <v>5</v>
      </c>
      <c r="JE244" s="144">
        <v>5</v>
      </c>
      <c r="JF244" s="362">
        <f t="shared" si="204"/>
        <v>5</v>
      </c>
      <c r="JG244" s="144">
        <v>5</v>
      </c>
      <c r="JH244" s="144">
        <v>5</v>
      </c>
      <c r="JI244" s="144">
        <v>3</v>
      </c>
      <c r="JJ244" s="144">
        <v>4</v>
      </c>
      <c r="JK244" s="144">
        <v>3</v>
      </c>
      <c r="JL244" s="144">
        <v>7</v>
      </c>
      <c r="JM244" s="144">
        <v>6</v>
      </c>
      <c r="JN244" s="341">
        <f t="shared" si="205"/>
        <v>6.5</v>
      </c>
      <c r="JO244" s="144">
        <v>7</v>
      </c>
      <c r="JP244" s="144">
        <v>5</v>
      </c>
      <c r="JQ244" s="144">
        <v>3</v>
      </c>
      <c r="JR244" s="144">
        <v>2</v>
      </c>
      <c r="JS244" s="144">
        <v>4</v>
      </c>
      <c r="JT244" s="144">
        <v>4</v>
      </c>
      <c r="JU244" s="144">
        <v>1</v>
      </c>
      <c r="JV244" s="341">
        <f t="shared" si="206"/>
        <v>1</v>
      </c>
      <c r="JW244" s="144">
        <v>1</v>
      </c>
      <c r="JX244" s="144">
        <v>1</v>
      </c>
      <c r="JY244" s="144">
        <v>2</v>
      </c>
      <c r="JZ244" s="144">
        <v>2</v>
      </c>
      <c r="KA244" s="144">
        <v>1</v>
      </c>
      <c r="KB244" s="144">
        <v>0</v>
      </c>
      <c r="KC244" s="144">
        <v>0</v>
      </c>
      <c r="KD244" s="144">
        <v>1</v>
      </c>
      <c r="KE244" s="144">
        <v>0</v>
      </c>
      <c r="KF244" s="144">
        <v>1</v>
      </c>
      <c r="KG244" s="144">
        <v>3</v>
      </c>
      <c r="KH244" s="144">
        <v>4</v>
      </c>
      <c r="KI244" s="144">
        <v>3</v>
      </c>
      <c r="KJ244" s="144">
        <v>3</v>
      </c>
      <c r="KK244" s="144">
        <v>4</v>
      </c>
      <c r="KL244" s="144">
        <v>4</v>
      </c>
      <c r="KM244" s="144">
        <v>5</v>
      </c>
      <c r="KN244" s="144">
        <v>6</v>
      </c>
      <c r="KO244" s="341">
        <v>6</v>
      </c>
      <c r="KP244" s="144">
        <v>6</v>
      </c>
      <c r="KQ244" s="144">
        <v>5</v>
      </c>
      <c r="KR244" s="144">
        <v>8</v>
      </c>
      <c r="KS244" s="144">
        <v>7</v>
      </c>
      <c r="KT244" s="144">
        <v>7</v>
      </c>
      <c r="KU244" s="144">
        <v>8</v>
      </c>
      <c r="KV244" s="144">
        <v>0</v>
      </c>
      <c r="KW244" s="144">
        <v>1</v>
      </c>
      <c r="KX244" s="144">
        <v>1</v>
      </c>
      <c r="KY244" s="144">
        <v>2</v>
      </c>
      <c r="KZ244" s="144">
        <v>4</v>
      </c>
      <c r="LA244" s="144">
        <v>7</v>
      </c>
      <c r="LB244" s="144">
        <v>8</v>
      </c>
      <c r="LC244" s="144">
        <v>8</v>
      </c>
      <c r="LD244" s="144">
        <v>8</v>
      </c>
      <c r="LE244" s="144">
        <v>8</v>
      </c>
      <c r="LF244" s="144">
        <v>8</v>
      </c>
      <c r="LG244" s="144">
        <v>8</v>
      </c>
      <c r="LH244" s="144">
        <v>6</v>
      </c>
      <c r="LI244" s="144">
        <v>5</v>
      </c>
      <c r="LJ244" s="473">
        <v>6</v>
      </c>
      <c r="LK244" s="144">
        <v>2</v>
      </c>
      <c r="LL244" s="144">
        <v>2</v>
      </c>
      <c r="LM244" s="144">
        <v>1</v>
      </c>
      <c r="LN244" s="144">
        <v>2</v>
      </c>
      <c r="LO244" s="144">
        <v>2</v>
      </c>
      <c r="LP244" s="144">
        <v>6</v>
      </c>
      <c r="LQ244" s="144">
        <v>5</v>
      </c>
      <c r="LR244" s="144">
        <v>3</v>
      </c>
      <c r="LS244" s="144">
        <v>1</v>
      </c>
      <c r="LT244" s="144">
        <v>0</v>
      </c>
      <c r="LU244" s="144">
        <v>2</v>
      </c>
      <c r="LV244" s="144">
        <v>2</v>
      </c>
      <c r="LW244" s="144">
        <v>5</v>
      </c>
      <c r="LX244" s="144">
        <v>6</v>
      </c>
      <c r="LY244" s="144">
        <v>5</v>
      </c>
      <c r="LZ244" s="144">
        <v>8</v>
      </c>
      <c r="MA244" s="144">
        <v>8</v>
      </c>
      <c r="MB244" s="144">
        <v>8</v>
      </c>
      <c r="MC244" s="144">
        <v>7</v>
      </c>
      <c r="MD244" s="144">
        <v>4</v>
      </c>
      <c r="ME244" s="144">
        <v>3</v>
      </c>
      <c r="MF244" s="144">
        <v>4</v>
      </c>
      <c r="MG244" s="144">
        <v>3</v>
      </c>
      <c r="MH244" s="144">
        <v>3</v>
      </c>
      <c r="MI244" s="144">
        <v>4</v>
      </c>
      <c r="MJ244" s="144">
        <v>6</v>
      </c>
      <c r="MK244" s="144">
        <v>5</v>
      </c>
      <c r="ML244" s="144">
        <v>4</v>
      </c>
      <c r="MM244" s="144">
        <v>3</v>
      </c>
      <c r="MN244" s="144">
        <v>2</v>
      </c>
      <c r="MO244" s="144">
        <v>1</v>
      </c>
      <c r="MP244" s="144">
        <v>1</v>
      </c>
      <c r="MQ244" s="144">
        <v>1</v>
      </c>
      <c r="MR244" s="144">
        <v>1</v>
      </c>
      <c r="MS244" s="144">
        <v>1</v>
      </c>
      <c r="MT244" s="144">
        <v>1</v>
      </c>
      <c r="MU244" s="144">
        <v>4</v>
      </c>
      <c r="MV244" s="144">
        <v>7</v>
      </c>
      <c r="MW244" s="144">
        <v>4</v>
      </c>
      <c r="MX244" s="144">
        <v>4</v>
      </c>
      <c r="MY244" s="144">
        <v>7</v>
      </c>
      <c r="MZ244" s="144">
        <v>5</v>
      </c>
      <c r="NA244" s="144">
        <v>4</v>
      </c>
      <c r="NB244" s="144">
        <v>6</v>
      </c>
      <c r="NC244" s="144">
        <v>4</v>
      </c>
      <c r="ND244" s="144">
        <v>3</v>
      </c>
      <c r="NE244" s="144">
        <v>5</v>
      </c>
      <c r="NF244" s="144">
        <v>6</v>
      </c>
      <c r="NG244" s="144">
        <v>6</v>
      </c>
      <c r="NH244" s="144">
        <v>5</v>
      </c>
      <c r="NI244" s="144">
        <v>4</v>
      </c>
      <c r="NJ244" s="144">
        <v>3</v>
      </c>
      <c r="NK244" s="144">
        <v>3</v>
      </c>
      <c r="NL244" s="144">
        <v>2</v>
      </c>
      <c r="NM244" s="144">
        <v>1</v>
      </c>
      <c r="NN244" s="144">
        <v>0</v>
      </c>
      <c r="NO244" s="144">
        <v>1</v>
      </c>
      <c r="NP244" s="144">
        <v>1</v>
      </c>
      <c r="NQ244" s="144">
        <v>2</v>
      </c>
      <c r="NR244" s="144">
        <v>3</v>
      </c>
      <c r="NS244" s="144">
        <v>4</v>
      </c>
      <c r="NT244" s="144">
        <v>2</v>
      </c>
      <c r="NU244" s="144">
        <v>1</v>
      </c>
      <c r="NV244" s="144">
        <v>0</v>
      </c>
      <c r="NW244" s="144">
        <v>3</v>
      </c>
      <c r="NX244" s="144">
        <v>1</v>
      </c>
      <c r="NY244" s="144">
        <v>1</v>
      </c>
      <c r="NZ244" s="144">
        <v>1</v>
      </c>
      <c r="OA244" s="144">
        <v>3</v>
      </c>
      <c r="OB244" s="144">
        <v>4</v>
      </c>
      <c r="OC244" s="144">
        <v>5</v>
      </c>
      <c r="OD244" s="144">
        <v>4</v>
      </c>
      <c r="OE244" s="144">
        <v>4</v>
      </c>
      <c r="OF244" s="144">
        <v>2</v>
      </c>
      <c r="OG244" s="144">
        <v>3</v>
      </c>
      <c r="OH244" s="144">
        <v>4</v>
      </c>
      <c r="OI244" s="144">
        <v>4</v>
      </c>
      <c r="OJ244" s="144">
        <v>5</v>
      </c>
      <c r="OK244" s="144">
        <v>6</v>
      </c>
      <c r="OL244" s="144">
        <v>8</v>
      </c>
      <c r="OM244" s="144">
        <v>5</v>
      </c>
      <c r="ON244" s="144">
        <v>2</v>
      </c>
      <c r="OO244" s="144">
        <v>4</v>
      </c>
      <c r="OP244" s="144">
        <v>3</v>
      </c>
      <c r="OQ244" s="144">
        <v>2</v>
      </c>
      <c r="OR244" s="144">
        <v>2</v>
      </c>
      <c r="OS244" s="144">
        <v>1</v>
      </c>
      <c r="OT244" s="144">
        <v>0</v>
      </c>
      <c r="OU244" s="144">
        <v>0</v>
      </c>
      <c r="OV244" s="144">
        <v>0</v>
      </c>
      <c r="OW244" s="144">
        <v>2</v>
      </c>
      <c r="OX244" s="144">
        <v>3</v>
      </c>
      <c r="OY244" s="341">
        <f t="shared" si="202"/>
        <v>2.5</v>
      </c>
      <c r="OZ244" s="144">
        <v>2</v>
      </c>
      <c r="PA244" s="144">
        <v>3</v>
      </c>
      <c r="PB244" s="144">
        <v>4</v>
      </c>
      <c r="PC244" s="144">
        <v>5</v>
      </c>
      <c r="PD244" s="144">
        <v>4</v>
      </c>
    </row>
    <row r="245" spans="1:436" s="144" customFormat="1" x14ac:dyDescent="0.2">
      <c r="A245" s="318"/>
      <c r="B245" s="318">
        <v>23</v>
      </c>
      <c r="C245" s="319">
        <f t="shared" ca="1" si="200"/>
        <v>16</v>
      </c>
      <c r="D245" s="322"/>
      <c r="E245" s="322"/>
      <c r="F245" s="322"/>
      <c r="G245" s="144">
        <v>199</v>
      </c>
      <c r="H245" s="144">
        <v>191</v>
      </c>
      <c r="I245" s="343">
        <v>196</v>
      </c>
      <c r="J245" s="144">
        <v>201</v>
      </c>
      <c r="K245" s="144">
        <v>210</v>
      </c>
      <c r="L245" s="144">
        <v>201</v>
      </c>
      <c r="M245" s="144">
        <v>212</v>
      </c>
      <c r="N245" s="144">
        <v>211</v>
      </c>
      <c r="O245" s="144">
        <v>219</v>
      </c>
      <c r="P245" s="144">
        <v>224</v>
      </c>
      <c r="Q245" s="144">
        <v>218</v>
      </c>
      <c r="R245" s="144">
        <v>220</v>
      </c>
      <c r="S245" s="144">
        <v>220</v>
      </c>
      <c r="T245" s="144">
        <v>214</v>
      </c>
      <c r="U245" s="144">
        <v>208</v>
      </c>
      <c r="V245" s="144">
        <v>207</v>
      </c>
      <c r="W245" s="144">
        <v>210</v>
      </c>
      <c r="X245" s="144">
        <v>207</v>
      </c>
      <c r="Y245" s="144">
        <v>207</v>
      </c>
      <c r="Z245" s="144">
        <v>214</v>
      </c>
      <c r="AA245" s="144">
        <v>229</v>
      </c>
      <c r="AB245" s="144">
        <v>239</v>
      </c>
      <c r="AC245" s="144">
        <v>234</v>
      </c>
      <c r="AD245" s="144">
        <v>233</v>
      </c>
      <c r="AE245" s="144">
        <v>229</v>
      </c>
      <c r="AF245" s="144">
        <v>239</v>
      </c>
      <c r="AG245" s="144">
        <v>229</v>
      </c>
      <c r="AH245" s="144">
        <v>222</v>
      </c>
      <c r="AI245" s="144">
        <v>201</v>
      </c>
      <c r="AJ245" s="144">
        <v>194</v>
      </c>
      <c r="AK245" s="144">
        <v>189</v>
      </c>
      <c r="AL245" s="144">
        <v>187</v>
      </c>
      <c r="AM245" s="144">
        <v>190</v>
      </c>
      <c r="AN245" s="144">
        <v>198</v>
      </c>
      <c r="AO245" s="144">
        <v>213</v>
      </c>
      <c r="AP245" s="363">
        <v>206.5</v>
      </c>
      <c r="AQ245" s="144">
        <v>200</v>
      </c>
      <c r="AR245" s="144">
        <v>204</v>
      </c>
      <c r="AS245" s="144">
        <v>204</v>
      </c>
      <c r="AT245" s="144">
        <v>198</v>
      </c>
      <c r="AU245" s="144">
        <v>190</v>
      </c>
      <c r="AV245" s="144">
        <v>205</v>
      </c>
      <c r="AW245" s="144">
        <v>208</v>
      </c>
      <c r="AX245" s="144">
        <v>201</v>
      </c>
      <c r="AY245" s="144">
        <v>190</v>
      </c>
      <c r="AZ245" s="144">
        <v>184</v>
      </c>
      <c r="BA245" s="144">
        <v>183</v>
      </c>
      <c r="BB245" s="144">
        <v>188</v>
      </c>
      <c r="BC245" s="144">
        <v>185</v>
      </c>
      <c r="BD245" s="144">
        <v>177</v>
      </c>
      <c r="BE245" s="144">
        <v>177</v>
      </c>
      <c r="BF245" s="144">
        <v>178</v>
      </c>
      <c r="BG245" s="144">
        <v>184</v>
      </c>
      <c r="BH245" s="144">
        <v>174</v>
      </c>
      <c r="BI245" s="144">
        <v>174</v>
      </c>
      <c r="BJ245" s="144">
        <v>171</v>
      </c>
      <c r="BK245" s="144">
        <v>177</v>
      </c>
      <c r="BL245" s="144">
        <v>175</v>
      </c>
      <c r="BM245" s="144">
        <v>175</v>
      </c>
      <c r="BN245" s="144">
        <v>181</v>
      </c>
      <c r="BO245" s="144">
        <v>194</v>
      </c>
      <c r="BP245" s="144">
        <v>181</v>
      </c>
      <c r="BQ245" s="144">
        <v>186</v>
      </c>
      <c r="BR245" s="144">
        <v>197</v>
      </c>
      <c r="BS245" s="371">
        <v>0</v>
      </c>
      <c r="BT245" s="144">
        <v>128</v>
      </c>
      <c r="BU245" s="144">
        <v>129</v>
      </c>
      <c r="BV245" s="144">
        <v>129</v>
      </c>
      <c r="BW245" s="144">
        <v>123</v>
      </c>
      <c r="BX245" s="144">
        <v>119</v>
      </c>
      <c r="BY245" s="144">
        <v>113</v>
      </c>
      <c r="BZ245" s="144">
        <v>112</v>
      </c>
      <c r="CA245" s="381">
        <v>111</v>
      </c>
      <c r="CB245" s="142">
        <v>91</v>
      </c>
      <c r="CC245" s="381">
        <v>89</v>
      </c>
      <c r="CD245" s="381">
        <v>92</v>
      </c>
      <c r="CE245" s="381">
        <v>96</v>
      </c>
      <c r="CF245" s="381">
        <v>94</v>
      </c>
      <c r="CG245" s="142">
        <v>93</v>
      </c>
      <c r="CH245" s="142">
        <v>88</v>
      </c>
      <c r="CI245" s="381">
        <v>88</v>
      </c>
      <c r="CJ245" s="144">
        <v>73</v>
      </c>
      <c r="CK245" s="144">
        <v>72</v>
      </c>
      <c r="CL245" s="144">
        <v>72</v>
      </c>
      <c r="CM245" s="144">
        <v>70</v>
      </c>
      <c r="CN245" s="144">
        <v>74</v>
      </c>
      <c r="CO245" s="144">
        <v>66</v>
      </c>
      <c r="CP245" s="144">
        <v>64</v>
      </c>
      <c r="CQ245" s="144">
        <v>61</v>
      </c>
      <c r="CR245" s="144">
        <v>63</v>
      </c>
      <c r="CS245" s="144">
        <v>65</v>
      </c>
      <c r="CT245" s="144">
        <v>61</v>
      </c>
      <c r="CU245" s="144">
        <v>70</v>
      </c>
      <c r="CV245" s="144">
        <v>71</v>
      </c>
      <c r="CW245" s="144">
        <v>68</v>
      </c>
      <c r="CX245" s="144">
        <v>56</v>
      </c>
      <c r="CY245" s="144">
        <v>48</v>
      </c>
      <c r="CZ245" s="144">
        <v>48</v>
      </c>
      <c r="DA245" s="144">
        <v>44</v>
      </c>
      <c r="DB245" s="144">
        <v>45</v>
      </c>
      <c r="DC245" s="144">
        <v>41</v>
      </c>
      <c r="DD245" s="144">
        <v>46</v>
      </c>
      <c r="DE245" s="144">
        <v>52</v>
      </c>
      <c r="DF245" s="144">
        <v>54.5</v>
      </c>
      <c r="DG245" s="144">
        <v>57</v>
      </c>
      <c r="DH245" s="144">
        <v>59</v>
      </c>
      <c r="DI245" s="144">
        <v>65</v>
      </c>
      <c r="DJ245" s="144">
        <v>66</v>
      </c>
      <c r="DK245" s="144">
        <v>66</v>
      </c>
      <c r="DL245" s="144">
        <v>66</v>
      </c>
      <c r="DM245" s="144">
        <v>68</v>
      </c>
      <c r="DN245" s="144">
        <v>73</v>
      </c>
      <c r="DO245" s="144">
        <v>76</v>
      </c>
      <c r="DP245" s="144">
        <v>76</v>
      </c>
      <c r="DQ245" s="144">
        <v>68</v>
      </c>
      <c r="DR245" s="329">
        <v>65</v>
      </c>
      <c r="DS245" s="144">
        <v>65</v>
      </c>
      <c r="DT245" s="329">
        <v>57</v>
      </c>
      <c r="DU245" s="329">
        <v>53</v>
      </c>
      <c r="DV245" s="329">
        <v>56</v>
      </c>
      <c r="DW245" s="329">
        <v>54</v>
      </c>
      <c r="DX245" s="329">
        <v>57</v>
      </c>
      <c r="DY245" s="329">
        <v>61</v>
      </c>
      <c r="DZ245" s="329">
        <v>59</v>
      </c>
      <c r="EA245" s="329">
        <v>59</v>
      </c>
      <c r="EB245" s="329">
        <v>54</v>
      </c>
      <c r="EC245" s="329">
        <v>54</v>
      </c>
      <c r="ED245" s="329">
        <v>48</v>
      </c>
      <c r="EE245" s="329">
        <v>41</v>
      </c>
      <c r="EF245" s="329">
        <v>36</v>
      </c>
      <c r="EG245" s="329">
        <v>32</v>
      </c>
      <c r="EH245" s="329">
        <v>35</v>
      </c>
      <c r="EI245" s="329">
        <v>42</v>
      </c>
      <c r="EJ245" s="329">
        <v>33</v>
      </c>
      <c r="EK245" s="329">
        <v>31</v>
      </c>
      <c r="EL245" s="329">
        <v>27</v>
      </c>
      <c r="EM245" s="329">
        <v>29</v>
      </c>
      <c r="EN245" s="329">
        <v>29</v>
      </c>
      <c r="EO245" s="144">
        <v>27</v>
      </c>
      <c r="EP245" s="329">
        <v>21</v>
      </c>
      <c r="EQ245" s="329">
        <v>20</v>
      </c>
      <c r="ER245" s="329">
        <v>20</v>
      </c>
      <c r="ES245" s="329">
        <v>18</v>
      </c>
      <c r="ET245" s="329">
        <v>19</v>
      </c>
      <c r="EU245" s="381">
        <v>18</v>
      </c>
      <c r="EV245" s="329">
        <v>21</v>
      </c>
      <c r="EW245" s="329">
        <v>21</v>
      </c>
      <c r="EX245" s="329">
        <v>19</v>
      </c>
      <c r="EY245" s="329">
        <v>24</v>
      </c>
      <c r="EZ245" s="329">
        <v>27</v>
      </c>
      <c r="FA245" s="329">
        <v>24</v>
      </c>
      <c r="FB245" s="329">
        <v>25</v>
      </c>
      <c r="FC245" s="329">
        <v>24</v>
      </c>
      <c r="FD245" s="329">
        <v>22</v>
      </c>
      <c r="FE245" s="329">
        <v>21</v>
      </c>
      <c r="FF245" s="329">
        <v>22</v>
      </c>
      <c r="FG245" s="329">
        <v>21</v>
      </c>
      <c r="FH245" s="329">
        <v>20</v>
      </c>
      <c r="FI245" s="329">
        <v>20</v>
      </c>
      <c r="FJ245" s="329">
        <v>17</v>
      </c>
      <c r="FK245" s="144">
        <v>14</v>
      </c>
      <c r="FL245" s="329">
        <v>15</v>
      </c>
      <c r="FM245" s="329">
        <v>17</v>
      </c>
      <c r="FN245" s="144">
        <v>19</v>
      </c>
      <c r="FO245" s="144">
        <v>18</v>
      </c>
      <c r="FP245" s="144">
        <v>19</v>
      </c>
      <c r="FQ245" s="329">
        <v>18</v>
      </c>
      <c r="FR245" s="144">
        <v>19</v>
      </c>
      <c r="FS245" s="329">
        <v>23</v>
      </c>
      <c r="FT245" s="144">
        <v>19</v>
      </c>
      <c r="FU245" s="329">
        <v>18</v>
      </c>
      <c r="FV245" s="329">
        <v>15</v>
      </c>
      <c r="FW245" s="329">
        <v>14</v>
      </c>
      <c r="FX245" s="329">
        <v>16</v>
      </c>
      <c r="FY245" s="329">
        <v>16</v>
      </c>
      <c r="FZ245" s="329">
        <v>16</v>
      </c>
      <c r="GA245" s="329">
        <v>17</v>
      </c>
      <c r="GB245" s="329">
        <v>17</v>
      </c>
      <c r="GC245" s="329">
        <v>16</v>
      </c>
      <c r="GD245" s="329">
        <v>15</v>
      </c>
      <c r="GE245" s="329">
        <v>15</v>
      </c>
      <c r="GF245" s="329">
        <v>16</v>
      </c>
      <c r="GG245" s="329">
        <v>23</v>
      </c>
      <c r="GH245" s="329">
        <v>20</v>
      </c>
      <c r="GI245" s="329">
        <v>23</v>
      </c>
      <c r="GJ245" s="329">
        <v>17</v>
      </c>
      <c r="GK245" s="329">
        <v>13</v>
      </c>
      <c r="GL245" s="329">
        <v>14</v>
      </c>
      <c r="GM245" s="329">
        <v>18</v>
      </c>
      <c r="GN245" s="329">
        <v>18</v>
      </c>
      <c r="GO245" s="329">
        <v>18</v>
      </c>
      <c r="GP245" s="144">
        <v>20</v>
      </c>
      <c r="GQ245" s="329">
        <v>26</v>
      </c>
      <c r="GR245" s="329">
        <v>26</v>
      </c>
      <c r="GS245" s="329">
        <v>24</v>
      </c>
      <c r="GT245" s="329">
        <v>27</v>
      </c>
      <c r="GU245" s="329">
        <v>21</v>
      </c>
      <c r="GV245" s="144">
        <v>17</v>
      </c>
      <c r="GW245" s="144">
        <v>17</v>
      </c>
      <c r="GX245" s="144">
        <v>17</v>
      </c>
      <c r="GY245" s="144">
        <v>19</v>
      </c>
      <c r="GZ245" s="144">
        <v>24</v>
      </c>
      <c r="HA245" s="144">
        <v>24</v>
      </c>
      <c r="HB245" s="144">
        <v>23</v>
      </c>
      <c r="HC245" s="144">
        <v>24</v>
      </c>
      <c r="HD245" s="144">
        <v>22</v>
      </c>
      <c r="HE245" s="144">
        <v>24</v>
      </c>
      <c r="HF245" s="144">
        <v>28</v>
      </c>
      <c r="HG245" s="144">
        <v>32</v>
      </c>
      <c r="HH245" s="144">
        <v>30</v>
      </c>
      <c r="HI245" s="144">
        <v>30</v>
      </c>
      <c r="HJ245" s="144">
        <v>26</v>
      </c>
      <c r="HK245" s="144">
        <v>23</v>
      </c>
      <c r="HL245" s="144">
        <v>24</v>
      </c>
      <c r="HM245" s="144">
        <v>16</v>
      </c>
      <c r="HN245" s="144">
        <v>14</v>
      </c>
      <c r="HO245" s="144">
        <v>17</v>
      </c>
      <c r="HP245" s="144">
        <v>15</v>
      </c>
      <c r="HQ245" s="144">
        <v>15</v>
      </c>
      <c r="HR245" s="144">
        <v>15</v>
      </c>
      <c r="HS245" s="144">
        <v>15</v>
      </c>
      <c r="HT245" s="144">
        <v>15</v>
      </c>
      <c r="HU245" s="144">
        <v>17</v>
      </c>
      <c r="HV245" s="144">
        <v>16</v>
      </c>
      <c r="HW245" s="144">
        <v>20</v>
      </c>
      <c r="HX245" s="144">
        <v>24</v>
      </c>
      <c r="HY245" s="144">
        <v>20</v>
      </c>
      <c r="HZ245" s="144">
        <v>22</v>
      </c>
      <c r="IA245" s="144">
        <v>23</v>
      </c>
      <c r="IB245" s="144">
        <v>22</v>
      </c>
      <c r="IC245" s="144">
        <v>21</v>
      </c>
      <c r="ID245" s="144">
        <v>19</v>
      </c>
      <c r="IE245" s="144">
        <v>19</v>
      </c>
      <c r="IF245" s="144">
        <v>17</v>
      </c>
      <c r="IG245" s="144">
        <v>18</v>
      </c>
      <c r="IH245" s="144">
        <v>13</v>
      </c>
      <c r="II245" s="144">
        <v>17</v>
      </c>
      <c r="IJ245" s="144">
        <v>21</v>
      </c>
      <c r="IK245" s="144">
        <v>22</v>
      </c>
      <c r="IL245" s="144">
        <v>25</v>
      </c>
      <c r="IM245" s="144">
        <v>24</v>
      </c>
      <c r="IN245" s="341">
        <f t="shared" si="201"/>
        <v>27</v>
      </c>
      <c r="IO245" s="144">
        <v>30</v>
      </c>
      <c r="IP245" s="144">
        <v>34</v>
      </c>
      <c r="IQ245" s="144">
        <v>36</v>
      </c>
      <c r="IR245" s="144">
        <v>36</v>
      </c>
      <c r="IS245" s="144">
        <v>34</v>
      </c>
      <c r="IT245" s="144">
        <v>31</v>
      </c>
      <c r="IU245" s="144">
        <v>29</v>
      </c>
      <c r="IV245" s="144">
        <v>27</v>
      </c>
      <c r="IW245" s="144">
        <v>25</v>
      </c>
      <c r="IX245" s="144">
        <v>23</v>
      </c>
      <c r="IY245" s="144">
        <v>25</v>
      </c>
      <c r="IZ245" s="144">
        <v>25</v>
      </c>
      <c r="JA245" s="144">
        <v>26</v>
      </c>
      <c r="JB245" s="144">
        <v>29</v>
      </c>
      <c r="JC245" s="343">
        <f t="shared" si="203"/>
        <v>28.5</v>
      </c>
      <c r="JD245" s="144">
        <v>28</v>
      </c>
      <c r="JE245" s="144">
        <v>27</v>
      </c>
      <c r="JF245" s="362">
        <f t="shared" si="204"/>
        <v>26.5</v>
      </c>
      <c r="JG245" s="144">
        <v>26</v>
      </c>
      <c r="JH245" s="144">
        <v>24</v>
      </c>
      <c r="JI245" s="144">
        <v>27</v>
      </c>
      <c r="JJ245" s="144">
        <v>29</v>
      </c>
      <c r="JK245" s="144">
        <v>31</v>
      </c>
      <c r="JL245" s="144">
        <v>34</v>
      </c>
      <c r="JM245" s="144">
        <v>32</v>
      </c>
      <c r="JN245" s="341">
        <f t="shared" si="205"/>
        <v>31.5</v>
      </c>
      <c r="JO245" s="144">
        <v>31</v>
      </c>
      <c r="JP245" s="144">
        <v>31</v>
      </c>
      <c r="JQ245" s="144">
        <v>34</v>
      </c>
      <c r="JR245" s="144">
        <v>35</v>
      </c>
      <c r="JS245" s="144">
        <v>35</v>
      </c>
      <c r="JT245" s="144">
        <v>31</v>
      </c>
      <c r="JU245" s="144">
        <v>34</v>
      </c>
      <c r="JV245" s="341">
        <f t="shared" si="206"/>
        <v>31.5</v>
      </c>
      <c r="JW245" s="144">
        <v>29</v>
      </c>
      <c r="JX245" s="144">
        <v>30</v>
      </c>
      <c r="JY245" s="144">
        <v>32</v>
      </c>
      <c r="JZ245" s="144">
        <v>31</v>
      </c>
      <c r="KA245" s="144">
        <v>34</v>
      </c>
      <c r="KB245" s="144">
        <v>29</v>
      </c>
      <c r="KC245" s="144">
        <v>31</v>
      </c>
      <c r="KD245" s="144">
        <v>61</v>
      </c>
      <c r="KE245" s="144">
        <v>32</v>
      </c>
      <c r="KF245" s="144">
        <v>38</v>
      </c>
      <c r="KG245" s="144">
        <v>40</v>
      </c>
      <c r="KH245" s="144">
        <v>39</v>
      </c>
      <c r="KI245" s="144">
        <v>36</v>
      </c>
      <c r="KJ245" s="144">
        <v>34</v>
      </c>
      <c r="KK245" s="144">
        <v>42</v>
      </c>
      <c r="KL245" s="144">
        <v>44</v>
      </c>
      <c r="KM245" s="144">
        <v>43</v>
      </c>
      <c r="KN245" s="144">
        <v>40</v>
      </c>
      <c r="KO245" s="341">
        <v>40.5</v>
      </c>
      <c r="KP245" s="144">
        <v>41</v>
      </c>
      <c r="KQ245" s="144">
        <v>41</v>
      </c>
      <c r="KR245" s="144">
        <v>37</v>
      </c>
      <c r="KS245" s="144">
        <v>40</v>
      </c>
      <c r="KT245" s="144">
        <v>43</v>
      </c>
      <c r="KU245" s="144">
        <v>42</v>
      </c>
      <c r="KV245" s="144">
        <v>42</v>
      </c>
      <c r="KW245" s="144">
        <v>44</v>
      </c>
      <c r="KX245" s="144">
        <v>39</v>
      </c>
      <c r="KY245" s="144">
        <v>37</v>
      </c>
      <c r="KZ245" s="144">
        <v>33</v>
      </c>
      <c r="LA245" s="144">
        <v>36</v>
      </c>
      <c r="LB245" s="144">
        <v>36</v>
      </c>
      <c r="LC245" s="144">
        <v>37</v>
      </c>
      <c r="LD245" s="144">
        <v>34</v>
      </c>
      <c r="LE245" s="144">
        <v>39</v>
      </c>
      <c r="LF245" s="144">
        <v>40</v>
      </c>
      <c r="LG245" s="144">
        <v>39</v>
      </c>
      <c r="LH245" s="144">
        <v>41</v>
      </c>
      <c r="LI245" s="144">
        <v>42</v>
      </c>
      <c r="LJ245" s="473">
        <v>33</v>
      </c>
      <c r="LK245" s="144">
        <v>35</v>
      </c>
      <c r="LL245" s="144">
        <v>32</v>
      </c>
      <c r="LM245" s="144">
        <v>30</v>
      </c>
      <c r="LN245" s="144">
        <v>28</v>
      </c>
      <c r="LO245" s="144">
        <v>26</v>
      </c>
      <c r="LP245" s="144">
        <v>32</v>
      </c>
      <c r="LQ245" s="144">
        <v>35</v>
      </c>
      <c r="LR245" s="144">
        <v>33</v>
      </c>
      <c r="LS245" s="144">
        <v>38</v>
      </c>
      <c r="LT245" s="144">
        <v>40</v>
      </c>
      <c r="LU245" s="144">
        <v>38</v>
      </c>
      <c r="LV245" s="144">
        <v>35</v>
      </c>
      <c r="LW245" s="144">
        <v>34</v>
      </c>
      <c r="LX245" s="144">
        <v>33</v>
      </c>
      <c r="LY245" s="144">
        <v>31</v>
      </c>
      <c r="LZ245" s="144">
        <v>32</v>
      </c>
      <c r="MA245" s="144">
        <v>35</v>
      </c>
      <c r="MB245" s="144">
        <v>32</v>
      </c>
      <c r="MC245" s="144">
        <v>34</v>
      </c>
      <c r="MD245" s="144">
        <v>32</v>
      </c>
      <c r="ME245" s="144">
        <v>33</v>
      </c>
      <c r="MF245" s="144">
        <v>34</v>
      </c>
      <c r="MG245" s="144">
        <v>35</v>
      </c>
      <c r="MH245" s="144">
        <v>34</v>
      </c>
      <c r="MI245" s="144">
        <v>36</v>
      </c>
      <c r="MJ245" s="144">
        <v>36</v>
      </c>
      <c r="MK245" s="144">
        <v>36</v>
      </c>
      <c r="ML245" s="144">
        <v>39</v>
      </c>
      <c r="MM245" s="144">
        <v>37</v>
      </c>
      <c r="MN245" s="144">
        <v>34</v>
      </c>
      <c r="MO245" s="144">
        <v>31</v>
      </c>
      <c r="MP245" s="144">
        <v>34</v>
      </c>
      <c r="MQ245" s="144">
        <v>35</v>
      </c>
      <c r="MR245" s="144">
        <v>36</v>
      </c>
      <c r="MS245" s="144">
        <v>40</v>
      </c>
      <c r="MT245" s="144">
        <v>36</v>
      </c>
      <c r="MU245" s="144">
        <v>36</v>
      </c>
      <c r="MV245" s="144">
        <v>34</v>
      </c>
      <c r="MW245" s="144">
        <v>35</v>
      </c>
      <c r="MX245" s="144">
        <v>38</v>
      </c>
      <c r="MY245" s="144">
        <v>38</v>
      </c>
      <c r="MZ245" s="144">
        <v>39</v>
      </c>
      <c r="NA245" s="144">
        <v>39</v>
      </c>
      <c r="NB245" s="144">
        <v>36</v>
      </c>
      <c r="NC245" s="144">
        <v>37</v>
      </c>
      <c r="ND245" s="144">
        <v>33</v>
      </c>
      <c r="NE245" s="144">
        <v>31</v>
      </c>
      <c r="NF245" s="144">
        <v>31</v>
      </c>
      <c r="NG245" s="144">
        <v>32</v>
      </c>
      <c r="NH245" s="144">
        <v>30</v>
      </c>
      <c r="NI245" s="144">
        <v>23</v>
      </c>
      <c r="NJ245" s="144">
        <v>24</v>
      </c>
      <c r="NK245" s="144">
        <v>21</v>
      </c>
      <c r="NL245" s="144">
        <v>24</v>
      </c>
      <c r="NM245" s="144">
        <v>22</v>
      </c>
      <c r="NN245" s="144">
        <v>23</v>
      </c>
      <c r="NO245" s="144">
        <v>24</v>
      </c>
      <c r="NP245" s="144">
        <v>24</v>
      </c>
      <c r="NQ245" s="144">
        <v>20</v>
      </c>
      <c r="NR245" s="144">
        <v>22</v>
      </c>
      <c r="NS245" s="144">
        <v>21</v>
      </c>
      <c r="NT245" s="144">
        <v>23</v>
      </c>
      <c r="NU245" s="144">
        <v>25</v>
      </c>
      <c r="NV245" s="144">
        <v>25</v>
      </c>
      <c r="NW245" s="144">
        <v>22</v>
      </c>
      <c r="NX245" s="144">
        <v>21</v>
      </c>
      <c r="NY245" s="144">
        <v>20</v>
      </c>
      <c r="NZ245" s="144">
        <v>20</v>
      </c>
      <c r="OA245" s="144">
        <v>19</v>
      </c>
      <c r="OB245" s="144">
        <v>19</v>
      </c>
      <c r="OC245" s="144">
        <v>14</v>
      </c>
      <c r="OD245" s="144">
        <v>14</v>
      </c>
      <c r="OE245" s="144">
        <v>15</v>
      </c>
      <c r="OF245" s="144">
        <v>18</v>
      </c>
      <c r="OG245" s="144">
        <v>17</v>
      </c>
      <c r="OH245" s="144">
        <v>16</v>
      </c>
      <c r="OI245" s="144">
        <v>16</v>
      </c>
      <c r="OJ245" s="144">
        <v>14</v>
      </c>
      <c r="OK245" s="144">
        <v>17</v>
      </c>
      <c r="OL245" s="144">
        <v>17</v>
      </c>
      <c r="OM245" s="144">
        <v>15</v>
      </c>
      <c r="ON245" s="144">
        <v>14</v>
      </c>
      <c r="OO245" s="144">
        <v>16</v>
      </c>
      <c r="OP245" s="144">
        <v>15</v>
      </c>
      <c r="OQ245" s="144">
        <v>14</v>
      </c>
      <c r="OR245" s="144">
        <v>11</v>
      </c>
      <c r="OS245" s="144">
        <v>11</v>
      </c>
      <c r="OT245" s="144">
        <v>12</v>
      </c>
      <c r="OU245" s="144">
        <v>15</v>
      </c>
      <c r="OV245" s="144">
        <v>15</v>
      </c>
      <c r="OW245" s="144">
        <v>14</v>
      </c>
      <c r="OX245" s="144">
        <v>15</v>
      </c>
      <c r="OY245" s="341">
        <f t="shared" si="202"/>
        <v>14.5</v>
      </c>
      <c r="OZ245" s="144">
        <v>14</v>
      </c>
      <c r="PA245" s="144">
        <v>13</v>
      </c>
      <c r="PB245" s="144">
        <v>12</v>
      </c>
      <c r="PC245" s="144">
        <v>16</v>
      </c>
      <c r="PD245" s="144">
        <v>16</v>
      </c>
    </row>
    <row r="246" spans="1:436" s="144" customFormat="1" x14ac:dyDescent="0.2">
      <c r="A246" s="55"/>
      <c r="B246" s="318">
        <v>24</v>
      </c>
      <c r="C246" s="319">
        <f t="shared" ca="1" si="200"/>
        <v>1</v>
      </c>
      <c r="D246" s="322"/>
      <c r="E246" s="322"/>
      <c r="F246" s="322"/>
      <c r="G246" s="144">
        <v>9</v>
      </c>
      <c r="H246" s="144">
        <v>10</v>
      </c>
      <c r="I246" s="343">
        <v>11.5</v>
      </c>
      <c r="J246" s="144">
        <v>13</v>
      </c>
      <c r="K246" s="144">
        <v>14</v>
      </c>
      <c r="L246" s="144">
        <v>15</v>
      </c>
      <c r="M246" s="144">
        <v>12</v>
      </c>
      <c r="N246" s="144">
        <v>14</v>
      </c>
      <c r="O246" s="144">
        <v>12</v>
      </c>
      <c r="P246" s="144">
        <v>12</v>
      </c>
      <c r="Q246" s="144">
        <v>13</v>
      </c>
      <c r="R246" s="144">
        <v>13</v>
      </c>
      <c r="S246" s="144">
        <v>13</v>
      </c>
      <c r="T246" s="144">
        <v>15</v>
      </c>
      <c r="U246" s="144">
        <v>13</v>
      </c>
      <c r="V246" s="144">
        <v>14</v>
      </c>
      <c r="W246" s="144">
        <v>13</v>
      </c>
      <c r="X246" s="144">
        <v>13</v>
      </c>
      <c r="Y246" s="144">
        <v>14</v>
      </c>
      <c r="Z246" s="144">
        <v>15</v>
      </c>
      <c r="AA246" s="144">
        <v>18</v>
      </c>
      <c r="AB246" s="144">
        <v>16</v>
      </c>
      <c r="AC246" s="144">
        <v>15</v>
      </c>
      <c r="AD246" s="144">
        <v>13</v>
      </c>
      <c r="AE246" s="144">
        <v>14</v>
      </c>
      <c r="AF246" s="144">
        <v>13</v>
      </c>
      <c r="AG246" s="144">
        <v>13</v>
      </c>
      <c r="AH246" s="144">
        <v>14</v>
      </c>
      <c r="AI246" s="144">
        <v>12</v>
      </c>
      <c r="AJ246" s="144">
        <v>13</v>
      </c>
      <c r="AK246" s="144">
        <v>13</v>
      </c>
      <c r="AL246" s="144">
        <v>12</v>
      </c>
      <c r="AM246" s="144">
        <v>12</v>
      </c>
      <c r="AN246" s="144">
        <v>12</v>
      </c>
      <c r="AO246" s="144">
        <v>11</v>
      </c>
      <c r="AP246" s="363">
        <v>12</v>
      </c>
      <c r="AQ246" s="144">
        <v>13</v>
      </c>
      <c r="AR246" s="144">
        <v>10</v>
      </c>
      <c r="AS246" s="144">
        <v>9</v>
      </c>
      <c r="AT246" s="144">
        <v>12</v>
      </c>
      <c r="AU246" s="144">
        <v>10</v>
      </c>
      <c r="AV246" s="144">
        <v>11</v>
      </c>
      <c r="AW246" s="144">
        <v>16</v>
      </c>
      <c r="AX246" s="144">
        <v>12</v>
      </c>
      <c r="AY246" s="144">
        <v>11</v>
      </c>
      <c r="AZ246" s="144">
        <v>9</v>
      </c>
      <c r="BA246" s="144">
        <v>10</v>
      </c>
      <c r="BB246" s="144">
        <v>13</v>
      </c>
      <c r="BC246" s="144">
        <v>11</v>
      </c>
      <c r="BD246" s="144">
        <v>11</v>
      </c>
      <c r="BE246" s="144">
        <v>11</v>
      </c>
      <c r="BF246" s="144">
        <v>11</v>
      </c>
      <c r="BG246" s="144">
        <v>12</v>
      </c>
      <c r="BH246" s="144">
        <v>9</v>
      </c>
      <c r="BI246" s="144">
        <v>9</v>
      </c>
      <c r="BJ246" s="144">
        <v>10</v>
      </c>
      <c r="BK246" s="144">
        <v>8</v>
      </c>
      <c r="BL246" s="144">
        <v>8</v>
      </c>
      <c r="BM246" s="144">
        <v>9</v>
      </c>
      <c r="BN246" s="144">
        <v>8</v>
      </c>
      <c r="BO246" s="144">
        <v>10</v>
      </c>
      <c r="BP246" s="144">
        <v>7</v>
      </c>
      <c r="BQ246" s="144">
        <v>9</v>
      </c>
      <c r="BR246" s="144">
        <v>7</v>
      </c>
      <c r="BS246" s="371">
        <v>0</v>
      </c>
      <c r="BT246" s="144">
        <v>3</v>
      </c>
      <c r="BU246" s="144">
        <v>3</v>
      </c>
      <c r="BV246" s="144">
        <v>4</v>
      </c>
      <c r="BW246" s="144">
        <v>4</v>
      </c>
      <c r="BX246" s="144">
        <v>1</v>
      </c>
      <c r="BY246" s="144">
        <v>0</v>
      </c>
      <c r="BZ246" s="144">
        <v>1</v>
      </c>
      <c r="CA246" s="381">
        <v>2</v>
      </c>
      <c r="CB246" s="142">
        <v>2</v>
      </c>
      <c r="CC246" s="381">
        <v>3</v>
      </c>
      <c r="CD246" s="381">
        <v>4</v>
      </c>
      <c r="CE246" s="381">
        <v>3</v>
      </c>
      <c r="CF246" s="381">
        <v>4</v>
      </c>
      <c r="CG246" s="142">
        <v>6</v>
      </c>
      <c r="CH246" s="142">
        <v>6</v>
      </c>
      <c r="CI246" s="381">
        <v>7</v>
      </c>
      <c r="CJ246" s="144">
        <v>8</v>
      </c>
      <c r="CK246" s="144">
        <v>7</v>
      </c>
      <c r="CL246" s="144">
        <v>6</v>
      </c>
      <c r="CM246" s="144">
        <v>5</v>
      </c>
      <c r="CN246" s="144">
        <v>5</v>
      </c>
      <c r="CO246" s="144">
        <v>6</v>
      </c>
      <c r="CP246" s="144">
        <v>4</v>
      </c>
      <c r="CQ246" s="144">
        <v>3</v>
      </c>
      <c r="CR246" s="144">
        <v>2</v>
      </c>
      <c r="CS246" s="144">
        <v>1</v>
      </c>
      <c r="CT246" s="144">
        <v>0</v>
      </c>
      <c r="CU246" s="144">
        <v>1</v>
      </c>
      <c r="CV246" s="144">
        <v>2</v>
      </c>
      <c r="CW246" s="144">
        <v>2</v>
      </c>
      <c r="CX246" s="144">
        <v>3</v>
      </c>
      <c r="CY246" s="144">
        <v>5</v>
      </c>
      <c r="CZ246" s="144">
        <v>3</v>
      </c>
      <c r="DA246" s="144">
        <v>3</v>
      </c>
      <c r="DB246" s="144">
        <v>4</v>
      </c>
      <c r="DC246" s="144">
        <v>5</v>
      </c>
      <c r="DD246" s="144">
        <v>4</v>
      </c>
      <c r="DE246" s="144">
        <v>4</v>
      </c>
      <c r="DF246" s="144">
        <v>3</v>
      </c>
      <c r="DG246" s="144">
        <v>2</v>
      </c>
      <c r="DH246" s="144">
        <v>2</v>
      </c>
      <c r="DI246" s="144">
        <v>3</v>
      </c>
      <c r="DJ246" s="144">
        <v>3</v>
      </c>
      <c r="DK246" s="144">
        <v>2</v>
      </c>
      <c r="DL246" s="144">
        <v>1</v>
      </c>
      <c r="DM246" s="144">
        <v>1</v>
      </c>
      <c r="DN246" s="144">
        <v>1</v>
      </c>
      <c r="DO246" s="144">
        <v>3</v>
      </c>
      <c r="DP246" s="144">
        <v>2</v>
      </c>
      <c r="DQ246" s="144">
        <v>2</v>
      </c>
      <c r="DR246" s="329">
        <v>1</v>
      </c>
      <c r="DS246" s="144">
        <v>1</v>
      </c>
      <c r="DT246" s="329"/>
      <c r="DU246" s="329">
        <v>1</v>
      </c>
      <c r="DV246" s="329">
        <v>1</v>
      </c>
      <c r="DW246" s="329">
        <v>2</v>
      </c>
      <c r="DX246" s="329">
        <v>2</v>
      </c>
      <c r="DY246" s="329">
        <v>1</v>
      </c>
      <c r="DZ246" s="329">
        <v>1</v>
      </c>
      <c r="EA246" s="329">
        <v>1</v>
      </c>
      <c r="EB246" s="329"/>
      <c r="EC246" s="329"/>
      <c r="ED246" s="329">
        <v>1</v>
      </c>
      <c r="EE246" s="329">
        <v>1</v>
      </c>
      <c r="EF246" s="329">
        <v>1</v>
      </c>
      <c r="EG246" s="329">
        <v>1</v>
      </c>
      <c r="EH246" s="329">
        <v>2</v>
      </c>
      <c r="EI246" s="329">
        <v>1</v>
      </c>
      <c r="EJ246" s="329">
        <v>3</v>
      </c>
      <c r="EK246" s="329">
        <v>2</v>
      </c>
      <c r="EL246" s="329">
        <v>2</v>
      </c>
      <c r="EM246" s="329">
        <v>3</v>
      </c>
      <c r="EN246" s="329">
        <v>1</v>
      </c>
      <c r="EO246" s="144">
        <v>1</v>
      </c>
      <c r="EP246" s="329"/>
      <c r="EQ246" s="329"/>
      <c r="ER246" s="329"/>
      <c r="ES246" s="329"/>
      <c r="ET246" s="329"/>
      <c r="EU246" s="381"/>
      <c r="EV246" s="329"/>
      <c r="EW246" s="329">
        <v>1</v>
      </c>
      <c r="EX246" s="329"/>
      <c r="EY246" s="329"/>
      <c r="EZ246" s="329"/>
      <c r="FA246" s="329"/>
      <c r="FB246" s="329"/>
      <c r="FC246" s="329"/>
      <c r="FD246" s="329">
        <v>1</v>
      </c>
      <c r="FE246" s="329">
        <v>2</v>
      </c>
      <c r="FF246" s="329">
        <v>1</v>
      </c>
      <c r="FG246" s="329">
        <v>1</v>
      </c>
      <c r="FH246" s="329">
        <v>1</v>
      </c>
      <c r="FI246" s="329">
        <v>2</v>
      </c>
      <c r="FJ246" s="329">
        <v>2</v>
      </c>
      <c r="FK246" s="144">
        <v>1</v>
      </c>
      <c r="FL246" s="329"/>
      <c r="FM246" s="329"/>
      <c r="FN246" s="144">
        <v>1</v>
      </c>
      <c r="FO246" s="144">
        <v>1</v>
      </c>
      <c r="FP246" s="144">
        <v>1</v>
      </c>
      <c r="FQ246" s="329">
        <v>2</v>
      </c>
      <c r="FR246" s="144">
        <v>1</v>
      </c>
      <c r="FS246" s="329">
        <v>1</v>
      </c>
      <c r="FT246" s="144">
        <v>2</v>
      </c>
      <c r="FU246" s="329">
        <v>3</v>
      </c>
      <c r="FV246" s="329">
        <v>2</v>
      </c>
      <c r="FW246" s="329">
        <v>3</v>
      </c>
      <c r="FX246" s="329">
        <v>2</v>
      </c>
      <c r="FY246" s="329">
        <v>2</v>
      </c>
      <c r="FZ246" s="329">
        <v>2</v>
      </c>
      <c r="GA246" s="329">
        <v>1</v>
      </c>
      <c r="GB246" s="329">
        <v>0</v>
      </c>
      <c r="GC246" s="329">
        <v>0</v>
      </c>
      <c r="GD246" s="329">
        <v>1</v>
      </c>
      <c r="GE246" s="329">
        <v>1</v>
      </c>
      <c r="GF246" s="329">
        <v>1</v>
      </c>
      <c r="GG246" s="329">
        <v>2</v>
      </c>
      <c r="GH246" s="329">
        <v>2</v>
      </c>
      <c r="GI246" s="329">
        <v>3</v>
      </c>
      <c r="GJ246" s="329">
        <v>5</v>
      </c>
      <c r="GK246" s="329">
        <v>4</v>
      </c>
      <c r="GL246" s="329">
        <v>3</v>
      </c>
      <c r="GM246" s="329">
        <v>3</v>
      </c>
      <c r="GN246" s="329">
        <v>3</v>
      </c>
      <c r="GO246" s="329">
        <v>0</v>
      </c>
      <c r="GP246" s="144">
        <v>0</v>
      </c>
      <c r="GQ246" s="329">
        <v>1</v>
      </c>
      <c r="GR246" s="329">
        <v>1</v>
      </c>
      <c r="GS246" s="329">
        <v>2</v>
      </c>
      <c r="GT246" s="329">
        <v>3</v>
      </c>
      <c r="GU246" s="329">
        <v>3</v>
      </c>
      <c r="GV246" s="144">
        <v>3</v>
      </c>
      <c r="GW246" s="144">
        <v>4</v>
      </c>
      <c r="GX246" s="144">
        <v>4</v>
      </c>
      <c r="GY246" s="144">
        <v>3</v>
      </c>
      <c r="GZ246" s="144">
        <v>4</v>
      </c>
      <c r="HA246" s="144">
        <v>4</v>
      </c>
      <c r="HB246" s="144">
        <v>1</v>
      </c>
      <c r="HC246" s="144">
        <v>1</v>
      </c>
      <c r="HD246" s="144">
        <v>1</v>
      </c>
      <c r="HE246" s="144">
        <v>2</v>
      </c>
      <c r="HF246" s="144">
        <v>1</v>
      </c>
      <c r="HG246" s="144">
        <v>3</v>
      </c>
      <c r="HH246" s="144">
        <v>3</v>
      </c>
      <c r="HI246" s="144">
        <v>4</v>
      </c>
      <c r="HJ246" s="144">
        <v>2</v>
      </c>
      <c r="HK246" s="144">
        <v>3</v>
      </c>
      <c r="HL246" s="144">
        <v>1</v>
      </c>
      <c r="HM246" s="144">
        <v>2</v>
      </c>
      <c r="HN246" s="144">
        <v>2</v>
      </c>
      <c r="HO246" s="144">
        <v>3</v>
      </c>
      <c r="HP246" s="144">
        <v>3</v>
      </c>
      <c r="HQ246" s="144">
        <v>4</v>
      </c>
      <c r="HR246" s="144">
        <v>8</v>
      </c>
      <c r="HS246" s="144">
        <v>4</v>
      </c>
      <c r="HT246" s="144">
        <v>4</v>
      </c>
      <c r="HU246" s="144">
        <v>5</v>
      </c>
      <c r="HV246" s="144">
        <v>5</v>
      </c>
      <c r="HW246" s="144">
        <v>5</v>
      </c>
      <c r="HX246" s="144">
        <v>3</v>
      </c>
      <c r="HY246" s="144">
        <v>1</v>
      </c>
      <c r="HZ246" s="144">
        <v>0</v>
      </c>
      <c r="IA246" s="144">
        <v>0</v>
      </c>
      <c r="IB246" s="144">
        <v>0</v>
      </c>
      <c r="IC246" s="144">
        <v>0</v>
      </c>
      <c r="ID246" s="144">
        <v>0</v>
      </c>
      <c r="IE246" s="144">
        <v>0</v>
      </c>
      <c r="IF246" s="144">
        <v>0</v>
      </c>
      <c r="IG246" s="144">
        <v>0</v>
      </c>
      <c r="IH246" s="144">
        <v>0</v>
      </c>
      <c r="II246" s="144">
        <v>2</v>
      </c>
      <c r="IJ246" s="144">
        <v>3</v>
      </c>
      <c r="IK246" s="144">
        <v>3</v>
      </c>
      <c r="IL246" s="144">
        <v>3</v>
      </c>
      <c r="IM246" s="144">
        <v>1</v>
      </c>
      <c r="IN246" s="341">
        <f t="shared" si="201"/>
        <v>1.5</v>
      </c>
      <c r="IO246" s="144">
        <v>2</v>
      </c>
      <c r="IP246" s="144">
        <v>3</v>
      </c>
      <c r="IQ246" s="144">
        <v>2</v>
      </c>
      <c r="IR246" s="144">
        <v>1</v>
      </c>
      <c r="IS246" s="144">
        <v>1</v>
      </c>
      <c r="IT246" s="144">
        <v>0</v>
      </c>
      <c r="IU246" s="144">
        <v>1</v>
      </c>
      <c r="IV246" s="144">
        <v>1</v>
      </c>
      <c r="IW246" s="144">
        <v>2</v>
      </c>
      <c r="IX246" s="144">
        <v>1</v>
      </c>
      <c r="IY246" s="144">
        <v>2</v>
      </c>
      <c r="IZ246" s="144">
        <v>2</v>
      </c>
      <c r="JA246" s="144">
        <v>1</v>
      </c>
      <c r="JB246" s="144">
        <v>3</v>
      </c>
      <c r="JC246" s="343">
        <f t="shared" si="203"/>
        <v>3.5</v>
      </c>
      <c r="JD246" s="144">
        <v>4</v>
      </c>
      <c r="JE246" s="144">
        <v>3</v>
      </c>
      <c r="JF246" s="362">
        <f t="shared" si="204"/>
        <v>3</v>
      </c>
      <c r="JG246" s="144">
        <v>3</v>
      </c>
      <c r="JH246" s="144">
        <v>3</v>
      </c>
      <c r="JI246" s="144">
        <v>0</v>
      </c>
      <c r="JJ246" s="144">
        <v>1</v>
      </c>
      <c r="JK246" s="144">
        <v>1</v>
      </c>
      <c r="JL246" s="144">
        <v>1</v>
      </c>
      <c r="JM246" s="144">
        <v>3</v>
      </c>
      <c r="JN246" s="341">
        <f t="shared" si="205"/>
        <v>3.5</v>
      </c>
      <c r="JO246" s="144">
        <v>4</v>
      </c>
      <c r="JP246" s="144">
        <v>3</v>
      </c>
      <c r="JQ246" s="144">
        <v>3</v>
      </c>
      <c r="JR246" s="144">
        <v>6</v>
      </c>
      <c r="JS246" s="144">
        <v>1</v>
      </c>
      <c r="JT246" s="144">
        <v>2</v>
      </c>
      <c r="JU246" s="144">
        <v>1</v>
      </c>
      <c r="JV246" s="341">
        <f t="shared" si="206"/>
        <v>1.5</v>
      </c>
      <c r="JW246" s="144">
        <v>2</v>
      </c>
      <c r="JX246" s="144">
        <v>2</v>
      </c>
      <c r="JY246" s="144">
        <v>2</v>
      </c>
      <c r="JZ246" s="144">
        <v>2</v>
      </c>
      <c r="KA246" s="144">
        <v>3</v>
      </c>
      <c r="KB246" s="144">
        <v>3</v>
      </c>
      <c r="KC246" s="144">
        <v>3</v>
      </c>
      <c r="KD246" s="144">
        <v>5</v>
      </c>
      <c r="KE246" s="144">
        <v>2</v>
      </c>
      <c r="KF246" s="144">
        <v>3</v>
      </c>
      <c r="KG246" s="144">
        <v>3</v>
      </c>
      <c r="KH246" s="144">
        <v>2</v>
      </c>
      <c r="KI246" s="144">
        <v>2</v>
      </c>
      <c r="KJ246" s="144">
        <v>2</v>
      </c>
      <c r="KK246" s="144">
        <v>4</v>
      </c>
      <c r="KL246" s="144">
        <v>3</v>
      </c>
      <c r="KM246" s="144">
        <v>3</v>
      </c>
      <c r="KN246" s="144">
        <v>2</v>
      </c>
      <c r="KO246" s="341">
        <v>1.5</v>
      </c>
      <c r="KP246" s="144">
        <v>1</v>
      </c>
      <c r="KQ246" s="144">
        <v>1</v>
      </c>
      <c r="KR246" s="144">
        <v>0</v>
      </c>
      <c r="KS246" s="144">
        <v>0</v>
      </c>
      <c r="KT246" s="144">
        <v>0</v>
      </c>
      <c r="KU246" s="144">
        <v>1</v>
      </c>
      <c r="KV246" s="144">
        <v>3</v>
      </c>
      <c r="KW246" s="144">
        <v>3</v>
      </c>
      <c r="KX246" s="144">
        <v>4</v>
      </c>
      <c r="KY246" s="144">
        <v>3</v>
      </c>
      <c r="KZ246" s="144">
        <v>3</v>
      </c>
      <c r="LA246" s="144">
        <v>3</v>
      </c>
      <c r="LB246" s="144">
        <v>2</v>
      </c>
      <c r="LC246" s="144">
        <v>1</v>
      </c>
      <c r="LD246" s="144">
        <v>1</v>
      </c>
      <c r="LE246" s="144">
        <v>2</v>
      </c>
      <c r="LF246" s="144">
        <v>2</v>
      </c>
      <c r="LG246" s="144">
        <v>2</v>
      </c>
      <c r="LH246" s="144">
        <v>1</v>
      </c>
      <c r="LI246" s="144">
        <v>1</v>
      </c>
      <c r="LJ246" s="473">
        <v>1</v>
      </c>
      <c r="LK246" s="144">
        <v>1</v>
      </c>
      <c r="LL246" s="144">
        <v>1</v>
      </c>
      <c r="LM246" s="144">
        <v>1</v>
      </c>
      <c r="LN246" s="144">
        <v>2</v>
      </c>
      <c r="LO246" s="144">
        <v>1</v>
      </c>
      <c r="LP246" s="144">
        <v>0</v>
      </c>
      <c r="LQ246" s="144">
        <v>0</v>
      </c>
      <c r="LR246" s="144">
        <v>1</v>
      </c>
      <c r="LS246" s="144">
        <v>1</v>
      </c>
      <c r="LT246" s="144">
        <v>1</v>
      </c>
      <c r="LU246" s="144">
        <v>2</v>
      </c>
      <c r="LV246" s="144">
        <v>2</v>
      </c>
      <c r="LW246" s="144">
        <v>0</v>
      </c>
      <c r="LX246" s="144">
        <v>0</v>
      </c>
      <c r="LY246" s="144">
        <v>0</v>
      </c>
      <c r="LZ246" s="144">
        <v>0</v>
      </c>
      <c r="MA246" s="144">
        <v>0</v>
      </c>
      <c r="MB246" s="144">
        <v>0</v>
      </c>
      <c r="MC246" s="144">
        <v>0</v>
      </c>
      <c r="MD246" s="144">
        <v>0</v>
      </c>
      <c r="ME246" s="144">
        <v>0</v>
      </c>
      <c r="MF246" s="144">
        <v>1</v>
      </c>
      <c r="MG246" s="144">
        <v>1</v>
      </c>
      <c r="MH246" s="144">
        <v>1</v>
      </c>
      <c r="MI246" s="144">
        <v>2</v>
      </c>
      <c r="MJ246" s="144">
        <v>2</v>
      </c>
      <c r="MK246" s="144">
        <v>2</v>
      </c>
      <c r="ML246" s="144">
        <v>2</v>
      </c>
      <c r="MM246" s="144">
        <v>1</v>
      </c>
      <c r="MN246" s="144">
        <v>1</v>
      </c>
      <c r="MO246" s="144">
        <v>0</v>
      </c>
      <c r="MP246" s="144">
        <v>0</v>
      </c>
      <c r="MQ246" s="144">
        <v>0</v>
      </c>
      <c r="MR246" s="144">
        <v>0</v>
      </c>
      <c r="MS246" s="144">
        <v>1</v>
      </c>
      <c r="MT246" s="144">
        <v>1</v>
      </c>
      <c r="MU246" s="144">
        <v>2</v>
      </c>
      <c r="MV246" s="144">
        <v>2</v>
      </c>
      <c r="MW246" s="144">
        <v>3</v>
      </c>
      <c r="MX246" s="144">
        <v>3</v>
      </c>
      <c r="MY246" s="144">
        <v>3</v>
      </c>
      <c r="MZ246" s="144">
        <v>2</v>
      </c>
      <c r="NA246" s="144">
        <v>2</v>
      </c>
      <c r="NB246" s="144">
        <v>2</v>
      </c>
      <c r="NC246" s="144">
        <v>2</v>
      </c>
      <c r="ND246" s="144">
        <v>1</v>
      </c>
      <c r="NE246" s="144">
        <v>0</v>
      </c>
      <c r="NF246" s="144">
        <v>0</v>
      </c>
      <c r="NG246" s="144">
        <v>1</v>
      </c>
      <c r="NH246" s="144">
        <v>1</v>
      </c>
      <c r="NI246" s="144">
        <v>2</v>
      </c>
      <c r="NJ246" s="144">
        <v>1</v>
      </c>
      <c r="NK246" s="144">
        <v>1</v>
      </c>
      <c r="NL246" s="144">
        <v>1</v>
      </c>
      <c r="NM246" s="144">
        <v>1</v>
      </c>
      <c r="NN246" s="144">
        <v>2</v>
      </c>
      <c r="NO246" s="144">
        <v>2</v>
      </c>
      <c r="NP246" s="144">
        <v>2</v>
      </c>
      <c r="NQ246" s="144">
        <v>2</v>
      </c>
      <c r="NR246" s="144">
        <v>2</v>
      </c>
      <c r="NS246" s="144">
        <v>1</v>
      </c>
      <c r="NT246" s="144">
        <v>1</v>
      </c>
      <c r="NU246" s="144">
        <v>1</v>
      </c>
      <c r="NV246" s="144">
        <v>2</v>
      </c>
      <c r="NW246" s="144">
        <v>2</v>
      </c>
      <c r="NX246" s="144">
        <v>1</v>
      </c>
      <c r="NY246" s="144">
        <v>0</v>
      </c>
      <c r="NZ246" s="144">
        <v>0</v>
      </c>
      <c r="OA246" s="144">
        <v>1</v>
      </c>
      <c r="OB246" s="144">
        <v>1</v>
      </c>
      <c r="OC246" s="144">
        <v>2</v>
      </c>
      <c r="OD246" s="144">
        <v>2</v>
      </c>
      <c r="OE246" s="144">
        <v>2</v>
      </c>
      <c r="OF246" s="144">
        <v>1</v>
      </c>
      <c r="OG246" s="144">
        <v>1</v>
      </c>
      <c r="OH246" s="144">
        <v>1</v>
      </c>
      <c r="OI246" s="144">
        <v>1</v>
      </c>
      <c r="OJ246" s="144">
        <v>0</v>
      </c>
      <c r="OK246" s="144">
        <v>0</v>
      </c>
      <c r="OL246" s="144">
        <v>0</v>
      </c>
      <c r="OM246" s="144">
        <v>0</v>
      </c>
      <c r="ON246" s="144">
        <v>0</v>
      </c>
      <c r="OO246" s="144">
        <v>0</v>
      </c>
      <c r="OP246" s="144">
        <v>0</v>
      </c>
      <c r="OQ246" s="144">
        <v>0</v>
      </c>
      <c r="OR246" s="144">
        <v>0</v>
      </c>
      <c r="OS246" s="144">
        <v>1</v>
      </c>
      <c r="OT246" s="144">
        <v>1</v>
      </c>
      <c r="OU246" s="144">
        <v>1</v>
      </c>
      <c r="OV246" s="144">
        <v>0</v>
      </c>
      <c r="OW246" s="144">
        <v>0</v>
      </c>
      <c r="OY246" s="341">
        <f t="shared" si="202"/>
        <v>0</v>
      </c>
      <c r="PA246" s="144">
        <v>1</v>
      </c>
      <c r="PB246" s="144">
        <v>1</v>
      </c>
      <c r="PC246" s="144">
        <v>1</v>
      </c>
      <c r="PD246" s="144">
        <v>1</v>
      </c>
    </row>
    <row r="247" spans="1:436" x14ac:dyDescent="0.2">
      <c r="B247" s="27" t="s">
        <v>45</v>
      </c>
      <c r="C247" s="174">
        <f ca="1">SUM(C223:C246)</f>
        <v>87</v>
      </c>
      <c r="D247" s="154"/>
      <c r="E247" s="154"/>
      <c r="F247" s="154"/>
      <c r="G247" s="325">
        <f t="shared" ref="G247:R247" si="207">SUM(G223:G246)</f>
        <v>648</v>
      </c>
      <c r="H247" s="325">
        <f t="shared" si="207"/>
        <v>614</v>
      </c>
      <c r="I247" s="325">
        <f t="shared" si="207"/>
        <v>623.5</v>
      </c>
      <c r="J247" s="325">
        <f t="shared" si="207"/>
        <v>633</v>
      </c>
      <c r="K247" s="325">
        <f t="shared" si="207"/>
        <v>647</v>
      </c>
      <c r="L247" s="325">
        <f t="shared" si="207"/>
        <v>631</v>
      </c>
      <c r="M247" s="325">
        <f t="shared" si="207"/>
        <v>641</v>
      </c>
      <c r="N247" s="325">
        <f t="shared" si="207"/>
        <v>650</v>
      </c>
      <c r="O247" s="325">
        <f t="shared" si="207"/>
        <v>657</v>
      </c>
      <c r="P247" s="325">
        <f t="shared" si="207"/>
        <v>663</v>
      </c>
      <c r="Q247" s="325">
        <f t="shared" si="207"/>
        <v>652</v>
      </c>
      <c r="R247" s="325">
        <f t="shared" si="207"/>
        <v>679</v>
      </c>
      <c r="S247" s="325">
        <f t="shared" ref="S247:CD247" si="208">SUM(S223:S246)</f>
        <v>675</v>
      </c>
      <c r="T247" s="325">
        <f t="shared" si="208"/>
        <v>685</v>
      </c>
      <c r="U247" s="325">
        <f t="shared" si="208"/>
        <v>665</v>
      </c>
      <c r="V247" s="325">
        <f t="shared" si="208"/>
        <v>665</v>
      </c>
      <c r="W247" s="325">
        <f t="shared" si="208"/>
        <v>669</v>
      </c>
      <c r="X247" s="325">
        <f t="shared" si="208"/>
        <v>650</v>
      </c>
      <c r="Y247" s="325">
        <f t="shared" si="208"/>
        <v>660</v>
      </c>
      <c r="Z247" s="325">
        <f t="shared" si="208"/>
        <v>661</v>
      </c>
      <c r="AA247" s="325">
        <f t="shared" si="208"/>
        <v>673</v>
      </c>
      <c r="AB247" s="325">
        <f t="shared" si="208"/>
        <v>697</v>
      </c>
      <c r="AC247" s="325">
        <f t="shared" si="208"/>
        <v>678</v>
      </c>
      <c r="AD247" s="325">
        <f t="shared" si="208"/>
        <v>680</v>
      </c>
      <c r="AE247" s="325">
        <f t="shared" si="208"/>
        <v>695</v>
      </c>
      <c r="AF247" s="325">
        <f t="shared" si="208"/>
        <v>725</v>
      </c>
      <c r="AG247" s="325">
        <f t="shared" si="208"/>
        <v>724</v>
      </c>
      <c r="AH247" s="325">
        <f t="shared" si="208"/>
        <v>737</v>
      </c>
      <c r="AI247" s="325">
        <f t="shared" si="208"/>
        <v>704</v>
      </c>
      <c r="AJ247" s="325">
        <f t="shared" si="208"/>
        <v>699</v>
      </c>
      <c r="AK247" s="325">
        <f t="shared" si="208"/>
        <v>693</v>
      </c>
      <c r="AL247" s="325">
        <f t="shared" si="208"/>
        <v>695</v>
      </c>
      <c r="AM247" s="325">
        <f t="shared" si="208"/>
        <v>716</v>
      </c>
      <c r="AN247" s="325">
        <f t="shared" si="208"/>
        <v>732</v>
      </c>
      <c r="AO247" s="325">
        <f t="shared" si="208"/>
        <v>742</v>
      </c>
      <c r="AP247" s="325">
        <f t="shared" si="208"/>
        <v>751</v>
      </c>
      <c r="AQ247" s="325">
        <f t="shared" si="208"/>
        <v>760</v>
      </c>
      <c r="AR247" s="325">
        <f t="shared" si="208"/>
        <v>763</v>
      </c>
      <c r="AS247" s="325">
        <f t="shared" si="208"/>
        <v>767</v>
      </c>
      <c r="AT247" s="325">
        <f t="shared" si="208"/>
        <v>756</v>
      </c>
      <c r="AU247" s="325">
        <f t="shared" si="208"/>
        <v>756</v>
      </c>
      <c r="AV247" s="325">
        <f t="shared" si="208"/>
        <v>748</v>
      </c>
      <c r="AW247" s="420">
        <f t="shared" si="208"/>
        <v>778</v>
      </c>
      <c r="AX247" s="420">
        <f t="shared" si="208"/>
        <v>762</v>
      </c>
      <c r="AY247" s="420">
        <f t="shared" si="208"/>
        <v>724</v>
      </c>
      <c r="AZ247" s="420">
        <f t="shared" si="208"/>
        <v>732</v>
      </c>
      <c r="BA247" s="420">
        <f t="shared" si="208"/>
        <v>729</v>
      </c>
      <c r="BB247" s="420">
        <f t="shared" si="208"/>
        <v>748</v>
      </c>
      <c r="BC247" s="420">
        <f t="shared" si="208"/>
        <v>719</v>
      </c>
      <c r="BD247" s="420">
        <f t="shared" si="208"/>
        <v>726</v>
      </c>
      <c r="BE247" s="420">
        <f t="shared" si="208"/>
        <v>713</v>
      </c>
      <c r="BF247" s="420">
        <f t="shared" si="208"/>
        <v>730</v>
      </c>
      <c r="BG247" s="325">
        <f t="shared" si="208"/>
        <v>744</v>
      </c>
      <c r="BH247" s="325">
        <f t="shared" si="208"/>
        <v>731</v>
      </c>
      <c r="BI247" s="325">
        <f t="shared" si="208"/>
        <v>695</v>
      </c>
      <c r="BJ247" s="325">
        <f t="shared" si="208"/>
        <v>673</v>
      </c>
      <c r="BK247" s="325">
        <f t="shared" si="208"/>
        <v>678</v>
      </c>
      <c r="BL247" s="325">
        <f t="shared" si="208"/>
        <v>649</v>
      </c>
      <c r="BM247" s="325">
        <f t="shared" si="208"/>
        <v>645</v>
      </c>
      <c r="BN247" s="325">
        <f t="shared" si="208"/>
        <v>649</v>
      </c>
      <c r="BO247" s="325">
        <f t="shared" si="208"/>
        <v>646</v>
      </c>
      <c r="BP247" s="325">
        <f t="shared" si="208"/>
        <v>636</v>
      </c>
      <c r="BQ247" s="325">
        <f t="shared" si="208"/>
        <v>634</v>
      </c>
      <c r="BR247" s="325">
        <f t="shared" si="208"/>
        <v>644</v>
      </c>
      <c r="BS247" s="325">
        <f t="shared" si="208"/>
        <v>0</v>
      </c>
      <c r="BT247" s="325">
        <f t="shared" si="208"/>
        <v>454</v>
      </c>
      <c r="BU247" s="325">
        <f t="shared" si="208"/>
        <v>440</v>
      </c>
      <c r="BV247" s="325">
        <f t="shared" si="208"/>
        <v>456</v>
      </c>
      <c r="BW247" s="325">
        <f t="shared" si="208"/>
        <v>459</v>
      </c>
      <c r="BX247" s="325">
        <f t="shared" si="208"/>
        <v>432</v>
      </c>
      <c r="BY247" s="325">
        <f t="shared" si="208"/>
        <v>395</v>
      </c>
      <c r="BZ247" s="325">
        <f t="shared" si="208"/>
        <v>399</v>
      </c>
      <c r="CA247" s="325">
        <f t="shared" si="208"/>
        <v>400</v>
      </c>
      <c r="CB247" s="325">
        <f t="shared" si="208"/>
        <v>378</v>
      </c>
      <c r="CC247" s="325">
        <f t="shared" si="208"/>
        <v>362</v>
      </c>
      <c r="CD247" s="325">
        <f t="shared" si="208"/>
        <v>368</v>
      </c>
      <c r="CE247" s="325">
        <f t="shared" ref="CE247:DQ247" si="209">SUM(CE223:CE246)</f>
        <v>374</v>
      </c>
      <c r="CF247" s="325">
        <f t="shared" si="209"/>
        <v>385</v>
      </c>
      <c r="CG247" s="325">
        <f t="shared" si="209"/>
        <v>395</v>
      </c>
      <c r="CH247" s="325">
        <f t="shared" si="209"/>
        <v>389</v>
      </c>
      <c r="CI247" s="325">
        <f t="shared" si="209"/>
        <v>384</v>
      </c>
      <c r="CJ247" s="325">
        <f t="shared" si="209"/>
        <v>376</v>
      </c>
      <c r="CK247" s="325">
        <f t="shared" si="209"/>
        <v>380</v>
      </c>
      <c r="CL247" s="325">
        <f t="shared" si="209"/>
        <v>371</v>
      </c>
      <c r="CM247" s="325">
        <f t="shared" si="209"/>
        <v>375</v>
      </c>
      <c r="CN247" s="325">
        <f t="shared" si="209"/>
        <v>385</v>
      </c>
      <c r="CO247" s="325">
        <f t="shared" si="209"/>
        <v>368</v>
      </c>
      <c r="CP247" s="325">
        <f t="shared" si="209"/>
        <v>370</v>
      </c>
      <c r="CQ247" s="325">
        <f t="shared" si="209"/>
        <v>370</v>
      </c>
      <c r="CR247" s="325">
        <f t="shared" si="209"/>
        <v>361</v>
      </c>
      <c r="CS247" s="325">
        <f t="shared" si="209"/>
        <v>376</v>
      </c>
      <c r="CT247" s="325">
        <f t="shared" si="209"/>
        <v>359</v>
      </c>
      <c r="CU247" s="325">
        <f t="shared" si="209"/>
        <v>352</v>
      </c>
      <c r="CV247" s="325">
        <f t="shared" si="209"/>
        <v>337</v>
      </c>
      <c r="CW247" s="325">
        <f t="shared" si="209"/>
        <v>334</v>
      </c>
      <c r="CX247" s="325">
        <f t="shared" si="209"/>
        <v>306</v>
      </c>
      <c r="CY247" s="325">
        <f t="shared" si="209"/>
        <v>298</v>
      </c>
      <c r="CZ247" s="325">
        <f t="shared" si="209"/>
        <v>281</v>
      </c>
      <c r="DA247" s="325">
        <f t="shared" si="209"/>
        <v>276</v>
      </c>
      <c r="DB247" s="325">
        <f t="shared" si="209"/>
        <v>269</v>
      </c>
      <c r="DC247" s="325">
        <f t="shared" si="209"/>
        <v>254</v>
      </c>
      <c r="DD247" s="325">
        <f t="shared" si="209"/>
        <v>251</v>
      </c>
      <c r="DE247" s="325">
        <f t="shared" si="209"/>
        <v>262</v>
      </c>
      <c r="DF247" s="325">
        <f t="shared" si="209"/>
        <v>260.5</v>
      </c>
      <c r="DG247" s="325">
        <f t="shared" si="209"/>
        <v>259</v>
      </c>
      <c r="DH247" s="325">
        <f t="shared" si="209"/>
        <v>254</v>
      </c>
      <c r="DI247" s="325">
        <f t="shared" si="209"/>
        <v>243</v>
      </c>
      <c r="DJ247" s="325">
        <f t="shared" si="209"/>
        <v>242</v>
      </c>
      <c r="DK247" s="325">
        <f t="shared" si="209"/>
        <v>222</v>
      </c>
      <c r="DL247" s="325">
        <f t="shared" si="209"/>
        <v>222</v>
      </c>
      <c r="DM247" s="325">
        <f t="shared" si="209"/>
        <v>226</v>
      </c>
      <c r="DN247" s="325">
        <f t="shared" si="209"/>
        <v>241</v>
      </c>
      <c r="DO247" s="325">
        <f t="shared" si="209"/>
        <v>247</v>
      </c>
      <c r="DP247" s="325">
        <f t="shared" si="209"/>
        <v>237</v>
      </c>
      <c r="DQ247" s="325">
        <f t="shared" si="209"/>
        <v>238</v>
      </c>
      <c r="DR247" s="396">
        <f>SUM(DR223:DR246)</f>
        <v>231</v>
      </c>
      <c r="DS247" s="325">
        <f>SUM(DS223:DS246)</f>
        <v>234</v>
      </c>
      <c r="DT247" s="396">
        <f t="shared" ref="DT247:EU247" si="210">SUM(DT223:DT246)</f>
        <v>211</v>
      </c>
      <c r="DU247" s="396">
        <f t="shared" si="210"/>
        <v>201</v>
      </c>
      <c r="DV247" s="396">
        <f t="shared" si="210"/>
        <v>196</v>
      </c>
      <c r="DW247" s="396">
        <f t="shared" si="210"/>
        <v>199</v>
      </c>
      <c r="DX247" s="396">
        <f t="shared" si="210"/>
        <v>208</v>
      </c>
      <c r="DY247" s="396">
        <f t="shared" si="210"/>
        <v>218</v>
      </c>
      <c r="DZ247" s="396">
        <f t="shared" si="210"/>
        <v>217</v>
      </c>
      <c r="EA247" s="396">
        <f t="shared" si="210"/>
        <v>219</v>
      </c>
      <c r="EB247" s="396">
        <f t="shared" si="210"/>
        <v>218</v>
      </c>
      <c r="EC247" s="396">
        <f t="shared" si="210"/>
        <v>213</v>
      </c>
      <c r="ED247" s="396">
        <f t="shared" si="210"/>
        <v>213</v>
      </c>
      <c r="EE247" s="396">
        <f t="shared" si="210"/>
        <v>219</v>
      </c>
      <c r="EF247" s="396">
        <f t="shared" si="210"/>
        <v>205</v>
      </c>
      <c r="EG247" s="396">
        <f t="shared" si="210"/>
        <v>206</v>
      </c>
      <c r="EH247" s="396">
        <f t="shared" si="210"/>
        <v>202</v>
      </c>
      <c r="EI247" s="396">
        <f t="shared" si="210"/>
        <v>210</v>
      </c>
      <c r="EJ247" s="396">
        <f t="shared" si="210"/>
        <v>221</v>
      </c>
      <c r="EK247" s="396">
        <f t="shared" si="210"/>
        <v>222</v>
      </c>
      <c r="EL247" s="396">
        <f t="shared" si="210"/>
        <v>223</v>
      </c>
      <c r="EM247" s="396">
        <f t="shared" si="210"/>
        <v>230</v>
      </c>
      <c r="EN247" s="396">
        <f t="shared" si="210"/>
        <v>230</v>
      </c>
      <c r="EO247" s="396">
        <f t="shared" si="210"/>
        <v>216</v>
      </c>
      <c r="EP247" s="396">
        <f t="shared" si="210"/>
        <v>189</v>
      </c>
      <c r="EQ247" s="396">
        <f t="shared" si="210"/>
        <v>176</v>
      </c>
      <c r="ER247" s="396">
        <f t="shared" si="210"/>
        <v>179</v>
      </c>
      <c r="ES247" s="396">
        <f t="shared" si="210"/>
        <v>180</v>
      </c>
      <c r="ET247" s="396">
        <f t="shared" si="210"/>
        <v>173</v>
      </c>
      <c r="EU247" s="396">
        <f t="shared" si="210"/>
        <v>171</v>
      </c>
      <c r="EV247" s="396">
        <f>SUM(EV223:EV246)</f>
        <v>167</v>
      </c>
      <c r="EW247" s="396">
        <f>SUM(EW223:EW246)</f>
        <v>173</v>
      </c>
      <c r="EX247" s="396">
        <f>SUM(EX223:EX246)</f>
        <v>173</v>
      </c>
      <c r="EY247" s="414">
        <v>172</v>
      </c>
      <c r="EZ247" s="396">
        <f t="shared" ref="EZ247:FE247" si="211">SUM(EZ223:EZ246)</f>
        <v>177</v>
      </c>
      <c r="FA247" s="396">
        <f t="shared" si="211"/>
        <v>174</v>
      </c>
      <c r="FB247" s="396">
        <f t="shared" si="211"/>
        <v>183</v>
      </c>
      <c r="FC247" s="396">
        <f t="shared" si="211"/>
        <v>174</v>
      </c>
      <c r="FD247" s="396">
        <f t="shared" si="211"/>
        <v>173</v>
      </c>
      <c r="FE247" s="418">
        <f t="shared" si="211"/>
        <v>174</v>
      </c>
      <c r="FF247" s="396">
        <f>SUM(FF223:FF246)</f>
        <v>171</v>
      </c>
      <c r="FG247" s="396">
        <f>SUM(FG223:FG246)</f>
        <v>173</v>
      </c>
      <c r="FH247" s="396">
        <f>SUM(FH223:FH246)</f>
        <v>167</v>
      </c>
      <c r="FI247" s="414">
        <v>160</v>
      </c>
      <c r="FJ247" s="396">
        <f t="shared" ref="FJ247:HU247" si="212">SUM(FJ223:FJ246)</f>
        <v>154</v>
      </c>
      <c r="FK247" s="396">
        <f t="shared" si="212"/>
        <v>158</v>
      </c>
      <c r="FL247" s="396">
        <f t="shared" si="212"/>
        <v>151</v>
      </c>
      <c r="FM247" s="396">
        <f t="shared" si="212"/>
        <v>150</v>
      </c>
      <c r="FN247" s="396">
        <f t="shared" si="212"/>
        <v>151</v>
      </c>
      <c r="FO247" s="396">
        <f t="shared" si="212"/>
        <v>145</v>
      </c>
      <c r="FP247" s="396">
        <f t="shared" si="212"/>
        <v>146</v>
      </c>
      <c r="FQ247" s="396">
        <f t="shared" si="212"/>
        <v>143</v>
      </c>
      <c r="FR247" s="396">
        <f t="shared" si="212"/>
        <v>146</v>
      </c>
      <c r="FS247" s="396">
        <f t="shared" si="212"/>
        <v>147</v>
      </c>
      <c r="FT247" s="396">
        <f t="shared" si="212"/>
        <v>146</v>
      </c>
      <c r="FU247" s="396">
        <f t="shared" si="212"/>
        <v>141</v>
      </c>
      <c r="FV247" s="396">
        <f t="shared" si="212"/>
        <v>137</v>
      </c>
      <c r="FW247" s="396">
        <f t="shared" si="212"/>
        <v>125</v>
      </c>
      <c r="FX247" s="396">
        <f t="shared" si="212"/>
        <v>121</v>
      </c>
      <c r="FY247" s="396">
        <f t="shared" si="212"/>
        <v>121</v>
      </c>
      <c r="FZ247" s="396">
        <f t="shared" si="212"/>
        <v>132</v>
      </c>
      <c r="GA247" s="396">
        <f t="shared" si="212"/>
        <v>122</v>
      </c>
      <c r="GB247" s="396">
        <f t="shared" si="212"/>
        <v>125</v>
      </c>
      <c r="GC247" s="396">
        <f t="shared" si="212"/>
        <v>118</v>
      </c>
      <c r="GD247" s="396">
        <f t="shared" si="212"/>
        <v>117</v>
      </c>
      <c r="GE247" s="396">
        <f t="shared" si="212"/>
        <v>121</v>
      </c>
      <c r="GF247" s="396">
        <f t="shared" si="212"/>
        <v>118</v>
      </c>
      <c r="GG247" s="396">
        <f t="shared" si="212"/>
        <v>134</v>
      </c>
      <c r="GH247" s="396">
        <f t="shared" si="212"/>
        <v>127</v>
      </c>
      <c r="GI247" s="396">
        <f t="shared" si="212"/>
        <v>135</v>
      </c>
      <c r="GJ247" s="396">
        <f t="shared" si="212"/>
        <v>133</v>
      </c>
      <c r="GK247" s="396">
        <f t="shared" si="212"/>
        <v>133</v>
      </c>
      <c r="GL247" s="396">
        <f t="shared" si="212"/>
        <v>134</v>
      </c>
      <c r="GM247" s="396">
        <f t="shared" si="212"/>
        <v>131</v>
      </c>
      <c r="GN247" s="396">
        <f t="shared" si="212"/>
        <v>135</v>
      </c>
      <c r="GO247" s="396">
        <f t="shared" si="212"/>
        <v>144</v>
      </c>
      <c r="GP247" s="396">
        <f t="shared" si="212"/>
        <v>152</v>
      </c>
      <c r="GQ247" s="396">
        <f t="shared" si="212"/>
        <v>167</v>
      </c>
      <c r="GR247" s="396">
        <f t="shared" si="212"/>
        <v>181</v>
      </c>
      <c r="GS247" s="396">
        <f t="shared" si="212"/>
        <v>188</v>
      </c>
      <c r="GT247" s="396">
        <f t="shared" si="212"/>
        <v>192</v>
      </c>
      <c r="GU247" s="396">
        <f t="shared" si="212"/>
        <v>175</v>
      </c>
      <c r="GV247" s="396">
        <f t="shared" si="212"/>
        <v>163</v>
      </c>
      <c r="GW247" s="396">
        <f t="shared" si="212"/>
        <v>175</v>
      </c>
      <c r="GX247" s="396">
        <f t="shared" si="212"/>
        <v>182</v>
      </c>
      <c r="GY247" s="396">
        <f t="shared" si="212"/>
        <v>181</v>
      </c>
      <c r="GZ247" s="396">
        <f t="shared" si="212"/>
        <v>196</v>
      </c>
      <c r="HA247" s="396">
        <f t="shared" si="212"/>
        <v>195</v>
      </c>
      <c r="HB247" s="396">
        <f t="shared" si="212"/>
        <v>192</v>
      </c>
      <c r="HC247" s="396">
        <f t="shared" si="212"/>
        <v>193</v>
      </c>
      <c r="HD247" s="396">
        <f t="shared" si="212"/>
        <v>191</v>
      </c>
      <c r="HE247" s="396">
        <f t="shared" si="212"/>
        <v>188</v>
      </c>
      <c r="HF247" s="396">
        <f t="shared" si="212"/>
        <v>183</v>
      </c>
      <c r="HG247" s="396">
        <f t="shared" si="212"/>
        <v>195</v>
      </c>
      <c r="HH247" s="396">
        <f t="shared" si="212"/>
        <v>175</v>
      </c>
      <c r="HI247" s="396">
        <f t="shared" si="212"/>
        <v>175</v>
      </c>
      <c r="HJ247" s="396">
        <f t="shared" si="212"/>
        <v>165</v>
      </c>
      <c r="HK247" s="396">
        <f t="shared" si="212"/>
        <v>158</v>
      </c>
      <c r="HL247" s="396">
        <f t="shared" si="212"/>
        <v>152</v>
      </c>
      <c r="HM247" s="396">
        <f t="shared" si="212"/>
        <v>149</v>
      </c>
      <c r="HN247" s="396">
        <f t="shared" si="212"/>
        <v>146</v>
      </c>
      <c r="HO247" s="396">
        <f t="shared" si="212"/>
        <v>147</v>
      </c>
      <c r="HP247" s="396">
        <f t="shared" si="212"/>
        <v>134</v>
      </c>
      <c r="HQ247" s="396">
        <f t="shared" si="212"/>
        <v>132</v>
      </c>
      <c r="HR247" s="396">
        <f t="shared" si="212"/>
        <v>135</v>
      </c>
      <c r="HS247" s="396">
        <f t="shared" si="212"/>
        <v>130</v>
      </c>
      <c r="HT247" s="396">
        <f t="shared" si="212"/>
        <v>135</v>
      </c>
      <c r="HU247" s="396">
        <f t="shared" si="212"/>
        <v>127</v>
      </c>
      <c r="HV247" s="396">
        <f t="shared" ref="HV247:KG247" si="213">SUM(HV223:HV246)</f>
        <v>124</v>
      </c>
      <c r="HW247" s="396">
        <f t="shared" si="213"/>
        <v>129</v>
      </c>
      <c r="HX247" s="396">
        <f t="shared" si="213"/>
        <v>140</v>
      </c>
      <c r="HY247" s="396">
        <f t="shared" si="213"/>
        <v>148</v>
      </c>
      <c r="HZ247" s="396">
        <f t="shared" si="213"/>
        <v>145</v>
      </c>
      <c r="IA247" s="396">
        <f t="shared" si="213"/>
        <v>141</v>
      </c>
      <c r="IB247" s="396">
        <f t="shared" si="213"/>
        <v>137</v>
      </c>
      <c r="IC247" s="396">
        <f t="shared" si="213"/>
        <v>133</v>
      </c>
      <c r="ID247" s="396">
        <f t="shared" si="213"/>
        <v>125</v>
      </c>
      <c r="IE247" s="396">
        <f t="shared" si="213"/>
        <v>123</v>
      </c>
      <c r="IF247" s="396">
        <f t="shared" si="213"/>
        <v>123</v>
      </c>
      <c r="IG247" s="396">
        <f t="shared" si="213"/>
        <v>121</v>
      </c>
      <c r="IH247" s="396">
        <f t="shared" si="213"/>
        <v>112</v>
      </c>
      <c r="II247" s="396">
        <f t="shared" si="213"/>
        <v>118</v>
      </c>
      <c r="IJ247" s="396">
        <f t="shared" si="213"/>
        <v>132</v>
      </c>
      <c r="IK247" s="396">
        <f t="shared" si="213"/>
        <v>147</v>
      </c>
      <c r="IL247" s="396">
        <f t="shared" si="213"/>
        <v>147</v>
      </c>
      <c r="IM247" s="396">
        <f t="shared" si="213"/>
        <v>141</v>
      </c>
      <c r="IN247" s="442">
        <f t="shared" si="213"/>
        <v>141.5</v>
      </c>
      <c r="IO247" s="396">
        <f t="shared" si="213"/>
        <v>142</v>
      </c>
      <c r="IP247" s="396">
        <f t="shared" si="213"/>
        <v>142</v>
      </c>
      <c r="IQ247" s="396">
        <f t="shared" si="213"/>
        <v>143</v>
      </c>
      <c r="IR247" s="396">
        <f t="shared" si="213"/>
        <v>144</v>
      </c>
      <c r="IS247" s="396">
        <f t="shared" si="213"/>
        <v>140</v>
      </c>
      <c r="IT247" s="396">
        <f t="shared" si="213"/>
        <v>137</v>
      </c>
      <c r="IU247" s="396">
        <f t="shared" si="213"/>
        <v>139</v>
      </c>
      <c r="IV247" s="396">
        <f t="shared" si="213"/>
        <v>138</v>
      </c>
      <c r="IW247" s="396">
        <f t="shared" si="213"/>
        <v>143</v>
      </c>
      <c r="IX247" s="396">
        <f t="shared" si="213"/>
        <v>140</v>
      </c>
      <c r="IY247" s="396">
        <f t="shared" si="213"/>
        <v>141</v>
      </c>
      <c r="IZ247" s="396">
        <f t="shared" si="213"/>
        <v>144</v>
      </c>
      <c r="JA247" s="396">
        <f t="shared" si="213"/>
        <v>144</v>
      </c>
      <c r="JB247" s="396">
        <f t="shared" si="213"/>
        <v>144</v>
      </c>
      <c r="JC247" s="442">
        <f t="shared" si="213"/>
        <v>143</v>
      </c>
      <c r="JD247" s="396">
        <f t="shared" si="213"/>
        <v>142</v>
      </c>
      <c r="JE247" s="396">
        <f t="shared" si="213"/>
        <v>140</v>
      </c>
      <c r="JF247" s="454">
        <f t="shared" si="213"/>
        <v>140</v>
      </c>
      <c r="JG247" s="396">
        <f t="shared" si="213"/>
        <v>140</v>
      </c>
      <c r="JH247" s="396">
        <f t="shared" si="213"/>
        <v>126</v>
      </c>
      <c r="JI247" s="396">
        <f t="shared" si="213"/>
        <v>118</v>
      </c>
      <c r="JJ247" s="396">
        <f t="shared" si="213"/>
        <v>123</v>
      </c>
      <c r="JK247" s="396">
        <f t="shared" si="213"/>
        <v>125</v>
      </c>
      <c r="JL247" s="396">
        <f t="shared" si="213"/>
        <v>132</v>
      </c>
      <c r="JM247" s="396">
        <f t="shared" si="213"/>
        <v>128</v>
      </c>
      <c r="JN247" s="442">
        <f t="shared" si="213"/>
        <v>129</v>
      </c>
      <c r="JO247" s="396">
        <f t="shared" si="213"/>
        <v>130</v>
      </c>
      <c r="JP247" s="396">
        <f t="shared" si="213"/>
        <v>124</v>
      </c>
      <c r="JQ247" s="396">
        <f t="shared" si="213"/>
        <v>123</v>
      </c>
      <c r="JR247" s="396">
        <f t="shared" si="213"/>
        <v>123</v>
      </c>
      <c r="JS247" s="396">
        <f t="shared" si="213"/>
        <v>122</v>
      </c>
      <c r="JT247" s="396">
        <f t="shared" si="213"/>
        <v>118</v>
      </c>
      <c r="JU247" s="396">
        <f t="shared" si="213"/>
        <v>112</v>
      </c>
      <c r="JV247" s="442">
        <f t="shared" si="213"/>
        <v>108</v>
      </c>
      <c r="JW247" s="396">
        <f t="shared" si="213"/>
        <v>104</v>
      </c>
      <c r="JX247" s="396">
        <f t="shared" si="213"/>
        <v>107</v>
      </c>
      <c r="JY247" s="396">
        <f t="shared" si="213"/>
        <v>116</v>
      </c>
      <c r="JZ247" s="396">
        <f t="shared" si="213"/>
        <v>115</v>
      </c>
      <c r="KA247" s="396">
        <f t="shared" si="213"/>
        <v>120</v>
      </c>
      <c r="KB247" s="396">
        <f t="shared" si="213"/>
        <v>110</v>
      </c>
      <c r="KC247" s="396">
        <f t="shared" si="213"/>
        <v>103</v>
      </c>
      <c r="KD247" s="396">
        <f t="shared" si="213"/>
        <v>143</v>
      </c>
      <c r="KE247" s="396">
        <f t="shared" si="213"/>
        <v>114</v>
      </c>
      <c r="KF247" s="396">
        <f t="shared" si="213"/>
        <v>120</v>
      </c>
      <c r="KG247" s="396">
        <f t="shared" si="213"/>
        <v>121</v>
      </c>
      <c r="KH247" s="396">
        <f t="shared" ref="KH247:MS247" si="214">SUM(KH223:KH246)</f>
        <v>114</v>
      </c>
      <c r="KI247" s="396">
        <f t="shared" si="214"/>
        <v>123</v>
      </c>
      <c r="KJ247" s="396">
        <f t="shared" si="214"/>
        <v>127</v>
      </c>
      <c r="KK247" s="396">
        <f t="shared" si="214"/>
        <v>133</v>
      </c>
      <c r="KL247" s="396">
        <f t="shared" si="214"/>
        <v>137</v>
      </c>
      <c r="KM247" s="396">
        <f t="shared" si="214"/>
        <v>124</v>
      </c>
      <c r="KN247" s="396">
        <f t="shared" si="214"/>
        <v>125</v>
      </c>
      <c r="KO247" s="396">
        <f t="shared" si="214"/>
        <v>127.5</v>
      </c>
      <c r="KP247" s="396">
        <f t="shared" si="214"/>
        <v>130</v>
      </c>
      <c r="KQ247" s="396">
        <f t="shared" si="214"/>
        <v>131</v>
      </c>
      <c r="KR247" s="396">
        <f t="shared" si="214"/>
        <v>126</v>
      </c>
      <c r="KS247" s="396">
        <f t="shared" si="214"/>
        <v>129</v>
      </c>
      <c r="KT247" s="396">
        <f t="shared" si="214"/>
        <v>132</v>
      </c>
      <c r="KU247" s="396">
        <f t="shared" si="214"/>
        <v>126</v>
      </c>
      <c r="KV247" s="396">
        <f t="shared" si="214"/>
        <v>113</v>
      </c>
      <c r="KW247" s="396">
        <f t="shared" si="214"/>
        <v>115</v>
      </c>
      <c r="KX247" s="396">
        <f t="shared" si="214"/>
        <v>118</v>
      </c>
      <c r="KY247" s="396">
        <f t="shared" si="214"/>
        <v>120</v>
      </c>
      <c r="KZ247" s="396">
        <f t="shared" si="214"/>
        <v>124</v>
      </c>
      <c r="LA247" s="396">
        <f t="shared" si="214"/>
        <v>140</v>
      </c>
      <c r="LB247" s="396">
        <f t="shared" si="214"/>
        <v>135</v>
      </c>
      <c r="LC247" s="396">
        <f t="shared" si="214"/>
        <v>131</v>
      </c>
      <c r="LD247" s="396">
        <f t="shared" si="214"/>
        <v>132</v>
      </c>
      <c r="LE247" s="396">
        <f t="shared" si="214"/>
        <v>142</v>
      </c>
      <c r="LF247" s="396">
        <f t="shared" si="214"/>
        <v>148</v>
      </c>
      <c r="LG247" s="396">
        <f t="shared" si="214"/>
        <v>149</v>
      </c>
      <c r="LH247" s="396">
        <f t="shared" si="214"/>
        <v>144</v>
      </c>
      <c r="LI247" s="396">
        <f t="shared" si="214"/>
        <v>140</v>
      </c>
      <c r="LJ247" s="396">
        <f t="shared" si="214"/>
        <v>127</v>
      </c>
      <c r="LK247" s="396">
        <f t="shared" si="214"/>
        <v>130</v>
      </c>
      <c r="LL247" s="396">
        <f t="shared" si="214"/>
        <v>128</v>
      </c>
      <c r="LM247" s="396">
        <f t="shared" si="214"/>
        <v>126</v>
      </c>
      <c r="LN247" s="396">
        <f t="shared" si="214"/>
        <v>133</v>
      </c>
      <c r="LO247" s="396">
        <f t="shared" si="214"/>
        <v>136</v>
      </c>
      <c r="LP247" s="396">
        <f t="shared" si="214"/>
        <v>143</v>
      </c>
      <c r="LQ247" s="396">
        <f t="shared" si="214"/>
        <v>141</v>
      </c>
      <c r="LR247" s="396">
        <f t="shared" si="214"/>
        <v>135</v>
      </c>
      <c r="LS247" s="396">
        <f t="shared" si="214"/>
        <v>137</v>
      </c>
      <c r="LT247" s="396">
        <f t="shared" si="214"/>
        <v>138</v>
      </c>
      <c r="LU247" s="396">
        <f t="shared" si="214"/>
        <v>130</v>
      </c>
      <c r="LV247" s="396">
        <f t="shared" si="214"/>
        <v>133</v>
      </c>
      <c r="LW247" s="396">
        <f t="shared" si="214"/>
        <v>132</v>
      </c>
      <c r="LX247" s="396">
        <f t="shared" si="214"/>
        <v>128</v>
      </c>
      <c r="LY247" s="396">
        <f t="shared" si="214"/>
        <v>122</v>
      </c>
      <c r="LZ247" s="396">
        <f t="shared" si="214"/>
        <v>125</v>
      </c>
      <c r="MA247" s="396">
        <f t="shared" si="214"/>
        <v>129</v>
      </c>
      <c r="MB247" s="396">
        <f t="shared" si="214"/>
        <v>126</v>
      </c>
      <c r="MC247" s="396">
        <f t="shared" si="214"/>
        <v>128</v>
      </c>
      <c r="MD247" s="396">
        <f t="shared" si="214"/>
        <v>109</v>
      </c>
      <c r="ME247" s="396">
        <f t="shared" si="214"/>
        <v>107</v>
      </c>
      <c r="MF247" s="396">
        <f t="shared" si="214"/>
        <v>108</v>
      </c>
      <c r="MG247" s="396">
        <f t="shared" si="214"/>
        <v>107</v>
      </c>
      <c r="MH247" s="396">
        <f t="shared" si="214"/>
        <v>101</v>
      </c>
      <c r="MI247" s="396">
        <f t="shared" si="214"/>
        <v>102</v>
      </c>
      <c r="MJ247" s="396">
        <f t="shared" si="214"/>
        <v>103</v>
      </c>
      <c r="MK247" s="396">
        <f t="shared" si="214"/>
        <v>106</v>
      </c>
      <c r="ML247" s="396">
        <f t="shared" si="214"/>
        <v>113</v>
      </c>
      <c r="MM247" s="396">
        <f t="shared" si="214"/>
        <v>101</v>
      </c>
      <c r="MN247" s="396">
        <f t="shared" si="214"/>
        <v>94</v>
      </c>
      <c r="MO247" s="396">
        <f t="shared" si="214"/>
        <v>89</v>
      </c>
      <c r="MP247" s="396">
        <f t="shared" ref="MP247" si="215">SUM(MP223:MP246)</f>
        <v>87</v>
      </c>
      <c r="MQ247" s="396">
        <f t="shared" si="214"/>
        <v>88</v>
      </c>
      <c r="MR247" s="396">
        <f t="shared" si="214"/>
        <v>90</v>
      </c>
      <c r="MS247" s="396">
        <f t="shared" si="214"/>
        <v>92</v>
      </c>
      <c r="MT247" s="396">
        <f t="shared" ref="MT247:PE247" si="216">SUM(MT223:MT246)</f>
        <v>92</v>
      </c>
      <c r="MU247" s="396">
        <f t="shared" si="216"/>
        <v>100</v>
      </c>
      <c r="MV247" s="396">
        <f t="shared" si="216"/>
        <v>106</v>
      </c>
      <c r="MW247" s="396">
        <f t="shared" si="216"/>
        <v>107</v>
      </c>
      <c r="MX247" s="396">
        <f t="shared" si="216"/>
        <v>115</v>
      </c>
      <c r="MY247" s="396">
        <f t="shared" si="216"/>
        <v>120</v>
      </c>
      <c r="MZ247" s="396">
        <f t="shared" si="216"/>
        <v>117</v>
      </c>
      <c r="NA247" s="396">
        <f t="shared" si="216"/>
        <v>120</v>
      </c>
      <c r="NB247" s="396">
        <f t="shared" si="216"/>
        <v>125</v>
      </c>
      <c r="NC247" s="396">
        <f t="shared" si="216"/>
        <v>130</v>
      </c>
      <c r="ND247" s="396">
        <f t="shared" si="216"/>
        <v>123</v>
      </c>
      <c r="NE247" s="396">
        <f t="shared" si="216"/>
        <v>118</v>
      </c>
      <c r="NF247" s="396">
        <f t="shared" si="216"/>
        <v>108</v>
      </c>
      <c r="NG247" s="396">
        <f t="shared" si="216"/>
        <v>111</v>
      </c>
      <c r="NH247" s="396">
        <f t="shared" si="216"/>
        <v>111</v>
      </c>
      <c r="NI247" s="396">
        <f t="shared" si="216"/>
        <v>96</v>
      </c>
      <c r="NJ247" s="396">
        <f t="shared" si="216"/>
        <v>95</v>
      </c>
      <c r="NK247" s="396">
        <f t="shared" si="216"/>
        <v>96</v>
      </c>
      <c r="NL247" s="396">
        <f t="shared" si="216"/>
        <v>97</v>
      </c>
      <c r="NM247" s="396">
        <f t="shared" si="216"/>
        <v>89</v>
      </c>
      <c r="NN247" s="396">
        <f t="shared" si="216"/>
        <v>87</v>
      </c>
      <c r="NO247" s="396">
        <f t="shared" si="216"/>
        <v>97</v>
      </c>
      <c r="NP247" s="396">
        <f t="shared" si="216"/>
        <v>97</v>
      </c>
      <c r="NQ247" s="396">
        <f t="shared" si="216"/>
        <v>94</v>
      </c>
      <c r="NR247" s="396">
        <f t="shared" si="216"/>
        <v>95</v>
      </c>
      <c r="NS247" s="396">
        <f t="shared" si="216"/>
        <v>88</v>
      </c>
      <c r="NT247" s="396">
        <f t="shared" si="216"/>
        <v>92</v>
      </c>
      <c r="NU247" s="396">
        <f t="shared" si="216"/>
        <v>87</v>
      </c>
      <c r="NV247" s="396">
        <f t="shared" si="216"/>
        <v>92</v>
      </c>
      <c r="NW247" s="396">
        <f t="shared" si="216"/>
        <v>93</v>
      </c>
      <c r="NX247" s="396">
        <f t="shared" si="216"/>
        <v>90</v>
      </c>
      <c r="NY247" s="396">
        <f t="shared" si="216"/>
        <v>79</v>
      </c>
      <c r="NZ247" s="396">
        <f t="shared" si="216"/>
        <v>71</v>
      </c>
      <c r="OA247" s="396">
        <f t="shared" si="216"/>
        <v>65</v>
      </c>
      <c r="OB247" s="396">
        <f t="shared" si="216"/>
        <v>66</v>
      </c>
      <c r="OC247" s="396">
        <f t="shared" si="216"/>
        <v>65</v>
      </c>
      <c r="OD247" s="396">
        <f t="shared" si="216"/>
        <v>63</v>
      </c>
      <c r="OE247" s="396">
        <f t="shared" si="216"/>
        <v>68</v>
      </c>
      <c r="OF247" s="396">
        <f t="shared" si="216"/>
        <v>71</v>
      </c>
      <c r="OG247" s="396">
        <f t="shared" si="216"/>
        <v>70</v>
      </c>
      <c r="OH247" s="396">
        <f t="shared" si="216"/>
        <v>73</v>
      </c>
      <c r="OI247" s="396">
        <f t="shared" si="216"/>
        <v>73</v>
      </c>
      <c r="OJ247" s="396">
        <f t="shared" si="216"/>
        <v>74</v>
      </c>
      <c r="OK247" s="396">
        <f t="shared" si="216"/>
        <v>73</v>
      </c>
      <c r="OL247" s="396">
        <f t="shared" si="216"/>
        <v>80</v>
      </c>
      <c r="OM247" s="396">
        <f t="shared" si="216"/>
        <v>71</v>
      </c>
      <c r="ON247" s="396">
        <f t="shared" si="216"/>
        <v>63</v>
      </c>
      <c r="OO247" s="396">
        <f t="shared" si="216"/>
        <v>75</v>
      </c>
      <c r="OP247" s="396">
        <f t="shared" si="216"/>
        <v>70</v>
      </c>
      <c r="OQ247" s="396">
        <f t="shared" si="216"/>
        <v>67</v>
      </c>
      <c r="OR247" s="396">
        <f t="shared" si="216"/>
        <v>62</v>
      </c>
      <c r="OS247" s="396">
        <f t="shared" si="216"/>
        <v>61</v>
      </c>
      <c r="OT247" s="396">
        <f t="shared" si="216"/>
        <v>60</v>
      </c>
      <c r="OU247" s="396">
        <f t="shared" si="216"/>
        <v>64</v>
      </c>
      <c r="OV247" s="396">
        <f t="shared" si="216"/>
        <v>62</v>
      </c>
      <c r="OW247" s="396">
        <f t="shared" si="216"/>
        <v>67</v>
      </c>
      <c r="OX247" s="396">
        <f t="shared" si="216"/>
        <v>70</v>
      </c>
      <c r="OY247" s="396">
        <f t="shared" si="216"/>
        <v>68</v>
      </c>
      <c r="OZ247" s="396">
        <f t="shared" si="216"/>
        <v>66</v>
      </c>
      <c r="PA247" s="396">
        <f t="shared" si="216"/>
        <v>67</v>
      </c>
      <c r="PB247" s="396">
        <f t="shared" si="216"/>
        <v>72</v>
      </c>
      <c r="PC247" s="396">
        <f t="shared" si="216"/>
        <v>80</v>
      </c>
      <c r="PD247" s="396">
        <f t="shared" si="216"/>
        <v>87</v>
      </c>
      <c r="PE247" s="396">
        <f t="shared" si="216"/>
        <v>0</v>
      </c>
      <c r="PF247" s="396">
        <f t="shared" ref="PF247:PT247" si="217">SUM(PF223:PF246)</f>
        <v>0</v>
      </c>
      <c r="PG247" s="396">
        <f t="shared" si="217"/>
        <v>0</v>
      </c>
      <c r="PH247" s="396">
        <f t="shared" si="217"/>
        <v>0</v>
      </c>
      <c r="PI247" s="396">
        <f t="shared" si="217"/>
        <v>0</v>
      </c>
      <c r="PJ247" s="396">
        <f t="shared" si="217"/>
        <v>0</v>
      </c>
      <c r="PK247" s="396">
        <f t="shared" si="217"/>
        <v>0</v>
      </c>
      <c r="PL247" s="396">
        <f t="shared" si="217"/>
        <v>0</v>
      </c>
      <c r="PM247" s="396">
        <f t="shared" si="217"/>
        <v>0</v>
      </c>
      <c r="PN247" s="396">
        <f t="shared" si="217"/>
        <v>0</v>
      </c>
      <c r="PO247" s="396">
        <f t="shared" si="217"/>
        <v>0</v>
      </c>
      <c r="PP247" s="396">
        <f t="shared" si="217"/>
        <v>0</v>
      </c>
      <c r="PQ247" s="396">
        <f t="shared" si="217"/>
        <v>0</v>
      </c>
      <c r="PR247" s="396">
        <f t="shared" si="217"/>
        <v>0</v>
      </c>
      <c r="PS247" s="396">
        <f t="shared" si="217"/>
        <v>0</v>
      </c>
      <c r="PT247" s="396">
        <f t="shared" si="217"/>
        <v>0</v>
      </c>
    </row>
    <row r="248" spans="1:436" s="144" customFormat="1" x14ac:dyDescent="0.2">
      <c r="A248" s="55"/>
      <c r="B248" s="1"/>
      <c r="C248" s="173"/>
      <c r="D248" s="154"/>
      <c r="E248" s="154"/>
      <c r="F248" s="154"/>
      <c r="G248" s="333"/>
      <c r="H248" s="333"/>
      <c r="I248" s="333"/>
      <c r="J248" s="333"/>
      <c r="K248" s="333"/>
      <c r="L248" s="333"/>
      <c r="M248" s="333"/>
      <c r="N248" s="333"/>
      <c r="O248" s="333"/>
      <c r="P248" s="333"/>
      <c r="Q248" s="333"/>
      <c r="R248" s="333"/>
      <c r="S248" s="333"/>
      <c r="T248" s="333"/>
      <c r="U248" s="333"/>
      <c r="V248" s="333"/>
      <c r="W248" s="333"/>
      <c r="X248" s="333"/>
      <c r="Y248" s="333"/>
      <c r="Z248" s="333"/>
      <c r="AA248" s="333"/>
      <c r="AB248" s="333"/>
      <c r="AC248" s="333"/>
      <c r="AD248" s="333"/>
      <c r="AE248" s="333"/>
      <c r="AF248" s="333"/>
      <c r="AG248" s="333"/>
      <c r="AH248" s="333"/>
      <c r="AI248" s="333"/>
      <c r="AJ248" s="333"/>
      <c r="AK248" s="333"/>
      <c r="AL248" s="333"/>
      <c r="AM248" s="333"/>
      <c r="AN248" s="333"/>
      <c r="AO248" s="333"/>
      <c r="AP248" s="333"/>
      <c r="AQ248" s="333"/>
      <c r="AR248" s="333"/>
      <c r="AS248" s="333"/>
      <c r="AT248" s="333"/>
      <c r="AU248" s="333"/>
      <c r="AV248" s="333"/>
      <c r="AW248" s="333"/>
      <c r="AX248" s="333"/>
      <c r="AY248" s="333"/>
      <c r="AZ248" s="333"/>
      <c r="BA248" s="333"/>
      <c r="BB248" s="333"/>
      <c r="BC248" s="333"/>
      <c r="BD248" s="333"/>
      <c r="BE248" s="333"/>
      <c r="BF248" s="333"/>
      <c r="BG248" s="333"/>
      <c r="BH248" s="333"/>
      <c r="BI248" s="333"/>
      <c r="BJ248" s="333"/>
      <c r="BK248" s="333"/>
      <c r="BL248" s="333"/>
      <c r="BM248" s="333"/>
      <c r="BN248" s="333"/>
      <c r="BO248" s="333"/>
      <c r="BP248" s="333"/>
      <c r="BQ248" s="333"/>
      <c r="BR248" s="333"/>
      <c r="BS248" s="333"/>
      <c r="BT248" s="333"/>
      <c r="BU248" s="333"/>
      <c r="BV248" s="333"/>
      <c r="BW248" s="333"/>
      <c r="BX248" s="333"/>
      <c r="BY248" s="333"/>
      <c r="BZ248" s="333"/>
      <c r="CA248" s="333"/>
      <c r="CB248" s="333"/>
      <c r="CC248" s="333"/>
      <c r="CD248" s="333"/>
      <c r="CE248" s="333"/>
      <c r="CF248" s="333"/>
      <c r="CG248" s="333"/>
      <c r="CH248" s="333"/>
      <c r="CI248" s="333"/>
      <c r="CJ248" s="333"/>
      <c r="CK248" s="333"/>
      <c r="CL248" s="333"/>
      <c r="CM248" s="333"/>
      <c r="CN248" s="333"/>
      <c r="CO248" s="333"/>
      <c r="CP248" s="333"/>
      <c r="CQ248" s="333"/>
      <c r="CR248" s="333"/>
      <c r="CS248" s="333"/>
      <c r="CT248" s="333"/>
      <c r="CU248" s="333"/>
      <c r="CV248" s="345"/>
      <c r="CW248" s="345"/>
      <c r="CX248" s="345"/>
      <c r="CY248" s="345"/>
      <c r="CZ248" s="345"/>
      <c r="DA248" s="345"/>
      <c r="DB248" s="345"/>
      <c r="DC248" s="345"/>
      <c r="DD248" s="345"/>
      <c r="DE248" s="345"/>
      <c r="DF248" s="345"/>
      <c r="DG248" s="333"/>
      <c r="DH248" s="333"/>
      <c r="DI248" s="333"/>
      <c r="DJ248" s="333"/>
      <c r="DK248" s="333"/>
      <c r="DL248" s="333"/>
      <c r="DM248" s="333"/>
      <c r="DN248" s="333"/>
      <c r="DO248" s="333"/>
      <c r="DP248" s="333"/>
      <c r="DQ248" s="333"/>
      <c r="DR248" s="333"/>
      <c r="DS248" s="333"/>
      <c r="DT248" s="333"/>
      <c r="DU248" s="333"/>
      <c r="DV248" s="333"/>
      <c r="DW248" s="333"/>
      <c r="DX248" s="333"/>
      <c r="DY248" s="333"/>
      <c r="DZ248" s="333"/>
      <c r="EA248" s="333"/>
      <c r="EB248" s="333"/>
      <c r="EC248" s="333"/>
      <c r="ED248" s="333"/>
      <c r="EE248" s="333"/>
      <c r="EF248" s="333"/>
      <c r="EG248" s="333"/>
      <c r="EH248" s="333"/>
      <c r="EI248" s="333"/>
      <c r="EJ248" s="333"/>
      <c r="EK248" s="333"/>
      <c r="EL248" s="333"/>
      <c r="EM248" s="333"/>
      <c r="EN248" s="333"/>
      <c r="EO248" s="333"/>
      <c r="EP248" s="333"/>
      <c r="EQ248" s="333"/>
      <c r="ER248" s="333"/>
      <c r="ES248" s="333"/>
      <c r="ET248" s="333"/>
      <c r="EU248" s="333"/>
      <c r="EV248" s="333"/>
      <c r="EW248" s="333"/>
      <c r="EX248" s="333"/>
      <c r="EY248" s="333"/>
      <c r="EZ248" s="333"/>
      <c r="FA248" s="333"/>
      <c r="FB248" s="333"/>
      <c r="FC248" s="333"/>
      <c r="FD248" s="333"/>
      <c r="FE248" s="333"/>
      <c r="FF248" s="333"/>
      <c r="FI248" s="343"/>
      <c r="GJ248" s="408"/>
      <c r="GL248" s="408"/>
      <c r="GP248" s="363"/>
      <c r="GV248" s="333"/>
      <c r="GW248" s="333"/>
      <c r="GX248" s="333"/>
      <c r="GY248" s="333"/>
      <c r="GZ248" s="333"/>
      <c r="HA248" s="333"/>
      <c r="HB248" s="333"/>
      <c r="HC248" s="333"/>
      <c r="HD248" s="333"/>
      <c r="HE248" s="333"/>
      <c r="HF248" s="333"/>
      <c r="HG248" s="333"/>
      <c r="HJ248" s="343"/>
      <c r="IK248" s="408"/>
      <c r="IM248" s="408"/>
      <c r="IN248" s="343"/>
      <c r="IQ248" s="363"/>
      <c r="JC248" s="343"/>
      <c r="JF248" s="363"/>
      <c r="JN248" s="343"/>
      <c r="JV248" s="343"/>
    </row>
    <row r="249" spans="1:436" s="144" customFormat="1" x14ac:dyDescent="0.2">
      <c r="A249" s="1"/>
      <c r="B249" s="53" t="s">
        <v>556</v>
      </c>
      <c r="C249" s="173"/>
      <c r="D249" s="154"/>
      <c r="E249" s="154"/>
      <c r="F249" s="154"/>
      <c r="G249" s="333"/>
      <c r="H249" s="333"/>
      <c r="I249" s="333"/>
      <c r="J249" s="333"/>
      <c r="K249" s="333"/>
      <c r="L249" s="333"/>
      <c r="M249" s="333"/>
      <c r="N249" s="333"/>
      <c r="O249" s="333"/>
      <c r="P249" s="333"/>
      <c r="Q249" s="333"/>
      <c r="R249" s="333"/>
      <c r="S249" s="333"/>
      <c r="T249" s="333"/>
      <c r="U249" s="333"/>
      <c r="V249" s="333"/>
      <c r="W249" s="333"/>
      <c r="X249" s="333"/>
      <c r="Y249" s="333"/>
      <c r="Z249" s="333"/>
      <c r="AA249" s="333"/>
      <c r="AB249" s="333"/>
      <c r="AC249" s="333"/>
      <c r="AD249" s="333"/>
      <c r="AE249" s="333"/>
      <c r="AF249" s="333"/>
      <c r="AG249" s="333"/>
      <c r="AH249" s="333"/>
      <c r="AI249" s="333"/>
      <c r="AJ249" s="333"/>
      <c r="AK249" s="333"/>
      <c r="AL249" s="333"/>
      <c r="AM249" s="333"/>
      <c r="AN249" s="333"/>
      <c r="AO249" s="333"/>
      <c r="AP249" s="333"/>
      <c r="AQ249" s="333"/>
      <c r="AR249" s="333"/>
      <c r="AS249" s="333"/>
      <c r="AT249" s="333"/>
      <c r="AU249" s="333"/>
      <c r="AV249" s="333"/>
      <c r="AW249" s="333"/>
      <c r="AX249" s="333"/>
      <c r="AY249" s="333"/>
      <c r="AZ249" s="333"/>
      <c r="BA249" s="333"/>
      <c r="BB249" s="333"/>
      <c r="BC249" s="333"/>
      <c r="BD249" s="333"/>
      <c r="BE249" s="333"/>
      <c r="BF249" s="333"/>
      <c r="BG249" s="333"/>
      <c r="BH249" s="333"/>
      <c r="BI249" s="333"/>
      <c r="BJ249" s="333"/>
      <c r="BK249" s="333"/>
      <c r="BL249" s="333"/>
      <c r="BM249" s="333"/>
      <c r="BN249" s="333"/>
      <c r="BO249" s="333"/>
      <c r="BP249" s="333"/>
      <c r="BQ249" s="333"/>
      <c r="BR249" s="333"/>
      <c r="BS249" s="333"/>
      <c r="BT249" s="333"/>
      <c r="BU249" s="333"/>
      <c r="BV249" s="333"/>
      <c r="BW249" s="333"/>
      <c r="BX249" s="333"/>
      <c r="BY249" s="333"/>
      <c r="BZ249" s="333"/>
      <c r="CA249" s="333"/>
      <c r="CB249" s="333"/>
      <c r="CC249" s="333"/>
      <c r="CD249" s="333"/>
      <c r="CE249" s="333"/>
      <c r="CF249" s="333"/>
      <c r="CG249" s="333"/>
      <c r="CH249" s="333"/>
      <c r="CI249" s="333"/>
      <c r="CJ249" s="333"/>
      <c r="CK249" s="333"/>
      <c r="CL249" s="333"/>
      <c r="CM249" s="333"/>
      <c r="CN249" s="333"/>
      <c r="CO249" s="333"/>
      <c r="CP249" s="333"/>
      <c r="CQ249" s="333"/>
      <c r="CR249" s="333"/>
      <c r="CS249" s="333"/>
      <c r="CT249" s="333"/>
      <c r="CU249" s="333"/>
      <c r="CV249" s="345"/>
      <c r="CW249" s="345"/>
      <c r="CX249" s="345"/>
      <c r="CY249" s="345"/>
      <c r="CZ249" s="345"/>
      <c r="DA249" s="345"/>
      <c r="DB249" s="345"/>
      <c r="DC249" s="345"/>
      <c r="DD249" s="345"/>
      <c r="DE249" s="345"/>
      <c r="DF249" s="345"/>
      <c r="DG249" s="333"/>
      <c r="DH249" s="333"/>
      <c r="DI249" s="333"/>
      <c r="DJ249" s="333"/>
      <c r="DK249" s="333"/>
      <c r="DL249" s="333"/>
      <c r="DM249" s="333"/>
      <c r="DN249" s="333"/>
      <c r="DO249" s="333"/>
      <c r="DP249" s="333"/>
      <c r="DQ249" s="333"/>
      <c r="DR249" s="333"/>
      <c r="DS249" s="333"/>
      <c r="DT249" s="333"/>
      <c r="DU249" s="333"/>
      <c r="DV249" s="333"/>
      <c r="DW249" s="333"/>
      <c r="DX249" s="333"/>
      <c r="DY249" s="333"/>
      <c r="DZ249" s="333"/>
      <c r="EA249" s="333"/>
      <c r="EB249" s="333"/>
      <c r="EC249" s="333"/>
      <c r="ED249" s="333"/>
      <c r="EE249" s="333"/>
      <c r="EF249" s="333"/>
      <c r="EG249" s="333"/>
      <c r="EH249" s="333"/>
      <c r="EI249" s="333"/>
      <c r="EJ249" s="333"/>
      <c r="EK249" s="333"/>
      <c r="EL249" s="333"/>
      <c r="EM249" s="333"/>
      <c r="EN249" s="333"/>
      <c r="EO249" s="333"/>
      <c r="EP249" s="333"/>
      <c r="EQ249" s="333"/>
      <c r="ER249" s="333"/>
      <c r="ES249" s="333"/>
      <c r="ET249" s="333"/>
      <c r="EU249" s="333"/>
      <c r="EV249" s="333"/>
      <c r="EW249" s="333"/>
      <c r="EX249" s="333"/>
      <c r="EY249" s="333"/>
      <c r="EZ249" s="333"/>
      <c r="FA249" s="333"/>
      <c r="FB249" s="333"/>
      <c r="FC249" s="333"/>
      <c r="FD249" s="333"/>
      <c r="FE249" s="333"/>
      <c r="FF249" s="333"/>
      <c r="FI249" s="343"/>
      <c r="GJ249" s="408"/>
      <c r="GL249" s="408"/>
      <c r="GP249" s="363"/>
      <c r="GV249" s="333"/>
      <c r="GW249" s="333"/>
      <c r="GX249" s="333"/>
      <c r="GY249" s="333"/>
      <c r="GZ249" s="333"/>
      <c r="HA249" s="333"/>
      <c r="HB249" s="333"/>
      <c r="HC249" s="333"/>
      <c r="HD249" s="333"/>
      <c r="HE249" s="333"/>
      <c r="HF249" s="333"/>
      <c r="HG249" s="333"/>
      <c r="HJ249" s="343"/>
      <c r="IK249" s="408"/>
      <c r="IM249" s="408"/>
      <c r="IN249" s="343"/>
      <c r="IQ249" s="363"/>
      <c r="JC249" s="343"/>
      <c r="JF249" s="363"/>
      <c r="JN249" s="343"/>
      <c r="JV249" s="343"/>
      <c r="KZ249" s="451"/>
      <c r="LA249" s="451"/>
      <c r="LB249" s="451"/>
      <c r="LC249" s="451"/>
      <c r="LD249" s="451"/>
      <c r="LE249" s="451"/>
      <c r="LF249" s="451"/>
      <c r="LG249" s="451"/>
      <c r="LH249" s="451"/>
      <c r="LI249" s="451"/>
    </row>
    <row r="250" spans="1:436" x14ac:dyDescent="0.2">
      <c r="A250" s="55"/>
      <c r="B250" s="1">
        <v>1</v>
      </c>
      <c r="C250" s="166">
        <f t="shared" ref="C250:C273" ca="1" si="218">OFFSET($F$249,$B250,$E$4)</f>
        <v>17</v>
      </c>
      <c r="D250" s="154"/>
      <c r="E250" s="154"/>
      <c r="F250" s="154"/>
      <c r="G250">
        <v>46</v>
      </c>
      <c r="H250">
        <v>49</v>
      </c>
      <c r="I250" s="341">
        <v>47.5</v>
      </c>
      <c r="J250">
        <v>46</v>
      </c>
      <c r="K250">
        <v>50</v>
      </c>
      <c r="L250">
        <v>50</v>
      </c>
      <c r="M250">
        <v>49</v>
      </c>
      <c r="N250">
        <v>50</v>
      </c>
      <c r="O250">
        <v>49</v>
      </c>
      <c r="P250">
        <v>55</v>
      </c>
      <c r="Q250">
        <v>55</v>
      </c>
      <c r="R250">
        <v>52</v>
      </c>
      <c r="S250">
        <v>55</v>
      </c>
      <c r="T250">
        <v>55</v>
      </c>
      <c r="U250">
        <v>51</v>
      </c>
      <c r="V250">
        <v>53</v>
      </c>
      <c r="W250">
        <v>54</v>
      </c>
      <c r="X250">
        <v>54</v>
      </c>
      <c r="Y250">
        <v>52</v>
      </c>
      <c r="Z250">
        <v>53</v>
      </c>
      <c r="AA250">
        <v>53</v>
      </c>
      <c r="AB250">
        <v>53</v>
      </c>
      <c r="AC250">
        <v>51</v>
      </c>
      <c r="AD250">
        <v>53</v>
      </c>
      <c r="AE250">
        <v>52</v>
      </c>
      <c r="AF250">
        <v>51</v>
      </c>
      <c r="AG250">
        <v>47</v>
      </c>
      <c r="AH250">
        <v>47</v>
      </c>
      <c r="AI250">
        <v>48</v>
      </c>
      <c r="AJ250">
        <v>45</v>
      </c>
      <c r="AK250">
        <v>44</v>
      </c>
      <c r="AL250">
        <v>44</v>
      </c>
      <c r="AM250">
        <v>45</v>
      </c>
      <c r="AN250">
        <v>44</v>
      </c>
      <c r="AO250">
        <v>45</v>
      </c>
      <c r="AP250" s="362">
        <v>38.5</v>
      </c>
      <c r="AQ250">
        <v>32</v>
      </c>
      <c r="AR250">
        <v>29</v>
      </c>
      <c r="AS250">
        <v>28</v>
      </c>
      <c r="AT250">
        <v>31</v>
      </c>
      <c r="AU250">
        <v>30</v>
      </c>
      <c r="AV250">
        <v>28</v>
      </c>
      <c r="AW250" s="144">
        <v>29</v>
      </c>
      <c r="AX250" s="144">
        <v>30</v>
      </c>
      <c r="AY250" s="144">
        <v>30</v>
      </c>
      <c r="AZ250" s="144">
        <v>27</v>
      </c>
      <c r="BA250" s="144">
        <v>27</v>
      </c>
      <c r="BB250" s="144">
        <v>28</v>
      </c>
      <c r="BC250" s="144">
        <v>30</v>
      </c>
      <c r="BD250" s="144">
        <v>30</v>
      </c>
      <c r="BE250" s="144">
        <v>28</v>
      </c>
      <c r="BF250" s="144">
        <v>32</v>
      </c>
      <c r="BG250">
        <v>33</v>
      </c>
      <c r="BH250">
        <v>33</v>
      </c>
      <c r="BI250">
        <v>33</v>
      </c>
      <c r="BJ250">
        <v>31</v>
      </c>
      <c r="BK250">
        <v>31</v>
      </c>
      <c r="BL250">
        <v>29</v>
      </c>
      <c r="BM250">
        <v>29</v>
      </c>
      <c r="BN250">
        <v>30</v>
      </c>
      <c r="BO250">
        <v>31</v>
      </c>
      <c r="BP250">
        <v>30</v>
      </c>
      <c r="BQ250">
        <v>28</v>
      </c>
      <c r="BR250">
        <v>28</v>
      </c>
      <c r="BS250" s="371">
        <v>0</v>
      </c>
      <c r="BT250">
        <v>28</v>
      </c>
      <c r="BU250">
        <v>28</v>
      </c>
      <c r="BV250">
        <v>29</v>
      </c>
      <c r="BW250">
        <v>30</v>
      </c>
      <c r="BX250">
        <v>31</v>
      </c>
      <c r="BY250">
        <v>40</v>
      </c>
      <c r="BZ250">
        <v>46</v>
      </c>
      <c r="CA250" s="381">
        <v>47</v>
      </c>
      <c r="CB250" s="149">
        <v>49</v>
      </c>
      <c r="CC250" s="381">
        <v>44</v>
      </c>
      <c r="CD250" s="381">
        <v>45</v>
      </c>
      <c r="CE250" s="381">
        <v>47</v>
      </c>
      <c r="CF250" s="381">
        <v>47</v>
      </c>
      <c r="CG250" s="149">
        <v>47</v>
      </c>
      <c r="CH250" s="149">
        <v>45</v>
      </c>
      <c r="CI250" s="381">
        <v>44</v>
      </c>
      <c r="CJ250" s="149">
        <v>45</v>
      </c>
      <c r="CK250">
        <v>47</v>
      </c>
      <c r="CL250">
        <v>45</v>
      </c>
      <c r="CM250">
        <v>45</v>
      </c>
      <c r="CN250">
        <v>45</v>
      </c>
      <c r="CO250">
        <v>45</v>
      </c>
      <c r="CP250">
        <v>48</v>
      </c>
      <c r="CQ250">
        <v>45</v>
      </c>
      <c r="CR250">
        <v>44</v>
      </c>
      <c r="CS250">
        <v>46</v>
      </c>
      <c r="CT250">
        <v>45</v>
      </c>
      <c r="CU250">
        <v>44</v>
      </c>
      <c r="CV250">
        <v>44</v>
      </c>
      <c r="CW250">
        <v>45</v>
      </c>
      <c r="CX250">
        <v>51</v>
      </c>
      <c r="CY250">
        <v>49</v>
      </c>
      <c r="CZ250">
        <v>50</v>
      </c>
      <c r="DA250">
        <v>52</v>
      </c>
      <c r="DB250">
        <v>53</v>
      </c>
      <c r="DC250">
        <v>53</v>
      </c>
      <c r="DD250">
        <v>50</v>
      </c>
      <c r="DE250">
        <v>49</v>
      </c>
      <c r="DF250">
        <v>48.5</v>
      </c>
      <c r="DG250">
        <v>48</v>
      </c>
      <c r="DH250">
        <v>46</v>
      </c>
      <c r="DI250">
        <v>46</v>
      </c>
      <c r="DJ250">
        <v>45</v>
      </c>
      <c r="DK250">
        <v>46</v>
      </c>
      <c r="DL250">
        <v>43</v>
      </c>
      <c r="DM250">
        <v>43</v>
      </c>
      <c r="DN250">
        <v>41</v>
      </c>
      <c r="DO250">
        <v>41</v>
      </c>
      <c r="DP250">
        <v>41</v>
      </c>
      <c r="DQ250">
        <v>42</v>
      </c>
      <c r="DR250" s="381">
        <v>43</v>
      </c>
      <c r="DS250">
        <v>45</v>
      </c>
      <c r="DT250" s="381">
        <v>43</v>
      </c>
      <c r="DU250" s="400">
        <v>45</v>
      </c>
      <c r="DV250" s="400">
        <v>44</v>
      </c>
      <c r="DW250" s="400">
        <v>46</v>
      </c>
      <c r="DX250" s="381">
        <v>48</v>
      </c>
      <c r="DY250" s="400">
        <v>50</v>
      </c>
      <c r="DZ250" s="381">
        <v>50</v>
      </c>
      <c r="EA250" s="400">
        <v>50</v>
      </c>
      <c r="EB250" s="381">
        <v>49</v>
      </c>
      <c r="EC250" s="381">
        <v>48</v>
      </c>
      <c r="ED250" s="381">
        <v>44</v>
      </c>
      <c r="EE250" s="381">
        <v>44</v>
      </c>
      <c r="EF250" s="381">
        <v>47</v>
      </c>
      <c r="EG250" s="381">
        <v>47</v>
      </c>
      <c r="EH250" s="381">
        <v>46</v>
      </c>
      <c r="EI250" s="381">
        <v>45</v>
      </c>
      <c r="EJ250" s="381">
        <v>44</v>
      </c>
      <c r="EK250" s="381">
        <v>44</v>
      </c>
      <c r="EL250" s="381">
        <v>42</v>
      </c>
      <c r="EM250" s="381">
        <v>41</v>
      </c>
      <c r="EN250" s="381">
        <v>41</v>
      </c>
      <c r="EO250">
        <v>40</v>
      </c>
      <c r="EP250" s="381">
        <v>37</v>
      </c>
      <c r="EQ250" s="381">
        <v>37</v>
      </c>
      <c r="ER250" s="381">
        <v>37</v>
      </c>
      <c r="ES250" s="381">
        <v>37</v>
      </c>
      <c r="ET250" s="381">
        <v>42</v>
      </c>
      <c r="EU250" s="381">
        <v>41</v>
      </c>
      <c r="EV250" s="381">
        <v>42</v>
      </c>
      <c r="EW250" s="381">
        <v>42</v>
      </c>
      <c r="EX250" s="381">
        <v>43</v>
      </c>
      <c r="EY250" s="381">
        <v>43</v>
      </c>
      <c r="EZ250" s="381">
        <v>44</v>
      </c>
      <c r="FA250" s="381">
        <v>47</v>
      </c>
      <c r="FB250" s="381">
        <v>48</v>
      </c>
      <c r="FC250" s="381">
        <v>52</v>
      </c>
      <c r="FD250" s="381">
        <v>52</v>
      </c>
      <c r="FE250" s="381">
        <v>52</v>
      </c>
      <c r="FF250" s="381">
        <v>53</v>
      </c>
      <c r="FG250" s="381">
        <v>53</v>
      </c>
      <c r="FH250" s="381">
        <v>51</v>
      </c>
      <c r="FI250" s="381">
        <v>53</v>
      </c>
      <c r="FJ250" s="381">
        <v>49</v>
      </c>
      <c r="FK250">
        <v>50</v>
      </c>
      <c r="FL250" s="381">
        <v>46</v>
      </c>
      <c r="FM250" s="381">
        <v>46</v>
      </c>
      <c r="FN250">
        <v>50</v>
      </c>
      <c r="FO250">
        <v>48</v>
      </c>
      <c r="FP250">
        <v>45</v>
      </c>
      <c r="FQ250" s="381">
        <v>49</v>
      </c>
      <c r="FR250">
        <v>51</v>
      </c>
      <c r="FS250" s="381">
        <v>52</v>
      </c>
      <c r="FT250">
        <v>52</v>
      </c>
      <c r="FU250" s="381">
        <v>49</v>
      </c>
      <c r="FV250" s="400">
        <v>47</v>
      </c>
      <c r="FW250" s="400">
        <v>50</v>
      </c>
      <c r="FX250" s="400">
        <v>45</v>
      </c>
      <c r="FY250" s="381">
        <v>44</v>
      </c>
      <c r="FZ250" s="400">
        <v>43</v>
      </c>
      <c r="GA250" s="381">
        <v>43</v>
      </c>
      <c r="GB250" s="400">
        <v>42</v>
      </c>
      <c r="GC250" s="381">
        <v>40</v>
      </c>
      <c r="GD250" s="381">
        <v>37</v>
      </c>
      <c r="GE250" s="381">
        <v>37</v>
      </c>
      <c r="GF250" s="381">
        <v>42</v>
      </c>
      <c r="GG250" s="381">
        <v>43</v>
      </c>
      <c r="GH250" s="381">
        <v>41</v>
      </c>
      <c r="GI250" s="381">
        <v>40</v>
      </c>
      <c r="GJ250" s="381">
        <v>40</v>
      </c>
      <c r="GK250" s="381">
        <v>41</v>
      </c>
      <c r="GL250" s="381">
        <v>39</v>
      </c>
      <c r="GM250" s="381">
        <v>40</v>
      </c>
      <c r="GN250" s="381">
        <v>38</v>
      </c>
      <c r="GO250" s="381">
        <v>36</v>
      </c>
      <c r="GP250">
        <v>36</v>
      </c>
      <c r="GQ250" s="381">
        <v>35</v>
      </c>
      <c r="GR250" s="381">
        <v>32</v>
      </c>
      <c r="GS250" s="381">
        <v>35</v>
      </c>
      <c r="GT250" s="381">
        <v>36</v>
      </c>
      <c r="GU250" s="381">
        <v>37</v>
      </c>
      <c r="GV250">
        <v>41</v>
      </c>
      <c r="GW250">
        <v>39</v>
      </c>
      <c r="GX250">
        <v>37</v>
      </c>
      <c r="GY250">
        <v>38</v>
      </c>
      <c r="GZ250">
        <v>38</v>
      </c>
      <c r="HA250">
        <v>38</v>
      </c>
      <c r="HB250">
        <v>40</v>
      </c>
      <c r="HC250">
        <v>39</v>
      </c>
      <c r="HD250">
        <v>41</v>
      </c>
      <c r="HE250">
        <v>44</v>
      </c>
      <c r="HF250">
        <v>45</v>
      </c>
      <c r="HG250">
        <v>44</v>
      </c>
      <c r="HH250">
        <v>43</v>
      </c>
      <c r="HI250">
        <v>44</v>
      </c>
      <c r="HJ250">
        <v>44</v>
      </c>
      <c r="HK250">
        <v>47</v>
      </c>
      <c r="HL250">
        <v>48</v>
      </c>
      <c r="HM250">
        <v>40</v>
      </c>
      <c r="HN250">
        <v>40</v>
      </c>
      <c r="HO250">
        <v>40</v>
      </c>
      <c r="HP250">
        <v>41</v>
      </c>
      <c r="HQ250">
        <v>38</v>
      </c>
      <c r="HR250">
        <v>41</v>
      </c>
      <c r="HS250">
        <v>40</v>
      </c>
      <c r="HT250">
        <v>38</v>
      </c>
      <c r="HU250">
        <v>34</v>
      </c>
      <c r="HV250">
        <v>32</v>
      </c>
      <c r="HW250">
        <v>32</v>
      </c>
      <c r="HX250">
        <v>32</v>
      </c>
      <c r="HY250">
        <v>29</v>
      </c>
      <c r="HZ250">
        <v>28</v>
      </c>
      <c r="IA250">
        <v>28</v>
      </c>
      <c r="IB250">
        <v>30</v>
      </c>
      <c r="IC250">
        <v>29</v>
      </c>
      <c r="ID250">
        <v>33</v>
      </c>
      <c r="IE250">
        <v>35</v>
      </c>
      <c r="IF250">
        <v>32</v>
      </c>
      <c r="IG250">
        <v>30</v>
      </c>
      <c r="IH250">
        <v>32</v>
      </c>
      <c r="II250">
        <v>34</v>
      </c>
      <c r="IJ250">
        <v>36</v>
      </c>
      <c r="IK250">
        <v>38</v>
      </c>
      <c r="IL250">
        <v>34</v>
      </c>
      <c r="IM250">
        <v>36</v>
      </c>
      <c r="IN250" s="341">
        <f t="shared" ref="IN250:IN273" si="219">(IM250+IO250)/2</f>
        <v>36</v>
      </c>
      <c r="IO250">
        <v>36</v>
      </c>
      <c r="IP250">
        <v>37</v>
      </c>
      <c r="IQ250">
        <v>37</v>
      </c>
      <c r="IR250">
        <v>37</v>
      </c>
      <c r="IS250" s="400">
        <v>34</v>
      </c>
      <c r="IT250">
        <v>34</v>
      </c>
      <c r="IU250">
        <v>36</v>
      </c>
      <c r="IV250">
        <v>35</v>
      </c>
      <c r="IW250">
        <v>33</v>
      </c>
      <c r="IX250">
        <v>34</v>
      </c>
      <c r="IY250">
        <v>34</v>
      </c>
      <c r="IZ250">
        <v>33</v>
      </c>
      <c r="JA250">
        <v>34</v>
      </c>
      <c r="JB250">
        <v>35</v>
      </c>
      <c r="JC250" s="343">
        <f>(JB250+JD250)/2</f>
        <v>33</v>
      </c>
      <c r="JD250">
        <v>31</v>
      </c>
      <c r="JE250">
        <v>29</v>
      </c>
      <c r="JF250" s="362">
        <f>(JG250+JE250)/2</f>
        <v>29</v>
      </c>
      <c r="JG250">
        <v>29</v>
      </c>
      <c r="JH250">
        <v>28</v>
      </c>
      <c r="JI250">
        <v>29</v>
      </c>
      <c r="JJ250">
        <v>27</v>
      </c>
      <c r="JK250">
        <v>28</v>
      </c>
      <c r="JL250">
        <v>27</v>
      </c>
      <c r="JM250">
        <v>25</v>
      </c>
      <c r="JN250" s="341">
        <f>(JM250+JO250)/2</f>
        <v>25.5</v>
      </c>
      <c r="JO250">
        <v>26</v>
      </c>
      <c r="JP250">
        <v>27</v>
      </c>
      <c r="JQ250">
        <v>28</v>
      </c>
      <c r="JR250">
        <v>27</v>
      </c>
      <c r="JS250">
        <v>26</v>
      </c>
      <c r="JT250">
        <v>26</v>
      </c>
      <c r="JU250">
        <v>25</v>
      </c>
      <c r="JV250" s="341">
        <f>(JU250+JW250)/2</f>
        <v>24.5</v>
      </c>
      <c r="JW250">
        <v>24</v>
      </c>
      <c r="JX250">
        <v>23</v>
      </c>
      <c r="JY250">
        <v>21</v>
      </c>
      <c r="JZ250">
        <v>22</v>
      </c>
      <c r="KA250">
        <v>23</v>
      </c>
      <c r="KB250">
        <v>23</v>
      </c>
      <c r="KC250">
        <v>22</v>
      </c>
      <c r="KD250">
        <v>21</v>
      </c>
      <c r="KE250">
        <v>21</v>
      </c>
      <c r="KF250">
        <v>18</v>
      </c>
      <c r="KG250">
        <v>19</v>
      </c>
      <c r="KH250">
        <v>22</v>
      </c>
      <c r="KI250">
        <v>23</v>
      </c>
      <c r="KJ250">
        <v>24</v>
      </c>
      <c r="KK250">
        <v>23</v>
      </c>
      <c r="KL250">
        <v>26</v>
      </c>
      <c r="KM250">
        <v>28</v>
      </c>
      <c r="KN250">
        <v>28</v>
      </c>
      <c r="KO250">
        <v>26</v>
      </c>
      <c r="KP250">
        <v>23</v>
      </c>
      <c r="KQ250">
        <v>23</v>
      </c>
      <c r="KR250">
        <v>23</v>
      </c>
      <c r="KS250">
        <v>25</v>
      </c>
      <c r="KT250">
        <v>23</v>
      </c>
      <c r="KU250">
        <v>24</v>
      </c>
      <c r="KV250">
        <v>27</v>
      </c>
      <c r="KW250">
        <v>27</v>
      </c>
      <c r="KX250">
        <v>28</v>
      </c>
      <c r="KY250">
        <v>25</v>
      </c>
      <c r="KZ250" s="471">
        <v>25</v>
      </c>
      <c r="LA250" s="471">
        <v>25</v>
      </c>
      <c r="LB250" s="471">
        <v>27</v>
      </c>
      <c r="LC250" s="471">
        <v>30</v>
      </c>
      <c r="LD250" s="471">
        <v>27</v>
      </c>
      <c r="LE250" s="471">
        <v>30</v>
      </c>
      <c r="LF250" s="471">
        <v>27</v>
      </c>
      <c r="LG250" s="471">
        <v>28</v>
      </c>
      <c r="LH250" s="471">
        <v>23</v>
      </c>
      <c r="LI250" s="471">
        <v>21</v>
      </c>
      <c r="LJ250">
        <v>20</v>
      </c>
      <c r="LK250">
        <v>20</v>
      </c>
      <c r="LL250">
        <v>19</v>
      </c>
      <c r="LM250">
        <v>18</v>
      </c>
      <c r="LN250">
        <v>17</v>
      </c>
      <c r="LO250">
        <v>17</v>
      </c>
      <c r="LP250">
        <v>16</v>
      </c>
      <c r="LQ250">
        <v>16</v>
      </c>
      <c r="LR250">
        <v>17</v>
      </c>
      <c r="LS250">
        <v>17</v>
      </c>
      <c r="LT250">
        <v>18</v>
      </c>
      <c r="LU250">
        <v>22</v>
      </c>
      <c r="LV250">
        <v>21</v>
      </c>
      <c r="LW250">
        <v>25</v>
      </c>
      <c r="LX250">
        <v>25</v>
      </c>
      <c r="LY250">
        <v>24</v>
      </c>
      <c r="LZ250">
        <v>27</v>
      </c>
      <c r="MA250">
        <v>27</v>
      </c>
      <c r="MB250">
        <v>27</v>
      </c>
      <c r="MC250">
        <v>27</v>
      </c>
      <c r="MD250">
        <v>26</v>
      </c>
      <c r="ME250">
        <v>25</v>
      </c>
      <c r="MF250">
        <v>27</v>
      </c>
      <c r="MG250">
        <v>27</v>
      </c>
      <c r="MH250">
        <v>27</v>
      </c>
      <c r="MI250">
        <v>27</v>
      </c>
      <c r="MJ250">
        <v>27</v>
      </c>
      <c r="MK250">
        <v>26</v>
      </c>
      <c r="ML250">
        <v>24</v>
      </c>
      <c r="MM250">
        <v>22</v>
      </c>
      <c r="MN250">
        <v>22</v>
      </c>
      <c r="MO250" s="471">
        <v>24</v>
      </c>
      <c r="MP250" s="471">
        <v>23</v>
      </c>
      <c r="MQ250">
        <v>24</v>
      </c>
      <c r="MR250">
        <v>24</v>
      </c>
      <c r="MS250">
        <v>24</v>
      </c>
      <c r="MT250">
        <v>22</v>
      </c>
      <c r="MU250">
        <v>18</v>
      </c>
      <c r="MV250">
        <v>17</v>
      </c>
      <c r="MW250">
        <v>18</v>
      </c>
      <c r="MX250">
        <v>17</v>
      </c>
      <c r="MY250">
        <v>18</v>
      </c>
      <c r="MZ250">
        <v>15</v>
      </c>
      <c r="NA250">
        <v>15</v>
      </c>
      <c r="NB250">
        <v>17</v>
      </c>
      <c r="NC250">
        <v>17</v>
      </c>
      <c r="ND250">
        <v>17</v>
      </c>
      <c r="NE250">
        <v>16</v>
      </c>
      <c r="NF250">
        <v>16</v>
      </c>
      <c r="NG250">
        <v>15</v>
      </c>
      <c r="NH250">
        <v>14</v>
      </c>
      <c r="NI250">
        <v>15</v>
      </c>
      <c r="NJ250">
        <v>13</v>
      </c>
      <c r="NK250">
        <v>13</v>
      </c>
      <c r="NL250">
        <v>15</v>
      </c>
      <c r="NM250">
        <v>17</v>
      </c>
      <c r="NN250">
        <v>17</v>
      </c>
      <c r="NO250">
        <v>16</v>
      </c>
      <c r="NP250">
        <v>16</v>
      </c>
      <c r="NQ250">
        <v>16</v>
      </c>
      <c r="NR250">
        <v>18</v>
      </c>
      <c r="NS250">
        <v>17</v>
      </c>
      <c r="NT250">
        <v>18</v>
      </c>
      <c r="NU250">
        <v>17</v>
      </c>
      <c r="NV250">
        <v>15</v>
      </c>
      <c r="NW250">
        <v>14</v>
      </c>
      <c r="NX250">
        <v>17</v>
      </c>
      <c r="NY250">
        <v>18</v>
      </c>
      <c r="NZ250">
        <v>16</v>
      </c>
      <c r="OA250">
        <v>14</v>
      </c>
      <c r="OB250">
        <v>15</v>
      </c>
      <c r="OC250">
        <v>15</v>
      </c>
      <c r="OD250">
        <v>14</v>
      </c>
      <c r="OE250">
        <v>14</v>
      </c>
      <c r="OF250">
        <v>14</v>
      </c>
      <c r="OG250">
        <v>15</v>
      </c>
      <c r="OH250">
        <v>15</v>
      </c>
      <c r="OI250">
        <v>15</v>
      </c>
      <c r="OJ250">
        <v>15</v>
      </c>
      <c r="OK250">
        <v>12</v>
      </c>
      <c r="OL250">
        <v>12</v>
      </c>
      <c r="OM250">
        <v>11</v>
      </c>
      <c r="ON250">
        <v>12</v>
      </c>
      <c r="OO250">
        <v>13</v>
      </c>
      <c r="OP250" s="473">
        <v>12</v>
      </c>
      <c r="OQ250">
        <v>11</v>
      </c>
      <c r="OR250">
        <v>12</v>
      </c>
      <c r="OS250">
        <v>13</v>
      </c>
      <c r="OT250">
        <v>12</v>
      </c>
      <c r="OU250">
        <v>12</v>
      </c>
      <c r="OV250">
        <v>12</v>
      </c>
      <c r="OW250">
        <v>12</v>
      </c>
      <c r="OX250">
        <v>13</v>
      </c>
      <c r="OY250" s="341">
        <f t="shared" ref="OY250:OY273" si="220">SUM(OX250+OZ250)/2</f>
        <v>13.5</v>
      </c>
      <c r="OZ250" s="473">
        <v>14</v>
      </c>
      <c r="PA250">
        <v>13</v>
      </c>
      <c r="PB250">
        <v>15</v>
      </c>
      <c r="PC250">
        <v>14</v>
      </c>
      <c r="PD250">
        <v>17</v>
      </c>
    </row>
    <row r="251" spans="1:436" x14ac:dyDescent="0.2">
      <c r="B251" s="1">
        <v>2</v>
      </c>
      <c r="C251" s="166">
        <f t="shared" ca="1" si="218"/>
        <v>13</v>
      </c>
      <c r="D251" s="154"/>
      <c r="E251" s="154"/>
      <c r="F251" s="154"/>
      <c r="G251">
        <v>16</v>
      </c>
      <c r="H251">
        <v>17</v>
      </c>
      <c r="I251" s="341">
        <v>17</v>
      </c>
      <c r="J251">
        <v>17</v>
      </c>
      <c r="K251">
        <v>15</v>
      </c>
      <c r="L251">
        <v>17</v>
      </c>
      <c r="M251">
        <v>17</v>
      </c>
      <c r="N251">
        <v>13</v>
      </c>
      <c r="O251">
        <v>14</v>
      </c>
      <c r="P251">
        <v>14</v>
      </c>
      <c r="Q251">
        <v>14</v>
      </c>
      <c r="R251">
        <v>14</v>
      </c>
      <c r="S251">
        <v>14</v>
      </c>
      <c r="T251">
        <v>13</v>
      </c>
      <c r="U251">
        <v>15</v>
      </c>
      <c r="V251">
        <v>15</v>
      </c>
      <c r="W251">
        <v>14</v>
      </c>
      <c r="X251">
        <v>13</v>
      </c>
      <c r="Y251">
        <v>13</v>
      </c>
      <c r="Z251">
        <v>13</v>
      </c>
      <c r="AA251">
        <v>11</v>
      </c>
      <c r="AB251">
        <v>11</v>
      </c>
      <c r="AC251">
        <v>11</v>
      </c>
      <c r="AD251">
        <v>11</v>
      </c>
      <c r="AE251">
        <v>12</v>
      </c>
      <c r="AF251">
        <v>12</v>
      </c>
      <c r="AG251">
        <v>12</v>
      </c>
      <c r="AH251">
        <v>9</v>
      </c>
      <c r="AI251">
        <v>9</v>
      </c>
      <c r="AJ251">
        <v>10</v>
      </c>
      <c r="AK251">
        <v>10</v>
      </c>
      <c r="AL251">
        <v>14</v>
      </c>
      <c r="AM251">
        <v>13</v>
      </c>
      <c r="AN251">
        <v>13</v>
      </c>
      <c r="AO251">
        <v>18</v>
      </c>
      <c r="AP251" s="362">
        <v>18.5</v>
      </c>
      <c r="AQ251">
        <v>19</v>
      </c>
      <c r="AR251">
        <v>19</v>
      </c>
      <c r="AS251">
        <v>18</v>
      </c>
      <c r="AT251">
        <v>18</v>
      </c>
      <c r="AU251">
        <v>18</v>
      </c>
      <c r="AV251">
        <v>19</v>
      </c>
      <c r="AW251" s="144">
        <v>20</v>
      </c>
      <c r="AX251" s="144">
        <v>20</v>
      </c>
      <c r="AY251" s="144">
        <v>20</v>
      </c>
      <c r="AZ251" s="144">
        <v>20</v>
      </c>
      <c r="BA251" s="144">
        <v>19</v>
      </c>
      <c r="BB251" s="144">
        <v>18</v>
      </c>
      <c r="BC251" s="144">
        <v>17</v>
      </c>
      <c r="BD251" s="144">
        <v>17</v>
      </c>
      <c r="BE251" s="144">
        <v>17</v>
      </c>
      <c r="BF251" s="144">
        <v>18</v>
      </c>
      <c r="BG251">
        <v>18</v>
      </c>
      <c r="BH251">
        <v>18</v>
      </c>
      <c r="BI251">
        <v>20</v>
      </c>
      <c r="BJ251">
        <v>19</v>
      </c>
      <c r="BK251">
        <v>17</v>
      </c>
      <c r="BL251">
        <v>16</v>
      </c>
      <c r="BM251">
        <v>16</v>
      </c>
      <c r="BN251">
        <v>15</v>
      </c>
      <c r="BO251">
        <v>16</v>
      </c>
      <c r="BP251">
        <v>15</v>
      </c>
      <c r="BQ251">
        <v>15</v>
      </c>
      <c r="BR251">
        <v>15</v>
      </c>
      <c r="BS251" s="371">
        <v>0</v>
      </c>
      <c r="BT251">
        <v>10</v>
      </c>
      <c r="BU251">
        <v>11</v>
      </c>
      <c r="BV251">
        <v>10</v>
      </c>
      <c r="BW251">
        <v>11</v>
      </c>
      <c r="BX251">
        <v>11</v>
      </c>
      <c r="BY251">
        <v>10</v>
      </c>
      <c r="BZ251">
        <v>11</v>
      </c>
      <c r="CA251" s="381">
        <v>11</v>
      </c>
      <c r="CB251" s="149">
        <v>10</v>
      </c>
      <c r="CC251" s="381">
        <v>10</v>
      </c>
      <c r="CD251" s="381">
        <v>10</v>
      </c>
      <c r="CE251" s="381">
        <v>7</v>
      </c>
      <c r="CF251" s="381">
        <v>8</v>
      </c>
      <c r="CG251" s="149">
        <v>8</v>
      </c>
      <c r="CH251" s="149">
        <v>8</v>
      </c>
      <c r="CI251" s="381">
        <v>10</v>
      </c>
      <c r="CJ251" s="149">
        <v>10</v>
      </c>
      <c r="CK251">
        <v>9</v>
      </c>
      <c r="CL251">
        <v>8</v>
      </c>
      <c r="CM251">
        <v>8</v>
      </c>
      <c r="CN251">
        <v>10</v>
      </c>
      <c r="CO251">
        <v>10</v>
      </c>
      <c r="CP251">
        <v>10</v>
      </c>
      <c r="CQ251">
        <v>11</v>
      </c>
      <c r="CR251">
        <v>13</v>
      </c>
      <c r="CS251">
        <v>13</v>
      </c>
      <c r="CT251">
        <v>13</v>
      </c>
      <c r="CU251">
        <v>13</v>
      </c>
      <c r="CV251">
        <v>13</v>
      </c>
      <c r="CW251">
        <v>13</v>
      </c>
      <c r="CX251">
        <v>14</v>
      </c>
      <c r="CY251">
        <v>13</v>
      </c>
      <c r="CZ251">
        <v>11</v>
      </c>
      <c r="DA251">
        <v>12</v>
      </c>
      <c r="DB251">
        <v>11</v>
      </c>
      <c r="DC251">
        <v>12</v>
      </c>
      <c r="DD251">
        <v>13</v>
      </c>
      <c r="DE251">
        <v>14</v>
      </c>
      <c r="DF251">
        <v>15</v>
      </c>
      <c r="DG251">
        <v>16</v>
      </c>
      <c r="DH251">
        <v>14</v>
      </c>
      <c r="DI251">
        <v>14</v>
      </c>
      <c r="DJ251">
        <v>14</v>
      </c>
      <c r="DK251">
        <v>13</v>
      </c>
      <c r="DL251">
        <v>13</v>
      </c>
      <c r="DM251">
        <v>13</v>
      </c>
      <c r="DN251">
        <v>11</v>
      </c>
      <c r="DO251">
        <v>8</v>
      </c>
      <c r="DP251">
        <v>11</v>
      </c>
      <c r="DQ251">
        <v>12</v>
      </c>
      <c r="DR251" s="329">
        <v>12</v>
      </c>
      <c r="DS251">
        <v>12</v>
      </c>
      <c r="DT251" s="329">
        <v>10</v>
      </c>
      <c r="DU251" s="329">
        <v>9</v>
      </c>
      <c r="DV251" s="329">
        <v>9</v>
      </c>
      <c r="DW251" s="329">
        <v>8</v>
      </c>
      <c r="DX251" s="329">
        <v>7</v>
      </c>
      <c r="DY251" s="329">
        <v>8</v>
      </c>
      <c r="DZ251" s="329">
        <v>7</v>
      </c>
      <c r="EA251" s="329">
        <v>6</v>
      </c>
      <c r="EB251" s="329">
        <v>6</v>
      </c>
      <c r="EC251" s="329">
        <v>6</v>
      </c>
      <c r="ED251" s="329">
        <v>6</v>
      </c>
      <c r="EE251" s="329">
        <v>7</v>
      </c>
      <c r="EF251" s="329">
        <v>6</v>
      </c>
      <c r="EG251" s="329">
        <v>6</v>
      </c>
      <c r="EH251" s="329">
        <v>7</v>
      </c>
      <c r="EI251" s="329">
        <v>7</v>
      </c>
      <c r="EJ251" s="329">
        <v>7</v>
      </c>
      <c r="EK251" s="329">
        <v>8</v>
      </c>
      <c r="EL251" s="329">
        <v>6</v>
      </c>
      <c r="EM251" s="329">
        <v>5</v>
      </c>
      <c r="EN251" s="329">
        <v>6</v>
      </c>
      <c r="EO251">
        <v>6</v>
      </c>
      <c r="EP251" s="329">
        <v>4</v>
      </c>
      <c r="EQ251" s="381">
        <v>4</v>
      </c>
      <c r="ER251" s="329">
        <v>4</v>
      </c>
      <c r="ES251" s="329">
        <v>4</v>
      </c>
      <c r="ET251" s="329">
        <v>4</v>
      </c>
      <c r="EU251" s="381">
        <v>5</v>
      </c>
      <c r="EV251" s="329">
        <v>5</v>
      </c>
      <c r="EW251" s="329">
        <v>5</v>
      </c>
      <c r="EX251" s="329">
        <v>5</v>
      </c>
      <c r="EY251" s="329">
        <v>6</v>
      </c>
      <c r="EZ251" s="329">
        <v>6</v>
      </c>
      <c r="FA251" s="329">
        <v>6</v>
      </c>
      <c r="FB251" s="329">
        <v>7</v>
      </c>
      <c r="FC251" s="329">
        <v>6</v>
      </c>
      <c r="FD251" s="329">
        <v>6</v>
      </c>
      <c r="FE251" s="329">
        <v>7</v>
      </c>
      <c r="FF251" s="329">
        <v>8</v>
      </c>
      <c r="FG251" s="329">
        <v>7</v>
      </c>
      <c r="FH251" s="329">
        <v>9</v>
      </c>
      <c r="FI251" s="329">
        <v>9</v>
      </c>
      <c r="FJ251" s="329">
        <v>10</v>
      </c>
      <c r="FK251">
        <v>11</v>
      </c>
      <c r="FL251" s="329">
        <v>11</v>
      </c>
      <c r="FM251" s="329">
        <v>11</v>
      </c>
      <c r="FN251">
        <v>11</v>
      </c>
      <c r="FO251">
        <v>11</v>
      </c>
      <c r="FP251">
        <v>12</v>
      </c>
      <c r="FQ251" s="381">
        <v>11</v>
      </c>
      <c r="FR251">
        <v>11</v>
      </c>
      <c r="FS251" s="329">
        <v>10</v>
      </c>
      <c r="FT251">
        <v>11</v>
      </c>
      <c r="FU251" s="329">
        <v>11</v>
      </c>
      <c r="FV251" s="329">
        <v>9</v>
      </c>
      <c r="FW251" s="329">
        <v>9</v>
      </c>
      <c r="FX251" s="329">
        <v>10</v>
      </c>
      <c r="FY251" s="329">
        <v>10</v>
      </c>
      <c r="FZ251" s="329">
        <v>10</v>
      </c>
      <c r="GA251" s="329">
        <v>11</v>
      </c>
      <c r="GB251" s="329">
        <v>11</v>
      </c>
      <c r="GC251" s="329">
        <v>12</v>
      </c>
      <c r="GD251" s="329">
        <v>12</v>
      </c>
      <c r="GE251" s="329">
        <v>12</v>
      </c>
      <c r="GF251" s="329">
        <v>14</v>
      </c>
      <c r="GG251" s="329">
        <v>13</v>
      </c>
      <c r="GH251" s="329">
        <v>12</v>
      </c>
      <c r="GI251" s="329">
        <v>11</v>
      </c>
      <c r="GJ251" s="329">
        <v>10</v>
      </c>
      <c r="GK251" s="329">
        <v>9</v>
      </c>
      <c r="GL251" s="329">
        <v>9</v>
      </c>
      <c r="GM251" s="329">
        <v>10</v>
      </c>
      <c r="GN251" s="329">
        <v>11</v>
      </c>
      <c r="GO251" s="329">
        <v>11</v>
      </c>
      <c r="GP251">
        <v>12</v>
      </c>
      <c r="GQ251" s="329">
        <v>11</v>
      </c>
      <c r="GR251" s="381">
        <v>13</v>
      </c>
      <c r="GS251" s="329">
        <v>13</v>
      </c>
      <c r="GT251" s="329">
        <v>13</v>
      </c>
      <c r="GU251" s="329">
        <v>11</v>
      </c>
      <c r="GV251">
        <v>10</v>
      </c>
      <c r="GW251">
        <v>12</v>
      </c>
      <c r="GX251">
        <v>11</v>
      </c>
      <c r="GY251">
        <v>8</v>
      </c>
      <c r="GZ251">
        <v>9</v>
      </c>
      <c r="HA251">
        <v>9</v>
      </c>
      <c r="HB251">
        <v>12</v>
      </c>
      <c r="HC251">
        <v>13</v>
      </c>
      <c r="HD251">
        <v>13</v>
      </c>
      <c r="HE251">
        <v>12</v>
      </c>
      <c r="HF251">
        <v>12</v>
      </c>
      <c r="HG251">
        <v>12</v>
      </c>
      <c r="HH251">
        <v>11</v>
      </c>
      <c r="HI251">
        <v>10</v>
      </c>
      <c r="HJ251">
        <v>10</v>
      </c>
      <c r="HK251">
        <v>11</v>
      </c>
      <c r="HL251">
        <v>13</v>
      </c>
      <c r="HM251">
        <v>13</v>
      </c>
      <c r="HN251">
        <v>12</v>
      </c>
      <c r="HO251">
        <v>11</v>
      </c>
      <c r="HP251">
        <v>11</v>
      </c>
      <c r="HQ251">
        <v>10</v>
      </c>
      <c r="HR251">
        <v>9</v>
      </c>
      <c r="HS251">
        <v>9</v>
      </c>
      <c r="HT251">
        <v>10</v>
      </c>
      <c r="HU251">
        <v>10</v>
      </c>
      <c r="HV251">
        <v>9</v>
      </c>
      <c r="HW251">
        <v>9</v>
      </c>
      <c r="HX251">
        <v>9</v>
      </c>
      <c r="HY251">
        <v>8</v>
      </c>
      <c r="HZ251">
        <v>9</v>
      </c>
      <c r="IA251">
        <v>9</v>
      </c>
      <c r="IB251">
        <v>10</v>
      </c>
      <c r="IC251">
        <v>10</v>
      </c>
      <c r="ID251">
        <v>12</v>
      </c>
      <c r="IE251">
        <v>13</v>
      </c>
      <c r="IF251">
        <v>12</v>
      </c>
      <c r="IG251">
        <v>12</v>
      </c>
      <c r="IH251">
        <v>13</v>
      </c>
      <c r="II251">
        <v>13</v>
      </c>
      <c r="IJ251">
        <v>13</v>
      </c>
      <c r="IK251">
        <v>8</v>
      </c>
      <c r="IL251">
        <v>8</v>
      </c>
      <c r="IM251">
        <v>7</v>
      </c>
      <c r="IN251" s="341">
        <f t="shared" si="219"/>
        <v>7.5</v>
      </c>
      <c r="IO251">
        <v>8</v>
      </c>
      <c r="IP251">
        <v>6</v>
      </c>
      <c r="IQ251">
        <v>6</v>
      </c>
      <c r="IR251">
        <v>7</v>
      </c>
      <c r="IS251" s="329">
        <v>7</v>
      </c>
      <c r="IT251">
        <v>7</v>
      </c>
      <c r="IU251">
        <v>6</v>
      </c>
      <c r="IV251">
        <v>6</v>
      </c>
      <c r="IW251">
        <v>6</v>
      </c>
      <c r="IX251">
        <v>6</v>
      </c>
      <c r="IY251">
        <v>5</v>
      </c>
      <c r="IZ251">
        <v>6</v>
      </c>
      <c r="JA251">
        <v>8</v>
      </c>
      <c r="JB251">
        <v>8</v>
      </c>
      <c r="JC251" s="343">
        <f t="shared" ref="JC251:JC273" si="221">(JB251+JD251)/2</f>
        <v>8</v>
      </c>
      <c r="JD251">
        <v>8</v>
      </c>
      <c r="JE251">
        <v>9</v>
      </c>
      <c r="JF251" s="362">
        <f t="shared" ref="JF251:JF273" si="222">(JG251+JE251)/2</f>
        <v>9</v>
      </c>
      <c r="JG251">
        <v>9</v>
      </c>
      <c r="JH251">
        <v>9</v>
      </c>
      <c r="JI251">
        <v>8</v>
      </c>
      <c r="JJ251">
        <v>8</v>
      </c>
      <c r="JK251">
        <v>8</v>
      </c>
      <c r="JL251">
        <v>8</v>
      </c>
      <c r="JM251">
        <v>7</v>
      </c>
      <c r="JN251" s="341">
        <f t="shared" ref="JN251:JN273" si="223">(JM251+JO251)/2</f>
        <v>7</v>
      </c>
      <c r="JO251">
        <v>7</v>
      </c>
      <c r="JP251">
        <v>7</v>
      </c>
      <c r="JQ251">
        <v>6</v>
      </c>
      <c r="JR251">
        <v>6</v>
      </c>
      <c r="JS251">
        <v>6</v>
      </c>
      <c r="JT251">
        <v>7</v>
      </c>
      <c r="JU251">
        <v>7</v>
      </c>
      <c r="JV251" s="341">
        <f t="shared" ref="JV251:JV273" si="224">(JU251+JW251)/2</f>
        <v>8.5</v>
      </c>
      <c r="JW251">
        <v>10</v>
      </c>
      <c r="JX251">
        <v>12</v>
      </c>
      <c r="JY251">
        <v>12</v>
      </c>
      <c r="JZ251">
        <v>12</v>
      </c>
      <c r="KA251">
        <v>12</v>
      </c>
      <c r="KB251">
        <v>11</v>
      </c>
      <c r="KC251">
        <v>12</v>
      </c>
      <c r="KD251">
        <v>13</v>
      </c>
      <c r="KE251">
        <v>13</v>
      </c>
      <c r="KF251">
        <v>14</v>
      </c>
      <c r="KG251">
        <v>13</v>
      </c>
      <c r="KH251">
        <v>12</v>
      </c>
      <c r="KI251">
        <v>10</v>
      </c>
      <c r="KJ251">
        <v>11</v>
      </c>
      <c r="KK251">
        <v>13</v>
      </c>
      <c r="KL251">
        <v>12</v>
      </c>
      <c r="KM251">
        <v>14</v>
      </c>
      <c r="KN251">
        <v>15</v>
      </c>
      <c r="KO251">
        <v>13</v>
      </c>
      <c r="KP251">
        <v>12</v>
      </c>
      <c r="KQ251">
        <v>12</v>
      </c>
      <c r="KR251">
        <v>10</v>
      </c>
      <c r="KS251">
        <v>10</v>
      </c>
      <c r="KT251">
        <v>10</v>
      </c>
      <c r="KU251">
        <v>9</v>
      </c>
      <c r="KV251">
        <v>9</v>
      </c>
      <c r="KW251">
        <v>9</v>
      </c>
      <c r="KX251">
        <v>9</v>
      </c>
      <c r="KY251">
        <v>9</v>
      </c>
      <c r="KZ251" s="471">
        <v>10</v>
      </c>
      <c r="LA251" s="471">
        <v>10</v>
      </c>
      <c r="LB251" s="471">
        <v>9</v>
      </c>
      <c r="LC251" s="471">
        <v>7</v>
      </c>
      <c r="LD251" s="471">
        <v>8</v>
      </c>
      <c r="LE251" s="471">
        <v>9</v>
      </c>
      <c r="LF251" s="471">
        <v>9</v>
      </c>
      <c r="LG251" s="471">
        <v>10</v>
      </c>
      <c r="LH251" s="471">
        <v>11</v>
      </c>
      <c r="LI251" s="471">
        <v>13</v>
      </c>
      <c r="LJ251">
        <v>10</v>
      </c>
      <c r="LK251">
        <v>11</v>
      </c>
      <c r="LL251">
        <v>14</v>
      </c>
      <c r="LM251">
        <v>12</v>
      </c>
      <c r="LN251">
        <v>12</v>
      </c>
      <c r="LO251">
        <v>12</v>
      </c>
      <c r="LP251">
        <v>15</v>
      </c>
      <c r="LQ251">
        <v>12</v>
      </c>
      <c r="LR251">
        <v>12</v>
      </c>
      <c r="LS251">
        <v>11</v>
      </c>
      <c r="LT251">
        <v>12</v>
      </c>
      <c r="LU251">
        <v>12</v>
      </c>
      <c r="LV251">
        <v>12</v>
      </c>
      <c r="LW251">
        <v>13</v>
      </c>
      <c r="LX251">
        <v>14</v>
      </c>
      <c r="LY251">
        <v>14</v>
      </c>
      <c r="LZ251">
        <v>15</v>
      </c>
      <c r="MA251">
        <v>15</v>
      </c>
      <c r="MB251">
        <v>14</v>
      </c>
      <c r="MC251">
        <v>15</v>
      </c>
      <c r="MD251">
        <v>14</v>
      </c>
      <c r="ME251">
        <v>14</v>
      </c>
      <c r="MF251">
        <v>14</v>
      </c>
      <c r="MG251">
        <v>14</v>
      </c>
      <c r="MH251">
        <v>13</v>
      </c>
      <c r="MI251">
        <v>12</v>
      </c>
      <c r="MJ251">
        <v>13</v>
      </c>
      <c r="MK251">
        <v>13</v>
      </c>
      <c r="ML251">
        <v>13</v>
      </c>
      <c r="MM251">
        <v>12</v>
      </c>
      <c r="MN251">
        <v>12</v>
      </c>
      <c r="MO251" s="471">
        <v>13</v>
      </c>
      <c r="MP251" s="471">
        <v>14</v>
      </c>
      <c r="MQ251">
        <v>12</v>
      </c>
      <c r="MR251">
        <v>12</v>
      </c>
      <c r="MS251">
        <v>10</v>
      </c>
      <c r="MT251">
        <v>10</v>
      </c>
      <c r="MU251">
        <v>11</v>
      </c>
      <c r="MV251">
        <v>11</v>
      </c>
      <c r="MW251">
        <v>11</v>
      </c>
      <c r="MX251">
        <v>11</v>
      </c>
      <c r="MY251">
        <v>9</v>
      </c>
      <c r="MZ251">
        <v>9</v>
      </c>
      <c r="NA251">
        <v>9</v>
      </c>
      <c r="NB251">
        <v>11</v>
      </c>
      <c r="NC251">
        <v>11</v>
      </c>
      <c r="ND251">
        <v>11</v>
      </c>
      <c r="NE251">
        <v>12</v>
      </c>
      <c r="NF251">
        <v>11</v>
      </c>
      <c r="NG251">
        <v>12</v>
      </c>
      <c r="NH251">
        <v>11</v>
      </c>
      <c r="NI251">
        <v>10</v>
      </c>
      <c r="NJ251">
        <v>9</v>
      </c>
      <c r="NK251">
        <v>9</v>
      </c>
      <c r="NL251">
        <v>9</v>
      </c>
      <c r="NM251">
        <v>12</v>
      </c>
      <c r="NN251">
        <v>11</v>
      </c>
      <c r="NO251">
        <v>13</v>
      </c>
      <c r="NP251">
        <v>15</v>
      </c>
      <c r="NQ251">
        <v>15</v>
      </c>
      <c r="NR251">
        <v>16</v>
      </c>
      <c r="NS251">
        <v>14</v>
      </c>
      <c r="NT251">
        <v>14</v>
      </c>
      <c r="NU251">
        <v>13</v>
      </c>
      <c r="NV251">
        <v>13</v>
      </c>
      <c r="NW251">
        <v>11</v>
      </c>
      <c r="NX251">
        <v>10</v>
      </c>
      <c r="NY251">
        <v>11</v>
      </c>
      <c r="NZ251">
        <v>12</v>
      </c>
      <c r="OA251">
        <v>12</v>
      </c>
      <c r="OB251">
        <v>13</v>
      </c>
      <c r="OC251">
        <v>15</v>
      </c>
      <c r="OD251">
        <v>14</v>
      </c>
      <c r="OE251">
        <v>14</v>
      </c>
      <c r="OF251">
        <v>14</v>
      </c>
      <c r="OG251">
        <v>15</v>
      </c>
      <c r="OH251">
        <v>15</v>
      </c>
      <c r="OI251">
        <v>15</v>
      </c>
      <c r="OJ251">
        <v>14</v>
      </c>
      <c r="OK251">
        <v>14</v>
      </c>
      <c r="OL251">
        <v>14</v>
      </c>
      <c r="OM251">
        <v>13</v>
      </c>
      <c r="ON251">
        <v>13</v>
      </c>
      <c r="OO251">
        <v>15</v>
      </c>
      <c r="OP251" s="473">
        <v>16</v>
      </c>
      <c r="OQ251">
        <v>15</v>
      </c>
      <c r="OR251">
        <v>15</v>
      </c>
      <c r="OS251">
        <v>15</v>
      </c>
      <c r="OT251">
        <v>16</v>
      </c>
      <c r="OU251">
        <v>18</v>
      </c>
      <c r="OV251">
        <v>17</v>
      </c>
      <c r="OW251">
        <v>16</v>
      </c>
      <c r="OX251">
        <v>17</v>
      </c>
      <c r="OY251" s="341">
        <f t="shared" si="220"/>
        <v>15</v>
      </c>
      <c r="OZ251" s="473">
        <v>13</v>
      </c>
      <c r="PA251">
        <v>13</v>
      </c>
      <c r="PB251">
        <v>14</v>
      </c>
      <c r="PC251">
        <v>14</v>
      </c>
      <c r="PD251">
        <v>13</v>
      </c>
    </row>
    <row r="252" spans="1:436" x14ac:dyDescent="0.2">
      <c r="A252" s="55"/>
      <c r="B252" s="1">
        <v>3</v>
      </c>
      <c r="C252" s="166">
        <f t="shared" ca="1" si="218"/>
        <v>12</v>
      </c>
      <c r="D252" s="154"/>
      <c r="E252" s="154"/>
      <c r="F252" s="154"/>
      <c r="G252">
        <v>12</v>
      </c>
      <c r="H252">
        <v>12</v>
      </c>
      <c r="I252" s="341">
        <v>12</v>
      </c>
      <c r="J252">
        <v>12</v>
      </c>
      <c r="K252">
        <v>9</v>
      </c>
      <c r="L252">
        <v>8</v>
      </c>
      <c r="M252">
        <v>8</v>
      </c>
      <c r="N252">
        <v>8</v>
      </c>
      <c r="O252">
        <v>7</v>
      </c>
      <c r="P252">
        <v>7</v>
      </c>
      <c r="Q252">
        <v>6</v>
      </c>
      <c r="R252">
        <v>7</v>
      </c>
      <c r="S252">
        <v>7</v>
      </c>
      <c r="T252">
        <v>7</v>
      </c>
      <c r="U252">
        <v>5</v>
      </c>
      <c r="V252">
        <v>6</v>
      </c>
      <c r="W252">
        <v>6</v>
      </c>
      <c r="X252">
        <v>6</v>
      </c>
      <c r="Y252">
        <v>7</v>
      </c>
      <c r="Z252">
        <v>7</v>
      </c>
      <c r="AA252">
        <v>7</v>
      </c>
      <c r="AB252">
        <v>5</v>
      </c>
      <c r="AC252">
        <v>6</v>
      </c>
      <c r="AD252">
        <v>6</v>
      </c>
      <c r="AE252">
        <v>6</v>
      </c>
      <c r="AF252">
        <v>7</v>
      </c>
      <c r="AG252">
        <v>6</v>
      </c>
      <c r="AH252">
        <v>7</v>
      </c>
      <c r="AI252">
        <v>7</v>
      </c>
      <c r="AJ252">
        <v>8</v>
      </c>
      <c r="AK252">
        <v>7</v>
      </c>
      <c r="AL252">
        <v>7</v>
      </c>
      <c r="AM252">
        <v>8</v>
      </c>
      <c r="AN252">
        <v>8</v>
      </c>
      <c r="AO252">
        <v>7</v>
      </c>
      <c r="AP252" s="362">
        <v>7</v>
      </c>
      <c r="AQ252">
        <v>7</v>
      </c>
      <c r="AR252">
        <v>7</v>
      </c>
      <c r="AS252">
        <v>6</v>
      </c>
      <c r="AT252">
        <v>5</v>
      </c>
      <c r="AU252">
        <v>6</v>
      </c>
      <c r="AV252">
        <v>6</v>
      </c>
      <c r="AW252" s="144">
        <v>7</v>
      </c>
      <c r="AX252" s="144">
        <v>6</v>
      </c>
      <c r="AY252" s="144">
        <v>5</v>
      </c>
      <c r="AZ252" s="144">
        <v>5</v>
      </c>
      <c r="BA252" s="144">
        <v>5</v>
      </c>
      <c r="BB252" s="144">
        <v>6</v>
      </c>
      <c r="BC252" s="144">
        <v>4</v>
      </c>
      <c r="BD252" s="144">
        <v>4</v>
      </c>
      <c r="BE252" s="144">
        <v>4</v>
      </c>
      <c r="BF252" s="144">
        <v>4</v>
      </c>
      <c r="BG252">
        <v>4</v>
      </c>
      <c r="BH252">
        <v>3</v>
      </c>
      <c r="BI252">
        <v>3</v>
      </c>
      <c r="BJ252">
        <v>3</v>
      </c>
      <c r="BK252">
        <v>4</v>
      </c>
      <c r="BL252">
        <v>4</v>
      </c>
      <c r="BM252">
        <v>4</v>
      </c>
      <c r="BN252">
        <v>4</v>
      </c>
      <c r="BO252">
        <v>4</v>
      </c>
      <c r="BP252">
        <v>5</v>
      </c>
      <c r="BQ252">
        <v>4</v>
      </c>
      <c r="BR252">
        <v>4</v>
      </c>
      <c r="BS252" s="371">
        <v>0</v>
      </c>
      <c r="BT252">
        <v>4</v>
      </c>
      <c r="BU252">
        <v>4</v>
      </c>
      <c r="BV252">
        <v>4</v>
      </c>
      <c r="BW252">
        <v>4</v>
      </c>
      <c r="BX252">
        <v>4</v>
      </c>
      <c r="BY252">
        <v>5</v>
      </c>
      <c r="BZ252">
        <v>4</v>
      </c>
      <c r="CA252" s="329">
        <v>4</v>
      </c>
      <c r="CB252">
        <v>5</v>
      </c>
      <c r="CC252" s="329">
        <v>6</v>
      </c>
      <c r="CD252" s="329">
        <v>6</v>
      </c>
      <c r="CE252" s="329">
        <v>7</v>
      </c>
      <c r="CF252" s="329">
        <v>7</v>
      </c>
      <c r="CG252">
        <v>6</v>
      </c>
      <c r="CH252">
        <v>6</v>
      </c>
      <c r="CI252" s="329">
        <v>5</v>
      </c>
      <c r="CJ252">
        <v>5</v>
      </c>
      <c r="CK252">
        <v>3</v>
      </c>
      <c r="CL252">
        <v>5</v>
      </c>
      <c r="CM252">
        <v>4</v>
      </c>
      <c r="CN252">
        <v>5</v>
      </c>
      <c r="CO252">
        <v>7</v>
      </c>
      <c r="CP252">
        <v>6</v>
      </c>
      <c r="CQ252">
        <v>6</v>
      </c>
      <c r="CR252">
        <v>8</v>
      </c>
      <c r="CS252">
        <v>8</v>
      </c>
      <c r="CT252">
        <v>8</v>
      </c>
      <c r="CU252">
        <v>7</v>
      </c>
      <c r="CV252">
        <v>6</v>
      </c>
      <c r="CW252">
        <v>6</v>
      </c>
      <c r="CX252">
        <v>6</v>
      </c>
      <c r="CY252">
        <v>6</v>
      </c>
      <c r="CZ252">
        <v>6</v>
      </c>
      <c r="DA252">
        <v>6</v>
      </c>
      <c r="DB252">
        <v>6</v>
      </c>
      <c r="DC252">
        <v>5</v>
      </c>
      <c r="DD252">
        <v>6</v>
      </c>
      <c r="DE252">
        <v>7</v>
      </c>
      <c r="DF252">
        <v>7</v>
      </c>
      <c r="DG252">
        <v>7</v>
      </c>
      <c r="DH252">
        <v>8</v>
      </c>
      <c r="DI252">
        <v>6</v>
      </c>
      <c r="DJ252">
        <v>6</v>
      </c>
      <c r="DK252">
        <v>6</v>
      </c>
      <c r="DL252">
        <v>6</v>
      </c>
      <c r="DM252">
        <v>6</v>
      </c>
      <c r="DN252">
        <v>7</v>
      </c>
      <c r="DO252">
        <v>7</v>
      </c>
      <c r="DP252">
        <v>7</v>
      </c>
      <c r="DQ252">
        <v>8</v>
      </c>
      <c r="DR252" s="329">
        <v>8</v>
      </c>
      <c r="DS252">
        <v>8</v>
      </c>
      <c r="DT252" s="329">
        <v>11</v>
      </c>
      <c r="DU252" s="329">
        <v>11</v>
      </c>
      <c r="DV252" s="329">
        <v>9</v>
      </c>
      <c r="DW252" s="329">
        <v>8</v>
      </c>
      <c r="DX252" s="329">
        <v>7</v>
      </c>
      <c r="DY252" s="329">
        <v>7</v>
      </c>
      <c r="DZ252" s="329">
        <v>6</v>
      </c>
      <c r="EA252" s="329">
        <v>5</v>
      </c>
      <c r="EB252" s="329">
        <v>5</v>
      </c>
      <c r="EC252" s="329">
        <v>5</v>
      </c>
      <c r="ED252" s="329">
        <v>4</v>
      </c>
      <c r="EE252" s="329">
        <v>5</v>
      </c>
      <c r="EF252" s="329">
        <v>5</v>
      </c>
      <c r="EG252" s="329">
        <v>4</v>
      </c>
      <c r="EH252" s="329">
        <v>4</v>
      </c>
      <c r="EI252" s="329">
        <v>4</v>
      </c>
      <c r="EJ252" s="329">
        <v>5</v>
      </c>
      <c r="EK252" s="329">
        <v>6</v>
      </c>
      <c r="EL252" s="329">
        <v>6</v>
      </c>
      <c r="EM252" s="329">
        <v>6</v>
      </c>
      <c r="EN252" s="329">
        <v>7</v>
      </c>
      <c r="EO252">
        <v>7</v>
      </c>
      <c r="EP252" s="329">
        <v>7</v>
      </c>
      <c r="EQ252" s="381">
        <v>7</v>
      </c>
      <c r="ER252" s="329">
        <v>6</v>
      </c>
      <c r="ES252" s="329">
        <v>7</v>
      </c>
      <c r="ET252" s="329">
        <v>7</v>
      </c>
      <c r="EU252" s="381">
        <v>7</v>
      </c>
      <c r="EV252" s="329">
        <v>7</v>
      </c>
      <c r="EW252" s="329">
        <v>7</v>
      </c>
      <c r="EX252" s="329">
        <v>7</v>
      </c>
      <c r="EY252" s="329">
        <v>7</v>
      </c>
      <c r="EZ252" s="329">
        <v>7</v>
      </c>
      <c r="FA252" s="329">
        <v>10</v>
      </c>
      <c r="FB252" s="329">
        <v>10</v>
      </c>
      <c r="FC252" s="329">
        <v>10</v>
      </c>
      <c r="FD252" s="329">
        <v>10</v>
      </c>
      <c r="FE252" s="329">
        <v>9</v>
      </c>
      <c r="FF252" s="329">
        <v>10</v>
      </c>
      <c r="FG252" s="329">
        <v>10</v>
      </c>
      <c r="FH252" s="329">
        <v>10</v>
      </c>
      <c r="FI252" s="329">
        <v>11</v>
      </c>
      <c r="FJ252" s="329">
        <v>11</v>
      </c>
      <c r="FK252">
        <v>10</v>
      </c>
      <c r="FL252" s="329">
        <v>8</v>
      </c>
      <c r="FM252" s="329">
        <v>7</v>
      </c>
      <c r="FN252">
        <v>7</v>
      </c>
      <c r="FO252">
        <v>8</v>
      </c>
      <c r="FP252">
        <v>8</v>
      </c>
      <c r="FQ252" s="381">
        <v>9</v>
      </c>
      <c r="FR252">
        <v>9</v>
      </c>
      <c r="FS252" s="329">
        <v>9</v>
      </c>
      <c r="FT252">
        <v>9</v>
      </c>
      <c r="FU252" s="329">
        <v>10</v>
      </c>
      <c r="FV252" s="329">
        <v>11</v>
      </c>
      <c r="FW252" s="329">
        <v>12</v>
      </c>
      <c r="FX252" s="329">
        <v>8</v>
      </c>
      <c r="FY252" s="329">
        <v>8</v>
      </c>
      <c r="FZ252" s="329">
        <v>6</v>
      </c>
      <c r="GA252" s="329">
        <v>8</v>
      </c>
      <c r="GB252" s="329">
        <v>8</v>
      </c>
      <c r="GC252" s="329">
        <v>7</v>
      </c>
      <c r="GD252" s="329">
        <v>6</v>
      </c>
      <c r="GE252" s="329">
        <v>6</v>
      </c>
      <c r="GF252" s="329">
        <v>6</v>
      </c>
      <c r="GG252" s="329">
        <v>6</v>
      </c>
      <c r="GH252" s="329">
        <v>6</v>
      </c>
      <c r="GI252" s="329">
        <v>6</v>
      </c>
      <c r="GJ252" s="329">
        <v>7</v>
      </c>
      <c r="GK252" s="329">
        <v>8</v>
      </c>
      <c r="GL252" s="329">
        <v>9</v>
      </c>
      <c r="GM252" s="329">
        <v>11</v>
      </c>
      <c r="GN252" s="329">
        <v>9</v>
      </c>
      <c r="GO252" s="329">
        <v>10</v>
      </c>
      <c r="GP252">
        <v>10</v>
      </c>
      <c r="GQ252" s="329">
        <v>9</v>
      </c>
      <c r="GR252" s="381">
        <v>9</v>
      </c>
      <c r="GS252" s="329">
        <v>9</v>
      </c>
      <c r="GT252" s="329">
        <v>9</v>
      </c>
      <c r="GU252" s="329">
        <v>9</v>
      </c>
      <c r="GV252">
        <v>11</v>
      </c>
      <c r="GW252">
        <v>11</v>
      </c>
      <c r="GX252">
        <v>11</v>
      </c>
      <c r="GY252">
        <v>12</v>
      </c>
      <c r="GZ252">
        <v>13</v>
      </c>
      <c r="HA252">
        <v>14</v>
      </c>
      <c r="HB252">
        <v>14</v>
      </c>
      <c r="HC252">
        <v>13</v>
      </c>
      <c r="HD252">
        <v>14</v>
      </c>
      <c r="HE252">
        <v>13</v>
      </c>
      <c r="HF252">
        <v>14</v>
      </c>
      <c r="HG252">
        <v>15</v>
      </c>
      <c r="HH252">
        <v>14</v>
      </c>
      <c r="HI252">
        <v>12</v>
      </c>
      <c r="HJ252">
        <v>12</v>
      </c>
      <c r="HK252">
        <v>11</v>
      </c>
      <c r="HL252">
        <v>11</v>
      </c>
      <c r="HM252">
        <v>12</v>
      </c>
      <c r="HN252">
        <v>12</v>
      </c>
      <c r="HO252">
        <v>11</v>
      </c>
      <c r="HP252">
        <v>11</v>
      </c>
      <c r="HQ252">
        <v>11</v>
      </c>
      <c r="HR252">
        <v>11</v>
      </c>
      <c r="HS252">
        <v>11</v>
      </c>
      <c r="HT252">
        <v>11</v>
      </c>
      <c r="HU252">
        <v>8</v>
      </c>
      <c r="HV252">
        <v>8</v>
      </c>
      <c r="HW252">
        <v>8</v>
      </c>
      <c r="HX252">
        <v>9</v>
      </c>
      <c r="HY252">
        <v>7</v>
      </c>
      <c r="HZ252">
        <v>7</v>
      </c>
      <c r="IA252">
        <v>6</v>
      </c>
      <c r="IB252">
        <v>7</v>
      </c>
      <c r="IC252">
        <v>7</v>
      </c>
      <c r="ID252">
        <v>7</v>
      </c>
      <c r="IE252">
        <v>7</v>
      </c>
      <c r="IF252">
        <v>8</v>
      </c>
      <c r="IG252">
        <v>7</v>
      </c>
      <c r="IH252">
        <v>6</v>
      </c>
      <c r="II252">
        <v>6</v>
      </c>
      <c r="IJ252">
        <v>6</v>
      </c>
      <c r="IK252">
        <v>7</v>
      </c>
      <c r="IL252">
        <v>5</v>
      </c>
      <c r="IM252">
        <v>5</v>
      </c>
      <c r="IN252" s="341">
        <f t="shared" si="219"/>
        <v>5</v>
      </c>
      <c r="IO252">
        <v>5</v>
      </c>
      <c r="IP252">
        <v>4</v>
      </c>
      <c r="IQ252">
        <v>4</v>
      </c>
      <c r="IR252">
        <v>4</v>
      </c>
      <c r="IS252" s="329">
        <v>4</v>
      </c>
      <c r="IT252">
        <v>4</v>
      </c>
      <c r="IU252">
        <v>5</v>
      </c>
      <c r="IV252">
        <v>5</v>
      </c>
      <c r="IW252">
        <v>5</v>
      </c>
      <c r="IX252">
        <v>5</v>
      </c>
      <c r="IY252">
        <v>5</v>
      </c>
      <c r="IZ252">
        <v>5</v>
      </c>
      <c r="JA252">
        <v>5</v>
      </c>
      <c r="JB252">
        <v>4</v>
      </c>
      <c r="JC252" s="343">
        <f t="shared" si="221"/>
        <v>3.5</v>
      </c>
      <c r="JD252">
        <v>3</v>
      </c>
      <c r="JE252">
        <v>4</v>
      </c>
      <c r="JF252" s="362">
        <f t="shared" si="222"/>
        <v>4</v>
      </c>
      <c r="JG252">
        <v>4</v>
      </c>
      <c r="JH252">
        <v>4</v>
      </c>
      <c r="JI252">
        <v>5</v>
      </c>
      <c r="JJ252">
        <v>5</v>
      </c>
      <c r="JK252">
        <v>5</v>
      </c>
      <c r="JL252">
        <v>4</v>
      </c>
      <c r="JM252">
        <v>6</v>
      </c>
      <c r="JN252" s="341">
        <f t="shared" si="223"/>
        <v>6</v>
      </c>
      <c r="JO252">
        <v>6</v>
      </c>
      <c r="JP252">
        <v>6</v>
      </c>
      <c r="JQ252">
        <v>6</v>
      </c>
      <c r="JR252">
        <v>5</v>
      </c>
      <c r="JS252">
        <v>4</v>
      </c>
      <c r="JT252">
        <v>4</v>
      </c>
      <c r="JU252">
        <v>5</v>
      </c>
      <c r="JV252" s="341">
        <f t="shared" si="224"/>
        <v>5</v>
      </c>
      <c r="JW252">
        <v>5</v>
      </c>
      <c r="JX252">
        <v>5</v>
      </c>
      <c r="JY252">
        <v>5</v>
      </c>
      <c r="JZ252">
        <v>5</v>
      </c>
      <c r="KA252">
        <v>5</v>
      </c>
      <c r="KB252">
        <v>5</v>
      </c>
      <c r="KC252">
        <v>5</v>
      </c>
      <c r="KD252">
        <v>6</v>
      </c>
      <c r="KE252">
        <v>6</v>
      </c>
      <c r="KF252">
        <v>7</v>
      </c>
      <c r="KG252">
        <v>9</v>
      </c>
      <c r="KH252">
        <v>8</v>
      </c>
      <c r="KI252">
        <v>10</v>
      </c>
      <c r="KJ252">
        <v>10</v>
      </c>
      <c r="KK252">
        <v>10</v>
      </c>
      <c r="KL252">
        <v>10</v>
      </c>
      <c r="KM252">
        <v>10</v>
      </c>
      <c r="KN252">
        <v>9</v>
      </c>
      <c r="KO252">
        <v>11</v>
      </c>
      <c r="KP252">
        <v>7</v>
      </c>
      <c r="KQ252">
        <v>7</v>
      </c>
      <c r="KR252">
        <v>10</v>
      </c>
      <c r="KS252">
        <v>10</v>
      </c>
      <c r="KT252">
        <v>13</v>
      </c>
      <c r="KU252">
        <v>14</v>
      </c>
      <c r="KV252">
        <v>13</v>
      </c>
      <c r="KW252">
        <v>12</v>
      </c>
      <c r="KX252">
        <v>13</v>
      </c>
      <c r="KY252">
        <v>13</v>
      </c>
      <c r="KZ252" s="471">
        <v>14</v>
      </c>
      <c r="LA252" s="471">
        <v>14</v>
      </c>
      <c r="LB252" s="471">
        <v>13</v>
      </c>
      <c r="LC252" s="471">
        <v>12</v>
      </c>
      <c r="LD252" s="471">
        <v>13</v>
      </c>
      <c r="LE252" s="471">
        <v>13</v>
      </c>
      <c r="LF252" s="471">
        <v>14</v>
      </c>
      <c r="LG252" s="471">
        <v>15</v>
      </c>
      <c r="LH252" s="471">
        <v>14</v>
      </c>
      <c r="LI252" s="471">
        <v>13</v>
      </c>
      <c r="LJ252">
        <v>13</v>
      </c>
      <c r="LK252">
        <v>16</v>
      </c>
      <c r="LL252">
        <v>16</v>
      </c>
      <c r="LM252">
        <v>15</v>
      </c>
      <c r="LN252">
        <v>15</v>
      </c>
      <c r="LO252">
        <v>16</v>
      </c>
      <c r="LP252">
        <v>15</v>
      </c>
      <c r="LQ252">
        <v>13</v>
      </c>
      <c r="LR252">
        <v>12</v>
      </c>
      <c r="LS252">
        <v>13</v>
      </c>
      <c r="LT252">
        <v>12</v>
      </c>
      <c r="LU252">
        <v>12</v>
      </c>
      <c r="LV252">
        <v>11</v>
      </c>
      <c r="LW252">
        <v>11</v>
      </c>
      <c r="LX252">
        <v>11</v>
      </c>
      <c r="LY252">
        <v>8</v>
      </c>
      <c r="LZ252">
        <v>6</v>
      </c>
      <c r="MA252">
        <v>7</v>
      </c>
      <c r="MB252">
        <v>9</v>
      </c>
      <c r="MC252">
        <v>9</v>
      </c>
      <c r="MD252">
        <v>7</v>
      </c>
      <c r="ME252">
        <v>8</v>
      </c>
      <c r="MF252">
        <v>8</v>
      </c>
      <c r="MG252">
        <v>8</v>
      </c>
      <c r="MH252">
        <v>6</v>
      </c>
      <c r="MI252">
        <v>7</v>
      </c>
      <c r="MJ252">
        <v>7</v>
      </c>
      <c r="MK252">
        <v>8</v>
      </c>
      <c r="ML252">
        <v>8</v>
      </c>
      <c r="MM252">
        <v>11</v>
      </c>
      <c r="MN252">
        <v>11</v>
      </c>
      <c r="MO252" s="471">
        <v>11</v>
      </c>
      <c r="MP252" s="471">
        <v>12</v>
      </c>
      <c r="MQ252">
        <v>11</v>
      </c>
      <c r="MR252">
        <v>10</v>
      </c>
      <c r="MS252">
        <v>11</v>
      </c>
      <c r="MT252">
        <v>12</v>
      </c>
      <c r="MU252">
        <v>12</v>
      </c>
      <c r="MV252">
        <v>11</v>
      </c>
      <c r="MW252">
        <v>13</v>
      </c>
      <c r="MX252">
        <v>12</v>
      </c>
      <c r="MY252">
        <v>11</v>
      </c>
      <c r="MZ252">
        <v>12</v>
      </c>
      <c r="NA252">
        <v>12</v>
      </c>
      <c r="NB252">
        <v>11</v>
      </c>
      <c r="NC252">
        <v>11</v>
      </c>
      <c r="ND252">
        <v>9</v>
      </c>
      <c r="NE252">
        <v>8</v>
      </c>
      <c r="NF252">
        <v>9</v>
      </c>
      <c r="NG252">
        <v>9</v>
      </c>
      <c r="NH252">
        <v>9</v>
      </c>
      <c r="NI252">
        <v>10</v>
      </c>
      <c r="NJ252">
        <v>10</v>
      </c>
      <c r="NK252">
        <v>11</v>
      </c>
      <c r="NL252">
        <v>12</v>
      </c>
      <c r="NM252">
        <v>12</v>
      </c>
      <c r="NN252">
        <v>14</v>
      </c>
      <c r="NO252">
        <v>14</v>
      </c>
      <c r="NP252">
        <v>13</v>
      </c>
      <c r="NQ252">
        <v>15</v>
      </c>
      <c r="NR252">
        <v>12</v>
      </c>
      <c r="NS252">
        <v>12</v>
      </c>
      <c r="NT252">
        <v>10</v>
      </c>
      <c r="NU252">
        <v>8</v>
      </c>
      <c r="NV252">
        <v>8</v>
      </c>
      <c r="NW252">
        <v>10</v>
      </c>
      <c r="NX252">
        <v>10</v>
      </c>
      <c r="NY252">
        <v>10</v>
      </c>
      <c r="NZ252">
        <v>10</v>
      </c>
      <c r="OA252">
        <v>10</v>
      </c>
      <c r="OB252">
        <v>11</v>
      </c>
      <c r="OC252">
        <v>11</v>
      </c>
      <c r="OD252">
        <v>9</v>
      </c>
      <c r="OE252">
        <v>7</v>
      </c>
      <c r="OF252">
        <v>10</v>
      </c>
      <c r="OG252">
        <v>11</v>
      </c>
      <c r="OH252">
        <v>10</v>
      </c>
      <c r="OI252">
        <v>10</v>
      </c>
      <c r="OJ252">
        <v>10</v>
      </c>
      <c r="OK252">
        <v>11</v>
      </c>
      <c r="OL252">
        <v>10</v>
      </c>
      <c r="OM252">
        <v>11</v>
      </c>
      <c r="ON252">
        <v>10</v>
      </c>
      <c r="OO252">
        <v>11</v>
      </c>
      <c r="OP252" s="473">
        <v>9</v>
      </c>
      <c r="OQ252">
        <v>9</v>
      </c>
      <c r="OR252">
        <v>9</v>
      </c>
      <c r="OS252">
        <v>8</v>
      </c>
      <c r="OT252">
        <v>9</v>
      </c>
      <c r="OU252">
        <v>10</v>
      </c>
      <c r="OV252">
        <v>11</v>
      </c>
      <c r="OW252">
        <v>11</v>
      </c>
      <c r="OX252">
        <v>13</v>
      </c>
      <c r="OY252" s="341">
        <f t="shared" si="220"/>
        <v>13</v>
      </c>
      <c r="OZ252" s="473">
        <v>13</v>
      </c>
      <c r="PA252">
        <v>13</v>
      </c>
      <c r="PB252">
        <v>14</v>
      </c>
      <c r="PC252">
        <v>14</v>
      </c>
      <c r="PD252">
        <v>12</v>
      </c>
    </row>
    <row r="253" spans="1:436" x14ac:dyDescent="0.2">
      <c r="B253" s="1">
        <v>4</v>
      </c>
      <c r="C253" s="166">
        <f t="shared" ca="1" si="218"/>
        <v>15</v>
      </c>
      <c r="D253" s="154"/>
      <c r="E253" s="154"/>
      <c r="F253" s="154"/>
      <c r="G253">
        <v>14</v>
      </c>
      <c r="H253">
        <v>14</v>
      </c>
      <c r="I253" s="341">
        <v>14.5</v>
      </c>
      <c r="J253">
        <v>15</v>
      </c>
      <c r="K253">
        <v>15</v>
      </c>
      <c r="L253">
        <v>16</v>
      </c>
      <c r="M253">
        <v>17</v>
      </c>
      <c r="N253">
        <v>17</v>
      </c>
      <c r="O253">
        <v>16</v>
      </c>
      <c r="P253">
        <v>15</v>
      </c>
      <c r="Q253">
        <v>17</v>
      </c>
      <c r="R253">
        <v>18</v>
      </c>
      <c r="S253">
        <v>20</v>
      </c>
      <c r="T253">
        <v>20</v>
      </c>
      <c r="U253">
        <v>20</v>
      </c>
      <c r="V253">
        <v>22</v>
      </c>
      <c r="W253">
        <v>19</v>
      </c>
      <c r="X253">
        <v>17</v>
      </c>
      <c r="Y253">
        <v>17</v>
      </c>
      <c r="Z253">
        <v>15</v>
      </c>
      <c r="AA253">
        <v>15</v>
      </c>
      <c r="AB253">
        <v>15</v>
      </c>
      <c r="AC253">
        <v>15</v>
      </c>
      <c r="AD253">
        <v>16</v>
      </c>
      <c r="AE253">
        <v>20</v>
      </c>
      <c r="AF253">
        <v>20</v>
      </c>
      <c r="AG253">
        <v>16</v>
      </c>
      <c r="AH253">
        <v>13</v>
      </c>
      <c r="AI253">
        <v>13</v>
      </c>
      <c r="AJ253">
        <v>14</v>
      </c>
      <c r="AK253">
        <v>12</v>
      </c>
      <c r="AL253">
        <v>13</v>
      </c>
      <c r="AM253">
        <v>13</v>
      </c>
      <c r="AN253">
        <v>14</v>
      </c>
      <c r="AO253">
        <v>12</v>
      </c>
      <c r="AP253" s="362">
        <v>11</v>
      </c>
      <c r="AQ253">
        <v>10</v>
      </c>
      <c r="AR253">
        <v>10</v>
      </c>
      <c r="AS253">
        <v>10</v>
      </c>
      <c r="AT253">
        <v>9</v>
      </c>
      <c r="AU253">
        <v>9</v>
      </c>
      <c r="AV253">
        <v>9</v>
      </c>
      <c r="AW253" s="144">
        <v>9</v>
      </c>
      <c r="AX253" s="144">
        <v>11</v>
      </c>
      <c r="AY253" s="144">
        <v>12</v>
      </c>
      <c r="AZ253" s="144">
        <v>12</v>
      </c>
      <c r="BA253" s="144">
        <v>12</v>
      </c>
      <c r="BB253" s="144">
        <v>12</v>
      </c>
      <c r="BC253" s="144">
        <v>16</v>
      </c>
      <c r="BD253" s="144">
        <v>18</v>
      </c>
      <c r="BE253" s="144">
        <v>19</v>
      </c>
      <c r="BF253" s="144">
        <v>18</v>
      </c>
      <c r="BG253">
        <v>18</v>
      </c>
      <c r="BH253">
        <v>15</v>
      </c>
      <c r="BI253">
        <v>14</v>
      </c>
      <c r="BJ253">
        <v>14</v>
      </c>
      <c r="BK253">
        <v>14</v>
      </c>
      <c r="BL253">
        <v>13</v>
      </c>
      <c r="BM253">
        <v>12</v>
      </c>
      <c r="BN253">
        <v>11</v>
      </c>
      <c r="BO253">
        <v>12</v>
      </c>
      <c r="BP253">
        <v>11</v>
      </c>
      <c r="BQ253">
        <v>11</v>
      </c>
      <c r="BR253">
        <v>10</v>
      </c>
      <c r="BS253" s="371">
        <v>0</v>
      </c>
      <c r="BT253">
        <v>9</v>
      </c>
      <c r="BU253">
        <v>9</v>
      </c>
      <c r="BV253">
        <v>12</v>
      </c>
      <c r="BW253">
        <v>12</v>
      </c>
      <c r="BX253">
        <v>12</v>
      </c>
      <c r="BY253">
        <v>13</v>
      </c>
      <c r="BZ253">
        <v>13</v>
      </c>
      <c r="CA253" s="329">
        <v>12</v>
      </c>
      <c r="CB253">
        <v>11</v>
      </c>
      <c r="CC253" s="329">
        <v>13</v>
      </c>
      <c r="CD253" s="329">
        <v>15</v>
      </c>
      <c r="CE253" s="329">
        <v>18</v>
      </c>
      <c r="CF253" s="329">
        <v>20</v>
      </c>
      <c r="CG253">
        <v>19</v>
      </c>
      <c r="CH253">
        <v>20</v>
      </c>
      <c r="CI253" s="329">
        <v>20</v>
      </c>
      <c r="CJ253">
        <v>18</v>
      </c>
      <c r="CK253">
        <v>19</v>
      </c>
      <c r="CL253">
        <v>20</v>
      </c>
      <c r="CM253">
        <v>21</v>
      </c>
      <c r="CN253">
        <v>22</v>
      </c>
      <c r="CO253">
        <v>21</v>
      </c>
      <c r="CP253">
        <v>19</v>
      </c>
      <c r="CQ253">
        <v>18</v>
      </c>
      <c r="CR253">
        <v>19</v>
      </c>
      <c r="CS253">
        <v>17</v>
      </c>
      <c r="CT253">
        <v>17</v>
      </c>
      <c r="CU253">
        <v>16</v>
      </c>
      <c r="CV253">
        <v>20</v>
      </c>
      <c r="CW253">
        <v>20</v>
      </c>
      <c r="CX253">
        <v>18</v>
      </c>
      <c r="CY253">
        <v>20</v>
      </c>
      <c r="CZ253">
        <v>18</v>
      </c>
      <c r="DA253">
        <v>22</v>
      </c>
      <c r="DB253">
        <v>23</v>
      </c>
      <c r="DC253">
        <v>24</v>
      </c>
      <c r="DD253">
        <v>25</v>
      </c>
      <c r="DE253">
        <v>25</v>
      </c>
      <c r="DF253">
        <v>24</v>
      </c>
      <c r="DG253">
        <v>23</v>
      </c>
      <c r="DH253">
        <v>23</v>
      </c>
      <c r="DI253">
        <v>22</v>
      </c>
      <c r="DJ253">
        <v>22</v>
      </c>
      <c r="DK253">
        <v>20</v>
      </c>
      <c r="DL253">
        <v>18</v>
      </c>
      <c r="DM253">
        <v>16</v>
      </c>
      <c r="DN253">
        <v>15</v>
      </c>
      <c r="DO253">
        <v>16</v>
      </c>
      <c r="DP253">
        <v>16</v>
      </c>
      <c r="DQ253">
        <v>15</v>
      </c>
      <c r="DR253" s="329">
        <v>15</v>
      </c>
      <c r="DS253">
        <v>16</v>
      </c>
      <c r="DT253" s="329">
        <v>16</v>
      </c>
      <c r="DU253" s="329">
        <v>15</v>
      </c>
      <c r="DV253" s="329">
        <v>15</v>
      </c>
      <c r="DW253" s="329">
        <v>15</v>
      </c>
      <c r="DX253" s="329">
        <v>13</v>
      </c>
      <c r="DY253" s="329">
        <v>13</v>
      </c>
      <c r="DZ253" s="329">
        <v>13</v>
      </c>
      <c r="EA253" s="329">
        <v>15</v>
      </c>
      <c r="EB253" s="329">
        <v>13</v>
      </c>
      <c r="EC253" s="329">
        <v>13</v>
      </c>
      <c r="ED253" s="329">
        <v>12</v>
      </c>
      <c r="EE253" s="329">
        <v>12</v>
      </c>
      <c r="EF253" s="329">
        <v>12</v>
      </c>
      <c r="EG253" s="329">
        <v>12</v>
      </c>
      <c r="EH253" s="329">
        <v>9</v>
      </c>
      <c r="EI253" s="329">
        <v>9</v>
      </c>
      <c r="EJ253" s="329">
        <v>9</v>
      </c>
      <c r="EK253" s="329">
        <v>7</v>
      </c>
      <c r="EL253" s="329">
        <v>7</v>
      </c>
      <c r="EM253" s="329">
        <v>7</v>
      </c>
      <c r="EN253" s="329">
        <v>6</v>
      </c>
      <c r="EO253">
        <v>6</v>
      </c>
      <c r="EP253" s="329">
        <v>7</v>
      </c>
      <c r="EQ253" s="381">
        <v>7</v>
      </c>
      <c r="ER253" s="329">
        <v>7</v>
      </c>
      <c r="ES253" s="329">
        <v>7</v>
      </c>
      <c r="ET253" s="329">
        <v>8</v>
      </c>
      <c r="EU253" s="381">
        <v>8</v>
      </c>
      <c r="EV253" s="329">
        <v>9</v>
      </c>
      <c r="EW253" s="329">
        <v>8</v>
      </c>
      <c r="EX253" s="329">
        <v>9</v>
      </c>
      <c r="EY253" s="329">
        <v>8</v>
      </c>
      <c r="EZ253" s="329">
        <v>8</v>
      </c>
      <c r="FA253" s="329">
        <v>8</v>
      </c>
      <c r="FB253" s="329">
        <v>8</v>
      </c>
      <c r="FC253" s="329">
        <v>11</v>
      </c>
      <c r="FD253" s="329">
        <v>11</v>
      </c>
      <c r="FE253" s="329">
        <v>11</v>
      </c>
      <c r="FF253" s="329">
        <v>12</v>
      </c>
      <c r="FG253" s="329">
        <v>11</v>
      </c>
      <c r="FH253" s="329">
        <v>13</v>
      </c>
      <c r="FI253" s="329">
        <v>13</v>
      </c>
      <c r="FJ253" s="329">
        <v>13</v>
      </c>
      <c r="FK253">
        <v>14</v>
      </c>
      <c r="FL253" s="329">
        <v>15</v>
      </c>
      <c r="FM253" s="329">
        <v>14</v>
      </c>
      <c r="FN253">
        <v>12</v>
      </c>
      <c r="FO253">
        <v>12</v>
      </c>
      <c r="FP253">
        <v>11</v>
      </c>
      <c r="FQ253" s="381">
        <v>12</v>
      </c>
      <c r="FR253">
        <v>13</v>
      </c>
      <c r="FS253" s="329">
        <v>14</v>
      </c>
      <c r="FT253">
        <v>12</v>
      </c>
      <c r="FU253" s="329">
        <v>14</v>
      </c>
      <c r="FV253" s="329">
        <v>15</v>
      </c>
      <c r="FW253" s="329">
        <v>16</v>
      </c>
      <c r="FX253" s="329">
        <v>15</v>
      </c>
      <c r="FY253" s="329">
        <v>15</v>
      </c>
      <c r="FZ253" s="329">
        <v>13</v>
      </c>
      <c r="GA253" s="329">
        <v>14</v>
      </c>
      <c r="GB253" s="329">
        <v>14</v>
      </c>
      <c r="GC253" s="329">
        <v>13</v>
      </c>
      <c r="GD253" s="329">
        <v>13</v>
      </c>
      <c r="GE253" s="329">
        <v>14</v>
      </c>
      <c r="GF253" s="329">
        <v>14</v>
      </c>
      <c r="GG253" s="329">
        <v>16</v>
      </c>
      <c r="GH253" s="329">
        <v>15</v>
      </c>
      <c r="GI253" s="329">
        <v>15</v>
      </c>
      <c r="GJ253" s="329">
        <v>17</v>
      </c>
      <c r="GK253" s="329">
        <v>18</v>
      </c>
      <c r="GL253" s="329">
        <v>20</v>
      </c>
      <c r="GM253" s="329">
        <v>20</v>
      </c>
      <c r="GN253" s="329">
        <v>20</v>
      </c>
      <c r="GO253" s="329">
        <v>21</v>
      </c>
      <c r="GP253">
        <v>21</v>
      </c>
      <c r="GQ253" s="329">
        <v>20</v>
      </c>
      <c r="GR253" s="381">
        <v>20</v>
      </c>
      <c r="GS253" s="329">
        <v>20</v>
      </c>
      <c r="GT253" s="329">
        <v>20</v>
      </c>
      <c r="GU253" s="329">
        <v>19</v>
      </c>
      <c r="GV253">
        <v>18</v>
      </c>
      <c r="GW253">
        <v>18</v>
      </c>
      <c r="GX253">
        <v>16</v>
      </c>
      <c r="GY253">
        <v>16</v>
      </c>
      <c r="GZ253">
        <v>16</v>
      </c>
      <c r="HA253">
        <v>15</v>
      </c>
      <c r="HB253">
        <v>15</v>
      </c>
      <c r="HC253">
        <v>16</v>
      </c>
      <c r="HD253">
        <v>18</v>
      </c>
      <c r="HE253">
        <v>17</v>
      </c>
      <c r="HF253">
        <v>17</v>
      </c>
      <c r="HG253">
        <v>17</v>
      </c>
      <c r="HH253">
        <v>17</v>
      </c>
      <c r="HI253">
        <v>16</v>
      </c>
      <c r="HJ253">
        <v>16</v>
      </c>
      <c r="HK253">
        <v>17</v>
      </c>
      <c r="HL253">
        <v>17</v>
      </c>
      <c r="HM253">
        <v>15</v>
      </c>
      <c r="HN253">
        <v>16</v>
      </c>
      <c r="HO253">
        <v>16</v>
      </c>
      <c r="HP253">
        <v>16</v>
      </c>
      <c r="HQ253">
        <v>15</v>
      </c>
      <c r="HR253">
        <v>15</v>
      </c>
      <c r="HS253">
        <v>18</v>
      </c>
      <c r="HT253">
        <v>18</v>
      </c>
      <c r="HU253">
        <v>17</v>
      </c>
      <c r="HV253">
        <v>17</v>
      </c>
      <c r="HW253">
        <v>17</v>
      </c>
      <c r="HX253">
        <v>17</v>
      </c>
      <c r="HY253">
        <v>17</v>
      </c>
      <c r="HZ253">
        <v>18</v>
      </c>
      <c r="IA253">
        <v>18</v>
      </c>
      <c r="IB253">
        <v>18</v>
      </c>
      <c r="IC253">
        <v>18</v>
      </c>
      <c r="ID253">
        <v>17</v>
      </c>
      <c r="IE253">
        <v>17</v>
      </c>
      <c r="IF253">
        <v>16</v>
      </c>
      <c r="IG253">
        <v>15</v>
      </c>
      <c r="IH253">
        <v>15</v>
      </c>
      <c r="II253">
        <v>14</v>
      </c>
      <c r="IJ253">
        <v>14</v>
      </c>
      <c r="IK253">
        <v>14</v>
      </c>
      <c r="IL253">
        <v>14</v>
      </c>
      <c r="IM253">
        <v>15</v>
      </c>
      <c r="IN253" s="341">
        <f t="shared" si="219"/>
        <v>14.5</v>
      </c>
      <c r="IO253">
        <v>14</v>
      </c>
      <c r="IP253">
        <v>14</v>
      </c>
      <c r="IQ253">
        <v>14</v>
      </c>
      <c r="IR253">
        <v>15</v>
      </c>
      <c r="IS253" s="329">
        <v>15</v>
      </c>
      <c r="IT253">
        <v>14</v>
      </c>
      <c r="IU253">
        <v>14</v>
      </c>
      <c r="IV253">
        <v>15</v>
      </c>
      <c r="IW253">
        <v>15</v>
      </c>
      <c r="IX253">
        <v>16</v>
      </c>
      <c r="IY253">
        <v>18</v>
      </c>
      <c r="IZ253">
        <v>18</v>
      </c>
      <c r="JA253">
        <v>19</v>
      </c>
      <c r="JB253">
        <v>18</v>
      </c>
      <c r="JC253" s="343">
        <f t="shared" si="221"/>
        <v>17.5</v>
      </c>
      <c r="JD253">
        <v>17</v>
      </c>
      <c r="JE253">
        <v>19</v>
      </c>
      <c r="JF253" s="362">
        <f t="shared" si="222"/>
        <v>19</v>
      </c>
      <c r="JG253">
        <v>19</v>
      </c>
      <c r="JH253">
        <v>19</v>
      </c>
      <c r="JI253">
        <v>18</v>
      </c>
      <c r="JJ253">
        <v>18</v>
      </c>
      <c r="JK253">
        <v>19</v>
      </c>
      <c r="JL253">
        <v>20</v>
      </c>
      <c r="JM253">
        <v>21</v>
      </c>
      <c r="JN253" s="341">
        <f t="shared" si="223"/>
        <v>21</v>
      </c>
      <c r="JO253">
        <v>21</v>
      </c>
      <c r="JP253">
        <v>18</v>
      </c>
      <c r="JQ253">
        <v>19</v>
      </c>
      <c r="JR253">
        <v>19</v>
      </c>
      <c r="JS253">
        <v>19</v>
      </c>
      <c r="JT253">
        <v>18</v>
      </c>
      <c r="JU253">
        <v>19</v>
      </c>
      <c r="JV253" s="341">
        <f t="shared" si="224"/>
        <v>18.5</v>
      </c>
      <c r="JW253">
        <v>18</v>
      </c>
      <c r="JX253">
        <v>17</v>
      </c>
      <c r="JY253">
        <v>16</v>
      </c>
      <c r="JZ253">
        <v>16</v>
      </c>
      <c r="KA253">
        <v>15</v>
      </c>
      <c r="KB253">
        <v>14</v>
      </c>
      <c r="KC253">
        <v>14</v>
      </c>
      <c r="KD253">
        <v>15</v>
      </c>
      <c r="KE253">
        <v>15</v>
      </c>
      <c r="KF253">
        <v>15</v>
      </c>
      <c r="KG253">
        <v>18</v>
      </c>
      <c r="KH253">
        <v>17</v>
      </c>
      <c r="KI253">
        <v>17</v>
      </c>
      <c r="KJ253">
        <v>18</v>
      </c>
      <c r="KK253">
        <v>18</v>
      </c>
      <c r="KL253">
        <v>19</v>
      </c>
      <c r="KM253">
        <v>20</v>
      </c>
      <c r="KN253">
        <v>17</v>
      </c>
      <c r="KO253">
        <v>17</v>
      </c>
      <c r="KP253">
        <v>19</v>
      </c>
      <c r="KQ253">
        <v>19</v>
      </c>
      <c r="KR253">
        <v>18</v>
      </c>
      <c r="KS253">
        <v>18</v>
      </c>
      <c r="KT253">
        <v>19</v>
      </c>
      <c r="KU253">
        <v>19</v>
      </c>
      <c r="KV253">
        <v>19</v>
      </c>
      <c r="KW253">
        <v>20</v>
      </c>
      <c r="KX253">
        <v>20</v>
      </c>
      <c r="KY253">
        <v>21</v>
      </c>
      <c r="KZ253" s="471">
        <v>23</v>
      </c>
      <c r="LA253" s="471">
        <v>23</v>
      </c>
      <c r="LB253" s="471">
        <v>22</v>
      </c>
      <c r="LC253" s="471">
        <v>21</v>
      </c>
      <c r="LD253" s="471">
        <v>23</v>
      </c>
      <c r="LE253" s="471">
        <v>23</v>
      </c>
      <c r="LF253" s="471">
        <v>21</v>
      </c>
      <c r="LG253" s="471">
        <v>21</v>
      </c>
      <c r="LH253" s="471">
        <v>20</v>
      </c>
      <c r="LI253" s="471">
        <v>19</v>
      </c>
      <c r="LJ253">
        <v>18</v>
      </c>
      <c r="LK253">
        <v>16</v>
      </c>
      <c r="LL253">
        <v>16</v>
      </c>
      <c r="LM253">
        <v>15</v>
      </c>
      <c r="LN253">
        <v>15</v>
      </c>
      <c r="LO253">
        <v>16</v>
      </c>
      <c r="LP253">
        <v>16</v>
      </c>
      <c r="LQ253">
        <v>16</v>
      </c>
      <c r="LR253">
        <v>15</v>
      </c>
      <c r="LS253">
        <v>16</v>
      </c>
      <c r="LT253">
        <v>16</v>
      </c>
      <c r="LU253">
        <v>15</v>
      </c>
      <c r="LV253">
        <v>15</v>
      </c>
      <c r="LW253">
        <v>17</v>
      </c>
      <c r="LX253">
        <v>18</v>
      </c>
      <c r="LY253">
        <v>17</v>
      </c>
      <c r="LZ253">
        <v>17</v>
      </c>
      <c r="MA253">
        <v>17</v>
      </c>
      <c r="MB253">
        <v>16</v>
      </c>
      <c r="MC253">
        <v>14</v>
      </c>
      <c r="MD253">
        <v>14</v>
      </c>
      <c r="ME253">
        <v>15</v>
      </c>
      <c r="MF253">
        <v>18</v>
      </c>
      <c r="MG253">
        <v>17</v>
      </c>
      <c r="MH253">
        <v>15</v>
      </c>
      <c r="MI253">
        <v>15</v>
      </c>
      <c r="MJ253">
        <v>16</v>
      </c>
      <c r="MK253">
        <v>15</v>
      </c>
      <c r="ML253">
        <v>14</v>
      </c>
      <c r="MM253">
        <v>13</v>
      </c>
      <c r="MN253">
        <v>12</v>
      </c>
      <c r="MO253" s="471">
        <v>11</v>
      </c>
      <c r="MP253" s="471">
        <v>10</v>
      </c>
      <c r="MQ253">
        <v>11</v>
      </c>
      <c r="MR253">
        <v>9</v>
      </c>
      <c r="MS253">
        <v>9</v>
      </c>
      <c r="MT253">
        <v>9</v>
      </c>
      <c r="MU253">
        <v>8</v>
      </c>
      <c r="MV253">
        <v>8</v>
      </c>
      <c r="MW253">
        <v>9</v>
      </c>
      <c r="MX253">
        <v>9</v>
      </c>
      <c r="MY253">
        <v>12</v>
      </c>
      <c r="MZ253">
        <v>12</v>
      </c>
      <c r="NA253">
        <v>13</v>
      </c>
      <c r="NB253">
        <v>12</v>
      </c>
      <c r="NC253">
        <v>12</v>
      </c>
      <c r="ND253">
        <v>12</v>
      </c>
      <c r="NE253">
        <v>13</v>
      </c>
      <c r="NF253">
        <v>14</v>
      </c>
      <c r="NG253">
        <v>16</v>
      </c>
      <c r="NH253">
        <v>16</v>
      </c>
      <c r="NI253">
        <v>17</v>
      </c>
      <c r="NJ253">
        <v>19</v>
      </c>
      <c r="NK253">
        <v>16</v>
      </c>
      <c r="NL253">
        <v>16</v>
      </c>
      <c r="NM253">
        <v>15</v>
      </c>
      <c r="NN253">
        <v>14</v>
      </c>
      <c r="NO253">
        <v>14</v>
      </c>
      <c r="NP253">
        <v>12</v>
      </c>
      <c r="NQ253">
        <v>12</v>
      </c>
      <c r="NR253">
        <v>12</v>
      </c>
      <c r="NS253">
        <v>12</v>
      </c>
      <c r="NT253">
        <v>9</v>
      </c>
      <c r="NU253">
        <v>11</v>
      </c>
      <c r="NV253">
        <v>10</v>
      </c>
      <c r="NW253">
        <v>8</v>
      </c>
      <c r="NX253">
        <v>8</v>
      </c>
      <c r="NY253">
        <v>8</v>
      </c>
      <c r="NZ253">
        <v>7</v>
      </c>
      <c r="OA253">
        <v>11</v>
      </c>
      <c r="OB253">
        <v>12</v>
      </c>
      <c r="OC253">
        <v>13</v>
      </c>
      <c r="OD253">
        <v>15</v>
      </c>
      <c r="OE253">
        <v>15</v>
      </c>
      <c r="OF253">
        <v>14</v>
      </c>
      <c r="OG253">
        <v>14</v>
      </c>
      <c r="OH253">
        <v>14</v>
      </c>
      <c r="OI253">
        <v>14</v>
      </c>
      <c r="OJ253">
        <v>11</v>
      </c>
      <c r="OK253">
        <v>10</v>
      </c>
      <c r="OL253">
        <v>9</v>
      </c>
      <c r="OM253">
        <v>9</v>
      </c>
      <c r="ON253">
        <v>8</v>
      </c>
      <c r="OO253">
        <v>8</v>
      </c>
      <c r="OP253" s="473">
        <v>7</v>
      </c>
      <c r="OQ253">
        <v>7</v>
      </c>
      <c r="OR253">
        <v>8</v>
      </c>
      <c r="OS253">
        <v>9</v>
      </c>
      <c r="OT253">
        <v>10</v>
      </c>
      <c r="OU253">
        <v>9</v>
      </c>
      <c r="OV253">
        <v>9</v>
      </c>
      <c r="OW253">
        <v>12</v>
      </c>
      <c r="OX253">
        <v>13</v>
      </c>
      <c r="OY253" s="341">
        <f t="shared" si="220"/>
        <v>13</v>
      </c>
      <c r="OZ253" s="473">
        <v>13</v>
      </c>
      <c r="PA253">
        <v>16</v>
      </c>
      <c r="PB253">
        <v>16</v>
      </c>
      <c r="PC253">
        <v>16</v>
      </c>
      <c r="PD253">
        <v>15</v>
      </c>
    </row>
    <row r="254" spans="1:436" s="144" customFormat="1" x14ac:dyDescent="0.2">
      <c r="A254" s="55"/>
      <c r="B254" s="318">
        <v>5</v>
      </c>
      <c r="C254" s="319">
        <f t="shared" ca="1" si="218"/>
        <v>24</v>
      </c>
      <c r="D254" s="322"/>
      <c r="E254" s="322"/>
      <c r="F254" s="322"/>
      <c r="G254" s="144">
        <v>5</v>
      </c>
      <c r="H254" s="144">
        <v>5</v>
      </c>
      <c r="I254" s="343">
        <v>5</v>
      </c>
      <c r="J254" s="144">
        <v>5</v>
      </c>
      <c r="K254" s="144">
        <v>6</v>
      </c>
      <c r="L254" s="144">
        <v>6</v>
      </c>
      <c r="M254" s="144">
        <v>4</v>
      </c>
      <c r="N254" s="144">
        <v>3</v>
      </c>
      <c r="O254" s="144">
        <v>2</v>
      </c>
      <c r="P254" s="144">
        <v>2</v>
      </c>
      <c r="Q254" s="144">
        <v>2</v>
      </c>
      <c r="R254" s="144">
        <v>3</v>
      </c>
      <c r="S254" s="144">
        <v>4</v>
      </c>
      <c r="T254" s="144">
        <v>6</v>
      </c>
      <c r="U254" s="144">
        <v>6</v>
      </c>
      <c r="V254" s="144">
        <v>6</v>
      </c>
      <c r="W254" s="144">
        <v>7</v>
      </c>
      <c r="X254" s="144">
        <v>9</v>
      </c>
      <c r="Y254" s="144">
        <v>10</v>
      </c>
      <c r="Z254" s="144">
        <v>10</v>
      </c>
      <c r="AA254" s="144">
        <v>10</v>
      </c>
      <c r="AB254" s="144">
        <v>10</v>
      </c>
      <c r="AC254" s="144">
        <v>10</v>
      </c>
      <c r="AD254" s="144">
        <v>10</v>
      </c>
      <c r="AE254" s="144">
        <v>11</v>
      </c>
      <c r="AF254" s="144">
        <v>10</v>
      </c>
      <c r="AG254" s="144">
        <v>11</v>
      </c>
      <c r="AH254" s="144">
        <v>12</v>
      </c>
      <c r="AI254" s="144">
        <v>12</v>
      </c>
      <c r="AJ254" s="144">
        <v>13</v>
      </c>
      <c r="AK254" s="144">
        <v>14</v>
      </c>
      <c r="AL254" s="144">
        <v>12</v>
      </c>
      <c r="AM254" s="144">
        <v>12</v>
      </c>
      <c r="AN254" s="144">
        <v>12</v>
      </c>
      <c r="AO254" s="144">
        <v>14</v>
      </c>
      <c r="AP254" s="363">
        <v>14</v>
      </c>
      <c r="AQ254" s="144">
        <v>14</v>
      </c>
      <c r="AR254" s="144">
        <v>13</v>
      </c>
      <c r="AS254" s="144">
        <v>12</v>
      </c>
      <c r="AT254" s="144">
        <v>10</v>
      </c>
      <c r="AU254" s="144">
        <v>10</v>
      </c>
      <c r="AV254" s="144">
        <v>10</v>
      </c>
      <c r="AW254" s="144">
        <v>10</v>
      </c>
      <c r="AX254" s="144">
        <v>9</v>
      </c>
      <c r="AY254" s="144">
        <v>7</v>
      </c>
      <c r="AZ254" s="144">
        <v>7</v>
      </c>
      <c r="BA254" s="144">
        <v>8</v>
      </c>
      <c r="BB254" s="144">
        <v>9</v>
      </c>
      <c r="BC254" s="144">
        <v>9</v>
      </c>
      <c r="BD254" s="144">
        <v>10</v>
      </c>
      <c r="BE254" s="144">
        <v>10</v>
      </c>
      <c r="BF254" s="144">
        <v>10</v>
      </c>
      <c r="BG254" s="144">
        <v>10</v>
      </c>
      <c r="BH254" s="144">
        <v>11</v>
      </c>
      <c r="BI254" s="144">
        <v>9</v>
      </c>
      <c r="BJ254" s="144">
        <v>9</v>
      </c>
      <c r="BK254" s="144">
        <v>9</v>
      </c>
      <c r="BL254" s="144">
        <v>9</v>
      </c>
      <c r="BM254" s="144">
        <v>9</v>
      </c>
      <c r="BN254" s="144">
        <v>8</v>
      </c>
      <c r="BO254" s="144">
        <v>8</v>
      </c>
      <c r="BP254" s="144">
        <v>9</v>
      </c>
      <c r="BQ254" s="144">
        <v>10</v>
      </c>
      <c r="BR254" s="144">
        <v>11</v>
      </c>
      <c r="BS254" s="371">
        <v>0</v>
      </c>
      <c r="BT254" s="144">
        <v>12</v>
      </c>
      <c r="BU254" s="144">
        <v>11</v>
      </c>
      <c r="BV254" s="144">
        <v>13</v>
      </c>
      <c r="BW254" s="144">
        <v>14</v>
      </c>
      <c r="BX254" s="144">
        <v>14</v>
      </c>
      <c r="BY254" s="144">
        <v>13</v>
      </c>
      <c r="BZ254" s="144">
        <v>13</v>
      </c>
      <c r="CA254" s="329">
        <v>13</v>
      </c>
      <c r="CB254" s="144">
        <v>14</v>
      </c>
      <c r="CC254" s="329">
        <v>13</v>
      </c>
      <c r="CD254" s="329">
        <v>13</v>
      </c>
      <c r="CE254" s="329">
        <v>15</v>
      </c>
      <c r="CF254" s="329">
        <v>14</v>
      </c>
      <c r="CG254" s="144">
        <v>15</v>
      </c>
      <c r="CH254" s="144">
        <v>14</v>
      </c>
      <c r="CI254" s="329">
        <v>13</v>
      </c>
      <c r="CJ254" s="144">
        <v>14</v>
      </c>
      <c r="CK254" s="144">
        <v>13</v>
      </c>
      <c r="CL254" s="144">
        <v>13</v>
      </c>
      <c r="CM254" s="144">
        <v>13</v>
      </c>
      <c r="CN254" s="144">
        <v>14</v>
      </c>
      <c r="CO254" s="144">
        <v>14</v>
      </c>
      <c r="CP254" s="144">
        <v>14</v>
      </c>
      <c r="CQ254" s="144">
        <v>13</v>
      </c>
      <c r="CR254" s="144">
        <v>12</v>
      </c>
      <c r="CS254" s="144">
        <v>13</v>
      </c>
      <c r="CT254" s="144">
        <v>12</v>
      </c>
      <c r="CU254" s="144">
        <v>12</v>
      </c>
      <c r="CV254" s="144">
        <v>13</v>
      </c>
      <c r="CW254" s="144">
        <v>13</v>
      </c>
      <c r="CX254" s="144">
        <v>14</v>
      </c>
      <c r="CY254" s="144">
        <v>14</v>
      </c>
      <c r="CZ254" s="144">
        <v>13</v>
      </c>
      <c r="DA254" s="144">
        <v>15</v>
      </c>
      <c r="DB254" s="144">
        <v>14</v>
      </c>
      <c r="DC254" s="144">
        <v>14</v>
      </c>
      <c r="DD254" s="144">
        <v>15</v>
      </c>
      <c r="DE254" s="144">
        <v>14</v>
      </c>
      <c r="DF254" s="144">
        <v>13.5</v>
      </c>
      <c r="DG254" s="144">
        <v>13</v>
      </c>
      <c r="DH254" s="144">
        <v>12</v>
      </c>
      <c r="DI254" s="144">
        <v>13</v>
      </c>
      <c r="DJ254" s="144">
        <v>13</v>
      </c>
      <c r="DK254" s="144">
        <v>12</v>
      </c>
      <c r="DL254" s="144">
        <v>11</v>
      </c>
      <c r="DM254" s="144">
        <v>11</v>
      </c>
      <c r="DN254" s="144">
        <v>11</v>
      </c>
      <c r="DO254" s="144">
        <v>14</v>
      </c>
      <c r="DP254" s="144">
        <v>15</v>
      </c>
      <c r="DQ254" s="144">
        <v>15</v>
      </c>
      <c r="DR254" s="329">
        <v>13</v>
      </c>
      <c r="DS254" s="144">
        <v>13</v>
      </c>
      <c r="DT254" s="329">
        <v>11</v>
      </c>
      <c r="DU254" s="329">
        <v>11</v>
      </c>
      <c r="DV254" s="329">
        <v>13</v>
      </c>
      <c r="DW254" s="329">
        <v>12</v>
      </c>
      <c r="DX254" s="329">
        <v>11</v>
      </c>
      <c r="DY254" s="329">
        <v>11</v>
      </c>
      <c r="DZ254" s="329">
        <v>14</v>
      </c>
      <c r="EA254" s="329">
        <v>18</v>
      </c>
      <c r="EB254" s="329">
        <v>17</v>
      </c>
      <c r="EC254" s="329">
        <v>18</v>
      </c>
      <c r="ED254" s="329">
        <v>18</v>
      </c>
      <c r="EE254" s="329">
        <v>22</v>
      </c>
      <c r="EF254" s="329">
        <v>22</v>
      </c>
      <c r="EG254" s="329">
        <v>23</v>
      </c>
      <c r="EH254" s="329">
        <v>24</v>
      </c>
      <c r="EI254" s="329">
        <v>24</v>
      </c>
      <c r="EJ254" s="329">
        <v>22</v>
      </c>
      <c r="EK254" s="329">
        <v>21</v>
      </c>
      <c r="EL254" s="329">
        <v>19</v>
      </c>
      <c r="EM254" s="329">
        <v>19</v>
      </c>
      <c r="EN254" s="329">
        <v>18</v>
      </c>
      <c r="EO254" s="144">
        <v>17</v>
      </c>
      <c r="EP254" s="329">
        <v>15</v>
      </c>
      <c r="EQ254" s="381">
        <v>14</v>
      </c>
      <c r="ER254" s="329">
        <v>14</v>
      </c>
      <c r="ES254" s="329">
        <v>14</v>
      </c>
      <c r="ET254" s="329">
        <v>13</v>
      </c>
      <c r="EU254" s="381">
        <v>12</v>
      </c>
      <c r="EV254" s="329">
        <v>12</v>
      </c>
      <c r="EW254" s="329">
        <v>13</v>
      </c>
      <c r="EX254" s="329">
        <v>13</v>
      </c>
      <c r="EY254" s="329">
        <v>11</v>
      </c>
      <c r="EZ254" s="329">
        <v>12</v>
      </c>
      <c r="FA254" s="329">
        <v>12</v>
      </c>
      <c r="FB254" s="329">
        <v>11</v>
      </c>
      <c r="FC254" s="329">
        <v>10</v>
      </c>
      <c r="FD254" s="329">
        <v>10</v>
      </c>
      <c r="FE254" s="329">
        <v>9</v>
      </c>
      <c r="FF254" s="329">
        <v>9</v>
      </c>
      <c r="FG254" s="329">
        <v>10</v>
      </c>
      <c r="FH254" s="329">
        <v>11</v>
      </c>
      <c r="FI254" s="329">
        <v>12</v>
      </c>
      <c r="FJ254" s="329">
        <v>13</v>
      </c>
      <c r="FK254" s="144">
        <v>14</v>
      </c>
      <c r="FL254" s="329">
        <v>13</v>
      </c>
      <c r="FM254" s="329">
        <v>13</v>
      </c>
      <c r="FN254" s="144">
        <v>13</v>
      </c>
      <c r="FO254" s="144">
        <v>15</v>
      </c>
      <c r="FP254" s="144">
        <v>17</v>
      </c>
      <c r="FQ254" s="381">
        <v>18</v>
      </c>
      <c r="FR254" s="144">
        <v>18</v>
      </c>
      <c r="FS254" s="329">
        <v>18</v>
      </c>
      <c r="FT254" s="144">
        <v>17</v>
      </c>
      <c r="FU254" s="329">
        <v>15</v>
      </c>
      <c r="FV254" s="329">
        <v>15</v>
      </c>
      <c r="FW254" s="329">
        <v>14</v>
      </c>
      <c r="FX254" s="329">
        <v>15</v>
      </c>
      <c r="FY254" s="329">
        <v>17</v>
      </c>
      <c r="FZ254" s="329">
        <v>16</v>
      </c>
      <c r="GA254" s="329">
        <v>17</v>
      </c>
      <c r="GB254" s="329">
        <v>17</v>
      </c>
      <c r="GC254" s="329">
        <v>20</v>
      </c>
      <c r="GD254" s="329">
        <v>20</v>
      </c>
      <c r="GE254" s="329">
        <v>20</v>
      </c>
      <c r="GF254" s="329">
        <v>22</v>
      </c>
      <c r="GG254" s="329">
        <v>20</v>
      </c>
      <c r="GH254" s="329">
        <v>19</v>
      </c>
      <c r="GI254" s="329">
        <v>19</v>
      </c>
      <c r="GJ254" s="329">
        <v>17</v>
      </c>
      <c r="GK254" s="329">
        <v>15</v>
      </c>
      <c r="GL254" s="329">
        <v>15</v>
      </c>
      <c r="GM254" s="329">
        <v>15</v>
      </c>
      <c r="GN254" s="329">
        <v>16</v>
      </c>
      <c r="GO254" s="329">
        <v>17</v>
      </c>
      <c r="GP254" s="144">
        <v>16</v>
      </c>
      <c r="GQ254" s="329">
        <v>17</v>
      </c>
      <c r="GR254" s="381">
        <v>18</v>
      </c>
      <c r="GS254" s="329">
        <v>17</v>
      </c>
      <c r="GT254" s="329">
        <v>19</v>
      </c>
      <c r="GU254" s="329">
        <v>19</v>
      </c>
      <c r="GV254" s="144">
        <v>21</v>
      </c>
      <c r="GW254" s="144">
        <v>22</v>
      </c>
      <c r="GX254" s="144">
        <v>24</v>
      </c>
      <c r="GY254" s="144">
        <v>23</v>
      </c>
      <c r="GZ254" s="144">
        <v>22</v>
      </c>
      <c r="HA254" s="144">
        <v>23</v>
      </c>
      <c r="HB254" s="144">
        <v>24</v>
      </c>
      <c r="HC254" s="144">
        <v>24</v>
      </c>
      <c r="HD254" s="144">
        <v>24</v>
      </c>
      <c r="HE254" s="144">
        <v>24</v>
      </c>
      <c r="HF254" s="144">
        <v>23</v>
      </c>
      <c r="HG254" s="144">
        <v>23</v>
      </c>
      <c r="HH254" s="144">
        <v>23</v>
      </c>
      <c r="HI254" s="144">
        <v>22</v>
      </c>
      <c r="HJ254" s="144">
        <v>22</v>
      </c>
      <c r="HK254" s="144">
        <v>23</v>
      </c>
      <c r="HL254" s="144">
        <v>24</v>
      </c>
      <c r="HM254" s="144">
        <v>23</v>
      </c>
      <c r="HN254" s="144">
        <v>24</v>
      </c>
      <c r="HO254" s="144">
        <v>29</v>
      </c>
      <c r="HP254" s="144">
        <v>29</v>
      </c>
      <c r="HQ254" s="144">
        <v>30</v>
      </c>
      <c r="HR254" s="144">
        <v>28</v>
      </c>
      <c r="HS254" s="144">
        <v>29</v>
      </c>
      <c r="HT254" s="144">
        <v>29</v>
      </c>
      <c r="HU254" s="144">
        <v>28</v>
      </c>
      <c r="HV254" s="144">
        <v>27</v>
      </c>
      <c r="HW254" s="144">
        <v>27</v>
      </c>
      <c r="HX254" s="144">
        <v>27</v>
      </c>
      <c r="HY254" s="144">
        <v>26</v>
      </c>
      <c r="HZ254" s="144">
        <v>23</v>
      </c>
      <c r="IA254" s="144">
        <v>23</v>
      </c>
      <c r="IB254" s="144">
        <v>22</v>
      </c>
      <c r="IC254" s="144">
        <v>24</v>
      </c>
      <c r="ID254" s="144">
        <v>23</v>
      </c>
      <c r="IE254" s="144">
        <v>25</v>
      </c>
      <c r="IF254" s="144">
        <v>27</v>
      </c>
      <c r="IG254" s="144">
        <v>28</v>
      </c>
      <c r="IH254" s="144">
        <v>25</v>
      </c>
      <c r="II254" s="144">
        <v>21</v>
      </c>
      <c r="IJ254" s="144">
        <v>23</v>
      </c>
      <c r="IK254" s="144">
        <v>24</v>
      </c>
      <c r="IL254" s="144">
        <v>24</v>
      </c>
      <c r="IM254" s="144">
        <v>23</v>
      </c>
      <c r="IN254" s="341">
        <f t="shared" si="219"/>
        <v>23</v>
      </c>
      <c r="IO254" s="144">
        <v>23</v>
      </c>
      <c r="IP254" s="144">
        <v>25</v>
      </c>
      <c r="IQ254" s="144">
        <v>24</v>
      </c>
      <c r="IR254" s="144">
        <v>25</v>
      </c>
      <c r="IS254" s="329">
        <v>25</v>
      </c>
      <c r="IT254" s="144">
        <v>25</v>
      </c>
      <c r="IU254" s="144">
        <v>24</v>
      </c>
      <c r="IV254" s="144">
        <v>24</v>
      </c>
      <c r="IW254" s="144">
        <v>24</v>
      </c>
      <c r="IX254" s="144">
        <v>24</v>
      </c>
      <c r="IY254" s="144">
        <v>24</v>
      </c>
      <c r="IZ254" s="144">
        <v>22</v>
      </c>
      <c r="JA254" s="144">
        <v>22</v>
      </c>
      <c r="JB254" s="144">
        <v>22</v>
      </c>
      <c r="JC254" s="343">
        <f t="shared" si="221"/>
        <v>21.5</v>
      </c>
      <c r="JD254" s="144">
        <v>21</v>
      </c>
      <c r="JE254" s="144">
        <v>23</v>
      </c>
      <c r="JF254" s="362">
        <f t="shared" si="222"/>
        <v>23</v>
      </c>
      <c r="JG254" s="144">
        <v>23</v>
      </c>
      <c r="JH254" s="144">
        <v>24</v>
      </c>
      <c r="JI254" s="144">
        <v>25</v>
      </c>
      <c r="JJ254" s="144">
        <v>24</v>
      </c>
      <c r="JK254" s="144">
        <v>25</v>
      </c>
      <c r="JL254" s="144">
        <v>25</v>
      </c>
      <c r="JM254" s="144">
        <v>22</v>
      </c>
      <c r="JN254" s="341">
        <f t="shared" si="223"/>
        <v>22.5</v>
      </c>
      <c r="JO254" s="144">
        <v>23</v>
      </c>
      <c r="JP254" s="144">
        <v>22</v>
      </c>
      <c r="JQ254" s="144">
        <v>20</v>
      </c>
      <c r="JR254" s="144">
        <v>22</v>
      </c>
      <c r="JS254" s="144">
        <v>23</v>
      </c>
      <c r="JT254" s="144">
        <v>22</v>
      </c>
      <c r="JU254" s="144">
        <v>21</v>
      </c>
      <c r="JV254" s="341">
        <f t="shared" si="224"/>
        <v>21.5</v>
      </c>
      <c r="JW254" s="144">
        <v>22</v>
      </c>
      <c r="JX254" s="144">
        <v>22</v>
      </c>
      <c r="JY254" s="144">
        <v>22</v>
      </c>
      <c r="JZ254" s="144">
        <v>22</v>
      </c>
      <c r="KA254" s="144">
        <v>22</v>
      </c>
      <c r="KB254" s="144">
        <v>26</v>
      </c>
      <c r="KC254" s="144">
        <v>26</v>
      </c>
      <c r="KD254" s="144">
        <v>24</v>
      </c>
      <c r="KE254" s="144">
        <v>24</v>
      </c>
      <c r="KF254" s="144">
        <v>25</v>
      </c>
      <c r="KG254" s="144">
        <v>27</v>
      </c>
      <c r="KH254" s="144">
        <v>27</v>
      </c>
      <c r="KI254" s="144">
        <v>27</v>
      </c>
      <c r="KJ254" s="144">
        <v>26</v>
      </c>
      <c r="KK254" s="144">
        <v>29</v>
      </c>
      <c r="KL254" s="144">
        <v>31</v>
      </c>
      <c r="KM254" s="144">
        <v>29</v>
      </c>
      <c r="KN254" s="144">
        <v>30</v>
      </c>
      <c r="KO254" s="144">
        <v>30</v>
      </c>
      <c r="KP254" s="144">
        <v>29</v>
      </c>
      <c r="KQ254" s="144">
        <v>29</v>
      </c>
      <c r="KR254" s="144">
        <v>32</v>
      </c>
      <c r="KS254" s="144">
        <v>32</v>
      </c>
      <c r="KT254" s="144">
        <v>35</v>
      </c>
      <c r="KU254" s="144">
        <v>36</v>
      </c>
      <c r="KV254" s="144">
        <v>36</v>
      </c>
      <c r="KW254" s="144">
        <v>37</v>
      </c>
      <c r="KX254" s="144">
        <v>38</v>
      </c>
      <c r="KY254" s="144">
        <v>37</v>
      </c>
      <c r="KZ254" s="144">
        <v>30</v>
      </c>
      <c r="LA254" s="144">
        <v>31</v>
      </c>
      <c r="LB254" s="144">
        <v>30</v>
      </c>
      <c r="LC254" s="144">
        <v>31</v>
      </c>
      <c r="LD254" s="144">
        <v>31</v>
      </c>
      <c r="LE254" s="144">
        <v>33</v>
      </c>
      <c r="LF254" s="144">
        <v>34</v>
      </c>
      <c r="LG254" s="144">
        <v>35</v>
      </c>
      <c r="LH254" s="144">
        <v>35</v>
      </c>
      <c r="LI254" s="144">
        <v>36</v>
      </c>
      <c r="LJ254" s="144">
        <v>30</v>
      </c>
      <c r="LK254" s="144">
        <v>28</v>
      </c>
      <c r="LL254" s="144">
        <v>28</v>
      </c>
      <c r="LM254" s="144">
        <v>28</v>
      </c>
      <c r="LN254" s="144">
        <v>28</v>
      </c>
      <c r="LO254" s="144">
        <v>29</v>
      </c>
      <c r="LP254" s="144">
        <v>29</v>
      </c>
      <c r="LQ254" s="144">
        <v>28</v>
      </c>
      <c r="LR254" s="144">
        <v>25</v>
      </c>
      <c r="LS254" s="144">
        <v>21</v>
      </c>
      <c r="LT254" s="144">
        <v>20</v>
      </c>
      <c r="LU254" s="144">
        <v>17</v>
      </c>
      <c r="LV254" s="144">
        <v>16</v>
      </c>
      <c r="LW254" s="144">
        <v>15</v>
      </c>
      <c r="LX254" s="144">
        <v>16</v>
      </c>
      <c r="LY254" s="144">
        <v>17</v>
      </c>
      <c r="LZ254" s="144">
        <v>21</v>
      </c>
      <c r="MA254" s="144">
        <v>23</v>
      </c>
      <c r="MB254" s="144">
        <v>19</v>
      </c>
      <c r="MC254" s="144">
        <v>21</v>
      </c>
      <c r="MD254" s="144">
        <v>23</v>
      </c>
      <c r="ME254" s="144">
        <v>23</v>
      </c>
      <c r="MF254" s="144">
        <v>23</v>
      </c>
      <c r="MG254" s="144">
        <v>22</v>
      </c>
      <c r="MH254" s="144">
        <v>22</v>
      </c>
      <c r="MI254" s="144">
        <v>19</v>
      </c>
      <c r="MJ254" s="144">
        <v>19</v>
      </c>
      <c r="MK254" s="144">
        <v>22</v>
      </c>
      <c r="ML254" s="144">
        <v>21</v>
      </c>
      <c r="MM254" s="144">
        <v>21</v>
      </c>
      <c r="MN254" s="144">
        <v>21</v>
      </c>
      <c r="MO254" s="144">
        <v>21</v>
      </c>
      <c r="MP254" s="144">
        <v>21</v>
      </c>
      <c r="MQ254" s="144">
        <v>22</v>
      </c>
      <c r="MR254" s="144">
        <v>24</v>
      </c>
      <c r="MS254" s="144">
        <v>24</v>
      </c>
      <c r="MT254" s="144">
        <v>24</v>
      </c>
      <c r="MU254" s="144">
        <v>21</v>
      </c>
      <c r="MV254" s="144">
        <v>21</v>
      </c>
      <c r="MW254" s="144">
        <v>20</v>
      </c>
      <c r="MX254" s="144">
        <v>20</v>
      </c>
      <c r="MY254" s="144">
        <v>21</v>
      </c>
      <c r="MZ254" s="144">
        <v>24</v>
      </c>
      <c r="NA254" s="144">
        <v>25</v>
      </c>
      <c r="NB254" s="144">
        <v>26</v>
      </c>
      <c r="NC254" s="144">
        <v>26</v>
      </c>
      <c r="ND254" s="144">
        <v>25</v>
      </c>
      <c r="NE254" s="144">
        <v>25</v>
      </c>
      <c r="NF254" s="144">
        <v>25</v>
      </c>
      <c r="NG254" s="144">
        <v>23</v>
      </c>
      <c r="NH254" s="144">
        <v>23</v>
      </c>
      <c r="NI254" s="144">
        <v>23</v>
      </c>
      <c r="NJ254" s="144">
        <v>25</v>
      </c>
      <c r="NK254" s="144">
        <v>25</v>
      </c>
      <c r="NL254" s="144">
        <v>26</v>
      </c>
      <c r="NM254" s="144">
        <v>27</v>
      </c>
      <c r="NN254" s="144">
        <v>27</v>
      </c>
      <c r="NO254" s="144">
        <v>28</v>
      </c>
      <c r="NP254" s="144">
        <v>28</v>
      </c>
      <c r="NQ254" s="144">
        <v>29</v>
      </c>
      <c r="NR254" s="144">
        <v>29</v>
      </c>
      <c r="NS254" s="144">
        <v>29</v>
      </c>
      <c r="NT254" s="144">
        <v>29</v>
      </c>
      <c r="NU254" s="144">
        <v>29</v>
      </c>
      <c r="NV254" s="144">
        <v>32</v>
      </c>
      <c r="NW254" s="144">
        <v>29</v>
      </c>
      <c r="NX254" s="144">
        <v>28</v>
      </c>
      <c r="NY254" s="144">
        <v>29</v>
      </c>
      <c r="NZ254" s="144">
        <v>28</v>
      </c>
      <c r="OA254" s="144">
        <v>29</v>
      </c>
      <c r="OB254" s="144">
        <v>30</v>
      </c>
      <c r="OC254" s="144">
        <v>28</v>
      </c>
      <c r="OD254" s="144">
        <v>27</v>
      </c>
      <c r="OE254" s="144">
        <v>27</v>
      </c>
      <c r="OF254" s="144">
        <v>26</v>
      </c>
      <c r="OG254" s="144">
        <v>28</v>
      </c>
      <c r="OH254" s="144">
        <v>31</v>
      </c>
      <c r="OI254" s="144">
        <v>31</v>
      </c>
      <c r="OJ254" s="144">
        <v>34</v>
      </c>
      <c r="OK254" s="144">
        <v>34</v>
      </c>
      <c r="OL254" s="144">
        <v>33</v>
      </c>
      <c r="OM254" s="144">
        <v>32</v>
      </c>
      <c r="ON254" s="144">
        <v>30</v>
      </c>
      <c r="OO254" s="144">
        <v>30</v>
      </c>
      <c r="OP254" s="473">
        <v>28</v>
      </c>
      <c r="OQ254" s="144">
        <v>29</v>
      </c>
      <c r="OR254" s="144">
        <v>28</v>
      </c>
      <c r="OS254" s="144">
        <v>29</v>
      </c>
      <c r="OT254" s="144">
        <v>31</v>
      </c>
      <c r="OU254" s="144">
        <v>30</v>
      </c>
      <c r="OV254" s="144">
        <v>28</v>
      </c>
      <c r="OW254" s="144">
        <v>30</v>
      </c>
      <c r="OX254" s="144">
        <v>29</v>
      </c>
      <c r="OY254" s="341">
        <f t="shared" si="220"/>
        <v>25.5</v>
      </c>
      <c r="OZ254" s="473">
        <v>22</v>
      </c>
      <c r="PA254" s="144">
        <v>24</v>
      </c>
      <c r="PB254" s="144">
        <v>25</v>
      </c>
      <c r="PC254" s="144">
        <v>26</v>
      </c>
      <c r="PD254" s="144">
        <v>24</v>
      </c>
    </row>
    <row r="255" spans="1:436" s="144" customFormat="1" x14ac:dyDescent="0.2">
      <c r="A255" s="318"/>
      <c r="B255" s="318">
        <v>6</v>
      </c>
      <c r="C255" s="319">
        <f t="shared" ca="1" si="218"/>
        <v>6</v>
      </c>
      <c r="D255" s="322"/>
      <c r="E255" s="322"/>
      <c r="F255" s="322"/>
      <c r="G255" s="144">
        <v>23</v>
      </c>
      <c r="H255" s="144">
        <v>23</v>
      </c>
      <c r="I255" s="343">
        <v>23</v>
      </c>
      <c r="J255" s="144">
        <v>23</v>
      </c>
      <c r="K255" s="144">
        <v>21</v>
      </c>
      <c r="L255" s="144">
        <v>21</v>
      </c>
      <c r="M255" s="144">
        <v>21</v>
      </c>
      <c r="N255" s="144">
        <v>21</v>
      </c>
      <c r="O255" s="144">
        <v>20</v>
      </c>
      <c r="P255" s="144">
        <v>19</v>
      </c>
      <c r="Q255" s="144">
        <v>19</v>
      </c>
      <c r="R255" s="144">
        <v>20</v>
      </c>
      <c r="S255" s="144">
        <v>20</v>
      </c>
      <c r="T255" s="144">
        <v>21</v>
      </c>
      <c r="U255" s="144">
        <v>21</v>
      </c>
      <c r="V255" s="144">
        <v>21</v>
      </c>
      <c r="W255" s="144">
        <v>21</v>
      </c>
      <c r="X255" s="144">
        <v>23</v>
      </c>
      <c r="Y255" s="144">
        <v>24</v>
      </c>
      <c r="Z255" s="144">
        <v>25</v>
      </c>
      <c r="AA255" s="144">
        <v>26</v>
      </c>
      <c r="AB255" s="144">
        <v>26</v>
      </c>
      <c r="AC255" s="144">
        <v>27</v>
      </c>
      <c r="AD255" s="144">
        <v>27</v>
      </c>
      <c r="AE255" s="144">
        <v>26</v>
      </c>
      <c r="AF255" s="144">
        <v>26</v>
      </c>
      <c r="AG255" s="144">
        <v>26</v>
      </c>
      <c r="AH255" s="144">
        <v>26</v>
      </c>
      <c r="AI255" s="144">
        <v>26</v>
      </c>
      <c r="AJ255" s="144">
        <v>25</v>
      </c>
      <c r="AK255" s="144">
        <v>24</v>
      </c>
      <c r="AL255" s="144">
        <v>23</v>
      </c>
      <c r="AM255" s="144">
        <v>22</v>
      </c>
      <c r="AN255" s="144">
        <v>22</v>
      </c>
      <c r="AO255" s="144">
        <v>23</v>
      </c>
      <c r="AP255" s="363">
        <v>21.5</v>
      </c>
      <c r="AQ255" s="144">
        <v>20</v>
      </c>
      <c r="AR255" s="144">
        <v>21</v>
      </c>
      <c r="AS255" s="144">
        <v>21</v>
      </c>
      <c r="AT255" s="144">
        <v>22</v>
      </c>
      <c r="AU255" s="144">
        <v>22</v>
      </c>
      <c r="AV255" s="144">
        <v>20</v>
      </c>
      <c r="AW255" s="144">
        <v>20</v>
      </c>
      <c r="AX255" s="144">
        <v>21</v>
      </c>
      <c r="AY255" s="144">
        <v>20</v>
      </c>
      <c r="AZ255" s="144">
        <v>21</v>
      </c>
      <c r="BA255" s="144">
        <v>20</v>
      </c>
      <c r="BB255" s="144">
        <v>21</v>
      </c>
      <c r="BC255" s="144">
        <v>22</v>
      </c>
      <c r="BD255" s="144">
        <v>20</v>
      </c>
      <c r="BE255" s="144">
        <v>20</v>
      </c>
      <c r="BF255" s="144">
        <v>18</v>
      </c>
      <c r="BG255" s="144">
        <v>17</v>
      </c>
      <c r="BH255" s="144">
        <v>18</v>
      </c>
      <c r="BI255" s="144">
        <v>17</v>
      </c>
      <c r="BJ255" s="144">
        <v>18</v>
      </c>
      <c r="BK255" s="144">
        <v>19</v>
      </c>
      <c r="BL255" s="144">
        <v>19</v>
      </c>
      <c r="BM255" s="144">
        <v>19</v>
      </c>
      <c r="BN255" s="144">
        <v>19</v>
      </c>
      <c r="BO255" s="144">
        <v>18</v>
      </c>
      <c r="BP255" s="144">
        <v>18</v>
      </c>
      <c r="BQ255" s="144">
        <v>15</v>
      </c>
      <c r="BR255" s="144">
        <v>16</v>
      </c>
      <c r="BS255" s="371">
        <v>0</v>
      </c>
      <c r="BT255" s="144">
        <v>15</v>
      </c>
      <c r="BU255" s="144">
        <v>15</v>
      </c>
      <c r="BV255" s="144">
        <v>15</v>
      </c>
      <c r="BW255" s="144">
        <v>13</v>
      </c>
      <c r="BX255" s="144">
        <v>14</v>
      </c>
      <c r="BY255" s="144">
        <v>13</v>
      </c>
      <c r="BZ255" s="144">
        <v>13</v>
      </c>
      <c r="CA255" s="329">
        <v>11</v>
      </c>
      <c r="CB255" s="144">
        <v>12</v>
      </c>
      <c r="CC255" s="329">
        <v>12</v>
      </c>
      <c r="CD255" s="329">
        <v>12</v>
      </c>
      <c r="CE255" s="329">
        <v>13</v>
      </c>
      <c r="CF255" s="329">
        <v>14</v>
      </c>
      <c r="CG255" s="144">
        <v>14</v>
      </c>
      <c r="CH255" s="144">
        <v>16</v>
      </c>
      <c r="CI255" s="329">
        <v>16</v>
      </c>
      <c r="CJ255" s="144">
        <v>13</v>
      </c>
      <c r="CK255" s="144">
        <v>13</v>
      </c>
      <c r="CL255" s="144">
        <v>14</v>
      </c>
      <c r="CM255" s="144">
        <v>14</v>
      </c>
      <c r="CN255" s="144">
        <v>15</v>
      </c>
      <c r="CO255" s="144">
        <v>16</v>
      </c>
      <c r="CP255" s="144">
        <v>15</v>
      </c>
      <c r="CQ255" s="144">
        <v>14</v>
      </c>
      <c r="CR255" s="144">
        <v>14</v>
      </c>
      <c r="CS255" s="144">
        <v>14</v>
      </c>
      <c r="CT255" s="144">
        <v>14</v>
      </c>
      <c r="CU255" s="144">
        <v>13</v>
      </c>
      <c r="CV255" s="144">
        <v>12</v>
      </c>
      <c r="CW255" s="144">
        <v>13</v>
      </c>
      <c r="CX255" s="144">
        <v>12</v>
      </c>
      <c r="CY255" s="144">
        <v>11</v>
      </c>
      <c r="CZ255" s="144">
        <v>9</v>
      </c>
      <c r="DA255" s="144">
        <v>11</v>
      </c>
      <c r="DB255" s="144">
        <v>10</v>
      </c>
      <c r="DC255" s="144">
        <v>12</v>
      </c>
      <c r="DD255" s="144">
        <v>13</v>
      </c>
      <c r="DE255" s="144">
        <v>13</v>
      </c>
      <c r="DF255" s="144">
        <v>12</v>
      </c>
      <c r="DG255" s="144">
        <v>11</v>
      </c>
      <c r="DH255" s="144">
        <v>10</v>
      </c>
      <c r="DI255" s="144">
        <v>11</v>
      </c>
      <c r="DJ255" s="144">
        <v>11</v>
      </c>
      <c r="DK255" s="144">
        <v>11</v>
      </c>
      <c r="DL255" s="144">
        <v>10</v>
      </c>
      <c r="DM255" s="144">
        <v>10</v>
      </c>
      <c r="DN255" s="144">
        <v>8</v>
      </c>
      <c r="DO255" s="144">
        <v>9</v>
      </c>
      <c r="DP255" s="144">
        <v>8</v>
      </c>
      <c r="DQ255" s="144">
        <v>9</v>
      </c>
      <c r="DR255" s="329">
        <v>9</v>
      </c>
      <c r="DS255" s="144">
        <v>10</v>
      </c>
      <c r="DT255" s="329">
        <v>8</v>
      </c>
      <c r="DU255" s="329">
        <v>7</v>
      </c>
      <c r="DV255" s="329">
        <v>6</v>
      </c>
      <c r="DW255" s="329">
        <v>4</v>
      </c>
      <c r="DX255" s="329">
        <v>5</v>
      </c>
      <c r="DY255" s="329">
        <v>6</v>
      </c>
      <c r="DZ255" s="329">
        <v>7</v>
      </c>
      <c r="EA255" s="329">
        <v>8</v>
      </c>
      <c r="EB255" s="329">
        <v>9</v>
      </c>
      <c r="EC255" s="329">
        <v>9</v>
      </c>
      <c r="ED255" s="329">
        <v>8</v>
      </c>
      <c r="EE255" s="329">
        <v>8</v>
      </c>
      <c r="EF255" s="329">
        <v>8</v>
      </c>
      <c r="EG255" s="329">
        <v>8</v>
      </c>
      <c r="EH255" s="329">
        <v>8</v>
      </c>
      <c r="EI255" s="329">
        <v>9</v>
      </c>
      <c r="EJ255" s="329">
        <v>8</v>
      </c>
      <c r="EK255" s="329">
        <v>7</v>
      </c>
      <c r="EL255" s="329">
        <v>9</v>
      </c>
      <c r="EM255" s="329">
        <v>10</v>
      </c>
      <c r="EN255" s="329">
        <v>10</v>
      </c>
      <c r="EO255" s="144">
        <v>9</v>
      </c>
      <c r="EP255" s="329">
        <v>9</v>
      </c>
      <c r="EQ255" s="381">
        <v>9</v>
      </c>
      <c r="ER255" s="329">
        <v>9</v>
      </c>
      <c r="ES255" s="329">
        <v>6</v>
      </c>
      <c r="ET255" s="329">
        <v>6</v>
      </c>
      <c r="EU255" s="381">
        <v>6</v>
      </c>
      <c r="EV255" s="329">
        <v>6</v>
      </c>
      <c r="EW255" s="329">
        <v>6</v>
      </c>
      <c r="EX255" s="329">
        <v>7</v>
      </c>
      <c r="EY255" s="329">
        <v>6</v>
      </c>
      <c r="EZ255" s="329">
        <v>6</v>
      </c>
      <c r="FA255" s="329">
        <v>7</v>
      </c>
      <c r="FB255" s="329">
        <v>7</v>
      </c>
      <c r="FC255" s="329">
        <v>7</v>
      </c>
      <c r="FD255" s="329">
        <v>7</v>
      </c>
      <c r="FE255" s="329">
        <v>8</v>
      </c>
      <c r="FF255" s="329">
        <v>8</v>
      </c>
      <c r="FG255" s="329">
        <v>8</v>
      </c>
      <c r="FH255" s="329">
        <v>8</v>
      </c>
      <c r="FI255" s="329">
        <v>7</v>
      </c>
      <c r="FJ255" s="329">
        <v>6</v>
      </c>
      <c r="FK255" s="144">
        <v>6</v>
      </c>
      <c r="FL255" s="329">
        <v>6</v>
      </c>
      <c r="FM255" s="329">
        <v>5</v>
      </c>
      <c r="FN255" s="144">
        <v>5</v>
      </c>
      <c r="FO255" s="144">
        <v>6</v>
      </c>
      <c r="FP255" s="144">
        <v>6</v>
      </c>
      <c r="FQ255" s="381">
        <v>6</v>
      </c>
      <c r="FR255" s="144">
        <v>6</v>
      </c>
      <c r="FS255" s="329">
        <v>6</v>
      </c>
      <c r="FT255" s="144">
        <v>6</v>
      </c>
      <c r="FU255" s="329">
        <v>6</v>
      </c>
      <c r="FV255" s="329">
        <v>6</v>
      </c>
      <c r="FW255" s="329">
        <v>6</v>
      </c>
      <c r="FX255" s="329">
        <v>6</v>
      </c>
      <c r="FY255" s="329">
        <v>7</v>
      </c>
      <c r="FZ255" s="329">
        <v>8</v>
      </c>
      <c r="GA255" s="329">
        <v>8</v>
      </c>
      <c r="GB255" s="329">
        <v>9</v>
      </c>
      <c r="GC255" s="329">
        <v>9</v>
      </c>
      <c r="GD255" s="329">
        <v>9</v>
      </c>
      <c r="GE255" s="329">
        <v>9</v>
      </c>
      <c r="GF255" s="329">
        <v>9</v>
      </c>
      <c r="GG255" s="329">
        <v>9</v>
      </c>
      <c r="GH255" s="329">
        <v>9</v>
      </c>
      <c r="GI255" s="329">
        <v>8</v>
      </c>
      <c r="GJ255" s="329">
        <v>8</v>
      </c>
      <c r="GK255" s="329">
        <v>10</v>
      </c>
      <c r="GL255" s="329">
        <v>11</v>
      </c>
      <c r="GM255" s="329">
        <v>11</v>
      </c>
      <c r="GN255" s="329">
        <v>11</v>
      </c>
      <c r="GO255" s="329">
        <v>10</v>
      </c>
      <c r="GP255" s="144">
        <v>10</v>
      </c>
      <c r="GQ255" s="329">
        <v>9</v>
      </c>
      <c r="GR255" s="381">
        <v>8</v>
      </c>
      <c r="GS255" s="329">
        <v>8</v>
      </c>
      <c r="GT255" s="329">
        <v>7</v>
      </c>
      <c r="GU255" s="329">
        <v>8</v>
      </c>
      <c r="GV255" s="144">
        <v>7</v>
      </c>
      <c r="GW255" s="144">
        <v>7</v>
      </c>
      <c r="GX255" s="144">
        <v>8</v>
      </c>
      <c r="GY255" s="144">
        <v>8</v>
      </c>
      <c r="GZ255" s="144">
        <v>8</v>
      </c>
      <c r="HA255" s="144">
        <v>8</v>
      </c>
      <c r="HB255" s="144">
        <v>7</v>
      </c>
      <c r="HC255" s="144">
        <v>8</v>
      </c>
      <c r="HD255" s="144">
        <v>8</v>
      </c>
      <c r="HE255" s="144">
        <v>8</v>
      </c>
      <c r="HF255" s="144">
        <v>8</v>
      </c>
      <c r="HG255" s="144">
        <v>8</v>
      </c>
      <c r="HH255" s="144">
        <v>8</v>
      </c>
      <c r="HI255" s="144">
        <v>8</v>
      </c>
      <c r="HJ255" s="144">
        <v>8</v>
      </c>
      <c r="HK255" s="144">
        <v>8</v>
      </c>
      <c r="HL255" s="144">
        <v>8</v>
      </c>
      <c r="HM255" s="144">
        <v>9</v>
      </c>
      <c r="HN255" s="144">
        <v>10</v>
      </c>
      <c r="HO255" s="144">
        <v>10</v>
      </c>
      <c r="HP255" s="144">
        <v>10</v>
      </c>
      <c r="HQ255" s="144">
        <v>10</v>
      </c>
      <c r="HR255" s="144">
        <v>10</v>
      </c>
      <c r="HS255" s="144">
        <v>10</v>
      </c>
      <c r="HT255" s="144">
        <v>10</v>
      </c>
      <c r="HU255" s="144">
        <v>10</v>
      </c>
      <c r="HV255" s="144">
        <v>10</v>
      </c>
      <c r="HW255" s="144">
        <v>9</v>
      </c>
      <c r="HX255" s="144">
        <v>9</v>
      </c>
      <c r="HY255" s="144">
        <v>8</v>
      </c>
      <c r="HZ255" s="144">
        <v>6</v>
      </c>
      <c r="IA255" s="144">
        <v>5</v>
      </c>
      <c r="IB255" s="144">
        <v>5</v>
      </c>
      <c r="IC255" s="144">
        <v>5</v>
      </c>
      <c r="ID255" s="144">
        <v>5</v>
      </c>
      <c r="IE255" s="144">
        <v>4</v>
      </c>
      <c r="IF255" s="144">
        <v>5</v>
      </c>
      <c r="IG255" s="144">
        <v>5</v>
      </c>
      <c r="IH255" s="144">
        <v>5</v>
      </c>
      <c r="II255" s="144">
        <v>5</v>
      </c>
      <c r="IJ255" s="144">
        <v>6</v>
      </c>
      <c r="IK255" s="144">
        <v>6</v>
      </c>
      <c r="IL255" s="144">
        <v>6</v>
      </c>
      <c r="IM255" s="144">
        <v>6</v>
      </c>
      <c r="IN255" s="341">
        <f t="shared" si="219"/>
        <v>6</v>
      </c>
      <c r="IO255" s="144">
        <v>6</v>
      </c>
      <c r="IP255" s="144">
        <v>7</v>
      </c>
      <c r="IQ255" s="144">
        <v>6</v>
      </c>
      <c r="IR255" s="144">
        <v>6</v>
      </c>
      <c r="IS255" s="329">
        <v>6</v>
      </c>
      <c r="IT255" s="144">
        <v>4</v>
      </c>
      <c r="IU255" s="144">
        <v>4</v>
      </c>
      <c r="IV255" s="144">
        <v>4</v>
      </c>
      <c r="IW255" s="144">
        <v>4</v>
      </c>
      <c r="IX255" s="144">
        <v>4</v>
      </c>
      <c r="IY255" s="144">
        <v>5</v>
      </c>
      <c r="IZ255" s="144">
        <v>5</v>
      </c>
      <c r="JA255" s="144">
        <v>4</v>
      </c>
      <c r="JB255" s="144">
        <v>3</v>
      </c>
      <c r="JC255" s="343">
        <f t="shared" si="221"/>
        <v>4</v>
      </c>
      <c r="JD255" s="144">
        <v>5</v>
      </c>
      <c r="JE255" s="144">
        <v>6</v>
      </c>
      <c r="JF255" s="362">
        <f t="shared" si="222"/>
        <v>5.5</v>
      </c>
      <c r="JG255" s="144">
        <v>5</v>
      </c>
      <c r="JH255" s="144">
        <v>5</v>
      </c>
      <c r="JI255" s="144">
        <v>6</v>
      </c>
      <c r="JJ255" s="144">
        <v>7</v>
      </c>
      <c r="JK255" s="144">
        <v>8</v>
      </c>
      <c r="JL255" s="144">
        <v>8</v>
      </c>
      <c r="JM255" s="144">
        <v>11</v>
      </c>
      <c r="JN255" s="341">
        <f t="shared" si="223"/>
        <v>10.5</v>
      </c>
      <c r="JO255" s="144">
        <v>10</v>
      </c>
      <c r="JP255" s="144">
        <v>10</v>
      </c>
      <c r="JQ255" s="144">
        <v>10</v>
      </c>
      <c r="JR255" s="144">
        <v>10</v>
      </c>
      <c r="JS255" s="144">
        <v>10</v>
      </c>
      <c r="JT255" s="144">
        <v>9</v>
      </c>
      <c r="JU255" s="144">
        <v>8</v>
      </c>
      <c r="JV255" s="341">
        <f t="shared" si="224"/>
        <v>7.5</v>
      </c>
      <c r="JW255" s="144">
        <v>7</v>
      </c>
      <c r="JX255" s="144">
        <v>7</v>
      </c>
      <c r="JY255" s="144">
        <v>7</v>
      </c>
      <c r="JZ255" s="144">
        <v>7</v>
      </c>
      <c r="KA255" s="144">
        <v>6</v>
      </c>
      <c r="KB255" s="144">
        <v>6</v>
      </c>
      <c r="KC255" s="144">
        <v>6</v>
      </c>
      <c r="KD255" s="144">
        <v>6</v>
      </c>
      <c r="KE255" s="144">
        <v>6</v>
      </c>
      <c r="KF255" s="144">
        <v>5</v>
      </c>
      <c r="KG255" s="144">
        <v>5</v>
      </c>
      <c r="KH255" s="144">
        <v>5</v>
      </c>
      <c r="KI255" s="144">
        <v>5</v>
      </c>
      <c r="KJ255" s="144">
        <v>7</v>
      </c>
      <c r="KK255" s="144">
        <v>7</v>
      </c>
      <c r="KL255" s="144">
        <v>7</v>
      </c>
      <c r="KM255" s="144">
        <v>7</v>
      </c>
      <c r="KN255" s="144">
        <v>6</v>
      </c>
      <c r="KO255" s="144">
        <v>6</v>
      </c>
      <c r="KP255" s="144">
        <v>6</v>
      </c>
      <c r="KQ255" s="144">
        <v>6</v>
      </c>
      <c r="KR255" s="144">
        <v>5</v>
      </c>
      <c r="KS255" s="144">
        <v>5</v>
      </c>
      <c r="KT255" s="144">
        <v>5</v>
      </c>
      <c r="KU255" s="144">
        <v>5</v>
      </c>
      <c r="KV255" s="144">
        <v>5</v>
      </c>
      <c r="KW255" s="144">
        <v>6</v>
      </c>
      <c r="KX255" s="144">
        <v>6</v>
      </c>
      <c r="KY255" s="144">
        <v>6</v>
      </c>
      <c r="KZ255" s="144">
        <v>6</v>
      </c>
      <c r="LA255" s="144">
        <v>8</v>
      </c>
      <c r="LB255" s="144">
        <v>9</v>
      </c>
      <c r="LC255" s="144">
        <v>10</v>
      </c>
      <c r="LD255" s="144">
        <v>8</v>
      </c>
      <c r="LE255" s="144">
        <v>8</v>
      </c>
      <c r="LF255" s="144">
        <v>8</v>
      </c>
      <c r="LG255" s="144">
        <v>9</v>
      </c>
      <c r="LH255" s="144">
        <v>8</v>
      </c>
      <c r="LI255" s="144">
        <v>8</v>
      </c>
      <c r="LJ255" s="144">
        <v>8</v>
      </c>
      <c r="LK255" s="144">
        <v>9</v>
      </c>
      <c r="LL255" s="144">
        <v>8</v>
      </c>
      <c r="LM255" s="144">
        <v>7</v>
      </c>
      <c r="LN255" s="144">
        <v>8</v>
      </c>
      <c r="LO255" s="144">
        <v>6</v>
      </c>
      <c r="LP255" s="144">
        <v>7</v>
      </c>
      <c r="LQ255" s="144">
        <v>8</v>
      </c>
      <c r="LR255" s="144">
        <v>8</v>
      </c>
      <c r="LS255" s="144">
        <v>10</v>
      </c>
      <c r="LT255" s="144">
        <v>9</v>
      </c>
      <c r="LU255" s="144">
        <v>7</v>
      </c>
      <c r="LV255" s="144">
        <v>7</v>
      </c>
      <c r="LW255" s="144">
        <v>7</v>
      </c>
      <c r="LX255" s="144">
        <v>7</v>
      </c>
      <c r="LY255" s="144">
        <v>7</v>
      </c>
      <c r="LZ255" s="144">
        <v>7</v>
      </c>
      <c r="MA255" s="144">
        <v>7</v>
      </c>
      <c r="MB255" s="144">
        <v>4</v>
      </c>
      <c r="MC255" s="144">
        <v>4</v>
      </c>
      <c r="MD255" s="144">
        <v>4</v>
      </c>
      <c r="ME255" s="144">
        <v>4</v>
      </c>
      <c r="MF255" s="144">
        <v>4</v>
      </c>
      <c r="MG255" s="144">
        <v>4</v>
      </c>
      <c r="MH255" s="144">
        <v>4</v>
      </c>
      <c r="MI255" s="144">
        <v>4</v>
      </c>
      <c r="MJ255" s="144">
        <v>4</v>
      </c>
      <c r="MK255" s="144">
        <v>3</v>
      </c>
      <c r="ML255" s="144">
        <v>3</v>
      </c>
      <c r="MM255" s="144">
        <v>3</v>
      </c>
      <c r="MN255" s="144">
        <v>3</v>
      </c>
      <c r="MO255" s="144">
        <v>2</v>
      </c>
      <c r="MP255" s="144">
        <v>2</v>
      </c>
      <c r="MQ255" s="144">
        <v>1</v>
      </c>
      <c r="MR255" s="144">
        <v>1</v>
      </c>
      <c r="MS255" s="144">
        <v>1</v>
      </c>
      <c r="MT255" s="144">
        <v>1</v>
      </c>
      <c r="MU255" s="144">
        <v>1</v>
      </c>
      <c r="MV255" s="144">
        <v>2</v>
      </c>
      <c r="MW255" s="144">
        <v>2</v>
      </c>
      <c r="MX255" s="144">
        <v>2</v>
      </c>
      <c r="MY255" s="144">
        <v>2</v>
      </c>
      <c r="MZ255" s="144">
        <v>2</v>
      </c>
      <c r="NA255" s="144">
        <v>2</v>
      </c>
      <c r="NB255" s="144">
        <v>3</v>
      </c>
      <c r="NC255" s="144">
        <v>3</v>
      </c>
      <c r="ND255" s="144">
        <v>3</v>
      </c>
      <c r="NE255" s="144">
        <v>4</v>
      </c>
      <c r="NF255" s="144">
        <v>4</v>
      </c>
      <c r="NG255" s="144">
        <v>4</v>
      </c>
      <c r="NH255" s="144">
        <v>4</v>
      </c>
      <c r="NI255" s="144">
        <v>4</v>
      </c>
      <c r="NJ255" s="144">
        <v>4</v>
      </c>
      <c r="NK255" s="144">
        <v>5</v>
      </c>
      <c r="NL255" s="144">
        <v>6</v>
      </c>
      <c r="NM255" s="144">
        <v>6</v>
      </c>
      <c r="NN255" s="144">
        <v>6</v>
      </c>
      <c r="NO255" s="144">
        <v>5</v>
      </c>
      <c r="NP255" s="144">
        <v>5</v>
      </c>
      <c r="NQ255" s="144">
        <v>3</v>
      </c>
      <c r="NR255" s="144">
        <v>3</v>
      </c>
      <c r="NS255" s="144">
        <v>3</v>
      </c>
      <c r="NT255" s="144">
        <v>3</v>
      </c>
      <c r="NU255" s="144">
        <v>3</v>
      </c>
      <c r="NV255" s="144">
        <v>3</v>
      </c>
      <c r="NW255" s="144">
        <v>3</v>
      </c>
      <c r="NX255" s="144">
        <v>4</v>
      </c>
      <c r="NY255" s="144">
        <v>4</v>
      </c>
      <c r="NZ255" s="144">
        <v>4</v>
      </c>
      <c r="OA255" s="144">
        <v>4</v>
      </c>
      <c r="OB255" s="144">
        <v>2</v>
      </c>
      <c r="OC255" s="144">
        <v>4</v>
      </c>
      <c r="OD255" s="144">
        <v>4</v>
      </c>
      <c r="OE255" s="144">
        <v>4</v>
      </c>
      <c r="OF255" s="144">
        <v>7</v>
      </c>
      <c r="OG255" s="144">
        <v>7</v>
      </c>
      <c r="OH255" s="144">
        <v>7</v>
      </c>
      <c r="OI255" s="144">
        <v>7</v>
      </c>
      <c r="OJ255" s="144">
        <v>7</v>
      </c>
      <c r="OK255" s="144">
        <v>7</v>
      </c>
      <c r="OL255" s="144">
        <v>7</v>
      </c>
      <c r="OM255" s="144">
        <v>7</v>
      </c>
      <c r="ON255" s="144">
        <v>7</v>
      </c>
      <c r="OO255" s="144">
        <v>7</v>
      </c>
      <c r="OP255" s="473">
        <v>7</v>
      </c>
      <c r="OQ255" s="144">
        <v>7</v>
      </c>
      <c r="OR255" s="144">
        <v>7</v>
      </c>
      <c r="OS255" s="144">
        <v>7</v>
      </c>
      <c r="OT255" s="144">
        <v>6</v>
      </c>
      <c r="OU255" s="144">
        <v>6</v>
      </c>
      <c r="OV255" s="144">
        <v>6</v>
      </c>
      <c r="OW255" s="144">
        <v>6</v>
      </c>
      <c r="OX255" s="144">
        <v>6</v>
      </c>
      <c r="OY255" s="341">
        <f t="shared" si="220"/>
        <v>6</v>
      </c>
      <c r="OZ255" s="473">
        <v>6</v>
      </c>
      <c r="PA255" s="144">
        <v>6</v>
      </c>
      <c r="PB255" s="144">
        <v>6</v>
      </c>
      <c r="PC255" s="144">
        <v>6</v>
      </c>
      <c r="PD255" s="144">
        <v>6</v>
      </c>
    </row>
    <row r="256" spans="1:436" s="144" customFormat="1" x14ac:dyDescent="0.2">
      <c r="A256" s="55"/>
      <c r="B256" s="318">
        <v>7</v>
      </c>
      <c r="C256" s="319">
        <f t="shared" ca="1" si="218"/>
        <v>3</v>
      </c>
      <c r="D256" s="322"/>
      <c r="E256" s="322"/>
      <c r="F256" s="322"/>
      <c r="G256" s="144">
        <v>7</v>
      </c>
      <c r="H256" s="144">
        <v>7</v>
      </c>
      <c r="I256" s="343">
        <v>6.5</v>
      </c>
      <c r="J256" s="144">
        <v>6</v>
      </c>
      <c r="K256" s="144">
        <v>5</v>
      </c>
      <c r="L256" s="144">
        <v>4</v>
      </c>
      <c r="M256" s="144">
        <v>4</v>
      </c>
      <c r="N256" s="144">
        <v>3</v>
      </c>
      <c r="O256" s="144">
        <v>3</v>
      </c>
      <c r="P256" s="144">
        <v>3</v>
      </c>
      <c r="Q256" s="144">
        <v>2</v>
      </c>
      <c r="R256" s="144">
        <v>2</v>
      </c>
      <c r="S256" s="144">
        <v>3</v>
      </c>
      <c r="T256" s="144">
        <v>3</v>
      </c>
      <c r="U256" s="144">
        <v>3</v>
      </c>
      <c r="V256" s="144">
        <v>3</v>
      </c>
      <c r="W256" s="144">
        <v>3</v>
      </c>
      <c r="X256" s="144">
        <v>3</v>
      </c>
      <c r="Y256" s="144">
        <v>3</v>
      </c>
      <c r="Z256" s="144">
        <v>3</v>
      </c>
      <c r="AA256" s="144">
        <v>3</v>
      </c>
      <c r="AB256" s="144">
        <v>4</v>
      </c>
      <c r="AC256" s="144">
        <v>4</v>
      </c>
      <c r="AD256" s="144">
        <v>4</v>
      </c>
      <c r="AE256" s="144">
        <v>4</v>
      </c>
      <c r="AF256" s="144">
        <v>4</v>
      </c>
      <c r="AG256" s="144">
        <v>5</v>
      </c>
      <c r="AH256" s="144">
        <v>5</v>
      </c>
      <c r="AI256" s="144">
        <v>8</v>
      </c>
      <c r="AJ256" s="144">
        <v>8</v>
      </c>
      <c r="AK256" s="144">
        <v>8</v>
      </c>
      <c r="AL256" s="144">
        <v>8</v>
      </c>
      <c r="AM256" s="144">
        <v>8</v>
      </c>
      <c r="AN256" s="144">
        <v>8</v>
      </c>
      <c r="AO256" s="144">
        <v>8</v>
      </c>
      <c r="AP256" s="363">
        <v>8.5</v>
      </c>
      <c r="AQ256" s="144">
        <v>9</v>
      </c>
      <c r="AR256" s="144">
        <v>9</v>
      </c>
      <c r="AS256" s="144">
        <v>9</v>
      </c>
      <c r="AT256" s="144">
        <v>10</v>
      </c>
      <c r="AU256" s="144">
        <v>10</v>
      </c>
      <c r="AV256" s="144">
        <v>11</v>
      </c>
      <c r="AW256" s="144">
        <v>11</v>
      </c>
      <c r="AX256" s="144">
        <v>11</v>
      </c>
      <c r="AY256" s="144">
        <v>11</v>
      </c>
      <c r="AZ256" s="144">
        <v>10</v>
      </c>
      <c r="BA256" s="144">
        <v>10</v>
      </c>
      <c r="BB256" s="144">
        <v>10</v>
      </c>
      <c r="BC256" s="144">
        <v>10</v>
      </c>
      <c r="BD256" s="144">
        <v>10</v>
      </c>
      <c r="BE256" s="144">
        <v>10</v>
      </c>
      <c r="BF256" s="144">
        <v>10</v>
      </c>
      <c r="BG256" s="144">
        <v>10</v>
      </c>
      <c r="BH256" s="144">
        <v>9</v>
      </c>
      <c r="BI256" s="144">
        <v>9</v>
      </c>
      <c r="BJ256" s="144">
        <v>9</v>
      </c>
      <c r="BK256" s="144">
        <v>9</v>
      </c>
      <c r="BL256" s="144">
        <v>8</v>
      </c>
      <c r="BM256" s="144">
        <v>9</v>
      </c>
      <c r="BN256" s="144">
        <v>10</v>
      </c>
      <c r="BO256" s="144">
        <v>10</v>
      </c>
      <c r="BP256" s="144">
        <v>9</v>
      </c>
      <c r="BQ256" s="144">
        <v>8</v>
      </c>
      <c r="BR256" s="144">
        <v>9</v>
      </c>
      <c r="BS256" s="371">
        <v>0</v>
      </c>
      <c r="BT256" s="144">
        <v>3</v>
      </c>
      <c r="BU256" s="144">
        <v>4</v>
      </c>
      <c r="BV256" s="144">
        <v>6</v>
      </c>
      <c r="BW256" s="144">
        <v>6</v>
      </c>
      <c r="BX256" s="144">
        <v>6</v>
      </c>
      <c r="BY256" s="144">
        <v>6</v>
      </c>
      <c r="BZ256" s="144">
        <v>5</v>
      </c>
      <c r="CA256" s="329">
        <v>5</v>
      </c>
      <c r="CB256" s="144">
        <v>5</v>
      </c>
      <c r="CC256" s="329">
        <v>5</v>
      </c>
      <c r="CD256" s="329">
        <v>7</v>
      </c>
      <c r="CE256" s="329">
        <v>9</v>
      </c>
      <c r="CF256" s="329">
        <v>9</v>
      </c>
      <c r="CG256" s="144">
        <v>10</v>
      </c>
      <c r="CH256" s="144">
        <v>10</v>
      </c>
      <c r="CI256" s="329">
        <v>9</v>
      </c>
      <c r="CJ256" s="144">
        <v>9</v>
      </c>
      <c r="CK256" s="144">
        <v>11</v>
      </c>
      <c r="CL256" s="144">
        <v>12</v>
      </c>
      <c r="CM256" s="144">
        <v>13</v>
      </c>
      <c r="CN256" s="144">
        <v>13</v>
      </c>
      <c r="CO256" s="144">
        <v>13</v>
      </c>
      <c r="CP256" s="144">
        <v>15</v>
      </c>
      <c r="CQ256" s="144">
        <v>15</v>
      </c>
      <c r="CR256" s="144">
        <v>15</v>
      </c>
      <c r="CS256" s="144">
        <v>14</v>
      </c>
      <c r="CT256" s="144">
        <v>14</v>
      </c>
      <c r="CU256" s="144">
        <v>16</v>
      </c>
      <c r="CV256" s="144">
        <v>17</v>
      </c>
      <c r="CW256" s="144">
        <v>17</v>
      </c>
      <c r="CX256" s="144">
        <v>18</v>
      </c>
      <c r="CY256" s="144">
        <v>18</v>
      </c>
      <c r="CZ256" s="144">
        <v>18</v>
      </c>
      <c r="DA256" s="144">
        <v>17</v>
      </c>
      <c r="DB256" s="144">
        <v>17</v>
      </c>
      <c r="DC256" s="144">
        <v>16</v>
      </c>
      <c r="DD256" s="144">
        <v>17</v>
      </c>
      <c r="DE256" s="144">
        <v>17</v>
      </c>
      <c r="DF256" s="144">
        <v>17.5</v>
      </c>
      <c r="DG256" s="144">
        <v>18</v>
      </c>
      <c r="DH256" s="144">
        <v>17</v>
      </c>
      <c r="DI256" s="144">
        <v>17</v>
      </c>
      <c r="DJ256" s="144">
        <v>17</v>
      </c>
      <c r="DK256" s="144">
        <v>18</v>
      </c>
      <c r="DL256" s="144">
        <v>18</v>
      </c>
      <c r="DM256" s="144">
        <v>18</v>
      </c>
      <c r="DN256" s="144">
        <v>18</v>
      </c>
      <c r="DO256" s="144">
        <v>20</v>
      </c>
      <c r="DP256" s="144">
        <v>18</v>
      </c>
      <c r="DQ256" s="144">
        <v>17</v>
      </c>
      <c r="DR256" s="329">
        <v>17</v>
      </c>
      <c r="DS256" s="144">
        <v>18</v>
      </c>
      <c r="DT256" s="329">
        <v>16</v>
      </c>
      <c r="DU256" s="329">
        <v>16</v>
      </c>
      <c r="DV256" s="329">
        <v>16</v>
      </c>
      <c r="DW256" s="329">
        <v>16</v>
      </c>
      <c r="DX256" s="329">
        <v>16</v>
      </c>
      <c r="DY256" s="329">
        <v>12</v>
      </c>
      <c r="DZ256" s="329">
        <v>12</v>
      </c>
      <c r="EA256" s="329">
        <v>12</v>
      </c>
      <c r="EB256" s="329">
        <v>12</v>
      </c>
      <c r="EC256" s="329">
        <v>11</v>
      </c>
      <c r="ED256" s="329">
        <v>11</v>
      </c>
      <c r="EE256" s="329">
        <v>10</v>
      </c>
      <c r="EF256" s="329">
        <v>10</v>
      </c>
      <c r="EG256" s="329">
        <v>8</v>
      </c>
      <c r="EH256" s="329">
        <v>8</v>
      </c>
      <c r="EI256" s="329">
        <v>8</v>
      </c>
      <c r="EJ256" s="329">
        <v>8</v>
      </c>
      <c r="EK256" s="329">
        <v>8</v>
      </c>
      <c r="EL256" s="329">
        <v>8</v>
      </c>
      <c r="EM256" s="329">
        <v>8</v>
      </c>
      <c r="EN256" s="329">
        <v>8</v>
      </c>
      <c r="EO256" s="144">
        <v>8</v>
      </c>
      <c r="EP256" s="329">
        <v>7</v>
      </c>
      <c r="EQ256" s="381">
        <v>7</v>
      </c>
      <c r="ER256" s="329">
        <v>7</v>
      </c>
      <c r="ES256" s="329">
        <v>6</v>
      </c>
      <c r="ET256" s="329">
        <v>5</v>
      </c>
      <c r="EU256" s="381">
        <v>5</v>
      </c>
      <c r="EV256" s="329">
        <v>3</v>
      </c>
      <c r="EW256" s="329">
        <v>3</v>
      </c>
      <c r="EX256" s="329">
        <v>3</v>
      </c>
      <c r="EY256" s="329">
        <v>3</v>
      </c>
      <c r="EZ256" s="329">
        <v>3</v>
      </c>
      <c r="FA256" s="329">
        <v>3</v>
      </c>
      <c r="FB256" s="329">
        <v>2</v>
      </c>
      <c r="FC256" s="329">
        <v>2</v>
      </c>
      <c r="FD256" s="329">
        <v>2</v>
      </c>
      <c r="FE256" s="329">
        <v>2</v>
      </c>
      <c r="FF256" s="329">
        <v>2</v>
      </c>
      <c r="FG256" s="329">
        <v>2</v>
      </c>
      <c r="FH256" s="329">
        <v>2</v>
      </c>
      <c r="FI256" s="329">
        <v>2</v>
      </c>
      <c r="FJ256" s="329">
        <v>2</v>
      </c>
      <c r="FK256" s="144">
        <v>2</v>
      </c>
      <c r="FL256" s="329">
        <v>3</v>
      </c>
      <c r="FM256" s="329">
        <v>3</v>
      </c>
      <c r="FN256" s="144">
        <v>3</v>
      </c>
      <c r="FO256" s="144">
        <v>3</v>
      </c>
      <c r="FP256" s="144">
        <v>3</v>
      </c>
      <c r="FQ256" s="381">
        <v>3</v>
      </c>
      <c r="FR256" s="144">
        <v>3</v>
      </c>
      <c r="FS256" s="329">
        <v>3</v>
      </c>
      <c r="FT256" s="144">
        <v>3</v>
      </c>
      <c r="FU256" s="329">
        <v>3</v>
      </c>
      <c r="FV256" s="329">
        <v>4</v>
      </c>
      <c r="FW256" s="329">
        <v>5</v>
      </c>
      <c r="FX256" s="329">
        <v>5</v>
      </c>
      <c r="FY256" s="329">
        <v>5</v>
      </c>
      <c r="FZ256" s="329">
        <v>5</v>
      </c>
      <c r="GA256" s="329">
        <v>5</v>
      </c>
      <c r="GB256" s="329">
        <v>5</v>
      </c>
      <c r="GC256" s="329">
        <v>4</v>
      </c>
      <c r="GD256" s="329">
        <v>4</v>
      </c>
      <c r="GE256" s="329">
        <v>6</v>
      </c>
      <c r="GF256" s="329">
        <v>6</v>
      </c>
      <c r="GG256" s="329">
        <v>6</v>
      </c>
      <c r="GH256" s="329">
        <v>6</v>
      </c>
      <c r="GI256" s="329">
        <v>6</v>
      </c>
      <c r="GJ256" s="329">
        <v>6</v>
      </c>
      <c r="GK256" s="329">
        <v>5</v>
      </c>
      <c r="GL256" s="329">
        <v>6</v>
      </c>
      <c r="GM256" s="329">
        <v>6</v>
      </c>
      <c r="GN256" s="329">
        <v>6</v>
      </c>
      <c r="GO256" s="329">
        <v>5</v>
      </c>
      <c r="GP256" s="144">
        <v>5</v>
      </c>
      <c r="GQ256" s="329">
        <v>5</v>
      </c>
      <c r="GR256" s="381">
        <v>5</v>
      </c>
      <c r="GS256" s="329">
        <v>6</v>
      </c>
      <c r="GT256" s="329">
        <v>6</v>
      </c>
      <c r="GU256" s="329">
        <v>5</v>
      </c>
      <c r="GV256" s="144">
        <v>7</v>
      </c>
      <c r="GW256" s="144">
        <v>7</v>
      </c>
      <c r="GX256" s="144">
        <v>8</v>
      </c>
      <c r="GY256" s="144">
        <v>8</v>
      </c>
      <c r="GZ256" s="144">
        <v>9</v>
      </c>
      <c r="HA256" s="144">
        <v>9</v>
      </c>
      <c r="HB256" s="144">
        <v>9</v>
      </c>
      <c r="HC256" s="144">
        <v>9</v>
      </c>
      <c r="HD256" s="144">
        <v>8</v>
      </c>
      <c r="HE256" s="144">
        <v>9</v>
      </c>
      <c r="HF256" s="144">
        <v>10</v>
      </c>
      <c r="HG256" s="144">
        <v>10</v>
      </c>
      <c r="HH256" s="144">
        <v>10</v>
      </c>
      <c r="HI256" s="144">
        <v>10</v>
      </c>
      <c r="HJ256" s="144">
        <v>10</v>
      </c>
      <c r="HK256" s="144">
        <v>10</v>
      </c>
      <c r="HL256" s="144">
        <v>10</v>
      </c>
      <c r="HM256" s="144">
        <v>9</v>
      </c>
      <c r="HN256" s="144">
        <v>9</v>
      </c>
      <c r="HO256" s="144">
        <v>9</v>
      </c>
      <c r="HP256" s="144">
        <v>10</v>
      </c>
      <c r="HQ256" s="144">
        <v>8</v>
      </c>
      <c r="HR256" s="144">
        <v>8</v>
      </c>
      <c r="HS256" s="144">
        <v>8</v>
      </c>
      <c r="HT256" s="144">
        <v>8</v>
      </c>
      <c r="HU256" s="144">
        <v>8</v>
      </c>
      <c r="HV256" s="144">
        <v>8</v>
      </c>
      <c r="HW256" s="144">
        <v>8</v>
      </c>
      <c r="HX256" s="144">
        <v>8</v>
      </c>
      <c r="HY256" s="144">
        <v>9</v>
      </c>
      <c r="HZ256" s="144">
        <v>9</v>
      </c>
      <c r="IA256" s="144">
        <v>9</v>
      </c>
      <c r="IB256" s="144">
        <v>10</v>
      </c>
      <c r="IC256" s="144">
        <v>10</v>
      </c>
      <c r="ID256" s="144">
        <v>11</v>
      </c>
      <c r="IE256" s="144">
        <v>10</v>
      </c>
      <c r="IF256" s="144">
        <v>11</v>
      </c>
      <c r="IG256" s="144">
        <v>12</v>
      </c>
      <c r="IH256" s="144">
        <v>11</v>
      </c>
      <c r="II256" s="144">
        <v>11</v>
      </c>
      <c r="IJ256" s="144">
        <v>11</v>
      </c>
      <c r="IK256" s="144">
        <v>11</v>
      </c>
      <c r="IL256" s="144">
        <v>9</v>
      </c>
      <c r="IM256" s="144">
        <v>9</v>
      </c>
      <c r="IN256" s="341">
        <f t="shared" si="219"/>
        <v>10</v>
      </c>
      <c r="IO256" s="144">
        <v>11</v>
      </c>
      <c r="IP256" s="144">
        <v>11</v>
      </c>
      <c r="IQ256" s="144">
        <v>10</v>
      </c>
      <c r="IR256" s="144">
        <v>9</v>
      </c>
      <c r="IS256" s="329">
        <v>9</v>
      </c>
      <c r="IT256" s="144">
        <v>9</v>
      </c>
      <c r="IU256" s="144">
        <v>8</v>
      </c>
      <c r="IV256" s="144">
        <v>7</v>
      </c>
      <c r="IW256" s="144">
        <v>7</v>
      </c>
      <c r="IX256" s="144">
        <v>6</v>
      </c>
      <c r="IY256" s="144">
        <v>6</v>
      </c>
      <c r="IZ256" s="144">
        <v>7</v>
      </c>
      <c r="JA256" s="144">
        <v>8</v>
      </c>
      <c r="JB256" s="144">
        <v>8</v>
      </c>
      <c r="JC256" s="343">
        <f t="shared" si="221"/>
        <v>7.5</v>
      </c>
      <c r="JD256" s="144">
        <v>7</v>
      </c>
      <c r="JE256" s="144">
        <v>8</v>
      </c>
      <c r="JF256" s="362">
        <f t="shared" si="222"/>
        <v>8</v>
      </c>
      <c r="JG256" s="144">
        <v>8</v>
      </c>
      <c r="JH256" s="144">
        <v>8</v>
      </c>
      <c r="JI256" s="144">
        <v>9</v>
      </c>
      <c r="JJ256" s="144">
        <v>9</v>
      </c>
      <c r="JK256" s="144">
        <v>8</v>
      </c>
      <c r="JL256" s="144">
        <v>8</v>
      </c>
      <c r="JM256" s="144">
        <v>7</v>
      </c>
      <c r="JN256" s="341">
        <f t="shared" si="223"/>
        <v>7</v>
      </c>
      <c r="JO256" s="144">
        <v>7</v>
      </c>
      <c r="JP256" s="144">
        <v>8</v>
      </c>
      <c r="JQ256" s="144">
        <v>9</v>
      </c>
      <c r="JR256" s="144">
        <v>10</v>
      </c>
      <c r="JS256" s="144">
        <v>11</v>
      </c>
      <c r="JT256" s="144">
        <v>11</v>
      </c>
      <c r="JU256" s="144">
        <v>9</v>
      </c>
      <c r="JV256" s="341">
        <f t="shared" si="224"/>
        <v>9.5</v>
      </c>
      <c r="JW256" s="144">
        <v>10</v>
      </c>
      <c r="JX256" s="144">
        <v>10</v>
      </c>
      <c r="JY256" s="144">
        <v>9</v>
      </c>
      <c r="JZ256" s="144">
        <v>8</v>
      </c>
      <c r="KA256" s="144">
        <v>8</v>
      </c>
      <c r="KB256" s="144">
        <v>8</v>
      </c>
      <c r="KC256" s="144">
        <v>8</v>
      </c>
      <c r="KD256" s="144">
        <v>8</v>
      </c>
      <c r="KE256" s="144">
        <v>8</v>
      </c>
      <c r="KF256" s="144">
        <v>8</v>
      </c>
      <c r="KG256" s="144">
        <v>8</v>
      </c>
      <c r="KH256" s="144">
        <v>7</v>
      </c>
      <c r="KI256" s="144">
        <v>7</v>
      </c>
      <c r="KJ256" s="144">
        <v>7</v>
      </c>
      <c r="KK256" s="144">
        <v>5</v>
      </c>
      <c r="KL256" s="144">
        <v>5</v>
      </c>
      <c r="KM256" s="144">
        <v>5</v>
      </c>
      <c r="KN256" s="144">
        <v>5</v>
      </c>
      <c r="KO256" s="144">
        <v>5</v>
      </c>
      <c r="KP256" s="144">
        <v>5</v>
      </c>
      <c r="KQ256" s="144">
        <v>5</v>
      </c>
      <c r="KR256" s="144">
        <v>5</v>
      </c>
      <c r="KS256" s="144">
        <v>5</v>
      </c>
      <c r="KT256" s="144">
        <v>5</v>
      </c>
      <c r="KU256" s="144">
        <v>5</v>
      </c>
      <c r="KV256" s="144">
        <v>5</v>
      </c>
      <c r="KW256" s="144">
        <v>5</v>
      </c>
      <c r="KX256" s="144">
        <v>5</v>
      </c>
      <c r="KY256" s="144">
        <v>5</v>
      </c>
      <c r="KZ256" s="144">
        <v>5</v>
      </c>
      <c r="LA256" s="144">
        <v>5</v>
      </c>
      <c r="LB256" s="144">
        <v>5</v>
      </c>
      <c r="LC256" s="144">
        <v>6</v>
      </c>
      <c r="LD256" s="144">
        <v>6</v>
      </c>
      <c r="LE256" s="144">
        <v>6</v>
      </c>
      <c r="LF256" s="144">
        <v>6</v>
      </c>
      <c r="LG256" s="144">
        <v>6</v>
      </c>
      <c r="LH256" s="144">
        <v>6</v>
      </c>
      <c r="LI256" s="144">
        <v>6</v>
      </c>
      <c r="LJ256" s="144">
        <v>5</v>
      </c>
      <c r="LK256" s="144">
        <v>5</v>
      </c>
      <c r="LL256" s="144">
        <v>5</v>
      </c>
      <c r="LM256" s="144">
        <v>4</v>
      </c>
      <c r="LN256" s="144">
        <v>4</v>
      </c>
      <c r="LO256" s="144">
        <v>4</v>
      </c>
      <c r="LP256" s="144">
        <v>4</v>
      </c>
      <c r="LQ256" s="144">
        <v>4</v>
      </c>
      <c r="LR256" s="144">
        <v>4</v>
      </c>
      <c r="LS256" s="144">
        <v>5</v>
      </c>
      <c r="LT256" s="144">
        <v>4</v>
      </c>
      <c r="LU256" s="144">
        <v>4</v>
      </c>
      <c r="LV256" s="144">
        <v>4</v>
      </c>
      <c r="LW256" s="144">
        <v>5</v>
      </c>
      <c r="LX256" s="144">
        <v>6</v>
      </c>
      <c r="LY256" s="144">
        <v>6</v>
      </c>
      <c r="LZ256" s="144">
        <v>6</v>
      </c>
      <c r="MA256" s="144">
        <v>6</v>
      </c>
      <c r="MB256" s="144">
        <v>6</v>
      </c>
      <c r="MC256" s="144">
        <v>6</v>
      </c>
      <c r="MD256" s="144">
        <v>6</v>
      </c>
      <c r="ME256" s="144">
        <v>6</v>
      </c>
      <c r="MF256" s="144">
        <v>6</v>
      </c>
      <c r="MG256" s="144">
        <v>6</v>
      </c>
      <c r="MH256" s="144">
        <v>6</v>
      </c>
      <c r="MI256" s="144">
        <v>6</v>
      </c>
      <c r="MJ256" s="144">
        <v>6</v>
      </c>
      <c r="MK256" s="144">
        <v>6</v>
      </c>
      <c r="ML256" s="144">
        <v>6</v>
      </c>
      <c r="MM256" s="144">
        <v>6</v>
      </c>
      <c r="MN256" s="144">
        <v>6</v>
      </c>
      <c r="MO256" s="144">
        <v>6</v>
      </c>
      <c r="MP256" s="144">
        <v>6</v>
      </c>
      <c r="MQ256" s="144">
        <v>6</v>
      </c>
      <c r="MR256" s="144">
        <v>6</v>
      </c>
      <c r="MS256" s="144">
        <v>6</v>
      </c>
      <c r="MT256" s="144">
        <v>6</v>
      </c>
      <c r="MU256" s="144">
        <v>6</v>
      </c>
      <c r="MV256" s="144">
        <v>9</v>
      </c>
      <c r="MW256" s="144">
        <v>10</v>
      </c>
      <c r="MX256" s="144">
        <v>10</v>
      </c>
      <c r="MY256" s="144">
        <v>10</v>
      </c>
      <c r="MZ256" s="144">
        <v>9</v>
      </c>
      <c r="NA256" s="144">
        <v>9</v>
      </c>
      <c r="NB256" s="144">
        <v>9</v>
      </c>
      <c r="NC256" s="144">
        <v>9</v>
      </c>
      <c r="ND256" s="144">
        <v>7</v>
      </c>
      <c r="NE256" s="144">
        <v>7</v>
      </c>
      <c r="NF256" s="144">
        <v>9</v>
      </c>
      <c r="NG256" s="144">
        <v>9</v>
      </c>
      <c r="NH256" s="144">
        <v>10</v>
      </c>
      <c r="NI256" s="144">
        <v>9</v>
      </c>
      <c r="NJ256" s="144">
        <v>9</v>
      </c>
      <c r="NK256" s="144">
        <v>9</v>
      </c>
      <c r="NL256" s="144">
        <v>9</v>
      </c>
      <c r="NM256" s="144">
        <v>9</v>
      </c>
      <c r="NN256" s="144">
        <v>7</v>
      </c>
      <c r="NO256" s="144">
        <v>7</v>
      </c>
      <c r="NP256" s="144">
        <v>7</v>
      </c>
      <c r="NQ256" s="144">
        <v>8</v>
      </c>
      <c r="NR256" s="144">
        <v>7</v>
      </c>
      <c r="NS256" s="144">
        <v>7</v>
      </c>
      <c r="NT256" s="144">
        <v>8</v>
      </c>
      <c r="NU256" s="144">
        <v>8</v>
      </c>
      <c r="NV256" s="144">
        <v>7</v>
      </c>
      <c r="NW256" s="144">
        <v>7</v>
      </c>
      <c r="NX256" s="144">
        <v>7</v>
      </c>
      <c r="NY256" s="144">
        <v>7</v>
      </c>
      <c r="NZ256" s="144">
        <v>7</v>
      </c>
      <c r="OA256" s="144">
        <v>7</v>
      </c>
      <c r="OB256" s="144">
        <v>8</v>
      </c>
      <c r="OC256" s="144">
        <v>8</v>
      </c>
      <c r="OD256" s="144">
        <v>7</v>
      </c>
      <c r="OE256" s="144">
        <v>7</v>
      </c>
      <c r="OF256" s="144">
        <v>7</v>
      </c>
      <c r="OG256" s="144">
        <v>7</v>
      </c>
      <c r="OH256" s="144">
        <v>7</v>
      </c>
      <c r="OI256" s="144">
        <v>7</v>
      </c>
      <c r="OJ256" s="144">
        <v>7</v>
      </c>
      <c r="OK256" s="144">
        <v>5</v>
      </c>
      <c r="OL256" s="144">
        <v>5</v>
      </c>
      <c r="OM256" s="144">
        <v>5</v>
      </c>
      <c r="ON256" s="144">
        <v>5</v>
      </c>
      <c r="OO256" s="144">
        <v>5</v>
      </c>
      <c r="OP256" s="473">
        <v>5</v>
      </c>
      <c r="OQ256" s="144">
        <v>5</v>
      </c>
      <c r="OR256" s="144">
        <v>5</v>
      </c>
      <c r="OS256" s="144">
        <v>5</v>
      </c>
      <c r="OT256" s="144">
        <v>5</v>
      </c>
      <c r="OU256" s="144">
        <v>5</v>
      </c>
      <c r="OV256" s="144">
        <v>5</v>
      </c>
      <c r="OW256" s="144">
        <v>5</v>
      </c>
      <c r="OX256" s="144">
        <v>5</v>
      </c>
      <c r="OY256" s="341">
        <f t="shared" si="220"/>
        <v>4</v>
      </c>
      <c r="OZ256" s="473">
        <v>3</v>
      </c>
      <c r="PA256" s="144">
        <v>3</v>
      </c>
      <c r="PB256" s="144">
        <v>3</v>
      </c>
      <c r="PC256" s="144">
        <v>3</v>
      </c>
      <c r="PD256" s="144">
        <v>3</v>
      </c>
    </row>
    <row r="257" spans="1:420" s="144" customFormat="1" x14ac:dyDescent="0.2">
      <c r="A257" s="318"/>
      <c r="B257" s="318">
        <v>8</v>
      </c>
      <c r="C257" s="319">
        <f t="shared" ca="1" si="218"/>
        <v>141</v>
      </c>
      <c r="D257" s="322"/>
      <c r="E257" s="322"/>
      <c r="F257" s="322"/>
      <c r="G257" s="144">
        <v>57</v>
      </c>
      <c r="H257" s="144">
        <v>57</v>
      </c>
      <c r="I257" s="343">
        <v>57.5</v>
      </c>
      <c r="J257" s="144">
        <v>58</v>
      </c>
      <c r="K257" s="144">
        <v>60</v>
      </c>
      <c r="L257" s="144">
        <v>66</v>
      </c>
      <c r="M257" s="144">
        <v>69</v>
      </c>
      <c r="N257" s="144">
        <v>72</v>
      </c>
      <c r="O257" s="144">
        <v>71</v>
      </c>
      <c r="P257" s="144">
        <v>73</v>
      </c>
      <c r="Q257" s="144">
        <v>72</v>
      </c>
      <c r="R257" s="144">
        <v>68</v>
      </c>
      <c r="S257" s="144">
        <v>66</v>
      </c>
      <c r="T257" s="144">
        <v>67</v>
      </c>
      <c r="U257" s="144">
        <v>70</v>
      </c>
      <c r="V257" s="144">
        <v>71</v>
      </c>
      <c r="W257" s="144">
        <v>72</v>
      </c>
      <c r="X257" s="144">
        <v>69</v>
      </c>
      <c r="Y257" s="144">
        <v>70</v>
      </c>
      <c r="Z257" s="144">
        <v>70</v>
      </c>
      <c r="AA257" s="144">
        <v>71</v>
      </c>
      <c r="AB257" s="144">
        <v>70</v>
      </c>
      <c r="AC257" s="144">
        <v>74</v>
      </c>
      <c r="AD257" s="144">
        <v>73</v>
      </c>
      <c r="AE257" s="144">
        <v>76</v>
      </c>
      <c r="AF257" s="144">
        <v>80</v>
      </c>
      <c r="AG257" s="144">
        <v>79</v>
      </c>
      <c r="AH257" s="144">
        <v>75</v>
      </c>
      <c r="AI257" s="144">
        <v>75</v>
      </c>
      <c r="AJ257" s="144">
        <v>78</v>
      </c>
      <c r="AK257" s="144">
        <v>80</v>
      </c>
      <c r="AL257" s="144">
        <v>80</v>
      </c>
      <c r="AM257" s="144">
        <v>80</v>
      </c>
      <c r="AN257" s="144">
        <v>77</v>
      </c>
      <c r="AO257" s="144">
        <v>87</v>
      </c>
      <c r="AP257" s="363">
        <v>88</v>
      </c>
      <c r="AQ257" s="144">
        <v>89</v>
      </c>
      <c r="AR257" s="144">
        <v>90</v>
      </c>
      <c r="AS257" s="144">
        <v>90</v>
      </c>
      <c r="AT257" s="144">
        <v>87</v>
      </c>
      <c r="AU257" s="144">
        <v>86</v>
      </c>
      <c r="AV257" s="144">
        <v>92</v>
      </c>
      <c r="AW257" s="144">
        <v>94</v>
      </c>
      <c r="AX257" s="144">
        <v>99</v>
      </c>
      <c r="AY257" s="144">
        <v>100</v>
      </c>
      <c r="AZ257" s="144">
        <v>100</v>
      </c>
      <c r="BA257" s="144">
        <v>106</v>
      </c>
      <c r="BB257" s="144">
        <v>107</v>
      </c>
      <c r="BC257" s="144">
        <v>98</v>
      </c>
      <c r="BD257" s="144">
        <v>99</v>
      </c>
      <c r="BE257" s="144">
        <v>102</v>
      </c>
      <c r="BF257" s="144">
        <v>101</v>
      </c>
      <c r="BG257" s="144">
        <v>98</v>
      </c>
      <c r="BH257" s="144">
        <v>93</v>
      </c>
      <c r="BI257" s="144">
        <v>93</v>
      </c>
      <c r="BJ257" s="144">
        <v>91</v>
      </c>
      <c r="BK257" s="144">
        <v>89</v>
      </c>
      <c r="BL257" s="144">
        <v>95</v>
      </c>
      <c r="BM257" s="144">
        <v>97</v>
      </c>
      <c r="BN257" s="144">
        <v>100</v>
      </c>
      <c r="BO257" s="144">
        <v>103</v>
      </c>
      <c r="BP257" s="144">
        <v>100</v>
      </c>
      <c r="BQ257" s="144">
        <v>100</v>
      </c>
      <c r="BR257" s="144">
        <v>98</v>
      </c>
      <c r="BS257" s="371">
        <v>0</v>
      </c>
      <c r="BT257" s="144">
        <v>96</v>
      </c>
      <c r="BU257" s="144">
        <v>98</v>
      </c>
      <c r="BV257" s="144">
        <v>102</v>
      </c>
      <c r="BW257" s="144">
        <v>107</v>
      </c>
      <c r="BX257" s="144">
        <v>102</v>
      </c>
      <c r="BY257" s="144">
        <v>108</v>
      </c>
      <c r="BZ257" s="144">
        <v>115</v>
      </c>
      <c r="CA257" s="329">
        <v>116</v>
      </c>
      <c r="CB257" s="144">
        <v>117</v>
      </c>
      <c r="CC257" s="329">
        <v>116</v>
      </c>
      <c r="CD257" s="329">
        <v>117</v>
      </c>
      <c r="CE257" s="329">
        <v>115</v>
      </c>
      <c r="CF257" s="329">
        <v>122</v>
      </c>
      <c r="CG257" s="144">
        <v>123</v>
      </c>
      <c r="CH257" s="144">
        <v>126</v>
      </c>
      <c r="CI257" s="329">
        <v>128</v>
      </c>
      <c r="CJ257" s="144">
        <v>128</v>
      </c>
      <c r="CK257" s="144">
        <v>127</v>
      </c>
      <c r="CL257" s="144">
        <v>130</v>
      </c>
      <c r="CM257" s="144">
        <v>126</v>
      </c>
      <c r="CN257" s="144">
        <v>127</v>
      </c>
      <c r="CO257" s="144">
        <v>126</v>
      </c>
      <c r="CP257" s="144">
        <v>132</v>
      </c>
      <c r="CQ257" s="144">
        <v>130</v>
      </c>
      <c r="CR257" s="144">
        <v>125</v>
      </c>
      <c r="CS257" s="144">
        <v>131</v>
      </c>
      <c r="CT257" s="144">
        <v>124</v>
      </c>
      <c r="CU257" s="144">
        <v>120</v>
      </c>
      <c r="CV257" s="144">
        <v>123</v>
      </c>
      <c r="CW257" s="144">
        <v>120</v>
      </c>
      <c r="CX257" s="144">
        <v>119</v>
      </c>
      <c r="CY257" s="144">
        <v>114</v>
      </c>
      <c r="CZ257" s="144">
        <v>114</v>
      </c>
      <c r="DA257" s="144">
        <v>116</v>
      </c>
      <c r="DB257" s="144">
        <v>118</v>
      </c>
      <c r="DC257" s="144">
        <v>116</v>
      </c>
      <c r="DD257" s="144">
        <v>116</v>
      </c>
      <c r="DE257" s="144">
        <v>115</v>
      </c>
      <c r="DF257" s="144">
        <v>115.5</v>
      </c>
      <c r="DG257" s="144">
        <v>116</v>
      </c>
      <c r="DH257" s="144">
        <v>122</v>
      </c>
      <c r="DI257" s="144">
        <v>122</v>
      </c>
      <c r="DJ257" s="144">
        <v>123</v>
      </c>
      <c r="DK257" s="144">
        <v>123</v>
      </c>
      <c r="DL257" s="144">
        <v>121</v>
      </c>
      <c r="DM257" s="144">
        <v>124</v>
      </c>
      <c r="DN257" s="144">
        <v>124</v>
      </c>
      <c r="DO257" s="144">
        <v>126</v>
      </c>
      <c r="DP257" s="144">
        <v>125</v>
      </c>
      <c r="DQ257" s="144">
        <v>128</v>
      </c>
      <c r="DR257" s="329">
        <v>123</v>
      </c>
      <c r="DS257" s="144">
        <v>131</v>
      </c>
      <c r="DT257" s="329">
        <v>131</v>
      </c>
      <c r="DU257" s="329">
        <v>135</v>
      </c>
      <c r="DV257" s="329">
        <v>134</v>
      </c>
      <c r="DW257" s="329">
        <v>140</v>
      </c>
      <c r="DX257" s="329">
        <v>138</v>
      </c>
      <c r="DY257" s="329">
        <v>137</v>
      </c>
      <c r="DZ257" s="329">
        <v>142</v>
      </c>
      <c r="EA257" s="329">
        <v>142</v>
      </c>
      <c r="EB257" s="329">
        <v>141</v>
      </c>
      <c r="EC257" s="329">
        <v>142</v>
      </c>
      <c r="ED257" s="329">
        <v>151</v>
      </c>
      <c r="EE257" s="329">
        <v>156</v>
      </c>
      <c r="EF257" s="329">
        <v>154</v>
      </c>
      <c r="EG257" s="329">
        <v>154</v>
      </c>
      <c r="EH257" s="329">
        <v>151</v>
      </c>
      <c r="EI257" s="329">
        <v>158</v>
      </c>
      <c r="EJ257" s="329">
        <v>156</v>
      </c>
      <c r="EK257" s="329">
        <v>156</v>
      </c>
      <c r="EL257" s="329">
        <v>158</v>
      </c>
      <c r="EM257" s="329">
        <v>161</v>
      </c>
      <c r="EN257" s="329">
        <v>164</v>
      </c>
      <c r="EO257" s="144">
        <v>160</v>
      </c>
      <c r="EP257" s="329">
        <v>159</v>
      </c>
      <c r="EQ257" s="381">
        <v>156</v>
      </c>
      <c r="ER257" s="329">
        <v>156</v>
      </c>
      <c r="ES257" s="329">
        <v>150</v>
      </c>
      <c r="ET257" s="329">
        <v>145</v>
      </c>
      <c r="EU257" s="381">
        <v>142</v>
      </c>
      <c r="EV257" s="329">
        <v>140</v>
      </c>
      <c r="EW257" s="329">
        <v>139</v>
      </c>
      <c r="EX257" s="329">
        <v>136</v>
      </c>
      <c r="EY257" s="329">
        <v>122</v>
      </c>
      <c r="EZ257" s="329">
        <v>119</v>
      </c>
      <c r="FA257" s="329">
        <v>114</v>
      </c>
      <c r="FB257" s="329">
        <v>115</v>
      </c>
      <c r="FC257" s="329">
        <v>114</v>
      </c>
      <c r="FD257" s="329">
        <v>112</v>
      </c>
      <c r="FE257" s="329">
        <v>111</v>
      </c>
      <c r="FF257" s="329">
        <v>110</v>
      </c>
      <c r="FG257" s="329">
        <v>111</v>
      </c>
      <c r="FH257" s="329">
        <v>110</v>
      </c>
      <c r="FI257" s="329">
        <v>112</v>
      </c>
      <c r="FJ257" s="329">
        <v>113</v>
      </c>
      <c r="FK257" s="144">
        <v>113</v>
      </c>
      <c r="FL257" s="329">
        <v>113</v>
      </c>
      <c r="FM257" s="329">
        <v>112</v>
      </c>
      <c r="FN257" s="144">
        <v>110</v>
      </c>
      <c r="FO257" s="144">
        <v>112</v>
      </c>
      <c r="FP257" s="144">
        <v>106</v>
      </c>
      <c r="FQ257" s="381">
        <v>111</v>
      </c>
      <c r="FR257" s="144">
        <v>112</v>
      </c>
      <c r="FS257" s="329">
        <v>111</v>
      </c>
      <c r="FT257" s="144">
        <v>116</v>
      </c>
      <c r="FU257" s="329">
        <v>115</v>
      </c>
      <c r="FV257" s="329">
        <v>118</v>
      </c>
      <c r="FW257" s="329">
        <v>116</v>
      </c>
      <c r="FX257" s="329">
        <v>115</v>
      </c>
      <c r="FY257" s="329">
        <v>116</v>
      </c>
      <c r="FZ257" s="329">
        <v>116</v>
      </c>
      <c r="GA257" s="329">
        <v>119</v>
      </c>
      <c r="GB257" s="329">
        <v>120</v>
      </c>
      <c r="GC257" s="329">
        <v>119</v>
      </c>
      <c r="GD257" s="329">
        <v>109</v>
      </c>
      <c r="GE257" s="329">
        <v>107</v>
      </c>
      <c r="GF257" s="329">
        <v>106</v>
      </c>
      <c r="GG257" s="329">
        <v>110</v>
      </c>
      <c r="GH257" s="329">
        <v>105</v>
      </c>
      <c r="GI257" s="329">
        <v>107</v>
      </c>
      <c r="GJ257" s="329">
        <v>105</v>
      </c>
      <c r="GK257" s="329">
        <v>108</v>
      </c>
      <c r="GL257" s="329">
        <v>104</v>
      </c>
      <c r="GM257" s="329">
        <v>104</v>
      </c>
      <c r="GN257" s="329">
        <v>103</v>
      </c>
      <c r="GO257" s="329">
        <v>97</v>
      </c>
      <c r="GP257" s="144">
        <v>96</v>
      </c>
      <c r="GQ257" s="329">
        <v>91</v>
      </c>
      <c r="GR257" s="381">
        <v>88</v>
      </c>
      <c r="GS257" s="329">
        <v>94</v>
      </c>
      <c r="GT257" s="329">
        <v>95</v>
      </c>
      <c r="GU257" s="329">
        <v>96</v>
      </c>
      <c r="GV257" s="144">
        <v>99</v>
      </c>
      <c r="GW257" s="144">
        <v>96</v>
      </c>
      <c r="GX257" s="144">
        <v>103</v>
      </c>
      <c r="GY257" s="144">
        <v>103</v>
      </c>
      <c r="GZ257" s="144">
        <v>106</v>
      </c>
      <c r="HA257" s="144">
        <v>106</v>
      </c>
      <c r="HB257" s="144">
        <v>112</v>
      </c>
      <c r="HC257" s="144">
        <v>116</v>
      </c>
      <c r="HD257" s="144">
        <v>114</v>
      </c>
      <c r="HE257" s="144">
        <v>117</v>
      </c>
      <c r="HF257" s="144">
        <v>118</v>
      </c>
      <c r="HG257" s="144">
        <v>118</v>
      </c>
      <c r="HH257" s="144">
        <v>119</v>
      </c>
      <c r="HI257" s="144">
        <v>116</v>
      </c>
      <c r="HJ257" s="144">
        <v>119</v>
      </c>
      <c r="HK257" s="144">
        <v>116</v>
      </c>
      <c r="HL257" s="144">
        <v>114</v>
      </c>
      <c r="HM257" s="144">
        <v>115</v>
      </c>
      <c r="HN257" s="144">
        <v>117</v>
      </c>
      <c r="HO257" s="144">
        <v>111</v>
      </c>
      <c r="HP257" s="144">
        <v>106</v>
      </c>
      <c r="HQ257" s="144">
        <v>110</v>
      </c>
      <c r="HR257" s="144">
        <v>111</v>
      </c>
      <c r="HS257" s="144">
        <v>111</v>
      </c>
      <c r="HT257" s="144">
        <v>107</v>
      </c>
      <c r="HU257" s="144">
        <v>104</v>
      </c>
      <c r="HV257" s="144">
        <v>102</v>
      </c>
      <c r="HW257" s="144">
        <v>100</v>
      </c>
      <c r="HX257" s="144">
        <v>100</v>
      </c>
      <c r="HY257" s="144">
        <v>101</v>
      </c>
      <c r="HZ257" s="144">
        <v>102</v>
      </c>
      <c r="IA257" s="144">
        <v>106</v>
      </c>
      <c r="IB257" s="144">
        <v>107</v>
      </c>
      <c r="IC257" s="144">
        <v>109</v>
      </c>
      <c r="ID257" s="144">
        <v>116</v>
      </c>
      <c r="IE257" s="144">
        <v>116</v>
      </c>
      <c r="IF257" s="144">
        <v>117</v>
      </c>
      <c r="IG257" s="144">
        <v>115</v>
      </c>
      <c r="IH257" s="144">
        <v>118</v>
      </c>
      <c r="II257" s="144">
        <v>119</v>
      </c>
      <c r="IJ257" s="144">
        <v>125</v>
      </c>
      <c r="IK257" s="144">
        <v>131</v>
      </c>
      <c r="IL257" s="144">
        <v>126</v>
      </c>
      <c r="IM257" s="144">
        <v>124</v>
      </c>
      <c r="IN257" s="341">
        <f t="shared" si="219"/>
        <v>125</v>
      </c>
      <c r="IO257" s="144">
        <v>126</v>
      </c>
      <c r="IP257" s="144">
        <v>128</v>
      </c>
      <c r="IQ257" s="144">
        <v>124</v>
      </c>
      <c r="IR257" s="144">
        <v>123</v>
      </c>
      <c r="IS257" s="329">
        <v>126</v>
      </c>
      <c r="IT257" s="144">
        <v>124</v>
      </c>
      <c r="IU257" s="144">
        <v>122</v>
      </c>
      <c r="IV257" s="144">
        <v>124</v>
      </c>
      <c r="IW257" s="144">
        <v>125</v>
      </c>
      <c r="IX257" s="144">
        <v>132</v>
      </c>
      <c r="IY257" s="144">
        <v>128</v>
      </c>
      <c r="IZ257" s="144">
        <v>126</v>
      </c>
      <c r="JA257" s="144">
        <v>131</v>
      </c>
      <c r="JB257" s="144">
        <v>134</v>
      </c>
      <c r="JC257" s="343">
        <f t="shared" si="221"/>
        <v>136.5</v>
      </c>
      <c r="JD257" s="144">
        <v>139</v>
      </c>
      <c r="JE257" s="144">
        <v>146</v>
      </c>
      <c r="JF257" s="362">
        <f t="shared" si="222"/>
        <v>146.5</v>
      </c>
      <c r="JG257" s="144">
        <v>147</v>
      </c>
      <c r="JH257" s="144">
        <v>141</v>
      </c>
      <c r="JI257" s="144">
        <v>141</v>
      </c>
      <c r="JJ257" s="144">
        <v>146</v>
      </c>
      <c r="JK257" s="144">
        <v>152</v>
      </c>
      <c r="JL257" s="144">
        <v>153</v>
      </c>
      <c r="JM257" s="144">
        <v>161</v>
      </c>
      <c r="JN257" s="341">
        <f t="shared" si="223"/>
        <v>161.5</v>
      </c>
      <c r="JO257" s="144">
        <v>162</v>
      </c>
      <c r="JP257" s="144">
        <v>172</v>
      </c>
      <c r="JQ257" s="144">
        <v>176</v>
      </c>
      <c r="JR257" s="144">
        <v>181</v>
      </c>
      <c r="JS257" s="144">
        <v>185</v>
      </c>
      <c r="JT257" s="144">
        <v>189</v>
      </c>
      <c r="JU257" s="144">
        <v>183</v>
      </c>
      <c r="JV257" s="341">
        <f t="shared" si="224"/>
        <v>185</v>
      </c>
      <c r="JW257" s="144">
        <v>187</v>
      </c>
      <c r="JX257" s="144">
        <v>189</v>
      </c>
      <c r="JY257" s="144">
        <v>179</v>
      </c>
      <c r="JZ257" s="144">
        <v>179</v>
      </c>
      <c r="KA257" s="144">
        <v>176</v>
      </c>
      <c r="KB257" s="144">
        <v>177</v>
      </c>
      <c r="KC257" s="144">
        <v>181</v>
      </c>
      <c r="KD257" s="144">
        <v>172</v>
      </c>
      <c r="KE257" s="144">
        <v>170</v>
      </c>
      <c r="KF257" s="144">
        <v>173</v>
      </c>
      <c r="KG257" s="144">
        <v>179</v>
      </c>
      <c r="KH257" s="144">
        <v>182</v>
      </c>
      <c r="KI257" s="144">
        <v>190</v>
      </c>
      <c r="KJ257" s="144">
        <v>188</v>
      </c>
      <c r="KK257" s="144">
        <v>189</v>
      </c>
      <c r="KL257" s="144">
        <v>187</v>
      </c>
      <c r="KM257" s="144">
        <v>181</v>
      </c>
      <c r="KN257" s="144">
        <v>184</v>
      </c>
      <c r="KO257" s="144">
        <v>185</v>
      </c>
      <c r="KP257" s="144">
        <v>189</v>
      </c>
      <c r="KQ257" s="144">
        <v>188</v>
      </c>
      <c r="KR257" s="144">
        <v>191</v>
      </c>
      <c r="KS257" s="144">
        <v>191</v>
      </c>
      <c r="KT257" s="144">
        <v>194</v>
      </c>
      <c r="KU257" s="144">
        <v>179</v>
      </c>
      <c r="KV257" s="144">
        <v>185</v>
      </c>
      <c r="KW257" s="144">
        <v>188</v>
      </c>
      <c r="KX257" s="144">
        <v>193</v>
      </c>
      <c r="KY257" s="144">
        <v>191</v>
      </c>
      <c r="KZ257" s="144">
        <v>210</v>
      </c>
      <c r="LA257" s="144">
        <v>213</v>
      </c>
      <c r="LB257" s="144">
        <v>212</v>
      </c>
      <c r="LC257" s="144">
        <v>214</v>
      </c>
      <c r="LD257" s="144">
        <v>209</v>
      </c>
      <c r="LE257" s="144">
        <v>214</v>
      </c>
      <c r="LF257" s="144">
        <v>222</v>
      </c>
      <c r="LG257" s="144">
        <v>224</v>
      </c>
      <c r="LH257" s="144">
        <v>210</v>
      </c>
      <c r="LI257" s="144">
        <v>214</v>
      </c>
      <c r="LJ257" s="144">
        <v>195</v>
      </c>
      <c r="LK257" s="144">
        <v>203</v>
      </c>
      <c r="LL257" s="144">
        <v>201</v>
      </c>
      <c r="LM257" s="144">
        <v>196</v>
      </c>
      <c r="LN257" s="144">
        <v>196</v>
      </c>
      <c r="LO257" s="144">
        <v>194</v>
      </c>
      <c r="LP257" s="144">
        <v>194</v>
      </c>
      <c r="LQ257" s="144">
        <v>193</v>
      </c>
      <c r="LR257" s="144">
        <v>193</v>
      </c>
      <c r="LS257" s="144">
        <v>199</v>
      </c>
      <c r="LT257" s="144">
        <v>202</v>
      </c>
      <c r="LU257" s="144">
        <v>198</v>
      </c>
      <c r="LV257" s="144">
        <v>200</v>
      </c>
      <c r="LW257" s="144">
        <v>211</v>
      </c>
      <c r="LX257" s="144">
        <v>211</v>
      </c>
      <c r="LY257" s="144">
        <v>208</v>
      </c>
      <c r="LZ257" s="144">
        <v>204</v>
      </c>
      <c r="MA257" s="144">
        <v>206</v>
      </c>
      <c r="MB257" s="144">
        <v>210</v>
      </c>
      <c r="MC257" s="144">
        <v>213</v>
      </c>
      <c r="MD257" s="144">
        <v>205</v>
      </c>
      <c r="ME257" s="144">
        <v>208</v>
      </c>
      <c r="MF257" s="144">
        <v>210</v>
      </c>
      <c r="MG257" s="144">
        <v>208</v>
      </c>
      <c r="MH257" s="144">
        <v>206</v>
      </c>
      <c r="MI257" s="144">
        <v>205</v>
      </c>
      <c r="MJ257" s="144">
        <v>216</v>
      </c>
      <c r="MK257" s="144">
        <v>213</v>
      </c>
      <c r="ML257" s="144">
        <v>206</v>
      </c>
      <c r="MM257" s="144">
        <v>193</v>
      </c>
      <c r="MN257" s="144">
        <v>194</v>
      </c>
      <c r="MO257" s="144">
        <v>197</v>
      </c>
      <c r="MP257" s="144">
        <v>198</v>
      </c>
      <c r="MQ257" s="144">
        <v>198</v>
      </c>
      <c r="MR257" s="144">
        <v>202</v>
      </c>
      <c r="MS257" s="144">
        <v>197</v>
      </c>
      <c r="MT257" s="144">
        <v>195</v>
      </c>
      <c r="MU257" s="144">
        <v>193</v>
      </c>
      <c r="MV257" s="144">
        <v>191</v>
      </c>
      <c r="MW257" s="144">
        <v>199</v>
      </c>
      <c r="MX257" s="144">
        <v>201</v>
      </c>
      <c r="MY257" s="144">
        <v>195</v>
      </c>
      <c r="MZ257" s="144">
        <v>190</v>
      </c>
      <c r="NA257" s="144">
        <v>185</v>
      </c>
      <c r="NB257" s="144">
        <v>182</v>
      </c>
      <c r="NC257" s="144">
        <v>182</v>
      </c>
      <c r="ND257" s="144">
        <v>173</v>
      </c>
      <c r="NE257" s="144">
        <v>174</v>
      </c>
      <c r="NF257" s="144">
        <v>177</v>
      </c>
      <c r="NG257" s="144">
        <v>179</v>
      </c>
      <c r="NH257" s="144">
        <v>178</v>
      </c>
      <c r="NI257" s="144">
        <v>171</v>
      </c>
      <c r="NJ257" s="144">
        <v>175</v>
      </c>
      <c r="NK257" s="144">
        <v>183</v>
      </c>
      <c r="NL257" s="144">
        <v>176</v>
      </c>
      <c r="NM257" s="144">
        <v>173</v>
      </c>
      <c r="NN257" s="144">
        <v>179</v>
      </c>
      <c r="NO257" s="144">
        <v>175</v>
      </c>
      <c r="NP257" s="144">
        <v>183</v>
      </c>
      <c r="NQ257" s="144">
        <v>177</v>
      </c>
      <c r="NR257" s="144">
        <v>171</v>
      </c>
      <c r="NS257" s="144">
        <v>174</v>
      </c>
      <c r="NT257" s="144">
        <v>176</v>
      </c>
      <c r="NU257" s="144">
        <v>169</v>
      </c>
      <c r="NV257" s="144">
        <v>167</v>
      </c>
      <c r="NW257" s="144">
        <v>164</v>
      </c>
      <c r="NX257" s="144">
        <v>162</v>
      </c>
      <c r="NY257" s="144">
        <v>152</v>
      </c>
      <c r="NZ257" s="144">
        <v>141</v>
      </c>
      <c r="OA257" s="144">
        <v>143</v>
      </c>
      <c r="OB257" s="144">
        <v>141</v>
      </c>
      <c r="OC257" s="144">
        <v>137</v>
      </c>
      <c r="OD257" s="144">
        <v>125</v>
      </c>
      <c r="OE257" s="144">
        <v>134</v>
      </c>
      <c r="OF257" s="144">
        <v>132</v>
      </c>
      <c r="OG257" s="144">
        <v>131</v>
      </c>
      <c r="OH257" s="144">
        <v>124</v>
      </c>
      <c r="OI257" s="144">
        <v>124</v>
      </c>
      <c r="OJ257" s="144">
        <v>122</v>
      </c>
      <c r="OK257" s="144">
        <v>125</v>
      </c>
      <c r="OL257" s="144">
        <v>128</v>
      </c>
      <c r="OM257" s="144">
        <v>129</v>
      </c>
      <c r="ON257" s="144">
        <v>132</v>
      </c>
      <c r="OO257" s="144">
        <v>128</v>
      </c>
      <c r="OP257" s="473">
        <v>130</v>
      </c>
      <c r="OQ257" s="144">
        <v>133</v>
      </c>
      <c r="OR257" s="144">
        <v>131</v>
      </c>
      <c r="OS257" s="144">
        <v>128</v>
      </c>
      <c r="OT257" s="144">
        <v>136</v>
      </c>
      <c r="OU257" s="144">
        <v>130</v>
      </c>
      <c r="OV257" s="144">
        <v>131</v>
      </c>
      <c r="OW257" s="144">
        <v>132</v>
      </c>
      <c r="OX257" s="144">
        <v>139</v>
      </c>
      <c r="OY257" s="341">
        <f t="shared" si="220"/>
        <v>140</v>
      </c>
      <c r="OZ257" s="473">
        <v>141</v>
      </c>
      <c r="PA257" s="144">
        <v>139</v>
      </c>
      <c r="PB257" s="144">
        <v>143</v>
      </c>
      <c r="PC257" s="144">
        <v>142</v>
      </c>
      <c r="PD257" s="144">
        <v>141</v>
      </c>
    </row>
    <row r="258" spans="1:420" s="144" customFormat="1" x14ac:dyDescent="0.2">
      <c r="A258" s="55"/>
      <c r="B258" s="318">
        <v>9</v>
      </c>
      <c r="C258" s="319">
        <f t="shared" ca="1" si="218"/>
        <v>7</v>
      </c>
      <c r="D258" s="322"/>
      <c r="E258" s="322"/>
      <c r="F258" s="322"/>
      <c r="G258" s="144">
        <v>22</v>
      </c>
      <c r="H258" s="144">
        <v>22</v>
      </c>
      <c r="I258" s="343">
        <v>22.5</v>
      </c>
      <c r="J258" s="144">
        <v>23</v>
      </c>
      <c r="K258" s="144">
        <v>25</v>
      </c>
      <c r="L258" s="144">
        <v>26</v>
      </c>
      <c r="M258" s="144">
        <v>27</v>
      </c>
      <c r="N258" s="144">
        <v>27</v>
      </c>
      <c r="O258" s="144">
        <v>24</v>
      </c>
      <c r="P258" s="144">
        <v>24</v>
      </c>
      <c r="Q258" s="144">
        <v>24</v>
      </c>
      <c r="R258" s="144">
        <v>24</v>
      </c>
      <c r="S258" s="144">
        <v>22</v>
      </c>
      <c r="T258" s="144">
        <v>21</v>
      </c>
      <c r="U258" s="144">
        <v>22</v>
      </c>
      <c r="V258" s="144">
        <v>23</v>
      </c>
      <c r="W258" s="144">
        <v>23</v>
      </c>
      <c r="X258" s="144">
        <v>21</v>
      </c>
      <c r="Y258" s="144">
        <v>21</v>
      </c>
      <c r="Z258" s="144">
        <v>21</v>
      </c>
      <c r="AA258" s="144">
        <v>21</v>
      </c>
      <c r="AB258" s="144">
        <v>21</v>
      </c>
      <c r="AC258" s="144">
        <v>20</v>
      </c>
      <c r="AD258" s="144">
        <v>22</v>
      </c>
      <c r="AE258" s="144">
        <v>21</v>
      </c>
      <c r="AF258" s="144">
        <v>22</v>
      </c>
      <c r="AG258" s="144">
        <v>20</v>
      </c>
      <c r="AH258" s="144">
        <v>19</v>
      </c>
      <c r="AI258" s="144">
        <v>20</v>
      </c>
      <c r="AJ258" s="144">
        <v>19</v>
      </c>
      <c r="AK258" s="144">
        <v>19</v>
      </c>
      <c r="AL258" s="144">
        <v>18</v>
      </c>
      <c r="AM258" s="144">
        <v>17</v>
      </c>
      <c r="AN258" s="144">
        <v>17</v>
      </c>
      <c r="AO258" s="144">
        <v>17</v>
      </c>
      <c r="AP258" s="363">
        <v>17</v>
      </c>
      <c r="AQ258" s="144">
        <v>17</v>
      </c>
      <c r="AR258" s="144">
        <v>17</v>
      </c>
      <c r="AS258" s="144">
        <v>17</v>
      </c>
      <c r="AT258" s="144">
        <v>12</v>
      </c>
      <c r="AU258" s="144">
        <v>12</v>
      </c>
      <c r="AV258" s="144">
        <v>11</v>
      </c>
      <c r="AW258" s="144">
        <v>13</v>
      </c>
      <c r="AX258" s="144">
        <v>13</v>
      </c>
      <c r="AY258" s="144">
        <v>13</v>
      </c>
      <c r="AZ258" s="144">
        <v>13</v>
      </c>
      <c r="BA258" s="144">
        <v>13</v>
      </c>
      <c r="BB258" s="144">
        <v>13</v>
      </c>
      <c r="BC258" s="144">
        <v>13</v>
      </c>
      <c r="BD258" s="144">
        <v>13</v>
      </c>
      <c r="BE258" s="144">
        <v>16</v>
      </c>
      <c r="BF258" s="144">
        <v>16</v>
      </c>
      <c r="BG258" s="144">
        <v>16</v>
      </c>
      <c r="BH258" s="144">
        <v>17</v>
      </c>
      <c r="BI258" s="144">
        <v>16</v>
      </c>
      <c r="BJ258" s="144">
        <v>15</v>
      </c>
      <c r="BK258" s="144">
        <v>14</v>
      </c>
      <c r="BL258" s="144">
        <v>13</v>
      </c>
      <c r="BM258" s="144">
        <v>12</v>
      </c>
      <c r="BN258" s="144">
        <v>12</v>
      </c>
      <c r="BO258" s="144">
        <v>12</v>
      </c>
      <c r="BP258" s="144">
        <v>12</v>
      </c>
      <c r="BQ258" s="144">
        <v>12</v>
      </c>
      <c r="BR258" s="144">
        <v>12</v>
      </c>
      <c r="BS258" s="371">
        <v>0</v>
      </c>
      <c r="BT258" s="144">
        <v>10</v>
      </c>
      <c r="BU258" s="144">
        <v>10</v>
      </c>
      <c r="BV258" s="144">
        <v>11</v>
      </c>
      <c r="BW258" s="144">
        <v>11</v>
      </c>
      <c r="BX258" s="144">
        <v>13</v>
      </c>
      <c r="BY258" s="144">
        <v>11</v>
      </c>
      <c r="BZ258" s="144">
        <v>10</v>
      </c>
      <c r="CA258" s="329">
        <v>10</v>
      </c>
      <c r="CB258" s="144">
        <v>11</v>
      </c>
      <c r="CC258" s="329">
        <v>11</v>
      </c>
      <c r="CD258" s="329">
        <v>10</v>
      </c>
      <c r="CE258" s="329">
        <v>11</v>
      </c>
      <c r="CF258" s="329">
        <v>13</v>
      </c>
      <c r="CG258" s="144">
        <v>14</v>
      </c>
      <c r="CH258" s="144">
        <v>14</v>
      </c>
      <c r="CI258" s="329">
        <v>15</v>
      </c>
      <c r="CJ258" s="144">
        <v>13</v>
      </c>
      <c r="CK258" s="144">
        <v>13</v>
      </c>
      <c r="CL258" s="144">
        <v>12</v>
      </c>
      <c r="CM258" s="144">
        <v>12</v>
      </c>
      <c r="CN258" s="144">
        <v>13</v>
      </c>
      <c r="CO258" s="144">
        <v>17</v>
      </c>
      <c r="CP258" s="144">
        <v>16</v>
      </c>
      <c r="CQ258" s="144">
        <v>16</v>
      </c>
      <c r="CR258" s="144">
        <v>16</v>
      </c>
      <c r="CS258" s="144">
        <v>15</v>
      </c>
      <c r="CT258" s="144">
        <v>16</v>
      </c>
      <c r="CU258" s="144">
        <v>16</v>
      </c>
      <c r="CV258" s="144">
        <v>17</v>
      </c>
      <c r="CW258" s="144">
        <v>16</v>
      </c>
      <c r="CX258" s="144">
        <v>17</v>
      </c>
      <c r="CY258" s="144">
        <v>17</v>
      </c>
      <c r="CZ258" s="144">
        <v>18</v>
      </c>
      <c r="DA258" s="144">
        <v>18</v>
      </c>
      <c r="DB258" s="144">
        <v>18</v>
      </c>
      <c r="DC258" s="144">
        <v>17</v>
      </c>
      <c r="DD258" s="144">
        <v>17</v>
      </c>
      <c r="DE258" s="144">
        <v>18</v>
      </c>
      <c r="DF258" s="144">
        <v>16.5</v>
      </c>
      <c r="DG258" s="144">
        <v>15</v>
      </c>
      <c r="DH258" s="144">
        <v>15</v>
      </c>
      <c r="DI258" s="144">
        <v>14</v>
      </c>
      <c r="DJ258" s="144">
        <v>14</v>
      </c>
      <c r="DK258" s="144">
        <v>16</v>
      </c>
      <c r="DL258" s="144">
        <v>13</v>
      </c>
      <c r="DM258" s="144">
        <v>14</v>
      </c>
      <c r="DN258" s="144">
        <v>14</v>
      </c>
      <c r="DO258" s="144">
        <v>14</v>
      </c>
      <c r="DP258" s="144">
        <v>11</v>
      </c>
      <c r="DQ258" s="144">
        <v>10</v>
      </c>
      <c r="DR258" s="329">
        <v>10</v>
      </c>
      <c r="DS258" s="144">
        <v>11</v>
      </c>
      <c r="DT258" s="329">
        <v>11</v>
      </c>
      <c r="DU258" s="329">
        <v>11</v>
      </c>
      <c r="DV258" s="329">
        <v>13</v>
      </c>
      <c r="DW258" s="329">
        <v>15</v>
      </c>
      <c r="DX258" s="329">
        <v>15</v>
      </c>
      <c r="DY258" s="329">
        <v>15</v>
      </c>
      <c r="DZ258" s="329">
        <v>15</v>
      </c>
      <c r="EA258" s="329">
        <v>14</v>
      </c>
      <c r="EB258" s="329">
        <v>14</v>
      </c>
      <c r="EC258" s="329">
        <v>10</v>
      </c>
      <c r="ED258" s="329">
        <v>10</v>
      </c>
      <c r="EE258" s="329">
        <v>10</v>
      </c>
      <c r="EF258" s="329">
        <v>12</v>
      </c>
      <c r="EG258" s="329">
        <v>12</v>
      </c>
      <c r="EH258" s="329">
        <v>14</v>
      </c>
      <c r="EI258" s="329">
        <v>14</v>
      </c>
      <c r="EJ258" s="329">
        <v>14</v>
      </c>
      <c r="EK258" s="329">
        <v>14</v>
      </c>
      <c r="EL258" s="329">
        <v>14</v>
      </c>
      <c r="EM258" s="329">
        <v>14</v>
      </c>
      <c r="EN258" s="329">
        <v>13</v>
      </c>
      <c r="EO258" s="144">
        <v>12</v>
      </c>
      <c r="EP258" s="329">
        <v>12</v>
      </c>
      <c r="EQ258" s="381">
        <v>9</v>
      </c>
      <c r="ER258" s="329">
        <v>10</v>
      </c>
      <c r="ES258" s="329">
        <v>12</v>
      </c>
      <c r="ET258" s="329">
        <v>13</v>
      </c>
      <c r="EU258" s="381">
        <v>14</v>
      </c>
      <c r="EV258" s="329">
        <v>11</v>
      </c>
      <c r="EW258" s="329">
        <v>10</v>
      </c>
      <c r="EX258" s="329">
        <v>9</v>
      </c>
      <c r="EY258" s="329">
        <v>7</v>
      </c>
      <c r="EZ258" s="329">
        <v>8</v>
      </c>
      <c r="FA258" s="329">
        <v>10</v>
      </c>
      <c r="FB258" s="329">
        <v>10</v>
      </c>
      <c r="FC258" s="329">
        <v>9</v>
      </c>
      <c r="FD258" s="329">
        <v>8</v>
      </c>
      <c r="FE258" s="329">
        <v>7</v>
      </c>
      <c r="FF258" s="329">
        <v>6</v>
      </c>
      <c r="FG258" s="329">
        <v>6</v>
      </c>
      <c r="FH258" s="329">
        <v>6</v>
      </c>
      <c r="FI258" s="329">
        <v>6</v>
      </c>
      <c r="FJ258" s="329">
        <v>8</v>
      </c>
      <c r="FK258" s="144">
        <v>8</v>
      </c>
      <c r="FL258" s="329">
        <v>8</v>
      </c>
      <c r="FM258" s="329">
        <v>8</v>
      </c>
      <c r="FN258" s="144">
        <v>8</v>
      </c>
      <c r="FO258" s="144">
        <v>8</v>
      </c>
      <c r="FP258" s="144">
        <v>9</v>
      </c>
      <c r="FQ258" s="381">
        <v>9</v>
      </c>
      <c r="FR258" s="144">
        <v>9</v>
      </c>
      <c r="FS258" s="329">
        <v>10</v>
      </c>
      <c r="FT258" s="144">
        <v>11</v>
      </c>
      <c r="FU258" s="329">
        <v>11</v>
      </c>
      <c r="FV258" s="329">
        <v>11</v>
      </c>
      <c r="FW258" s="329">
        <v>11</v>
      </c>
      <c r="FX258" s="329">
        <v>12</v>
      </c>
      <c r="FY258" s="329">
        <v>12</v>
      </c>
      <c r="FZ258" s="329">
        <v>13</v>
      </c>
      <c r="GA258" s="329">
        <v>12</v>
      </c>
      <c r="GB258" s="329">
        <v>12</v>
      </c>
      <c r="GC258" s="329">
        <v>13</v>
      </c>
      <c r="GD258" s="329">
        <v>13</v>
      </c>
      <c r="GE258" s="329">
        <v>13</v>
      </c>
      <c r="GF258" s="329">
        <v>12</v>
      </c>
      <c r="GG258" s="329">
        <v>11</v>
      </c>
      <c r="GH258" s="329">
        <v>11</v>
      </c>
      <c r="GI258" s="329">
        <v>11</v>
      </c>
      <c r="GJ258" s="329">
        <v>11</v>
      </c>
      <c r="GK258" s="329">
        <v>12</v>
      </c>
      <c r="GL258" s="329">
        <v>13</v>
      </c>
      <c r="GM258" s="329">
        <v>14</v>
      </c>
      <c r="GN258" s="329">
        <v>15</v>
      </c>
      <c r="GO258" s="329">
        <v>15</v>
      </c>
      <c r="GP258" s="144">
        <v>14</v>
      </c>
      <c r="GQ258" s="329">
        <v>14</v>
      </c>
      <c r="GR258" s="381">
        <v>13</v>
      </c>
      <c r="GS258" s="329">
        <v>12</v>
      </c>
      <c r="GT258" s="329">
        <v>10</v>
      </c>
      <c r="GU258" s="329">
        <v>11</v>
      </c>
      <c r="GV258" s="144">
        <v>8</v>
      </c>
      <c r="GW258" s="144">
        <v>10</v>
      </c>
      <c r="GX258" s="144">
        <v>9</v>
      </c>
      <c r="GY258" s="144">
        <v>9</v>
      </c>
      <c r="GZ258" s="144">
        <v>10</v>
      </c>
      <c r="HA258" s="144">
        <v>11</v>
      </c>
      <c r="HB258" s="144">
        <v>11</v>
      </c>
      <c r="HC258" s="144">
        <v>12</v>
      </c>
      <c r="HD258" s="144">
        <v>13</v>
      </c>
      <c r="HE258" s="144">
        <v>14</v>
      </c>
      <c r="HF258" s="144">
        <v>15</v>
      </c>
      <c r="HG258" s="144">
        <v>15</v>
      </c>
      <c r="HH258" s="144">
        <v>14</v>
      </c>
      <c r="HI258" s="144">
        <v>14</v>
      </c>
      <c r="HJ258" s="144">
        <v>17</v>
      </c>
      <c r="HK258" s="144">
        <v>16</v>
      </c>
      <c r="HL258" s="144">
        <v>14</v>
      </c>
      <c r="HM258" s="144">
        <v>12</v>
      </c>
      <c r="HN258" s="144">
        <v>12</v>
      </c>
      <c r="HO258" s="144">
        <v>14</v>
      </c>
      <c r="HP258" s="144">
        <v>13</v>
      </c>
      <c r="HQ258" s="144">
        <v>12</v>
      </c>
      <c r="HR258" s="144">
        <v>15</v>
      </c>
      <c r="HS258" s="144">
        <v>16</v>
      </c>
      <c r="HT258" s="144">
        <v>16</v>
      </c>
      <c r="HU258" s="144">
        <v>16</v>
      </c>
      <c r="HV258" s="144">
        <v>18</v>
      </c>
      <c r="HW258" s="144">
        <v>16</v>
      </c>
      <c r="HX258" s="144">
        <v>15</v>
      </c>
      <c r="HY258" s="144">
        <v>13</v>
      </c>
      <c r="HZ258" s="144">
        <v>12</v>
      </c>
      <c r="IA258" s="144">
        <v>12</v>
      </c>
      <c r="IB258" s="144">
        <v>13</v>
      </c>
      <c r="IC258" s="144">
        <v>13</v>
      </c>
      <c r="ID258" s="144">
        <v>12</v>
      </c>
      <c r="IE258" s="144">
        <v>11</v>
      </c>
      <c r="IF258" s="144">
        <v>10</v>
      </c>
      <c r="IG258" s="144">
        <v>10</v>
      </c>
      <c r="IH258" s="144">
        <v>10</v>
      </c>
      <c r="II258" s="144">
        <v>9</v>
      </c>
      <c r="IJ258" s="144">
        <v>8</v>
      </c>
      <c r="IK258" s="144">
        <v>8</v>
      </c>
      <c r="IL258" s="144">
        <v>7</v>
      </c>
      <c r="IM258" s="144">
        <v>6</v>
      </c>
      <c r="IN258" s="341">
        <f t="shared" si="219"/>
        <v>6.5</v>
      </c>
      <c r="IO258" s="144">
        <v>7</v>
      </c>
      <c r="IP258" s="144">
        <v>8</v>
      </c>
      <c r="IQ258" s="144">
        <v>9</v>
      </c>
      <c r="IR258" s="144">
        <v>8</v>
      </c>
      <c r="IS258" s="329">
        <v>8</v>
      </c>
      <c r="IT258" s="144">
        <v>8</v>
      </c>
      <c r="IU258" s="144">
        <v>7</v>
      </c>
      <c r="IV258" s="144">
        <v>8</v>
      </c>
      <c r="IW258" s="144">
        <v>8</v>
      </c>
      <c r="IX258" s="144">
        <v>9</v>
      </c>
      <c r="IY258" s="144">
        <v>7</v>
      </c>
      <c r="IZ258" s="144">
        <v>7</v>
      </c>
      <c r="JA258" s="144">
        <v>7</v>
      </c>
      <c r="JB258" s="144">
        <v>6</v>
      </c>
      <c r="JC258" s="343">
        <f t="shared" si="221"/>
        <v>6</v>
      </c>
      <c r="JD258" s="144">
        <v>6</v>
      </c>
      <c r="JE258" s="144">
        <v>6</v>
      </c>
      <c r="JF258" s="362">
        <f t="shared" si="222"/>
        <v>6</v>
      </c>
      <c r="JG258" s="144">
        <v>6</v>
      </c>
      <c r="JH258" s="144">
        <v>5</v>
      </c>
      <c r="JI258" s="144">
        <v>5</v>
      </c>
      <c r="JJ258" s="144">
        <v>6</v>
      </c>
      <c r="JK258" s="144">
        <v>6</v>
      </c>
      <c r="JL258" s="144">
        <v>7</v>
      </c>
      <c r="JM258" s="144">
        <v>5</v>
      </c>
      <c r="JN258" s="341">
        <f t="shared" si="223"/>
        <v>5</v>
      </c>
      <c r="JO258" s="144">
        <v>5</v>
      </c>
      <c r="JP258" s="144">
        <v>5</v>
      </c>
      <c r="JQ258" s="144">
        <v>5</v>
      </c>
      <c r="JR258" s="144">
        <v>4</v>
      </c>
      <c r="JS258" s="144">
        <v>4</v>
      </c>
      <c r="JT258" s="144">
        <v>4</v>
      </c>
      <c r="JU258" s="144">
        <v>4</v>
      </c>
      <c r="JV258" s="341">
        <f t="shared" si="224"/>
        <v>4</v>
      </c>
      <c r="JW258" s="144">
        <v>4</v>
      </c>
      <c r="JX258" s="144">
        <v>5</v>
      </c>
      <c r="JY258" s="144">
        <v>4</v>
      </c>
      <c r="JZ258" s="144">
        <v>4</v>
      </c>
      <c r="KA258" s="144">
        <v>5</v>
      </c>
      <c r="KB258" s="144">
        <v>5</v>
      </c>
      <c r="KC258" s="144">
        <v>4</v>
      </c>
      <c r="KD258" s="144">
        <v>4</v>
      </c>
      <c r="KE258" s="144">
        <v>4</v>
      </c>
      <c r="KF258" s="144">
        <v>4</v>
      </c>
      <c r="KG258" s="144">
        <v>4</v>
      </c>
      <c r="KH258" s="144">
        <v>4</v>
      </c>
      <c r="KI258" s="144">
        <v>5</v>
      </c>
      <c r="KJ258" s="144">
        <v>6</v>
      </c>
      <c r="KK258" s="144">
        <v>7</v>
      </c>
      <c r="KL258" s="144">
        <v>7</v>
      </c>
      <c r="KM258" s="144">
        <v>7</v>
      </c>
      <c r="KN258" s="144">
        <v>7</v>
      </c>
      <c r="KO258" s="144">
        <v>8</v>
      </c>
      <c r="KP258" s="144">
        <v>7</v>
      </c>
      <c r="KQ258" s="144">
        <v>7</v>
      </c>
      <c r="KR258" s="144">
        <v>8</v>
      </c>
      <c r="KS258" s="144">
        <v>8</v>
      </c>
      <c r="KT258" s="144">
        <v>8</v>
      </c>
      <c r="KU258" s="144">
        <v>8</v>
      </c>
      <c r="KV258" s="144">
        <v>9</v>
      </c>
      <c r="KW258" s="144">
        <v>8</v>
      </c>
      <c r="KX258" s="144">
        <v>8</v>
      </c>
      <c r="KY258" s="144">
        <v>8</v>
      </c>
      <c r="KZ258" s="144">
        <v>8</v>
      </c>
      <c r="LA258" s="144">
        <v>9</v>
      </c>
      <c r="LB258" s="144">
        <v>9</v>
      </c>
      <c r="LC258" s="144">
        <v>9</v>
      </c>
      <c r="LD258" s="144">
        <v>9</v>
      </c>
      <c r="LE258" s="144">
        <v>10</v>
      </c>
      <c r="LF258" s="144">
        <v>10</v>
      </c>
      <c r="LG258" s="144">
        <v>10</v>
      </c>
      <c r="LH258" s="144">
        <v>9</v>
      </c>
      <c r="LI258" s="144">
        <v>10</v>
      </c>
      <c r="LJ258" s="144">
        <v>9</v>
      </c>
      <c r="LK258" s="144">
        <v>11</v>
      </c>
      <c r="LL258" s="144">
        <v>12</v>
      </c>
      <c r="LM258" s="144">
        <v>14</v>
      </c>
      <c r="LN258" s="144">
        <v>14</v>
      </c>
      <c r="LO258" s="144">
        <v>13</v>
      </c>
      <c r="LP258" s="144">
        <v>14</v>
      </c>
      <c r="LQ258" s="144">
        <v>13</v>
      </c>
      <c r="LR258" s="144">
        <v>12</v>
      </c>
      <c r="LS258" s="144">
        <v>14</v>
      </c>
      <c r="LT258" s="144">
        <v>15</v>
      </c>
      <c r="LU258" s="144">
        <v>16</v>
      </c>
      <c r="LV258" s="144">
        <v>17</v>
      </c>
      <c r="LW258" s="144">
        <v>19</v>
      </c>
      <c r="LX258" s="144">
        <v>20</v>
      </c>
      <c r="LY258" s="144">
        <v>22</v>
      </c>
      <c r="LZ258" s="144">
        <v>20</v>
      </c>
      <c r="MA258" s="144">
        <v>17</v>
      </c>
      <c r="MB258" s="144">
        <v>19</v>
      </c>
      <c r="MC258" s="144">
        <v>20</v>
      </c>
      <c r="MD258" s="144">
        <v>19</v>
      </c>
      <c r="ME258" s="144">
        <v>18</v>
      </c>
      <c r="MF258" s="144">
        <v>19</v>
      </c>
      <c r="MG258" s="144">
        <v>19</v>
      </c>
      <c r="MH258" s="144">
        <v>19</v>
      </c>
      <c r="MI258" s="144">
        <v>17</v>
      </c>
      <c r="MJ258" s="144">
        <v>17</v>
      </c>
      <c r="MK258" s="144">
        <v>18</v>
      </c>
      <c r="ML258" s="144">
        <v>20</v>
      </c>
      <c r="MM258" s="144">
        <v>18</v>
      </c>
      <c r="MN258" s="144">
        <v>19</v>
      </c>
      <c r="MO258" s="144">
        <v>15</v>
      </c>
      <c r="MP258" s="144">
        <v>14</v>
      </c>
      <c r="MQ258" s="144">
        <v>13</v>
      </c>
      <c r="MR258" s="144">
        <v>13</v>
      </c>
      <c r="MS258" s="144">
        <v>15</v>
      </c>
      <c r="MT258" s="144">
        <v>17</v>
      </c>
      <c r="MU258" s="144">
        <v>18</v>
      </c>
      <c r="MV258" s="144">
        <v>19</v>
      </c>
      <c r="MW258" s="144">
        <v>20</v>
      </c>
      <c r="MX258" s="144">
        <v>21</v>
      </c>
      <c r="MY258" s="144">
        <v>21</v>
      </c>
      <c r="MZ258" s="144">
        <v>22</v>
      </c>
      <c r="NA258" s="144">
        <v>22</v>
      </c>
      <c r="NB258" s="144">
        <v>22</v>
      </c>
      <c r="NC258" s="144">
        <v>22</v>
      </c>
      <c r="ND258" s="144">
        <v>22</v>
      </c>
      <c r="NE258" s="144">
        <v>25</v>
      </c>
      <c r="NF258" s="144">
        <v>22</v>
      </c>
      <c r="NG258" s="144">
        <v>22</v>
      </c>
      <c r="NH258" s="144">
        <v>21</v>
      </c>
      <c r="NI258" s="144">
        <v>19</v>
      </c>
      <c r="NJ258" s="144">
        <v>19</v>
      </c>
      <c r="NK258" s="144">
        <v>19</v>
      </c>
      <c r="NL258" s="144">
        <v>17</v>
      </c>
      <c r="NM258" s="144">
        <v>16</v>
      </c>
      <c r="NN258" s="144">
        <v>16</v>
      </c>
      <c r="NO258" s="144">
        <v>16</v>
      </c>
      <c r="NP258" s="144">
        <v>16</v>
      </c>
      <c r="NQ258" s="144">
        <v>15</v>
      </c>
      <c r="NR258" s="144">
        <v>15</v>
      </c>
      <c r="NS258" s="144">
        <v>15</v>
      </c>
      <c r="NT258" s="144">
        <v>16</v>
      </c>
      <c r="NU258" s="144">
        <v>16</v>
      </c>
      <c r="NV258" s="144">
        <v>16</v>
      </c>
      <c r="NW258" s="144">
        <v>15</v>
      </c>
      <c r="NX258" s="144">
        <v>13</v>
      </c>
      <c r="NY258" s="144">
        <v>13</v>
      </c>
      <c r="NZ258" s="144">
        <v>14</v>
      </c>
      <c r="OA258" s="144">
        <v>13</v>
      </c>
      <c r="OB258" s="144">
        <v>13</v>
      </c>
      <c r="OC258" s="144">
        <v>14</v>
      </c>
      <c r="OD258" s="144">
        <v>15</v>
      </c>
      <c r="OE258" s="144">
        <v>17</v>
      </c>
      <c r="OF258" s="144">
        <v>17</v>
      </c>
      <c r="OG258" s="144">
        <v>17</v>
      </c>
      <c r="OH258" s="144">
        <v>17</v>
      </c>
      <c r="OI258" s="144">
        <v>17</v>
      </c>
      <c r="OJ258" s="144">
        <v>20</v>
      </c>
      <c r="OK258" s="144">
        <v>20</v>
      </c>
      <c r="OL258" s="144">
        <v>19</v>
      </c>
      <c r="OM258" s="144">
        <v>16</v>
      </c>
      <c r="ON258" s="144">
        <v>15</v>
      </c>
      <c r="OO258" s="144">
        <v>15</v>
      </c>
      <c r="OP258" s="473">
        <v>15</v>
      </c>
      <c r="OQ258" s="144">
        <v>14</v>
      </c>
      <c r="OR258" s="144">
        <v>15</v>
      </c>
      <c r="OS258" s="144">
        <v>13</v>
      </c>
      <c r="OT258" s="144">
        <v>13</v>
      </c>
      <c r="OU258" s="144">
        <v>13</v>
      </c>
      <c r="OV258" s="144">
        <v>13</v>
      </c>
      <c r="OW258" s="144">
        <v>13</v>
      </c>
      <c r="OX258" s="144">
        <v>11</v>
      </c>
      <c r="OY258" s="341">
        <f t="shared" si="220"/>
        <v>10.5</v>
      </c>
      <c r="OZ258" s="473">
        <v>10</v>
      </c>
      <c r="PA258" s="144">
        <v>9</v>
      </c>
      <c r="PB258" s="144">
        <v>9</v>
      </c>
      <c r="PC258" s="144">
        <v>9</v>
      </c>
      <c r="PD258" s="144">
        <v>7</v>
      </c>
    </row>
    <row r="259" spans="1:420" s="144" customFormat="1" x14ac:dyDescent="0.2">
      <c r="A259" s="318"/>
      <c r="B259" s="318">
        <v>10</v>
      </c>
      <c r="C259" s="319">
        <f t="shared" ca="1" si="218"/>
        <v>46</v>
      </c>
      <c r="D259" s="322"/>
      <c r="E259" s="322"/>
      <c r="F259" s="322"/>
      <c r="G259" s="144">
        <v>57</v>
      </c>
      <c r="H259" s="144">
        <v>56</v>
      </c>
      <c r="I259" s="343">
        <v>55</v>
      </c>
      <c r="J259" s="144">
        <v>54</v>
      </c>
      <c r="K259" s="144">
        <v>50</v>
      </c>
      <c r="L259" s="144">
        <v>51</v>
      </c>
      <c r="M259" s="144">
        <v>48</v>
      </c>
      <c r="N259" s="144">
        <v>47</v>
      </c>
      <c r="O259" s="144">
        <v>46</v>
      </c>
      <c r="P259" s="144">
        <v>46</v>
      </c>
      <c r="Q259" s="144">
        <v>42</v>
      </c>
      <c r="R259" s="144">
        <v>43</v>
      </c>
      <c r="S259" s="144">
        <v>44</v>
      </c>
      <c r="T259" s="144">
        <v>42</v>
      </c>
      <c r="U259" s="144">
        <v>41</v>
      </c>
      <c r="V259" s="144">
        <v>42</v>
      </c>
      <c r="W259" s="144">
        <v>42</v>
      </c>
      <c r="X259" s="144">
        <v>43</v>
      </c>
      <c r="Y259" s="144">
        <v>45</v>
      </c>
      <c r="Z259" s="144">
        <v>43</v>
      </c>
      <c r="AA259" s="144">
        <v>42</v>
      </c>
      <c r="AB259" s="144">
        <v>40</v>
      </c>
      <c r="AC259" s="144">
        <v>38</v>
      </c>
      <c r="AD259" s="144">
        <v>37</v>
      </c>
      <c r="AE259" s="144">
        <v>35</v>
      </c>
      <c r="AF259" s="144">
        <v>36</v>
      </c>
      <c r="AG259" s="144">
        <v>35</v>
      </c>
      <c r="AH259" s="144">
        <v>35</v>
      </c>
      <c r="AI259" s="144">
        <v>32</v>
      </c>
      <c r="AJ259" s="144">
        <v>32</v>
      </c>
      <c r="AK259" s="144">
        <v>29</v>
      </c>
      <c r="AL259" s="144">
        <v>29</v>
      </c>
      <c r="AM259" s="144">
        <v>31</v>
      </c>
      <c r="AN259" s="144">
        <v>34</v>
      </c>
      <c r="AO259" s="144">
        <v>33</v>
      </c>
      <c r="AP259" s="363">
        <v>32.5</v>
      </c>
      <c r="AQ259" s="144">
        <v>32</v>
      </c>
      <c r="AR259" s="144">
        <v>32</v>
      </c>
      <c r="AS259" s="144">
        <v>35</v>
      </c>
      <c r="AT259" s="144">
        <v>38</v>
      </c>
      <c r="AU259" s="144">
        <v>36</v>
      </c>
      <c r="AV259" s="144">
        <v>38</v>
      </c>
      <c r="AW259" s="144">
        <v>37</v>
      </c>
      <c r="AX259" s="144">
        <v>38</v>
      </c>
      <c r="AY259" s="144">
        <v>40</v>
      </c>
      <c r="AZ259" s="144">
        <v>38</v>
      </c>
      <c r="BA259" s="144">
        <v>35</v>
      </c>
      <c r="BB259" s="144">
        <v>36</v>
      </c>
      <c r="BC259" s="144">
        <v>37</v>
      </c>
      <c r="BD259" s="144">
        <v>38</v>
      </c>
      <c r="BE259" s="144">
        <v>36</v>
      </c>
      <c r="BF259" s="144">
        <v>37</v>
      </c>
      <c r="BG259" s="144">
        <v>36</v>
      </c>
      <c r="BH259" s="144">
        <v>34</v>
      </c>
      <c r="BI259" s="144">
        <v>12</v>
      </c>
      <c r="BJ259" s="144">
        <v>12</v>
      </c>
      <c r="BK259" s="144">
        <v>15</v>
      </c>
      <c r="BL259" s="144">
        <v>15</v>
      </c>
      <c r="BM259" s="144">
        <v>15</v>
      </c>
      <c r="BN259" s="144">
        <v>15</v>
      </c>
      <c r="BO259" s="144">
        <v>25</v>
      </c>
      <c r="BP259" s="144">
        <v>31</v>
      </c>
      <c r="BQ259" s="144">
        <v>45</v>
      </c>
      <c r="BR259" s="144">
        <v>49</v>
      </c>
      <c r="BS259" s="371">
        <v>0</v>
      </c>
      <c r="BT259" s="144">
        <v>46</v>
      </c>
      <c r="BU259" s="144">
        <v>50</v>
      </c>
      <c r="BV259" s="144">
        <v>51</v>
      </c>
      <c r="BW259" s="144">
        <v>52</v>
      </c>
      <c r="BX259" s="144">
        <v>56</v>
      </c>
      <c r="BY259" s="144">
        <v>53</v>
      </c>
      <c r="BZ259" s="144">
        <v>54</v>
      </c>
      <c r="CA259" s="329">
        <v>54</v>
      </c>
      <c r="CB259" s="144">
        <v>57</v>
      </c>
      <c r="CC259" s="329">
        <v>56</v>
      </c>
      <c r="CD259" s="329">
        <v>54</v>
      </c>
      <c r="CE259" s="329">
        <v>57</v>
      </c>
      <c r="CF259" s="329">
        <v>54</v>
      </c>
      <c r="CG259" s="144">
        <v>53</v>
      </c>
      <c r="CH259" s="144">
        <v>53</v>
      </c>
      <c r="CI259" s="329">
        <v>55</v>
      </c>
      <c r="CJ259" s="144">
        <v>54</v>
      </c>
      <c r="CK259" s="144">
        <v>55</v>
      </c>
      <c r="CL259" s="144">
        <v>53</v>
      </c>
      <c r="CM259" s="144">
        <v>56</v>
      </c>
      <c r="CN259" s="144">
        <v>53</v>
      </c>
      <c r="CO259" s="144">
        <v>52</v>
      </c>
      <c r="CP259" s="144">
        <v>52</v>
      </c>
      <c r="CQ259" s="144">
        <v>53</v>
      </c>
      <c r="CR259" s="144">
        <v>54</v>
      </c>
      <c r="CS259" s="144">
        <v>58</v>
      </c>
      <c r="CT259" s="144">
        <v>58</v>
      </c>
      <c r="CU259" s="144">
        <v>58</v>
      </c>
      <c r="CV259" s="144">
        <v>62</v>
      </c>
      <c r="CW259" s="144">
        <v>59</v>
      </c>
      <c r="CX259" s="144">
        <v>62</v>
      </c>
      <c r="CY259" s="144">
        <v>61</v>
      </c>
      <c r="CZ259" s="144">
        <v>61</v>
      </c>
      <c r="DA259" s="144">
        <v>59</v>
      </c>
      <c r="DB259" s="144">
        <v>60</v>
      </c>
      <c r="DC259" s="144">
        <v>59</v>
      </c>
      <c r="DD259" s="144">
        <v>60</v>
      </c>
      <c r="DE259" s="144">
        <v>58</v>
      </c>
      <c r="DF259" s="144">
        <v>55.5</v>
      </c>
      <c r="DG259" s="144">
        <v>53</v>
      </c>
      <c r="DH259" s="144">
        <v>54</v>
      </c>
      <c r="DI259" s="144">
        <v>55</v>
      </c>
      <c r="DJ259" s="144">
        <v>55</v>
      </c>
      <c r="DK259" s="144">
        <v>51</v>
      </c>
      <c r="DL259" s="144">
        <v>54</v>
      </c>
      <c r="DM259" s="144">
        <v>55</v>
      </c>
      <c r="DN259" s="144">
        <v>56</v>
      </c>
      <c r="DO259" s="144">
        <v>58</v>
      </c>
      <c r="DP259" s="144">
        <v>55</v>
      </c>
      <c r="DQ259" s="144">
        <v>50</v>
      </c>
      <c r="DR259" s="329">
        <v>47</v>
      </c>
      <c r="DS259" s="144">
        <v>44</v>
      </c>
      <c r="DT259" s="329">
        <v>40</v>
      </c>
      <c r="DU259" s="329">
        <v>39</v>
      </c>
      <c r="DV259" s="329">
        <v>38</v>
      </c>
      <c r="DW259" s="329">
        <v>40</v>
      </c>
      <c r="DX259" s="329">
        <v>42</v>
      </c>
      <c r="DY259" s="329">
        <v>39</v>
      </c>
      <c r="DZ259" s="329">
        <v>41</v>
      </c>
      <c r="EA259" s="329">
        <v>40</v>
      </c>
      <c r="EB259" s="329">
        <v>36</v>
      </c>
      <c r="EC259" s="329">
        <v>38</v>
      </c>
      <c r="ED259" s="329">
        <v>39</v>
      </c>
      <c r="EE259" s="329">
        <v>39</v>
      </c>
      <c r="EF259" s="329">
        <v>41</v>
      </c>
      <c r="EG259" s="329">
        <v>41</v>
      </c>
      <c r="EH259" s="329">
        <v>40</v>
      </c>
      <c r="EI259" s="329">
        <v>40</v>
      </c>
      <c r="EJ259" s="329">
        <v>41</v>
      </c>
      <c r="EK259" s="329">
        <v>42</v>
      </c>
      <c r="EL259" s="329">
        <v>45</v>
      </c>
      <c r="EM259" s="329">
        <v>46</v>
      </c>
      <c r="EN259" s="329">
        <v>50</v>
      </c>
      <c r="EO259" s="144">
        <v>49</v>
      </c>
      <c r="EP259" s="329">
        <v>49</v>
      </c>
      <c r="EQ259" s="381">
        <v>49</v>
      </c>
      <c r="ER259" s="329">
        <v>50</v>
      </c>
      <c r="ES259" s="329">
        <v>49</v>
      </c>
      <c r="ET259" s="329">
        <v>43</v>
      </c>
      <c r="EU259" s="381">
        <v>42</v>
      </c>
      <c r="EV259" s="329">
        <v>42</v>
      </c>
      <c r="EW259" s="329">
        <v>44</v>
      </c>
      <c r="EX259" s="329">
        <v>45</v>
      </c>
      <c r="EY259" s="329">
        <v>43</v>
      </c>
      <c r="EZ259" s="329">
        <v>43</v>
      </c>
      <c r="FA259" s="329">
        <v>44</v>
      </c>
      <c r="FB259" s="329">
        <v>45</v>
      </c>
      <c r="FC259" s="329">
        <v>43</v>
      </c>
      <c r="FD259" s="329">
        <v>43</v>
      </c>
      <c r="FE259" s="329">
        <v>42</v>
      </c>
      <c r="FF259" s="329">
        <v>45</v>
      </c>
      <c r="FG259" s="329">
        <v>46</v>
      </c>
      <c r="FH259" s="329">
        <v>46</v>
      </c>
      <c r="FI259" s="329">
        <v>47</v>
      </c>
      <c r="FJ259" s="329">
        <v>47</v>
      </c>
      <c r="FK259" s="144">
        <v>46</v>
      </c>
      <c r="FL259" s="329">
        <v>44</v>
      </c>
      <c r="FM259" s="329">
        <v>42</v>
      </c>
      <c r="FN259" s="144">
        <v>45</v>
      </c>
      <c r="FO259" s="144">
        <v>46</v>
      </c>
      <c r="FP259" s="144">
        <v>48</v>
      </c>
      <c r="FQ259" s="381">
        <v>48</v>
      </c>
      <c r="FR259" s="144">
        <v>46</v>
      </c>
      <c r="FS259" s="329">
        <v>47</v>
      </c>
      <c r="FT259" s="144">
        <v>48</v>
      </c>
      <c r="FU259" s="329">
        <v>47</v>
      </c>
      <c r="FV259" s="329">
        <v>47</v>
      </c>
      <c r="FW259" s="329">
        <v>45</v>
      </c>
      <c r="FX259" s="329">
        <v>42</v>
      </c>
      <c r="FY259" s="329">
        <v>41</v>
      </c>
      <c r="FZ259" s="329">
        <v>42</v>
      </c>
      <c r="GA259" s="329">
        <v>42</v>
      </c>
      <c r="GB259" s="329">
        <v>43</v>
      </c>
      <c r="GC259" s="329">
        <v>42</v>
      </c>
      <c r="GD259" s="329">
        <v>44</v>
      </c>
      <c r="GE259" s="329">
        <v>42</v>
      </c>
      <c r="GF259" s="329">
        <v>45</v>
      </c>
      <c r="GG259" s="329">
        <v>44</v>
      </c>
      <c r="GH259" s="329">
        <v>41</v>
      </c>
      <c r="GI259" s="329">
        <v>38</v>
      </c>
      <c r="GJ259" s="329">
        <v>41</v>
      </c>
      <c r="GK259" s="329">
        <v>42</v>
      </c>
      <c r="GL259" s="329">
        <v>39</v>
      </c>
      <c r="GM259" s="329">
        <v>40</v>
      </c>
      <c r="GN259" s="329">
        <v>43</v>
      </c>
      <c r="GO259" s="329">
        <v>48</v>
      </c>
      <c r="GP259" s="144">
        <v>47</v>
      </c>
      <c r="GQ259" s="329">
        <v>44</v>
      </c>
      <c r="GR259" s="381">
        <v>47</v>
      </c>
      <c r="GS259" s="329">
        <v>47</v>
      </c>
      <c r="GT259" s="329">
        <v>42</v>
      </c>
      <c r="GU259" s="329">
        <v>40</v>
      </c>
      <c r="GV259" s="144">
        <v>37</v>
      </c>
      <c r="GW259" s="144">
        <v>38</v>
      </c>
      <c r="GX259" s="144">
        <v>39</v>
      </c>
      <c r="GY259" s="144">
        <v>35</v>
      </c>
      <c r="GZ259" s="144">
        <v>36</v>
      </c>
      <c r="HA259" s="144">
        <v>36</v>
      </c>
      <c r="HB259" s="144">
        <v>35</v>
      </c>
      <c r="HC259" s="144">
        <v>37</v>
      </c>
      <c r="HD259" s="144">
        <v>39</v>
      </c>
      <c r="HE259" s="144">
        <v>40</v>
      </c>
      <c r="HF259" s="144">
        <v>43</v>
      </c>
      <c r="HG259" s="144">
        <v>43</v>
      </c>
      <c r="HH259" s="144">
        <v>40</v>
      </c>
      <c r="HI259" s="144">
        <v>40</v>
      </c>
      <c r="HJ259" s="144">
        <v>39</v>
      </c>
      <c r="HK259" s="144">
        <v>39</v>
      </c>
      <c r="HL259" s="144">
        <v>39</v>
      </c>
      <c r="HM259" s="144">
        <v>39</v>
      </c>
      <c r="HN259" s="144">
        <v>38</v>
      </c>
      <c r="HO259" s="144">
        <v>38</v>
      </c>
      <c r="HP259" s="144">
        <v>38</v>
      </c>
      <c r="HQ259" s="144">
        <v>37</v>
      </c>
      <c r="HR259" s="144">
        <v>36</v>
      </c>
      <c r="HS259" s="144">
        <v>39</v>
      </c>
      <c r="HT259" s="144">
        <v>36</v>
      </c>
      <c r="HU259" s="144">
        <v>36</v>
      </c>
      <c r="HV259" s="144">
        <v>34</v>
      </c>
      <c r="HW259" s="144">
        <v>37</v>
      </c>
      <c r="HX259" s="144">
        <v>36</v>
      </c>
      <c r="HY259" s="144">
        <v>36</v>
      </c>
      <c r="HZ259" s="144">
        <v>37</v>
      </c>
      <c r="IA259" s="144">
        <v>38</v>
      </c>
      <c r="IB259" s="144">
        <v>40</v>
      </c>
      <c r="IC259" s="144">
        <v>41</v>
      </c>
      <c r="ID259" s="144">
        <v>39</v>
      </c>
      <c r="IE259" s="144">
        <v>40</v>
      </c>
      <c r="IF259" s="144">
        <v>41</v>
      </c>
      <c r="IG259" s="144">
        <v>39</v>
      </c>
      <c r="IH259" s="144">
        <v>36</v>
      </c>
      <c r="II259" s="144">
        <v>35</v>
      </c>
      <c r="IJ259" s="144">
        <v>36</v>
      </c>
      <c r="IK259" s="144">
        <v>35</v>
      </c>
      <c r="IL259" s="144">
        <v>35</v>
      </c>
      <c r="IM259" s="144">
        <v>33</v>
      </c>
      <c r="IN259" s="341">
        <f t="shared" si="219"/>
        <v>37</v>
      </c>
      <c r="IO259" s="144">
        <v>41</v>
      </c>
      <c r="IP259" s="144">
        <v>44</v>
      </c>
      <c r="IQ259" s="144">
        <v>43</v>
      </c>
      <c r="IR259" s="144">
        <v>46</v>
      </c>
      <c r="IS259" s="329">
        <v>49</v>
      </c>
      <c r="IT259" s="144">
        <v>49</v>
      </c>
      <c r="IU259" s="144">
        <v>45</v>
      </c>
      <c r="IV259" s="144">
        <v>45</v>
      </c>
      <c r="IW259" s="144">
        <v>46</v>
      </c>
      <c r="IX259" s="144">
        <v>45</v>
      </c>
      <c r="IY259" s="144">
        <v>42</v>
      </c>
      <c r="IZ259" s="144">
        <v>42</v>
      </c>
      <c r="JA259" s="144">
        <v>42</v>
      </c>
      <c r="JB259" s="144">
        <v>42</v>
      </c>
      <c r="JC259" s="343">
        <f t="shared" si="221"/>
        <v>42</v>
      </c>
      <c r="JD259" s="144">
        <v>42</v>
      </c>
      <c r="JE259" s="144">
        <v>39</v>
      </c>
      <c r="JF259" s="362">
        <f t="shared" si="222"/>
        <v>39</v>
      </c>
      <c r="JG259" s="144">
        <v>39</v>
      </c>
      <c r="JH259" s="144">
        <v>39</v>
      </c>
      <c r="JI259" s="144">
        <v>40</v>
      </c>
      <c r="JJ259" s="144">
        <v>42</v>
      </c>
      <c r="JK259" s="144">
        <v>42</v>
      </c>
      <c r="JL259" s="144">
        <v>43</v>
      </c>
      <c r="JM259" s="144">
        <v>37</v>
      </c>
      <c r="JN259" s="341">
        <f t="shared" si="223"/>
        <v>38.5</v>
      </c>
      <c r="JO259" s="144">
        <v>40</v>
      </c>
      <c r="JP259" s="144">
        <v>37</v>
      </c>
      <c r="JQ259" s="144">
        <v>34</v>
      </c>
      <c r="JR259" s="144">
        <v>36</v>
      </c>
      <c r="JS259" s="144">
        <v>38</v>
      </c>
      <c r="JT259" s="144">
        <v>38</v>
      </c>
      <c r="JU259" s="144">
        <v>39</v>
      </c>
      <c r="JV259" s="341">
        <f t="shared" si="224"/>
        <v>39</v>
      </c>
      <c r="JW259" s="144">
        <v>39</v>
      </c>
      <c r="JX259" s="144">
        <v>38</v>
      </c>
      <c r="JY259" s="144">
        <v>35</v>
      </c>
      <c r="JZ259" s="144">
        <v>35</v>
      </c>
      <c r="KA259" s="144">
        <v>37</v>
      </c>
      <c r="KB259" s="144">
        <v>41</v>
      </c>
      <c r="KC259" s="144">
        <v>41</v>
      </c>
      <c r="KD259" s="144">
        <v>39</v>
      </c>
      <c r="KE259" s="144">
        <v>39</v>
      </c>
      <c r="KF259" s="144">
        <v>42</v>
      </c>
      <c r="KG259" s="144">
        <v>39</v>
      </c>
      <c r="KH259" s="144">
        <v>36</v>
      </c>
      <c r="KI259" s="144">
        <v>40</v>
      </c>
      <c r="KJ259" s="144">
        <v>41</v>
      </c>
      <c r="KK259" s="144">
        <v>43</v>
      </c>
      <c r="KL259" s="144">
        <v>41</v>
      </c>
      <c r="KM259" s="144">
        <v>41</v>
      </c>
      <c r="KN259" s="144">
        <v>39</v>
      </c>
      <c r="KO259" s="144">
        <v>38</v>
      </c>
      <c r="KP259" s="144">
        <v>40</v>
      </c>
      <c r="KQ259" s="144">
        <v>43</v>
      </c>
      <c r="KR259" s="144">
        <v>43</v>
      </c>
      <c r="KS259" s="144">
        <v>45</v>
      </c>
      <c r="KT259" s="144">
        <v>50</v>
      </c>
      <c r="KU259" s="144">
        <v>50</v>
      </c>
      <c r="KV259" s="144">
        <v>56</v>
      </c>
      <c r="KW259" s="144">
        <v>57</v>
      </c>
      <c r="KX259" s="144">
        <v>57</v>
      </c>
      <c r="KY259" s="144">
        <v>56</v>
      </c>
      <c r="KZ259" s="144">
        <v>60</v>
      </c>
      <c r="LA259" s="144">
        <v>61</v>
      </c>
      <c r="LB259" s="144">
        <v>63</v>
      </c>
      <c r="LC259" s="144">
        <v>63</v>
      </c>
      <c r="LD259" s="144">
        <v>62</v>
      </c>
      <c r="LE259" s="144">
        <v>61</v>
      </c>
      <c r="LF259" s="144">
        <v>64</v>
      </c>
      <c r="LG259" s="144">
        <v>64</v>
      </c>
      <c r="LH259" s="144">
        <v>57</v>
      </c>
      <c r="LI259" s="144">
        <v>53</v>
      </c>
      <c r="LJ259" s="144">
        <v>48</v>
      </c>
      <c r="LK259" s="144">
        <v>50</v>
      </c>
      <c r="LL259" s="144">
        <v>50</v>
      </c>
      <c r="LM259" s="144">
        <v>47</v>
      </c>
      <c r="LN259" s="144">
        <v>49</v>
      </c>
      <c r="LO259" s="144">
        <v>50</v>
      </c>
      <c r="LP259" s="144">
        <v>48</v>
      </c>
      <c r="LQ259" s="144">
        <v>41</v>
      </c>
      <c r="LR259" s="144">
        <v>45</v>
      </c>
      <c r="LS259" s="144">
        <v>47</v>
      </c>
      <c r="LT259" s="144">
        <v>50</v>
      </c>
      <c r="LU259" s="144">
        <v>47</v>
      </c>
      <c r="LV259" s="144">
        <v>47</v>
      </c>
      <c r="LW259" s="144">
        <v>49</v>
      </c>
      <c r="LX259" s="144">
        <v>52</v>
      </c>
      <c r="LY259" s="144">
        <v>54</v>
      </c>
      <c r="LZ259" s="144">
        <v>56</v>
      </c>
      <c r="MA259" s="144">
        <v>56</v>
      </c>
      <c r="MB259" s="144">
        <v>55</v>
      </c>
      <c r="MC259" s="144">
        <v>52</v>
      </c>
      <c r="MD259" s="144">
        <v>52</v>
      </c>
      <c r="ME259" s="144">
        <v>52</v>
      </c>
      <c r="MF259" s="144">
        <v>53</v>
      </c>
      <c r="MG259" s="144">
        <v>55</v>
      </c>
      <c r="MH259" s="144">
        <v>51</v>
      </c>
      <c r="MI259" s="144">
        <v>52</v>
      </c>
      <c r="MJ259" s="144">
        <v>55</v>
      </c>
      <c r="MK259" s="144">
        <v>56</v>
      </c>
      <c r="ML259" s="144">
        <v>52</v>
      </c>
      <c r="MM259" s="144">
        <v>50</v>
      </c>
      <c r="MN259" s="144">
        <v>52</v>
      </c>
      <c r="MO259" s="144">
        <v>54</v>
      </c>
      <c r="MP259" s="144">
        <v>55</v>
      </c>
      <c r="MQ259" s="144">
        <v>49</v>
      </c>
      <c r="MR259" s="144">
        <v>51</v>
      </c>
      <c r="MS259" s="144">
        <v>49</v>
      </c>
      <c r="MT259" s="144">
        <v>51</v>
      </c>
      <c r="MU259" s="144">
        <v>45</v>
      </c>
      <c r="MV259" s="144">
        <v>45</v>
      </c>
      <c r="MW259" s="144">
        <v>46</v>
      </c>
      <c r="MX259" s="144">
        <v>48</v>
      </c>
      <c r="MY259" s="144">
        <v>47</v>
      </c>
      <c r="MZ259" s="144">
        <v>43</v>
      </c>
      <c r="NA259" s="144">
        <v>44</v>
      </c>
      <c r="NB259" s="144">
        <v>47</v>
      </c>
      <c r="NC259" s="144">
        <v>48</v>
      </c>
      <c r="ND259" s="144">
        <v>49</v>
      </c>
      <c r="NE259" s="144">
        <v>49</v>
      </c>
      <c r="NF259" s="144">
        <v>49</v>
      </c>
      <c r="NG259" s="144">
        <v>49</v>
      </c>
      <c r="NH259" s="144">
        <v>49</v>
      </c>
      <c r="NI259" s="144">
        <v>46</v>
      </c>
      <c r="NJ259" s="144">
        <v>45</v>
      </c>
      <c r="NK259" s="144">
        <v>44</v>
      </c>
      <c r="NL259" s="144">
        <v>43</v>
      </c>
      <c r="NM259" s="144">
        <v>44</v>
      </c>
      <c r="NN259" s="144">
        <v>44</v>
      </c>
      <c r="NO259" s="144">
        <v>45</v>
      </c>
      <c r="NP259" s="144">
        <v>44</v>
      </c>
      <c r="NQ259" s="144">
        <v>34</v>
      </c>
      <c r="NR259" s="144">
        <v>35</v>
      </c>
      <c r="NS259" s="144">
        <v>37</v>
      </c>
      <c r="NT259" s="144">
        <v>35</v>
      </c>
      <c r="NU259" s="144">
        <v>35</v>
      </c>
      <c r="NV259" s="144">
        <v>33</v>
      </c>
      <c r="NW259" s="144">
        <v>32</v>
      </c>
      <c r="NX259" s="144">
        <v>31</v>
      </c>
      <c r="NY259" s="144">
        <v>32</v>
      </c>
      <c r="NZ259" s="144">
        <v>26</v>
      </c>
      <c r="OA259" s="144">
        <v>28</v>
      </c>
      <c r="OB259" s="144">
        <v>27</v>
      </c>
      <c r="OC259" s="144">
        <v>30</v>
      </c>
      <c r="OD259" s="144">
        <v>29</v>
      </c>
      <c r="OE259" s="144">
        <v>29</v>
      </c>
      <c r="OF259" s="144">
        <v>29</v>
      </c>
      <c r="OG259" s="144">
        <v>30</v>
      </c>
      <c r="OH259" s="144">
        <v>29</v>
      </c>
      <c r="OI259" s="144">
        <v>29</v>
      </c>
      <c r="OJ259" s="144">
        <v>33</v>
      </c>
      <c r="OK259" s="144">
        <v>37</v>
      </c>
      <c r="OL259" s="144">
        <v>38</v>
      </c>
      <c r="OM259" s="144">
        <v>37</v>
      </c>
      <c r="ON259" s="144">
        <v>38</v>
      </c>
      <c r="OO259" s="144">
        <v>34</v>
      </c>
      <c r="OP259" s="473">
        <v>36</v>
      </c>
      <c r="OQ259" s="144">
        <v>36</v>
      </c>
      <c r="OR259" s="144">
        <v>37</v>
      </c>
      <c r="OS259" s="144">
        <v>40</v>
      </c>
      <c r="OT259" s="144">
        <v>43</v>
      </c>
      <c r="OU259" s="144">
        <v>40</v>
      </c>
      <c r="OV259" s="144">
        <v>39</v>
      </c>
      <c r="OW259" s="144">
        <v>37</v>
      </c>
      <c r="OX259" s="144">
        <v>39</v>
      </c>
      <c r="OY259" s="341">
        <f t="shared" si="220"/>
        <v>40</v>
      </c>
      <c r="OZ259" s="473">
        <v>41</v>
      </c>
      <c r="PA259" s="144">
        <v>42</v>
      </c>
      <c r="PB259" s="144">
        <v>46</v>
      </c>
      <c r="PC259" s="144">
        <v>49</v>
      </c>
      <c r="PD259" s="144">
        <v>46</v>
      </c>
    </row>
    <row r="260" spans="1:420" s="144" customFormat="1" x14ac:dyDescent="0.2">
      <c r="A260" s="55"/>
      <c r="B260" s="318">
        <v>11</v>
      </c>
      <c r="C260" s="319">
        <f t="shared" ca="1" si="218"/>
        <v>61</v>
      </c>
      <c r="D260" s="322"/>
      <c r="E260" s="322"/>
      <c r="F260" s="322"/>
      <c r="G260" s="144">
        <v>53</v>
      </c>
      <c r="H260" s="144">
        <v>55</v>
      </c>
      <c r="I260" s="343">
        <v>58</v>
      </c>
      <c r="J260" s="144">
        <v>61</v>
      </c>
      <c r="K260" s="144">
        <v>64</v>
      </c>
      <c r="L260" s="144">
        <v>65</v>
      </c>
      <c r="M260" s="144">
        <v>66</v>
      </c>
      <c r="N260" s="144">
        <v>68</v>
      </c>
      <c r="O260" s="144">
        <v>67</v>
      </c>
      <c r="P260" s="144">
        <v>67</v>
      </c>
      <c r="Q260" s="144">
        <v>65</v>
      </c>
      <c r="R260" s="144">
        <v>63</v>
      </c>
      <c r="S260" s="144">
        <v>70</v>
      </c>
      <c r="T260" s="144">
        <v>71</v>
      </c>
      <c r="U260" s="144">
        <v>71</v>
      </c>
      <c r="V260" s="144">
        <v>71</v>
      </c>
      <c r="W260" s="144">
        <v>68</v>
      </c>
      <c r="X260" s="144">
        <v>67</v>
      </c>
      <c r="Y260" s="144">
        <v>68</v>
      </c>
      <c r="Z260" s="144">
        <v>68</v>
      </c>
      <c r="AA260" s="144">
        <v>68</v>
      </c>
      <c r="AB260" s="144">
        <v>65</v>
      </c>
      <c r="AC260" s="144">
        <v>61</v>
      </c>
      <c r="AD260" s="144">
        <v>62</v>
      </c>
      <c r="AE260" s="144">
        <v>64</v>
      </c>
      <c r="AF260" s="144">
        <v>67</v>
      </c>
      <c r="AG260" s="144">
        <v>60</v>
      </c>
      <c r="AH260" s="144">
        <v>58</v>
      </c>
      <c r="AI260" s="144">
        <v>59</v>
      </c>
      <c r="AJ260" s="144">
        <v>59</v>
      </c>
      <c r="AK260" s="144">
        <v>60</v>
      </c>
      <c r="AL260" s="144">
        <v>61</v>
      </c>
      <c r="AM260" s="144">
        <v>55</v>
      </c>
      <c r="AN260" s="144">
        <v>55</v>
      </c>
      <c r="AO260" s="144">
        <v>48</v>
      </c>
      <c r="AP260" s="363">
        <v>49.5</v>
      </c>
      <c r="AQ260" s="144">
        <v>51</v>
      </c>
      <c r="AR260" s="144">
        <v>53</v>
      </c>
      <c r="AS260" s="144">
        <v>57</v>
      </c>
      <c r="AT260" s="144">
        <v>56</v>
      </c>
      <c r="AU260" s="144">
        <v>53</v>
      </c>
      <c r="AV260" s="144">
        <v>55</v>
      </c>
      <c r="AW260" s="144">
        <v>58</v>
      </c>
      <c r="AX260" s="144">
        <v>58</v>
      </c>
      <c r="AY260" s="144">
        <v>62</v>
      </c>
      <c r="AZ260" s="144">
        <v>63</v>
      </c>
      <c r="BA260" s="144">
        <v>67</v>
      </c>
      <c r="BB260" s="144">
        <v>65</v>
      </c>
      <c r="BC260" s="144">
        <v>60</v>
      </c>
      <c r="BD260" s="144">
        <v>63</v>
      </c>
      <c r="BE260" s="144">
        <v>62</v>
      </c>
      <c r="BF260" s="144">
        <v>60</v>
      </c>
      <c r="BG260" s="144">
        <v>56</v>
      </c>
      <c r="BH260" s="144">
        <v>59</v>
      </c>
      <c r="BI260" s="144">
        <v>62</v>
      </c>
      <c r="BJ260" s="144">
        <v>62</v>
      </c>
      <c r="BK260" s="144">
        <v>60</v>
      </c>
      <c r="BL260" s="144">
        <v>56</v>
      </c>
      <c r="BM260" s="144">
        <v>57</v>
      </c>
      <c r="BN260" s="144">
        <v>58</v>
      </c>
      <c r="BO260" s="144">
        <v>54</v>
      </c>
      <c r="BP260" s="144">
        <v>54</v>
      </c>
      <c r="BQ260" s="144">
        <v>52</v>
      </c>
      <c r="BR260" s="144">
        <v>53</v>
      </c>
      <c r="BS260" s="371">
        <v>0</v>
      </c>
      <c r="BT260" s="144">
        <v>50</v>
      </c>
      <c r="BU260" s="144">
        <v>51</v>
      </c>
      <c r="BV260" s="144">
        <v>54</v>
      </c>
      <c r="BW260" s="144">
        <v>58</v>
      </c>
      <c r="BX260" s="144">
        <v>60</v>
      </c>
      <c r="BY260" s="144">
        <v>60</v>
      </c>
      <c r="BZ260" s="144">
        <v>63</v>
      </c>
      <c r="CA260" s="329">
        <v>63</v>
      </c>
      <c r="CB260" s="144">
        <v>61</v>
      </c>
      <c r="CC260" s="329">
        <v>56</v>
      </c>
      <c r="CD260" s="329">
        <v>57</v>
      </c>
      <c r="CE260" s="329">
        <v>57</v>
      </c>
      <c r="CF260" s="329">
        <v>58</v>
      </c>
      <c r="CG260" s="144">
        <v>59</v>
      </c>
      <c r="CH260" s="144">
        <v>57</v>
      </c>
      <c r="CI260" s="329">
        <v>57</v>
      </c>
      <c r="CJ260" s="144">
        <v>59</v>
      </c>
      <c r="CK260" s="144">
        <v>57</v>
      </c>
      <c r="CL260" s="144">
        <v>52</v>
      </c>
      <c r="CM260" s="144">
        <v>54</v>
      </c>
      <c r="CN260" s="144">
        <v>53</v>
      </c>
      <c r="CO260" s="144">
        <v>58</v>
      </c>
      <c r="CP260" s="144">
        <v>48</v>
      </c>
      <c r="CQ260" s="144">
        <v>50</v>
      </c>
      <c r="CR260" s="144">
        <v>54</v>
      </c>
      <c r="CS260" s="144">
        <v>56</v>
      </c>
      <c r="CT260" s="144">
        <v>53</v>
      </c>
      <c r="CU260" s="144">
        <v>52</v>
      </c>
      <c r="CV260" s="144">
        <v>53</v>
      </c>
      <c r="CW260" s="144">
        <v>52</v>
      </c>
      <c r="CX260" s="144">
        <v>51</v>
      </c>
      <c r="CY260" s="144">
        <v>46</v>
      </c>
      <c r="CZ260" s="144">
        <v>57</v>
      </c>
      <c r="DA260" s="144">
        <v>62</v>
      </c>
      <c r="DB260" s="144">
        <v>65</v>
      </c>
      <c r="DC260" s="144">
        <v>66</v>
      </c>
      <c r="DD260" s="144">
        <v>69</v>
      </c>
      <c r="DE260" s="144">
        <v>72</v>
      </c>
      <c r="DF260" s="144">
        <v>69</v>
      </c>
      <c r="DG260" s="144">
        <v>66</v>
      </c>
      <c r="DH260" s="144">
        <v>62</v>
      </c>
      <c r="DI260" s="144">
        <v>62</v>
      </c>
      <c r="DJ260" s="144">
        <v>63</v>
      </c>
      <c r="DK260" s="144">
        <v>69</v>
      </c>
      <c r="DL260" s="144">
        <v>66</v>
      </c>
      <c r="DM260" s="144">
        <v>74</v>
      </c>
      <c r="DN260" s="144">
        <v>82</v>
      </c>
      <c r="DO260" s="144">
        <v>83</v>
      </c>
      <c r="DP260" s="144">
        <v>81</v>
      </c>
      <c r="DQ260" s="144">
        <v>83</v>
      </c>
      <c r="DR260" s="329">
        <v>84</v>
      </c>
      <c r="DS260" s="144">
        <v>83</v>
      </c>
      <c r="DT260" s="329">
        <v>75</v>
      </c>
      <c r="DU260" s="329">
        <v>77</v>
      </c>
      <c r="DV260" s="329">
        <v>77</v>
      </c>
      <c r="DW260" s="329">
        <v>79</v>
      </c>
      <c r="DX260" s="329">
        <v>69</v>
      </c>
      <c r="DY260" s="329">
        <v>71</v>
      </c>
      <c r="DZ260" s="329">
        <v>69</v>
      </c>
      <c r="EA260" s="329">
        <v>69</v>
      </c>
      <c r="EB260" s="329">
        <v>73</v>
      </c>
      <c r="EC260" s="329">
        <v>73</v>
      </c>
      <c r="ED260" s="329">
        <v>69</v>
      </c>
      <c r="EE260" s="329">
        <v>70</v>
      </c>
      <c r="EF260" s="329">
        <v>69</v>
      </c>
      <c r="EG260" s="329">
        <v>66</v>
      </c>
      <c r="EH260" s="329">
        <v>63</v>
      </c>
      <c r="EI260" s="329">
        <v>65</v>
      </c>
      <c r="EJ260" s="329">
        <v>66</v>
      </c>
      <c r="EK260" s="329">
        <v>65</v>
      </c>
      <c r="EL260" s="329">
        <v>63</v>
      </c>
      <c r="EM260" s="329">
        <v>62</v>
      </c>
      <c r="EN260" s="329">
        <v>65</v>
      </c>
      <c r="EO260" s="144">
        <v>65</v>
      </c>
      <c r="EP260" s="329">
        <v>61</v>
      </c>
      <c r="EQ260" s="381">
        <v>61</v>
      </c>
      <c r="ER260" s="329">
        <v>59</v>
      </c>
      <c r="ES260" s="329">
        <v>63</v>
      </c>
      <c r="ET260" s="329">
        <v>59</v>
      </c>
      <c r="EU260" s="381">
        <v>59</v>
      </c>
      <c r="EV260" s="329">
        <v>55</v>
      </c>
      <c r="EW260" s="329">
        <v>55</v>
      </c>
      <c r="EX260" s="329">
        <v>52</v>
      </c>
      <c r="EY260" s="329">
        <v>56</v>
      </c>
      <c r="EZ260" s="329">
        <v>56</v>
      </c>
      <c r="FA260" s="329">
        <v>56</v>
      </c>
      <c r="FB260" s="329">
        <v>57</v>
      </c>
      <c r="FC260" s="329">
        <v>62</v>
      </c>
      <c r="FD260" s="329">
        <v>64</v>
      </c>
      <c r="FE260" s="329">
        <v>67</v>
      </c>
      <c r="FF260" s="329">
        <v>69</v>
      </c>
      <c r="FG260" s="329">
        <v>69</v>
      </c>
      <c r="FH260" s="329">
        <v>67</v>
      </c>
      <c r="FI260" s="329">
        <v>70</v>
      </c>
      <c r="FJ260" s="329">
        <v>74</v>
      </c>
      <c r="FK260" s="144">
        <v>73</v>
      </c>
      <c r="FL260" s="329">
        <v>76</v>
      </c>
      <c r="FM260" s="329">
        <v>75</v>
      </c>
      <c r="FN260" s="144">
        <v>75</v>
      </c>
      <c r="FO260" s="144">
        <v>79</v>
      </c>
      <c r="FP260" s="144">
        <v>81</v>
      </c>
      <c r="FQ260" s="381">
        <v>80</v>
      </c>
      <c r="FR260" s="144">
        <v>81</v>
      </c>
      <c r="FS260" s="329">
        <v>82</v>
      </c>
      <c r="FT260" s="144">
        <v>82</v>
      </c>
      <c r="FU260" s="329">
        <v>80</v>
      </c>
      <c r="FV260" s="329">
        <v>80</v>
      </c>
      <c r="FW260" s="329">
        <v>82</v>
      </c>
      <c r="FX260" s="329">
        <v>84</v>
      </c>
      <c r="FY260" s="329">
        <v>85</v>
      </c>
      <c r="FZ260" s="329">
        <v>80</v>
      </c>
      <c r="GA260" s="329">
        <v>83</v>
      </c>
      <c r="GB260" s="329">
        <v>83</v>
      </c>
      <c r="GC260" s="329">
        <v>68</v>
      </c>
      <c r="GD260" s="329">
        <v>71</v>
      </c>
      <c r="GE260" s="329">
        <v>74</v>
      </c>
      <c r="GF260" s="329">
        <v>76</v>
      </c>
      <c r="GG260" s="329">
        <v>70</v>
      </c>
      <c r="GH260" s="329">
        <v>72</v>
      </c>
      <c r="GI260" s="329">
        <v>72</v>
      </c>
      <c r="GJ260" s="329">
        <v>73</v>
      </c>
      <c r="GK260" s="329">
        <v>76</v>
      </c>
      <c r="GL260" s="329">
        <v>70</v>
      </c>
      <c r="GM260" s="329">
        <v>73</v>
      </c>
      <c r="GN260" s="329">
        <v>77</v>
      </c>
      <c r="GO260" s="329">
        <v>79</v>
      </c>
      <c r="GP260" s="144">
        <v>77</v>
      </c>
      <c r="GQ260" s="329">
        <v>78</v>
      </c>
      <c r="GR260" s="381">
        <v>78</v>
      </c>
      <c r="GS260" s="329">
        <v>78</v>
      </c>
      <c r="GT260" s="329">
        <v>74</v>
      </c>
      <c r="GU260" s="329">
        <v>76</v>
      </c>
      <c r="GV260" s="144">
        <v>83</v>
      </c>
      <c r="GW260" s="144">
        <v>88</v>
      </c>
      <c r="GX260" s="144">
        <v>93</v>
      </c>
      <c r="GY260" s="144">
        <v>83</v>
      </c>
      <c r="GZ260" s="144">
        <v>88</v>
      </c>
      <c r="HA260" s="144">
        <v>89</v>
      </c>
      <c r="HB260" s="144">
        <v>91</v>
      </c>
      <c r="HC260" s="144">
        <v>86</v>
      </c>
      <c r="HD260" s="144">
        <v>91</v>
      </c>
      <c r="HE260" s="144">
        <v>92</v>
      </c>
      <c r="HF260" s="144">
        <v>95</v>
      </c>
      <c r="HG260" s="144">
        <v>93</v>
      </c>
      <c r="HH260" s="144">
        <v>94</v>
      </c>
      <c r="HI260" s="144">
        <v>94</v>
      </c>
      <c r="HJ260" s="144">
        <v>98</v>
      </c>
      <c r="HK260" s="144">
        <v>97</v>
      </c>
      <c r="HL260" s="144">
        <v>91</v>
      </c>
      <c r="HM260" s="144">
        <v>91</v>
      </c>
      <c r="HN260" s="144">
        <v>91</v>
      </c>
      <c r="HO260" s="144">
        <v>93</v>
      </c>
      <c r="HP260" s="144">
        <v>94</v>
      </c>
      <c r="HQ260" s="144">
        <v>97</v>
      </c>
      <c r="HR260" s="144">
        <v>98</v>
      </c>
      <c r="HS260" s="144">
        <v>100</v>
      </c>
      <c r="HT260" s="144">
        <v>97</v>
      </c>
      <c r="HU260" s="144">
        <v>97</v>
      </c>
      <c r="HV260" s="144">
        <v>100</v>
      </c>
      <c r="HW260" s="144">
        <v>100</v>
      </c>
      <c r="HX260" s="144">
        <v>99</v>
      </c>
      <c r="HY260" s="144">
        <v>97</v>
      </c>
      <c r="HZ260" s="144">
        <v>97</v>
      </c>
      <c r="IA260" s="144">
        <v>99</v>
      </c>
      <c r="IB260" s="144">
        <v>100</v>
      </c>
      <c r="IC260" s="144">
        <v>95</v>
      </c>
      <c r="ID260" s="144">
        <v>98</v>
      </c>
      <c r="IE260" s="144">
        <v>104</v>
      </c>
      <c r="IF260" s="144">
        <v>111</v>
      </c>
      <c r="IG260" s="144">
        <v>110</v>
      </c>
      <c r="IH260" s="144">
        <v>110</v>
      </c>
      <c r="II260" s="144">
        <v>107</v>
      </c>
      <c r="IJ260" s="144">
        <v>106</v>
      </c>
      <c r="IK260" s="144">
        <v>108</v>
      </c>
      <c r="IL260" s="144">
        <v>106</v>
      </c>
      <c r="IM260" s="144">
        <v>106</v>
      </c>
      <c r="IN260" s="341">
        <f t="shared" si="219"/>
        <v>104.5</v>
      </c>
      <c r="IO260" s="144">
        <v>103</v>
      </c>
      <c r="IP260" s="144">
        <v>108</v>
      </c>
      <c r="IQ260" s="144">
        <v>106</v>
      </c>
      <c r="IR260" s="144">
        <v>106</v>
      </c>
      <c r="IS260" s="329">
        <v>102</v>
      </c>
      <c r="IT260" s="144">
        <v>97</v>
      </c>
      <c r="IU260" s="144">
        <v>97</v>
      </c>
      <c r="IV260" s="144">
        <v>99</v>
      </c>
      <c r="IW260" s="144">
        <v>100</v>
      </c>
      <c r="IX260" s="144">
        <v>100</v>
      </c>
      <c r="IY260" s="144">
        <v>89</v>
      </c>
      <c r="IZ260" s="144">
        <v>91</v>
      </c>
      <c r="JA260" s="144">
        <v>90</v>
      </c>
      <c r="JB260" s="144">
        <v>88</v>
      </c>
      <c r="JC260" s="343">
        <f t="shared" si="221"/>
        <v>89</v>
      </c>
      <c r="JD260" s="144">
        <v>90</v>
      </c>
      <c r="JE260" s="144">
        <v>93</v>
      </c>
      <c r="JF260" s="362">
        <f t="shared" si="222"/>
        <v>93</v>
      </c>
      <c r="JG260" s="144">
        <v>93</v>
      </c>
      <c r="JH260" s="144">
        <v>81</v>
      </c>
      <c r="JI260" s="144">
        <v>81</v>
      </c>
      <c r="JJ260" s="144">
        <v>83</v>
      </c>
      <c r="JK260" s="144">
        <v>84</v>
      </c>
      <c r="JL260" s="144">
        <v>74</v>
      </c>
      <c r="JM260" s="144">
        <v>73</v>
      </c>
      <c r="JN260" s="341">
        <f t="shared" si="223"/>
        <v>73</v>
      </c>
      <c r="JO260" s="144">
        <v>73</v>
      </c>
      <c r="JP260" s="144">
        <v>70</v>
      </c>
      <c r="JQ260" s="144">
        <v>66</v>
      </c>
      <c r="JR260" s="144">
        <v>64</v>
      </c>
      <c r="JS260" s="144">
        <v>65</v>
      </c>
      <c r="JT260" s="144">
        <v>66</v>
      </c>
      <c r="JU260" s="144">
        <v>71</v>
      </c>
      <c r="JV260" s="341">
        <f t="shared" si="224"/>
        <v>71</v>
      </c>
      <c r="JW260" s="144">
        <v>71</v>
      </c>
      <c r="JX260" s="144">
        <v>72</v>
      </c>
      <c r="JY260" s="144">
        <v>67</v>
      </c>
      <c r="JZ260" s="144">
        <v>68</v>
      </c>
      <c r="KA260" s="144">
        <v>69</v>
      </c>
      <c r="KB260" s="144">
        <v>69</v>
      </c>
      <c r="KC260" s="144">
        <v>65</v>
      </c>
      <c r="KD260" s="144">
        <v>59</v>
      </c>
      <c r="KE260" s="144">
        <v>62</v>
      </c>
      <c r="KF260" s="144">
        <v>63</v>
      </c>
      <c r="KG260" s="144">
        <v>66</v>
      </c>
      <c r="KH260" s="144">
        <v>58</v>
      </c>
      <c r="KI260" s="144">
        <v>63</v>
      </c>
      <c r="KJ260" s="144">
        <v>65</v>
      </c>
      <c r="KK260" s="144">
        <v>70</v>
      </c>
      <c r="KL260" s="144">
        <v>76</v>
      </c>
      <c r="KM260" s="144">
        <v>69</v>
      </c>
      <c r="KN260" s="144">
        <v>70</v>
      </c>
      <c r="KO260" s="144">
        <v>73</v>
      </c>
      <c r="KP260" s="144">
        <v>67</v>
      </c>
      <c r="KQ260" s="144">
        <v>66</v>
      </c>
      <c r="KR260" s="144">
        <v>68</v>
      </c>
      <c r="KS260" s="144">
        <v>68</v>
      </c>
      <c r="KT260" s="144">
        <v>72</v>
      </c>
      <c r="KU260" s="144">
        <v>65</v>
      </c>
      <c r="KV260" s="144">
        <v>67</v>
      </c>
      <c r="KW260" s="144">
        <v>70</v>
      </c>
      <c r="KX260" s="144">
        <v>73</v>
      </c>
      <c r="KY260" s="144">
        <v>69</v>
      </c>
      <c r="KZ260" s="144">
        <v>78</v>
      </c>
      <c r="LA260" s="144">
        <v>77</v>
      </c>
      <c r="LB260" s="144">
        <v>77</v>
      </c>
      <c r="LC260" s="144">
        <v>79</v>
      </c>
      <c r="LD260" s="144">
        <v>80</v>
      </c>
      <c r="LE260" s="144">
        <v>83</v>
      </c>
      <c r="LF260" s="144">
        <v>85</v>
      </c>
      <c r="LG260" s="144">
        <v>87</v>
      </c>
      <c r="LH260" s="144">
        <v>80</v>
      </c>
      <c r="LI260" s="144">
        <v>79</v>
      </c>
      <c r="LJ260" s="144">
        <v>80</v>
      </c>
      <c r="LK260" s="144">
        <v>79</v>
      </c>
      <c r="LL260" s="144">
        <v>79</v>
      </c>
      <c r="LM260" s="144">
        <v>76</v>
      </c>
      <c r="LN260" s="144">
        <v>77</v>
      </c>
      <c r="LO260" s="144">
        <v>82</v>
      </c>
      <c r="LP260" s="144">
        <v>79</v>
      </c>
      <c r="LQ260" s="144">
        <v>76</v>
      </c>
      <c r="LR260" s="144">
        <v>76</v>
      </c>
      <c r="LS260" s="144">
        <v>78</v>
      </c>
      <c r="LT260" s="144">
        <v>79</v>
      </c>
      <c r="LU260" s="144">
        <v>73</v>
      </c>
      <c r="LV260" s="144">
        <v>74</v>
      </c>
      <c r="LW260" s="144">
        <v>76</v>
      </c>
      <c r="LX260" s="144">
        <v>74</v>
      </c>
      <c r="LY260" s="144">
        <v>73</v>
      </c>
      <c r="LZ260" s="144">
        <v>77</v>
      </c>
      <c r="MA260" s="144">
        <v>82</v>
      </c>
      <c r="MB260" s="144">
        <v>82</v>
      </c>
      <c r="MC260" s="144">
        <v>79</v>
      </c>
      <c r="MD260" s="144">
        <v>77</v>
      </c>
      <c r="ME260" s="144">
        <v>81</v>
      </c>
      <c r="MF260" s="144">
        <v>78</v>
      </c>
      <c r="MG260" s="144">
        <v>80</v>
      </c>
      <c r="MH260" s="144">
        <v>75</v>
      </c>
      <c r="MI260" s="144">
        <v>72</v>
      </c>
      <c r="MJ260" s="144">
        <v>76</v>
      </c>
      <c r="MK260" s="144">
        <v>77</v>
      </c>
      <c r="ML260" s="144">
        <v>72</v>
      </c>
      <c r="MM260" s="144">
        <v>67</v>
      </c>
      <c r="MN260" s="144">
        <v>64</v>
      </c>
      <c r="MO260" s="144">
        <v>65</v>
      </c>
      <c r="MP260" s="144">
        <v>65</v>
      </c>
      <c r="MQ260" s="144">
        <v>61</v>
      </c>
      <c r="MR260" s="144">
        <v>65</v>
      </c>
      <c r="MS260" s="144">
        <v>65</v>
      </c>
      <c r="MT260" s="144">
        <v>67</v>
      </c>
      <c r="MU260" s="144">
        <v>64</v>
      </c>
      <c r="MV260" s="144">
        <v>62</v>
      </c>
      <c r="MW260" s="144">
        <v>64</v>
      </c>
      <c r="MX260" s="144">
        <v>68</v>
      </c>
      <c r="MY260" s="144">
        <v>65</v>
      </c>
      <c r="MZ260" s="144">
        <v>64</v>
      </c>
      <c r="NA260" s="144">
        <v>63</v>
      </c>
      <c r="NB260" s="144">
        <v>66</v>
      </c>
      <c r="NC260" s="144">
        <v>68</v>
      </c>
      <c r="ND260" s="144">
        <v>66</v>
      </c>
      <c r="NE260" s="144">
        <v>69</v>
      </c>
      <c r="NF260" s="144">
        <v>76</v>
      </c>
      <c r="NG260" s="144">
        <v>76</v>
      </c>
      <c r="NH260" s="144">
        <v>68</v>
      </c>
      <c r="NI260" s="144">
        <v>68</v>
      </c>
      <c r="NJ260" s="144">
        <v>70</v>
      </c>
      <c r="NK260" s="144">
        <v>71</v>
      </c>
      <c r="NL260" s="144">
        <v>72</v>
      </c>
      <c r="NM260" s="144">
        <v>73</v>
      </c>
      <c r="NN260" s="144">
        <v>77</v>
      </c>
      <c r="NO260" s="144">
        <v>78</v>
      </c>
      <c r="NP260" s="144">
        <v>79</v>
      </c>
      <c r="NQ260" s="144">
        <v>77</v>
      </c>
      <c r="NR260" s="144">
        <v>76</v>
      </c>
      <c r="NS260" s="144">
        <v>76</v>
      </c>
      <c r="NT260" s="144">
        <v>76</v>
      </c>
      <c r="NU260" s="144">
        <v>72</v>
      </c>
      <c r="NV260" s="144">
        <v>71</v>
      </c>
      <c r="NW260" s="144">
        <v>72</v>
      </c>
      <c r="NX260" s="144">
        <v>72</v>
      </c>
      <c r="NY260" s="144">
        <v>75</v>
      </c>
      <c r="NZ260" s="144">
        <v>72</v>
      </c>
      <c r="OA260" s="144">
        <v>74</v>
      </c>
      <c r="OB260" s="144">
        <v>74</v>
      </c>
      <c r="OC260" s="144">
        <v>76</v>
      </c>
      <c r="OD260" s="144">
        <v>72</v>
      </c>
      <c r="OE260" s="144">
        <v>75</v>
      </c>
      <c r="OF260" s="144">
        <v>79</v>
      </c>
      <c r="OG260" s="144">
        <v>76</v>
      </c>
      <c r="OH260" s="144">
        <v>67</v>
      </c>
      <c r="OI260" s="144">
        <v>67</v>
      </c>
      <c r="OJ260" s="144">
        <v>72</v>
      </c>
      <c r="OK260" s="144">
        <v>74</v>
      </c>
      <c r="OL260" s="144">
        <v>77</v>
      </c>
      <c r="OM260" s="144">
        <v>74</v>
      </c>
      <c r="ON260" s="144">
        <v>72</v>
      </c>
      <c r="OO260" s="144">
        <v>74</v>
      </c>
      <c r="OP260" s="473">
        <v>74</v>
      </c>
      <c r="OQ260" s="144">
        <v>70</v>
      </c>
      <c r="OR260" s="144">
        <v>70</v>
      </c>
      <c r="OS260" s="144">
        <v>71</v>
      </c>
      <c r="OT260" s="144">
        <v>71</v>
      </c>
      <c r="OU260" s="144">
        <v>64</v>
      </c>
      <c r="OV260" s="144">
        <v>63</v>
      </c>
      <c r="OW260" s="144">
        <v>61</v>
      </c>
      <c r="OX260" s="144">
        <v>62</v>
      </c>
      <c r="OY260" s="341">
        <f t="shared" si="220"/>
        <v>59.5</v>
      </c>
      <c r="OZ260" s="473">
        <v>57</v>
      </c>
      <c r="PA260" s="144">
        <v>57</v>
      </c>
      <c r="PB260" s="144">
        <v>61</v>
      </c>
      <c r="PC260" s="144">
        <v>62</v>
      </c>
      <c r="PD260" s="144">
        <v>61</v>
      </c>
    </row>
    <row r="261" spans="1:420" s="144" customFormat="1" x14ac:dyDescent="0.2">
      <c r="A261" s="318"/>
      <c r="B261" s="318">
        <v>12</v>
      </c>
      <c r="C261" s="319">
        <f t="shared" ca="1" si="218"/>
        <v>139</v>
      </c>
      <c r="D261" s="322"/>
      <c r="E261" s="322"/>
      <c r="F261" s="322"/>
      <c r="G261" s="144">
        <v>147</v>
      </c>
      <c r="H261" s="144">
        <v>145</v>
      </c>
      <c r="I261" s="343">
        <v>146.5</v>
      </c>
      <c r="J261" s="144">
        <v>148</v>
      </c>
      <c r="K261" s="144">
        <v>157</v>
      </c>
      <c r="L261" s="144">
        <v>156</v>
      </c>
      <c r="M261" s="144">
        <v>164</v>
      </c>
      <c r="N261" s="144">
        <v>163</v>
      </c>
      <c r="O261" s="144">
        <v>161</v>
      </c>
      <c r="P261" s="144">
        <v>165</v>
      </c>
      <c r="Q261" s="144">
        <v>164</v>
      </c>
      <c r="R261" s="144">
        <v>165</v>
      </c>
      <c r="S261" s="144">
        <v>167</v>
      </c>
      <c r="T261" s="144">
        <v>164</v>
      </c>
      <c r="U261" s="144">
        <v>171</v>
      </c>
      <c r="V261" s="144">
        <v>173</v>
      </c>
      <c r="W261" s="144">
        <v>175</v>
      </c>
      <c r="X261" s="144">
        <v>171</v>
      </c>
      <c r="Y261" s="144">
        <v>171</v>
      </c>
      <c r="Z261" s="144">
        <v>179</v>
      </c>
      <c r="AA261" s="144">
        <v>175</v>
      </c>
      <c r="AB261" s="144">
        <v>177</v>
      </c>
      <c r="AC261" s="144">
        <v>180</v>
      </c>
      <c r="AD261" s="144">
        <v>182</v>
      </c>
      <c r="AE261" s="144">
        <v>189</v>
      </c>
      <c r="AF261" s="144">
        <v>187</v>
      </c>
      <c r="AG261" s="144">
        <v>189</v>
      </c>
      <c r="AH261" s="144">
        <v>184</v>
      </c>
      <c r="AI261" s="144">
        <v>181</v>
      </c>
      <c r="AJ261" s="144">
        <v>178</v>
      </c>
      <c r="AK261" s="144">
        <v>180</v>
      </c>
      <c r="AL261" s="144">
        <v>181</v>
      </c>
      <c r="AM261" s="144">
        <v>181</v>
      </c>
      <c r="AN261" s="144">
        <v>183</v>
      </c>
      <c r="AO261" s="144">
        <v>186</v>
      </c>
      <c r="AP261" s="363">
        <v>186</v>
      </c>
      <c r="AQ261" s="144">
        <v>186</v>
      </c>
      <c r="AR261" s="144">
        <v>184</v>
      </c>
      <c r="AS261" s="144">
        <v>183</v>
      </c>
      <c r="AT261" s="144">
        <v>182</v>
      </c>
      <c r="AU261" s="144">
        <v>178</v>
      </c>
      <c r="AV261" s="144">
        <v>183</v>
      </c>
      <c r="AW261" s="144">
        <v>183</v>
      </c>
      <c r="AX261" s="144">
        <v>183</v>
      </c>
      <c r="AY261" s="144">
        <v>186</v>
      </c>
      <c r="AZ261" s="144">
        <v>187</v>
      </c>
      <c r="BA261" s="144">
        <v>184</v>
      </c>
      <c r="BB261" s="144">
        <v>186</v>
      </c>
      <c r="BC261" s="144">
        <v>183</v>
      </c>
      <c r="BD261" s="144">
        <v>189</v>
      </c>
      <c r="BE261" s="144">
        <v>196</v>
      </c>
      <c r="BF261" s="144">
        <v>200</v>
      </c>
      <c r="BG261" s="144">
        <v>202</v>
      </c>
      <c r="BH261" s="144">
        <v>202</v>
      </c>
      <c r="BI261" s="144">
        <v>208</v>
      </c>
      <c r="BJ261" s="144">
        <v>199</v>
      </c>
      <c r="BK261" s="144">
        <v>204</v>
      </c>
      <c r="BL261" s="144">
        <v>196</v>
      </c>
      <c r="BM261" s="144">
        <v>200</v>
      </c>
      <c r="BN261" s="144">
        <v>197</v>
      </c>
      <c r="BO261" s="144">
        <v>208</v>
      </c>
      <c r="BP261" s="144">
        <v>209</v>
      </c>
      <c r="BQ261" s="144">
        <v>211</v>
      </c>
      <c r="BR261" s="144">
        <v>214</v>
      </c>
      <c r="BS261" s="371">
        <v>0</v>
      </c>
      <c r="BT261" s="144">
        <v>229</v>
      </c>
      <c r="BU261" s="144">
        <v>231</v>
      </c>
      <c r="BV261" s="144">
        <v>236</v>
      </c>
      <c r="BW261" s="144">
        <v>240</v>
      </c>
      <c r="BX261" s="144">
        <v>239</v>
      </c>
      <c r="BY261" s="144">
        <v>229</v>
      </c>
      <c r="BZ261" s="144">
        <v>228</v>
      </c>
      <c r="CA261" s="329">
        <v>228</v>
      </c>
      <c r="CB261" s="144">
        <v>221</v>
      </c>
      <c r="CC261" s="329">
        <v>221</v>
      </c>
      <c r="CD261" s="329">
        <v>224</v>
      </c>
      <c r="CE261" s="329">
        <v>225</v>
      </c>
      <c r="CF261" s="329">
        <v>227</v>
      </c>
      <c r="CG261" s="144">
        <v>225</v>
      </c>
      <c r="CH261" s="144">
        <v>228</v>
      </c>
      <c r="CI261" s="329">
        <v>227</v>
      </c>
      <c r="CJ261" s="144">
        <v>226</v>
      </c>
      <c r="CK261" s="144">
        <v>230</v>
      </c>
      <c r="CL261" s="144">
        <v>226</v>
      </c>
      <c r="CM261" s="144">
        <v>221</v>
      </c>
      <c r="CN261" s="144">
        <v>219</v>
      </c>
      <c r="CO261" s="144">
        <v>210</v>
      </c>
      <c r="CP261" s="144">
        <v>208</v>
      </c>
      <c r="CQ261" s="144">
        <v>201</v>
      </c>
      <c r="CR261" s="144">
        <v>206</v>
      </c>
      <c r="CS261" s="144">
        <v>207</v>
      </c>
      <c r="CT261" s="144">
        <v>203</v>
      </c>
      <c r="CU261" s="144">
        <v>205</v>
      </c>
      <c r="CV261" s="144">
        <v>215</v>
      </c>
      <c r="CW261" s="144">
        <v>211</v>
      </c>
      <c r="CX261" s="144">
        <v>233</v>
      </c>
      <c r="CY261" s="144">
        <v>240</v>
      </c>
      <c r="CZ261" s="144">
        <v>244</v>
      </c>
      <c r="DA261" s="144">
        <v>255</v>
      </c>
      <c r="DB261" s="144">
        <v>260</v>
      </c>
      <c r="DC261" s="144">
        <v>265</v>
      </c>
      <c r="DD261" s="144">
        <v>261</v>
      </c>
      <c r="DE261" s="144">
        <v>260</v>
      </c>
      <c r="DF261" s="144">
        <v>257.5</v>
      </c>
      <c r="DG261" s="144">
        <v>255</v>
      </c>
      <c r="DH261" s="144">
        <v>258</v>
      </c>
      <c r="DI261" s="144">
        <v>270</v>
      </c>
      <c r="DJ261" s="144">
        <v>268</v>
      </c>
      <c r="DK261" s="144">
        <v>275</v>
      </c>
      <c r="DL261" s="144">
        <v>278</v>
      </c>
      <c r="DM261" s="144">
        <v>276</v>
      </c>
      <c r="DN261" s="144">
        <v>282</v>
      </c>
      <c r="DO261" s="144">
        <v>277</v>
      </c>
      <c r="DP261" s="144">
        <v>271</v>
      </c>
      <c r="DQ261" s="144">
        <v>263</v>
      </c>
      <c r="DR261" s="329">
        <v>257</v>
      </c>
      <c r="DS261" s="144">
        <v>248</v>
      </c>
      <c r="DT261" s="329">
        <v>242</v>
      </c>
      <c r="DU261" s="329">
        <v>240</v>
      </c>
      <c r="DV261" s="329">
        <v>233</v>
      </c>
      <c r="DW261" s="329">
        <v>237</v>
      </c>
      <c r="DX261" s="329">
        <v>219</v>
      </c>
      <c r="DY261" s="329">
        <v>214</v>
      </c>
      <c r="DZ261" s="329">
        <v>206</v>
      </c>
      <c r="EA261" s="329">
        <v>194</v>
      </c>
      <c r="EB261" s="329">
        <v>189</v>
      </c>
      <c r="EC261" s="329">
        <v>191</v>
      </c>
      <c r="ED261" s="329">
        <v>175</v>
      </c>
      <c r="EE261" s="329">
        <v>169</v>
      </c>
      <c r="EF261" s="329">
        <v>168</v>
      </c>
      <c r="EG261" s="329">
        <v>163</v>
      </c>
      <c r="EH261" s="329">
        <v>158</v>
      </c>
      <c r="EI261" s="329">
        <v>157</v>
      </c>
      <c r="EJ261" s="329">
        <v>149</v>
      </c>
      <c r="EK261" s="329">
        <v>146</v>
      </c>
      <c r="EL261" s="329">
        <v>150</v>
      </c>
      <c r="EM261" s="329">
        <v>145</v>
      </c>
      <c r="EN261" s="329">
        <v>137</v>
      </c>
      <c r="EO261" s="144">
        <v>133</v>
      </c>
      <c r="EP261" s="329">
        <v>130</v>
      </c>
      <c r="EQ261" s="381">
        <v>130</v>
      </c>
      <c r="ER261" s="329">
        <v>130</v>
      </c>
      <c r="ES261" s="329">
        <v>128</v>
      </c>
      <c r="ET261" s="329">
        <v>126</v>
      </c>
      <c r="EU261" s="381">
        <v>125</v>
      </c>
      <c r="EV261" s="329">
        <v>121</v>
      </c>
      <c r="EW261" s="329">
        <v>120</v>
      </c>
      <c r="EX261" s="329">
        <v>127</v>
      </c>
      <c r="EY261" s="329">
        <v>134</v>
      </c>
      <c r="EZ261" s="329">
        <v>136</v>
      </c>
      <c r="FA261" s="329">
        <v>143</v>
      </c>
      <c r="FB261" s="329">
        <v>145</v>
      </c>
      <c r="FC261" s="329">
        <v>149</v>
      </c>
      <c r="FD261" s="329">
        <v>153</v>
      </c>
      <c r="FE261" s="329">
        <v>156</v>
      </c>
      <c r="FF261" s="329">
        <v>158</v>
      </c>
      <c r="FG261" s="329">
        <v>156</v>
      </c>
      <c r="FH261" s="329">
        <v>158</v>
      </c>
      <c r="FI261" s="329">
        <v>160</v>
      </c>
      <c r="FJ261" s="329">
        <v>157</v>
      </c>
      <c r="FK261" s="144">
        <v>157</v>
      </c>
      <c r="FL261" s="329">
        <v>156</v>
      </c>
      <c r="FM261" s="329">
        <v>157</v>
      </c>
      <c r="FN261" s="144">
        <v>155</v>
      </c>
      <c r="FO261" s="144">
        <v>153</v>
      </c>
      <c r="FP261" s="144">
        <v>147</v>
      </c>
      <c r="FQ261" s="381">
        <v>147</v>
      </c>
      <c r="FR261" s="144">
        <v>145</v>
      </c>
      <c r="FS261" s="329">
        <v>142</v>
      </c>
      <c r="FT261" s="144">
        <v>144</v>
      </c>
      <c r="FU261" s="329">
        <v>143</v>
      </c>
      <c r="FV261" s="329">
        <v>143</v>
      </c>
      <c r="FW261" s="329">
        <v>141</v>
      </c>
      <c r="FX261" s="329">
        <v>139</v>
      </c>
      <c r="FY261" s="329">
        <v>142</v>
      </c>
      <c r="FZ261" s="329">
        <v>145</v>
      </c>
      <c r="GA261" s="329">
        <v>136</v>
      </c>
      <c r="GB261" s="329">
        <v>139</v>
      </c>
      <c r="GC261" s="329">
        <v>142</v>
      </c>
      <c r="GD261" s="329">
        <v>147</v>
      </c>
      <c r="GE261" s="329">
        <v>153</v>
      </c>
      <c r="GF261" s="329">
        <v>167</v>
      </c>
      <c r="GG261" s="329">
        <v>172</v>
      </c>
      <c r="GH261" s="329">
        <v>172</v>
      </c>
      <c r="GI261" s="329">
        <v>175</v>
      </c>
      <c r="GJ261" s="329">
        <v>183</v>
      </c>
      <c r="GK261" s="329">
        <v>183</v>
      </c>
      <c r="GL261" s="329">
        <v>185</v>
      </c>
      <c r="GM261" s="329">
        <v>191</v>
      </c>
      <c r="GN261" s="329">
        <v>195</v>
      </c>
      <c r="GO261" s="329">
        <v>203</v>
      </c>
      <c r="GP261" s="144">
        <v>201</v>
      </c>
      <c r="GQ261" s="329">
        <v>207</v>
      </c>
      <c r="GR261" s="381">
        <v>202</v>
      </c>
      <c r="GS261" s="329">
        <v>204</v>
      </c>
      <c r="GT261" s="329">
        <v>204</v>
      </c>
      <c r="GU261" s="329">
        <v>208</v>
      </c>
      <c r="GV261" s="144">
        <v>212</v>
      </c>
      <c r="GW261" s="144">
        <v>213</v>
      </c>
      <c r="GX261" s="144">
        <v>211</v>
      </c>
      <c r="GY261" s="144">
        <v>215</v>
      </c>
      <c r="GZ261" s="144">
        <v>224</v>
      </c>
      <c r="HA261" s="144">
        <v>226</v>
      </c>
      <c r="HB261" s="144">
        <v>223</v>
      </c>
      <c r="HC261" s="144">
        <v>217</v>
      </c>
      <c r="HD261" s="144">
        <v>220</v>
      </c>
      <c r="HE261" s="144">
        <v>225</v>
      </c>
      <c r="HF261" s="144">
        <v>219</v>
      </c>
      <c r="HG261" s="144">
        <v>214</v>
      </c>
      <c r="HH261" s="144">
        <v>213</v>
      </c>
      <c r="HI261" s="144">
        <v>213</v>
      </c>
      <c r="HJ261" s="144">
        <v>210</v>
      </c>
      <c r="HK261" s="144">
        <v>204</v>
      </c>
      <c r="HL261" s="144">
        <v>208</v>
      </c>
      <c r="HM261" s="144">
        <v>196</v>
      </c>
      <c r="HN261" s="144">
        <v>198</v>
      </c>
      <c r="HO261" s="144">
        <v>193</v>
      </c>
      <c r="HP261" s="144">
        <v>193</v>
      </c>
      <c r="HQ261" s="144">
        <v>191</v>
      </c>
      <c r="HR261" s="144">
        <v>182</v>
      </c>
      <c r="HS261" s="144">
        <v>175</v>
      </c>
      <c r="HT261" s="144">
        <v>177</v>
      </c>
      <c r="HU261" s="144">
        <v>183</v>
      </c>
      <c r="HV261" s="144">
        <v>185</v>
      </c>
      <c r="HW261" s="144">
        <v>196</v>
      </c>
      <c r="HX261" s="144">
        <v>209</v>
      </c>
      <c r="HY261" s="144">
        <v>200</v>
      </c>
      <c r="HZ261" s="144">
        <v>205</v>
      </c>
      <c r="IA261" s="144">
        <v>208</v>
      </c>
      <c r="IB261" s="144">
        <v>219</v>
      </c>
      <c r="IC261" s="144">
        <v>224</v>
      </c>
      <c r="ID261" s="144">
        <v>217</v>
      </c>
      <c r="IE261" s="144">
        <v>222</v>
      </c>
      <c r="IF261" s="144">
        <v>226</v>
      </c>
      <c r="IG261" s="144">
        <v>229</v>
      </c>
      <c r="IH261" s="144">
        <v>229</v>
      </c>
      <c r="II261" s="144">
        <v>221</v>
      </c>
      <c r="IJ261" s="144">
        <v>217</v>
      </c>
      <c r="IK261" s="144">
        <v>215</v>
      </c>
      <c r="IL261" s="144">
        <v>203</v>
      </c>
      <c r="IM261" s="144">
        <v>204</v>
      </c>
      <c r="IN261" s="341">
        <f t="shared" si="219"/>
        <v>207</v>
      </c>
      <c r="IO261" s="144">
        <v>210</v>
      </c>
      <c r="IP261" s="144">
        <v>214</v>
      </c>
      <c r="IQ261" s="144">
        <v>211</v>
      </c>
      <c r="IR261" s="144">
        <v>208</v>
      </c>
      <c r="IS261" s="329">
        <v>213</v>
      </c>
      <c r="IT261" s="144">
        <v>213</v>
      </c>
      <c r="IU261" s="144">
        <v>216</v>
      </c>
      <c r="IV261" s="144">
        <v>214</v>
      </c>
      <c r="IW261" s="144">
        <v>217</v>
      </c>
      <c r="IX261" s="144">
        <v>210</v>
      </c>
      <c r="IY261" s="144">
        <v>207</v>
      </c>
      <c r="IZ261" s="144">
        <v>204</v>
      </c>
      <c r="JA261" s="144">
        <v>204</v>
      </c>
      <c r="JB261" s="144">
        <v>206</v>
      </c>
      <c r="JC261" s="343">
        <f t="shared" si="221"/>
        <v>202</v>
      </c>
      <c r="JD261" s="144">
        <v>198</v>
      </c>
      <c r="JE261" s="144">
        <v>193</v>
      </c>
      <c r="JF261" s="362">
        <f t="shared" si="222"/>
        <v>193.5</v>
      </c>
      <c r="JG261" s="144">
        <v>194</v>
      </c>
      <c r="JH261" s="144">
        <v>187</v>
      </c>
      <c r="JI261" s="144">
        <v>184</v>
      </c>
      <c r="JJ261" s="144">
        <v>176</v>
      </c>
      <c r="JK261" s="144">
        <v>176</v>
      </c>
      <c r="JL261" s="144">
        <v>181</v>
      </c>
      <c r="JM261" s="144">
        <v>174</v>
      </c>
      <c r="JN261" s="341">
        <f t="shared" si="223"/>
        <v>172.5</v>
      </c>
      <c r="JO261" s="144">
        <v>171</v>
      </c>
      <c r="JP261" s="144">
        <v>179</v>
      </c>
      <c r="JQ261" s="144">
        <v>175</v>
      </c>
      <c r="JR261" s="144">
        <v>180</v>
      </c>
      <c r="JS261" s="144">
        <v>180</v>
      </c>
      <c r="JT261" s="144">
        <v>185</v>
      </c>
      <c r="JU261" s="144">
        <v>182</v>
      </c>
      <c r="JV261" s="341">
        <f t="shared" si="224"/>
        <v>181</v>
      </c>
      <c r="JW261" s="144">
        <v>180</v>
      </c>
      <c r="JX261" s="144">
        <v>186</v>
      </c>
      <c r="JY261" s="144">
        <v>179</v>
      </c>
      <c r="JZ261" s="144">
        <v>180</v>
      </c>
      <c r="KA261" s="144">
        <v>179</v>
      </c>
      <c r="KB261" s="144">
        <v>179</v>
      </c>
      <c r="KC261" s="144">
        <v>183</v>
      </c>
      <c r="KD261" s="144">
        <v>165</v>
      </c>
      <c r="KE261" s="144">
        <v>161</v>
      </c>
      <c r="KF261" s="144">
        <v>164</v>
      </c>
      <c r="KG261" s="144">
        <v>161</v>
      </c>
      <c r="KH261" s="144">
        <v>154</v>
      </c>
      <c r="KI261" s="144">
        <v>156</v>
      </c>
      <c r="KJ261" s="144">
        <v>155</v>
      </c>
      <c r="KK261" s="144">
        <v>156</v>
      </c>
      <c r="KL261" s="144">
        <v>160</v>
      </c>
      <c r="KM261" s="144">
        <v>157</v>
      </c>
      <c r="KN261" s="144">
        <v>161</v>
      </c>
      <c r="KO261" s="144">
        <v>158</v>
      </c>
      <c r="KP261" s="144">
        <v>152</v>
      </c>
      <c r="KQ261" s="144">
        <v>150</v>
      </c>
      <c r="KR261" s="144">
        <v>150</v>
      </c>
      <c r="KS261" s="144">
        <v>148</v>
      </c>
      <c r="KT261" s="144">
        <v>151</v>
      </c>
      <c r="KU261" s="144">
        <v>139</v>
      </c>
      <c r="KV261" s="144">
        <v>145</v>
      </c>
      <c r="KW261" s="144">
        <v>147</v>
      </c>
      <c r="KX261" s="144">
        <v>147</v>
      </c>
      <c r="KY261" s="144">
        <v>145</v>
      </c>
      <c r="KZ261" s="144">
        <v>165</v>
      </c>
      <c r="LA261" s="144">
        <v>170</v>
      </c>
      <c r="LB261" s="144">
        <v>167</v>
      </c>
      <c r="LC261" s="144">
        <v>164</v>
      </c>
      <c r="LD261" s="144">
        <v>157</v>
      </c>
      <c r="LE261" s="144">
        <v>152</v>
      </c>
      <c r="LF261" s="144">
        <v>162</v>
      </c>
      <c r="LG261" s="144">
        <v>161</v>
      </c>
      <c r="LH261" s="144">
        <v>157</v>
      </c>
      <c r="LI261" s="144">
        <v>160</v>
      </c>
      <c r="LJ261" s="144">
        <v>142</v>
      </c>
      <c r="LK261" s="144">
        <v>149</v>
      </c>
      <c r="LL261" s="144">
        <v>153</v>
      </c>
      <c r="LM261" s="144">
        <v>141</v>
      </c>
      <c r="LN261" s="144">
        <v>142</v>
      </c>
      <c r="LO261" s="144">
        <v>137</v>
      </c>
      <c r="LP261" s="144">
        <v>138</v>
      </c>
      <c r="LQ261" s="144">
        <v>133</v>
      </c>
      <c r="LR261" s="144">
        <v>138</v>
      </c>
      <c r="LS261" s="144">
        <v>139</v>
      </c>
      <c r="LT261" s="144">
        <v>138</v>
      </c>
      <c r="LU261" s="144">
        <v>140</v>
      </c>
      <c r="LV261" s="144">
        <v>134</v>
      </c>
      <c r="LW261" s="144">
        <v>129</v>
      </c>
      <c r="LX261" s="144">
        <v>135</v>
      </c>
      <c r="LY261" s="144">
        <v>140</v>
      </c>
      <c r="LZ261" s="144">
        <v>141</v>
      </c>
      <c r="MA261" s="144">
        <v>141</v>
      </c>
      <c r="MB261" s="144">
        <v>152</v>
      </c>
      <c r="MC261" s="144">
        <v>152</v>
      </c>
      <c r="MD261" s="144">
        <v>150</v>
      </c>
      <c r="ME261" s="144">
        <v>154</v>
      </c>
      <c r="MF261" s="144">
        <v>153</v>
      </c>
      <c r="MG261" s="144">
        <v>160</v>
      </c>
      <c r="MH261" s="144">
        <v>158</v>
      </c>
      <c r="MI261" s="144">
        <v>162</v>
      </c>
      <c r="MJ261" s="144">
        <v>164</v>
      </c>
      <c r="MK261" s="144">
        <v>170</v>
      </c>
      <c r="ML261" s="144">
        <v>168</v>
      </c>
      <c r="MM261" s="144">
        <v>169</v>
      </c>
      <c r="MN261" s="144">
        <v>166</v>
      </c>
      <c r="MO261" s="144">
        <v>158</v>
      </c>
      <c r="MP261" s="144">
        <v>156</v>
      </c>
      <c r="MQ261" s="144">
        <v>154</v>
      </c>
      <c r="MR261" s="144">
        <v>146</v>
      </c>
      <c r="MS261" s="144">
        <v>148</v>
      </c>
      <c r="MT261" s="144">
        <v>155</v>
      </c>
      <c r="MU261" s="144">
        <v>152</v>
      </c>
      <c r="MV261" s="144">
        <v>152</v>
      </c>
      <c r="MW261" s="144">
        <v>157</v>
      </c>
      <c r="MX261" s="144">
        <v>159</v>
      </c>
      <c r="MY261" s="144">
        <v>159</v>
      </c>
      <c r="MZ261" s="144">
        <v>152</v>
      </c>
      <c r="NA261" s="144">
        <v>160</v>
      </c>
      <c r="NB261" s="144">
        <v>163</v>
      </c>
      <c r="NC261" s="144">
        <v>162</v>
      </c>
      <c r="ND261" s="144">
        <v>159</v>
      </c>
      <c r="NE261" s="144">
        <v>150</v>
      </c>
      <c r="NF261" s="144">
        <v>152</v>
      </c>
      <c r="NG261" s="144">
        <v>152</v>
      </c>
      <c r="NH261" s="144">
        <v>151</v>
      </c>
      <c r="NI261" s="144">
        <v>143</v>
      </c>
      <c r="NJ261" s="144">
        <v>145</v>
      </c>
      <c r="NK261" s="144">
        <v>150</v>
      </c>
      <c r="NL261" s="144">
        <v>149</v>
      </c>
      <c r="NM261" s="144">
        <v>153</v>
      </c>
      <c r="NN261" s="144">
        <v>155</v>
      </c>
      <c r="NO261" s="144">
        <v>151</v>
      </c>
      <c r="NP261" s="144">
        <v>152</v>
      </c>
      <c r="NQ261" s="144">
        <v>147</v>
      </c>
      <c r="NR261" s="144">
        <v>146</v>
      </c>
      <c r="NS261" s="144">
        <v>145</v>
      </c>
      <c r="NT261" s="144">
        <v>148</v>
      </c>
      <c r="NU261" s="144">
        <v>142</v>
      </c>
      <c r="NV261" s="144">
        <v>135</v>
      </c>
      <c r="NW261" s="144">
        <v>126</v>
      </c>
      <c r="NX261" s="144">
        <v>131</v>
      </c>
      <c r="NY261" s="144">
        <v>130</v>
      </c>
      <c r="NZ261" s="144">
        <v>139</v>
      </c>
      <c r="OA261" s="144">
        <v>136</v>
      </c>
      <c r="OB261" s="144">
        <v>137</v>
      </c>
      <c r="OC261" s="144">
        <v>137</v>
      </c>
      <c r="OD261" s="144">
        <v>127</v>
      </c>
      <c r="OE261" s="144">
        <v>128</v>
      </c>
      <c r="OF261" s="144">
        <v>129</v>
      </c>
      <c r="OG261" s="144">
        <v>130</v>
      </c>
      <c r="OH261" s="144">
        <v>131</v>
      </c>
      <c r="OI261" s="144">
        <v>131</v>
      </c>
      <c r="OJ261" s="144">
        <v>130</v>
      </c>
      <c r="OK261" s="144">
        <v>132</v>
      </c>
      <c r="OL261" s="144">
        <v>135</v>
      </c>
      <c r="OM261" s="144">
        <v>134</v>
      </c>
      <c r="ON261" s="144">
        <v>133</v>
      </c>
      <c r="OO261" s="144">
        <v>130</v>
      </c>
      <c r="OP261" s="473">
        <v>129</v>
      </c>
      <c r="OQ261" s="144">
        <v>128</v>
      </c>
      <c r="OR261" s="144">
        <v>132</v>
      </c>
      <c r="OS261" s="144">
        <v>131</v>
      </c>
      <c r="OT261" s="144">
        <v>131</v>
      </c>
      <c r="OU261" s="144">
        <v>134</v>
      </c>
      <c r="OV261" s="144">
        <v>134</v>
      </c>
      <c r="OW261" s="144">
        <v>131</v>
      </c>
      <c r="OX261" s="144">
        <v>138</v>
      </c>
      <c r="OY261" s="341">
        <f t="shared" si="220"/>
        <v>141</v>
      </c>
      <c r="OZ261" s="473">
        <v>144</v>
      </c>
      <c r="PA261" s="144">
        <v>145</v>
      </c>
      <c r="PB261" s="144">
        <v>144</v>
      </c>
      <c r="PC261" s="144">
        <v>147</v>
      </c>
      <c r="PD261" s="144">
        <v>139</v>
      </c>
    </row>
    <row r="262" spans="1:420" s="144" customFormat="1" x14ac:dyDescent="0.2">
      <c r="A262" s="55"/>
      <c r="B262" s="318">
        <v>13</v>
      </c>
      <c r="C262" s="319">
        <f t="shared" ca="1" si="218"/>
        <v>9</v>
      </c>
      <c r="D262" s="322"/>
      <c r="E262" s="322"/>
      <c r="F262" s="322"/>
      <c r="G262" s="144">
        <v>24</v>
      </c>
      <c r="H262" s="144">
        <v>23</v>
      </c>
      <c r="I262" s="343">
        <v>23.5</v>
      </c>
      <c r="J262" s="144">
        <v>24</v>
      </c>
      <c r="K262" s="144">
        <v>23</v>
      </c>
      <c r="L262" s="144">
        <v>23</v>
      </c>
      <c r="M262" s="144">
        <v>25</v>
      </c>
      <c r="N262" s="144">
        <v>28</v>
      </c>
      <c r="O262" s="144">
        <v>27</v>
      </c>
      <c r="P262" s="144">
        <v>28</v>
      </c>
      <c r="Q262" s="144">
        <v>27</v>
      </c>
      <c r="R262" s="144">
        <v>27</v>
      </c>
      <c r="S262" s="144">
        <v>27</v>
      </c>
      <c r="T262" s="144">
        <v>27</v>
      </c>
      <c r="U262" s="144">
        <v>25</v>
      </c>
      <c r="V262" s="144">
        <v>24</v>
      </c>
      <c r="W262" s="144">
        <v>23</v>
      </c>
      <c r="X262" s="144">
        <v>26</v>
      </c>
      <c r="Y262" s="144">
        <v>23</v>
      </c>
      <c r="Z262" s="144">
        <v>24</v>
      </c>
      <c r="AA262" s="144">
        <v>23</v>
      </c>
      <c r="AB262" s="144">
        <v>22</v>
      </c>
      <c r="AC262" s="144">
        <v>20</v>
      </c>
      <c r="AD262" s="144">
        <v>19</v>
      </c>
      <c r="AE262" s="144">
        <v>22</v>
      </c>
      <c r="AF262" s="144">
        <v>21</v>
      </c>
      <c r="AG262" s="144">
        <v>20</v>
      </c>
      <c r="AH262" s="144">
        <v>21</v>
      </c>
      <c r="AI262" s="144">
        <v>23</v>
      </c>
      <c r="AJ262" s="144">
        <v>23</v>
      </c>
      <c r="AK262" s="144">
        <v>23</v>
      </c>
      <c r="AL262" s="144">
        <v>23</v>
      </c>
      <c r="AM262" s="144">
        <v>24</v>
      </c>
      <c r="AN262" s="144">
        <v>25</v>
      </c>
      <c r="AO262" s="144">
        <v>27</v>
      </c>
      <c r="AP262" s="363">
        <v>29</v>
      </c>
      <c r="AQ262" s="144">
        <v>31</v>
      </c>
      <c r="AR262" s="144">
        <v>31</v>
      </c>
      <c r="AS262" s="144">
        <v>31</v>
      </c>
      <c r="AT262" s="144">
        <v>33</v>
      </c>
      <c r="AU262" s="144">
        <v>27</v>
      </c>
      <c r="AV262" s="144">
        <v>29</v>
      </c>
      <c r="AW262" s="144">
        <v>30</v>
      </c>
      <c r="AX262" s="144">
        <v>30</v>
      </c>
      <c r="AY262" s="144">
        <v>29</v>
      </c>
      <c r="AZ262" s="144">
        <v>28</v>
      </c>
      <c r="BA262" s="144">
        <v>27</v>
      </c>
      <c r="BB262" s="144">
        <v>26</v>
      </c>
      <c r="BC262" s="144">
        <v>27</v>
      </c>
      <c r="BD262" s="144">
        <v>32</v>
      </c>
      <c r="BE262" s="144">
        <v>34</v>
      </c>
      <c r="BF262" s="144">
        <v>33</v>
      </c>
      <c r="BG262" s="144">
        <v>32</v>
      </c>
      <c r="BH262" s="144">
        <v>31</v>
      </c>
      <c r="BI262" s="144">
        <v>33</v>
      </c>
      <c r="BJ262" s="144">
        <v>34</v>
      </c>
      <c r="BK262" s="144">
        <v>33</v>
      </c>
      <c r="BL262" s="144">
        <v>33</v>
      </c>
      <c r="BM262" s="144">
        <v>33</v>
      </c>
      <c r="BN262" s="144">
        <v>32</v>
      </c>
      <c r="BO262" s="144">
        <v>30</v>
      </c>
      <c r="BP262" s="144">
        <v>30</v>
      </c>
      <c r="BQ262" s="144">
        <v>28</v>
      </c>
      <c r="BR262" s="144">
        <v>29</v>
      </c>
      <c r="BS262" s="371">
        <v>0</v>
      </c>
      <c r="BT262" s="144">
        <v>22</v>
      </c>
      <c r="BU262" s="144">
        <v>24</v>
      </c>
      <c r="BV262" s="144">
        <v>25</v>
      </c>
      <c r="BW262" s="144">
        <v>27</v>
      </c>
      <c r="BX262" s="144">
        <v>29</v>
      </c>
      <c r="BY262" s="144">
        <v>32</v>
      </c>
      <c r="BZ262" s="144">
        <v>33</v>
      </c>
      <c r="CA262" s="329">
        <v>34</v>
      </c>
      <c r="CB262" s="144">
        <v>34</v>
      </c>
      <c r="CC262" s="329">
        <v>33</v>
      </c>
      <c r="CD262" s="329">
        <v>30</v>
      </c>
      <c r="CE262" s="329">
        <v>29</v>
      </c>
      <c r="CF262" s="329">
        <v>28</v>
      </c>
      <c r="CG262" s="144">
        <v>28</v>
      </c>
      <c r="CH262" s="144">
        <v>28</v>
      </c>
      <c r="CI262" s="329">
        <v>26</v>
      </c>
      <c r="CJ262" s="144">
        <v>27</v>
      </c>
      <c r="CK262" s="144">
        <v>31</v>
      </c>
      <c r="CL262" s="144">
        <v>29</v>
      </c>
      <c r="CM262" s="144">
        <v>29</v>
      </c>
      <c r="CN262" s="144">
        <v>31</v>
      </c>
      <c r="CO262" s="144">
        <v>34</v>
      </c>
      <c r="CP262" s="144">
        <v>35</v>
      </c>
      <c r="CQ262" s="144">
        <v>35</v>
      </c>
      <c r="CR262" s="144">
        <v>40</v>
      </c>
      <c r="CS262" s="144">
        <v>38</v>
      </c>
      <c r="CT262" s="144">
        <v>41</v>
      </c>
      <c r="CU262" s="144">
        <v>41</v>
      </c>
      <c r="CV262" s="144">
        <v>45</v>
      </c>
      <c r="CW262" s="144">
        <v>44</v>
      </c>
      <c r="CX262" s="144">
        <v>44</v>
      </c>
      <c r="CY262" s="144">
        <v>41</v>
      </c>
      <c r="CZ262" s="144">
        <v>43</v>
      </c>
      <c r="DA262" s="144">
        <v>39</v>
      </c>
      <c r="DB262" s="144">
        <v>37</v>
      </c>
      <c r="DC262" s="144">
        <v>39</v>
      </c>
      <c r="DD262" s="144">
        <v>38</v>
      </c>
      <c r="DE262" s="144">
        <v>35</v>
      </c>
      <c r="DF262" s="144">
        <v>32</v>
      </c>
      <c r="DG262" s="144">
        <v>29</v>
      </c>
      <c r="DH262" s="144">
        <v>26</v>
      </c>
      <c r="DI262" s="144">
        <v>29</v>
      </c>
      <c r="DJ262" s="144">
        <v>29</v>
      </c>
      <c r="DK262" s="144">
        <v>30</v>
      </c>
      <c r="DL262" s="144">
        <v>28</v>
      </c>
      <c r="DM262" s="144">
        <v>29</v>
      </c>
      <c r="DN262" s="144">
        <v>27</v>
      </c>
      <c r="DO262" s="144">
        <v>26</v>
      </c>
      <c r="DP262" s="144">
        <v>29</v>
      </c>
      <c r="DQ262" s="144">
        <v>30</v>
      </c>
      <c r="DR262" s="329">
        <v>29</v>
      </c>
      <c r="DS262" s="144">
        <v>30</v>
      </c>
      <c r="DT262" s="329">
        <v>30</v>
      </c>
      <c r="DU262" s="329">
        <v>30</v>
      </c>
      <c r="DV262" s="329">
        <v>31</v>
      </c>
      <c r="DW262" s="329">
        <v>33</v>
      </c>
      <c r="DX262" s="329">
        <v>32</v>
      </c>
      <c r="DY262" s="329">
        <v>29</v>
      </c>
      <c r="DZ262" s="329">
        <v>31</v>
      </c>
      <c r="EA262" s="329">
        <v>30</v>
      </c>
      <c r="EB262" s="329">
        <v>30</v>
      </c>
      <c r="EC262" s="329">
        <v>30</v>
      </c>
      <c r="ED262" s="329">
        <v>30</v>
      </c>
      <c r="EE262" s="329">
        <v>30</v>
      </c>
      <c r="EF262" s="329">
        <v>31</v>
      </c>
      <c r="EG262" s="329">
        <v>29</v>
      </c>
      <c r="EH262" s="329">
        <v>31</v>
      </c>
      <c r="EI262" s="329">
        <v>31</v>
      </c>
      <c r="EJ262" s="329">
        <v>31</v>
      </c>
      <c r="EK262" s="329">
        <v>30</v>
      </c>
      <c r="EL262" s="329">
        <v>31</v>
      </c>
      <c r="EM262" s="329">
        <v>31</v>
      </c>
      <c r="EN262" s="329">
        <v>31</v>
      </c>
      <c r="EO262" s="144">
        <v>31</v>
      </c>
      <c r="EP262" s="329">
        <v>33</v>
      </c>
      <c r="EQ262" s="381">
        <v>33</v>
      </c>
      <c r="ER262" s="329">
        <v>33</v>
      </c>
      <c r="ES262" s="329">
        <v>33</v>
      </c>
      <c r="ET262" s="329">
        <v>35</v>
      </c>
      <c r="EU262" s="381">
        <v>31</v>
      </c>
      <c r="EV262" s="329">
        <v>30</v>
      </c>
      <c r="EW262" s="329">
        <v>32</v>
      </c>
      <c r="EX262" s="329">
        <v>33</v>
      </c>
      <c r="EY262" s="329">
        <v>33</v>
      </c>
      <c r="EZ262" s="329">
        <v>33</v>
      </c>
      <c r="FA262" s="329">
        <v>32</v>
      </c>
      <c r="FB262" s="329">
        <v>32</v>
      </c>
      <c r="FC262" s="329">
        <v>31</v>
      </c>
      <c r="FD262" s="329">
        <v>34</v>
      </c>
      <c r="FE262" s="329">
        <v>33</v>
      </c>
      <c r="FF262" s="329">
        <v>33</v>
      </c>
      <c r="FG262" s="329">
        <v>33</v>
      </c>
      <c r="FH262" s="329">
        <v>33</v>
      </c>
      <c r="FI262" s="329">
        <v>32</v>
      </c>
      <c r="FJ262" s="329">
        <v>33</v>
      </c>
      <c r="FK262" s="144">
        <v>33</v>
      </c>
      <c r="FL262" s="329">
        <v>35</v>
      </c>
      <c r="FM262" s="329">
        <v>35</v>
      </c>
      <c r="FN262" s="144">
        <v>37</v>
      </c>
      <c r="FO262" s="144">
        <v>38</v>
      </c>
      <c r="FP262" s="144">
        <v>37</v>
      </c>
      <c r="FQ262" s="381">
        <v>38</v>
      </c>
      <c r="FR262" s="144">
        <v>38</v>
      </c>
      <c r="FS262" s="329">
        <v>40</v>
      </c>
      <c r="FT262" s="144">
        <v>42</v>
      </c>
      <c r="FU262" s="329">
        <v>43</v>
      </c>
      <c r="FV262" s="329">
        <v>42</v>
      </c>
      <c r="FW262" s="329">
        <v>41</v>
      </c>
      <c r="FX262" s="329">
        <v>41</v>
      </c>
      <c r="FY262" s="329">
        <v>41</v>
      </c>
      <c r="FZ262" s="329">
        <v>39</v>
      </c>
      <c r="GA262" s="329">
        <v>38</v>
      </c>
      <c r="GB262" s="329">
        <v>39</v>
      </c>
      <c r="GC262" s="329">
        <v>41</v>
      </c>
      <c r="GD262" s="329">
        <v>40</v>
      </c>
      <c r="GE262" s="329">
        <v>40</v>
      </c>
      <c r="GF262" s="329">
        <v>40</v>
      </c>
      <c r="GG262" s="329">
        <v>39</v>
      </c>
      <c r="GH262" s="329">
        <v>40</v>
      </c>
      <c r="GI262" s="329">
        <v>39</v>
      </c>
      <c r="GJ262" s="329">
        <v>39</v>
      </c>
      <c r="GK262" s="329">
        <v>40</v>
      </c>
      <c r="GL262" s="329">
        <v>38</v>
      </c>
      <c r="GM262" s="329">
        <v>40</v>
      </c>
      <c r="GN262" s="329">
        <v>39</v>
      </c>
      <c r="GO262" s="329">
        <v>36</v>
      </c>
      <c r="GP262" s="144">
        <v>36</v>
      </c>
      <c r="GQ262" s="329">
        <v>36</v>
      </c>
      <c r="GR262" s="381">
        <v>35</v>
      </c>
      <c r="GS262" s="329">
        <v>34</v>
      </c>
      <c r="GT262" s="329">
        <v>36</v>
      </c>
      <c r="GU262" s="329">
        <v>38</v>
      </c>
      <c r="GV262" s="144">
        <v>39</v>
      </c>
      <c r="GW262" s="144">
        <v>40</v>
      </c>
      <c r="GX262" s="144">
        <v>42</v>
      </c>
      <c r="GY262" s="144">
        <v>37</v>
      </c>
      <c r="GZ262" s="144">
        <v>39</v>
      </c>
      <c r="HA262" s="144">
        <v>38</v>
      </c>
      <c r="HB262" s="144">
        <v>37</v>
      </c>
      <c r="HC262" s="144">
        <v>36</v>
      </c>
      <c r="HD262" s="144">
        <v>39</v>
      </c>
      <c r="HE262" s="144">
        <v>41</v>
      </c>
      <c r="HF262" s="144">
        <v>40</v>
      </c>
      <c r="HG262" s="144">
        <v>41</v>
      </c>
      <c r="HH262" s="144">
        <v>40</v>
      </c>
      <c r="HI262" s="144">
        <v>41</v>
      </c>
      <c r="HJ262" s="144">
        <v>40</v>
      </c>
      <c r="HK262" s="144">
        <v>39</v>
      </c>
      <c r="HL262" s="144">
        <v>39</v>
      </c>
      <c r="HM262" s="144">
        <v>39</v>
      </c>
      <c r="HN262" s="144">
        <v>39</v>
      </c>
      <c r="HO262" s="144">
        <v>40</v>
      </c>
      <c r="HP262" s="144">
        <v>37</v>
      </c>
      <c r="HQ262" s="144">
        <v>36</v>
      </c>
      <c r="HR262" s="144">
        <v>37</v>
      </c>
      <c r="HS262" s="144">
        <v>36</v>
      </c>
      <c r="HT262" s="144">
        <v>35</v>
      </c>
      <c r="HU262" s="144">
        <v>34</v>
      </c>
      <c r="HV262" s="144">
        <v>32</v>
      </c>
      <c r="HW262" s="144">
        <v>36</v>
      </c>
      <c r="HX262" s="144">
        <v>38</v>
      </c>
      <c r="HY262" s="144">
        <v>36</v>
      </c>
      <c r="HZ262" s="144">
        <v>36</v>
      </c>
      <c r="IA262" s="144">
        <v>39</v>
      </c>
      <c r="IB262" s="144">
        <v>39</v>
      </c>
      <c r="IC262" s="144">
        <v>39</v>
      </c>
      <c r="ID262" s="144">
        <v>41</v>
      </c>
      <c r="IE262" s="144">
        <v>39</v>
      </c>
      <c r="IF262" s="144">
        <v>38</v>
      </c>
      <c r="IG262" s="144">
        <v>40</v>
      </c>
      <c r="IH262" s="144">
        <v>37</v>
      </c>
      <c r="II262" s="144">
        <v>35</v>
      </c>
      <c r="IJ262" s="144">
        <v>32</v>
      </c>
      <c r="IK262" s="144">
        <v>33</v>
      </c>
      <c r="IL262" s="144">
        <v>32</v>
      </c>
      <c r="IM262" s="144">
        <v>33</v>
      </c>
      <c r="IN262" s="341">
        <f t="shared" si="219"/>
        <v>32</v>
      </c>
      <c r="IO262" s="144">
        <v>31</v>
      </c>
      <c r="IP262" s="144">
        <v>31</v>
      </c>
      <c r="IQ262" s="144">
        <v>29</v>
      </c>
      <c r="IR262" s="144">
        <v>30</v>
      </c>
      <c r="IS262" s="329">
        <v>27</v>
      </c>
      <c r="IT262" s="144">
        <v>25</v>
      </c>
      <c r="IU262" s="144">
        <v>24</v>
      </c>
      <c r="IV262" s="144">
        <v>24</v>
      </c>
      <c r="IW262" s="144">
        <v>25</v>
      </c>
      <c r="IX262" s="144">
        <v>29</v>
      </c>
      <c r="IY262" s="144">
        <v>30</v>
      </c>
      <c r="IZ262" s="144">
        <v>30</v>
      </c>
      <c r="JA262" s="144">
        <v>27</v>
      </c>
      <c r="JB262" s="144">
        <v>27</v>
      </c>
      <c r="JC262" s="343">
        <f t="shared" si="221"/>
        <v>28</v>
      </c>
      <c r="JD262" s="144">
        <v>29</v>
      </c>
      <c r="JE262" s="144">
        <v>25</v>
      </c>
      <c r="JF262" s="362">
        <f t="shared" si="222"/>
        <v>25</v>
      </c>
      <c r="JG262" s="144">
        <v>25</v>
      </c>
      <c r="JH262" s="144">
        <v>25</v>
      </c>
      <c r="JI262" s="144">
        <v>23</v>
      </c>
      <c r="JJ262" s="144">
        <v>23</v>
      </c>
      <c r="JK262" s="144">
        <v>25</v>
      </c>
      <c r="JL262" s="144">
        <v>25</v>
      </c>
      <c r="JM262" s="144">
        <v>21</v>
      </c>
      <c r="JN262" s="341">
        <f t="shared" si="223"/>
        <v>21</v>
      </c>
      <c r="JO262" s="144">
        <v>21</v>
      </c>
      <c r="JP262" s="144">
        <v>25</v>
      </c>
      <c r="JQ262" s="144">
        <v>25</v>
      </c>
      <c r="JR262" s="144">
        <v>26</v>
      </c>
      <c r="JS262" s="144">
        <v>27</v>
      </c>
      <c r="JT262" s="144">
        <v>30</v>
      </c>
      <c r="JU262" s="144">
        <v>31</v>
      </c>
      <c r="JV262" s="341">
        <f t="shared" si="224"/>
        <v>31.5</v>
      </c>
      <c r="JW262" s="144">
        <v>32</v>
      </c>
      <c r="JX262" s="144">
        <v>34</v>
      </c>
      <c r="JY262" s="144">
        <v>34</v>
      </c>
      <c r="JZ262" s="144">
        <v>34</v>
      </c>
      <c r="KA262" s="144">
        <v>34</v>
      </c>
      <c r="KB262" s="144">
        <v>35</v>
      </c>
      <c r="KC262" s="144">
        <v>34</v>
      </c>
      <c r="KD262" s="144">
        <v>32</v>
      </c>
      <c r="KE262" s="144">
        <v>32</v>
      </c>
      <c r="KF262" s="144">
        <v>34</v>
      </c>
      <c r="KG262" s="144">
        <v>35</v>
      </c>
      <c r="KH262" s="144">
        <v>34</v>
      </c>
      <c r="KI262" s="144">
        <v>34</v>
      </c>
      <c r="KJ262" s="144">
        <v>33</v>
      </c>
      <c r="KK262" s="144">
        <v>31</v>
      </c>
      <c r="KL262" s="144">
        <v>32</v>
      </c>
      <c r="KM262" s="144">
        <v>32</v>
      </c>
      <c r="KN262" s="144">
        <v>34</v>
      </c>
      <c r="KO262" s="144">
        <v>31</v>
      </c>
      <c r="KP262" s="144">
        <v>31</v>
      </c>
      <c r="KQ262" s="144">
        <v>31</v>
      </c>
      <c r="KR262" s="144">
        <v>34</v>
      </c>
      <c r="KS262" s="144">
        <v>35</v>
      </c>
      <c r="KT262" s="144">
        <v>32</v>
      </c>
      <c r="KU262" s="144">
        <v>36</v>
      </c>
      <c r="KV262" s="144">
        <v>38</v>
      </c>
      <c r="KW262" s="144">
        <v>39</v>
      </c>
      <c r="KX262" s="144">
        <v>40</v>
      </c>
      <c r="KY262" s="144">
        <v>42</v>
      </c>
      <c r="KZ262" s="144">
        <v>48</v>
      </c>
      <c r="LA262" s="144">
        <v>48</v>
      </c>
      <c r="LB262" s="144">
        <v>48</v>
      </c>
      <c r="LC262" s="144">
        <v>46</v>
      </c>
      <c r="LD262" s="144">
        <v>45</v>
      </c>
      <c r="LE262" s="144">
        <v>40</v>
      </c>
      <c r="LF262" s="144">
        <v>36</v>
      </c>
      <c r="LG262" s="144">
        <v>38</v>
      </c>
      <c r="LH262" s="144">
        <v>37</v>
      </c>
      <c r="LI262" s="144">
        <v>38</v>
      </c>
      <c r="LJ262" s="144">
        <v>39</v>
      </c>
      <c r="LK262" s="144">
        <v>39</v>
      </c>
      <c r="LL262" s="144">
        <v>41</v>
      </c>
      <c r="LM262" s="144">
        <v>41</v>
      </c>
      <c r="LN262" s="144">
        <v>40</v>
      </c>
      <c r="LO262" s="144">
        <v>38</v>
      </c>
      <c r="LP262" s="144">
        <v>38</v>
      </c>
      <c r="LQ262" s="144">
        <v>38</v>
      </c>
      <c r="LR262" s="144">
        <v>38</v>
      </c>
      <c r="LS262" s="144">
        <v>42</v>
      </c>
      <c r="LT262" s="144">
        <v>39</v>
      </c>
      <c r="LU262" s="144">
        <v>36</v>
      </c>
      <c r="LV262" s="144">
        <v>40</v>
      </c>
      <c r="LW262" s="144">
        <v>39</v>
      </c>
      <c r="LX262" s="144">
        <v>40</v>
      </c>
      <c r="LY262" s="144">
        <v>38</v>
      </c>
      <c r="LZ262" s="144">
        <v>36</v>
      </c>
      <c r="MA262" s="144">
        <v>36</v>
      </c>
      <c r="MB262" s="144">
        <v>37</v>
      </c>
      <c r="MC262" s="144">
        <v>36</v>
      </c>
      <c r="MD262" s="144">
        <v>33</v>
      </c>
      <c r="ME262" s="144">
        <v>33</v>
      </c>
      <c r="MF262" s="144">
        <v>35</v>
      </c>
      <c r="MG262" s="144">
        <v>36</v>
      </c>
      <c r="MH262" s="144">
        <v>35</v>
      </c>
      <c r="MI262" s="144">
        <v>38</v>
      </c>
      <c r="MJ262" s="144">
        <v>41</v>
      </c>
      <c r="MK262" s="144">
        <v>41</v>
      </c>
      <c r="ML262" s="144">
        <v>42</v>
      </c>
      <c r="MM262" s="144">
        <v>35</v>
      </c>
      <c r="MN262" s="144">
        <v>33</v>
      </c>
      <c r="MO262" s="144">
        <v>33</v>
      </c>
      <c r="MP262" s="144">
        <v>30</v>
      </c>
      <c r="MQ262" s="144">
        <v>30</v>
      </c>
      <c r="MR262" s="144">
        <v>29</v>
      </c>
      <c r="MS262" s="144">
        <v>29</v>
      </c>
      <c r="MT262" s="144">
        <v>27</v>
      </c>
      <c r="MU262" s="144">
        <v>27</v>
      </c>
      <c r="MV262" s="144">
        <v>27</v>
      </c>
      <c r="MW262" s="144">
        <v>25</v>
      </c>
      <c r="MX262" s="144">
        <v>32</v>
      </c>
      <c r="MY262" s="144">
        <v>32</v>
      </c>
      <c r="MZ262" s="144">
        <v>33</v>
      </c>
      <c r="NA262" s="144">
        <v>35</v>
      </c>
      <c r="NB262" s="144">
        <v>35</v>
      </c>
      <c r="NC262" s="144">
        <v>37</v>
      </c>
      <c r="ND262" s="144">
        <v>31</v>
      </c>
      <c r="NE262" s="144">
        <v>31</v>
      </c>
      <c r="NF262" s="144">
        <v>31</v>
      </c>
      <c r="NG262" s="144">
        <v>34</v>
      </c>
      <c r="NH262" s="144">
        <v>28</v>
      </c>
      <c r="NI262" s="144">
        <v>27</v>
      </c>
      <c r="NJ262" s="144">
        <v>28</v>
      </c>
      <c r="NK262" s="144">
        <v>28</v>
      </c>
      <c r="NL262" s="144">
        <v>28</v>
      </c>
      <c r="NM262" s="144">
        <v>26</v>
      </c>
      <c r="NN262" s="144">
        <v>26</v>
      </c>
      <c r="NO262" s="144">
        <v>26</v>
      </c>
      <c r="NP262" s="144">
        <v>23</v>
      </c>
      <c r="NQ262" s="144">
        <v>22</v>
      </c>
      <c r="NR262" s="144">
        <v>19</v>
      </c>
      <c r="NS262" s="144">
        <v>20</v>
      </c>
      <c r="NT262" s="144">
        <v>22</v>
      </c>
      <c r="NU262" s="144">
        <v>21</v>
      </c>
      <c r="NV262" s="144">
        <v>21</v>
      </c>
      <c r="NW262" s="144">
        <v>22</v>
      </c>
      <c r="NX262" s="144">
        <v>22</v>
      </c>
      <c r="NY262" s="144">
        <v>26</v>
      </c>
      <c r="NZ262" s="144">
        <v>21</v>
      </c>
      <c r="OA262" s="144">
        <v>24</v>
      </c>
      <c r="OB262" s="144">
        <v>24</v>
      </c>
      <c r="OC262" s="144">
        <v>25</v>
      </c>
      <c r="OD262" s="144">
        <v>20</v>
      </c>
      <c r="OE262" s="144">
        <v>21</v>
      </c>
      <c r="OF262" s="144">
        <v>22</v>
      </c>
      <c r="OG262" s="144">
        <v>19</v>
      </c>
      <c r="OH262" s="144">
        <v>19</v>
      </c>
      <c r="OI262" s="144">
        <v>19</v>
      </c>
      <c r="OJ262" s="144">
        <v>17</v>
      </c>
      <c r="OK262" s="144">
        <v>16</v>
      </c>
      <c r="OL262" s="144">
        <v>16</v>
      </c>
      <c r="OM262" s="144">
        <v>15</v>
      </c>
      <c r="ON262" s="144">
        <v>15</v>
      </c>
      <c r="OO262" s="144">
        <v>14</v>
      </c>
      <c r="OP262" s="473">
        <v>14</v>
      </c>
      <c r="OQ262" s="144">
        <v>12</v>
      </c>
      <c r="OR262" s="144">
        <v>12</v>
      </c>
      <c r="OS262" s="144">
        <v>12</v>
      </c>
      <c r="OT262" s="144">
        <v>12</v>
      </c>
      <c r="OU262" s="144">
        <v>12</v>
      </c>
      <c r="OV262" s="144">
        <v>10</v>
      </c>
      <c r="OW262" s="144">
        <v>8</v>
      </c>
      <c r="OX262" s="144">
        <v>10</v>
      </c>
      <c r="OY262" s="341">
        <f t="shared" si="220"/>
        <v>10</v>
      </c>
      <c r="OZ262" s="473">
        <v>10</v>
      </c>
      <c r="PA262" s="144">
        <v>10</v>
      </c>
      <c r="PB262" s="144">
        <v>11</v>
      </c>
      <c r="PC262" s="144">
        <v>11</v>
      </c>
      <c r="PD262" s="144">
        <v>9</v>
      </c>
    </row>
    <row r="263" spans="1:420" s="144" customFormat="1" x14ac:dyDescent="0.2">
      <c r="A263" s="318"/>
      <c r="B263" s="318">
        <v>14</v>
      </c>
      <c r="C263" s="319">
        <f t="shared" ca="1" si="218"/>
        <v>5</v>
      </c>
      <c r="D263" s="322"/>
      <c r="E263" s="322"/>
      <c r="F263" s="322"/>
      <c r="G263" s="144">
        <v>16</v>
      </c>
      <c r="H263" s="144">
        <v>16</v>
      </c>
      <c r="I263" s="343">
        <v>15.5</v>
      </c>
      <c r="J263" s="144">
        <v>15</v>
      </c>
      <c r="K263" s="144">
        <v>14</v>
      </c>
      <c r="L263" s="144">
        <v>12</v>
      </c>
      <c r="M263" s="144">
        <v>12</v>
      </c>
      <c r="N263" s="144">
        <v>10</v>
      </c>
      <c r="O263" s="144">
        <v>9</v>
      </c>
      <c r="P263" s="144">
        <v>9</v>
      </c>
      <c r="Q263" s="144">
        <v>9</v>
      </c>
      <c r="R263" s="144">
        <v>8</v>
      </c>
      <c r="S263" s="144">
        <v>8</v>
      </c>
      <c r="T263" s="144">
        <v>8</v>
      </c>
      <c r="U263" s="144">
        <v>9</v>
      </c>
      <c r="V263" s="144">
        <v>8</v>
      </c>
      <c r="W263" s="144">
        <v>7</v>
      </c>
      <c r="X263" s="144">
        <v>5</v>
      </c>
      <c r="Y263" s="144">
        <v>7</v>
      </c>
      <c r="Z263" s="144">
        <v>7</v>
      </c>
      <c r="AA263" s="144">
        <v>7</v>
      </c>
      <c r="AB263" s="144">
        <v>7</v>
      </c>
      <c r="AC263" s="144">
        <v>7</v>
      </c>
      <c r="AD263" s="144">
        <v>7</v>
      </c>
      <c r="AE263" s="144">
        <v>7</v>
      </c>
      <c r="AF263" s="144">
        <v>8</v>
      </c>
      <c r="AG263" s="144">
        <v>8</v>
      </c>
      <c r="AH263" s="144">
        <v>8</v>
      </c>
      <c r="AI263" s="144">
        <v>8</v>
      </c>
      <c r="AJ263" s="144">
        <v>8</v>
      </c>
      <c r="AK263" s="144">
        <v>9</v>
      </c>
      <c r="AL263" s="144">
        <v>9</v>
      </c>
      <c r="AM263" s="144">
        <v>10</v>
      </c>
      <c r="AN263" s="144">
        <v>9</v>
      </c>
      <c r="AO263" s="144">
        <v>9</v>
      </c>
      <c r="AP263" s="363">
        <v>9</v>
      </c>
      <c r="AQ263" s="144">
        <v>9</v>
      </c>
      <c r="AR263" s="144">
        <v>7</v>
      </c>
      <c r="AS263" s="144">
        <v>7</v>
      </c>
      <c r="AT263" s="144">
        <v>6</v>
      </c>
      <c r="AU263" s="144">
        <v>5</v>
      </c>
      <c r="AV263" s="144">
        <v>5</v>
      </c>
      <c r="AW263" s="144">
        <v>5</v>
      </c>
      <c r="AX263" s="144">
        <v>5</v>
      </c>
      <c r="AY263" s="144">
        <v>5</v>
      </c>
      <c r="AZ263" s="144">
        <v>5</v>
      </c>
      <c r="BA263" s="144">
        <v>5</v>
      </c>
      <c r="BB263" s="144">
        <v>5</v>
      </c>
      <c r="BC263" s="144">
        <v>6</v>
      </c>
      <c r="BD263" s="144">
        <v>6</v>
      </c>
      <c r="BE263" s="144">
        <v>4</v>
      </c>
      <c r="BF263" s="144">
        <v>4</v>
      </c>
      <c r="BG263" s="144">
        <v>4</v>
      </c>
      <c r="BH263" s="144">
        <v>4</v>
      </c>
      <c r="BI263" s="144">
        <v>4</v>
      </c>
      <c r="BJ263" s="144">
        <v>5</v>
      </c>
      <c r="BK263" s="144">
        <v>4</v>
      </c>
      <c r="BL263" s="144">
        <v>4</v>
      </c>
      <c r="BM263" s="144">
        <v>4</v>
      </c>
      <c r="BN263" s="144">
        <v>4</v>
      </c>
      <c r="BO263" s="144">
        <v>4</v>
      </c>
      <c r="BP263" s="144">
        <v>4</v>
      </c>
      <c r="BQ263" s="144">
        <v>4</v>
      </c>
      <c r="BR263" s="144">
        <v>3</v>
      </c>
      <c r="BS263" s="371">
        <v>0</v>
      </c>
      <c r="BT263" s="144">
        <v>6</v>
      </c>
      <c r="BU263" s="144">
        <v>17</v>
      </c>
      <c r="BV263" s="144">
        <v>18</v>
      </c>
      <c r="BW263" s="144">
        <v>22</v>
      </c>
      <c r="BX263" s="144">
        <v>22</v>
      </c>
      <c r="BY263" s="144">
        <v>30</v>
      </c>
      <c r="BZ263" s="144">
        <v>32</v>
      </c>
      <c r="CA263" s="329">
        <v>35</v>
      </c>
      <c r="CB263" s="144">
        <v>35</v>
      </c>
      <c r="CC263" s="329">
        <v>33</v>
      </c>
      <c r="CD263" s="329">
        <v>38</v>
      </c>
      <c r="CE263" s="329">
        <v>35</v>
      </c>
      <c r="CF263" s="329">
        <v>33</v>
      </c>
      <c r="CG263" s="144">
        <v>31</v>
      </c>
      <c r="CH263" s="144">
        <v>30</v>
      </c>
      <c r="CI263" s="329">
        <v>30</v>
      </c>
      <c r="CJ263" s="144">
        <v>34</v>
      </c>
      <c r="CK263" s="144">
        <v>36</v>
      </c>
      <c r="CL263" s="144">
        <v>36</v>
      </c>
      <c r="CM263" s="144">
        <v>34</v>
      </c>
      <c r="CN263" s="144">
        <v>32</v>
      </c>
      <c r="CO263" s="144">
        <v>36</v>
      </c>
      <c r="CP263" s="144">
        <v>40</v>
      </c>
      <c r="CQ263" s="144">
        <v>37</v>
      </c>
      <c r="CR263" s="144">
        <v>39</v>
      </c>
      <c r="CS263" s="144">
        <v>41</v>
      </c>
      <c r="CT263" s="144">
        <v>39</v>
      </c>
      <c r="CU263" s="144">
        <v>37</v>
      </c>
      <c r="CV263" s="144">
        <v>39</v>
      </c>
      <c r="CW263" s="144">
        <v>38</v>
      </c>
      <c r="CX263" s="144">
        <v>43</v>
      </c>
      <c r="CY263" s="144">
        <v>42</v>
      </c>
      <c r="CZ263" s="144">
        <v>45</v>
      </c>
      <c r="DA263" s="144">
        <v>47</v>
      </c>
      <c r="DB263" s="144">
        <v>47</v>
      </c>
      <c r="DC263" s="144">
        <v>47</v>
      </c>
      <c r="DD263" s="144">
        <v>48</v>
      </c>
      <c r="DE263" s="144">
        <v>49</v>
      </c>
      <c r="DF263" s="144">
        <v>48.5</v>
      </c>
      <c r="DG263" s="144">
        <v>48</v>
      </c>
      <c r="DH263" s="144">
        <v>49</v>
      </c>
      <c r="DI263" s="144">
        <v>51</v>
      </c>
      <c r="DJ263" s="144">
        <v>52</v>
      </c>
      <c r="DK263" s="144">
        <v>51</v>
      </c>
      <c r="DL263" s="144">
        <v>51</v>
      </c>
      <c r="DM263" s="144">
        <v>55</v>
      </c>
      <c r="DN263" s="144">
        <v>56</v>
      </c>
      <c r="DO263" s="144">
        <v>56</v>
      </c>
      <c r="DP263" s="144">
        <v>57</v>
      </c>
      <c r="DQ263" s="144">
        <v>57</v>
      </c>
      <c r="DR263" s="329">
        <v>57</v>
      </c>
      <c r="DS263" s="144">
        <v>60</v>
      </c>
      <c r="DT263" s="329">
        <v>57</v>
      </c>
      <c r="DU263" s="329">
        <v>56</v>
      </c>
      <c r="DV263" s="329">
        <v>53</v>
      </c>
      <c r="DW263" s="329">
        <v>52</v>
      </c>
      <c r="DX263" s="329">
        <v>52</v>
      </c>
      <c r="DY263" s="329">
        <v>52</v>
      </c>
      <c r="DZ263" s="329">
        <v>52</v>
      </c>
      <c r="EA263" s="329">
        <v>42</v>
      </c>
      <c r="EB263" s="329">
        <v>39</v>
      </c>
      <c r="EC263" s="329">
        <v>39</v>
      </c>
      <c r="ED263" s="329">
        <v>39</v>
      </c>
      <c r="EE263" s="329">
        <v>39</v>
      </c>
      <c r="EF263" s="329">
        <v>38</v>
      </c>
      <c r="EG263" s="329">
        <v>41</v>
      </c>
      <c r="EH263" s="329">
        <v>41</v>
      </c>
      <c r="EI263" s="329">
        <v>41</v>
      </c>
      <c r="EJ263" s="329">
        <v>44</v>
      </c>
      <c r="EK263" s="329">
        <v>41</v>
      </c>
      <c r="EL263" s="329">
        <v>40</v>
      </c>
      <c r="EM263" s="329">
        <v>37</v>
      </c>
      <c r="EN263" s="329">
        <v>40</v>
      </c>
      <c r="EO263" s="144">
        <v>41</v>
      </c>
      <c r="EP263" s="329">
        <v>44</v>
      </c>
      <c r="EQ263" s="381">
        <v>44</v>
      </c>
      <c r="ER263" s="329">
        <v>43</v>
      </c>
      <c r="ES263" s="329">
        <v>43</v>
      </c>
      <c r="ET263" s="329">
        <v>41</v>
      </c>
      <c r="EU263" s="381">
        <v>39</v>
      </c>
      <c r="EV263" s="329">
        <v>37</v>
      </c>
      <c r="EW263" s="329">
        <v>35</v>
      </c>
      <c r="EX263" s="329">
        <v>33</v>
      </c>
      <c r="EY263" s="329">
        <v>36</v>
      </c>
      <c r="EZ263" s="329">
        <v>37</v>
      </c>
      <c r="FA263" s="329">
        <v>38</v>
      </c>
      <c r="FB263" s="329">
        <v>39</v>
      </c>
      <c r="FC263" s="329">
        <v>40</v>
      </c>
      <c r="FD263" s="329">
        <v>41</v>
      </c>
      <c r="FE263" s="329">
        <v>40</v>
      </c>
      <c r="FF263" s="329">
        <v>39</v>
      </c>
      <c r="FG263" s="329">
        <v>39</v>
      </c>
      <c r="FH263" s="329">
        <v>37</v>
      </c>
      <c r="FI263" s="329">
        <v>36</v>
      </c>
      <c r="FJ263" s="329">
        <v>34</v>
      </c>
      <c r="FK263" s="144">
        <v>35</v>
      </c>
      <c r="FL263" s="329">
        <v>36</v>
      </c>
      <c r="FM263" s="329">
        <v>37</v>
      </c>
      <c r="FN263" s="144">
        <v>38</v>
      </c>
      <c r="FO263" s="144">
        <v>37</v>
      </c>
      <c r="FP263" s="144">
        <v>37</v>
      </c>
      <c r="FQ263" s="381">
        <v>38</v>
      </c>
      <c r="FR263" s="144">
        <v>36</v>
      </c>
      <c r="FS263" s="329">
        <v>36</v>
      </c>
      <c r="FT263" s="144">
        <v>35</v>
      </c>
      <c r="FU263" s="329">
        <v>35</v>
      </c>
      <c r="FV263" s="329">
        <v>34</v>
      </c>
      <c r="FW263" s="329">
        <v>34</v>
      </c>
      <c r="FX263" s="329">
        <v>33</v>
      </c>
      <c r="FY263" s="329">
        <v>33</v>
      </c>
      <c r="FZ263" s="329">
        <v>31</v>
      </c>
      <c r="GA263" s="329">
        <v>30</v>
      </c>
      <c r="GB263" s="329">
        <v>29</v>
      </c>
      <c r="GC263" s="329">
        <v>29</v>
      </c>
      <c r="GD263" s="329">
        <v>28</v>
      </c>
      <c r="GE263" s="329">
        <v>29</v>
      </c>
      <c r="GF263" s="329">
        <v>27</v>
      </c>
      <c r="GG263" s="329">
        <v>26</v>
      </c>
      <c r="GH263" s="329">
        <v>26</v>
      </c>
      <c r="GI263" s="329">
        <v>28</v>
      </c>
      <c r="GJ263" s="329">
        <v>25</v>
      </c>
      <c r="GK263" s="329">
        <v>26</v>
      </c>
      <c r="GL263" s="329">
        <v>25</v>
      </c>
      <c r="GM263" s="329">
        <v>25</v>
      </c>
      <c r="GN263" s="329">
        <v>25</v>
      </c>
      <c r="GO263" s="329">
        <v>23</v>
      </c>
      <c r="GP263" s="144">
        <v>19</v>
      </c>
      <c r="GQ263" s="329">
        <v>22</v>
      </c>
      <c r="GR263" s="381">
        <v>23</v>
      </c>
      <c r="GS263" s="329">
        <v>23</v>
      </c>
      <c r="GT263" s="329">
        <v>25</v>
      </c>
      <c r="GU263" s="329">
        <v>27</v>
      </c>
      <c r="GV263" s="144">
        <v>28</v>
      </c>
      <c r="GW263" s="144">
        <v>27</v>
      </c>
      <c r="GX263" s="144">
        <v>26</v>
      </c>
      <c r="GY263" s="144">
        <v>25</v>
      </c>
      <c r="GZ263" s="144">
        <v>23</v>
      </c>
      <c r="HA263" s="144">
        <v>21</v>
      </c>
      <c r="HB263" s="144">
        <v>20</v>
      </c>
      <c r="HC263" s="144">
        <v>21</v>
      </c>
      <c r="HD263" s="144">
        <v>23</v>
      </c>
      <c r="HE263" s="144">
        <v>21</v>
      </c>
      <c r="HF263" s="144">
        <v>21</v>
      </c>
      <c r="HG263" s="144">
        <v>21</v>
      </c>
      <c r="HH263" s="144">
        <v>21</v>
      </c>
      <c r="HI263" s="144">
        <v>20</v>
      </c>
      <c r="HJ263" s="144">
        <v>18</v>
      </c>
      <c r="HK263" s="144">
        <v>20</v>
      </c>
      <c r="HL263" s="144">
        <v>18</v>
      </c>
      <c r="HM263" s="144">
        <v>19</v>
      </c>
      <c r="HN263" s="144">
        <v>19</v>
      </c>
      <c r="HO263" s="144">
        <v>17</v>
      </c>
      <c r="HP263" s="144">
        <v>17</v>
      </c>
      <c r="HQ263" s="144">
        <v>17</v>
      </c>
      <c r="HR263" s="144">
        <v>17</v>
      </c>
      <c r="HS263" s="144">
        <v>14</v>
      </c>
      <c r="HT263" s="144">
        <v>14</v>
      </c>
      <c r="HU263" s="144">
        <v>14</v>
      </c>
      <c r="HV263" s="144">
        <v>13</v>
      </c>
      <c r="HW263" s="144">
        <v>15</v>
      </c>
      <c r="HX263" s="144">
        <v>16</v>
      </c>
      <c r="HY263" s="144">
        <v>16</v>
      </c>
      <c r="HZ263" s="144">
        <v>17</v>
      </c>
      <c r="IA263" s="144">
        <v>17</v>
      </c>
      <c r="IB263" s="144">
        <v>17</v>
      </c>
      <c r="IC263" s="144">
        <v>17</v>
      </c>
      <c r="ID263" s="144">
        <v>19</v>
      </c>
      <c r="IE263" s="144">
        <v>20</v>
      </c>
      <c r="IF263" s="144">
        <v>20</v>
      </c>
      <c r="IG263" s="144">
        <v>21</v>
      </c>
      <c r="IH263" s="144">
        <v>22</v>
      </c>
      <c r="II263" s="144">
        <v>22</v>
      </c>
      <c r="IJ263" s="144">
        <v>23</v>
      </c>
      <c r="IK263" s="144">
        <v>19</v>
      </c>
      <c r="IL263" s="144">
        <v>17</v>
      </c>
      <c r="IM263" s="144">
        <v>17</v>
      </c>
      <c r="IN263" s="341">
        <f t="shared" si="219"/>
        <v>17</v>
      </c>
      <c r="IO263" s="144">
        <v>17</v>
      </c>
      <c r="IP263" s="144">
        <v>18</v>
      </c>
      <c r="IQ263" s="144">
        <v>17</v>
      </c>
      <c r="IR263" s="144">
        <v>17</v>
      </c>
      <c r="IS263" s="329">
        <v>16</v>
      </c>
      <c r="IT263" s="144">
        <v>15</v>
      </c>
      <c r="IU263" s="144">
        <v>14</v>
      </c>
      <c r="IV263" s="144">
        <v>13</v>
      </c>
      <c r="IW263" s="144">
        <v>13</v>
      </c>
      <c r="IX263" s="144">
        <v>13</v>
      </c>
      <c r="IY263" s="144">
        <v>12</v>
      </c>
      <c r="IZ263" s="144">
        <v>10</v>
      </c>
      <c r="JA263" s="144">
        <v>11</v>
      </c>
      <c r="JB263" s="144">
        <v>12</v>
      </c>
      <c r="JC263" s="343">
        <f t="shared" si="221"/>
        <v>12.5</v>
      </c>
      <c r="JD263" s="144">
        <v>13</v>
      </c>
      <c r="JE263" s="144">
        <v>13</v>
      </c>
      <c r="JF263" s="362">
        <f t="shared" si="222"/>
        <v>13</v>
      </c>
      <c r="JG263" s="144">
        <v>13</v>
      </c>
      <c r="JH263" s="144">
        <v>15</v>
      </c>
      <c r="JI263" s="144">
        <v>12</v>
      </c>
      <c r="JJ263" s="144">
        <v>11</v>
      </c>
      <c r="JK263" s="144">
        <v>10</v>
      </c>
      <c r="JL263" s="144">
        <v>10</v>
      </c>
      <c r="JM263" s="144">
        <v>9</v>
      </c>
      <c r="JN263" s="341">
        <f t="shared" si="223"/>
        <v>9</v>
      </c>
      <c r="JO263" s="144">
        <v>9</v>
      </c>
      <c r="JP263" s="144">
        <v>9</v>
      </c>
      <c r="JQ263" s="144">
        <v>10</v>
      </c>
      <c r="JR263" s="144">
        <v>11</v>
      </c>
      <c r="JS263" s="144">
        <v>12</v>
      </c>
      <c r="JT263" s="144">
        <v>11</v>
      </c>
      <c r="JU263" s="144">
        <v>10</v>
      </c>
      <c r="JV263" s="341">
        <f t="shared" si="224"/>
        <v>10</v>
      </c>
      <c r="JW263" s="144">
        <v>10</v>
      </c>
      <c r="JX263" s="144">
        <v>10</v>
      </c>
      <c r="JY263" s="144">
        <v>9</v>
      </c>
      <c r="JZ263" s="144">
        <v>8</v>
      </c>
      <c r="KA263" s="144">
        <v>9</v>
      </c>
      <c r="KB263" s="144">
        <v>9</v>
      </c>
      <c r="KC263" s="144">
        <v>10</v>
      </c>
      <c r="KD263" s="144">
        <v>11</v>
      </c>
      <c r="KE263" s="144">
        <v>11</v>
      </c>
      <c r="KF263" s="144">
        <v>13</v>
      </c>
      <c r="KG263" s="144">
        <v>11</v>
      </c>
      <c r="KH263" s="144">
        <v>12</v>
      </c>
      <c r="KI263" s="144">
        <v>13</v>
      </c>
      <c r="KJ263" s="144">
        <v>12</v>
      </c>
      <c r="KK263" s="144">
        <v>14</v>
      </c>
      <c r="KL263" s="144">
        <v>16</v>
      </c>
      <c r="KM263" s="144">
        <v>16</v>
      </c>
      <c r="KN263" s="144">
        <v>14</v>
      </c>
      <c r="KO263" s="144">
        <v>14</v>
      </c>
      <c r="KP263" s="144">
        <v>15</v>
      </c>
      <c r="KQ263" s="144">
        <v>15</v>
      </c>
      <c r="KR263" s="144">
        <v>14</v>
      </c>
      <c r="KS263" s="144">
        <v>13</v>
      </c>
      <c r="KT263" s="144">
        <v>16</v>
      </c>
      <c r="KU263" s="144">
        <v>18</v>
      </c>
      <c r="KV263" s="144">
        <v>20</v>
      </c>
      <c r="KW263" s="144">
        <v>20</v>
      </c>
      <c r="KX263" s="144">
        <v>22</v>
      </c>
      <c r="KY263" s="144">
        <v>21</v>
      </c>
      <c r="KZ263" s="144">
        <v>22</v>
      </c>
      <c r="LA263" s="144">
        <v>23</v>
      </c>
      <c r="LB263" s="144">
        <v>24</v>
      </c>
      <c r="LC263" s="144">
        <v>24</v>
      </c>
      <c r="LD263" s="144">
        <v>25</v>
      </c>
      <c r="LE263" s="144">
        <v>22</v>
      </c>
      <c r="LF263" s="144">
        <v>22</v>
      </c>
      <c r="LG263" s="144">
        <v>22</v>
      </c>
      <c r="LH263" s="144">
        <v>22</v>
      </c>
      <c r="LI263" s="144">
        <v>20</v>
      </c>
      <c r="LJ263" s="144">
        <v>19</v>
      </c>
      <c r="LK263" s="144">
        <v>18</v>
      </c>
      <c r="LL263" s="144">
        <v>17</v>
      </c>
      <c r="LM263" s="144">
        <v>15</v>
      </c>
      <c r="LN263" s="144">
        <v>15</v>
      </c>
      <c r="LO263" s="144">
        <v>14</v>
      </c>
      <c r="LP263" s="144">
        <v>14</v>
      </c>
      <c r="LQ263" s="144">
        <v>14</v>
      </c>
      <c r="LR263" s="144">
        <v>13</v>
      </c>
      <c r="LS263" s="144">
        <v>13</v>
      </c>
      <c r="LT263" s="144">
        <v>11</v>
      </c>
      <c r="LU263" s="144">
        <v>12</v>
      </c>
      <c r="LV263" s="144">
        <v>11</v>
      </c>
      <c r="LW263" s="144">
        <v>11</v>
      </c>
      <c r="LX263" s="144">
        <v>12</v>
      </c>
      <c r="LY263" s="144">
        <v>12</v>
      </c>
      <c r="LZ263" s="144">
        <v>12</v>
      </c>
      <c r="MA263" s="144">
        <v>12</v>
      </c>
      <c r="MB263" s="144">
        <v>11</v>
      </c>
      <c r="MC263" s="144">
        <v>12</v>
      </c>
      <c r="MD263" s="144">
        <v>11</v>
      </c>
      <c r="ME263" s="144">
        <v>11</v>
      </c>
      <c r="MF263" s="144">
        <v>11</v>
      </c>
      <c r="MG263" s="144">
        <v>11</v>
      </c>
      <c r="MH263" s="144">
        <v>11</v>
      </c>
      <c r="MI263" s="144">
        <v>12</v>
      </c>
      <c r="MJ263" s="144">
        <v>13</v>
      </c>
      <c r="MK263" s="144">
        <v>11</v>
      </c>
      <c r="ML263" s="144">
        <v>9</v>
      </c>
      <c r="MM263" s="144">
        <v>10</v>
      </c>
      <c r="MN263" s="144">
        <v>12</v>
      </c>
      <c r="MO263" s="144">
        <v>12</v>
      </c>
      <c r="MP263" s="144">
        <v>12</v>
      </c>
      <c r="MQ263" s="144">
        <v>11</v>
      </c>
      <c r="MR263" s="144">
        <v>11</v>
      </c>
      <c r="MS263" s="144">
        <v>10</v>
      </c>
      <c r="MT263" s="144">
        <v>9</v>
      </c>
      <c r="MU263" s="144">
        <v>10</v>
      </c>
      <c r="MV263" s="144">
        <v>9</v>
      </c>
      <c r="MW263" s="144">
        <v>10</v>
      </c>
      <c r="MX263" s="144">
        <v>10</v>
      </c>
      <c r="MY263" s="144">
        <v>10</v>
      </c>
      <c r="MZ263" s="144">
        <v>11</v>
      </c>
      <c r="NA263" s="144">
        <v>10</v>
      </c>
      <c r="NB263" s="144">
        <v>11</v>
      </c>
      <c r="NC263" s="144">
        <v>10</v>
      </c>
      <c r="ND263" s="144">
        <v>9</v>
      </c>
      <c r="NE263" s="144">
        <v>9</v>
      </c>
      <c r="NF263" s="144">
        <v>8</v>
      </c>
      <c r="NG263" s="144">
        <v>8</v>
      </c>
      <c r="NH263" s="144">
        <v>9</v>
      </c>
      <c r="NI263" s="144">
        <v>10</v>
      </c>
      <c r="NJ263" s="144">
        <v>10</v>
      </c>
      <c r="NK263" s="144">
        <v>11</v>
      </c>
      <c r="NL263" s="144">
        <v>10</v>
      </c>
      <c r="NM263" s="144">
        <v>10</v>
      </c>
      <c r="NN263" s="144">
        <v>9</v>
      </c>
      <c r="NO263" s="144">
        <v>9</v>
      </c>
      <c r="NP263" s="144">
        <v>10</v>
      </c>
      <c r="NQ263" s="144">
        <v>10</v>
      </c>
      <c r="NR263" s="144">
        <v>10</v>
      </c>
      <c r="NS263" s="144">
        <v>10</v>
      </c>
      <c r="NT263" s="144">
        <v>10</v>
      </c>
      <c r="NU263" s="144">
        <v>9</v>
      </c>
      <c r="NV263" s="144">
        <v>9</v>
      </c>
      <c r="NW263" s="144">
        <v>9</v>
      </c>
      <c r="NX263" s="144">
        <v>9</v>
      </c>
      <c r="NY263" s="144">
        <v>8</v>
      </c>
      <c r="NZ263" s="144">
        <v>7</v>
      </c>
      <c r="OA263" s="144">
        <v>7</v>
      </c>
      <c r="OB263" s="144">
        <v>6</v>
      </c>
      <c r="OC263" s="144">
        <v>6</v>
      </c>
      <c r="OD263" s="144">
        <v>5</v>
      </c>
      <c r="OE263" s="144">
        <v>5</v>
      </c>
      <c r="OF263" s="144">
        <v>6</v>
      </c>
      <c r="OG263" s="144">
        <v>6</v>
      </c>
      <c r="OH263" s="144">
        <v>5</v>
      </c>
      <c r="OI263" s="144">
        <v>5</v>
      </c>
      <c r="OJ263" s="144">
        <v>7</v>
      </c>
      <c r="OK263" s="144">
        <v>7</v>
      </c>
      <c r="OL263" s="144">
        <v>8</v>
      </c>
      <c r="OM263" s="144">
        <v>9</v>
      </c>
      <c r="ON263" s="144">
        <v>8</v>
      </c>
      <c r="OO263" s="144">
        <v>9</v>
      </c>
      <c r="OP263" s="473">
        <v>9</v>
      </c>
      <c r="OQ263" s="144">
        <v>9</v>
      </c>
      <c r="OR263" s="144">
        <v>9</v>
      </c>
      <c r="OS263" s="144">
        <v>10</v>
      </c>
      <c r="OT263" s="144">
        <v>11</v>
      </c>
      <c r="OU263" s="144">
        <v>10</v>
      </c>
      <c r="OV263" s="144">
        <v>11</v>
      </c>
      <c r="OW263" s="144">
        <v>9</v>
      </c>
      <c r="OX263" s="144">
        <v>9</v>
      </c>
      <c r="OY263" s="341">
        <f t="shared" si="220"/>
        <v>9</v>
      </c>
      <c r="OZ263" s="473">
        <v>9</v>
      </c>
      <c r="PA263" s="144">
        <v>7</v>
      </c>
      <c r="PB263" s="144">
        <v>6</v>
      </c>
      <c r="PC263" s="144">
        <v>6</v>
      </c>
      <c r="PD263" s="144">
        <v>5</v>
      </c>
    </row>
    <row r="264" spans="1:420" s="144" customFormat="1" x14ac:dyDescent="0.2">
      <c r="A264" s="55"/>
      <c r="B264" s="318">
        <v>15</v>
      </c>
      <c r="C264" s="319">
        <f t="shared" ca="1" si="218"/>
        <v>27</v>
      </c>
      <c r="D264" s="322"/>
      <c r="E264" s="322"/>
      <c r="F264" s="322"/>
      <c r="G264" s="144">
        <v>63</v>
      </c>
      <c r="H264" s="144">
        <v>61</v>
      </c>
      <c r="I264" s="343">
        <v>61.5</v>
      </c>
      <c r="J264" s="144">
        <v>62</v>
      </c>
      <c r="K264" s="144">
        <v>64</v>
      </c>
      <c r="L264" s="144">
        <v>66</v>
      </c>
      <c r="M264" s="144">
        <v>64</v>
      </c>
      <c r="N264" s="144">
        <v>66</v>
      </c>
      <c r="O264" s="144">
        <v>64</v>
      </c>
      <c r="P264" s="144">
        <v>66</v>
      </c>
      <c r="Q264" s="144">
        <v>67</v>
      </c>
      <c r="R264" s="144">
        <v>68</v>
      </c>
      <c r="S264" s="144">
        <v>65</v>
      </c>
      <c r="T264" s="144">
        <v>66</v>
      </c>
      <c r="U264" s="144">
        <v>61</v>
      </c>
      <c r="V264" s="144">
        <v>62</v>
      </c>
      <c r="W264" s="144">
        <v>63</v>
      </c>
      <c r="X264" s="144">
        <v>63</v>
      </c>
      <c r="Y264" s="144">
        <v>69</v>
      </c>
      <c r="Z264" s="144">
        <v>72</v>
      </c>
      <c r="AA264" s="144">
        <v>72</v>
      </c>
      <c r="AB264" s="144">
        <v>69</v>
      </c>
      <c r="AC264" s="144">
        <v>70</v>
      </c>
      <c r="AD264" s="144">
        <v>70</v>
      </c>
      <c r="AE264" s="144">
        <v>72</v>
      </c>
      <c r="AF264" s="144">
        <v>74</v>
      </c>
      <c r="AG264" s="144">
        <v>76</v>
      </c>
      <c r="AH264" s="144">
        <v>77</v>
      </c>
      <c r="AI264" s="144">
        <v>76</v>
      </c>
      <c r="AJ264" s="144">
        <v>79</v>
      </c>
      <c r="AK264" s="144">
        <v>80</v>
      </c>
      <c r="AL264" s="144">
        <v>80</v>
      </c>
      <c r="AM264" s="144">
        <v>83</v>
      </c>
      <c r="AN264" s="144">
        <v>80</v>
      </c>
      <c r="AO264" s="144">
        <v>81</v>
      </c>
      <c r="AP264" s="363">
        <v>80.5</v>
      </c>
      <c r="AQ264" s="144">
        <v>80</v>
      </c>
      <c r="AR264" s="144">
        <v>77</v>
      </c>
      <c r="AS264" s="144">
        <v>76</v>
      </c>
      <c r="AT264" s="144">
        <v>73</v>
      </c>
      <c r="AU264" s="144">
        <v>77</v>
      </c>
      <c r="AV264" s="144">
        <v>76</v>
      </c>
      <c r="AW264" s="144">
        <v>72</v>
      </c>
      <c r="AX264" s="144">
        <v>77</v>
      </c>
      <c r="AY264" s="144">
        <v>82</v>
      </c>
      <c r="AZ264" s="144">
        <v>82</v>
      </c>
      <c r="BA264" s="144">
        <v>78</v>
      </c>
      <c r="BB264" s="144">
        <v>78</v>
      </c>
      <c r="BC264" s="144">
        <v>78</v>
      </c>
      <c r="BD264" s="144">
        <v>80</v>
      </c>
      <c r="BE264" s="144">
        <v>82</v>
      </c>
      <c r="BF264" s="144">
        <v>83</v>
      </c>
      <c r="BG264" s="144">
        <v>81</v>
      </c>
      <c r="BH264" s="144">
        <v>81</v>
      </c>
      <c r="BI264" s="144">
        <v>82</v>
      </c>
      <c r="BJ264" s="144">
        <v>83</v>
      </c>
      <c r="BK264" s="144">
        <v>87</v>
      </c>
      <c r="BL264" s="144">
        <v>86</v>
      </c>
      <c r="BM264" s="144">
        <v>87</v>
      </c>
      <c r="BN264" s="144">
        <v>82</v>
      </c>
      <c r="BO264" s="144">
        <v>84</v>
      </c>
      <c r="BP264" s="144">
        <v>86</v>
      </c>
      <c r="BQ264" s="144">
        <v>88</v>
      </c>
      <c r="BR264" s="144">
        <v>87</v>
      </c>
      <c r="BS264" s="371">
        <v>0</v>
      </c>
      <c r="BT264" s="144">
        <v>67</v>
      </c>
      <c r="BU264" s="144">
        <v>67</v>
      </c>
      <c r="BV264" s="144">
        <v>68</v>
      </c>
      <c r="BW264" s="144">
        <v>71</v>
      </c>
      <c r="BX264" s="144">
        <v>73</v>
      </c>
      <c r="BY264" s="144">
        <v>71</v>
      </c>
      <c r="BZ264" s="144">
        <v>74</v>
      </c>
      <c r="CA264" s="329">
        <v>73</v>
      </c>
      <c r="CB264" s="144">
        <v>65</v>
      </c>
      <c r="CC264" s="329">
        <v>62</v>
      </c>
      <c r="CD264" s="329">
        <v>61</v>
      </c>
      <c r="CE264" s="329">
        <v>62</v>
      </c>
      <c r="CF264" s="329">
        <v>66</v>
      </c>
      <c r="CG264" s="144">
        <v>57</v>
      </c>
      <c r="CH264" s="144">
        <v>59</v>
      </c>
      <c r="CI264" s="329">
        <v>62</v>
      </c>
      <c r="CJ264" s="144">
        <v>66</v>
      </c>
      <c r="CK264" s="144">
        <v>70</v>
      </c>
      <c r="CL264" s="144">
        <v>73</v>
      </c>
      <c r="CM264" s="144">
        <v>75</v>
      </c>
      <c r="CN264" s="144">
        <v>80</v>
      </c>
      <c r="CO264" s="144">
        <v>84</v>
      </c>
      <c r="CP264" s="144">
        <v>90</v>
      </c>
      <c r="CQ264" s="144">
        <v>94</v>
      </c>
      <c r="CR264" s="144">
        <v>98</v>
      </c>
      <c r="CS264" s="144">
        <v>102</v>
      </c>
      <c r="CT264" s="144">
        <v>102</v>
      </c>
      <c r="CU264" s="144">
        <v>107</v>
      </c>
      <c r="CV264" s="144">
        <v>108</v>
      </c>
      <c r="CW264" s="144">
        <v>108</v>
      </c>
      <c r="CX264" s="144">
        <v>101</v>
      </c>
      <c r="CY264" s="144">
        <v>101</v>
      </c>
      <c r="CZ264" s="144">
        <v>105</v>
      </c>
      <c r="DA264" s="144">
        <v>107</v>
      </c>
      <c r="DB264" s="144">
        <v>106</v>
      </c>
      <c r="DC264" s="144">
        <v>103</v>
      </c>
      <c r="DD264" s="144">
        <v>99</v>
      </c>
      <c r="DE264" s="144">
        <v>102</v>
      </c>
      <c r="DF264" s="144">
        <v>100</v>
      </c>
      <c r="DG264" s="144">
        <v>98</v>
      </c>
      <c r="DH264" s="144">
        <v>95</v>
      </c>
      <c r="DI264" s="144">
        <v>96</v>
      </c>
      <c r="DJ264" s="144">
        <v>95</v>
      </c>
      <c r="DK264" s="144">
        <v>93</v>
      </c>
      <c r="DL264" s="144">
        <v>91</v>
      </c>
      <c r="DM264" s="144">
        <v>95</v>
      </c>
      <c r="DN264" s="144">
        <v>91</v>
      </c>
      <c r="DO264" s="144">
        <v>92</v>
      </c>
      <c r="DP264" s="144">
        <v>90</v>
      </c>
      <c r="DQ264" s="144">
        <v>91</v>
      </c>
      <c r="DR264" s="329">
        <v>91</v>
      </c>
      <c r="DS264" s="144">
        <v>90</v>
      </c>
      <c r="DT264" s="329">
        <v>85</v>
      </c>
      <c r="DU264" s="329">
        <v>82</v>
      </c>
      <c r="DV264" s="329">
        <v>80</v>
      </c>
      <c r="DW264" s="329">
        <v>80</v>
      </c>
      <c r="DX264" s="329">
        <v>79</v>
      </c>
      <c r="DY264" s="329">
        <v>76</v>
      </c>
      <c r="DZ264" s="329">
        <v>76</v>
      </c>
      <c r="EA264" s="329">
        <v>79</v>
      </c>
      <c r="EB264" s="329">
        <v>76</v>
      </c>
      <c r="EC264" s="329">
        <v>78</v>
      </c>
      <c r="ED264" s="329">
        <v>74</v>
      </c>
      <c r="EE264" s="329">
        <v>75</v>
      </c>
      <c r="EF264" s="329">
        <v>73</v>
      </c>
      <c r="EG264" s="329">
        <v>72</v>
      </c>
      <c r="EH264" s="329">
        <v>74</v>
      </c>
      <c r="EI264" s="329">
        <v>73</v>
      </c>
      <c r="EJ264" s="329">
        <v>72</v>
      </c>
      <c r="EK264" s="329">
        <v>74</v>
      </c>
      <c r="EL264" s="329">
        <v>75</v>
      </c>
      <c r="EM264" s="329">
        <v>74</v>
      </c>
      <c r="EN264" s="329">
        <v>69</v>
      </c>
      <c r="EO264" s="144">
        <v>68</v>
      </c>
      <c r="EP264" s="329">
        <v>62</v>
      </c>
      <c r="EQ264" s="381">
        <v>62</v>
      </c>
      <c r="ER264" s="329">
        <v>61</v>
      </c>
      <c r="ES264" s="329">
        <v>62</v>
      </c>
      <c r="ET264" s="329">
        <v>61</v>
      </c>
      <c r="EU264" s="381">
        <v>62</v>
      </c>
      <c r="EV264" s="329">
        <v>64</v>
      </c>
      <c r="EW264" s="329">
        <v>62</v>
      </c>
      <c r="EX264" s="329">
        <v>63</v>
      </c>
      <c r="EY264" s="329">
        <v>67</v>
      </c>
      <c r="EZ264" s="329">
        <v>68</v>
      </c>
      <c r="FA264" s="329">
        <v>75</v>
      </c>
      <c r="FB264" s="329">
        <v>77</v>
      </c>
      <c r="FC264" s="329">
        <v>75</v>
      </c>
      <c r="FD264" s="329">
        <v>75</v>
      </c>
      <c r="FE264" s="329">
        <v>81</v>
      </c>
      <c r="FF264" s="329">
        <v>78</v>
      </c>
      <c r="FG264" s="329">
        <v>77</v>
      </c>
      <c r="FH264" s="329">
        <v>84</v>
      </c>
      <c r="FI264" s="329">
        <v>87</v>
      </c>
      <c r="FJ264" s="329">
        <v>89</v>
      </c>
      <c r="FK264" s="144">
        <v>91</v>
      </c>
      <c r="FL264" s="329">
        <v>90</v>
      </c>
      <c r="FM264" s="329">
        <v>91</v>
      </c>
      <c r="FN264" s="144">
        <v>94</v>
      </c>
      <c r="FO264" s="144">
        <v>96</v>
      </c>
      <c r="FP264" s="144">
        <v>94</v>
      </c>
      <c r="FQ264" s="381">
        <v>103</v>
      </c>
      <c r="FR264" s="144">
        <v>103</v>
      </c>
      <c r="FS264" s="329">
        <v>106</v>
      </c>
      <c r="FT264" s="144">
        <v>107</v>
      </c>
      <c r="FU264" s="329">
        <v>104</v>
      </c>
      <c r="FV264" s="329">
        <v>100</v>
      </c>
      <c r="FW264" s="329">
        <v>96</v>
      </c>
      <c r="FX264" s="329">
        <v>93</v>
      </c>
      <c r="FY264" s="329">
        <v>94</v>
      </c>
      <c r="FZ264" s="329">
        <v>94</v>
      </c>
      <c r="GA264" s="329">
        <v>89</v>
      </c>
      <c r="GB264" s="329">
        <v>89</v>
      </c>
      <c r="GC264" s="329">
        <v>93</v>
      </c>
      <c r="GD264" s="329">
        <v>92</v>
      </c>
      <c r="GE264" s="329">
        <v>89</v>
      </c>
      <c r="GF264" s="329">
        <v>92</v>
      </c>
      <c r="GG264" s="329">
        <v>91</v>
      </c>
      <c r="GH264" s="329">
        <v>91</v>
      </c>
      <c r="GI264" s="329">
        <v>89</v>
      </c>
      <c r="GJ264" s="329">
        <v>83</v>
      </c>
      <c r="GK264" s="329">
        <v>79</v>
      </c>
      <c r="GL264" s="329">
        <v>75</v>
      </c>
      <c r="GM264" s="329">
        <v>77</v>
      </c>
      <c r="GN264" s="329">
        <v>75</v>
      </c>
      <c r="GO264" s="329">
        <v>62</v>
      </c>
      <c r="GP264" s="144">
        <v>58</v>
      </c>
      <c r="GQ264" s="329">
        <v>58</v>
      </c>
      <c r="GR264" s="381">
        <v>52</v>
      </c>
      <c r="GS264" s="329">
        <v>53</v>
      </c>
      <c r="GT264" s="329">
        <v>53</v>
      </c>
      <c r="GU264" s="329">
        <v>54</v>
      </c>
      <c r="GV264" s="144">
        <v>56</v>
      </c>
      <c r="GW264" s="144">
        <v>61</v>
      </c>
      <c r="GX264" s="144">
        <v>66</v>
      </c>
      <c r="GY264" s="144">
        <v>69</v>
      </c>
      <c r="GZ264" s="144">
        <v>69</v>
      </c>
      <c r="HA264" s="144">
        <v>70</v>
      </c>
      <c r="HB264" s="144">
        <v>71</v>
      </c>
      <c r="HC264" s="144">
        <v>68</v>
      </c>
      <c r="HD264" s="144">
        <v>71</v>
      </c>
      <c r="HE264" s="144">
        <v>61</v>
      </c>
      <c r="HF264" s="144">
        <v>71</v>
      </c>
      <c r="HG264" s="144">
        <v>72</v>
      </c>
      <c r="HH264" s="144">
        <v>69</v>
      </c>
      <c r="HI264" s="144">
        <v>62</v>
      </c>
      <c r="HJ264" s="144">
        <v>64</v>
      </c>
      <c r="HK264" s="144">
        <v>66</v>
      </c>
      <c r="HL264" s="144">
        <v>70</v>
      </c>
      <c r="HM264" s="144">
        <v>70</v>
      </c>
      <c r="HN264" s="144">
        <v>66</v>
      </c>
      <c r="HO264" s="144">
        <v>64</v>
      </c>
      <c r="HP264" s="144">
        <v>70</v>
      </c>
      <c r="HQ264" s="144">
        <v>70</v>
      </c>
      <c r="HR264" s="144">
        <v>75</v>
      </c>
      <c r="HS264" s="144">
        <v>78</v>
      </c>
      <c r="HT264" s="144">
        <v>76</v>
      </c>
      <c r="HU264" s="144">
        <v>79</v>
      </c>
      <c r="HV264" s="144">
        <v>77</v>
      </c>
      <c r="HW264" s="144">
        <v>72</v>
      </c>
      <c r="HX264" s="144">
        <v>71</v>
      </c>
      <c r="HY264" s="144">
        <v>73</v>
      </c>
      <c r="HZ264" s="144">
        <v>69</v>
      </c>
      <c r="IA264" s="144">
        <v>69</v>
      </c>
      <c r="IB264" s="144">
        <v>67</v>
      </c>
      <c r="IC264" s="144">
        <v>70</v>
      </c>
      <c r="ID264" s="144">
        <v>65</v>
      </c>
      <c r="IE264" s="144">
        <v>67</v>
      </c>
      <c r="IF264" s="144">
        <v>70</v>
      </c>
      <c r="IG264" s="144">
        <v>73</v>
      </c>
      <c r="IH264" s="144">
        <v>73</v>
      </c>
      <c r="II264" s="144">
        <v>69</v>
      </c>
      <c r="IJ264" s="144">
        <v>70</v>
      </c>
      <c r="IK264" s="144">
        <v>70</v>
      </c>
      <c r="IL264" s="144">
        <v>66</v>
      </c>
      <c r="IM264" s="144">
        <v>65</v>
      </c>
      <c r="IN264" s="341">
        <f t="shared" si="219"/>
        <v>66.5</v>
      </c>
      <c r="IO264" s="144">
        <v>68</v>
      </c>
      <c r="IP264" s="144">
        <v>67</v>
      </c>
      <c r="IQ264" s="144">
        <v>62</v>
      </c>
      <c r="IR264" s="144">
        <v>55</v>
      </c>
      <c r="IS264" s="329">
        <v>55</v>
      </c>
      <c r="IT264" s="144">
        <v>55</v>
      </c>
      <c r="IU264" s="144">
        <v>55</v>
      </c>
      <c r="IV264" s="144">
        <v>54</v>
      </c>
      <c r="IW264" s="144">
        <v>53</v>
      </c>
      <c r="IX264" s="144">
        <v>50</v>
      </c>
      <c r="IY264" s="144">
        <v>53</v>
      </c>
      <c r="IZ264" s="144">
        <v>53</v>
      </c>
      <c r="JA264" s="144">
        <v>54</v>
      </c>
      <c r="JB264" s="144">
        <v>54</v>
      </c>
      <c r="JC264" s="343">
        <f t="shared" si="221"/>
        <v>54</v>
      </c>
      <c r="JD264" s="144">
        <v>54</v>
      </c>
      <c r="JE264" s="144">
        <v>48</v>
      </c>
      <c r="JF264" s="362">
        <f t="shared" si="222"/>
        <v>47.5</v>
      </c>
      <c r="JG264" s="144">
        <v>47</v>
      </c>
      <c r="JH264" s="144">
        <v>40</v>
      </c>
      <c r="JI264" s="144">
        <v>43</v>
      </c>
      <c r="JJ264" s="144">
        <v>43</v>
      </c>
      <c r="JK264" s="144">
        <v>45</v>
      </c>
      <c r="JL264" s="144">
        <v>44</v>
      </c>
      <c r="JM264" s="144">
        <v>45</v>
      </c>
      <c r="JN264" s="341">
        <f t="shared" si="223"/>
        <v>44</v>
      </c>
      <c r="JO264" s="144">
        <v>43</v>
      </c>
      <c r="JP264" s="144">
        <v>42</v>
      </c>
      <c r="JQ264" s="144">
        <v>40</v>
      </c>
      <c r="JR264" s="144">
        <v>37</v>
      </c>
      <c r="JS264" s="144">
        <v>35</v>
      </c>
      <c r="JT264" s="144">
        <v>41</v>
      </c>
      <c r="JU264" s="144">
        <v>41</v>
      </c>
      <c r="JV264" s="341">
        <f t="shared" si="224"/>
        <v>42</v>
      </c>
      <c r="JW264" s="144">
        <v>43</v>
      </c>
      <c r="JX264" s="144">
        <v>43</v>
      </c>
      <c r="JY264" s="144">
        <v>41</v>
      </c>
      <c r="JZ264" s="144">
        <v>46</v>
      </c>
      <c r="KA264" s="144">
        <v>45</v>
      </c>
      <c r="KB264" s="144">
        <v>45</v>
      </c>
      <c r="KC264" s="144">
        <v>44</v>
      </c>
      <c r="KD264" s="144">
        <v>44</v>
      </c>
      <c r="KE264" s="144">
        <v>44</v>
      </c>
      <c r="KF264" s="144">
        <v>47</v>
      </c>
      <c r="KG264" s="144">
        <v>48</v>
      </c>
      <c r="KH264" s="144">
        <v>40</v>
      </c>
      <c r="KI264" s="144">
        <v>41</v>
      </c>
      <c r="KJ264" s="144">
        <v>40</v>
      </c>
      <c r="KK264" s="144">
        <v>35</v>
      </c>
      <c r="KL264" s="144">
        <v>37</v>
      </c>
      <c r="KM264" s="144">
        <v>39</v>
      </c>
      <c r="KN264" s="144">
        <v>40</v>
      </c>
      <c r="KO264" s="144">
        <v>39</v>
      </c>
      <c r="KP264" s="144">
        <v>42</v>
      </c>
      <c r="KQ264" s="144">
        <v>40</v>
      </c>
      <c r="KR264" s="144">
        <v>42</v>
      </c>
      <c r="KS264" s="144">
        <v>42</v>
      </c>
      <c r="KT264" s="144">
        <v>48</v>
      </c>
      <c r="KU264" s="144">
        <v>49</v>
      </c>
      <c r="KV264" s="144">
        <v>51</v>
      </c>
      <c r="KW264" s="144">
        <v>49</v>
      </c>
      <c r="KX264" s="144">
        <v>52</v>
      </c>
      <c r="KY264" s="144">
        <v>50</v>
      </c>
      <c r="KZ264" s="144">
        <v>60</v>
      </c>
      <c r="LA264" s="144">
        <v>59</v>
      </c>
      <c r="LB264" s="144">
        <v>60</v>
      </c>
      <c r="LC264" s="144">
        <v>55</v>
      </c>
      <c r="LD264" s="144">
        <v>53</v>
      </c>
      <c r="LE264" s="144">
        <v>56</v>
      </c>
      <c r="LF264" s="144">
        <v>57</v>
      </c>
      <c r="LG264" s="144">
        <v>56</v>
      </c>
      <c r="LH264" s="144">
        <v>58</v>
      </c>
      <c r="LI264" s="144">
        <v>55</v>
      </c>
      <c r="LJ264" s="144">
        <v>53</v>
      </c>
      <c r="LK264" s="144">
        <v>53</v>
      </c>
      <c r="LL264" s="144">
        <v>50</v>
      </c>
      <c r="LM264" s="144">
        <v>47</v>
      </c>
      <c r="LN264" s="144">
        <v>46</v>
      </c>
      <c r="LO264" s="144">
        <v>45</v>
      </c>
      <c r="LP264" s="144">
        <v>44</v>
      </c>
      <c r="LQ264" s="144">
        <v>49</v>
      </c>
      <c r="LR264" s="144">
        <v>51</v>
      </c>
      <c r="LS264" s="144">
        <v>53</v>
      </c>
      <c r="LT264" s="144">
        <v>54</v>
      </c>
      <c r="LU264" s="144">
        <v>57</v>
      </c>
      <c r="LV264" s="144">
        <v>56</v>
      </c>
      <c r="LW264" s="144">
        <v>55</v>
      </c>
      <c r="LX264" s="144">
        <v>54</v>
      </c>
      <c r="LY264" s="144">
        <v>53</v>
      </c>
      <c r="LZ264" s="144">
        <v>52</v>
      </c>
      <c r="MA264" s="144">
        <v>59</v>
      </c>
      <c r="MB264" s="144">
        <v>61</v>
      </c>
      <c r="MC264" s="144">
        <v>58</v>
      </c>
      <c r="MD264" s="144">
        <v>60</v>
      </c>
      <c r="ME264" s="144">
        <v>59</v>
      </c>
      <c r="MF264" s="144">
        <v>55</v>
      </c>
      <c r="MG264" s="144">
        <v>55</v>
      </c>
      <c r="MH264" s="144">
        <v>53</v>
      </c>
      <c r="MI264" s="144">
        <v>51</v>
      </c>
      <c r="MJ264" s="144">
        <v>53</v>
      </c>
      <c r="MK264" s="144">
        <v>53</v>
      </c>
      <c r="ML264" s="144">
        <v>51</v>
      </c>
      <c r="MM264" s="144">
        <v>52</v>
      </c>
      <c r="MN264" s="144">
        <v>51</v>
      </c>
      <c r="MO264" s="144">
        <v>47</v>
      </c>
      <c r="MP264" s="144">
        <v>44</v>
      </c>
      <c r="MQ264" s="144">
        <v>44</v>
      </c>
      <c r="MR264" s="144">
        <v>48</v>
      </c>
      <c r="MS264" s="144">
        <v>45</v>
      </c>
      <c r="MT264" s="144">
        <v>48</v>
      </c>
      <c r="MU264" s="144">
        <v>46</v>
      </c>
      <c r="MV264" s="144">
        <v>42</v>
      </c>
      <c r="MW264" s="144">
        <v>39</v>
      </c>
      <c r="MX264" s="144">
        <v>39</v>
      </c>
      <c r="MY264" s="144">
        <v>40</v>
      </c>
      <c r="MZ264" s="144">
        <v>40</v>
      </c>
      <c r="NA264" s="144">
        <v>40</v>
      </c>
      <c r="NB264" s="144">
        <v>39</v>
      </c>
      <c r="NC264" s="144">
        <v>41</v>
      </c>
      <c r="ND264" s="144">
        <v>40</v>
      </c>
      <c r="NE264" s="144">
        <v>40</v>
      </c>
      <c r="NF264" s="144">
        <v>40</v>
      </c>
      <c r="NG264" s="144">
        <v>35</v>
      </c>
      <c r="NH264" s="144">
        <v>35</v>
      </c>
      <c r="NI264" s="144">
        <v>33</v>
      </c>
      <c r="NJ264" s="144">
        <v>33</v>
      </c>
      <c r="NK264" s="144">
        <v>35</v>
      </c>
      <c r="NL264" s="144">
        <v>35</v>
      </c>
      <c r="NM264" s="144">
        <v>33</v>
      </c>
      <c r="NN264" s="144">
        <v>37</v>
      </c>
      <c r="NO264" s="144">
        <v>35</v>
      </c>
      <c r="NP264" s="144">
        <v>36</v>
      </c>
      <c r="NQ264" s="144">
        <v>36</v>
      </c>
      <c r="NR264" s="144">
        <v>34</v>
      </c>
      <c r="NS264" s="144">
        <v>32</v>
      </c>
      <c r="NT264" s="144">
        <v>30</v>
      </c>
      <c r="NU264" s="144">
        <v>30</v>
      </c>
      <c r="NV264" s="144">
        <v>29</v>
      </c>
      <c r="NW264" s="144">
        <v>30</v>
      </c>
      <c r="NX264" s="144">
        <v>27</v>
      </c>
      <c r="NY264" s="144">
        <v>28</v>
      </c>
      <c r="NZ264" s="144">
        <v>27</v>
      </c>
      <c r="OA264" s="144">
        <v>28</v>
      </c>
      <c r="OB264" s="144">
        <v>28</v>
      </c>
      <c r="OC264" s="144">
        <v>30</v>
      </c>
      <c r="OD264" s="144">
        <v>28</v>
      </c>
      <c r="OE264" s="144">
        <v>28</v>
      </c>
      <c r="OF264" s="144">
        <v>26</v>
      </c>
      <c r="OG264" s="144">
        <v>27</v>
      </c>
      <c r="OH264" s="144">
        <v>24</v>
      </c>
      <c r="OI264" s="144">
        <v>24</v>
      </c>
      <c r="OJ264" s="144">
        <v>23</v>
      </c>
      <c r="OK264" s="144">
        <v>22</v>
      </c>
      <c r="OL264" s="144">
        <v>22</v>
      </c>
      <c r="OM264" s="144">
        <v>21</v>
      </c>
      <c r="ON264" s="144">
        <v>22</v>
      </c>
      <c r="OO264" s="144">
        <v>23</v>
      </c>
      <c r="OP264" s="473">
        <v>26</v>
      </c>
      <c r="OQ264" s="144">
        <v>26</v>
      </c>
      <c r="OR264" s="144">
        <v>28</v>
      </c>
      <c r="OS264" s="144">
        <v>24</v>
      </c>
      <c r="OT264" s="144">
        <v>26</v>
      </c>
      <c r="OU264" s="144">
        <v>24</v>
      </c>
      <c r="OV264" s="144">
        <v>24</v>
      </c>
      <c r="OW264" s="144">
        <v>26</v>
      </c>
      <c r="OX264" s="144">
        <v>27</v>
      </c>
      <c r="OY264" s="341">
        <f t="shared" si="220"/>
        <v>27.5</v>
      </c>
      <c r="OZ264" s="473">
        <v>28</v>
      </c>
      <c r="PA264" s="144">
        <v>28</v>
      </c>
      <c r="PB264" s="144">
        <v>30</v>
      </c>
      <c r="PC264" s="144">
        <v>29</v>
      </c>
      <c r="PD264" s="144">
        <v>27</v>
      </c>
    </row>
    <row r="265" spans="1:420" s="144" customFormat="1" x14ac:dyDescent="0.2">
      <c r="A265" s="318"/>
      <c r="B265" s="318">
        <v>16</v>
      </c>
      <c r="C265" s="319">
        <f t="shared" ca="1" si="218"/>
        <v>44</v>
      </c>
      <c r="D265" s="322"/>
      <c r="E265" s="322"/>
      <c r="F265" s="322"/>
      <c r="G265" s="144">
        <v>27</v>
      </c>
      <c r="H265" s="144">
        <v>24</v>
      </c>
      <c r="I265" s="343">
        <v>22.5</v>
      </c>
      <c r="J265" s="144">
        <v>21</v>
      </c>
      <c r="K265" s="144">
        <v>22</v>
      </c>
      <c r="L265" s="144">
        <v>18</v>
      </c>
      <c r="M265" s="144">
        <v>18</v>
      </c>
      <c r="N265" s="144">
        <v>15</v>
      </c>
      <c r="O265" s="144">
        <v>14</v>
      </c>
      <c r="P265" s="144">
        <v>14</v>
      </c>
      <c r="Q265" s="144">
        <v>15</v>
      </c>
      <c r="R265" s="144">
        <v>15</v>
      </c>
      <c r="S265" s="144">
        <v>15</v>
      </c>
      <c r="T265" s="144">
        <v>13</v>
      </c>
      <c r="U265" s="144">
        <v>17</v>
      </c>
      <c r="V265" s="144">
        <v>16</v>
      </c>
      <c r="W265" s="144">
        <v>18</v>
      </c>
      <c r="X265" s="144">
        <v>17</v>
      </c>
      <c r="Y265" s="144">
        <v>18</v>
      </c>
      <c r="Z265" s="144">
        <v>20</v>
      </c>
      <c r="AA265" s="144">
        <v>21</v>
      </c>
      <c r="AB265" s="144">
        <v>22</v>
      </c>
      <c r="AC265" s="144">
        <v>23</v>
      </c>
      <c r="AD265" s="144">
        <v>22</v>
      </c>
      <c r="AE265" s="144">
        <v>23</v>
      </c>
      <c r="AF265" s="144">
        <v>23</v>
      </c>
      <c r="AG265" s="144">
        <v>23</v>
      </c>
      <c r="AH265" s="144">
        <v>23</v>
      </c>
      <c r="AI265" s="144">
        <v>24</v>
      </c>
      <c r="AJ265" s="144">
        <v>24</v>
      </c>
      <c r="AK265" s="144">
        <v>22</v>
      </c>
      <c r="AL265" s="144">
        <v>20</v>
      </c>
      <c r="AM265" s="144">
        <v>21</v>
      </c>
      <c r="AN265" s="144">
        <v>23</v>
      </c>
      <c r="AO265" s="144">
        <v>19</v>
      </c>
      <c r="AP265" s="363">
        <v>21.5</v>
      </c>
      <c r="AQ265" s="144">
        <v>24</v>
      </c>
      <c r="AR265" s="144">
        <v>24</v>
      </c>
      <c r="AS265" s="144">
        <v>26</v>
      </c>
      <c r="AT265" s="144">
        <v>24</v>
      </c>
      <c r="AU265" s="144">
        <v>23</v>
      </c>
      <c r="AV265" s="144">
        <v>24</v>
      </c>
      <c r="AW265" s="144">
        <v>27</v>
      </c>
      <c r="AX265" s="144">
        <v>30</v>
      </c>
      <c r="AY265" s="144">
        <v>32</v>
      </c>
      <c r="AZ265" s="144">
        <v>37</v>
      </c>
      <c r="BA265" s="144">
        <v>37</v>
      </c>
      <c r="BB265" s="144">
        <v>36</v>
      </c>
      <c r="BC265" s="144">
        <v>31</v>
      </c>
      <c r="BD265" s="144">
        <v>37</v>
      </c>
      <c r="BE265" s="144">
        <v>36</v>
      </c>
      <c r="BF265" s="144">
        <v>35</v>
      </c>
      <c r="BG265" s="144">
        <v>33</v>
      </c>
      <c r="BH265" s="144">
        <v>30</v>
      </c>
      <c r="BI265" s="144">
        <v>29</v>
      </c>
      <c r="BJ265" s="144">
        <v>27</v>
      </c>
      <c r="BK265" s="144">
        <v>28</v>
      </c>
      <c r="BL265" s="144">
        <v>28</v>
      </c>
      <c r="BM265" s="144">
        <v>29</v>
      </c>
      <c r="BN265" s="144">
        <v>31</v>
      </c>
      <c r="BO265" s="144">
        <v>30</v>
      </c>
      <c r="BP265" s="144">
        <v>27</v>
      </c>
      <c r="BQ265" s="144">
        <v>26</v>
      </c>
      <c r="BR265" s="144">
        <v>26</v>
      </c>
      <c r="BS265" s="371">
        <v>0</v>
      </c>
      <c r="BT265" s="144">
        <v>20</v>
      </c>
      <c r="BU265" s="144">
        <v>20</v>
      </c>
      <c r="BV265" s="144">
        <v>19</v>
      </c>
      <c r="BW265" s="144">
        <v>18</v>
      </c>
      <c r="BX265" s="144">
        <v>17</v>
      </c>
      <c r="BY265" s="144">
        <v>18</v>
      </c>
      <c r="BZ265" s="144">
        <v>13</v>
      </c>
      <c r="CA265" s="329">
        <v>13</v>
      </c>
      <c r="CB265" s="144">
        <v>13</v>
      </c>
      <c r="CC265" s="329">
        <v>13</v>
      </c>
      <c r="CD265" s="329">
        <v>13</v>
      </c>
      <c r="CE265" s="329">
        <v>13</v>
      </c>
      <c r="CF265" s="329">
        <v>13</v>
      </c>
      <c r="CG265" s="144">
        <v>14</v>
      </c>
      <c r="CH265" s="144">
        <v>14</v>
      </c>
      <c r="CI265" s="329">
        <v>16</v>
      </c>
      <c r="CJ265" s="144">
        <v>20</v>
      </c>
      <c r="CK265" s="144">
        <v>21</v>
      </c>
      <c r="CL265" s="144">
        <v>20</v>
      </c>
      <c r="CM265" s="144">
        <v>22</v>
      </c>
      <c r="CN265" s="144">
        <v>21</v>
      </c>
      <c r="CO265" s="144">
        <v>25</v>
      </c>
      <c r="CP265" s="144">
        <v>22</v>
      </c>
      <c r="CQ265" s="144">
        <v>23</v>
      </c>
      <c r="CR265" s="144">
        <v>25</v>
      </c>
      <c r="CS265" s="144">
        <v>24</v>
      </c>
      <c r="CT265" s="144">
        <v>24</v>
      </c>
      <c r="CU265" s="144">
        <v>28</v>
      </c>
      <c r="CV265" s="144">
        <v>28</v>
      </c>
      <c r="CW265" s="144">
        <v>28</v>
      </c>
      <c r="CX265" s="144">
        <v>34</v>
      </c>
      <c r="CY265" s="144">
        <v>38</v>
      </c>
      <c r="CZ265" s="144">
        <v>39</v>
      </c>
      <c r="DA265" s="144">
        <v>44</v>
      </c>
      <c r="DB265" s="144">
        <v>45</v>
      </c>
      <c r="DC265" s="144">
        <v>46</v>
      </c>
      <c r="DD265" s="144">
        <v>47</v>
      </c>
      <c r="DE265" s="144">
        <v>44</v>
      </c>
      <c r="DF265" s="144">
        <v>44</v>
      </c>
      <c r="DG265" s="144">
        <v>44</v>
      </c>
      <c r="DH265" s="144">
        <v>42</v>
      </c>
      <c r="DI265" s="144">
        <v>51</v>
      </c>
      <c r="DJ265" s="144">
        <v>52</v>
      </c>
      <c r="DK265" s="144">
        <v>53</v>
      </c>
      <c r="DL265" s="144">
        <v>51</v>
      </c>
      <c r="DM265" s="144">
        <v>50</v>
      </c>
      <c r="DN265" s="144">
        <v>51</v>
      </c>
      <c r="DO265" s="144">
        <v>50</v>
      </c>
      <c r="DP265" s="144">
        <v>46</v>
      </c>
      <c r="DQ265" s="144">
        <v>46</v>
      </c>
      <c r="DR265" s="329">
        <v>46</v>
      </c>
      <c r="DS265" s="144">
        <v>44</v>
      </c>
      <c r="DT265" s="329">
        <v>44</v>
      </c>
      <c r="DU265" s="329">
        <v>43</v>
      </c>
      <c r="DV265" s="329">
        <v>44</v>
      </c>
      <c r="DW265" s="329">
        <v>46</v>
      </c>
      <c r="DX265" s="329">
        <v>50</v>
      </c>
      <c r="DY265" s="329">
        <v>45</v>
      </c>
      <c r="DZ265" s="329">
        <v>42</v>
      </c>
      <c r="EA265" s="329">
        <v>40</v>
      </c>
      <c r="EB265" s="329">
        <v>38</v>
      </c>
      <c r="EC265" s="329">
        <v>40</v>
      </c>
      <c r="ED265" s="329">
        <v>33</v>
      </c>
      <c r="EE265" s="329">
        <v>33</v>
      </c>
      <c r="EF265" s="329">
        <v>35</v>
      </c>
      <c r="EG265" s="329">
        <v>30</v>
      </c>
      <c r="EH265" s="329">
        <v>31</v>
      </c>
      <c r="EI265" s="329">
        <v>32</v>
      </c>
      <c r="EJ265" s="329">
        <v>32</v>
      </c>
      <c r="EK265" s="329">
        <v>33</v>
      </c>
      <c r="EL265" s="329">
        <v>33</v>
      </c>
      <c r="EM265" s="329">
        <v>32</v>
      </c>
      <c r="EN265" s="329">
        <v>34</v>
      </c>
      <c r="EO265" s="144">
        <v>39</v>
      </c>
      <c r="EP265" s="329">
        <v>37</v>
      </c>
      <c r="EQ265" s="381">
        <v>42</v>
      </c>
      <c r="ER265" s="329">
        <v>42</v>
      </c>
      <c r="ES265" s="329">
        <v>40</v>
      </c>
      <c r="ET265" s="329">
        <v>36</v>
      </c>
      <c r="EU265" s="381">
        <v>35</v>
      </c>
      <c r="EV265" s="329">
        <v>37</v>
      </c>
      <c r="EW265" s="329">
        <v>37</v>
      </c>
      <c r="EX265" s="329">
        <v>37</v>
      </c>
      <c r="EY265" s="329">
        <v>39</v>
      </c>
      <c r="EZ265" s="329">
        <v>39</v>
      </c>
      <c r="FA265" s="329">
        <v>40</v>
      </c>
      <c r="FB265" s="329">
        <v>45</v>
      </c>
      <c r="FC265" s="329">
        <v>44</v>
      </c>
      <c r="FD265" s="329">
        <v>43</v>
      </c>
      <c r="FE265" s="329">
        <v>43</v>
      </c>
      <c r="FF265" s="329">
        <v>44</v>
      </c>
      <c r="FG265" s="329">
        <v>47</v>
      </c>
      <c r="FH265" s="329">
        <v>46</v>
      </c>
      <c r="FI265" s="329">
        <v>44</v>
      </c>
      <c r="FJ265" s="329">
        <v>48</v>
      </c>
      <c r="FK265" s="144">
        <v>49</v>
      </c>
      <c r="FL265" s="329">
        <v>49</v>
      </c>
      <c r="FM265" s="329">
        <v>51</v>
      </c>
      <c r="FN265" s="144">
        <v>50</v>
      </c>
      <c r="FO265" s="144">
        <v>54</v>
      </c>
      <c r="FP265" s="144">
        <v>52</v>
      </c>
      <c r="FQ265" s="381">
        <v>49</v>
      </c>
      <c r="FR265" s="144">
        <v>50</v>
      </c>
      <c r="FS265" s="329">
        <v>50</v>
      </c>
      <c r="FT265" s="144">
        <v>48</v>
      </c>
      <c r="FU265" s="329">
        <v>46</v>
      </c>
      <c r="FV265" s="329">
        <v>45</v>
      </c>
      <c r="FW265" s="329">
        <v>45</v>
      </c>
      <c r="FX265" s="329">
        <v>44</v>
      </c>
      <c r="FY265" s="329">
        <v>45</v>
      </c>
      <c r="FZ265" s="329">
        <v>45</v>
      </c>
      <c r="GA265" s="329">
        <v>47</v>
      </c>
      <c r="GB265" s="329">
        <v>45</v>
      </c>
      <c r="GC265" s="329">
        <v>42</v>
      </c>
      <c r="GD265" s="329">
        <v>43</v>
      </c>
      <c r="GE265" s="329">
        <v>44</v>
      </c>
      <c r="GF265" s="329">
        <v>45</v>
      </c>
      <c r="GG265" s="329">
        <v>43</v>
      </c>
      <c r="GH265" s="329">
        <v>41</v>
      </c>
      <c r="GI265" s="329">
        <v>42</v>
      </c>
      <c r="GJ265" s="329">
        <v>42</v>
      </c>
      <c r="GK265" s="329">
        <v>43</v>
      </c>
      <c r="GL265" s="329">
        <v>37</v>
      </c>
      <c r="GM265" s="329">
        <v>40</v>
      </c>
      <c r="GN265" s="329">
        <v>43</v>
      </c>
      <c r="GO265" s="329">
        <v>45</v>
      </c>
      <c r="GP265" s="144">
        <v>45</v>
      </c>
      <c r="GQ265" s="329">
        <v>46</v>
      </c>
      <c r="GR265" s="381">
        <v>50</v>
      </c>
      <c r="GS265" s="329">
        <v>55</v>
      </c>
      <c r="GT265" s="329">
        <v>49</v>
      </c>
      <c r="GU265" s="329">
        <v>47</v>
      </c>
      <c r="GV265" s="144">
        <v>46</v>
      </c>
      <c r="GW265" s="144">
        <v>53</v>
      </c>
      <c r="GX265" s="144">
        <v>55</v>
      </c>
      <c r="GY265" s="144">
        <v>49</v>
      </c>
      <c r="GZ265" s="144">
        <v>52</v>
      </c>
      <c r="HA265" s="144">
        <v>52</v>
      </c>
      <c r="HB265" s="144">
        <v>54</v>
      </c>
      <c r="HC265" s="144">
        <v>48</v>
      </c>
      <c r="HD265" s="144">
        <v>49</v>
      </c>
      <c r="HE265" s="144">
        <v>47</v>
      </c>
      <c r="HF265" s="144">
        <v>48</v>
      </c>
      <c r="HG265" s="144">
        <v>49</v>
      </c>
      <c r="HH265" s="144">
        <v>44</v>
      </c>
      <c r="HI265" s="144">
        <v>42</v>
      </c>
      <c r="HJ265" s="144">
        <v>44</v>
      </c>
      <c r="HK265" s="144">
        <v>43</v>
      </c>
      <c r="HL265" s="144">
        <v>46</v>
      </c>
      <c r="HM265" s="144">
        <v>49</v>
      </c>
      <c r="HN265" s="144">
        <v>51</v>
      </c>
      <c r="HO265" s="144">
        <v>53</v>
      </c>
      <c r="HP265" s="144">
        <v>49</v>
      </c>
      <c r="HQ265" s="144">
        <v>47</v>
      </c>
      <c r="HR265" s="144">
        <v>49</v>
      </c>
      <c r="HS265" s="144">
        <v>48</v>
      </c>
      <c r="HT265" s="144">
        <v>47</v>
      </c>
      <c r="HU265" s="144">
        <v>55</v>
      </c>
      <c r="HV265" s="144">
        <v>59</v>
      </c>
      <c r="HW265" s="144">
        <v>60</v>
      </c>
      <c r="HX265" s="144">
        <v>60</v>
      </c>
      <c r="HY265" s="144">
        <v>58</v>
      </c>
      <c r="HZ265" s="144">
        <v>61</v>
      </c>
      <c r="IA265" s="144">
        <v>61</v>
      </c>
      <c r="IB265" s="144">
        <v>64</v>
      </c>
      <c r="IC265" s="144">
        <v>65</v>
      </c>
      <c r="ID265" s="144">
        <v>66</v>
      </c>
      <c r="IE265" s="144">
        <v>65</v>
      </c>
      <c r="IF265" s="144">
        <v>64</v>
      </c>
      <c r="IG265" s="144">
        <v>60</v>
      </c>
      <c r="IH265" s="144">
        <v>57</v>
      </c>
      <c r="II265" s="144">
        <v>58</v>
      </c>
      <c r="IJ265" s="144">
        <v>59</v>
      </c>
      <c r="IK265" s="144">
        <v>62</v>
      </c>
      <c r="IL265" s="144">
        <v>57</v>
      </c>
      <c r="IM265" s="144">
        <v>58</v>
      </c>
      <c r="IN265" s="341">
        <f t="shared" si="219"/>
        <v>60.5</v>
      </c>
      <c r="IO265" s="144">
        <v>63</v>
      </c>
      <c r="IP265" s="144">
        <v>69</v>
      </c>
      <c r="IQ265" s="144">
        <v>66</v>
      </c>
      <c r="IR265" s="144">
        <v>65</v>
      </c>
      <c r="IS265" s="329">
        <v>62</v>
      </c>
      <c r="IT265" s="144">
        <v>59</v>
      </c>
      <c r="IU265" s="144">
        <v>59</v>
      </c>
      <c r="IV265" s="144">
        <v>59</v>
      </c>
      <c r="IW265" s="144">
        <v>59</v>
      </c>
      <c r="IX265" s="144">
        <v>63</v>
      </c>
      <c r="IY265" s="144">
        <v>68</v>
      </c>
      <c r="IZ265" s="144">
        <v>69</v>
      </c>
      <c r="JA265" s="144">
        <v>69</v>
      </c>
      <c r="JB265" s="144">
        <v>71</v>
      </c>
      <c r="JC265" s="343">
        <f t="shared" si="221"/>
        <v>71.5</v>
      </c>
      <c r="JD265" s="144">
        <v>72</v>
      </c>
      <c r="JE265" s="144">
        <v>74</v>
      </c>
      <c r="JF265" s="362">
        <f t="shared" si="222"/>
        <v>73.5</v>
      </c>
      <c r="JG265" s="144">
        <v>73</v>
      </c>
      <c r="JH265" s="144">
        <v>75</v>
      </c>
      <c r="JI265" s="144">
        <v>74</v>
      </c>
      <c r="JJ265" s="144">
        <v>74</v>
      </c>
      <c r="JK265" s="144">
        <v>78</v>
      </c>
      <c r="JL265" s="144">
        <v>80</v>
      </c>
      <c r="JM265" s="144">
        <v>77</v>
      </c>
      <c r="JN265" s="341">
        <f t="shared" si="223"/>
        <v>72</v>
      </c>
      <c r="JO265" s="144">
        <v>67</v>
      </c>
      <c r="JP265" s="144">
        <v>56</v>
      </c>
      <c r="JQ265" s="144">
        <v>58</v>
      </c>
      <c r="JR265" s="144">
        <v>58</v>
      </c>
      <c r="JS265" s="144">
        <v>60</v>
      </c>
      <c r="JT265" s="144">
        <v>60</v>
      </c>
      <c r="JU265" s="144">
        <v>56</v>
      </c>
      <c r="JV265" s="341">
        <f t="shared" si="224"/>
        <v>57</v>
      </c>
      <c r="JW265" s="144">
        <v>58</v>
      </c>
      <c r="JX265" s="144">
        <v>59</v>
      </c>
      <c r="JY265" s="144">
        <v>55</v>
      </c>
      <c r="JZ265" s="144">
        <v>57</v>
      </c>
      <c r="KA265" s="144">
        <v>58</v>
      </c>
      <c r="KB265" s="144">
        <v>54</v>
      </c>
      <c r="KC265" s="144">
        <v>52</v>
      </c>
      <c r="KD265" s="144">
        <v>59</v>
      </c>
      <c r="KE265" s="144">
        <v>59</v>
      </c>
      <c r="KF265" s="144">
        <v>62</v>
      </c>
      <c r="KG265" s="144">
        <v>64</v>
      </c>
      <c r="KH265" s="144">
        <v>62</v>
      </c>
      <c r="KI265" s="144">
        <v>60</v>
      </c>
      <c r="KJ265" s="144">
        <v>59</v>
      </c>
      <c r="KK265" s="144">
        <v>61</v>
      </c>
      <c r="KL265" s="144">
        <v>61</v>
      </c>
      <c r="KM265" s="144">
        <v>59</v>
      </c>
      <c r="KN265" s="144">
        <v>59</v>
      </c>
      <c r="KO265" s="144">
        <v>62</v>
      </c>
      <c r="KP265" s="144">
        <v>58</v>
      </c>
      <c r="KQ265" s="144">
        <v>56</v>
      </c>
      <c r="KR265" s="144">
        <v>57</v>
      </c>
      <c r="KS265" s="144">
        <v>56</v>
      </c>
      <c r="KT265" s="144">
        <v>55</v>
      </c>
      <c r="KU265" s="144">
        <v>54</v>
      </c>
      <c r="KV265" s="144">
        <v>58</v>
      </c>
      <c r="KW265" s="144">
        <v>58</v>
      </c>
      <c r="KX265" s="144">
        <v>60</v>
      </c>
      <c r="KY265" s="144">
        <v>59</v>
      </c>
      <c r="KZ265" s="144">
        <v>63</v>
      </c>
      <c r="LA265" s="144">
        <v>65</v>
      </c>
      <c r="LB265" s="144">
        <v>66</v>
      </c>
      <c r="LC265" s="144">
        <v>65</v>
      </c>
      <c r="LD265" s="144">
        <v>57</v>
      </c>
      <c r="LE265" s="144">
        <v>58</v>
      </c>
      <c r="LF265" s="144">
        <v>59</v>
      </c>
      <c r="LG265" s="144">
        <v>59</v>
      </c>
      <c r="LH265" s="144">
        <v>57</v>
      </c>
      <c r="LI265" s="144">
        <v>60</v>
      </c>
      <c r="LJ265" s="144">
        <v>56</v>
      </c>
      <c r="LK265" s="144">
        <v>59</v>
      </c>
      <c r="LL265" s="144">
        <v>59</v>
      </c>
      <c r="LM265" s="144">
        <v>57</v>
      </c>
      <c r="LN265" s="144">
        <v>58</v>
      </c>
      <c r="LO265" s="144">
        <v>58</v>
      </c>
      <c r="LP265" s="144">
        <v>57</v>
      </c>
      <c r="LQ265" s="144">
        <v>54</v>
      </c>
      <c r="LR265" s="144">
        <v>54</v>
      </c>
      <c r="LS265" s="144">
        <v>56</v>
      </c>
      <c r="LT265" s="144">
        <v>52</v>
      </c>
      <c r="LU265" s="144">
        <v>49</v>
      </c>
      <c r="LV265" s="144">
        <v>52</v>
      </c>
      <c r="LW265" s="144">
        <v>54</v>
      </c>
      <c r="LX265" s="144">
        <v>50</v>
      </c>
      <c r="LY265" s="144">
        <v>49</v>
      </c>
      <c r="LZ265" s="144">
        <v>48</v>
      </c>
      <c r="MA265" s="144">
        <v>49</v>
      </c>
      <c r="MB265" s="144">
        <v>51</v>
      </c>
      <c r="MC265" s="144">
        <v>55</v>
      </c>
      <c r="MD265" s="144">
        <v>53</v>
      </c>
      <c r="ME265" s="144">
        <v>54</v>
      </c>
      <c r="MF265" s="144">
        <v>55</v>
      </c>
      <c r="MG265" s="144">
        <v>56</v>
      </c>
      <c r="MH265" s="144">
        <v>59</v>
      </c>
      <c r="MI265" s="144">
        <v>58</v>
      </c>
      <c r="MJ265" s="144">
        <v>61</v>
      </c>
      <c r="MK265" s="144">
        <v>66</v>
      </c>
      <c r="ML265" s="144">
        <v>68</v>
      </c>
      <c r="MM265" s="144">
        <v>72</v>
      </c>
      <c r="MN265" s="144">
        <v>72</v>
      </c>
      <c r="MO265" s="144">
        <v>73</v>
      </c>
      <c r="MP265" s="144">
        <v>72</v>
      </c>
      <c r="MQ265" s="144">
        <v>65</v>
      </c>
      <c r="MR265" s="144">
        <v>65</v>
      </c>
      <c r="MS265" s="144">
        <v>64</v>
      </c>
      <c r="MT265" s="144">
        <v>66</v>
      </c>
      <c r="MU265" s="144">
        <v>62</v>
      </c>
      <c r="MV265" s="144">
        <v>61</v>
      </c>
      <c r="MW265" s="144">
        <v>63</v>
      </c>
      <c r="MX265" s="144">
        <v>62</v>
      </c>
      <c r="MY265" s="144">
        <v>60</v>
      </c>
      <c r="MZ265" s="144">
        <v>58</v>
      </c>
      <c r="NA265" s="144">
        <v>59</v>
      </c>
      <c r="NB265" s="144">
        <v>62</v>
      </c>
      <c r="NC265" s="144">
        <v>63</v>
      </c>
      <c r="ND265" s="144">
        <v>61</v>
      </c>
      <c r="NE265" s="144">
        <v>63</v>
      </c>
      <c r="NF265" s="144">
        <v>62</v>
      </c>
      <c r="NG265" s="144">
        <v>62</v>
      </c>
      <c r="NH265" s="144">
        <v>61</v>
      </c>
      <c r="NI265" s="144">
        <v>61</v>
      </c>
      <c r="NJ265" s="144">
        <v>61</v>
      </c>
      <c r="NK265" s="144">
        <v>61</v>
      </c>
      <c r="NL265" s="144">
        <v>67</v>
      </c>
      <c r="NM265" s="144">
        <v>59</v>
      </c>
      <c r="NN265" s="144">
        <v>59</v>
      </c>
      <c r="NO265" s="144">
        <v>59</v>
      </c>
      <c r="NP265" s="144">
        <v>59</v>
      </c>
      <c r="NQ265" s="144">
        <v>52</v>
      </c>
      <c r="NR265" s="144">
        <v>49</v>
      </c>
      <c r="NS265" s="144">
        <v>46</v>
      </c>
      <c r="NT265" s="144">
        <v>44</v>
      </c>
      <c r="NU265" s="144">
        <v>45</v>
      </c>
      <c r="NV265" s="144">
        <v>46</v>
      </c>
      <c r="NW265" s="144">
        <v>43</v>
      </c>
      <c r="NX265" s="144">
        <v>44</v>
      </c>
      <c r="NY265" s="144">
        <v>45</v>
      </c>
      <c r="NZ265" s="144">
        <v>42</v>
      </c>
      <c r="OA265" s="144">
        <v>43</v>
      </c>
      <c r="OB265" s="144">
        <v>42</v>
      </c>
      <c r="OC265" s="144">
        <v>41</v>
      </c>
      <c r="OD265" s="144">
        <v>38</v>
      </c>
      <c r="OE265" s="144">
        <v>38</v>
      </c>
      <c r="OF265" s="144">
        <v>39</v>
      </c>
      <c r="OG265" s="144">
        <v>43</v>
      </c>
      <c r="OH265" s="144">
        <v>44</v>
      </c>
      <c r="OI265" s="144">
        <v>44</v>
      </c>
      <c r="OJ265" s="144">
        <v>46</v>
      </c>
      <c r="OK265" s="144">
        <v>47</v>
      </c>
      <c r="OL265" s="144">
        <v>46</v>
      </c>
      <c r="OM265" s="144">
        <v>45</v>
      </c>
      <c r="ON265" s="144">
        <v>44</v>
      </c>
      <c r="OO265" s="144">
        <v>42</v>
      </c>
      <c r="OP265" s="473">
        <v>43</v>
      </c>
      <c r="OQ265" s="144">
        <v>41</v>
      </c>
      <c r="OR265" s="144">
        <v>40</v>
      </c>
      <c r="OS265" s="144">
        <v>40</v>
      </c>
      <c r="OT265" s="144">
        <v>41</v>
      </c>
      <c r="OU265" s="144">
        <v>35</v>
      </c>
      <c r="OV265" s="144">
        <v>32</v>
      </c>
      <c r="OW265" s="144">
        <v>32</v>
      </c>
      <c r="OX265" s="144">
        <v>32</v>
      </c>
      <c r="OY265" s="341">
        <f t="shared" si="220"/>
        <v>31.5</v>
      </c>
      <c r="OZ265" s="473">
        <v>31</v>
      </c>
      <c r="PA265" s="144">
        <v>35</v>
      </c>
      <c r="PB265" s="144">
        <v>40</v>
      </c>
      <c r="PC265" s="144">
        <v>44</v>
      </c>
      <c r="PD265" s="144">
        <v>44</v>
      </c>
    </row>
    <row r="266" spans="1:420" s="144" customFormat="1" x14ac:dyDescent="0.2">
      <c r="A266" s="55"/>
      <c r="B266" s="318">
        <v>17</v>
      </c>
      <c r="C266" s="319">
        <f t="shared" ca="1" si="218"/>
        <v>41</v>
      </c>
      <c r="D266" s="322"/>
      <c r="E266" s="322"/>
      <c r="F266" s="322"/>
      <c r="G266" s="144">
        <v>24</v>
      </c>
      <c r="H266" s="144">
        <v>26</v>
      </c>
      <c r="I266" s="343">
        <v>25</v>
      </c>
      <c r="J266" s="144">
        <v>24</v>
      </c>
      <c r="K266" s="144">
        <v>24</v>
      </c>
      <c r="L266" s="144">
        <v>25</v>
      </c>
      <c r="M266" s="144">
        <v>26</v>
      </c>
      <c r="N266" s="144">
        <v>29</v>
      </c>
      <c r="O266" s="144">
        <v>29</v>
      </c>
      <c r="P266" s="144">
        <v>28</v>
      </c>
      <c r="Q266" s="144">
        <v>28</v>
      </c>
      <c r="R266" s="144">
        <v>29</v>
      </c>
      <c r="S266" s="144">
        <v>31</v>
      </c>
      <c r="T266" s="144">
        <v>32</v>
      </c>
      <c r="U266" s="144">
        <v>32</v>
      </c>
      <c r="V266" s="144">
        <v>32</v>
      </c>
      <c r="W266" s="144">
        <v>31</v>
      </c>
      <c r="X266" s="144">
        <v>31</v>
      </c>
      <c r="Y266" s="144">
        <v>32</v>
      </c>
      <c r="Z266" s="144">
        <v>33</v>
      </c>
      <c r="AA266" s="144">
        <v>34</v>
      </c>
      <c r="AB266" s="144">
        <v>35</v>
      </c>
      <c r="AC266" s="144">
        <v>34</v>
      </c>
      <c r="AD266" s="144">
        <v>36</v>
      </c>
      <c r="AE266" s="144">
        <v>36</v>
      </c>
      <c r="AF266" s="144">
        <v>36</v>
      </c>
      <c r="AG266" s="144">
        <v>38</v>
      </c>
      <c r="AH266" s="144">
        <v>38</v>
      </c>
      <c r="AI266" s="144">
        <v>34</v>
      </c>
      <c r="AJ266" s="144">
        <v>31</v>
      </c>
      <c r="AK266" s="144">
        <v>31</v>
      </c>
      <c r="AL266" s="144">
        <v>32</v>
      </c>
      <c r="AM266" s="144">
        <v>33</v>
      </c>
      <c r="AN266" s="144">
        <v>33</v>
      </c>
      <c r="AO266" s="144">
        <v>37</v>
      </c>
      <c r="AP266" s="363">
        <v>37.5</v>
      </c>
      <c r="AQ266" s="144">
        <v>38</v>
      </c>
      <c r="AR266" s="144">
        <v>37</v>
      </c>
      <c r="AS266" s="144">
        <v>39</v>
      </c>
      <c r="AT266" s="144">
        <v>37</v>
      </c>
      <c r="AU266" s="144">
        <v>40</v>
      </c>
      <c r="AV266" s="144">
        <v>43</v>
      </c>
      <c r="AW266" s="144">
        <v>44</v>
      </c>
      <c r="AX266" s="144">
        <v>46</v>
      </c>
      <c r="AY266" s="144">
        <v>44</v>
      </c>
      <c r="AZ266" s="144">
        <v>45</v>
      </c>
      <c r="BA266" s="144">
        <v>45</v>
      </c>
      <c r="BB266" s="144">
        <v>45</v>
      </c>
      <c r="BC266" s="144">
        <v>49</v>
      </c>
      <c r="BD266" s="144">
        <v>49</v>
      </c>
      <c r="BE266" s="144">
        <v>51</v>
      </c>
      <c r="BF266" s="144">
        <v>54</v>
      </c>
      <c r="BG266" s="144">
        <v>52</v>
      </c>
      <c r="BH266" s="144">
        <v>50</v>
      </c>
      <c r="BI266" s="144">
        <v>51</v>
      </c>
      <c r="BJ266" s="144">
        <v>55</v>
      </c>
      <c r="BK266" s="144">
        <v>57</v>
      </c>
      <c r="BL266" s="144">
        <v>57</v>
      </c>
      <c r="BM266" s="144">
        <v>58</v>
      </c>
      <c r="BN266" s="144">
        <v>57</v>
      </c>
      <c r="BO266" s="144">
        <v>53</v>
      </c>
      <c r="BP266" s="144">
        <v>51</v>
      </c>
      <c r="BQ266" s="144">
        <v>36</v>
      </c>
      <c r="BR266" s="144">
        <v>0</v>
      </c>
      <c r="BS266" s="371">
        <v>0</v>
      </c>
      <c r="BT266" s="144">
        <v>1</v>
      </c>
      <c r="BU266" s="144">
        <v>2</v>
      </c>
      <c r="BV266" s="144">
        <v>3</v>
      </c>
      <c r="BW266" s="144">
        <v>7</v>
      </c>
      <c r="BX266" s="144">
        <v>12</v>
      </c>
      <c r="BY266" s="144">
        <v>12</v>
      </c>
      <c r="BZ266" s="144">
        <v>14</v>
      </c>
      <c r="CA266" s="329">
        <v>16</v>
      </c>
      <c r="CB266" s="144">
        <v>20</v>
      </c>
      <c r="CC266" s="329">
        <v>21</v>
      </c>
      <c r="CD266" s="329">
        <v>22</v>
      </c>
      <c r="CE266" s="329">
        <v>25</v>
      </c>
      <c r="CF266" s="329">
        <v>28</v>
      </c>
      <c r="CG266" s="144">
        <v>34</v>
      </c>
      <c r="CH266" s="144">
        <v>32</v>
      </c>
      <c r="CI266" s="329">
        <v>34</v>
      </c>
      <c r="CJ266" s="144">
        <v>36</v>
      </c>
      <c r="CK266" s="144">
        <v>38</v>
      </c>
      <c r="CL266" s="144">
        <v>40</v>
      </c>
      <c r="CM266" s="144">
        <v>41</v>
      </c>
      <c r="CN266" s="144">
        <v>42</v>
      </c>
      <c r="CO266" s="144">
        <v>48</v>
      </c>
      <c r="CP266" s="144">
        <v>51</v>
      </c>
      <c r="CQ266" s="144">
        <v>51</v>
      </c>
      <c r="CR266" s="144">
        <v>52</v>
      </c>
      <c r="CS266" s="144">
        <v>53</v>
      </c>
      <c r="CT266" s="144">
        <v>53</v>
      </c>
      <c r="CU266" s="144">
        <v>55</v>
      </c>
      <c r="CV266" s="144">
        <v>57</v>
      </c>
      <c r="CW266" s="144">
        <v>58</v>
      </c>
      <c r="CX266" s="144">
        <v>56</v>
      </c>
      <c r="CY266" s="144">
        <v>55</v>
      </c>
      <c r="CZ266" s="144">
        <v>57</v>
      </c>
      <c r="DA266" s="144">
        <v>62</v>
      </c>
      <c r="DB266" s="144">
        <v>61</v>
      </c>
      <c r="DC266" s="144">
        <v>63</v>
      </c>
      <c r="DD266" s="144">
        <v>64</v>
      </c>
      <c r="DE266" s="144">
        <v>65</v>
      </c>
      <c r="DF266" s="144">
        <v>65</v>
      </c>
      <c r="DG266" s="144">
        <v>65</v>
      </c>
      <c r="DH266" s="144">
        <v>56</v>
      </c>
      <c r="DI266" s="144">
        <v>57</v>
      </c>
      <c r="DJ266" s="144">
        <v>57</v>
      </c>
      <c r="DK266" s="144">
        <v>64</v>
      </c>
      <c r="DL266" s="144">
        <v>62</v>
      </c>
      <c r="DM266" s="144">
        <v>65</v>
      </c>
      <c r="DN266" s="144">
        <v>62</v>
      </c>
      <c r="DO266" s="144">
        <v>65</v>
      </c>
      <c r="DP266" s="144">
        <v>62</v>
      </c>
      <c r="DQ266" s="144">
        <v>60</v>
      </c>
      <c r="DR266" s="329">
        <v>62</v>
      </c>
      <c r="DS266" s="144">
        <v>63</v>
      </c>
      <c r="DT266" s="329">
        <v>62</v>
      </c>
      <c r="DU266" s="329">
        <v>59</v>
      </c>
      <c r="DV266" s="329">
        <v>58</v>
      </c>
      <c r="DW266" s="329">
        <v>57</v>
      </c>
      <c r="DX266" s="329">
        <v>61</v>
      </c>
      <c r="DY266" s="329">
        <v>62</v>
      </c>
      <c r="DZ266" s="329">
        <v>62</v>
      </c>
      <c r="EA266" s="329">
        <v>66</v>
      </c>
      <c r="EB266" s="329">
        <v>67</v>
      </c>
      <c r="EC266" s="329">
        <v>68</v>
      </c>
      <c r="ED266" s="329">
        <v>68</v>
      </c>
      <c r="EE266" s="329">
        <v>67</v>
      </c>
      <c r="EF266" s="329">
        <v>70</v>
      </c>
      <c r="EG266" s="329">
        <v>69</v>
      </c>
      <c r="EH266" s="329">
        <v>68</v>
      </c>
      <c r="EI266" s="329">
        <v>71</v>
      </c>
      <c r="EJ266" s="329">
        <v>69</v>
      </c>
      <c r="EK266" s="329">
        <v>71</v>
      </c>
      <c r="EL266" s="329">
        <v>70</v>
      </c>
      <c r="EM266" s="329">
        <v>69</v>
      </c>
      <c r="EN266" s="329">
        <v>68</v>
      </c>
      <c r="EO266" s="144">
        <v>70</v>
      </c>
      <c r="EP266" s="329">
        <v>67</v>
      </c>
      <c r="EQ266" s="381">
        <v>62</v>
      </c>
      <c r="ER266" s="329">
        <v>59</v>
      </c>
      <c r="ES266" s="329">
        <v>56</v>
      </c>
      <c r="ET266" s="329">
        <v>57</v>
      </c>
      <c r="EU266" s="381">
        <v>57</v>
      </c>
      <c r="EV266" s="329">
        <v>52</v>
      </c>
      <c r="EW266" s="329">
        <v>54</v>
      </c>
      <c r="EX266" s="329">
        <v>58</v>
      </c>
      <c r="EY266" s="329">
        <v>58</v>
      </c>
      <c r="EZ266" s="329">
        <v>60</v>
      </c>
      <c r="FA266" s="329">
        <v>63</v>
      </c>
      <c r="FB266" s="329">
        <v>65</v>
      </c>
      <c r="FC266" s="329">
        <v>66</v>
      </c>
      <c r="FD266" s="329">
        <v>69</v>
      </c>
      <c r="FE266" s="329">
        <v>73</v>
      </c>
      <c r="FF266" s="329">
        <v>71</v>
      </c>
      <c r="FG266" s="329">
        <v>72</v>
      </c>
      <c r="FH266" s="329">
        <v>71</v>
      </c>
      <c r="FI266" s="329">
        <v>71</v>
      </c>
      <c r="FJ266" s="329">
        <v>65</v>
      </c>
      <c r="FK266" s="144">
        <v>67</v>
      </c>
      <c r="FL266" s="329">
        <v>68</v>
      </c>
      <c r="FM266" s="329">
        <v>69</v>
      </c>
      <c r="FN266" s="144">
        <v>71</v>
      </c>
      <c r="FO266" s="144">
        <v>68</v>
      </c>
      <c r="FP266" s="144">
        <v>68</v>
      </c>
      <c r="FQ266" s="381">
        <v>68</v>
      </c>
      <c r="FR266" s="144">
        <v>67</v>
      </c>
      <c r="FS266" s="329">
        <v>65</v>
      </c>
      <c r="FT266" s="144">
        <v>68</v>
      </c>
      <c r="FU266" s="329">
        <v>66</v>
      </c>
      <c r="FV266" s="329">
        <v>65</v>
      </c>
      <c r="FW266" s="329">
        <v>65</v>
      </c>
      <c r="FX266" s="329">
        <v>64</v>
      </c>
      <c r="FY266" s="329">
        <v>66</v>
      </c>
      <c r="FZ266" s="329">
        <v>68</v>
      </c>
      <c r="GA266" s="329">
        <v>65</v>
      </c>
      <c r="GB266" s="329">
        <v>64</v>
      </c>
      <c r="GC266" s="329">
        <v>64</v>
      </c>
      <c r="GD266" s="329">
        <v>63</v>
      </c>
      <c r="GE266" s="329">
        <v>65</v>
      </c>
      <c r="GF266" s="329">
        <v>66</v>
      </c>
      <c r="GG266" s="329">
        <v>63</v>
      </c>
      <c r="GH266" s="329">
        <v>64</v>
      </c>
      <c r="GI266" s="329">
        <v>68</v>
      </c>
      <c r="GJ266" s="329">
        <v>66</v>
      </c>
      <c r="GK266" s="329">
        <v>68</v>
      </c>
      <c r="GL266" s="329">
        <v>65</v>
      </c>
      <c r="GM266" s="329">
        <v>65</v>
      </c>
      <c r="GN266" s="329">
        <v>64</v>
      </c>
      <c r="GO266" s="329">
        <v>68</v>
      </c>
      <c r="GP266" s="144">
        <v>66</v>
      </c>
      <c r="GQ266" s="329">
        <v>65</v>
      </c>
      <c r="GR266" s="381">
        <v>64</v>
      </c>
      <c r="GS266" s="329">
        <v>60</v>
      </c>
      <c r="GT266" s="329">
        <v>59</v>
      </c>
      <c r="GU266" s="329">
        <v>57</v>
      </c>
      <c r="GV266" s="144">
        <v>58</v>
      </c>
      <c r="GW266" s="144">
        <v>60</v>
      </c>
      <c r="GX266" s="144">
        <v>60</v>
      </c>
      <c r="GY266" s="144">
        <v>59</v>
      </c>
      <c r="GZ266" s="144">
        <v>61</v>
      </c>
      <c r="HA266" s="144">
        <v>61</v>
      </c>
      <c r="HB266" s="144">
        <v>61</v>
      </c>
      <c r="HC266" s="144">
        <v>68</v>
      </c>
      <c r="HD266" s="144">
        <v>67</v>
      </c>
      <c r="HE266" s="144">
        <v>68</v>
      </c>
      <c r="HF266" s="144">
        <v>69</v>
      </c>
      <c r="HG266" s="144">
        <v>71</v>
      </c>
      <c r="HH266" s="144">
        <v>68</v>
      </c>
      <c r="HI266" s="144">
        <v>70</v>
      </c>
      <c r="HJ266" s="144">
        <v>68</v>
      </c>
      <c r="HK266" s="144">
        <v>69</v>
      </c>
      <c r="HL266" s="144">
        <v>67</v>
      </c>
      <c r="HM266" s="144">
        <v>68</v>
      </c>
      <c r="HN266" s="144">
        <v>71</v>
      </c>
      <c r="HO266" s="144">
        <v>67</v>
      </c>
      <c r="HP266" s="144">
        <v>62</v>
      </c>
      <c r="HQ266" s="144">
        <v>65</v>
      </c>
      <c r="HR266" s="144">
        <v>64</v>
      </c>
      <c r="HS266" s="144">
        <v>66</v>
      </c>
      <c r="HT266" s="144">
        <v>68</v>
      </c>
      <c r="HU266" s="144">
        <v>62</v>
      </c>
      <c r="HV266" s="144">
        <v>65</v>
      </c>
      <c r="HW266" s="144">
        <v>67</v>
      </c>
      <c r="HX266" s="144">
        <v>66</v>
      </c>
      <c r="HY266" s="144">
        <v>63</v>
      </c>
      <c r="HZ266" s="144">
        <v>66</v>
      </c>
      <c r="IA266" s="144">
        <v>65</v>
      </c>
      <c r="IB266" s="144">
        <v>64</v>
      </c>
      <c r="IC266" s="144">
        <v>63</v>
      </c>
      <c r="ID266" s="144">
        <v>63</v>
      </c>
      <c r="IE266" s="144">
        <v>64</v>
      </c>
      <c r="IF266" s="144">
        <v>61</v>
      </c>
      <c r="IG266" s="144">
        <v>63</v>
      </c>
      <c r="IH266" s="144">
        <v>64</v>
      </c>
      <c r="II266" s="144">
        <v>61</v>
      </c>
      <c r="IJ266" s="144">
        <v>60</v>
      </c>
      <c r="IK266" s="144">
        <v>61</v>
      </c>
      <c r="IL266" s="144">
        <v>60</v>
      </c>
      <c r="IM266" s="144">
        <v>61</v>
      </c>
      <c r="IN266" s="341">
        <f t="shared" si="219"/>
        <v>64.5</v>
      </c>
      <c r="IO266" s="144">
        <v>68</v>
      </c>
      <c r="IP266" s="144">
        <v>72</v>
      </c>
      <c r="IQ266" s="144">
        <v>72</v>
      </c>
      <c r="IR266" s="144">
        <v>72</v>
      </c>
      <c r="IS266" s="329">
        <v>74</v>
      </c>
      <c r="IT266" s="144">
        <v>70</v>
      </c>
      <c r="IU266" s="144">
        <v>67</v>
      </c>
      <c r="IV266" s="144">
        <v>68</v>
      </c>
      <c r="IW266" s="144">
        <v>69</v>
      </c>
      <c r="IX266" s="144">
        <v>67</v>
      </c>
      <c r="IY266" s="144">
        <v>70</v>
      </c>
      <c r="IZ266" s="144">
        <v>70</v>
      </c>
      <c r="JA266" s="144">
        <v>70</v>
      </c>
      <c r="JB266" s="144">
        <v>70</v>
      </c>
      <c r="JC266" s="343">
        <f t="shared" si="221"/>
        <v>70.5</v>
      </c>
      <c r="JD266" s="144">
        <v>71</v>
      </c>
      <c r="JE266" s="144">
        <v>75</v>
      </c>
      <c r="JF266" s="362">
        <f t="shared" si="222"/>
        <v>75.5</v>
      </c>
      <c r="JG266" s="144">
        <v>76</v>
      </c>
      <c r="JH266" s="144">
        <v>75</v>
      </c>
      <c r="JI266" s="144">
        <v>76</v>
      </c>
      <c r="JJ266" s="144">
        <v>80</v>
      </c>
      <c r="JK266" s="144">
        <v>78</v>
      </c>
      <c r="JL266" s="144">
        <v>78</v>
      </c>
      <c r="JM266" s="144">
        <v>80</v>
      </c>
      <c r="JN266" s="341">
        <f t="shared" si="223"/>
        <v>81.5</v>
      </c>
      <c r="JO266" s="144">
        <v>83</v>
      </c>
      <c r="JP266" s="144">
        <v>83</v>
      </c>
      <c r="JQ266" s="144">
        <v>71</v>
      </c>
      <c r="JR266" s="144">
        <v>69</v>
      </c>
      <c r="JS266" s="144">
        <v>69</v>
      </c>
      <c r="JT266" s="144">
        <v>71</v>
      </c>
      <c r="JU266" s="144">
        <v>70</v>
      </c>
      <c r="JV266" s="341">
        <f t="shared" si="224"/>
        <v>70.5</v>
      </c>
      <c r="JW266" s="144">
        <v>71</v>
      </c>
      <c r="JX266" s="144">
        <v>66</v>
      </c>
      <c r="JY266" s="144">
        <v>60</v>
      </c>
      <c r="JZ266" s="144">
        <v>59</v>
      </c>
      <c r="KA266" s="144">
        <v>58</v>
      </c>
      <c r="KB266" s="144">
        <v>59</v>
      </c>
      <c r="KC266" s="144">
        <v>59</v>
      </c>
      <c r="KD266" s="144">
        <v>58</v>
      </c>
      <c r="KE266" s="144">
        <v>62</v>
      </c>
      <c r="KF266" s="144">
        <v>62</v>
      </c>
      <c r="KG266" s="144">
        <v>62</v>
      </c>
      <c r="KH266" s="144">
        <v>64</v>
      </c>
      <c r="KI266" s="144">
        <v>59</v>
      </c>
      <c r="KJ266" s="144">
        <v>60</v>
      </c>
      <c r="KK266" s="144">
        <v>60</v>
      </c>
      <c r="KL266" s="144">
        <v>60</v>
      </c>
      <c r="KM266" s="144">
        <v>52</v>
      </c>
      <c r="KN266" s="144">
        <v>56</v>
      </c>
      <c r="KO266" s="144">
        <v>62</v>
      </c>
      <c r="KP266" s="144">
        <v>58</v>
      </c>
      <c r="KQ266" s="144">
        <v>58</v>
      </c>
      <c r="KR266" s="144">
        <v>61</v>
      </c>
      <c r="KS266" s="144">
        <v>61</v>
      </c>
      <c r="KT266" s="144">
        <v>62</v>
      </c>
      <c r="KU266" s="144">
        <v>64</v>
      </c>
      <c r="KV266" s="144">
        <v>64</v>
      </c>
      <c r="KW266" s="144">
        <v>65</v>
      </c>
      <c r="KX266" s="144">
        <v>64</v>
      </c>
      <c r="KY266" s="144">
        <v>63</v>
      </c>
      <c r="KZ266" s="144">
        <v>69</v>
      </c>
      <c r="LA266" s="144">
        <v>70</v>
      </c>
      <c r="LB266" s="144">
        <v>71</v>
      </c>
      <c r="LC266" s="144">
        <v>72</v>
      </c>
      <c r="LD266" s="144">
        <v>75</v>
      </c>
      <c r="LE266" s="144">
        <v>75</v>
      </c>
      <c r="LF266" s="144">
        <v>76</v>
      </c>
      <c r="LG266" s="144">
        <v>75</v>
      </c>
      <c r="LH266" s="144">
        <v>75</v>
      </c>
      <c r="LI266" s="144">
        <v>74</v>
      </c>
      <c r="LJ266" s="144">
        <v>66</v>
      </c>
      <c r="LK266" s="144">
        <v>63</v>
      </c>
      <c r="LL266" s="144">
        <v>61</v>
      </c>
      <c r="LM266" s="144">
        <v>64</v>
      </c>
      <c r="LN266" s="144">
        <v>63</v>
      </c>
      <c r="LO266" s="144">
        <v>64</v>
      </c>
      <c r="LP266" s="144">
        <v>64</v>
      </c>
      <c r="LQ266" s="144">
        <v>61</v>
      </c>
      <c r="LR266" s="144">
        <v>59</v>
      </c>
      <c r="LS266" s="144">
        <v>60</v>
      </c>
      <c r="LT266" s="144">
        <v>62</v>
      </c>
      <c r="LU266" s="144">
        <v>62</v>
      </c>
      <c r="LV266" s="144">
        <v>61</v>
      </c>
      <c r="LW266" s="144">
        <v>61</v>
      </c>
      <c r="LX266" s="144">
        <v>58</v>
      </c>
      <c r="LY266" s="144">
        <v>57</v>
      </c>
      <c r="LZ266" s="144">
        <v>56</v>
      </c>
      <c r="MA266" s="144">
        <v>57</v>
      </c>
      <c r="MB266" s="144">
        <v>59</v>
      </c>
      <c r="MC266" s="144">
        <v>57</v>
      </c>
      <c r="MD266" s="144">
        <v>54</v>
      </c>
      <c r="ME266" s="144">
        <v>56</v>
      </c>
      <c r="MF266" s="144">
        <v>58</v>
      </c>
      <c r="MG266" s="144">
        <v>58</v>
      </c>
      <c r="MH266" s="144">
        <v>56</v>
      </c>
      <c r="MI266" s="144">
        <v>55</v>
      </c>
      <c r="MJ266" s="144">
        <v>54</v>
      </c>
      <c r="MK266" s="144">
        <v>57</v>
      </c>
      <c r="ML266" s="144">
        <v>61</v>
      </c>
      <c r="MM266" s="144">
        <v>60</v>
      </c>
      <c r="MN266" s="144">
        <v>61</v>
      </c>
      <c r="MO266" s="144">
        <v>56</v>
      </c>
      <c r="MP266" s="144">
        <v>52</v>
      </c>
      <c r="MQ266" s="144">
        <v>50</v>
      </c>
      <c r="MR266" s="144">
        <v>47</v>
      </c>
      <c r="MS266" s="144">
        <v>48</v>
      </c>
      <c r="MT266" s="144">
        <v>48</v>
      </c>
      <c r="MU266" s="144">
        <v>46</v>
      </c>
      <c r="MV266" s="144">
        <v>44</v>
      </c>
      <c r="MW266" s="144">
        <v>44</v>
      </c>
      <c r="MX266" s="144">
        <v>48</v>
      </c>
      <c r="MY266" s="144">
        <v>47</v>
      </c>
      <c r="MZ266" s="144">
        <v>47</v>
      </c>
      <c r="NA266" s="144">
        <v>50</v>
      </c>
      <c r="NB266" s="144">
        <v>49</v>
      </c>
      <c r="NC266" s="144">
        <v>50</v>
      </c>
      <c r="ND266" s="144">
        <v>49</v>
      </c>
      <c r="NE266" s="144">
        <v>49</v>
      </c>
      <c r="NF266" s="144">
        <v>49</v>
      </c>
      <c r="NG266" s="144">
        <v>49</v>
      </c>
      <c r="NH266" s="144">
        <v>48</v>
      </c>
      <c r="NI266" s="144">
        <v>42</v>
      </c>
      <c r="NJ266" s="144">
        <v>42</v>
      </c>
      <c r="NK266" s="144">
        <v>44</v>
      </c>
      <c r="NL266" s="144">
        <v>45</v>
      </c>
      <c r="NM266" s="144">
        <v>48</v>
      </c>
      <c r="NN266" s="144">
        <v>47</v>
      </c>
      <c r="NO266" s="144">
        <v>50</v>
      </c>
      <c r="NP266" s="144">
        <v>49</v>
      </c>
      <c r="NQ266" s="144">
        <v>48</v>
      </c>
      <c r="NR266" s="144">
        <v>48</v>
      </c>
      <c r="NS266" s="144">
        <v>46</v>
      </c>
      <c r="NT266" s="144">
        <v>45</v>
      </c>
      <c r="NU266" s="144">
        <v>42</v>
      </c>
      <c r="NV266" s="144">
        <v>41</v>
      </c>
      <c r="NW266" s="144">
        <v>41</v>
      </c>
      <c r="NX266" s="144">
        <v>39</v>
      </c>
      <c r="NY266" s="144">
        <v>39</v>
      </c>
      <c r="NZ266" s="144">
        <v>35</v>
      </c>
      <c r="OA266" s="144">
        <v>37</v>
      </c>
      <c r="OB266" s="144">
        <v>35</v>
      </c>
      <c r="OC266" s="144">
        <v>34</v>
      </c>
      <c r="OD266" s="144">
        <v>32</v>
      </c>
      <c r="OE266" s="144">
        <v>35</v>
      </c>
      <c r="OF266" s="144">
        <v>35</v>
      </c>
      <c r="OG266" s="144">
        <v>35</v>
      </c>
      <c r="OH266" s="144">
        <v>33</v>
      </c>
      <c r="OI266" s="144">
        <v>33</v>
      </c>
      <c r="OJ266" s="144">
        <v>34</v>
      </c>
      <c r="OK266" s="144">
        <v>32</v>
      </c>
      <c r="OL266" s="144">
        <v>35</v>
      </c>
      <c r="OM266" s="144">
        <v>37</v>
      </c>
      <c r="ON266" s="144">
        <v>34</v>
      </c>
      <c r="OO266" s="144">
        <v>34</v>
      </c>
      <c r="OP266" s="473">
        <v>35</v>
      </c>
      <c r="OQ266" s="144">
        <v>30</v>
      </c>
      <c r="OR266" s="144">
        <v>30</v>
      </c>
      <c r="OS266" s="144">
        <v>34</v>
      </c>
      <c r="OT266" s="144">
        <v>32</v>
      </c>
      <c r="OU266" s="144">
        <v>33</v>
      </c>
      <c r="OV266" s="144">
        <v>34</v>
      </c>
      <c r="OW266" s="144">
        <v>35</v>
      </c>
      <c r="OX266" s="144">
        <v>40</v>
      </c>
      <c r="OY266" s="341">
        <f t="shared" si="220"/>
        <v>41</v>
      </c>
      <c r="OZ266" s="473">
        <v>42</v>
      </c>
      <c r="PA266" s="144">
        <v>43</v>
      </c>
      <c r="PB266" s="144">
        <v>45</v>
      </c>
      <c r="PC266" s="144">
        <v>44</v>
      </c>
      <c r="PD266" s="144">
        <v>41</v>
      </c>
    </row>
    <row r="267" spans="1:420" s="144" customFormat="1" x14ac:dyDescent="0.2">
      <c r="A267" s="318"/>
      <c r="B267" s="318">
        <v>18</v>
      </c>
      <c r="C267" s="319">
        <f t="shared" ca="1" si="218"/>
        <v>31</v>
      </c>
      <c r="D267" s="322"/>
      <c r="E267" s="322"/>
      <c r="F267" s="322"/>
      <c r="G267" s="144">
        <v>8</v>
      </c>
      <c r="H267" s="144">
        <v>6</v>
      </c>
      <c r="I267" s="343">
        <v>6</v>
      </c>
      <c r="J267" s="144">
        <v>6</v>
      </c>
      <c r="K267" s="144">
        <v>9</v>
      </c>
      <c r="L267" s="144">
        <v>11</v>
      </c>
      <c r="M267" s="144">
        <v>14</v>
      </c>
      <c r="N267" s="144">
        <v>14</v>
      </c>
      <c r="O267" s="144">
        <v>12</v>
      </c>
      <c r="P267" s="144">
        <v>13</v>
      </c>
      <c r="Q267" s="144">
        <v>12</v>
      </c>
      <c r="R267" s="144">
        <v>13</v>
      </c>
      <c r="S267" s="144">
        <v>11</v>
      </c>
      <c r="T267" s="144">
        <v>11</v>
      </c>
      <c r="U267" s="144">
        <v>11</v>
      </c>
      <c r="V267" s="144">
        <v>11</v>
      </c>
      <c r="W267" s="144">
        <v>12</v>
      </c>
      <c r="X267" s="144">
        <v>12</v>
      </c>
      <c r="Y267" s="144">
        <v>13</v>
      </c>
      <c r="Z267" s="144">
        <v>13</v>
      </c>
      <c r="AA267" s="144">
        <v>14</v>
      </c>
      <c r="AB267" s="144">
        <v>14</v>
      </c>
      <c r="AC267" s="144">
        <v>13</v>
      </c>
      <c r="AD267" s="144">
        <v>13</v>
      </c>
      <c r="AE267" s="144">
        <v>13</v>
      </c>
      <c r="AF267" s="144">
        <v>13</v>
      </c>
      <c r="AG267" s="144">
        <v>14</v>
      </c>
      <c r="AH267" s="144">
        <v>14</v>
      </c>
      <c r="AI267" s="144">
        <v>14</v>
      </c>
      <c r="AJ267" s="144">
        <v>15</v>
      </c>
      <c r="AK267" s="144">
        <v>21</v>
      </c>
      <c r="AL267" s="144">
        <v>22</v>
      </c>
      <c r="AM267" s="144">
        <v>23</v>
      </c>
      <c r="AN267" s="144">
        <v>24</v>
      </c>
      <c r="AO267" s="144">
        <v>24</v>
      </c>
      <c r="AP267" s="363">
        <v>24.5</v>
      </c>
      <c r="AQ267" s="144">
        <v>25</v>
      </c>
      <c r="AR267" s="144">
        <v>25</v>
      </c>
      <c r="AS267" s="144">
        <v>26</v>
      </c>
      <c r="AT267" s="144">
        <v>26</v>
      </c>
      <c r="AU267" s="144">
        <v>29</v>
      </c>
      <c r="AV267" s="144">
        <v>27</v>
      </c>
      <c r="AW267" s="144">
        <v>25</v>
      </c>
      <c r="AX267" s="144">
        <v>25</v>
      </c>
      <c r="AY267" s="144">
        <v>25</v>
      </c>
      <c r="AZ267" s="144">
        <v>23</v>
      </c>
      <c r="BA267" s="144">
        <v>23</v>
      </c>
      <c r="BB267" s="144">
        <v>23</v>
      </c>
      <c r="BC267" s="144">
        <v>22</v>
      </c>
      <c r="BD267" s="144">
        <v>21</v>
      </c>
      <c r="BE267" s="144">
        <v>22</v>
      </c>
      <c r="BF267" s="144">
        <v>21</v>
      </c>
      <c r="BG267" s="144">
        <v>22</v>
      </c>
      <c r="BH267" s="144">
        <v>22</v>
      </c>
      <c r="BI267" s="144">
        <v>24</v>
      </c>
      <c r="BJ267" s="144">
        <v>24</v>
      </c>
      <c r="BK267" s="144">
        <v>22</v>
      </c>
      <c r="BL267" s="144">
        <v>22</v>
      </c>
      <c r="BM267" s="144">
        <v>23</v>
      </c>
      <c r="BN267" s="144">
        <v>24</v>
      </c>
      <c r="BO267" s="144">
        <v>24</v>
      </c>
      <c r="BP267" s="144">
        <v>20</v>
      </c>
      <c r="BQ267" s="144">
        <v>19</v>
      </c>
      <c r="BR267" s="144">
        <v>17</v>
      </c>
      <c r="BS267" s="371">
        <v>0</v>
      </c>
      <c r="BT267" s="144">
        <v>12</v>
      </c>
      <c r="BU267" s="144">
        <v>12</v>
      </c>
      <c r="BV267" s="144">
        <v>11</v>
      </c>
      <c r="BW267" s="144">
        <v>12</v>
      </c>
      <c r="BX267" s="144">
        <v>12</v>
      </c>
      <c r="BY267" s="144">
        <v>16</v>
      </c>
      <c r="BZ267" s="144">
        <v>16</v>
      </c>
      <c r="CA267" s="329">
        <v>16</v>
      </c>
      <c r="CB267" s="144">
        <v>17</v>
      </c>
      <c r="CC267" s="329">
        <v>16</v>
      </c>
      <c r="CD267" s="329">
        <v>18</v>
      </c>
      <c r="CE267" s="329">
        <v>20</v>
      </c>
      <c r="CF267" s="329">
        <v>23</v>
      </c>
      <c r="CG267" s="144">
        <v>23</v>
      </c>
      <c r="CH267" s="144">
        <v>25</v>
      </c>
      <c r="CI267" s="329">
        <v>25</v>
      </c>
      <c r="CJ267" s="144">
        <v>23</v>
      </c>
      <c r="CK267" s="144">
        <v>25</v>
      </c>
      <c r="CL267" s="144">
        <v>24</v>
      </c>
      <c r="CM267" s="144">
        <v>24</v>
      </c>
      <c r="CN267" s="144">
        <v>24</v>
      </c>
      <c r="CO267" s="144">
        <v>23</v>
      </c>
      <c r="CP267" s="144">
        <v>23</v>
      </c>
      <c r="CQ267" s="144">
        <v>24</v>
      </c>
      <c r="CR267" s="144">
        <v>25</v>
      </c>
      <c r="CS267" s="144">
        <v>23</v>
      </c>
      <c r="CT267" s="144">
        <v>26</v>
      </c>
      <c r="CU267" s="144">
        <v>25</v>
      </c>
      <c r="CV267" s="144">
        <v>24</v>
      </c>
      <c r="CW267" s="144">
        <v>24</v>
      </c>
      <c r="CX267" s="144">
        <v>25</v>
      </c>
      <c r="CY267" s="144">
        <v>26</v>
      </c>
      <c r="CZ267" s="144">
        <v>27</v>
      </c>
      <c r="DA267" s="144">
        <v>29</v>
      </c>
      <c r="DB267" s="144">
        <v>28</v>
      </c>
      <c r="DC267" s="144">
        <v>30</v>
      </c>
      <c r="DD267" s="144">
        <v>31</v>
      </c>
      <c r="DE267" s="144">
        <v>37</v>
      </c>
      <c r="DF267" s="144">
        <v>36.5</v>
      </c>
      <c r="DG267" s="144">
        <v>36</v>
      </c>
      <c r="DH267" s="144">
        <v>37</v>
      </c>
      <c r="DI267" s="144">
        <v>39</v>
      </c>
      <c r="DJ267" s="144">
        <v>39</v>
      </c>
      <c r="DK267" s="144">
        <v>40</v>
      </c>
      <c r="DL267" s="144">
        <v>42</v>
      </c>
      <c r="DM267" s="144">
        <v>40</v>
      </c>
      <c r="DN267" s="144">
        <v>40</v>
      </c>
      <c r="DO267" s="144">
        <v>39</v>
      </c>
      <c r="DP267" s="144">
        <v>39</v>
      </c>
      <c r="DQ267" s="144">
        <v>37</v>
      </c>
      <c r="DR267" s="329">
        <v>36</v>
      </c>
      <c r="DS267" s="144">
        <v>36</v>
      </c>
      <c r="DT267" s="329">
        <v>38</v>
      </c>
      <c r="DU267" s="329">
        <v>37</v>
      </c>
      <c r="DV267" s="329">
        <v>37</v>
      </c>
      <c r="DW267" s="329">
        <v>36</v>
      </c>
      <c r="DX267" s="329">
        <v>38</v>
      </c>
      <c r="DY267" s="329">
        <v>40</v>
      </c>
      <c r="DZ267" s="329">
        <v>40</v>
      </c>
      <c r="EA267" s="329">
        <v>43</v>
      </c>
      <c r="EB267" s="329">
        <v>44</v>
      </c>
      <c r="EC267" s="329">
        <v>46</v>
      </c>
      <c r="ED267" s="329">
        <v>46</v>
      </c>
      <c r="EE267" s="329">
        <v>44</v>
      </c>
      <c r="EF267" s="329">
        <v>46</v>
      </c>
      <c r="EG267" s="329">
        <v>46</v>
      </c>
      <c r="EH267" s="329">
        <v>48</v>
      </c>
      <c r="EI267" s="329">
        <v>48</v>
      </c>
      <c r="EJ267" s="329">
        <v>46</v>
      </c>
      <c r="EK267" s="329">
        <v>46</v>
      </c>
      <c r="EL267" s="329">
        <v>43</v>
      </c>
      <c r="EM267" s="329">
        <v>45</v>
      </c>
      <c r="EN267" s="329">
        <v>44</v>
      </c>
      <c r="EO267" s="144">
        <v>42</v>
      </c>
      <c r="EP267" s="329">
        <v>42</v>
      </c>
      <c r="EQ267" s="381">
        <v>42</v>
      </c>
      <c r="ER267" s="329">
        <v>40</v>
      </c>
      <c r="ES267" s="329">
        <v>39</v>
      </c>
      <c r="ET267" s="329">
        <v>38</v>
      </c>
      <c r="EU267" s="381">
        <v>41</v>
      </c>
      <c r="EV267" s="329">
        <v>41</v>
      </c>
      <c r="EW267" s="329">
        <v>39</v>
      </c>
      <c r="EX267" s="329">
        <v>39</v>
      </c>
      <c r="EY267" s="329">
        <v>37</v>
      </c>
      <c r="EZ267" s="329">
        <v>40</v>
      </c>
      <c r="FA267" s="329">
        <v>42</v>
      </c>
      <c r="FB267" s="329">
        <v>40</v>
      </c>
      <c r="FC267" s="329">
        <v>41</v>
      </c>
      <c r="FD267" s="329">
        <v>44</v>
      </c>
      <c r="FE267" s="329">
        <v>46</v>
      </c>
      <c r="FF267" s="329">
        <v>47</v>
      </c>
      <c r="FG267" s="329">
        <v>46</v>
      </c>
      <c r="FH267" s="329">
        <v>47</v>
      </c>
      <c r="FI267" s="329">
        <v>48</v>
      </c>
      <c r="FJ267" s="329">
        <v>48</v>
      </c>
      <c r="FK267" s="144">
        <v>47</v>
      </c>
      <c r="FL267" s="329">
        <v>43</v>
      </c>
      <c r="FM267" s="329">
        <v>39</v>
      </c>
      <c r="FN267" s="144">
        <v>38</v>
      </c>
      <c r="FO267" s="144">
        <v>36</v>
      </c>
      <c r="FP267" s="144">
        <v>36</v>
      </c>
      <c r="FQ267" s="381">
        <v>38</v>
      </c>
      <c r="FR267" s="144">
        <v>42</v>
      </c>
      <c r="FS267" s="329">
        <v>44</v>
      </c>
      <c r="FT267" s="144">
        <v>43</v>
      </c>
      <c r="FU267" s="329">
        <v>42</v>
      </c>
      <c r="FV267" s="329">
        <v>43</v>
      </c>
      <c r="FW267" s="329">
        <v>43</v>
      </c>
      <c r="FX267" s="329">
        <v>47</v>
      </c>
      <c r="FY267" s="329">
        <v>47</v>
      </c>
      <c r="FZ267" s="329">
        <v>46</v>
      </c>
      <c r="GA267" s="329">
        <v>49</v>
      </c>
      <c r="GB267" s="329">
        <v>49</v>
      </c>
      <c r="GC267" s="329">
        <v>49</v>
      </c>
      <c r="GD267" s="329">
        <v>48</v>
      </c>
      <c r="GE267" s="329">
        <v>48</v>
      </c>
      <c r="GF267" s="329">
        <v>53</v>
      </c>
      <c r="GG267" s="329">
        <v>56</v>
      </c>
      <c r="GH267" s="329">
        <v>61</v>
      </c>
      <c r="GI267" s="329">
        <v>61</v>
      </c>
      <c r="GJ267" s="329">
        <v>61</v>
      </c>
      <c r="GK267" s="329">
        <v>62</v>
      </c>
      <c r="GL267" s="329">
        <v>63</v>
      </c>
      <c r="GM267" s="329">
        <v>62</v>
      </c>
      <c r="GN267" s="329">
        <v>62</v>
      </c>
      <c r="GO267" s="329">
        <v>61</v>
      </c>
      <c r="GP267" s="144">
        <v>60</v>
      </c>
      <c r="GQ267" s="329">
        <v>57</v>
      </c>
      <c r="GR267" s="381">
        <v>57</v>
      </c>
      <c r="GS267" s="329">
        <v>57</v>
      </c>
      <c r="GT267" s="329">
        <v>57</v>
      </c>
      <c r="GU267" s="329">
        <v>58</v>
      </c>
      <c r="GV267" s="144">
        <v>59</v>
      </c>
      <c r="GW267" s="144">
        <v>58</v>
      </c>
      <c r="GX267" s="144">
        <v>60</v>
      </c>
      <c r="GY267" s="144">
        <v>57</v>
      </c>
      <c r="GZ267" s="144">
        <v>54</v>
      </c>
      <c r="HA267" s="144">
        <v>52</v>
      </c>
      <c r="HB267" s="144">
        <v>53</v>
      </c>
      <c r="HC267" s="144">
        <v>54</v>
      </c>
      <c r="HD267" s="144">
        <v>56</v>
      </c>
      <c r="HE267" s="144">
        <v>57</v>
      </c>
      <c r="HF267" s="144">
        <v>54</v>
      </c>
      <c r="HG267" s="144">
        <v>54</v>
      </c>
      <c r="HH267" s="144">
        <v>51</v>
      </c>
      <c r="HI267" s="144">
        <v>52</v>
      </c>
      <c r="HJ267" s="144">
        <v>52</v>
      </c>
      <c r="HK267" s="144">
        <v>53</v>
      </c>
      <c r="HL267" s="144">
        <v>51</v>
      </c>
      <c r="HM267" s="144">
        <v>51</v>
      </c>
      <c r="HN267" s="144">
        <v>52</v>
      </c>
      <c r="HO267" s="144">
        <v>53</v>
      </c>
      <c r="HP267" s="144">
        <v>50</v>
      </c>
      <c r="HQ267" s="144">
        <v>46</v>
      </c>
      <c r="HR267" s="144">
        <v>44</v>
      </c>
      <c r="HS267" s="144">
        <v>42</v>
      </c>
      <c r="HT267" s="144">
        <v>42</v>
      </c>
      <c r="HU267" s="144">
        <v>41</v>
      </c>
      <c r="HV267" s="144">
        <v>37</v>
      </c>
      <c r="HW267" s="144">
        <v>37</v>
      </c>
      <c r="HX267" s="144">
        <v>38</v>
      </c>
      <c r="HY267" s="144">
        <v>37</v>
      </c>
      <c r="HZ267" s="144">
        <v>35</v>
      </c>
      <c r="IA267" s="144">
        <v>36</v>
      </c>
      <c r="IB267" s="144">
        <v>37</v>
      </c>
      <c r="IC267" s="144">
        <v>38</v>
      </c>
      <c r="ID267" s="144">
        <v>40</v>
      </c>
      <c r="IE267" s="144">
        <v>39</v>
      </c>
      <c r="IF267" s="144">
        <v>44</v>
      </c>
      <c r="IG267" s="144">
        <v>45</v>
      </c>
      <c r="IH267" s="144">
        <v>46</v>
      </c>
      <c r="II267" s="144">
        <v>52</v>
      </c>
      <c r="IJ267" s="144">
        <v>55</v>
      </c>
      <c r="IK267" s="144">
        <v>57</v>
      </c>
      <c r="IL267" s="144">
        <v>55</v>
      </c>
      <c r="IM267" s="144">
        <v>56</v>
      </c>
      <c r="IN267" s="341">
        <f t="shared" si="219"/>
        <v>56.5</v>
      </c>
      <c r="IO267" s="144">
        <v>57</v>
      </c>
      <c r="IP267" s="144">
        <v>52</v>
      </c>
      <c r="IQ267" s="144">
        <v>51</v>
      </c>
      <c r="IR267" s="144">
        <v>51</v>
      </c>
      <c r="IS267" s="329">
        <v>56</v>
      </c>
      <c r="IT267" s="144">
        <v>51</v>
      </c>
      <c r="IU267" s="144">
        <v>48</v>
      </c>
      <c r="IV267" s="144">
        <v>54</v>
      </c>
      <c r="IW267" s="144">
        <v>55</v>
      </c>
      <c r="IX267" s="144">
        <v>55</v>
      </c>
      <c r="IY267" s="144">
        <v>57</v>
      </c>
      <c r="IZ267" s="144">
        <v>54</v>
      </c>
      <c r="JA267" s="144">
        <v>52</v>
      </c>
      <c r="JB267" s="144">
        <v>53</v>
      </c>
      <c r="JC267" s="343">
        <f t="shared" si="221"/>
        <v>52.5</v>
      </c>
      <c r="JD267" s="144">
        <v>52</v>
      </c>
      <c r="JE267" s="144">
        <v>50</v>
      </c>
      <c r="JF267" s="362">
        <f t="shared" si="222"/>
        <v>49.5</v>
      </c>
      <c r="JG267" s="144">
        <v>49</v>
      </c>
      <c r="JH267" s="144">
        <v>44</v>
      </c>
      <c r="JI267" s="144">
        <v>45</v>
      </c>
      <c r="JJ267" s="144">
        <v>42</v>
      </c>
      <c r="JK267" s="144">
        <v>40</v>
      </c>
      <c r="JL267" s="144">
        <v>41</v>
      </c>
      <c r="JM267" s="144">
        <v>42</v>
      </c>
      <c r="JN267" s="341">
        <f t="shared" si="223"/>
        <v>42</v>
      </c>
      <c r="JO267" s="144">
        <v>42</v>
      </c>
      <c r="JP267" s="144">
        <v>38</v>
      </c>
      <c r="JQ267" s="144">
        <v>36</v>
      </c>
      <c r="JR267" s="144">
        <v>40</v>
      </c>
      <c r="JS267" s="144">
        <v>38</v>
      </c>
      <c r="JT267" s="144">
        <v>38</v>
      </c>
      <c r="JU267" s="144">
        <v>39</v>
      </c>
      <c r="JV267" s="341">
        <f t="shared" si="224"/>
        <v>39</v>
      </c>
      <c r="JW267" s="144">
        <v>39</v>
      </c>
      <c r="JX267" s="144">
        <v>37</v>
      </c>
      <c r="JY267" s="144">
        <v>39</v>
      </c>
      <c r="JZ267" s="144">
        <v>38</v>
      </c>
      <c r="KA267" s="144">
        <v>34</v>
      </c>
      <c r="KB267" s="144">
        <v>34</v>
      </c>
      <c r="KC267" s="144">
        <v>35</v>
      </c>
      <c r="KD267" s="144">
        <v>33</v>
      </c>
      <c r="KE267" s="144">
        <v>33</v>
      </c>
      <c r="KF267" s="144">
        <v>32</v>
      </c>
      <c r="KG267" s="144">
        <v>32</v>
      </c>
      <c r="KH267" s="144">
        <v>31</v>
      </c>
      <c r="KI267" s="144">
        <v>28</v>
      </c>
      <c r="KJ267" s="144">
        <v>31</v>
      </c>
      <c r="KK267" s="144">
        <v>26</v>
      </c>
      <c r="KL267" s="144">
        <v>27</v>
      </c>
      <c r="KM267" s="144">
        <v>26</v>
      </c>
      <c r="KN267" s="144">
        <v>26</v>
      </c>
      <c r="KO267" s="144">
        <v>30</v>
      </c>
      <c r="KP267" s="144">
        <v>26</v>
      </c>
      <c r="KQ267" s="144">
        <v>26</v>
      </c>
      <c r="KR267" s="144">
        <v>30</v>
      </c>
      <c r="KS267" s="144">
        <v>30</v>
      </c>
      <c r="KT267" s="144">
        <v>32</v>
      </c>
      <c r="KU267" s="144">
        <v>35</v>
      </c>
      <c r="KV267" s="144">
        <v>35</v>
      </c>
      <c r="KW267" s="144">
        <v>36</v>
      </c>
      <c r="KX267" s="144">
        <v>37</v>
      </c>
      <c r="KY267" s="144">
        <v>37</v>
      </c>
      <c r="KZ267" s="144">
        <v>37</v>
      </c>
      <c r="LA267" s="144">
        <v>37</v>
      </c>
      <c r="LB267" s="144">
        <v>39</v>
      </c>
      <c r="LC267" s="144">
        <v>40</v>
      </c>
      <c r="LD267" s="144">
        <v>40</v>
      </c>
      <c r="LE267" s="144">
        <v>34</v>
      </c>
      <c r="LF267" s="144">
        <v>36</v>
      </c>
      <c r="LG267" s="144">
        <v>36</v>
      </c>
      <c r="LH267" s="144">
        <v>33</v>
      </c>
      <c r="LI267" s="144">
        <v>28</v>
      </c>
      <c r="LJ267" s="144">
        <v>27</v>
      </c>
      <c r="LK267" s="144">
        <v>29</v>
      </c>
      <c r="LL267" s="144">
        <v>30</v>
      </c>
      <c r="LM267" s="144">
        <v>32</v>
      </c>
      <c r="LN267" s="144">
        <v>35</v>
      </c>
      <c r="LO267" s="144">
        <v>33</v>
      </c>
      <c r="LP267" s="144">
        <v>34</v>
      </c>
      <c r="LQ267" s="144">
        <v>36</v>
      </c>
      <c r="LR267" s="144">
        <v>36</v>
      </c>
      <c r="LS267" s="144">
        <v>34</v>
      </c>
      <c r="LT267" s="144">
        <v>29</v>
      </c>
      <c r="LU267" s="144">
        <v>29</v>
      </c>
      <c r="LV267" s="144">
        <v>31</v>
      </c>
      <c r="LW267" s="144">
        <v>31</v>
      </c>
      <c r="LX267" s="144">
        <v>29</v>
      </c>
      <c r="LY267" s="144">
        <v>26</v>
      </c>
      <c r="LZ267" s="144">
        <v>27</v>
      </c>
      <c r="MA267" s="144">
        <v>27</v>
      </c>
      <c r="MB267" s="144">
        <v>24</v>
      </c>
      <c r="MC267" s="144">
        <v>24</v>
      </c>
      <c r="MD267" s="144">
        <v>25</v>
      </c>
      <c r="ME267" s="144">
        <v>25</v>
      </c>
      <c r="MF267" s="144">
        <v>25</v>
      </c>
      <c r="MG267" s="144">
        <v>26</v>
      </c>
      <c r="MH267" s="144">
        <v>26</v>
      </c>
      <c r="MI267" s="144">
        <v>28</v>
      </c>
      <c r="MJ267" s="144">
        <v>29</v>
      </c>
      <c r="MK267" s="144">
        <v>31</v>
      </c>
      <c r="ML267" s="144">
        <v>30</v>
      </c>
      <c r="MM267" s="144">
        <v>31</v>
      </c>
      <c r="MN267" s="144">
        <v>32</v>
      </c>
      <c r="MO267" s="144">
        <v>31</v>
      </c>
      <c r="MP267" s="144">
        <v>32</v>
      </c>
      <c r="MQ267" s="144">
        <v>31</v>
      </c>
      <c r="MR267" s="144">
        <v>33</v>
      </c>
      <c r="MS267" s="144">
        <v>30</v>
      </c>
      <c r="MT267" s="144">
        <v>32</v>
      </c>
      <c r="MU267" s="144">
        <v>31</v>
      </c>
      <c r="MV267" s="144">
        <v>34</v>
      </c>
      <c r="MW267" s="144">
        <v>35</v>
      </c>
      <c r="MX267" s="144">
        <v>31</v>
      </c>
      <c r="MY267" s="144">
        <v>28</v>
      </c>
      <c r="MZ267" s="144">
        <v>27</v>
      </c>
      <c r="NA267" s="144">
        <v>28</v>
      </c>
      <c r="NB267" s="144">
        <v>29</v>
      </c>
      <c r="NC267" s="144">
        <v>28</v>
      </c>
      <c r="ND267" s="144">
        <v>26</v>
      </c>
      <c r="NE267" s="144">
        <v>26</v>
      </c>
      <c r="NF267" s="144">
        <v>28</v>
      </c>
      <c r="NG267" s="144">
        <v>27</v>
      </c>
      <c r="NH267" s="144">
        <v>27</v>
      </c>
      <c r="NI267" s="144">
        <v>26</v>
      </c>
      <c r="NJ267" s="144">
        <v>28</v>
      </c>
      <c r="NK267" s="144">
        <v>31</v>
      </c>
      <c r="NL267" s="144">
        <v>30</v>
      </c>
      <c r="NM267" s="144">
        <v>30</v>
      </c>
      <c r="NN267" s="144">
        <v>29</v>
      </c>
      <c r="NO267" s="144">
        <v>30</v>
      </c>
      <c r="NP267" s="144">
        <v>30</v>
      </c>
      <c r="NQ267" s="144">
        <v>25</v>
      </c>
      <c r="NR267" s="144">
        <v>26</v>
      </c>
      <c r="NS267" s="144">
        <v>27</v>
      </c>
      <c r="NT267" s="144">
        <v>26</v>
      </c>
      <c r="NU267" s="144">
        <v>27</v>
      </c>
      <c r="NV267" s="144">
        <v>27</v>
      </c>
      <c r="NW267" s="144">
        <v>26</v>
      </c>
      <c r="NX267" s="144">
        <v>28</v>
      </c>
      <c r="NY267" s="144">
        <v>27</v>
      </c>
      <c r="NZ267" s="144">
        <v>26</v>
      </c>
      <c r="OA267" s="144">
        <v>27</v>
      </c>
      <c r="OB267" s="144">
        <v>26</v>
      </c>
      <c r="OC267" s="144">
        <v>28</v>
      </c>
      <c r="OD267" s="144">
        <v>27</v>
      </c>
      <c r="OE267" s="144">
        <v>30</v>
      </c>
      <c r="OF267" s="144">
        <v>29</v>
      </c>
      <c r="OG267" s="144">
        <v>30</v>
      </c>
      <c r="OH267" s="144">
        <v>32</v>
      </c>
      <c r="OI267" s="144">
        <v>32</v>
      </c>
      <c r="OJ267" s="144">
        <v>33</v>
      </c>
      <c r="OK267" s="144">
        <v>32</v>
      </c>
      <c r="OL267" s="144">
        <v>34</v>
      </c>
      <c r="OM267" s="144">
        <v>31</v>
      </c>
      <c r="ON267" s="144">
        <v>30</v>
      </c>
      <c r="OO267" s="144">
        <v>31</v>
      </c>
      <c r="OP267" s="473">
        <v>30</v>
      </c>
      <c r="OQ267" s="144">
        <v>30</v>
      </c>
      <c r="OR267" s="144">
        <v>28</v>
      </c>
      <c r="OS267" s="144">
        <v>27</v>
      </c>
      <c r="OT267" s="144">
        <v>24</v>
      </c>
      <c r="OU267" s="144">
        <v>21</v>
      </c>
      <c r="OV267" s="144">
        <v>18</v>
      </c>
      <c r="OW267" s="144">
        <v>20</v>
      </c>
      <c r="OX267" s="144">
        <v>22</v>
      </c>
      <c r="OY267" s="341">
        <f t="shared" si="220"/>
        <v>24</v>
      </c>
      <c r="OZ267" s="473">
        <v>26</v>
      </c>
      <c r="PA267" s="144">
        <v>25</v>
      </c>
      <c r="PB267" s="144">
        <v>30</v>
      </c>
      <c r="PC267" s="144">
        <v>29</v>
      </c>
      <c r="PD267" s="144">
        <v>31</v>
      </c>
    </row>
    <row r="268" spans="1:420" s="144" customFormat="1" x14ac:dyDescent="0.2">
      <c r="A268" s="55"/>
      <c r="B268" s="318">
        <v>19</v>
      </c>
      <c r="C268" s="319">
        <f t="shared" ca="1" si="218"/>
        <v>4</v>
      </c>
      <c r="D268" s="322"/>
      <c r="E268" s="322"/>
      <c r="F268" s="322"/>
      <c r="G268" s="144">
        <v>9</v>
      </c>
      <c r="H268" s="144">
        <v>7</v>
      </c>
      <c r="I268" s="343">
        <v>6.5</v>
      </c>
      <c r="J268" s="144">
        <v>6</v>
      </c>
      <c r="K268" s="144">
        <v>3</v>
      </c>
      <c r="L268" s="144">
        <v>3</v>
      </c>
      <c r="M268" s="144">
        <v>3</v>
      </c>
      <c r="N268" s="144">
        <v>4</v>
      </c>
      <c r="O268" s="144">
        <v>4</v>
      </c>
      <c r="P268" s="144">
        <v>4</v>
      </c>
      <c r="Q268" s="144">
        <v>4</v>
      </c>
      <c r="R268" s="144">
        <v>4</v>
      </c>
      <c r="S268" s="144">
        <v>4</v>
      </c>
      <c r="T268" s="144">
        <v>5</v>
      </c>
      <c r="U268" s="144">
        <v>5</v>
      </c>
      <c r="V268" s="144">
        <v>5</v>
      </c>
      <c r="W268" s="144">
        <v>5</v>
      </c>
      <c r="X268" s="144">
        <v>5</v>
      </c>
      <c r="Y268" s="144">
        <v>5</v>
      </c>
      <c r="Z268" s="144">
        <v>5</v>
      </c>
      <c r="AA268" s="144">
        <v>5</v>
      </c>
      <c r="AB268" s="144">
        <v>5</v>
      </c>
      <c r="AC268" s="144">
        <v>5</v>
      </c>
      <c r="AD268" s="144">
        <v>5</v>
      </c>
      <c r="AE268" s="144">
        <v>5</v>
      </c>
      <c r="AF268" s="144">
        <v>5</v>
      </c>
      <c r="AG268" s="144">
        <v>6</v>
      </c>
      <c r="AH268" s="144">
        <v>6</v>
      </c>
      <c r="AI268" s="144">
        <v>6</v>
      </c>
      <c r="AJ268" s="144">
        <v>5</v>
      </c>
      <c r="AK268" s="144">
        <v>4</v>
      </c>
      <c r="AL268" s="144">
        <v>3</v>
      </c>
      <c r="AM268" s="144">
        <v>3</v>
      </c>
      <c r="AN268" s="144">
        <v>3</v>
      </c>
      <c r="AO268" s="144">
        <v>2</v>
      </c>
      <c r="AP268" s="363">
        <v>2</v>
      </c>
      <c r="AQ268" s="144">
        <v>2</v>
      </c>
      <c r="AR268" s="144">
        <v>3</v>
      </c>
      <c r="AS268" s="144">
        <v>3</v>
      </c>
      <c r="AT268" s="144">
        <v>3</v>
      </c>
      <c r="AU268" s="144">
        <v>3</v>
      </c>
      <c r="AV268" s="144">
        <v>2</v>
      </c>
      <c r="AW268" s="144">
        <v>2</v>
      </c>
      <c r="AX268" s="144">
        <v>3</v>
      </c>
      <c r="AY268" s="144">
        <v>3</v>
      </c>
      <c r="AZ268" s="144">
        <v>2</v>
      </c>
      <c r="BA268" s="144">
        <v>2</v>
      </c>
      <c r="BB268" s="144">
        <v>2</v>
      </c>
      <c r="BC268" s="144">
        <v>3</v>
      </c>
      <c r="BD268" s="144">
        <v>3</v>
      </c>
      <c r="BE268" s="144">
        <v>3</v>
      </c>
      <c r="BF268" s="144">
        <v>3</v>
      </c>
      <c r="BG268" s="144">
        <v>3</v>
      </c>
      <c r="BH268" s="144">
        <v>3</v>
      </c>
      <c r="BI268" s="144">
        <v>3</v>
      </c>
      <c r="BJ268" s="144">
        <v>4</v>
      </c>
      <c r="BK268" s="144">
        <v>5</v>
      </c>
      <c r="BL268" s="144">
        <v>4</v>
      </c>
      <c r="BM268" s="144">
        <v>4</v>
      </c>
      <c r="BN268" s="144">
        <v>4</v>
      </c>
      <c r="BO268" s="144">
        <v>4</v>
      </c>
      <c r="BP268" s="144">
        <v>5</v>
      </c>
      <c r="BQ268" s="144">
        <v>5</v>
      </c>
      <c r="BR268" s="144">
        <v>5</v>
      </c>
      <c r="BS268" s="371">
        <v>0</v>
      </c>
      <c r="BT268" s="144">
        <v>5</v>
      </c>
      <c r="BU268" s="144">
        <v>5</v>
      </c>
      <c r="BV268" s="144">
        <v>5</v>
      </c>
      <c r="BW268" s="144">
        <v>5</v>
      </c>
      <c r="BX268" s="144">
        <v>5</v>
      </c>
      <c r="BY268" s="144">
        <v>3</v>
      </c>
      <c r="BZ268" s="144">
        <v>3</v>
      </c>
      <c r="CA268" s="329">
        <v>3</v>
      </c>
      <c r="CB268" s="144">
        <v>3</v>
      </c>
      <c r="CC268" s="329">
        <v>3</v>
      </c>
      <c r="CD268" s="329">
        <v>5</v>
      </c>
      <c r="CE268" s="329">
        <v>4</v>
      </c>
      <c r="CF268" s="329">
        <v>5</v>
      </c>
      <c r="CG268" s="144">
        <v>4</v>
      </c>
      <c r="CH268" s="144">
        <v>4</v>
      </c>
      <c r="CI268" s="329">
        <v>4</v>
      </c>
      <c r="CJ268" s="144">
        <v>3</v>
      </c>
      <c r="CK268" s="144">
        <v>3</v>
      </c>
      <c r="CL268" s="144">
        <v>3</v>
      </c>
      <c r="CM268" s="144">
        <v>2</v>
      </c>
      <c r="CN268" s="144">
        <v>2</v>
      </c>
      <c r="CO268" s="144">
        <v>2</v>
      </c>
      <c r="CP268" s="144">
        <v>2</v>
      </c>
      <c r="CQ268" s="144">
        <v>2</v>
      </c>
      <c r="CR268" s="144">
        <v>2</v>
      </c>
      <c r="CS268" s="144">
        <v>2</v>
      </c>
      <c r="CT268" s="144">
        <v>3</v>
      </c>
      <c r="CU268" s="144">
        <v>3</v>
      </c>
      <c r="CV268" s="144">
        <v>3</v>
      </c>
      <c r="CW268" s="144">
        <v>3</v>
      </c>
      <c r="CX268" s="144">
        <v>5</v>
      </c>
      <c r="CY268" s="144">
        <v>7</v>
      </c>
      <c r="CZ268" s="144">
        <v>7</v>
      </c>
      <c r="DA268" s="144">
        <v>7</v>
      </c>
      <c r="DB268" s="144">
        <v>8</v>
      </c>
      <c r="DC268" s="144">
        <v>6</v>
      </c>
      <c r="DD268" s="144">
        <v>5</v>
      </c>
      <c r="DE268" s="144">
        <v>4</v>
      </c>
      <c r="DF268" s="144">
        <v>4</v>
      </c>
      <c r="DG268" s="144">
        <v>4</v>
      </c>
      <c r="DH268" s="144">
        <v>4</v>
      </c>
      <c r="DI268" s="144">
        <v>3</v>
      </c>
      <c r="DJ268" s="144">
        <v>3</v>
      </c>
      <c r="DK268" s="144">
        <v>3</v>
      </c>
      <c r="DL268" s="144">
        <v>2</v>
      </c>
      <c r="DM268" s="144">
        <v>2</v>
      </c>
      <c r="DN268" s="144">
        <v>2</v>
      </c>
      <c r="DO268" s="144">
        <v>2</v>
      </c>
      <c r="DP268" s="144">
        <v>1</v>
      </c>
      <c r="DQ268" s="144">
        <v>1</v>
      </c>
      <c r="DR268" s="329">
        <v>1</v>
      </c>
      <c r="DS268" s="144">
        <v>1</v>
      </c>
      <c r="DT268" s="329">
        <v>1</v>
      </c>
      <c r="DU268" s="329">
        <v>1</v>
      </c>
      <c r="DV268" s="329">
        <v>1</v>
      </c>
      <c r="DW268" s="329">
        <v>1</v>
      </c>
      <c r="DX268" s="329">
        <v>1</v>
      </c>
      <c r="DY268" s="329">
        <v>1</v>
      </c>
      <c r="DZ268" s="329">
        <v>1</v>
      </c>
      <c r="EA268" s="329">
        <v>1</v>
      </c>
      <c r="EB268" s="329">
        <v>1</v>
      </c>
      <c r="EC268" s="329">
        <v>1</v>
      </c>
      <c r="ED268" s="329">
        <v>1</v>
      </c>
      <c r="EE268" s="329">
        <v>1</v>
      </c>
      <c r="EF268" s="329">
        <v>1</v>
      </c>
      <c r="EG268" s="329">
        <v>1</v>
      </c>
      <c r="EH268" s="329">
        <v>1</v>
      </c>
      <c r="EI268" s="329">
        <v>1</v>
      </c>
      <c r="EJ268" s="329">
        <v>1</v>
      </c>
      <c r="EK268" s="329">
        <v>1</v>
      </c>
      <c r="EL268" s="329">
        <v>1</v>
      </c>
      <c r="EM268" s="329">
        <v>1</v>
      </c>
      <c r="EN268" s="329">
        <v>1</v>
      </c>
      <c r="EO268" s="144">
        <v>1</v>
      </c>
      <c r="ER268" s="329"/>
      <c r="ES268" s="329"/>
      <c r="ET268" s="329"/>
      <c r="EU268" s="381"/>
      <c r="EV268" s="329"/>
      <c r="EW268" s="329"/>
      <c r="EX268" s="329"/>
      <c r="EY268" s="329">
        <v>1</v>
      </c>
      <c r="EZ268" s="329">
        <v>1</v>
      </c>
      <c r="FA268" s="329">
        <v>1</v>
      </c>
      <c r="FB268" s="329">
        <v>1</v>
      </c>
      <c r="FC268" s="329">
        <v>1</v>
      </c>
      <c r="FD268" s="329">
        <v>1</v>
      </c>
      <c r="FE268" s="329">
        <v>1</v>
      </c>
      <c r="FF268" s="329">
        <v>1</v>
      </c>
      <c r="FG268" s="329">
        <v>1</v>
      </c>
      <c r="FH268" s="329">
        <v>1</v>
      </c>
      <c r="FI268" s="329">
        <v>1</v>
      </c>
      <c r="FJ268" s="329">
        <v>1</v>
      </c>
      <c r="FK268" s="144">
        <v>1</v>
      </c>
      <c r="FL268" s="329">
        <v>1</v>
      </c>
      <c r="FM268" s="329"/>
      <c r="FN268" s="144">
        <v>0</v>
      </c>
      <c r="FQ268" s="381">
        <v>0</v>
      </c>
      <c r="FR268" s="144">
        <v>0</v>
      </c>
      <c r="FS268" s="329">
        <v>0</v>
      </c>
      <c r="FT268" s="144">
        <v>0</v>
      </c>
      <c r="FU268" s="329">
        <v>0</v>
      </c>
      <c r="FV268" s="329">
        <v>0</v>
      </c>
      <c r="FW268" s="329">
        <v>0</v>
      </c>
      <c r="FX268" s="329">
        <v>0</v>
      </c>
      <c r="FY268" s="329">
        <v>0</v>
      </c>
      <c r="FZ268" s="329">
        <v>0</v>
      </c>
      <c r="GA268" s="329">
        <v>0</v>
      </c>
      <c r="GB268" s="329">
        <v>0</v>
      </c>
      <c r="GC268" s="329">
        <v>0</v>
      </c>
      <c r="GD268" s="329">
        <v>0</v>
      </c>
      <c r="GE268" s="329">
        <v>0</v>
      </c>
      <c r="GF268" s="329">
        <v>0</v>
      </c>
      <c r="GG268" s="329">
        <v>0</v>
      </c>
      <c r="GH268" s="329">
        <v>0</v>
      </c>
      <c r="GI268" s="329">
        <v>0</v>
      </c>
      <c r="GJ268" s="329">
        <v>0</v>
      </c>
      <c r="GK268" s="329">
        <v>0</v>
      </c>
      <c r="GL268" s="329">
        <v>0</v>
      </c>
      <c r="GM268" s="329">
        <v>0</v>
      </c>
      <c r="GN268" s="329">
        <v>0</v>
      </c>
      <c r="GO268" s="329">
        <v>0</v>
      </c>
      <c r="GP268" s="144">
        <v>0</v>
      </c>
      <c r="GQ268" s="144">
        <v>0</v>
      </c>
      <c r="GR268" s="144">
        <v>1</v>
      </c>
      <c r="GS268" s="329">
        <v>1</v>
      </c>
      <c r="GT268" s="329">
        <v>1</v>
      </c>
      <c r="GU268" s="329">
        <v>1</v>
      </c>
      <c r="GV268" s="144">
        <v>1</v>
      </c>
      <c r="GW268" s="144">
        <v>1</v>
      </c>
      <c r="GX268" s="144">
        <v>1</v>
      </c>
      <c r="GY268" s="144">
        <v>1</v>
      </c>
      <c r="GZ268" s="144">
        <v>1</v>
      </c>
      <c r="HA268" s="144">
        <v>1</v>
      </c>
      <c r="HB268" s="144">
        <v>1</v>
      </c>
      <c r="HC268" s="144">
        <v>1</v>
      </c>
      <c r="HD268" s="144">
        <v>1</v>
      </c>
      <c r="HE268" s="144">
        <v>1</v>
      </c>
      <c r="HF268" s="144">
        <v>0</v>
      </c>
      <c r="HG268" s="144">
        <v>2</v>
      </c>
      <c r="HH268" s="144">
        <v>2</v>
      </c>
      <c r="HI268" s="144">
        <v>2</v>
      </c>
      <c r="HJ268" s="144">
        <v>1</v>
      </c>
      <c r="HK268" s="144">
        <v>1</v>
      </c>
      <c r="HL268" s="144">
        <v>1</v>
      </c>
      <c r="HM268" s="144">
        <v>1</v>
      </c>
      <c r="HN268" s="144">
        <v>1</v>
      </c>
      <c r="HO268" s="144">
        <v>1</v>
      </c>
      <c r="HP268" s="144">
        <v>0</v>
      </c>
      <c r="HQ268" s="144">
        <v>0</v>
      </c>
      <c r="HR268" s="144">
        <v>0</v>
      </c>
      <c r="HS268" s="144">
        <v>0</v>
      </c>
      <c r="HT268" s="144">
        <v>0</v>
      </c>
      <c r="HU268" s="144">
        <v>0</v>
      </c>
      <c r="HV268" s="144">
        <v>0</v>
      </c>
      <c r="HW268" s="144">
        <v>0</v>
      </c>
      <c r="HX268" s="144">
        <v>0</v>
      </c>
      <c r="HY268" s="144">
        <v>0</v>
      </c>
      <c r="HZ268" s="144">
        <v>0</v>
      </c>
      <c r="IA268" s="144">
        <v>0</v>
      </c>
      <c r="IB268" s="144">
        <v>0</v>
      </c>
      <c r="IC268" s="144">
        <v>1</v>
      </c>
      <c r="ID268" s="144">
        <v>1</v>
      </c>
      <c r="IE268" s="144">
        <v>1</v>
      </c>
      <c r="IF268" s="144">
        <v>1</v>
      </c>
      <c r="IG268" s="144">
        <v>2</v>
      </c>
      <c r="IH268" s="144">
        <v>2</v>
      </c>
      <c r="II268" s="144">
        <v>2</v>
      </c>
      <c r="IJ268" s="144">
        <v>3</v>
      </c>
      <c r="IK268" s="144">
        <v>3</v>
      </c>
      <c r="IL268" s="144">
        <v>3</v>
      </c>
      <c r="IM268" s="144">
        <v>2</v>
      </c>
      <c r="IN268" s="341">
        <f t="shared" si="219"/>
        <v>2</v>
      </c>
      <c r="IO268" s="144">
        <v>2</v>
      </c>
      <c r="IP268" s="144">
        <v>2</v>
      </c>
      <c r="IQ268" s="144">
        <v>2</v>
      </c>
      <c r="IR268" s="144">
        <v>2</v>
      </c>
      <c r="IS268" s="329">
        <v>3</v>
      </c>
      <c r="IT268" s="144">
        <v>3</v>
      </c>
      <c r="IU268" s="144">
        <v>5</v>
      </c>
      <c r="IV268" s="144">
        <v>5</v>
      </c>
      <c r="IW268" s="144">
        <v>5</v>
      </c>
      <c r="IX268" s="144">
        <v>5</v>
      </c>
      <c r="IY268" s="144">
        <v>6</v>
      </c>
      <c r="IZ268" s="144">
        <v>6</v>
      </c>
      <c r="JA268" s="144">
        <v>5</v>
      </c>
      <c r="JB268" s="144">
        <v>4</v>
      </c>
      <c r="JC268" s="343">
        <f t="shared" si="221"/>
        <v>4</v>
      </c>
      <c r="JD268" s="144">
        <v>4</v>
      </c>
      <c r="JE268" s="144">
        <v>3</v>
      </c>
      <c r="JF268" s="362">
        <f t="shared" si="222"/>
        <v>3</v>
      </c>
      <c r="JG268" s="144">
        <v>3</v>
      </c>
      <c r="JH268" s="144">
        <v>2</v>
      </c>
      <c r="JI268" s="144">
        <v>2</v>
      </c>
      <c r="JJ268" s="144">
        <v>4</v>
      </c>
      <c r="JK268" s="144">
        <v>3</v>
      </c>
      <c r="JL268" s="144">
        <v>3</v>
      </c>
      <c r="JM268" s="144">
        <v>5</v>
      </c>
      <c r="JN268" s="341">
        <f t="shared" si="223"/>
        <v>5.5</v>
      </c>
      <c r="JO268" s="144">
        <v>6</v>
      </c>
      <c r="JP268" s="144">
        <v>6</v>
      </c>
      <c r="JQ268" s="144">
        <v>5</v>
      </c>
      <c r="JR268" s="144">
        <v>4</v>
      </c>
      <c r="JS268" s="144">
        <v>4</v>
      </c>
      <c r="JT268" s="144">
        <v>4</v>
      </c>
      <c r="JU268" s="144">
        <v>5</v>
      </c>
      <c r="JV268" s="341">
        <f t="shared" si="224"/>
        <v>5.5</v>
      </c>
      <c r="JW268" s="144">
        <v>6</v>
      </c>
      <c r="JX268" s="144">
        <v>6</v>
      </c>
      <c r="JY268" s="144">
        <v>2</v>
      </c>
      <c r="JZ268" s="144">
        <v>2</v>
      </c>
      <c r="KA268" s="144">
        <v>2</v>
      </c>
      <c r="KB268" s="144">
        <v>2</v>
      </c>
      <c r="KC268" s="144">
        <v>2</v>
      </c>
      <c r="KD268" s="144">
        <v>2</v>
      </c>
      <c r="KE268" s="144">
        <v>2</v>
      </c>
      <c r="KF268" s="144">
        <v>3</v>
      </c>
      <c r="KG268" s="144">
        <v>3</v>
      </c>
      <c r="KH268" s="144">
        <v>2</v>
      </c>
      <c r="KI268" s="144">
        <v>2</v>
      </c>
      <c r="KJ268" s="144">
        <v>3</v>
      </c>
      <c r="KK268" s="144">
        <v>3</v>
      </c>
      <c r="KL268" s="144">
        <v>3</v>
      </c>
      <c r="KM268" s="144">
        <v>4</v>
      </c>
      <c r="KN268" s="144">
        <v>5</v>
      </c>
      <c r="KO268" s="144">
        <v>4</v>
      </c>
      <c r="KP268" s="144">
        <v>4</v>
      </c>
      <c r="KQ268" s="144">
        <v>4</v>
      </c>
      <c r="KR268" s="144">
        <v>3</v>
      </c>
      <c r="KS268" s="144">
        <v>3</v>
      </c>
      <c r="KT268" s="144">
        <v>3</v>
      </c>
      <c r="KU268" s="144">
        <v>3</v>
      </c>
      <c r="KV268" s="144">
        <v>4</v>
      </c>
      <c r="KW268" s="144">
        <v>4</v>
      </c>
      <c r="KX268" s="144">
        <v>4</v>
      </c>
      <c r="KY268" s="144">
        <v>4</v>
      </c>
      <c r="KZ268" s="144">
        <v>6</v>
      </c>
      <c r="LA268" s="144">
        <v>6</v>
      </c>
      <c r="LB268" s="144">
        <v>5</v>
      </c>
      <c r="LC268" s="144">
        <v>5</v>
      </c>
      <c r="LD268" s="144">
        <v>5</v>
      </c>
      <c r="LE268" s="144">
        <v>5</v>
      </c>
      <c r="LF268" s="144">
        <v>5</v>
      </c>
      <c r="LG268" s="144">
        <v>4</v>
      </c>
      <c r="LH268" s="144">
        <v>2</v>
      </c>
      <c r="LI268" s="144">
        <v>2</v>
      </c>
      <c r="LJ268" s="144">
        <v>3</v>
      </c>
      <c r="LK268" s="144">
        <v>3</v>
      </c>
      <c r="LL268" s="144">
        <v>3</v>
      </c>
      <c r="LM268" s="144">
        <v>4</v>
      </c>
      <c r="LN268" s="144">
        <v>4</v>
      </c>
      <c r="LO268" s="144">
        <v>4</v>
      </c>
      <c r="LP268" s="144">
        <v>5</v>
      </c>
      <c r="LQ268" s="144">
        <v>4</v>
      </c>
      <c r="LR268" s="144">
        <v>4</v>
      </c>
      <c r="LS268" s="144">
        <v>5</v>
      </c>
      <c r="LT268" s="144">
        <v>5</v>
      </c>
      <c r="LU268" s="144">
        <v>2</v>
      </c>
      <c r="LV268" s="144">
        <v>2</v>
      </c>
      <c r="LW268" s="144">
        <v>3</v>
      </c>
      <c r="LX268" s="144">
        <v>3</v>
      </c>
      <c r="LY268" s="144">
        <v>3</v>
      </c>
      <c r="LZ268" s="144">
        <v>3</v>
      </c>
      <c r="MA268" s="144">
        <v>3</v>
      </c>
      <c r="MB268" s="144">
        <v>3</v>
      </c>
      <c r="MC268" s="144">
        <v>3</v>
      </c>
      <c r="MD268" s="144">
        <v>3</v>
      </c>
      <c r="ME268" s="144">
        <v>4</v>
      </c>
      <c r="MF268" s="144">
        <v>4</v>
      </c>
      <c r="MG268" s="144">
        <v>4</v>
      </c>
      <c r="MH268" s="144">
        <v>4</v>
      </c>
      <c r="MI268" s="144">
        <v>4</v>
      </c>
      <c r="MJ268" s="144">
        <v>4</v>
      </c>
      <c r="MK268" s="144">
        <v>4</v>
      </c>
      <c r="ML268" s="144">
        <v>4</v>
      </c>
      <c r="MM268" s="144">
        <v>4</v>
      </c>
      <c r="MN268" s="144">
        <v>4</v>
      </c>
      <c r="MO268" s="144">
        <v>5</v>
      </c>
      <c r="MP268" s="144">
        <v>5</v>
      </c>
      <c r="MQ268" s="144">
        <v>5</v>
      </c>
      <c r="MR268" s="144">
        <v>5</v>
      </c>
      <c r="MS268" s="144">
        <v>5</v>
      </c>
      <c r="MT268" s="144">
        <v>5</v>
      </c>
      <c r="MU268" s="144">
        <v>6</v>
      </c>
      <c r="MV268" s="144">
        <v>6</v>
      </c>
      <c r="MW268" s="144">
        <v>6</v>
      </c>
      <c r="MX268" s="144">
        <v>7</v>
      </c>
      <c r="MY268" s="144">
        <v>7</v>
      </c>
      <c r="MZ268" s="144">
        <v>6</v>
      </c>
      <c r="NA268" s="144">
        <v>6</v>
      </c>
      <c r="NB268" s="144">
        <v>8</v>
      </c>
      <c r="NC268" s="144">
        <v>9</v>
      </c>
      <c r="ND268" s="144">
        <v>8</v>
      </c>
      <c r="NE268" s="144">
        <v>9</v>
      </c>
      <c r="NF268" s="144">
        <v>9</v>
      </c>
      <c r="NG268" s="144">
        <v>9</v>
      </c>
      <c r="NH268" s="144">
        <v>9</v>
      </c>
      <c r="NI268" s="144">
        <v>7</v>
      </c>
      <c r="NJ268" s="144">
        <v>7</v>
      </c>
      <c r="NK268" s="144">
        <v>8</v>
      </c>
      <c r="NL268" s="144">
        <v>7</v>
      </c>
      <c r="NM268" s="144">
        <v>6</v>
      </c>
      <c r="NN268" s="144">
        <v>3</v>
      </c>
      <c r="NO268" s="144">
        <v>4</v>
      </c>
      <c r="NP268" s="144">
        <v>5</v>
      </c>
      <c r="NQ268" s="144">
        <v>5</v>
      </c>
      <c r="NR268" s="144">
        <v>5</v>
      </c>
      <c r="NS268" s="144">
        <v>5</v>
      </c>
      <c r="NT268" s="144">
        <v>5</v>
      </c>
      <c r="NU268" s="144">
        <v>4</v>
      </c>
      <c r="NV268" s="144">
        <v>4</v>
      </c>
      <c r="NW268" s="144">
        <v>4</v>
      </c>
      <c r="NX268" s="144">
        <v>4</v>
      </c>
      <c r="NY268" s="144">
        <v>4</v>
      </c>
      <c r="NZ268" s="144">
        <v>3</v>
      </c>
      <c r="OA268" s="144">
        <v>4</v>
      </c>
      <c r="OB268" s="144">
        <v>6</v>
      </c>
      <c r="OC268" s="144">
        <v>5</v>
      </c>
      <c r="OD268" s="144">
        <v>5</v>
      </c>
      <c r="OE268" s="144">
        <v>5</v>
      </c>
      <c r="OF268" s="144">
        <v>6</v>
      </c>
      <c r="OG268" s="144">
        <v>7</v>
      </c>
      <c r="OH268" s="144">
        <v>7</v>
      </c>
      <c r="OI268" s="144">
        <v>7</v>
      </c>
      <c r="OJ268" s="144">
        <v>9</v>
      </c>
      <c r="OK268" s="144">
        <v>9</v>
      </c>
      <c r="OL268" s="144">
        <v>9</v>
      </c>
      <c r="OM268" s="144">
        <v>8</v>
      </c>
      <c r="ON268" s="144">
        <v>8</v>
      </c>
      <c r="OO268" s="144">
        <v>8</v>
      </c>
      <c r="OP268" s="473">
        <v>9</v>
      </c>
      <c r="OQ268" s="144">
        <v>10</v>
      </c>
      <c r="OR268" s="144">
        <v>8</v>
      </c>
      <c r="OS268" s="144">
        <v>7</v>
      </c>
      <c r="OT268" s="144">
        <v>7</v>
      </c>
      <c r="OU268" s="144">
        <v>5</v>
      </c>
      <c r="OV268" s="144">
        <v>5</v>
      </c>
      <c r="OW268" s="144">
        <v>5</v>
      </c>
      <c r="OX268" s="144">
        <v>5</v>
      </c>
      <c r="OY268" s="341">
        <f t="shared" si="220"/>
        <v>4.5</v>
      </c>
      <c r="OZ268" s="473">
        <v>4</v>
      </c>
      <c r="PA268" s="144">
        <v>4</v>
      </c>
      <c r="PB268" s="144">
        <v>4</v>
      </c>
      <c r="PC268" s="144">
        <v>4</v>
      </c>
      <c r="PD268" s="144">
        <v>4</v>
      </c>
    </row>
    <row r="269" spans="1:420" s="144" customFormat="1" x14ac:dyDescent="0.2">
      <c r="A269" s="318"/>
      <c r="B269" s="318">
        <v>20</v>
      </c>
      <c r="C269" s="319">
        <f t="shared" ca="1" si="218"/>
        <v>28</v>
      </c>
      <c r="D269" s="322"/>
      <c r="E269" s="322"/>
      <c r="F269" s="322"/>
      <c r="G269" s="144">
        <v>41</v>
      </c>
      <c r="H269" s="144">
        <v>42</v>
      </c>
      <c r="I269" s="343">
        <v>42</v>
      </c>
      <c r="J269" s="144">
        <v>42</v>
      </c>
      <c r="K269" s="144">
        <v>50</v>
      </c>
      <c r="L269" s="144">
        <v>52</v>
      </c>
      <c r="M269" s="144">
        <v>56</v>
      </c>
      <c r="N269" s="144">
        <v>53</v>
      </c>
      <c r="O269" s="144">
        <v>58</v>
      </c>
      <c r="P269" s="144">
        <v>57</v>
      </c>
      <c r="Q269" s="144">
        <v>57</v>
      </c>
      <c r="R269" s="144">
        <v>55</v>
      </c>
      <c r="S269" s="144">
        <v>55</v>
      </c>
      <c r="T269" s="144">
        <v>50</v>
      </c>
      <c r="U269" s="144">
        <v>57</v>
      </c>
      <c r="V269" s="144">
        <v>59</v>
      </c>
      <c r="W269" s="144">
        <v>61</v>
      </c>
      <c r="X269" s="144">
        <v>60</v>
      </c>
      <c r="Y269" s="144">
        <v>66</v>
      </c>
      <c r="Z269" s="144">
        <v>68</v>
      </c>
      <c r="AA269" s="144">
        <v>68</v>
      </c>
      <c r="AB269" s="144">
        <v>70</v>
      </c>
      <c r="AC269" s="144">
        <v>71</v>
      </c>
      <c r="AD269" s="144">
        <v>72</v>
      </c>
      <c r="AE269" s="144">
        <v>77</v>
      </c>
      <c r="AF269" s="144">
        <v>78</v>
      </c>
      <c r="AG269" s="144">
        <v>79</v>
      </c>
      <c r="AH269" s="144">
        <v>82</v>
      </c>
      <c r="AI269" s="144">
        <v>81</v>
      </c>
      <c r="AJ269" s="144">
        <v>80</v>
      </c>
      <c r="AK269" s="144">
        <v>82</v>
      </c>
      <c r="AL269" s="144">
        <v>80</v>
      </c>
      <c r="AM269" s="144">
        <v>81</v>
      </c>
      <c r="AN269" s="144">
        <v>81</v>
      </c>
      <c r="AO269" s="144">
        <v>84</v>
      </c>
      <c r="AP269" s="363">
        <v>82</v>
      </c>
      <c r="AQ269" s="144">
        <v>80</v>
      </c>
      <c r="AR269" s="144">
        <v>79</v>
      </c>
      <c r="AS269" s="144">
        <v>81</v>
      </c>
      <c r="AT269" s="144">
        <v>83</v>
      </c>
      <c r="AU269" s="144">
        <v>79</v>
      </c>
      <c r="AV269" s="144">
        <v>77</v>
      </c>
      <c r="AW269" s="144">
        <v>79</v>
      </c>
      <c r="AX269" s="144">
        <v>78</v>
      </c>
      <c r="AY269" s="144">
        <v>83</v>
      </c>
      <c r="AZ269" s="144">
        <v>83</v>
      </c>
      <c r="BA269" s="144">
        <v>79</v>
      </c>
      <c r="BB269" s="144">
        <v>81</v>
      </c>
      <c r="BC269" s="144">
        <v>84</v>
      </c>
      <c r="BD269" s="144">
        <v>87</v>
      </c>
      <c r="BE269" s="144">
        <v>93</v>
      </c>
      <c r="BF269" s="144">
        <v>96</v>
      </c>
      <c r="BG269" s="144">
        <v>95</v>
      </c>
      <c r="BH269" s="144">
        <v>98</v>
      </c>
      <c r="BI269" s="144">
        <v>98</v>
      </c>
      <c r="BJ269" s="144">
        <v>94</v>
      </c>
      <c r="BK269" s="144">
        <v>96</v>
      </c>
      <c r="BL269" s="144">
        <v>93</v>
      </c>
      <c r="BM269" s="144">
        <v>93</v>
      </c>
      <c r="BN269" s="144">
        <v>90</v>
      </c>
      <c r="BO269" s="144">
        <v>91</v>
      </c>
      <c r="BP269" s="144">
        <v>90</v>
      </c>
      <c r="BQ269" s="144">
        <v>77</v>
      </c>
      <c r="BR269" s="144">
        <v>81</v>
      </c>
      <c r="BS269" s="371">
        <v>0</v>
      </c>
      <c r="BT269" s="144">
        <v>65</v>
      </c>
      <c r="BU269" s="144">
        <v>70</v>
      </c>
      <c r="BV269" s="144">
        <v>72</v>
      </c>
      <c r="BW269" s="144">
        <v>71</v>
      </c>
      <c r="BX269" s="144">
        <v>72</v>
      </c>
      <c r="BY269" s="144">
        <v>70</v>
      </c>
      <c r="BZ269" s="144">
        <v>70</v>
      </c>
      <c r="CA269" s="329">
        <v>73</v>
      </c>
      <c r="CB269" s="144">
        <v>67</v>
      </c>
      <c r="CC269" s="329">
        <v>64</v>
      </c>
      <c r="CD269" s="329">
        <v>61</v>
      </c>
      <c r="CE269" s="329">
        <v>64</v>
      </c>
      <c r="CF269" s="329">
        <v>65</v>
      </c>
      <c r="CG269" s="144">
        <v>69</v>
      </c>
      <c r="CH269" s="144">
        <v>71</v>
      </c>
      <c r="CI269" s="329">
        <v>74</v>
      </c>
      <c r="CJ269" s="144">
        <v>79</v>
      </c>
      <c r="CK269" s="144">
        <v>82</v>
      </c>
      <c r="CL269" s="144">
        <v>80</v>
      </c>
      <c r="CM269" s="144">
        <v>76</v>
      </c>
      <c r="CN269" s="144">
        <v>77</v>
      </c>
      <c r="CO269" s="144">
        <v>79</v>
      </c>
      <c r="CP269" s="144">
        <v>75</v>
      </c>
      <c r="CQ269" s="144">
        <v>74</v>
      </c>
      <c r="CR269" s="144">
        <v>70</v>
      </c>
      <c r="CS269" s="144">
        <v>75</v>
      </c>
      <c r="CT269" s="144">
        <v>70</v>
      </c>
      <c r="CU269" s="144">
        <v>75</v>
      </c>
      <c r="CV269" s="144">
        <v>78</v>
      </c>
      <c r="CW269" s="144">
        <v>77</v>
      </c>
      <c r="CX269" s="144">
        <v>79</v>
      </c>
      <c r="CY269" s="144">
        <v>79</v>
      </c>
      <c r="CZ269" s="144">
        <v>79</v>
      </c>
      <c r="DA269" s="144">
        <v>79</v>
      </c>
      <c r="DB269" s="144">
        <v>80</v>
      </c>
      <c r="DC269" s="144">
        <v>80</v>
      </c>
      <c r="DD269" s="144">
        <v>76</v>
      </c>
      <c r="DE269" s="144">
        <v>79</v>
      </c>
      <c r="DF269" s="144">
        <v>82</v>
      </c>
      <c r="DG269" s="144">
        <v>85</v>
      </c>
      <c r="DH269" s="144">
        <v>86</v>
      </c>
      <c r="DI269" s="144">
        <v>85</v>
      </c>
      <c r="DJ269" s="144">
        <v>85</v>
      </c>
      <c r="DK269" s="144">
        <v>89</v>
      </c>
      <c r="DL269" s="144">
        <v>86</v>
      </c>
      <c r="DM269" s="144">
        <v>84</v>
      </c>
      <c r="DN269" s="144">
        <v>85</v>
      </c>
      <c r="DO269" s="144">
        <v>74</v>
      </c>
      <c r="DP269" s="144">
        <v>67</v>
      </c>
      <c r="DQ269" s="144">
        <v>67</v>
      </c>
      <c r="DR269" s="329">
        <v>61</v>
      </c>
      <c r="DS269" s="144">
        <v>63</v>
      </c>
      <c r="DT269" s="329">
        <v>63</v>
      </c>
      <c r="DU269" s="329">
        <v>63</v>
      </c>
      <c r="DV269" s="329">
        <v>66</v>
      </c>
      <c r="DW269" s="329">
        <v>65</v>
      </c>
      <c r="DX269" s="329">
        <v>67</v>
      </c>
      <c r="DY269" s="329">
        <v>73</v>
      </c>
      <c r="DZ269" s="329">
        <v>75</v>
      </c>
      <c r="EA269" s="329">
        <v>73</v>
      </c>
      <c r="EB269" s="329">
        <v>79</v>
      </c>
      <c r="EC269" s="329">
        <v>82</v>
      </c>
      <c r="ED269" s="329">
        <v>82</v>
      </c>
      <c r="EE269" s="329">
        <v>84</v>
      </c>
      <c r="EF269" s="329">
        <v>85</v>
      </c>
      <c r="EG269" s="329">
        <v>80</v>
      </c>
      <c r="EH269" s="329">
        <v>74</v>
      </c>
      <c r="EI269" s="329">
        <v>74</v>
      </c>
      <c r="EJ269" s="329">
        <v>74</v>
      </c>
      <c r="EK269" s="329">
        <v>77</v>
      </c>
      <c r="EL269" s="329">
        <v>75</v>
      </c>
      <c r="EM269" s="329">
        <v>79</v>
      </c>
      <c r="EN269" s="329">
        <v>81</v>
      </c>
      <c r="EO269" s="144">
        <v>83</v>
      </c>
      <c r="EP269" s="329">
        <v>82</v>
      </c>
      <c r="EQ269" s="329">
        <v>83</v>
      </c>
      <c r="ER269" s="329">
        <v>80</v>
      </c>
      <c r="ES269" s="329">
        <v>78</v>
      </c>
      <c r="ET269" s="329">
        <v>76</v>
      </c>
      <c r="EU269" s="381">
        <v>75</v>
      </c>
      <c r="EV269" s="329">
        <v>74</v>
      </c>
      <c r="EW269" s="329">
        <v>73</v>
      </c>
      <c r="EX269" s="329">
        <v>73</v>
      </c>
      <c r="EY269" s="329">
        <v>67</v>
      </c>
      <c r="EZ269" s="329">
        <v>68</v>
      </c>
      <c r="FA269" s="329">
        <v>69</v>
      </c>
      <c r="FB269" s="329">
        <v>66</v>
      </c>
      <c r="FC269" s="329">
        <v>62</v>
      </c>
      <c r="FD269" s="329">
        <v>65</v>
      </c>
      <c r="FE269" s="329">
        <v>56</v>
      </c>
      <c r="FF269" s="329">
        <v>61</v>
      </c>
      <c r="FG269" s="329">
        <v>61</v>
      </c>
      <c r="FH269" s="329">
        <v>61</v>
      </c>
      <c r="FI269" s="329">
        <v>60</v>
      </c>
      <c r="FJ269" s="329">
        <v>57</v>
      </c>
      <c r="FK269" s="144">
        <v>59</v>
      </c>
      <c r="FL269" s="329">
        <v>55</v>
      </c>
      <c r="FM269" s="329">
        <v>54</v>
      </c>
      <c r="FN269" s="144">
        <v>57</v>
      </c>
      <c r="FO269" s="144">
        <v>56</v>
      </c>
      <c r="FP269" s="144">
        <v>55</v>
      </c>
      <c r="FQ269" s="381">
        <v>54</v>
      </c>
      <c r="FR269" s="144">
        <v>57</v>
      </c>
      <c r="FS269" s="329">
        <v>59</v>
      </c>
      <c r="FT269" s="144">
        <v>57</v>
      </c>
      <c r="FU269" s="329">
        <v>57</v>
      </c>
      <c r="FV269" s="329">
        <v>58</v>
      </c>
      <c r="FW269" s="329">
        <v>58</v>
      </c>
      <c r="FX269" s="329">
        <v>56</v>
      </c>
      <c r="FY269" s="329">
        <v>58</v>
      </c>
      <c r="FZ269" s="329">
        <v>54</v>
      </c>
      <c r="GA269" s="329">
        <v>58</v>
      </c>
      <c r="GB269" s="329">
        <v>57</v>
      </c>
      <c r="GC269" s="329">
        <v>52</v>
      </c>
      <c r="GD269" s="329">
        <v>52</v>
      </c>
      <c r="GE269" s="329">
        <v>51</v>
      </c>
      <c r="GF269" s="329">
        <v>52</v>
      </c>
      <c r="GG269" s="329">
        <v>53</v>
      </c>
      <c r="GH269" s="329">
        <v>50</v>
      </c>
      <c r="GI269" s="329">
        <v>50</v>
      </c>
      <c r="GJ269" s="329">
        <v>53</v>
      </c>
      <c r="GK269" s="329">
        <v>54</v>
      </c>
      <c r="GL269" s="329">
        <v>56</v>
      </c>
      <c r="GM269" s="329">
        <v>57</v>
      </c>
      <c r="GN269" s="329">
        <v>59</v>
      </c>
      <c r="GO269" s="329">
        <v>57</v>
      </c>
      <c r="GP269" s="144">
        <v>58</v>
      </c>
      <c r="GQ269" s="329">
        <v>54</v>
      </c>
      <c r="GR269" s="329">
        <v>51</v>
      </c>
      <c r="GS269" s="329">
        <v>54</v>
      </c>
      <c r="GT269" s="329">
        <v>53</v>
      </c>
      <c r="GU269" s="329">
        <v>53</v>
      </c>
      <c r="GV269" s="144">
        <v>54</v>
      </c>
      <c r="GW269" s="144">
        <v>59</v>
      </c>
      <c r="GX269" s="144">
        <v>58</v>
      </c>
      <c r="GY269" s="144">
        <v>58</v>
      </c>
      <c r="GZ269" s="144">
        <v>62</v>
      </c>
      <c r="HA269" s="144">
        <v>62</v>
      </c>
      <c r="HB269" s="144">
        <v>61</v>
      </c>
      <c r="HC269" s="144">
        <v>63</v>
      </c>
      <c r="HD269" s="144">
        <v>60</v>
      </c>
      <c r="HE269" s="144">
        <v>63</v>
      </c>
      <c r="HF269" s="144">
        <v>67</v>
      </c>
      <c r="HG269" s="144">
        <v>74</v>
      </c>
      <c r="HH269" s="144">
        <v>73</v>
      </c>
      <c r="HI269" s="144">
        <v>71</v>
      </c>
      <c r="HJ269" s="144">
        <v>63</v>
      </c>
      <c r="HK269" s="144">
        <v>66</v>
      </c>
      <c r="HL269" s="144">
        <v>67</v>
      </c>
      <c r="HM269" s="144">
        <v>65</v>
      </c>
      <c r="HN269" s="144">
        <v>64</v>
      </c>
      <c r="HO269" s="144">
        <v>68</v>
      </c>
      <c r="HP269" s="144">
        <v>65</v>
      </c>
      <c r="HQ269" s="144">
        <v>62</v>
      </c>
      <c r="HR269" s="144">
        <v>65</v>
      </c>
      <c r="HS269" s="144">
        <v>66</v>
      </c>
      <c r="HT269" s="144">
        <v>64</v>
      </c>
      <c r="HU269" s="144">
        <v>63</v>
      </c>
      <c r="HV269" s="144">
        <v>63</v>
      </c>
      <c r="HW269" s="144">
        <v>65</v>
      </c>
      <c r="HX269" s="144">
        <v>63</v>
      </c>
      <c r="HY269" s="144">
        <v>62</v>
      </c>
      <c r="HZ269" s="144">
        <v>58</v>
      </c>
      <c r="IA269" s="144">
        <v>55</v>
      </c>
      <c r="IB269" s="144">
        <v>56</v>
      </c>
      <c r="IC269" s="144">
        <v>57</v>
      </c>
      <c r="ID269" s="144">
        <v>51</v>
      </c>
      <c r="IE269" s="144">
        <v>53</v>
      </c>
      <c r="IF269" s="144">
        <v>49</v>
      </c>
      <c r="IG269" s="144">
        <v>47</v>
      </c>
      <c r="IH269" s="144">
        <v>47</v>
      </c>
      <c r="II269" s="144">
        <v>45</v>
      </c>
      <c r="IJ269" s="144">
        <v>45</v>
      </c>
      <c r="IK269" s="144">
        <v>48</v>
      </c>
      <c r="IL269" s="144">
        <v>48</v>
      </c>
      <c r="IM269" s="144">
        <v>50</v>
      </c>
      <c r="IN269" s="341">
        <f t="shared" si="219"/>
        <v>50.5</v>
      </c>
      <c r="IO269" s="144">
        <v>51</v>
      </c>
      <c r="IP269" s="144">
        <v>51</v>
      </c>
      <c r="IQ269" s="144">
        <v>48</v>
      </c>
      <c r="IR269" s="144">
        <v>50</v>
      </c>
      <c r="IS269" s="329">
        <v>48</v>
      </c>
      <c r="IT269" s="144">
        <v>48</v>
      </c>
      <c r="IU269" s="144">
        <v>45</v>
      </c>
      <c r="IV269" s="144">
        <v>43</v>
      </c>
      <c r="IW269" s="144">
        <v>45</v>
      </c>
      <c r="IX269" s="144">
        <v>47</v>
      </c>
      <c r="IY269" s="144">
        <v>46</v>
      </c>
      <c r="IZ269" s="144">
        <v>48</v>
      </c>
      <c r="JA269" s="144">
        <v>49</v>
      </c>
      <c r="JB269" s="144">
        <v>51</v>
      </c>
      <c r="JC269" s="343">
        <f t="shared" si="221"/>
        <v>52.5</v>
      </c>
      <c r="JD269" s="144">
        <v>54</v>
      </c>
      <c r="JE269" s="144">
        <v>59</v>
      </c>
      <c r="JF269" s="362">
        <f t="shared" si="222"/>
        <v>59</v>
      </c>
      <c r="JG269" s="144">
        <v>59</v>
      </c>
      <c r="JH269" s="144">
        <v>59</v>
      </c>
      <c r="JI269" s="144">
        <v>58</v>
      </c>
      <c r="JJ269" s="144">
        <v>57</v>
      </c>
      <c r="JK269" s="144">
        <v>57</v>
      </c>
      <c r="JL269" s="144">
        <v>58</v>
      </c>
      <c r="JM269" s="144">
        <v>55</v>
      </c>
      <c r="JN269" s="341">
        <f t="shared" si="223"/>
        <v>55</v>
      </c>
      <c r="JO269" s="144">
        <v>55</v>
      </c>
      <c r="JP269" s="144">
        <v>53</v>
      </c>
      <c r="JQ269" s="144">
        <v>44</v>
      </c>
      <c r="JR269" s="144">
        <v>44</v>
      </c>
      <c r="JS269" s="144">
        <v>47</v>
      </c>
      <c r="JT269" s="144">
        <v>47</v>
      </c>
      <c r="JU269" s="144">
        <v>43</v>
      </c>
      <c r="JV269" s="341">
        <f t="shared" si="224"/>
        <v>44.5</v>
      </c>
      <c r="JW269" s="144">
        <v>46</v>
      </c>
      <c r="JX269" s="144">
        <v>44</v>
      </c>
      <c r="JY269" s="144">
        <v>42</v>
      </c>
      <c r="JZ269" s="144">
        <v>42</v>
      </c>
      <c r="KA269" s="144">
        <v>48</v>
      </c>
      <c r="KB269" s="144">
        <v>50</v>
      </c>
      <c r="KC269" s="144">
        <v>51</v>
      </c>
      <c r="KD269" s="144">
        <v>49</v>
      </c>
      <c r="KE269" s="144">
        <v>48</v>
      </c>
      <c r="KF269" s="144">
        <v>50</v>
      </c>
      <c r="KG269" s="144">
        <v>49</v>
      </c>
      <c r="KH269" s="144">
        <v>43</v>
      </c>
      <c r="KI269" s="144">
        <v>43</v>
      </c>
      <c r="KJ269" s="144">
        <v>42</v>
      </c>
      <c r="KK269" s="144">
        <v>40</v>
      </c>
      <c r="KL269" s="144">
        <v>40</v>
      </c>
      <c r="KM269" s="144">
        <v>40</v>
      </c>
      <c r="KN269" s="144">
        <v>40</v>
      </c>
      <c r="KO269" s="144">
        <v>42</v>
      </c>
      <c r="KP269" s="144">
        <v>41</v>
      </c>
      <c r="KQ269" s="144">
        <v>41</v>
      </c>
      <c r="KR269" s="144">
        <v>42</v>
      </c>
      <c r="KS269" s="144">
        <v>42</v>
      </c>
      <c r="KT269" s="144">
        <v>47</v>
      </c>
      <c r="KU269" s="144">
        <v>50</v>
      </c>
      <c r="KV269" s="144">
        <v>48</v>
      </c>
      <c r="KW269" s="144">
        <v>44</v>
      </c>
      <c r="KX269" s="144">
        <v>45</v>
      </c>
      <c r="KY269" s="144">
        <v>46</v>
      </c>
      <c r="KZ269" s="144">
        <v>48</v>
      </c>
      <c r="LA269" s="144">
        <v>51</v>
      </c>
      <c r="LB269" s="144">
        <v>52</v>
      </c>
      <c r="LC269" s="144">
        <v>53</v>
      </c>
      <c r="LD269" s="144">
        <v>52</v>
      </c>
      <c r="LE269" s="144">
        <v>58</v>
      </c>
      <c r="LF269" s="144">
        <v>55</v>
      </c>
      <c r="LG269" s="144">
        <v>52</v>
      </c>
      <c r="LH269" s="144">
        <v>50</v>
      </c>
      <c r="LI269" s="144">
        <v>54</v>
      </c>
      <c r="LJ269" s="144">
        <v>51</v>
      </c>
      <c r="LK269" s="144">
        <v>51</v>
      </c>
      <c r="LL269" s="144">
        <v>44</v>
      </c>
      <c r="LM269" s="144">
        <v>43</v>
      </c>
      <c r="LN269" s="144">
        <v>46</v>
      </c>
      <c r="LO269" s="144">
        <v>48</v>
      </c>
      <c r="LP269" s="144">
        <v>46</v>
      </c>
      <c r="LQ269" s="144">
        <v>47</v>
      </c>
      <c r="LR269" s="144">
        <v>50</v>
      </c>
      <c r="LS269" s="144">
        <v>50</v>
      </c>
      <c r="LT269" s="144">
        <v>46</v>
      </c>
      <c r="LU269" s="144">
        <v>43</v>
      </c>
      <c r="LV269" s="144">
        <v>43</v>
      </c>
      <c r="LW269" s="144">
        <v>41</v>
      </c>
      <c r="LX269" s="144">
        <v>40</v>
      </c>
      <c r="LY269" s="144">
        <v>44</v>
      </c>
      <c r="LZ269" s="144">
        <v>43</v>
      </c>
      <c r="MA269" s="144">
        <v>41</v>
      </c>
      <c r="MB269" s="144">
        <v>39</v>
      </c>
      <c r="MC269" s="144">
        <v>41</v>
      </c>
      <c r="MD269" s="144">
        <v>41</v>
      </c>
      <c r="ME269" s="144">
        <v>40</v>
      </c>
      <c r="MF269" s="144">
        <v>40</v>
      </c>
      <c r="MG269" s="144">
        <v>39</v>
      </c>
      <c r="MH269" s="144">
        <v>38</v>
      </c>
      <c r="MI269" s="144">
        <v>36</v>
      </c>
      <c r="MJ269" s="144">
        <v>37</v>
      </c>
      <c r="MK269" s="144">
        <v>36</v>
      </c>
      <c r="ML269" s="144">
        <v>35</v>
      </c>
      <c r="MM269" s="144">
        <v>36</v>
      </c>
      <c r="MN269" s="144">
        <v>36</v>
      </c>
      <c r="MO269" s="144">
        <v>35</v>
      </c>
      <c r="MP269" s="144">
        <v>37</v>
      </c>
      <c r="MQ269" s="144">
        <v>39</v>
      </c>
      <c r="MR269" s="144">
        <v>41</v>
      </c>
      <c r="MS269" s="144">
        <v>39</v>
      </c>
      <c r="MT269" s="144">
        <v>41</v>
      </c>
      <c r="MU269" s="144">
        <v>41</v>
      </c>
      <c r="MV269" s="144">
        <v>42</v>
      </c>
      <c r="MW269" s="144">
        <v>42</v>
      </c>
      <c r="MX269" s="144">
        <v>40</v>
      </c>
      <c r="MY269" s="144">
        <v>40</v>
      </c>
      <c r="MZ269" s="144">
        <v>45</v>
      </c>
      <c r="NA269" s="144">
        <v>45</v>
      </c>
      <c r="NB269" s="144">
        <v>43</v>
      </c>
      <c r="NC269" s="144">
        <v>40</v>
      </c>
      <c r="ND269" s="144">
        <v>41</v>
      </c>
      <c r="NE269" s="144">
        <v>38</v>
      </c>
      <c r="NF269" s="144">
        <v>38</v>
      </c>
      <c r="NG269" s="144">
        <v>37</v>
      </c>
      <c r="NH269" s="144">
        <v>37</v>
      </c>
      <c r="NI269" s="144">
        <v>41</v>
      </c>
      <c r="NJ269" s="144">
        <v>43</v>
      </c>
      <c r="NK269" s="144">
        <v>44</v>
      </c>
      <c r="NL269" s="144">
        <v>42</v>
      </c>
      <c r="NM269" s="144">
        <v>43</v>
      </c>
      <c r="NN269" s="144">
        <v>42</v>
      </c>
      <c r="NO269" s="144">
        <v>39</v>
      </c>
      <c r="NP269" s="144">
        <v>38</v>
      </c>
      <c r="NQ269" s="144">
        <v>40</v>
      </c>
      <c r="NR269" s="144">
        <v>40</v>
      </c>
      <c r="NS269" s="144">
        <v>41</v>
      </c>
      <c r="NT269" s="144">
        <v>41</v>
      </c>
      <c r="NU269" s="144">
        <v>40</v>
      </c>
      <c r="NV269" s="144">
        <v>37</v>
      </c>
      <c r="NW269" s="144">
        <v>35</v>
      </c>
      <c r="NX269" s="144">
        <v>35</v>
      </c>
      <c r="NY269" s="144">
        <v>30</v>
      </c>
      <c r="NZ269" s="144">
        <v>28</v>
      </c>
      <c r="OA269" s="144">
        <v>29</v>
      </c>
      <c r="OB269" s="144">
        <v>28</v>
      </c>
      <c r="OC269" s="144">
        <v>27</v>
      </c>
      <c r="OD269" s="144">
        <v>25</v>
      </c>
      <c r="OE269" s="144">
        <v>25</v>
      </c>
      <c r="OF269" s="144">
        <v>25</v>
      </c>
      <c r="OG269" s="144">
        <v>24</v>
      </c>
      <c r="OH269" s="144">
        <v>25</v>
      </c>
      <c r="OI269" s="144">
        <v>25</v>
      </c>
      <c r="OJ269" s="144">
        <v>27</v>
      </c>
      <c r="OK269" s="144">
        <v>27</v>
      </c>
      <c r="OL269" s="144">
        <v>32</v>
      </c>
      <c r="OM269" s="144">
        <v>31</v>
      </c>
      <c r="ON269" s="144">
        <v>30</v>
      </c>
      <c r="OO269" s="144">
        <v>33</v>
      </c>
      <c r="OP269" s="473">
        <v>35</v>
      </c>
      <c r="OQ269" s="144">
        <v>35</v>
      </c>
      <c r="OR269" s="144">
        <v>36</v>
      </c>
      <c r="OS269" s="144">
        <v>36</v>
      </c>
      <c r="OT269" s="144">
        <v>37</v>
      </c>
      <c r="OU269" s="144">
        <v>35</v>
      </c>
      <c r="OV269" s="144">
        <v>33</v>
      </c>
      <c r="OW269" s="144">
        <v>35</v>
      </c>
      <c r="OX269" s="144">
        <v>33</v>
      </c>
      <c r="OY269" s="341">
        <f t="shared" si="220"/>
        <v>33.5</v>
      </c>
      <c r="OZ269" s="473">
        <v>34</v>
      </c>
      <c r="PA269" s="144">
        <v>34</v>
      </c>
      <c r="PB269" s="144">
        <v>32</v>
      </c>
      <c r="PC269" s="144">
        <v>31</v>
      </c>
      <c r="PD269" s="144">
        <v>28</v>
      </c>
    </row>
    <row r="270" spans="1:420" s="144" customFormat="1" x14ac:dyDescent="0.2">
      <c r="A270" s="55"/>
      <c r="B270" s="318">
        <v>21</v>
      </c>
      <c r="C270" s="319">
        <f t="shared" ca="1" si="218"/>
        <v>22</v>
      </c>
      <c r="D270" s="322"/>
      <c r="E270" s="322"/>
      <c r="F270" s="322"/>
      <c r="G270" s="144">
        <v>63</v>
      </c>
      <c r="H270" s="144">
        <v>64</v>
      </c>
      <c r="I270" s="343">
        <v>65</v>
      </c>
      <c r="J270" s="144">
        <v>66</v>
      </c>
      <c r="K270" s="144">
        <v>61</v>
      </c>
      <c r="L270" s="144">
        <v>60</v>
      </c>
      <c r="M270" s="144">
        <v>56</v>
      </c>
      <c r="N270" s="144">
        <v>58</v>
      </c>
      <c r="O270" s="144">
        <v>52</v>
      </c>
      <c r="P270" s="144">
        <v>51</v>
      </c>
      <c r="Q270" s="144">
        <v>53</v>
      </c>
      <c r="R270" s="144">
        <v>50</v>
      </c>
      <c r="S270" s="144">
        <v>50</v>
      </c>
      <c r="T270" s="144">
        <v>47</v>
      </c>
      <c r="U270" s="144">
        <v>49</v>
      </c>
      <c r="V270" s="144">
        <v>48</v>
      </c>
      <c r="W270" s="144">
        <v>47</v>
      </c>
      <c r="X270" s="144">
        <v>46</v>
      </c>
      <c r="Y270" s="144">
        <v>42</v>
      </c>
      <c r="Z270" s="144">
        <v>41</v>
      </c>
      <c r="AA270" s="144">
        <v>41</v>
      </c>
      <c r="AB270" s="144">
        <v>43</v>
      </c>
      <c r="AC270" s="144">
        <v>45</v>
      </c>
      <c r="AD270" s="144">
        <v>46</v>
      </c>
      <c r="AE270" s="144">
        <v>48</v>
      </c>
      <c r="AF270" s="144">
        <v>47</v>
      </c>
      <c r="AG270" s="144">
        <v>48</v>
      </c>
      <c r="AH270" s="144">
        <v>45</v>
      </c>
      <c r="AI270" s="144">
        <v>48</v>
      </c>
      <c r="AJ270" s="144">
        <v>47</v>
      </c>
      <c r="AK270" s="144">
        <v>47</v>
      </c>
      <c r="AL270" s="144">
        <v>46</v>
      </c>
      <c r="AM270" s="144">
        <v>44</v>
      </c>
      <c r="AN270" s="144">
        <v>45</v>
      </c>
      <c r="AO270" s="144">
        <v>49</v>
      </c>
      <c r="AP270" s="363">
        <v>50</v>
      </c>
      <c r="AQ270" s="144">
        <v>51</v>
      </c>
      <c r="AR270" s="144">
        <v>52</v>
      </c>
      <c r="AS270" s="144">
        <v>52</v>
      </c>
      <c r="AT270" s="144">
        <v>54</v>
      </c>
      <c r="AU270" s="144">
        <v>56</v>
      </c>
      <c r="AV270" s="144">
        <v>59</v>
      </c>
      <c r="AW270" s="144">
        <v>61</v>
      </c>
      <c r="AX270" s="144">
        <v>62</v>
      </c>
      <c r="AY270" s="144">
        <v>62</v>
      </c>
      <c r="AZ270" s="144">
        <v>60</v>
      </c>
      <c r="BA270" s="144">
        <v>62</v>
      </c>
      <c r="BB270" s="144">
        <v>57</v>
      </c>
      <c r="BC270" s="144">
        <v>58</v>
      </c>
      <c r="BD270" s="144">
        <v>60</v>
      </c>
      <c r="BE270" s="144">
        <v>61</v>
      </c>
      <c r="BF270" s="144">
        <v>60</v>
      </c>
      <c r="BG270" s="144">
        <v>60</v>
      </c>
      <c r="BH270" s="144">
        <v>57</v>
      </c>
      <c r="BI270" s="144">
        <v>59</v>
      </c>
      <c r="BJ270" s="144">
        <v>54</v>
      </c>
      <c r="BK270" s="144">
        <v>53</v>
      </c>
      <c r="BL270" s="144">
        <v>53</v>
      </c>
      <c r="BM270" s="144">
        <v>56</v>
      </c>
      <c r="BN270" s="144">
        <v>57</v>
      </c>
      <c r="BO270" s="144">
        <v>59</v>
      </c>
      <c r="BP270" s="144">
        <v>59</v>
      </c>
      <c r="BQ270" s="144">
        <v>59</v>
      </c>
      <c r="BR270" s="144">
        <v>61</v>
      </c>
      <c r="BS270" s="371">
        <v>0</v>
      </c>
      <c r="BT270" s="144">
        <v>57</v>
      </c>
      <c r="BU270" s="144">
        <v>62</v>
      </c>
      <c r="BV270" s="144">
        <v>59</v>
      </c>
      <c r="BW270" s="144">
        <v>62</v>
      </c>
      <c r="BX270" s="144">
        <v>60</v>
      </c>
      <c r="BY270" s="144">
        <v>60</v>
      </c>
      <c r="BZ270" s="144">
        <v>61</v>
      </c>
      <c r="CA270" s="329">
        <v>63</v>
      </c>
      <c r="CB270" s="144">
        <v>61</v>
      </c>
      <c r="CC270" s="329">
        <v>62</v>
      </c>
      <c r="CD270" s="329">
        <v>62</v>
      </c>
      <c r="CE270" s="329">
        <v>64</v>
      </c>
      <c r="CF270" s="329">
        <v>60</v>
      </c>
      <c r="CG270" s="144">
        <v>67</v>
      </c>
      <c r="CH270" s="144">
        <v>68</v>
      </c>
      <c r="CI270" s="329">
        <v>71</v>
      </c>
      <c r="CJ270" s="144">
        <v>70</v>
      </c>
      <c r="CK270" s="144">
        <v>72</v>
      </c>
      <c r="CL270" s="144">
        <v>77</v>
      </c>
      <c r="CM270" s="144">
        <v>77</v>
      </c>
      <c r="CN270" s="144">
        <v>73</v>
      </c>
      <c r="CO270" s="144">
        <v>78</v>
      </c>
      <c r="CP270" s="144">
        <v>74</v>
      </c>
      <c r="CQ270" s="144">
        <v>76</v>
      </c>
      <c r="CR270" s="144">
        <v>81</v>
      </c>
      <c r="CS270" s="144">
        <v>85</v>
      </c>
      <c r="CT270" s="144">
        <v>84</v>
      </c>
      <c r="CU270" s="144">
        <v>87</v>
      </c>
      <c r="CV270" s="144">
        <v>90</v>
      </c>
      <c r="CW270" s="144">
        <v>90</v>
      </c>
      <c r="CX270" s="144">
        <v>93</v>
      </c>
      <c r="CY270" s="144">
        <v>88</v>
      </c>
      <c r="CZ270" s="144">
        <v>86</v>
      </c>
      <c r="DA270" s="144">
        <v>83</v>
      </c>
      <c r="DB270" s="144">
        <v>92</v>
      </c>
      <c r="DC270" s="144">
        <v>94</v>
      </c>
      <c r="DD270" s="144">
        <v>93</v>
      </c>
      <c r="DE270" s="144">
        <v>90</v>
      </c>
      <c r="DF270" s="144">
        <v>91</v>
      </c>
      <c r="DG270" s="144">
        <v>92</v>
      </c>
      <c r="DH270" s="144">
        <v>91</v>
      </c>
      <c r="DI270" s="144">
        <v>98</v>
      </c>
      <c r="DJ270" s="144">
        <v>100</v>
      </c>
      <c r="DK270" s="144">
        <v>99</v>
      </c>
      <c r="DL270" s="144">
        <v>96</v>
      </c>
      <c r="DM270" s="144">
        <v>99</v>
      </c>
      <c r="DN270" s="144">
        <v>101</v>
      </c>
      <c r="DO270" s="144">
        <v>101</v>
      </c>
      <c r="DP270" s="144">
        <v>100</v>
      </c>
      <c r="DQ270" s="144">
        <v>105</v>
      </c>
      <c r="DR270" s="329">
        <v>105</v>
      </c>
      <c r="DS270" s="144">
        <v>104</v>
      </c>
      <c r="DT270" s="329">
        <v>105</v>
      </c>
      <c r="DU270" s="329">
        <v>105</v>
      </c>
      <c r="DV270" s="329">
        <v>106</v>
      </c>
      <c r="DW270" s="329">
        <v>106</v>
      </c>
      <c r="DX270" s="329">
        <v>114</v>
      </c>
      <c r="DY270" s="329">
        <v>111</v>
      </c>
      <c r="DZ270" s="329">
        <v>109</v>
      </c>
      <c r="EA270" s="329">
        <v>111</v>
      </c>
      <c r="EB270" s="329">
        <v>101</v>
      </c>
      <c r="EC270" s="329">
        <v>97</v>
      </c>
      <c r="ED270" s="329">
        <v>97</v>
      </c>
      <c r="EE270" s="329">
        <v>91</v>
      </c>
      <c r="EF270" s="329">
        <v>89</v>
      </c>
      <c r="EG270" s="329">
        <v>92</v>
      </c>
      <c r="EH270" s="329">
        <v>92</v>
      </c>
      <c r="EI270" s="329">
        <v>92</v>
      </c>
      <c r="EJ270" s="329">
        <v>95</v>
      </c>
      <c r="EK270" s="329">
        <v>94</v>
      </c>
      <c r="EL270" s="329">
        <v>92</v>
      </c>
      <c r="EM270" s="329">
        <v>91</v>
      </c>
      <c r="EN270" s="329">
        <v>89</v>
      </c>
      <c r="EO270" s="144">
        <v>89</v>
      </c>
      <c r="EP270" s="329">
        <v>88</v>
      </c>
      <c r="EQ270" s="329">
        <v>87</v>
      </c>
      <c r="ER270" s="329">
        <v>88</v>
      </c>
      <c r="ES270" s="329">
        <v>92</v>
      </c>
      <c r="ET270" s="329">
        <v>89</v>
      </c>
      <c r="EU270" s="381">
        <v>88</v>
      </c>
      <c r="EV270" s="329">
        <v>87</v>
      </c>
      <c r="EW270" s="329">
        <v>86</v>
      </c>
      <c r="EX270" s="329">
        <v>87</v>
      </c>
      <c r="EY270" s="329">
        <v>84</v>
      </c>
      <c r="EZ270" s="329">
        <v>84</v>
      </c>
      <c r="FA270" s="329">
        <v>87</v>
      </c>
      <c r="FB270" s="329">
        <v>85</v>
      </c>
      <c r="FC270" s="329">
        <v>87</v>
      </c>
      <c r="FD270" s="329">
        <v>92</v>
      </c>
      <c r="FE270" s="329">
        <v>91</v>
      </c>
      <c r="FF270" s="329">
        <v>94</v>
      </c>
      <c r="FG270" s="329">
        <v>92</v>
      </c>
      <c r="FH270" s="329">
        <v>90</v>
      </c>
      <c r="FI270" s="329">
        <v>95</v>
      </c>
      <c r="FJ270" s="329">
        <v>90</v>
      </c>
      <c r="FK270" s="144">
        <v>92</v>
      </c>
      <c r="FL270" s="329">
        <v>96</v>
      </c>
      <c r="FM270" s="329">
        <v>99</v>
      </c>
      <c r="FN270" s="144">
        <v>98</v>
      </c>
      <c r="FO270" s="144">
        <v>97</v>
      </c>
      <c r="FP270" s="144">
        <v>93</v>
      </c>
      <c r="FQ270" s="381">
        <v>96</v>
      </c>
      <c r="FR270" s="144">
        <v>97</v>
      </c>
      <c r="FS270" s="329">
        <v>94</v>
      </c>
      <c r="FT270" s="144">
        <v>99</v>
      </c>
      <c r="FU270" s="329">
        <v>96</v>
      </c>
      <c r="FV270" s="329">
        <v>96</v>
      </c>
      <c r="FW270" s="329">
        <v>100</v>
      </c>
      <c r="FX270" s="329">
        <v>97</v>
      </c>
      <c r="FY270" s="329">
        <v>97</v>
      </c>
      <c r="FZ270" s="329">
        <v>91</v>
      </c>
      <c r="GA270" s="329">
        <v>85</v>
      </c>
      <c r="GB270" s="329">
        <v>84</v>
      </c>
      <c r="GC270" s="329">
        <v>75</v>
      </c>
      <c r="GD270" s="329">
        <v>67</v>
      </c>
      <c r="GE270" s="329">
        <v>63</v>
      </c>
      <c r="GF270" s="329">
        <v>66</v>
      </c>
      <c r="GG270" s="329">
        <v>65</v>
      </c>
      <c r="GH270" s="329">
        <v>65</v>
      </c>
      <c r="GI270" s="329">
        <v>68</v>
      </c>
      <c r="GJ270" s="329">
        <v>67</v>
      </c>
      <c r="GK270" s="329">
        <v>65</v>
      </c>
      <c r="GL270" s="329">
        <v>68</v>
      </c>
      <c r="GM270" s="329">
        <v>73</v>
      </c>
      <c r="GN270" s="329">
        <v>72</v>
      </c>
      <c r="GO270" s="329">
        <v>75</v>
      </c>
      <c r="GP270" s="144">
        <v>79</v>
      </c>
      <c r="GQ270" s="329">
        <v>78</v>
      </c>
      <c r="GR270" s="329">
        <v>81</v>
      </c>
      <c r="GS270" s="329">
        <v>82</v>
      </c>
      <c r="GT270" s="329">
        <v>87</v>
      </c>
      <c r="GU270" s="329">
        <v>79</v>
      </c>
      <c r="GV270" s="144">
        <v>80</v>
      </c>
      <c r="GW270" s="144">
        <v>84</v>
      </c>
      <c r="GX270" s="144">
        <v>84</v>
      </c>
      <c r="GY270" s="144">
        <v>91</v>
      </c>
      <c r="GZ270" s="144">
        <v>94</v>
      </c>
      <c r="HA270" s="144">
        <v>92</v>
      </c>
      <c r="HB270" s="144">
        <v>96</v>
      </c>
      <c r="HC270" s="144">
        <v>89</v>
      </c>
      <c r="HD270" s="144">
        <v>83</v>
      </c>
      <c r="HE270" s="144">
        <v>81</v>
      </c>
      <c r="HF270" s="144">
        <v>89</v>
      </c>
      <c r="HG270" s="144">
        <v>93</v>
      </c>
      <c r="HH270" s="144">
        <v>87</v>
      </c>
      <c r="HI270" s="144">
        <v>85</v>
      </c>
      <c r="HJ270" s="144">
        <v>82</v>
      </c>
      <c r="HK270" s="144">
        <v>83</v>
      </c>
      <c r="HL270" s="144">
        <v>78</v>
      </c>
      <c r="HM270" s="144">
        <v>77</v>
      </c>
      <c r="HN270" s="144">
        <v>80</v>
      </c>
      <c r="HO270" s="144">
        <v>81</v>
      </c>
      <c r="HP270" s="144">
        <v>79</v>
      </c>
      <c r="HQ270" s="144">
        <v>80</v>
      </c>
      <c r="HR270" s="144">
        <v>80</v>
      </c>
      <c r="HS270" s="144">
        <v>75</v>
      </c>
      <c r="HT270" s="144">
        <v>71</v>
      </c>
      <c r="HU270" s="144">
        <v>68</v>
      </c>
      <c r="HV270" s="144">
        <v>67</v>
      </c>
      <c r="HW270" s="144">
        <v>67</v>
      </c>
      <c r="HX270" s="144">
        <v>71</v>
      </c>
      <c r="HY270" s="144">
        <v>67</v>
      </c>
      <c r="HZ270" s="144">
        <v>64</v>
      </c>
      <c r="IA270" s="144">
        <v>68</v>
      </c>
      <c r="IB270" s="144">
        <v>66</v>
      </c>
      <c r="IC270" s="144">
        <v>62</v>
      </c>
      <c r="ID270" s="144">
        <v>58</v>
      </c>
      <c r="IE270" s="144">
        <v>59</v>
      </c>
      <c r="IF270" s="144">
        <v>69</v>
      </c>
      <c r="IG270" s="144">
        <v>62</v>
      </c>
      <c r="IH270" s="144">
        <v>60</v>
      </c>
      <c r="II270" s="144">
        <v>57</v>
      </c>
      <c r="IJ270" s="144">
        <v>62</v>
      </c>
      <c r="IK270" s="144">
        <v>61</v>
      </c>
      <c r="IL270" s="144">
        <v>57</v>
      </c>
      <c r="IM270" s="144">
        <v>56</v>
      </c>
      <c r="IN270" s="341">
        <f t="shared" si="219"/>
        <v>61.5</v>
      </c>
      <c r="IO270" s="144">
        <v>67</v>
      </c>
      <c r="IP270" s="144">
        <v>65</v>
      </c>
      <c r="IQ270" s="144">
        <v>68</v>
      </c>
      <c r="IR270" s="144">
        <v>75</v>
      </c>
      <c r="IS270" s="329">
        <v>74</v>
      </c>
      <c r="IT270" s="144">
        <v>72</v>
      </c>
      <c r="IU270" s="144">
        <v>61</v>
      </c>
      <c r="IV270" s="144">
        <v>65</v>
      </c>
      <c r="IW270" s="144">
        <v>62</v>
      </c>
      <c r="IX270" s="144">
        <v>63</v>
      </c>
      <c r="IY270" s="144">
        <v>55</v>
      </c>
      <c r="IZ270" s="144">
        <v>57</v>
      </c>
      <c r="JA270" s="144">
        <v>54</v>
      </c>
      <c r="JB270" s="144">
        <v>54</v>
      </c>
      <c r="JC270" s="343">
        <f t="shared" si="221"/>
        <v>51</v>
      </c>
      <c r="JD270" s="144">
        <v>48</v>
      </c>
      <c r="JE270" s="144">
        <v>61</v>
      </c>
      <c r="JF270" s="362">
        <f t="shared" si="222"/>
        <v>60</v>
      </c>
      <c r="JG270" s="144">
        <v>59</v>
      </c>
      <c r="JH270" s="144">
        <v>62</v>
      </c>
      <c r="JI270" s="144">
        <v>64</v>
      </c>
      <c r="JJ270" s="144">
        <v>65</v>
      </c>
      <c r="JK270" s="144">
        <v>66</v>
      </c>
      <c r="JL270" s="144">
        <v>68</v>
      </c>
      <c r="JM270" s="144">
        <v>71</v>
      </c>
      <c r="JN270" s="341">
        <f t="shared" si="223"/>
        <v>70.5</v>
      </c>
      <c r="JO270" s="144">
        <v>70</v>
      </c>
      <c r="JP270" s="144">
        <v>63</v>
      </c>
      <c r="JQ270" s="144">
        <v>58</v>
      </c>
      <c r="JR270" s="144">
        <v>62</v>
      </c>
      <c r="JS270" s="144">
        <v>62</v>
      </c>
      <c r="JT270" s="144">
        <v>63</v>
      </c>
      <c r="JU270" s="144">
        <v>61</v>
      </c>
      <c r="JV270" s="341">
        <f t="shared" si="224"/>
        <v>61.5</v>
      </c>
      <c r="JW270" s="144">
        <v>62</v>
      </c>
      <c r="JX270" s="144">
        <v>63</v>
      </c>
      <c r="JY270" s="144">
        <v>61</v>
      </c>
      <c r="JZ270" s="144">
        <v>59</v>
      </c>
      <c r="KA270" s="144">
        <v>59</v>
      </c>
      <c r="KB270" s="144">
        <v>60</v>
      </c>
      <c r="KC270" s="144">
        <v>59</v>
      </c>
      <c r="KD270" s="144">
        <v>57</v>
      </c>
      <c r="KE270" s="144">
        <v>56</v>
      </c>
      <c r="KF270" s="144">
        <v>56</v>
      </c>
      <c r="KG270" s="144">
        <v>59</v>
      </c>
      <c r="KH270" s="144">
        <v>56</v>
      </c>
      <c r="KI270" s="144">
        <v>56</v>
      </c>
      <c r="KJ270" s="144">
        <v>56</v>
      </c>
      <c r="KK270" s="144">
        <v>55</v>
      </c>
      <c r="KL270" s="144">
        <v>52</v>
      </c>
      <c r="KM270" s="144">
        <v>53</v>
      </c>
      <c r="KN270" s="144">
        <v>51</v>
      </c>
      <c r="KO270" s="144">
        <v>50</v>
      </c>
      <c r="KP270" s="144">
        <v>48</v>
      </c>
      <c r="KQ270" s="144">
        <v>48</v>
      </c>
      <c r="KR270" s="144">
        <v>49</v>
      </c>
      <c r="KS270" s="144">
        <v>51</v>
      </c>
      <c r="KT270" s="144">
        <v>54</v>
      </c>
      <c r="KU270" s="144">
        <v>51</v>
      </c>
      <c r="KV270" s="144">
        <v>55</v>
      </c>
      <c r="KW270" s="144">
        <v>57</v>
      </c>
      <c r="KX270" s="144">
        <v>61</v>
      </c>
      <c r="KY270" s="144">
        <v>56</v>
      </c>
      <c r="KZ270" s="144">
        <v>63</v>
      </c>
      <c r="LA270" s="144">
        <v>65</v>
      </c>
      <c r="LB270" s="144">
        <v>65</v>
      </c>
      <c r="LC270" s="144">
        <v>59</v>
      </c>
      <c r="LD270" s="144">
        <v>52</v>
      </c>
      <c r="LE270" s="144">
        <v>51</v>
      </c>
      <c r="LF270" s="144">
        <v>54</v>
      </c>
      <c r="LG270" s="144">
        <v>54</v>
      </c>
      <c r="LH270" s="144">
        <v>54</v>
      </c>
      <c r="LI270" s="144">
        <v>52</v>
      </c>
      <c r="LJ270" s="144">
        <v>48</v>
      </c>
      <c r="LK270" s="144">
        <v>49</v>
      </c>
      <c r="LL270" s="144">
        <v>53</v>
      </c>
      <c r="LM270" s="144">
        <v>53</v>
      </c>
      <c r="LN270" s="144">
        <v>50</v>
      </c>
      <c r="LO270" s="144">
        <v>48</v>
      </c>
      <c r="LP270" s="144">
        <v>46</v>
      </c>
      <c r="LQ270" s="144">
        <v>42</v>
      </c>
      <c r="LR270" s="144">
        <v>43</v>
      </c>
      <c r="LS270" s="144">
        <v>42</v>
      </c>
      <c r="LT270" s="144">
        <v>40</v>
      </c>
      <c r="LU270" s="144">
        <v>29</v>
      </c>
      <c r="LV270" s="144">
        <v>37</v>
      </c>
      <c r="LW270" s="144">
        <v>33</v>
      </c>
      <c r="LX270" s="144">
        <v>31</v>
      </c>
      <c r="LY270" s="144">
        <v>32</v>
      </c>
      <c r="LZ270" s="144">
        <v>33</v>
      </c>
      <c r="MA270" s="144">
        <v>34</v>
      </c>
      <c r="MB270" s="144">
        <v>37</v>
      </c>
      <c r="MC270" s="144">
        <v>36</v>
      </c>
      <c r="MD270" s="144">
        <v>34</v>
      </c>
      <c r="ME270" s="144">
        <v>31</v>
      </c>
      <c r="MF270" s="144">
        <v>29</v>
      </c>
      <c r="MG270" s="144">
        <v>25</v>
      </c>
      <c r="MH270" s="144">
        <v>27</v>
      </c>
      <c r="MI270" s="144">
        <v>28</v>
      </c>
      <c r="MJ270" s="144">
        <v>28</v>
      </c>
      <c r="MK270" s="144">
        <v>27</v>
      </c>
      <c r="ML270" s="144">
        <v>26</v>
      </c>
      <c r="MM270" s="144">
        <v>22</v>
      </c>
      <c r="MN270" s="144">
        <v>24</v>
      </c>
      <c r="MO270" s="144">
        <v>24</v>
      </c>
      <c r="MP270" s="144">
        <v>27</v>
      </c>
      <c r="MQ270" s="144">
        <v>27</v>
      </c>
      <c r="MR270" s="144">
        <v>29</v>
      </c>
      <c r="MS270" s="144">
        <v>28</v>
      </c>
      <c r="MT270" s="144">
        <v>27</v>
      </c>
      <c r="MU270" s="144">
        <v>27</v>
      </c>
      <c r="MV270" s="144">
        <v>28</v>
      </c>
      <c r="MW270" s="144">
        <v>25</v>
      </c>
      <c r="MX270" s="144">
        <v>27</v>
      </c>
      <c r="MY270" s="144">
        <v>27</v>
      </c>
      <c r="MZ270" s="144">
        <v>28</v>
      </c>
      <c r="NA270" s="144">
        <v>27</v>
      </c>
      <c r="NB270" s="144">
        <v>26</v>
      </c>
      <c r="NC270" s="144">
        <v>26</v>
      </c>
      <c r="ND270" s="144">
        <v>19</v>
      </c>
      <c r="NE270" s="144">
        <v>19</v>
      </c>
      <c r="NF270" s="144">
        <v>19</v>
      </c>
      <c r="NG270" s="144">
        <v>20</v>
      </c>
      <c r="NH270" s="144">
        <v>19</v>
      </c>
      <c r="NI270" s="144">
        <v>19</v>
      </c>
      <c r="NJ270" s="144">
        <v>19</v>
      </c>
      <c r="NK270" s="144">
        <v>17</v>
      </c>
      <c r="NL270" s="144">
        <v>19</v>
      </c>
      <c r="NM270" s="144">
        <v>21</v>
      </c>
      <c r="NN270" s="144">
        <v>21</v>
      </c>
      <c r="NO270" s="144">
        <v>24</v>
      </c>
      <c r="NP270" s="144">
        <v>24</v>
      </c>
      <c r="NQ270" s="144">
        <v>21</v>
      </c>
      <c r="NR270" s="144">
        <v>20</v>
      </c>
      <c r="NS270" s="144">
        <v>20</v>
      </c>
      <c r="NT270" s="144">
        <v>21</v>
      </c>
      <c r="NU270" s="144">
        <v>20</v>
      </c>
      <c r="NV270" s="144">
        <v>20</v>
      </c>
      <c r="NW270" s="144">
        <v>18</v>
      </c>
      <c r="NX270" s="144">
        <v>18</v>
      </c>
      <c r="NY270" s="144">
        <v>16</v>
      </c>
      <c r="NZ270" s="144">
        <v>15</v>
      </c>
      <c r="OA270" s="144">
        <v>16</v>
      </c>
      <c r="OB270" s="144">
        <v>16</v>
      </c>
      <c r="OC270" s="144">
        <v>16</v>
      </c>
      <c r="OD270" s="144">
        <v>16</v>
      </c>
      <c r="OE270" s="144">
        <v>19</v>
      </c>
      <c r="OF270" s="144">
        <v>19</v>
      </c>
      <c r="OG270" s="144">
        <v>19</v>
      </c>
      <c r="OH270" s="144">
        <v>19</v>
      </c>
      <c r="OI270" s="144">
        <v>19</v>
      </c>
      <c r="OJ270" s="144">
        <v>20</v>
      </c>
      <c r="OK270" s="144">
        <v>22</v>
      </c>
      <c r="OL270" s="144">
        <v>24</v>
      </c>
      <c r="OM270" s="144">
        <v>25</v>
      </c>
      <c r="ON270" s="144">
        <v>26</v>
      </c>
      <c r="OO270" s="144">
        <v>27</v>
      </c>
      <c r="OP270" s="473">
        <v>29</v>
      </c>
      <c r="OQ270" s="144">
        <v>30</v>
      </c>
      <c r="OR270" s="144">
        <v>27</v>
      </c>
      <c r="OS270" s="144">
        <v>28</v>
      </c>
      <c r="OT270" s="144">
        <v>30</v>
      </c>
      <c r="OU270" s="144">
        <v>31</v>
      </c>
      <c r="OV270" s="144">
        <v>30</v>
      </c>
      <c r="OW270" s="144">
        <v>26</v>
      </c>
      <c r="OX270" s="144">
        <v>27</v>
      </c>
      <c r="OY270" s="341">
        <f t="shared" si="220"/>
        <v>24</v>
      </c>
      <c r="OZ270" s="473">
        <v>21</v>
      </c>
      <c r="PA270" s="144">
        <v>21</v>
      </c>
      <c r="PB270" s="144">
        <v>22</v>
      </c>
      <c r="PC270" s="144">
        <v>22</v>
      </c>
      <c r="PD270" s="144">
        <v>22</v>
      </c>
    </row>
    <row r="271" spans="1:420" s="144" customFormat="1" x14ac:dyDescent="0.2">
      <c r="A271" s="318"/>
      <c r="B271" s="318">
        <v>22</v>
      </c>
      <c r="C271" s="319">
        <f t="shared" ca="1" si="218"/>
        <v>77</v>
      </c>
      <c r="D271" s="322"/>
      <c r="E271" s="322"/>
      <c r="F271" s="322"/>
      <c r="G271" s="144">
        <v>37</v>
      </c>
      <c r="H271" s="144">
        <v>39</v>
      </c>
      <c r="I271" s="343">
        <v>36.5</v>
      </c>
      <c r="J271" s="144">
        <v>34</v>
      </c>
      <c r="K271" s="144">
        <v>36</v>
      </c>
      <c r="L271" s="144">
        <v>34</v>
      </c>
      <c r="M271" s="144">
        <v>34</v>
      </c>
      <c r="N271" s="144">
        <v>30</v>
      </c>
      <c r="O271" s="144">
        <v>30</v>
      </c>
      <c r="P271" s="144">
        <v>35</v>
      </c>
      <c r="Q271" s="144">
        <v>35</v>
      </c>
      <c r="R271" s="144">
        <v>34</v>
      </c>
      <c r="S271" s="144">
        <v>31</v>
      </c>
      <c r="T271" s="144">
        <v>29</v>
      </c>
      <c r="U271" s="144">
        <v>29</v>
      </c>
      <c r="V271" s="144">
        <v>29</v>
      </c>
      <c r="W271" s="144">
        <v>29</v>
      </c>
      <c r="X271" s="144">
        <v>26</v>
      </c>
      <c r="Y271" s="144">
        <v>29</v>
      </c>
      <c r="Z271" s="144">
        <v>31</v>
      </c>
      <c r="AA271" s="144">
        <v>32</v>
      </c>
      <c r="AB271" s="144">
        <v>33</v>
      </c>
      <c r="AC271" s="144">
        <v>33</v>
      </c>
      <c r="AD271" s="144">
        <v>29</v>
      </c>
      <c r="AE271" s="144">
        <v>27</v>
      </c>
      <c r="AF271" s="144">
        <v>28</v>
      </c>
      <c r="AG271" s="144">
        <v>21</v>
      </c>
      <c r="AH271" s="144">
        <v>19</v>
      </c>
      <c r="AI271" s="144">
        <v>15</v>
      </c>
      <c r="AJ271" s="144">
        <v>34</v>
      </c>
      <c r="AK271" s="144">
        <v>35</v>
      </c>
      <c r="AL271" s="144">
        <v>34</v>
      </c>
      <c r="AM271" s="144">
        <v>38</v>
      </c>
      <c r="AN271" s="144">
        <v>37</v>
      </c>
      <c r="AO271" s="144">
        <v>40</v>
      </c>
      <c r="AP271" s="363">
        <v>44.5</v>
      </c>
      <c r="AQ271" s="144">
        <v>49</v>
      </c>
      <c r="AR271" s="144">
        <v>50</v>
      </c>
      <c r="AS271" s="144">
        <v>47</v>
      </c>
      <c r="AT271" s="144">
        <v>42</v>
      </c>
      <c r="AU271" s="144">
        <v>44</v>
      </c>
      <c r="AV271" s="144">
        <v>50</v>
      </c>
      <c r="AW271" s="144">
        <v>54</v>
      </c>
      <c r="AX271" s="144">
        <v>62</v>
      </c>
      <c r="AY271" s="144">
        <v>62</v>
      </c>
      <c r="AZ271" s="144">
        <v>64</v>
      </c>
      <c r="BA271" s="144">
        <v>68</v>
      </c>
      <c r="BB271" s="144">
        <v>69</v>
      </c>
      <c r="BC271" s="144">
        <v>73</v>
      </c>
      <c r="BD271" s="144">
        <v>74</v>
      </c>
      <c r="BE271" s="144">
        <v>78</v>
      </c>
      <c r="BF271" s="144">
        <v>78</v>
      </c>
      <c r="BG271" s="144">
        <v>81</v>
      </c>
      <c r="BH271" s="144">
        <v>83</v>
      </c>
      <c r="BI271" s="144">
        <v>91</v>
      </c>
      <c r="BJ271" s="144">
        <v>91</v>
      </c>
      <c r="BK271" s="144">
        <v>90</v>
      </c>
      <c r="BL271" s="144">
        <v>87</v>
      </c>
      <c r="BM271" s="144">
        <v>86</v>
      </c>
      <c r="BN271" s="144">
        <v>85</v>
      </c>
      <c r="BO271" s="144">
        <v>86</v>
      </c>
      <c r="BP271" s="144">
        <v>82</v>
      </c>
      <c r="BQ271" s="144">
        <v>76</v>
      </c>
      <c r="BR271" s="144">
        <v>75</v>
      </c>
      <c r="BS271" s="371">
        <v>0</v>
      </c>
      <c r="BT271" s="144">
        <v>68</v>
      </c>
      <c r="BU271" s="144">
        <v>67</v>
      </c>
      <c r="BV271" s="144">
        <v>57</v>
      </c>
      <c r="BW271" s="144">
        <v>54</v>
      </c>
      <c r="BX271" s="144">
        <v>55</v>
      </c>
      <c r="BY271" s="144">
        <v>58</v>
      </c>
      <c r="BZ271" s="144">
        <v>63</v>
      </c>
      <c r="CA271" s="329">
        <v>67</v>
      </c>
      <c r="CB271" s="144">
        <v>67</v>
      </c>
      <c r="CC271" s="329">
        <v>67</v>
      </c>
      <c r="CD271" s="329">
        <v>75</v>
      </c>
      <c r="CE271" s="329">
        <v>76</v>
      </c>
      <c r="CF271" s="329">
        <v>76</v>
      </c>
      <c r="CG271" s="144">
        <v>71</v>
      </c>
      <c r="CH271" s="144">
        <v>71</v>
      </c>
      <c r="CI271" s="329">
        <v>71</v>
      </c>
      <c r="CJ271" s="144">
        <v>67</v>
      </c>
      <c r="CK271" s="144">
        <v>69</v>
      </c>
      <c r="CL271" s="144">
        <v>72</v>
      </c>
      <c r="CM271" s="144">
        <v>73</v>
      </c>
      <c r="CN271" s="144">
        <v>77</v>
      </c>
      <c r="CO271" s="144">
        <v>82</v>
      </c>
      <c r="CP271" s="144">
        <v>85</v>
      </c>
      <c r="CQ271" s="144">
        <v>87</v>
      </c>
      <c r="CR271" s="144">
        <v>87</v>
      </c>
      <c r="CS271" s="144">
        <v>83</v>
      </c>
      <c r="CT271" s="144">
        <v>83</v>
      </c>
      <c r="CU271" s="144">
        <v>78</v>
      </c>
      <c r="CV271" s="144">
        <v>80</v>
      </c>
      <c r="CW271" s="144">
        <v>77</v>
      </c>
      <c r="CX271" s="144">
        <v>99</v>
      </c>
      <c r="CY271" s="144">
        <v>95</v>
      </c>
      <c r="CZ271" s="144">
        <v>100</v>
      </c>
      <c r="DA271" s="144">
        <v>97</v>
      </c>
      <c r="DB271" s="144">
        <v>92</v>
      </c>
      <c r="DC271" s="144">
        <v>95</v>
      </c>
      <c r="DD271" s="144">
        <v>93</v>
      </c>
      <c r="DE271" s="144">
        <v>86</v>
      </c>
      <c r="DF271" s="144">
        <v>86</v>
      </c>
      <c r="DG271" s="144">
        <v>86</v>
      </c>
      <c r="DH271" s="144">
        <v>82</v>
      </c>
      <c r="DI271" s="144">
        <v>76</v>
      </c>
      <c r="DJ271" s="144">
        <v>77</v>
      </c>
      <c r="DK271" s="144">
        <v>76</v>
      </c>
      <c r="DL271" s="144">
        <v>77</v>
      </c>
      <c r="DM271" s="144">
        <v>74</v>
      </c>
      <c r="DN271" s="144">
        <v>82</v>
      </c>
      <c r="DO271" s="144">
        <v>84</v>
      </c>
      <c r="DP271" s="144">
        <v>86</v>
      </c>
      <c r="DQ271" s="144">
        <v>88</v>
      </c>
      <c r="DR271" s="329">
        <v>89</v>
      </c>
      <c r="DS271" s="144">
        <v>90</v>
      </c>
      <c r="DT271" s="329">
        <v>90</v>
      </c>
      <c r="DU271" s="329">
        <v>83</v>
      </c>
      <c r="DV271" s="329">
        <v>82</v>
      </c>
      <c r="DW271" s="329">
        <v>81</v>
      </c>
      <c r="DX271" s="329">
        <v>80</v>
      </c>
      <c r="DY271" s="329">
        <v>79</v>
      </c>
      <c r="DZ271" s="329">
        <v>80</v>
      </c>
      <c r="EA271" s="329">
        <v>79</v>
      </c>
      <c r="EB271" s="329">
        <v>83</v>
      </c>
      <c r="EC271" s="329">
        <v>87</v>
      </c>
      <c r="ED271" s="329">
        <v>86</v>
      </c>
      <c r="EE271" s="329">
        <v>96</v>
      </c>
      <c r="EF271" s="329">
        <v>102</v>
      </c>
      <c r="EG271" s="329">
        <v>102</v>
      </c>
      <c r="EH271" s="329">
        <v>100</v>
      </c>
      <c r="EI271" s="329">
        <v>98</v>
      </c>
      <c r="EJ271" s="329">
        <v>95</v>
      </c>
      <c r="EK271" s="329">
        <v>90</v>
      </c>
      <c r="EL271" s="329">
        <v>90</v>
      </c>
      <c r="EM271" s="329">
        <v>91</v>
      </c>
      <c r="EN271" s="329">
        <v>98</v>
      </c>
      <c r="EO271" s="144">
        <v>96</v>
      </c>
      <c r="EP271" s="329">
        <v>98</v>
      </c>
      <c r="EQ271" s="329">
        <v>102</v>
      </c>
      <c r="ER271" s="329">
        <v>105</v>
      </c>
      <c r="ES271" s="329">
        <v>97</v>
      </c>
      <c r="ET271" s="329">
        <v>89</v>
      </c>
      <c r="EU271" s="381">
        <v>93</v>
      </c>
      <c r="EV271" s="329">
        <v>94</v>
      </c>
      <c r="EW271" s="329">
        <v>93</v>
      </c>
      <c r="EX271" s="329">
        <v>100</v>
      </c>
      <c r="EY271" s="329">
        <v>98</v>
      </c>
      <c r="EZ271" s="329">
        <v>98</v>
      </c>
      <c r="FA271" s="329">
        <v>91</v>
      </c>
      <c r="FB271" s="329">
        <v>97</v>
      </c>
      <c r="FC271" s="329">
        <v>93</v>
      </c>
      <c r="FD271" s="329">
        <v>102</v>
      </c>
      <c r="FE271" s="329">
        <v>106</v>
      </c>
      <c r="FF271" s="329">
        <v>110</v>
      </c>
      <c r="FG271" s="329">
        <v>113</v>
      </c>
      <c r="FH271" s="329">
        <v>115</v>
      </c>
      <c r="FI271" s="329">
        <v>109</v>
      </c>
      <c r="FJ271" s="329">
        <v>107</v>
      </c>
      <c r="FK271" s="144">
        <v>102</v>
      </c>
      <c r="FL271" s="329">
        <v>109</v>
      </c>
      <c r="FM271" s="329">
        <v>109</v>
      </c>
      <c r="FN271" s="144">
        <v>112</v>
      </c>
      <c r="FO271" s="144">
        <v>112</v>
      </c>
      <c r="FP271" s="144">
        <v>104</v>
      </c>
      <c r="FQ271" s="381">
        <v>99</v>
      </c>
      <c r="FR271" s="144">
        <v>97</v>
      </c>
      <c r="FS271" s="329">
        <v>105</v>
      </c>
      <c r="FT271" s="144">
        <v>110</v>
      </c>
      <c r="FU271" s="329">
        <v>102</v>
      </c>
      <c r="FV271" s="329">
        <v>101</v>
      </c>
      <c r="FW271" s="329">
        <v>110</v>
      </c>
      <c r="FX271" s="329">
        <v>100</v>
      </c>
      <c r="FY271" s="329">
        <v>99</v>
      </c>
      <c r="FZ271" s="329">
        <v>105</v>
      </c>
      <c r="GA271" s="329">
        <v>113</v>
      </c>
      <c r="GB271" s="329">
        <v>110</v>
      </c>
      <c r="GC271" s="329">
        <v>103</v>
      </c>
      <c r="GD271" s="329">
        <v>102</v>
      </c>
      <c r="GE271" s="329">
        <v>100</v>
      </c>
      <c r="GF271" s="329">
        <v>107</v>
      </c>
      <c r="GG271" s="329">
        <v>107</v>
      </c>
      <c r="GH271" s="329">
        <v>98</v>
      </c>
      <c r="GI271" s="329">
        <v>99</v>
      </c>
      <c r="GJ271" s="329">
        <v>102</v>
      </c>
      <c r="GK271" s="329">
        <v>109</v>
      </c>
      <c r="GL271" s="329">
        <v>102</v>
      </c>
      <c r="GM271" s="329">
        <v>100</v>
      </c>
      <c r="GN271" s="329">
        <v>100</v>
      </c>
      <c r="GO271" s="329">
        <v>108</v>
      </c>
      <c r="GP271" s="144">
        <v>96</v>
      </c>
      <c r="GQ271" s="329">
        <v>89</v>
      </c>
      <c r="GR271" s="329">
        <v>91</v>
      </c>
      <c r="GS271" s="329">
        <v>104</v>
      </c>
      <c r="GT271" s="329">
        <v>105</v>
      </c>
      <c r="GU271" s="329">
        <v>90</v>
      </c>
      <c r="GV271" s="144">
        <v>92</v>
      </c>
      <c r="GW271" s="144">
        <v>87</v>
      </c>
      <c r="GX271" s="144">
        <v>91</v>
      </c>
      <c r="GY271" s="144">
        <v>80</v>
      </c>
      <c r="GZ271" s="144">
        <v>85</v>
      </c>
      <c r="HA271" s="144">
        <v>90</v>
      </c>
      <c r="HB271" s="144">
        <v>94</v>
      </c>
      <c r="HC271" s="144">
        <v>95</v>
      </c>
      <c r="HD271" s="144">
        <v>101</v>
      </c>
      <c r="HE271" s="144">
        <v>100</v>
      </c>
      <c r="HF271" s="144">
        <v>103</v>
      </c>
      <c r="HG271" s="144">
        <v>102</v>
      </c>
      <c r="HH271" s="144">
        <v>98</v>
      </c>
      <c r="HI271" s="144">
        <v>97</v>
      </c>
      <c r="HJ271" s="144">
        <v>92</v>
      </c>
      <c r="HK271" s="144">
        <v>99</v>
      </c>
      <c r="HL271" s="144">
        <v>97</v>
      </c>
      <c r="HM271" s="144">
        <v>99</v>
      </c>
      <c r="HN271" s="144">
        <v>101</v>
      </c>
      <c r="HO271" s="144">
        <v>95</v>
      </c>
      <c r="HP271" s="144">
        <v>93</v>
      </c>
      <c r="HQ271" s="144">
        <v>91</v>
      </c>
      <c r="HR271" s="144">
        <v>95</v>
      </c>
      <c r="HS271" s="144">
        <v>100</v>
      </c>
      <c r="HT271" s="144">
        <v>98</v>
      </c>
      <c r="HU271" s="144">
        <v>99</v>
      </c>
      <c r="HV271" s="144">
        <v>94</v>
      </c>
      <c r="HW271" s="144">
        <v>100</v>
      </c>
      <c r="HX271" s="144">
        <v>105</v>
      </c>
      <c r="HY271" s="144">
        <v>90</v>
      </c>
      <c r="HZ271" s="144">
        <v>93</v>
      </c>
      <c r="IA271" s="144">
        <v>91</v>
      </c>
      <c r="IB271" s="144">
        <v>90</v>
      </c>
      <c r="IC271" s="144">
        <v>87</v>
      </c>
      <c r="ID271" s="144">
        <v>87</v>
      </c>
      <c r="IE271" s="144">
        <v>88</v>
      </c>
      <c r="IF271" s="144">
        <v>94</v>
      </c>
      <c r="IG271" s="144">
        <v>99</v>
      </c>
      <c r="IH271" s="144">
        <v>92</v>
      </c>
      <c r="II271" s="144">
        <v>98</v>
      </c>
      <c r="IJ271" s="144">
        <v>91</v>
      </c>
      <c r="IK271" s="144">
        <v>97</v>
      </c>
      <c r="IL271" s="144">
        <v>93</v>
      </c>
      <c r="IM271" s="144">
        <v>83</v>
      </c>
      <c r="IN271" s="341">
        <f t="shared" si="219"/>
        <v>88</v>
      </c>
      <c r="IO271" s="144">
        <v>93</v>
      </c>
      <c r="IP271" s="144">
        <v>95</v>
      </c>
      <c r="IQ271" s="144">
        <v>93</v>
      </c>
      <c r="IR271" s="144">
        <v>93</v>
      </c>
      <c r="IS271" s="329">
        <v>95</v>
      </c>
      <c r="IT271" s="144">
        <v>92</v>
      </c>
      <c r="IU271" s="144">
        <v>93</v>
      </c>
      <c r="IV271" s="144">
        <v>91</v>
      </c>
      <c r="IW271" s="144">
        <v>89</v>
      </c>
      <c r="IX271" s="144">
        <v>94</v>
      </c>
      <c r="IY271" s="144">
        <v>92</v>
      </c>
      <c r="IZ271" s="144">
        <v>89</v>
      </c>
      <c r="JA271" s="144">
        <v>91</v>
      </c>
      <c r="JB271" s="144">
        <v>94</v>
      </c>
      <c r="JC271" s="343">
        <f t="shared" si="221"/>
        <v>100.5</v>
      </c>
      <c r="JD271" s="144">
        <v>107</v>
      </c>
      <c r="JE271" s="144">
        <v>116</v>
      </c>
      <c r="JF271" s="362">
        <f t="shared" si="222"/>
        <v>115.5</v>
      </c>
      <c r="JG271" s="144">
        <v>115</v>
      </c>
      <c r="JH271" s="144">
        <v>103</v>
      </c>
      <c r="JI271" s="144">
        <v>107</v>
      </c>
      <c r="JJ271" s="144">
        <v>100</v>
      </c>
      <c r="JK271" s="144">
        <v>108</v>
      </c>
      <c r="JL271" s="144">
        <v>108</v>
      </c>
      <c r="JM271" s="144">
        <v>107</v>
      </c>
      <c r="JN271" s="341">
        <f t="shared" si="223"/>
        <v>105.5</v>
      </c>
      <c r="JO271" s="144">
        <v>104</v>
      </c>
      <c r="JP271" s="144">
        <v>95</v>
      </c>
      <c r="JQ271" s="144">
        <v>90</v>
      </c>
      <c r="JR271" s="144">
        <v>94</v>
      </c>
      <c r="JS271" s="144">
        <v>92</v>
      </c>
      <c r="JT271" s="144">
        <v>96</v>
      </c>
      <c r="JU271" s="144">
        <v>93</v>
      </c>
      <c r="JV271" s="341">
        <f t="shared" si="224"/>
        <v>92</v>
      </c>
      <c r="JW271" s="144">
        <v>91</v>
      </c>
      <c r="JX271" s="144">
        <v>91</v>
      </c>
      <c r="JY271" s="144">
        <v>92</v>
      </c>
      <c r="JZ271" s="144">
        <v>89</v>
      </c>
      <c r="KA271" s="144">
        <v>89</v>
      </c>
      <c r="KB271" s="144">
        <v>88</v>
      </c>
      <c r="KC271" s="144">
        <v>88</v>
      </c>
      <c r="KD271" s="144">
        <v>80</v>
      </c>
      <c r="KE271" s="144">
        <v>79</v>
      </c>
      <c r="KF271" s="144">
        <v>84</v>
      </c>
      <c r="KG271" s="144">
        <v>78</v>
      </c>
      <c r="KH271" s="144">
        <v>83</v>
      </c>
      <c r="KI271" s="144">
        <v>88</v>
      </c>
      <c r="KJ271" s="144">
        <v>82</v>
      </c>
      <c r="KK271" s="144">
        <v>82</v>
      </c>
      <c r="KL271" s="144">
        <v>82</v>
      </c>
      <c r="KM271" s="144">
        <v>83</v>
      </c>
      <c r="KN271" s="144">
        <v>87</v>
      </c>
      <c r="KO271" s="144">
        <v>81</v>
      </c>
      <c r="KP271" s="144">
        <v>84</v>
      </c>
      <c r="KQ271" s="144">
        <v>87</v>
      </c>
      <c r="KR271" s="144">
        <v>86</v>
      </c>
      <c r="KS271" s="144">
        <v>81</v>
      </c>
      <c r="KT271" s="144">
        <v>81</v>
      </c>
      <c r="KU271" s="144">
        <v>79</v>
      </c>
      <c r="KV271" s="144">
        <v>101</v>
      </c>
      <c r="KW271" s="144">
        <v>103</v>
      </c>
      <c r="KX271" s="144">
        <v>106</v>
      </c>
      <c r="KY271" s="144">
        <v>110</v>
      </c>
      <c r="KZ271" s="144">
        <v>131</v>
      </c>
      <c r="LA271" s="144">
        <v>135</v>
      </c>
      <c r="LB271" s="144">
        <v>132</v>
      </c>
      <c r="LC271" s="144">
        <v>125</v>
      </c>
      <c r="LD271" s="144">
        <v>127</v>
      </c>
      <c r="LE271" s="144">
        <v>133</v>
      </c>
      <c r="LF271" s="144">
        <v>135</v>
      </c>
      <c r="LG271" s="144">
        <v>135</v>
      </c>
      <c r="LH271" s="144">
        <v>129</v>
      </c>
      <c r="LI271" s="144">
        <v>123</v>
      </c>
      <c r="LJ271" s="144">
        <v>94</v>
      </c>
      <c r="LK271" s="144">
        <v>96</v>
      </c>
      <c r="LL271" s="144">
        <v>97</v>
      </c>
      <c r="LM271" s="144">
        <v>96</v>
      </c>
      <c r="LN271" s="144">
        <v>97</v>
      </c>
      <c r="LO271" s="144">
        <v>103</v>
      </c>
      <c r="LP271" s="144">
        <v>106</v>
      </c>
      <c r="LQ271" s="144">
        <v>101</v>
      </c>
      <c r="LR271" s="144">
        <v>104</v>
      </c>
      <c r="LS271" s="144">
        <v>104</v>
      </c>
      <c r="LT271" s="144">
        <v>105</v>
      </c>
      <c r="LU271" s="144">
        <v>104</v>
      </c>
      <c r="LV271" s="144">
        <v>98</v>
      </c>
      <c r="LW271" s="144">
        <v>112</v>
      </c>
      <c r="LX271" s="144">
        <v>109</v>
      </c>
      <c r="LY271" s="144">
        <v>103</v>
      </c>
      <c r="LZ271" s="144">
        <v>102</v>
      </c>
      <c r="MA271" s="144">
        <v>100</v>
      </c>
      <c r="MB271" s="144">
        <v>95</v>
      </c>
      <c r="MC271" s="144">
        <v>99</v>
      </c>
      <c r="MD271" s="144">
        <v>94</v>
      </c>
      <c r="ME271" s="144">
        <v>98</v>
      </c>
      <c r="MF271" s="144">
        <v>93</v>
      </c>
      <c r="MG271" s="144">
        <v>95</v>
      </c>
      <c r="MH271" s="144">
        <v>94</v>
      </c>
      <c r="MI271" s="144">
        <v>97</v>
      </c>
      <c r="MJ271" s="144">
        <v>100</v>
      </c>
      <c r="MK271" s="144">
        <v>98</v>
      </c>
      <c r="ML271" s="144">
        <v>104</v>
      </c>
      <c r="MM271" s="144">
        <v>103</v>
      </c>
      <c r="MN271" s="144">
        <v>104</v>
      </c>
      <c r="MO271" s="144">
        <v>107</v>
      </c>
      <c r="MP271" s="144">
        <v>101</v>
      </c>
      <c r="MQ271" s="144">
        <v>94</v>
      </c>
      <c r="MR271" s="144">
        <v>95</v>
      </c>
      <c r="MS271" s="144">
        <v>96</v>
      </c>
      <c r="MT271" s="144">
        <v>90</v>
      </c>
      <c r="MU271" s="144">
        <v>83</v>
      </c>
      <c r="MV271" s="144">
        <v>88</v>
      </c>
      <c r="MW271" s="144">
        <v>80</v>
      </c>
      <c r="MX271" s="144">
        <v>84</v>
      </c>
      <c r="MY271" s="144">
        <v>88</v>
      </c>
      <c r="MZ271" s="144">
        <v>80</v>
      </c>
      <c r="NA271" s="144">
        <v>75</v>
      </c>
      <c r="NB271" s="144">
        <v>75</v>
      </c>
      <c r="NC271" s="144">
        <v>80</v>
      </c>
      <c r="ND271" s="144">
        <v>83</v>
      </c>
      <c r="NE271" s="144">
        <v>82</v>
      </c>
      <c r="NF271" s="144">
        <v>85</v>
      </c>
      <c r="NG271" s="144">
        <v>75</v>
      </c>
      <c r="NH271" s="144">
        <v>77</v>
      </c>
      <c r="NI271" s="144">
        <v>68</v>
      </c>
      <c r="NJ271" s="144">
        <v>69</v>
      </c>
      <c r="NK271" s="144">
        <v>68</v>
      </c>
      <c r="NL271" s="144">
        <v>69</v>
      </c>
      <c r="NM271" s="144">
        <v>72</v>
      </c>
      <c r="NN271" s="144">
        <v>74</v>
      </c>
      <c r="NO271" s="144">
        <v>69</v>
      </c>
      <c r="NP271" s="144">
        <v>72</v>
      </c>
      <c r="NQ271" s="144">
        <v>72</v>
      </c>
      <c r="NR271" s="144">
        <v>76</v>
      </c>
      <c r="NS271" s="144">
        <v>74</v>
      </c>
      <c r="NT271" s="144">
        <v>68</v>
      </c>
      <c r="NU271" s="144">
        <v>67</v>
      </c>
      <c r="NV271" s="144">
        <v>68</v>
      </c>
      <c r="NW271" s="144">
        <v>73</v>
      </c>
      <c r="NX271" s="144">
        <v>78</v>
      </c>
      <c r="NY271" s="144">
        <v>80</v>
      </c>
      <c r="NZ271" s="144">
        <v>81</v>
      </c>
      <c r="OA271" s="144">
        <v>80</v>
      </c>
      <c r="OB271" s="144">
        <v>89</v>
      </c>
      <c r="OC271" s="144">
        <v>89</v>
      </c>
      <c r="OD271" s="144">
        <v>95</v>
      </c>
      <c r="OE271" s="144">
        <v>96</v>
      </c>
      <c r="OF271" s="144">
        <v>89</v>
      </c>
      <c r="OG271" s="144">
        <v>89</v>
      </c>
      <c r="OH271" s="144">
        <v>88</v>
      </c>
      <c r="OI271" s="144">
        <v>88</v>
      </c>
      <c r="OJ271" s="144">
        <v>85</v>
      </c>
      <c r="OK271" s="144">
        <v>85</v>
      </c>
      <c r="OL271" s="144">
        <v>90</v>
      </c>
      <c r="OM271" s="144">
        <v>86</v>
      </c>
      <c r="ON271" s="144">
        <v>89</v>
      </c>
      <c r="OO271" s="144">
        <v>92</v>
      </c>
      <c r="OP271" s="473">
        <v>91</v>
      </c>
      <c r="OQ271" s="144">
        <v>79</v>
      </c>
      <c r="OR271" s="144">
        <v>77</v>
      </c>
      <c r="OS271" s="144">
        <v>80</v>
      </c>
      <c r="OT271" s="144">
        <v>77</v>
      </c>
      <c r="OU271" s="144">
        <v>78</v>
      </c>
      <c r="OV271" s="144">
        <v>80</v>
      </c>
      <c r="OW271" s="144">
        <v>82</v>
      </c>
      <c r="OX271" s="144">
        <v>83</v>
      </c>
      <c r="OY271" s="341">
        <f t="shared" si="220"/>
        <v>82.5</v>
      </c>
      <c r="OZ271" s="473">
        <v>82</v>
      </c>
      <c r="PA271" s="144">
        <v>83</v>
      </c>
      <c r="PB271" s="144">
        <v>79</v>
      </c>
      <c r="PC271" s="144">
        <v>77</v>
      </c>
      <c r="PD271" s="144">
        <v>77</v>
      </c>
    </row>
    <row r="272" spans="1:420" s="144" customFormat="1" x14ac:dyDescent="0.2">
      <c r="A272" s="55"/>
      <c r="B272" s="318">
        <v>23</v>
      </c>
      <c r="C272" s="319">
        <f t="shared" ca="1" si="218"/>
        <v>86</v>
      </c>
      <c r="D272" s="322"/>
      <c r="E272" s="322"/>
      <c r="F272" s="322"/>
      <c r="G272" s="144">
        <v>162</v>
      </c>
      <c r="H272" s="144">
        <v>170</v>
      </c>
      <c r="I272" s="343">
        <v>169.5</v>
      </c>
      <c r="J272" s="144">
        <v>169</v>
      </c>
      <c r="K272" s="144">
        <v>172</v>
      </c>
      <c r="L272" s="144">
        <v>158</v>
      </c>
      <c r="M272" s="144">
        <v>162</v>
      </c>
      <c r="N272" s="144">
        <v>166</v>
      </c>
      <c r="O272" s="144">
        <v>168</v>
      </c>
      <c r="P272" s="144">
        <v>167</v>
      </c>
      <c r="Q272" s="144">
        <v>170</v>
      </c>
      <c r="R272" s="144">
        <v>180</v>
      </c>
      <c r="S272" s="144">
        <v>183</v>
      </c>
      <c r="T272" s="144">
        <v>177</v>
      </c>
      <c r="U272" s="144">
        <v>181</v>
      </c>
      <c r="V272" s="144">
        <v>184</v>
      </c>
      <c r="W272" s="144">
        <v>188</v>
      </c>
      <c r="X272" s="144">
        <v>191</v>
      </c>
      <c r="Y272" s="144">
        <v>179</v>
      </c>
      <c r="Z272" s="144">
        <v>178</v>
      </c>
      <c r="AA272" s="144">
        <v>185</v>
      </c>
      <c r="AB272" s="144">
        <v>183</v>
      </c>
      <c r="AC272" s="144">
        <v>176</v>
      </c>
      <c r="AD272" s="144">
        <v>180</v>
      </c>
      <c r="AE272" s="144">
        <v>188</v>
      </c>
      <c r="AF272" s="144">
        <v>191</v>
      </c>
      <c r="AG272" s="144">
        <v>192</v>
      </c>
      <c r="AH272" s="144">
        <v>190</v>
      </c>
      <c r="AI272" s="144">
        <v>213</v>
      </c>
      <c r="AJ272" s="144">
        <v>219</v>
      </c>
      <c r="AK272" s="144">
        <v>227</v>
      </c>
      <c r="AL272" s="144">
        <v>227</v>
      </c>
      <c r="AM272" s="144">
        <v>236</v>
      </c>
      <c r="AN272" s="144">
        <v>238</v>
      </c>
      <c r="AO272" s="144">
        <v>234</v>
      </c>
      <c r="AP272" s="363">
        <v>237</v>
      </c>
      <c r="AQ272" s="144">
        <v>240</v>
      </c>
      <c r="AR272" s="144">
        <v>243</v>
      </c>
      <c r="AS272" s="144">
        <v>249</v>
      </c>
      <c r="AT272" s="144">
        <v>247</v>
      </c>
      <c r="AU272" s="144">
        <v>248</v>
      </c>
      <c r="AV272" s="144">
        <v>252</v>
      </c>
      <c r="AW272" s="144">
        <v>251</v>
      </c>
      <c r="AX272" s="144">
        <v>257</v>
      </c>
      <c r="AY272" s="144">
        <v>239</v>
      </c>
      <c r="AZ272" s="144">
        <v>243</v>
      </c>
      <c r="BA272" s="144">
        <v>245</v>
      </c>
      <c r="BB272" s="144">
        <v>255</v>
      </c>
      <c r="BC272" s="144">
        <v>250</v>
      </c>
      <c r="BD272" s="144">
        <v>254</v>
      </c>
      <c r="BE272" s="144">
        <v>262</v>
      </c>
      <c r="BF272" s="144">
        <v>261</v>
      </c>
      <c r="BG272" s="144">
        <v>267</v>
      </c>
      <c r="BH272" s="144">
        <v>252</v>
      </c>
      <c r="BI272" s="144">
        <v>257</v>
      </c>
      <c r="BJ272" s="144">
        <v>259</v>
      </c>
      <c r="BK272" s="144">
        <v>263</v>
      </c>
      <c r="BL272" s="144">
        <v>245</v>
      </c>
      <c r="BM272" s="144">
        <v>240</v>
      </c>
      <c r="BN272" s="144">
        <v>242</v>
      </c>
      <c r="BO272" s="144">
        <v>239</v>
      </c>
      <c r="BP272" s="144">
        <v>219</v>
      </c>
      <c r="BQ272" s="144">
        <v>219</v>
      </c>
      <c r="BR272" s="144">
        <v>230</v>
      </c>
      <c r="BS272" s="371">
        <v>0</v>
      </c>
      <c r="BT272" s="144">
        <v>200</v>
      </c>
      <c r="BU272" s="144">
        <v>216</v>
      </c>
      <c r="BV272" s="144">
        <v>228</v>
      </c>
      <c r="BW272" s="144">
        <v>249</v>
      </c>
      <c r="BX272" s="144">
        <v>262</v>
      </c>
      <c r="BY272" s="144">
        <v>265</v>
      </c>
      <c r="BZ272" s="144">
        <v>274</v>
      </c>
      <c r="CA272" s="329">
        <v>286</v>
      </c>
      <c r="CB272" s="144">
        <v>313</v>
      </c>
      <c r="CC272" s="329">
        <v>311</v>
      </c>
      <c r="CD272" s="329">
        <v>312</v>
      </c>
      <c r="CE272" s="329">
        <v>316</v>
      </c>
      <c r="CF272" s="329">
        <v>326</v>
      </c>
      <c r="CG272" s="144">
        <v>333</v>
      </c>
      <c r="CH272" s="144">
        <v>327</v>
      </c>
      <c r="CI272" s="329">
        <v>331</v>
      </c>
      <c r="CJ272" s="144">
        <v>338</v>
      </c>
      <c r="CK272" s="144">
        <v>355</v>
      </c>
      <c r="CL272" s="144">
        <v>356</v>
      </c>
      <c r="CM272" s="144">
        <v>348</v>
      </c>
      <c r="CN272" s="144">
        <v>362</v>
      </c>
      <c r="CO272" s="144">
        <v>374</v>
      </c>
      <c r="CP272" s="144">
        <v>369</v>
      </c>
      <c r="CQ272" s="144">
        <v>368</v>
      </c>
      <c r="CR272" s="144">
        <v>379</v>
      </c>
      <c r="CS272" s="144">
        <v>383</v>
      </c>
      <c r="CT272" s="144">
        <v>387</v>
      </c>
      <c r="CU272" s="144">
        <v>389</v>
      </c>
      <c r="CV272" s="144">
        <v>399</v>
      </c>
      <c r="CW272" s="144">
        <v>397</v>
      </c>
      <c r="CX272" s="144">
        <v>420</v>
      </c>
      <c r="CY272" s="144">
        <v>400</v>
      </c>
      <c r="CZ272" s="144">
        <v>399</v>
      </c>
      <c r="DA272" s="144">
        <v>404</v>
      </c>
      <c r="DB272" s="144">
        <v>411</v>
      </c>
      <c r="DC272" s="144">
        <v>403</v>
      </c>
      <c r="DD272" s="144">
        <v>398</v>
      </c>
      <c r="DE272" s="144">
        <v>400</v>
      </c>
      <c r="DF272" s="144">
        <v>392.5</v>
      </c>
      <c r="DG272" s="144">
        <v>385</v>
      </c>
      <c r="DH272" s="144">
        <v>359</v>
      </c>
      <c r="DI272" s="144">
        <v>352</v>
      </c>
      <c r="DJ272" s="144">
        <v>346</v>
      </c>
      <c r="DK272" s="144">
        <v>348</v>
      </c>
      <c r="DL272" s="144">
        <v>324</v>
      </c>
      <c r="DM272" s="144">
        <v>318</v>
      </c>
      <c r="DN272" s="144">
        <v>325</v>
      </c>
      <c r="DO272" s="144">
        <v>330</v>
      </c>
      <c r="DP272" s="144">
        <v>300</v>
      </c>
      <c r="DQ272" s="144">
        <v>301</v>
      </c>
      <c r="DR272" s="329">
        <v>297</v>
      </c>
      <c r="DS272" s="144">
        <v>309</v>
      </c>
      <c r="DT272" s="329">
        <v>309</v>
      </c>
      <c r="DU272" s="329">
        <v>304</v>
      </c>
      <c r="DV272" s="329">
        <v>309</v>
      </c>
      <c r="DW272" s="329">
        <v>317</v>
      </c>
      <c r="DX272" s="329">
        <v>320</v>
      </c>
      <c r="DY272" s="329">
        <v>308</v>
      </c>
      <c r="DZ272" s="329">
        <v>318</v>
      </c>
      <c r="EA272" s="329">
        <v>323</v>
      </c>
      <c r="EB272" s="329">
        <v>328</v>
      </c>
      <c r="EC272" s="329">
        <v>313</v>
      </c>
      <c r="ED272" s="329">
        <v>328</v>
      </c>
      <c r="EE272" s="329">
        <v>333</v>
      </c>
      <c r="EF272" s="329">
        <v>347</v>
      </c>
      <c r="EG272" s="329">
        <v>339</v>
      </c>
      <c r="EH272" s="329">
        <v>331</v>
      </c>
      <c r="EI272" s="329">
        <v>328</v>
      </c>
      <c r="EJ272" s="329">
        <v>329</v>
      </c>
      <c r="EK272" s="329">
        <v>343</v>
      </c>
      <c r="EL272" s="329">
        <v>311</v>
      </c>
      <c r="EM272" s="329">
        <v>314</v>
      </c>
      <c r="EN272" s="329">
        <v>317</v>
      </c>
      <c r="EO272" s="144">
        <v>327</v>
      </c>
      <c r="EP272" s="329">
        <v>311</v>
      </c>
      <c r="EQ272" s="329">
        <v>305</v>
      </c>
      <c r="ER272" s="329">
        <v>310</v>
      </c>
      <c r="ES272" s="329">
        <v>315</v>
      </c>
      <c r="ET272" s="329">
        <v>319</v>
      </c>
      <c r="EU272" s="381">
        <v>308</v>
      </c>
      <c r="EV272" s="329">
        <v>301</v>
      </c>
      <c r="EW272" s="329">
        <v>297</v>
      </c>
      <c r="EX272" s="329">
        <v>295</v>
      </c>
      <c r="EY272" s="329">
        <v>275</v>
      </c>
      <c r="EZ272" s="329">
        <v>279</v>
      </c>
      <c r="FA272" s="329">
        <v>282</v>
      </c>
      <c r="FB272" s="329">
        <v>282</v>
      </c>
      <c r="FC272" s="329">
        <v>261</v>
      </c>
      <c r="FD272" s="329">
        <v>270</v>
      </c>
      <c r="FE272" s="329">
        <v>273</v>
      </c>
      <c r="FF272" s="329">
        <v>276</v>
      </c>
      <c r="FG272" s="329">
        <v>277</v>
      </c>
      <c r="FH272" s="329">
        <v>273</v>
      </c>
      <c r="FI272" s="329">
        <v>281</v>
      </c>
      <c r="FJ272" s="329">
        <v>282</v>
      </c>
      <c r="FK272" s="144">
        <v>284</v>
      </c>
      <c r="FL272" s="329">
        <v>273</v>
      </c>
      <c r="FM272" s="329">
        <v>277</v>
      </c>
      <c r="FN272" s="144">
        <v>279</v>
      </c>
      <c r="FO272" s="144">
        <v>284</v>
      </c>
      <c r="FP272" s="144">
        <v>275</v>
      </c>
      <c r="FQ272" s="381">
        <v>272</v>
      </c>
      <c r="FR272" s="144">
        <v>271</v>
      </c>
      <c r="FS272" s="329">
        <v>277</v>
      </c>
      <c r="FT272" s="144">
        <v>276</v>
      </c>
      <c r="FU272" s="329">
        <v>259</v>
      </c>
      <c r="FV272" s="329">
        <v>262</v>
      </c>
      <c r="FW272" s="329">
        <v>273</v>
      </c>
      <c r="FX272" s="329">
        <v>271</v>
      </c>
      <c r="FY272" s="329">
        <v>271</v>
      </c>
      <c r="FZ272" s="329">
        <v>279</v>
      </c>
      <c r="GA272" s="329">
        <v>274</v>
      </c>
      <c r="GB272" s="329">
        <v>278</v>
      </c>
      <c r="GC272" s="329">
        <v>270</v>
      </c>
      <c r="GD272" s="329">
        <v>266</v>
      </c>
      <c r="GE272" s="329">
        <v>264</v>
      </c>
      <c r="GF272" s="329">
        <v>262</v>
      </c>
      <c r="GG272" s="329">
        <v>271</v>
      </c>
      <c r="GH272" s="329">
        <v>267</v>
      </c>
      <c r="GI272" s="329">
        <v>261</v>
      </c>
      <c r="GJ272" s="329">
        <v>265</v>
      </c>
      <c r="GK272" s="329">
        <v>272</v>
      </c>
      <c r="GL272" s="329">
        <v>263</v>
      </c>
      <c r="GM272" s="329">
        <v>262</v>
      </c>
      <c r="GN272" s="329">
        <v>256</v>
      </c>
      <c r="GO272" s="329">
        <v>272</v>
      </c>
      <c r="GP272" s="144">
        <v>279</v>
      </c>
      <c r="GQ272" s="329">
        <v>248</v>
      </c>
      <c r="GR272" s="329">
        <v>247</v>
      </c>
      <c r="GS272" s="329">
        <v>260</v>
      </c>
      <c r="GT272" s="329">
        <v>257</v>
      </c>
      <c r="GU272" s="329">
        <v>257</v>
      </c>
      <c r="GV272" s="144">
        <v>264</v>
      </c>
      <c r="GW272" s="144">
        <v>271</v>
      </c>
      <c r="GX272" s="144">
        <v>282</v>
      </c>
      <c r="GY272" s="144">
        <v>269</v>
      </c>
      <c r="GZ272" s="144">
        <v>278</v>
      </c>
      <c r="HA272" s="144">
        <v>276</v>
      </c>
      <c r="HB272" s="144">
        <v>279</v>
      </c>
      <c r="HC272" s="144">
        <v>276</v>
      </c>
      <c r="HD272" s="144">
        <v>279</v>
      </c>
      <c r="HE272" s="144">
        <v>285</v>
      </c>
      <c r="HF272" s="144">
        <v>292</v>
      </c>
      <c r="HG272" s="144">
        <v>295</v>
      </c>
      <c r="HH272" s="144">
        <v>285</v>
      </c>
      <c r="HI272" s="144">
        <v>284</v>
      </c>
      <c r="HJ272" s="144">
        <v>289</v>
      </c>
      <c r="HK272" s="144">
        <v>297</v>
      </c>
      <c r="HL272" s="144">
        <v>281</v>
      </c>
      <c r="HM272" s="144">
        <v>279</v>
      </c>
      <c r="HN272" s="144">
        <v>285</v>
      </c>
      <c r="HO272" s="144">
        <v>280</v>
      </c>
      <c r="HP272" s="144">
        <v>272</v>
      </c>
      <c r="HQ272" s="144">
        <v>267</v>
      </c>
      <c r="HR272" s="144">
        <v>266</v>
      </c>
      <c r="HS272" s="144">
        <v>269</v>
      </c>
      <c r="HT272" s="144">
        <v>247</v>
      </c>
      <c r="HU272" s="144">
        <v>232</v>
      </c>
      <c r="HV272" s="144">
        <v>237</v>
      </c>
      <c r="HW272" s="144">
        <v>238</v>
      </c>
      <c r="HX272" s="144">
        <v>254</v>
      </c>
      <c r="HY272" s="144">
        <v>247</v>
      </c>
      <c r="HZ272" s="144">
        <v>250</v>
      </c>
      <c r="IA272" s="144">
        <v>267</v>
      </c>
      <c r="IB272" s="144">
        <v>283</v>
      </c>
      <c r="IC272" s="144">
        <v>279</v>
      </c>
      <c r="ID272" s="144">
        <v>270</v>
      </c>
      <c r="IE272" s="144">
        <v>280</v>
      </c>
      <c r="IF272" s="144">
        <v>286</v>
      </c>
      <c r="IG272" s="144">
        <v>294</v>
      </c>
      <c r="IH272" s="144">
        <v>279</v>
      </c>
      <c r="II272" s="144">
        <v>280</v>
      </c>
      <c r="IJ272" s="144">
        <v>290</v>
      </c>
      <c r="IK272" s="144">
        <v>290</v>
      </c>
      <c r="IL272" s="144">
        <v>275</v>
      </c>
      <c r="IM272" s="144">
        <v>277</v>
      </c>
      <c r="IN272" s="341">
        <f t="shared" si="219"/>
        <v>275.5</v>
      </c>
      <c r="IO272" s="144">
        <v>274</v>
      </c>
      <c r="IP272" s="144">
        <v>274</v>
      </c>
      <c r="IQ272" s="144">
        <v>260</v>
      </c>
      <c r="IR272" s="144">
        <v>263</v>
      </c>
      <c r="IS272" s="329">
        <v>264</v>
      </c>
      <c r="IT272" s="144">
        <v>268</v>
      </c>
      <c r="IU272" s="144">
        <v>246</v>
      </c>
      <c r="IV272" s="144">
        <v>243</v>
      </c>
      <c r="IW272" s="144">
        <v>251</v>
      </c>
      <c r="IX272" s="144">
        <v>262</v>
      </c>
      <c r="IY272" s="144">
        <v>256</v>
      </c>
      <c r="IZ272" s="144">
        <v>255</v>
      </c>
      <c r="JA272" s="144">
        <v>259</v>
      </c>
      <c r="JB272" s="144">
        <v>265</v>
      </c>
      <c r="JC272" s="343">
        <f t="shared" si="221"/>
        <v>265.5</v>
      </c>
      <c r="JD272" s="144">
        <v>266</v>
      </c>
      <c r="JE272" s="144">
        <v>272</v>
      </c>
      <c r="JF272" s="362">
        <f t="shared" si="222"/>
        <v>271</v>
      </c>
      <c r="JG272" s="144">
        <v>270</v>
      </c>
      <c r="JH272" s="144">
        <v>265</v>
      </c>
      <c r="JI272" s="144">
        <v>260</v>
      </c>
      <c r="JJ272" s="144">
        <v>260</v>
      </c>
      <c r="JK272" s="144">
        <v>263</v>
      </c>
      <c r="JL272" s="144">
        <v>265</v>
      </c>
      <c r="JM272" s="144">
        <v>242</v>
      </c>
      <c r="JN272" s="341">
        <f t="shared" si="223"/>
        <v>240</v>
      </c>
      <c r="JO272" s="144">
        <v>238</v>
      </c>
      <c r="JP272" s="144">
        <v>242</v>
      </c>
      <c r="JQ272" s="144">
        <v>221</v>
      </c>
      <c r="JR272" s="144">
        <v>211</v>
      </c>
      <c r="JS272" s="144">
        <v>212</v>
      </c>
      <c r="JT272" s="144">
        <v>213</v>
      </c>
      <c r="JU272" s="144">
        <v>187</v>
      </c>
      <c r="JV272" s="341">
        <f t="shared" si="224"/>
        <v>188.5</v>
      </c>
      <c r="JW272" s="144">
        <v>190</v>
      </c>
      <c r="JX272" s="144">
        <v>193</v>
      </c>
      <c r="JY272" s="144">
        <v>182</v>
      </c>
      <c r="JZ272" s="144">
        <v>182</v>
      </c>
      <c r="KA272" s="144">
        <v>182</v>
      </c>
      <c r="KB272" s="144">
        <v>189</v>
      </c>
      <c r="KC272" s="144">
        <v>189</v>
      </c>
      <c r="KD272" s="144">
        <v>191</v>
      </c>
      <c r="KE272" s="144">
        <v>190</v>
      </c>
      <c r="KF272" s="144">
        <v>184</v>
      </c>
      <c r="KG272" s="144">
        <v>185</v>
      </c>
      <c r="KH272" s="144">
        <v>170</v>
      </c>
      <c r="KI272" s="144">
        <v>173</v>
      </c>
      <c r="KJ272" s="144">
        <v>176</v>
      </c>
      <c r="KK272" s="144">
        <v>182</v>
      </c>
      <c r="KL272" s="144">
        <v>188</v>
      </c>
      <c r="KM272" s="144">
        <v>193</v>
      </c>
      <c r="KN272" s="144">
        <v>196</v>
      </c>
      <c r="KO272" s="144">
        <v>197</v>
      </c>
      <c r="KP272" s="144">
        <v>196</v>
      </c>
      <c r="KQ272" s="144">
        <v>196</v>
      </c>
      <c r="KR272" s="144">
        <v>201</v>
      </c>
      <c r="KS272" s="144">
        <v>203</v>
      </c>
      <c r="KT272" s="144">
        <v>213</v>
      </c>
      <c r="KU272" s="144">
        <v>411</v>
      </c>
      <c r="KV272" s="144">
        <v>419</v>
      </c>
      <c r="KW272" s="144">
        <v>215</v>
      </c>
      <c r="KX272" s="144">
        <v>232</v>
      </c>
      <c r="KY272" s="144">
        <v>232</v>
      </c>
      <c r="KZ272" s="144">
        <v>219</v>
      </c>
      <c r="LA272" s="144">
        <v>222</v>
      </c>
      <c r="LB272" s="144">
        <v>220</v>
      </c>
      <c r="LC272" s="144">
        <v>213</v>
      </c>
      <c r="LD272" s="144">
        <v>208</v>
      </c>
      <c r="LE272" s="144">
        <v>208</v>
      </c>
      <c r="LF272" s="144">
        <v>218</v>
      </c>
      <c r="LG272" s="144">
        <v>220</v>
      </c>
      <c r="LH272" s="144">
        <v>190</v>
      </c>
      <c r="LI272" s="144">
        <v>192</v>
      </c>
      <c r="LJ272" s="144">
        <v>183</v>
      </c>
      <c r="LK272" s="144">
        <v>189</v>
      </c>
      <c r="LL272" s="144">
        <v>188</v>
      </c>
      <c r="LM272" s="144">
        <v>170</v>
      </c>
      <c r="LN272" s="144">
        <v>174</v>
      </c>
      <c r="LO272" s="144">
        <v>174</v>
      </c>
      <c r="LP272" s="144">
        <v>158</v>
      </c>
      <c r="LQ272" s="144">
        <v>144</v>
      </c>
      <c r="LR272" s="144">
        <v>140</v>
      </c>
      <c r="LS272" s="144">
        <v>136</v>
      </c>
      <c r="LT272" s="144">
        <v>132</v>
      </c>
      <c r="LU272" s="144">
        <v>125</v>
      </c>
      <c r="LV272" s="144">
        <v>122</v>
      </c>
      <c r="LW272" s="144">
        <v>128</v>
      </c>
      <c r="LX272" s="144">
        <v>131</v>
      </c>
      <c r="LY272" s="144">
        <v>138</v>
      </c>
      <c r="LZ272" s="144">
        <v>137</v>
      </c>
      <c r="MA272" s="144">
        <v>140</v>
      </c>
      <c r="MB272" s="144">
        <v>138</v>
      </c>
      <c r="MC272" s="144">
        <v>142</v>
      </c>
      <c r="MD272" s="144">
        <v>133</v>
      </c>
      <c r="ME272" s="144">
        <v>136</v>
      </c>
      <c r="MF272" s="144">
        <v>134</v>
      </c>
      <c r="MG272" s="144">
        <v>137</v>
      </c>
      <c r="MH272" s="144">
        <v>125</v>
      </c>
      <c r="MI272" s="144">
        <v>114</v>
      </c>
      <c r="MJ272" s="144">
        <v>116</v>
      </c>
      <c r="MK272" s="144">
        <v>119</v>
      </c>
      <c r="ML272" s="144">
        <v>120</v>
      </c>
      <c r="MM272" s="144">
        <v>118</v>
      </c>
      <c r="MN272" s="144">
        <v>123</v>
      </c>
      <c r="MO272" s="144">
        <v>129</v>
      </c>
      <c r="MP272" s="144">
        <v>133</v>
      </c>
      <c r="MQ272" s="144">
        <v>127</v>
      </c>
      <c r="MR272" s="144">
        <v>133</v>
      </c>
      <c r="MS272" s="144">
        <v>131</v>
      </c>
      <c r="MT272" s="144">
        <v>127</v>
      </c>
      <c r="MU272" s="144">
        <v>129</v>
      </c>
      <c r="MV272" s="144">
        <v>133</v>
      </c>
      <c r="MW272" s="144">
        <v>133</v>
      </c>
      <c r="MX272" s="144">
        <v>133</v>
      </c>
      <c r="MY272" s="144">
        <v>136</v>
      </c>
      <c r="MZ272" s="144">
        <v>130</v>
      </c>
      <c r="NA272" s="144">
        <v>127</v>
      </c>
      <c r="NB272" s="144">
        <v>131</v>
      </c>
      <c r="NC272" s="144">
        <v>133</v>
      </c>
      <c r="ND272" s="144">
        <v>126</v>
      </c>
      <c r="NE272" s="144">
        <v>128</v>
      </c>
      <c r="NF272" s="144">
        <v>130</v>
      </c>
      <c r="NG272" s="144">
        <v>131</v>
      </c>
      <c r="NH272" s="144">
        <v>131</v>
      </c>
      <c r="NI272" s="144">
        <v>124</v>
      </c>
      <c r="NJ272" s="144">
        <v>123</v>
      </c>
      <c r="NK272" s="144">
        <v>130</v>
      </c>
      <c r="NL272" s="144">
        <v>128</v>
      </c>
      <c r="NM272" s="144">
        <v>124</v>
      </c>
      <c r="NN272" s="144">
        <v>121</v>
      </c>
      <c r="NO272" s="144">
        <v>120</v>
      </c>
      <c r="NP272" s="144">
        <v>123</v>
      </c>
      <c r="NQ272" s="144">
        <v>121</v>
      </c>
      <c r="NR272" s="144">
        <v>119</v>
      </c>
      <c r="NS272" s="144">
        <v>120</v>
      </c>
      <c r="NT272" s="144">
        <v>124</v>
      </c>
      <c r="NU272" s="144">
        <v>120</v>
      </c>
      <c r="NV272" s="144">
        <v>117</v>
      </c>
      <c r="NW272" s="144">
        <v>111</v>
      </c>
      <c r="NX272" s="144">
        <v>118</v>
      </c>
      <c r="NY272" s="144">
        <v>116</v>
      </c>
      <c r="NZ272" s="144">
        <v>111</v>
      </c>
      <c r="OA272" s="144">
        <v>116</v>
      </c>
      <c r="OB272" s="144">
        <v>114</v>
      </c>
      <c r="OC272" s="144">
        <v>125</v>
      </c>
      <c r="OD272" s="144">
        <v>118</v>
      </c>
      <c r="OE272" s="144">
        <v>118</v>
      </c>
      <c r="OF272" s="144">
        <v>118</v>
      </c>
      <c r="OG272" s="144">
        <v>120</v>
      </c>
      <c r="OH272" s="144">
        <v>120</v>
      </c>
      <c r="OI272" s="144">
        <v>120</v>
      </c>
      <c r="OJ272" s="144">
        <v>115</v>
      </c>
      <c r="OK272" s="144">
        <v>116</v>
      </c>
      <c r="OL272" s="144">
        <v>122</v>
      </c>
      <c r="OM272" s="144">
        <v>113</v>
      </c>
      <c r="ON272" s="144">
        <v>111</v>
      </c>
      <c r="OO272" s="144">
        <v>115</v>
      </c>
      <c r="OP272" s="473">
        <v>113</v>
      </c>
      <c r="OQ272" s="144">
        <v>118</v>
      </c>
      <c r="OR272" s="144">
        <v>121</v>
      </c>
      <c r="OS272" s="144">
        <v>120</v>
      </c>
      <c r="OT272" s="144">
        <v>123</v>
      </c>
      <c r="OU272" s="144">
        <v>125</v>
      </c>
      <c r="OV272" s="144">
        <v>114</v>
      </c>
      <c r="OW272" s="144">
        <v>105</v>
      </c>
      <c r="OX272" s="144">
        <v>106</v>
      </c>
      <c r="OY272" s="341">
        <f t="shared" si="220"/>
        <v>99.5</v>
      </c>
      <c r="OZ272" s="473">
        <v>93</v>
      </c>
      <c r="PA272" s="144">
        <v>95</v>
      </c>
      <c r="PB272" s="144">
        <v>98</v>
      </c>
      <c r="PC272" s="144">
        <v>96</v>
      </c>
      <c r="PD272" s="144">
        <v>86</v>
      </c>
    </row>
    <row r="273" spans="1:436" s="144" customFormat="1" x14ac:dyDescent="0.2">
      <c r="A273" s="318"/>
      <c r="B273" s="318">
        <v>24</v>
      </c>
      <c r="C273" s="319">
        <f t="shared" ca="1" si="218"/>
        <v>24</v>
      </c>
      <c r="D273" s="322"/>
      <c r="E273" s="322"/>
      <c r="F273" s="322"/>
      <c r="G273" s="144">
        <v>23</v>
      </c>
      <c r="H273" s="144">
        <v>22</v>
      </c>
      <c r="I273" s="343">
        <v>22.5</v>
      </c>
      <c r="J273" s="144">
        <v>23</v>
      </c>
      <c r="K273" s="144">
        <v>23</v>
      </c>
      <c r="L273" s="144">
        <v>23</v>
      </c>
      <c r="M273" s="144">
        <v>23</v>
      </c>
      <c r="N273" s="144">
        <v>22</v>
      </c>
      <c r="O273" s="144">
        <v>23</v>
      </c>
      <c r="P273" s="144">
        <v>23</v>
      </c>
      <c r="Q273" s="144">
        <v>24</v>
      </c>
      <c r="R273" s="144">
        <v>26</v>
      </c>
      <c r="S273" s="144">
        <v>25</v>
      </c>
      <c r="T273" s="144">
        <v>26</v>
      </c>
      <c r="U273" s="144">
        <v>26</v>
      </c>
      <c r="V273" s="144">
        <v>26</v>
      </c>
      <c r="W273" s="144">
        <v>30</v>
      </c>
      <c r="X273" s="144">
        <v>31</v>
      </c>
      <c r="Y273" s="144">
        <v>32</v>
      </c>
      <c r="Z273" s="144">
        <v>35</v>
      </c>
      <c r="AA273" s="144">
        <v>36</v>
      </c>
      <c r="AB273" s="144">
        <v>37</v>
      </c>
      <c r="AC273" s="144">
        <v>39</v>
      </c>
      <c r="AD273" s="144">
        <v>39</v>
      </c>
      <c r="AE273" s="144">
        <v>41</v>
      </c>
      <c r="AF273" s="144">
        <v>41</v>
      </c>
      <c r="AG273" s="144">
        <v>39</v>
      </c>
      <c r="AH273" s="144">
        <v>42</v>
      </c>
      <c r="AI273" s="144">
        <v>44</v>
      </c>
      <c r="AJ273" s="144">
        <v>42</v>
      </c>
      <c r="AK273" s="144">
        <v>39</v>
      </c>
      <c r="AL273" s="144">
        <v>38</v>
      </c>
      <c r="AM273" s="144">
        <v>38</v>
      </c>
      <c r="AN273" s="144">
        <v>37</v>
      </c>
      <c r="AO273" s="144">
        <v>38</v>
      </c>
      <c r="AP273" s="363">
        <v>37</v>
      </c>
      <c r="AQ273" s="144">
        <v>36</v>
      </c>
      <c r="AR273" s="144">
        <v>35</v>
      </c>
      <c r="AS273" s="144">
        <v>30</v>
      </c>
      <c r="AT273" s="144">
        <v>31</v>
      </c>
      <c r="AU273" s="144">
        <v>33</v>
      </c>
      <c r="AV273" s="144">
        <v>33</v>
      </c>
      <c r="AW273" s="144">
        <v>32</v>
      </c>
      <c r="AX273" s="144">
        <v>34</v>
      </c>
      <c r="AY273" s="144">
        <v>35</v>
      </c>
      <c r="AZ273" s="144">
        <v>33</v>
      </c>
      <c r="BA273" s="144">
        <v>34</v>
      </c>
      <c r="BB273" s="144">
        <v>34</v>
      </c>
      <c r="BC273" s="144">
        <v>33</v>
      </c>
      <c r="BD273" s="144">
        <v>37</v>
      </c>
      <c r="BE273" s="144">
        <v>36</v>
      </c>
      <c r="BF273" s="144">
        <v>33</v>
      </c>
      <c r="BG273" s="144">
        <v>30</v>
      </c>
      <c r="BH273" s="144">
        <v>29</v>
      </c>
      <c r="BI273" s="144">
        <v>28</v>
      </c>
      <c r="BJ273" s="144">
        <v>28</v>
      </c>
      <c r="BK273" s="144">
        <v>29</v>
      </c>
      <c r="BL273" s="144">
        <v>26</v>
      </c>
      <c r="BM273" s="144">
        <v>27</v>
      </c>
      <c r="BN273" s="144">
        <v>26</v>
      </c>
      <c r="BO273" s="144">
        <v>27</v>
      </c>
      <c r="BP273" s="144">
        <v>32</v>
      </c>
      <c r="BQ273" s="144">
        <v>32</v>
      </c>
      <c r="BR273" s="144">
        <v>32</v>
      </c>
      <c r="BS273" s="371">
        <v>0</v>
      </c>
      <c r="BT273" s="144">
        <v>28</v>
      </c>
      <c r="BU273" s="144">
        <v>30</v>
      </c>
      <c r="BV273" s="144">
        <v>34</v>
      </c>
      <c r="BW273" s="144">
        <v>34</v>
      </c>
      <c r="BX273" s="144">
        <v>37</v>
      </c>
      <c r="BY273" s="144">
        <v>35</v>
      </c>
      <c r="BZ273" s="144">
        <v>34</v>
      </c>
      <c r="CA273" s="329">
        <v>36</v>
      </c>
      <c r="CB273" s="144">
        <v>37</v>
      </c>
      <c r="CC273" s="329">
        <v>37</v>
      </c>
      <c r="CD273" s="329">
        <v>38</v>
      </c>
      <c r="CE273" s="329">
        <v>34</v>
      </c>
      <c r="CF273" s="329">
        <v>35</v>
      </c>
      <c r="CG273" s="144">
        <v>35</v>
      </c>
      <c r="CH273" s="144">
        <v>36</v>
      </c>
      <c r="CI273" s="329">
        <v>36</v>
      </c>
      <c r="CJ273" s="144">
        <v>34</v>
      </c>
      <c r="CK273" s="144">
        <v>33</v>
      </c>
      <c r="CL273" s="144">
        <v>34</v>
      </c>
      <c r="CM273" s="144">
        <v>40</v>
      </c>
      <c r="CN273" s="144">
        <v>39</v>
      </c>
      <c r="CO273" s="144">
        <v>38</v>
      </c>
      <c r="CP273" s="144">
        <v>37</v>
      </c>
      <c r="CQ273" s="144">
        <v>38</v>
      </c>
      <c r="CR273" s="144">
        <v>38</v>
      </c>
      <c r="CS273" s="144">
        <v>38</v>
      </c>
      <c r="CT273" s="144">
        <v>36</v>
      </c>
      <c r="CU273" s="144">
        <v>36</v>
      </c>
      <c r="CV273" s="144">
        <v>38</v>
      </c>
      <c r="CW273" s="144">
        <v>37</v>
      </c>
      <c r="CX273" s="144">
        <v>38</v>
      </c>
      <c r="CY273" s="144">
        <v>75</v>
      </c>
      <c r="CZ273" s="144">
        <v>40</v>
      </c>
      <c r="DA273" s="144">
        <v>39</v>
      </c>
      <c r="DB273" s="144">
        <v>38</v>
      </c>
      <c r="DC273" s="144">
        <v>38</v>
      </c>
      <c r="DD273" s="144">
        <v>38</v>
      </c>
      <c r="DE273" s="144">
        <v>38</v>
      </c>
      <c r="DF273" s="144">
        <v>37</v>
      </c>
      <c r="DG273" s="144">
        <v>36</v>
      </c>
      <c r="DH273" s="144">
        <v>34</v>
      </c>
      <c r="DI273" s="144">
        <v>39</v>
      </c>
      <c r="DJ273" s="144">
        <v>38</v>
      </c>
      <c r="DK273" s="144">
        <v>38</v>
      </c>
      <c r="DL273" s="144">
        <v>38</v>
      </c>
      <c r="DM273" s="144">
        <v>36</v>
      </c>
      <c r="DN273" s="144">
        <v>35</v>
      </c>
      <c r="DO273" s="144">
        <v>35</v>
      </c>
      <c r="DP273" s="144">
        <v>34</v>
      </c>
      <c r="DQ273" s="144">
        <v>34</v>
      </c>
      <c r="DR273" s="329">
        <v>34</v>
      </c>
      <c r="DS273" s="144">
        <v>33</v>
      </c>
      <c r="DT273" s="329">
        <v>33</v>
      </c>
      <c r="DU273" s="329">
        <v>33</v>
      </c>
      <c r="DV273" s="329">
        <v>31</v>
      </c>
      <c r="DW273" s="329">
        <v>31</v>
      </c>
      <c r="DX273" s="329">
        <v>36</v>
      </c>
      <c r="DY273" s="329">
        <v>36</v>
      </c>
      <c r="DZ273" s="329">
        <v>36</v>
      </c>
      <c r="EA273" s="329">
        <v>36</v>
      </c>
      <c r="EB273" s="329">
        <v>36</v>
      </c>
      <c r="EC273" s="329">
        <v>35</v>
      </c>
      <c r="ED273" s="329">
        <v>37</v>
      </c>
      <c r="EE273" s="329">
        <v>37</v>
      </c>
      <c r="EF273" s="329">
        <v>38</v>
      </c>
      <c r="EG273" s="329">
        <v>37</v>
      </c>
      <c r="EH273" s="329">
        <v>34</v>
      </c>
      <c r="EI273" s="329">
        <v>33</v>
      </c>
      <c r="EJ273" s="329">
        <v>30</v>
      </c>
      <c r="EK273" s="329">
        <v>28</v>
      </c>
      <c r="EL273" s="329">
        <v>27</v>
      </c>
      <c r="EM273" s="329">
        <v>25</v>
      </c>
      <c r="EN273" s="329">
        <v>24</v>
      </c>
      <c r="EO273" s="144">
        <v>23</v>
      </c>
      <c r="EP273" s="329">
        <v>23</v>
      </c>
      <c r="EQ273" s="329">
        <v>23</v>
      </c>
      <c r="ER273" s="329">
        <v>23</v>
      </c>
      <c r="ES273" s="329">
        <v>23</v>
      </c>
      <c r="ET273" s="329">
        <v>25</v>
      </c>
      <c r="EU273" s="381">
        <v>24</v>
      </c>
      <c r="EV273" s="329">
        <v>25</v>
      </c>
      <c r="EW273" s="329">
        <v>23</v>
      </c>
      <c r="EX273" s="329">
        <v>23</v>
      </c>
      <c r="EY273" s="329">
        <v>24</v>
      </c>
      <c r="EZ273" s="329">
        <v>25</v>
      </c>
      <c r="FA273" s="329">
        <v>25</v>
      </c>
      <c r="FB273" s="329">
        <v>27</v>
      </c>
      <c r="FC273" s="329">
        <v>23</v>
      </c>
      <c r="FD273" s="329">
        <v>23</v>
      </c>
      <c r="FE273" s="329">
        <v>24</v>
      </c>
      <c r="FF273" s="329">
        <v>25</v>
      </c>
      <c r="FG273" s="329">
        <v>26</v>
      </c>
      <c r="FH273" s="329">
        <v>26</v>
      </c>
      <c r="FI273" s="329">
        <v>26</v>
      </c>
      <c r="FJ273" s="329">
        <v>26</v>
      </c>
      <c r="FK273" s="144">
        <v>25</v>
      </c>
      <c r="FL273" s="329">
        <v>26</v>
      </c>
      <c r="FM273" s="329">
        <v>26</v>
      </c>
      <c r="FN273" s="144">
        <v>27</v>
      </c>
      <c r="FO273" s="144">
        <v>28</v>
      </c>
      <c r="FP273" s="144">
        <v>26</v>
      </c>
      <c r="FQ273" s="381">
        <v>24</v>
      </c>
      <c r="FR273" s="144">
        <v>25</v>
      </c>
      <c r="FS273" s="329">
        <v>29</v>
      </c>
      <c r="FT273" s="144">
        <v>28</v>
      </c>
      <c r="FU273" s="329">
        <v>27</v>
      </c>
      <c r="FV273" s="329">
        <v>27</v>
      </c>
      <c r="FW273" s="329">
        <v>29</v>
      </c>
      <c r="FX273" s="329">
        <v>29</v>
      </c>
      <c r="FY273" s="329">
        <v>29</v>
      </c>
      <c r="FZ273" s="329">
        <v>27</v>
      </c>
      <c r="GA273" s="329">
        <v>30</v>
      </c>
      <c r="GB273" s="329">
        <v>30</v>
      </c>
      <c r="GC273" s="329">
        <v>28</v>
      </c>
      <c r="GD273" s="329">
        <v>31</v>
      </c>
      <c r="GE273" s="329">
        <v>32</v>
      </c>
      <c r="GF273" s="329">
        <v>35</v>
      </c>
      <c r="GG273" s="329">
        <v>36</v>
      </c>
      <c r="GH273" s="329">
        <v>37</v>
      </c>
      <c r="GI273" s="329">
        <v>39</v>
      </c>
      <c r="GJ273" s="329">
        <v>41</v>
      </c>
      <c r="GK273" s="329">
        <v>42</v>
      </c>
      <c r="GL273" s="329">
        <v>42</v>
      </c>
      <c r="GM273" s="329">
        <v>43</v>
      </c>
      <c r="GN273" s="329">
        <v>48</v>
      </c>
      <c r="GO273" s="329">
        <v>50</v>
      </c>
      <c r="GP273" s="144">
        <v>48</v>
      </c>
      <c r="GQ273" s="329">
        <v>48</v>
      </c>
      <c r="GR273" s="329">
        <v>49</v>
      </c>
      <c r="GS273" s="329">
        <v>47</v>
      </c>
      <c r="GT273" s="329">
        <v>47</v>
      </c>
      <c r="GU273" s="329">
        <v>48</v>
      </c>
      <c r="GV273" s="144">
        <v>47</v>
      </c>
      <c r="GW273" s="144">
        <v>49</v>
      </c>
      <c r="GX273" s="144">
        <v>49</v>
      </c>
      <c r="GY273" s="144">
        <v>49</v>
      </c>
      <c r="GZ273" s="144">
        <v>49</v>
      </c>
      <c r="HA273" s="144">
        <v>50</v>
      </c>
      <c r="HB273" s="144">
        <v>49</v>
      </c>
      <c r="HC273" s="144">
        <v>51</v>
      </c>
      <c r="HD273" s="144">
        <v>47</v>
      </c>
      <c r="HE273" s="144">
        <v>90</v>
      </c>
      <c r="HF273" s="144">
        <v>96</v>
      </c>
      <c r="HG273" s="144">
        <v>50</v>
      </c>
      <c r="HH273" s="144">
        <v>47</v>
      </c>
      <c r="HI273" s="144">
        <v>43</v>
      </c>
      <c r="HJ273" s="144">
        <v>47</v>
      </c>
      <c r="HK273" s="144">
        <v>51</v>
      </c>
      <c r="HL273" s="144">
        <v>47</v>
      </c>
      <c r="HM273" s="144">
        <v>97</v>
      </c>
      <c r="HN273" s="144">
        <v>47</v>
      </c>
      <c r="HO273" s="144">
        <v>47</v>
      </c>
      <c r="HP273" s="144">
        <v>47</v>
      </c>
      <c r="HQ273" s="144">
        <v>45</v>
      </c>
      <c r="HR273" s="144">
        <v>92</v>
      </c>
      <c r="HS273" s="144">
        <v>42</v>
      </c>
      <c r="HT273" s="144">
        <v>42</v>
      </c>
      <c r="HU273" s="144">
        <v>40</v>
      </c>
      <c r="HV273" s="144">
        <v>37</v>
      </c>
      <c r="HW273" s="144">
        <v>38</v>
      </c>
      <c r="HX273" s="144">
        <v>36</v>
      </c>
      <c r="HY273" s="144">
        <v>37</v>
      </c>
      <c r="HZ273" s="144">
        <v>40</v>
      </c>
      <c r="IA273" s="144">
        <v>38</v>
      </c>
      <c r="IB273" s="144">
        <v>42</v>
      </c>
      <c r="IC273" s="144">
        <v>41</v>
      </c>
      <c r="ID273" s="144">
        <v>41</v>
      </c>
      <c r="IE273" s="144">
        <v>40</v>
      </c>
      <c r="IF273" s="144">
        <v>41</v>
      </c>
      <c r="IG273" s="144">
        <v>42</v>
      </c>
      <c r="IH273" s="144">
        <v>41</v>
      </c>
      <c r="II273" s="144">
        <v>39</v>
      </c>
      <c r="IJ273" s="144">
        <v>41</v>
      </c>
      <c r="IK273" s="144">
        <v>40</v>
      </c>
      <c r="IL273" s="144">
        <v>42</v>
      </c>
      <c r="IM273" s="144">
        <v>39</v>
      </c>
      <c r="IN273" s="341">
        <f t="shared" si="219"/>
        <v>39.5</v>
      </c>
      <c r="IO273" s="144">
        <v>40</v>
      </c>
      <c r="IP273" s="144">
        <v>37</v>
      </c>
      <c r="IQ273" s="144">
        <v>36</v>
      </c>
      <c r="IR273" s="144">
        <v>36</v>
      </c>
      <c r="IS273" s="329">
        <v>38</v>
      </c>
      <c r="IT273" s="144">
        <v>41</v>
      </c>
      <c r="IU273" s="144">
        <v>40</v>
      </c>
      <c r="IV273" s="144">
        <v>42</v>
      </c>
      <c r="IW273" s="144">
        <v>43</v>
      </c>
      <c r="IX273" s="144">
        <v>42</v>
      </c>
      <c r="IY273" s="144">
        <v>84</v>
      </c>
      <c r="IZ273" s="144">
        <v>85</v>
      </c>
      <c r="JA273" s="144">
        <v>45</v>
      </c>
      <c r="JB273" s="144">
        <v>46</v>
      </c>
      <c r="JC273" s="343">
        <f t="shared" si="221"/>
        <v>69.5</v>
      </c>
      <c r="JD273" s="144">
        <v>93</v>
      </c>
      <c r="JE273" s="144">
        <v>47</v>
      </c>
      <c r="JF273" s="362">
        <f t="shared" si="222"/>
        <v>47.5</v>
      </c>
      <c r="JG273" s="144">
        <v>48</v>
      </c>
      <c r="JH273" s="144">
        <v>44</v>
      </c>
      <c r="JI273" s="144">
        <v>88</v>
      </c>
      <c r="JJ273" s="144">
        <v>43</v>
      </c>
      <c r="JK273" s="144">
        <v>42</v>
      </c>
      <c r="JL273" s="144">
        <v>85</v>
      </c>
      <c r="JM273" s="144">
        <v>42</v>
      </c>
      <c r="JN273" s="341">
        <f t="shared" si="223"/>
        <v>64.5</v>
      </c>
      <c r="JO273" s="144">
        <v>87</v>
      </c>
      <c r="JP273" s="144">
        <v>41</v>
      </c>
      <c r="JQ273" s="144">
        <v>40</v>
      </c>
      <c r="JR273" s="144">
        <v>81</v>
      </c>
      <c r="JS273" s="144">
        <v>44</v>
      </c>
      <c r="JT273" s="144">
        <v>44</v>
      </c>
      <c r="JU273" s="144">
        <v>41</v>
      </c>
      <c r="JV273" s="341">
        <f t="shared" si="224"/>
        <v>41.5</v>
      </c>
      <c r="JW273" s="144">
        <v>42</v>
      </c>
      <c r="JX273" s="144">
        <v>43</v>
      </c>
      <c r="JY273" s="144">
        <v>41</v>
      </c>
      <c r="JZ273" s="144">
        <v>41</v>
      </c>
      <c r="KA273" s="144">
        <v>41</v>
      </c>
      <c r="KB273" s="144">
        <v>42</v>
      </c>
      <c r="KC273" s="144">
        <v>42</v>
      </c>
      <c r="KD273" s="144">
        <v>85</v>
      </c>
      <c r="KE273" s="144">
        <v>44</v>
      </c>
      <c r="KF273" s="144">
        <v>46</v>
      </c>
      <c r="KG273" s="144">
        <v>43</v>
      </c>
      <c r="KH273" s="144">
        <v>84</v>
      </c>
      <c r="KI273" s="144">
        <v>41</v>
      </c>
      <c r="KJ273" s="144">
        <v>83</v>
      </c>
      <c r="KK273" s="144">
        <v>39</v>
      </c>
      <c r="KL273" s="144">
        <v>38</v>
      </c>
      <c r="KM273" s="144">
        <v>41</v>
      </c>
      <c r="KN273" s="144">
        <v>39</v>
      </c>
      <c r="KO273" s="144">
        <v>37</v>
      </c>
      <c r="KP273" s="144">
        <v>38</v>
      </c>
      <c r="KQ273" s="144">
        <v>37</v>
      </c>
      <c r="KR273" s="144">
        <v>36</v>
      </c>
      <c r="KS273" s="144">
        <v>36</v>
      </c>
      <c r="KT273" s="144">
        <v>74</v>
      </c>
      <c r="KU273" s="144">
        <v>109</v>
      </c>
      <c r="KV273" s="144">
        <v>149</v>
      </c>
      <c r="KW273" s="144">
        <v>36</v>
      </c>
      <c r="KX273" s="144">
        <v>36</v>
      </c>
      <c r="KY273" s="144">
        <v>37</v>
      </c>
      <c r="KZ273" s="144">
        <v>40</v>
      </c>
      <c r="LA273" s="144">
        <v>39</v>
      </c>
      <c r="LB273" s="144">
        <v>41</v>
      </c>
      <c r="LC273" s="144">
        <v>42</v>
      </c>
      <c r="LD273" s="144">
        <v>42</v>
      </c>
      <c r="LE273" s="144">
        <v>39</v>
      </c>
      <c r="LF273" s="144">
        <v>40</v>
      </c>
      <c r="LG273" s="144">
        <v>40</v>
      </c>
      <c r="LH273" s="144">
        <v>37</v>
      </c>
      <c r="LI273" s="144">
        <v>37</v>
      </c>
      <c r="LJ273" s="144">
        <v>36</v>
      </c>
      <c r="LK273" s="144">
        <v>36</v>
      </c>
      <c r="LL273" s="144">
        <v>37</v>
      </c>
      <c r="LM273" s="144">
        <v>38</v>
      </c>
      <c r="LN273" s="144">
        <v>40</v>
      </c>
      <c r="LO273" s="144">
        <v>41</v>
      </c>
      <c r="LP273" s="144">
        <v>45</v>
      </c>
      <c r="LQ273" s="144">
        <v>41</v>
      </c>
      <c r="LR273" s="144">
        <v>41</v>
      </c>
      <c r="LS273" s="144">
        <v>40</v>
      </c>
      <c r="LT273" s="144">
        <v>39</v>
      </c>
      <c r="LU273" s="144">
        <v>36</v>
      </c>
      <c r="LV273" s="144">
        <v>33</v>
      </c>
      <c r="LW273" s="144">
        <v>35</v>
      </c>
      <c r="LX273" s="144">
        <v>37</v>
      </c>
      <c r="LY273" s="144">
        <v>34</v>
      </c>
      <c r="LZ273" s="144">
        <v>33</v>
      </c>
      <c r="MA273" s="144">
        <v>35</v>
      </c>
      <c r="MB273" s="144">
        <v>34</v>
      </c>
      <c r="MC273" s="144">
        <v>33</v>
      </c>
      <c r="MD273" s="144">
        <v>30</v>
      </c>
      <c r="ME273" s="144">
        <v>30</v>
      </c>
      <c r="MF273" s="144">
        <v>31</v>
      </c>
      <c r="MG273" s="144">
        <v>31</v>
      </c>
      <c r="MH273" s="144">
        <v>28</v>
      </c>
      <c r="MI273" s="144">
        <v>25</v>
      </c>
      <c r="MJ273" s="144">
        <v>28</v>
      </c>
      <c r="MK273" s="144">
        <v>27</v>
      </c>
      <c r="ML273" s="144">
        <v>27</v>
      </c>
      <c r="MM273" s="144">
        <v>23</v>
      </c>
      <c r="MN273" s="144">
        <v>25</v>
      </c>
      <c r="MO273" s="144">
        <v>26</v>
      </c>
      <c r="MP273" s="144">
        <v>29</v>
      </c>
      <c r="MQ273" s="144">
        <v>28</v>
      </c>
      <c r="MR273" s="144">
        <v>30</v>
      </c>
      <c r="MS273" s="144">
        <v>32</v>
      </c>
      <c r="MT273" s="144">
        <v>31</v>
      </c>
      <c r="MU273" s="144">
        <v>30</v>
      </c>
      <c r="MV273" s="144">
        <v>31</v>
      </c>
      <c r="MW273" s="144">
        <v>32</v>
      </c>
      <c r="MX273" s="144">
        <v>32</v>
      </c>
      <c r="MY273" s="144">
        <v>31</v>
      </c>
      <c r="MZ273" s="144">
        <v>33</v>
      </c>
      <c r="NA273" s="144">
        <v>32</v>
      </c>
      <c r="NB273" s="144">
        <v>30</v>
      </c>
      <c r="NC273" s="144">
        <v>30</v>
      </c>
      <c r="ND273" s="144">
        <v>30</v>
      </c>
      <c r="NE273" s="144">
        <v>31</v>
      </c>
      <c r="NF273" s="144">
        <v>31</v>
      </c>
      <c r="NG273" s="144">
        <v>31</v>
      </c>
      <c r="NH273" s="144">
        <v>30</v>
      </c>
      <c r="NI273" s="144">
        <v>29</v>
      </c>
      <c r="NJ273" s="144">
        <v>28</v>
      </c>
      <c r="NK273" s="144">
        <v>29</v>
      </c>
      <c r="NL273" s="144">
        <v>27</v>
      </c>
      <c r="NM273" s="144">
        <v>26</v>
      </c>
      <c r="NN273" s="144">
        <v>27</v>
      </c>
      <c r="NO273" s="144">
        <v>25</v>
      </c>
      <c r="NP273" s="144">
        <v>25</v>
      </c>
      <c r="NQ273" s="144">
        <v>24</v>
      </c>
      <c r="NR273" s="144">
        <v>25</v>
      </c>
      <c r="NS273" s="144">
        <v>26</v>
      </c>
      <c r="NT273" s="144">
        <v>27</v>
      </c>
      <c r="NU273" s="144">
        <v>30</v>
      </c>
      <c r="NV273" s="144">
        <v>27</v>
      </c>
      <c r="NW273" s="144">
        <v>28</v>
      </c>
      <c r="NX273" s="144">
        <v>28</v>
      </c>
      <c r="NY273" s="144">
        <v>27</v>
      </c>
      <c r="NZ273" s="144">
        <v>28</v>
      </c>
      <c r="OA273" s="144">
        <v>25</v>
      </c>
      <c r="OB273" s="144">
        <v>22</v>
      </c>
      <c r="OC273" s="144">
        <v>22</v>
      </c>
      <c r="OD273" s="144">
        <v>24</v>
      </c>
      <c r="OE273" s="144">
        <v>23</v>
      </c>
      <c r="OF273" s="144">
        <v>25</v>
      </c>
      <c r="OG273" s="144">
        <v>25</v>
      </c>
      <c r="OH273" s="144">
        <v>24</v>
      </c>
      <c r="OI273" s="144">
        <v>24</v>
      </c>
      <c r="OJ273" s="144">
        <v>26</v>
      </c>
      <c r="OK273" s="144">
        <v>27</v>
      </c>
      <c r="OL273" s="144">
        <v>29</v>
      </c>
      <c r="OM273" s="144">
        <v>28</v>
      </c>
      <c r="ON273" s="144">
        <v>29</v>
      </c>
      <c r="OO273" s="144">
        <v>29</v>
      </c>
      <c r="OP273" s="473">
        <v>31</v>
      </c>
      <c r="OQ273" s="144">
        <v>30</v>
      </c>
      <c r="OR273" s="144">
        <v>32</v>
      </c>
      <c r="OS273" s="144">
        <v>33</v>
      </c>
      <c r="OT273" s="144">
        <v>32</v>
      </c>
      <c r="OU273" s="144">
        <v>33</v>
      </c>
      <c r="OV273" s="144">
        <v>28</v>
      </c>
      <c r="OW273" s="144">
        <v>25</v>
      </c>
      <c r="OX273" s="144">
        <v>26</v>
      </c>
      <c r="OY273" s="341">
        <f t="shared" si="220"/>
        <v>26.5</v>
      </c>
      <c r="OZ273" s="473">
        <v>27</v>
      </c>
      <c r="PA273" s="144">
        <v>29</v>
      </c>
      <c r="PB273" s="144">
        <v>28</v>
      </c>
      <c r="PC273" s="144">
        <v>27</v>
      </c>
      <c r="PD273" s="144">
        <v>24</v>
      </c>
    </row>
    <row r="274" spans="1:436" x14ac:dyDescent="0.2">
      <c r="A274" s="55"/>
      <c r="B274" s="27" t="s">
        <v>45</v>
      </c>
      <c r="C274" s="174">
        <f ca="1">SUM(C250:C273)</f>
        <v>882</v>
      </c>
      <c r="D274" s="154"/>
      <c r="E274" s="154"/>
      <c r="F274" s="154"/>
      <c r="G274" s="325">
        <f t="shared" ref="G274:R274" si="225">SUM(G250:G273)</f>
        <v>956</v>
      </c>
      <c r="H274" s="325">
        <f t="shared" si="225"/>
        <v>962</v>
      </c>
      <c r="I274" s="325">
        <f t="shared" si="225"/>
        <v>961</v>
      </c>
      <c r="J274" s="325">
        <f t="shared" si="225"/>
        <v>960</v>
      </c>
      <c r="K274" s="325">
        <f t="shared" si="225"/>
        <v>978</v>
      </c>
      <c r="L274" s="325">
        <f t="shared" si="225"/>
        <v>971</v>
      </c>
      <c r="M274" s="325">
        <f t="shared" si="225"/>
        <v>987</v>
      </c>
      <c r="N274" s="325">
        <f t="shared" si="225"/>
        <v>987</v>
      </c>
      <c r="O274" s="325">
        <f t="shared" si="225"/>
        <v>970</v>
      </c>
      <c r="P274" s="325">
        <f t="shared" si="225"/>
        <v>985</v>
      </c>
      <c r="Q274" s="325">
        <f t="shared" si="225"/>
        <v>983</v>
      </c>
      <c r="R274" s="325">
        <f t="shared" si="225"/>
        <v>988</v>
      </c>
      <c r="S274" s="325">
        <f t="shared" ref="S274:CD274" si="226">SUM(S250:S273)</f>
        <v>997</v>
      </c>
      <c r="T274" s="325">
        <f t="shared" si="226"/>
        <v>981</v>
      </c>
      <c r="U274" s="325">
        <f t="shared" si="226"/>
        <v>998</v>
      </c>
      <c r="V274" s="325">
        <f t="shared" si="226"/>
        <v>1010</v>
      </c>
      <c r="W274" s="325">
        <f t="shared" si="226"/>
        <v>1018</v>
      </c>
      <c r="X274" s="325">
        <f t="shared" si="226"/>
        <v>1009</v>
      </c>
      <c r="Y274" s="325">
        <f t="shared" si="226"/>
        <v>1016</v>
      </c>
      <c r="Z274" s="325">
        <f t="shared" si="226"/>
        <v>1034</v>
      </c>
      <c r="AA274" s="325">
        <f t="shared" si="226"/>
        <v>1040</v>
      </c>
      <c r="AB274" s="325">
        <f t="shared" si="226"/>
        <v>1037</v>
      </c>
      <c r="AC274" s="325">
        <f t="shared" si="226"/>
        <v>1033</v>
      </c>
      <c r="AD274" s="325">
        <f t="shared" si="226"/>
        <v>1041</v>
      </c>
      <c r="AE274" s="325">
        <f t="shared" si="226"/>
        <v>1075</v>
      </c>
      <c r="AF274" s="325">
        <f t="shared" si="226"/>
        <v>1087</v>
      </c>
      <c r="AG274" s="325">
        <f t="shared" si="226"/>
        <v>1070</v>
      </c>
      <c r="AH274" s="325">
        <f t="shared" si="226"/>
        <v>1055</v>
      </c>
      <c r="AI274" s="325">
        <f t="shared" si="226"/>
        <v>1076</v>
      </c>
      <c r="AJ274" s="325">
        <f t="shared" si="226"/>
        <v>1096</v>
      </c>
      <c r="AK274" s="325">
        <f t="shared" si="226"/>
        <v>1107</v>
      </c>
      <c r="AL274" s="325">
        <f t="shared" si="226"/>
        <v>1104</v>
      </c>
      <c r="AM274" s="325">
        <f t="shared" si="226"/>
        <v>1119</v>
      </c>
      <c r="AN274" s="325">
        <f t="shared" si="226"/>
        <v>1122</v>
      </c>
      <c r="AO274" s="325">
        <f t="shared" si="226"/>
        <v>1142</v>
      </c>
      <c r="AP274" s="325">
        <f t="shared" si="226"/>
        <v>1146.5</v>
      </c>
      <c r="AQ274" s="325">
        <f t="shared" si="226"/>
        <v>1151</v>
      </c>
      <c r="AR274" s="325">
        <f t="shared" si="226"/>
        <v>1147</v>
      </c>
      <c r="AS274" s="325">
        <f t="shared" si="226"/>
        <v>1153</v>
      </c>
      <c r="AT274" s="325">
        <f t="shared" si="226"/>
        <v>1139</v>
      </c>
      <c r="AU274" s="325">
        <f t="shared" si="226"/>
        <v>1134</v>
      </c>
      <c r="AV274" s="325">
        <f t="shared" si="226"/>
        <v>1159</v>
      </c>
      <c r="AW274" s="420">
        <f t="shared" si="226"/>
        <v>1173</v>
      </c>
      <c r="AX274" s="420">
        <f t="shared" si="226"/>
        <v>1208</v>
      </c>
      <c r="AY274" s="420">
        <f t="shared" si="226"/>
        <v>1207</v>
      </c>
      <c r="AZ274" s="420">
        <f t="shared" si="226"/>
        <v>1208</v>
      </c>
      <c r="BA274" s="420">
        <f t="shared" si="226"/>
        <v>1211</v>
      </c>
      <c r="BB274" s="420">
        <f t="shared" si="226"/>
        <v>1222</v>
      </c>
      <c r="BC274" s="420">
        <f t="shared" si="226"/>
        <v>1213</v>
      </c>
      <c r="BD274" s="420">
        <f t="shared" si="226"/>
        <v>1251</v>
      </c>
      <c r="BE274" s="420">
        <f t="shared" si="226"/>
        <v>1282</v>
      </c>
      <c r="BF274" s="420">
        <f t="shared" si="226"/>
        <v>1285</v>
      </c>
      <c r="BG274" s="325">
        <f t="shared" si="226"/>
        <v>1278</v>
      </c>
      <c r="BH274" s="325">
        <f t="shared" si="226"/>
        <v>1252</v>
      </c>
      <c r="BI274" s="325">
        <f t="shared" si="226"/>
        <v>1255</v>
      </c>
      <c r="BJ274" s="325">
        <f t="shared" si="226"/>
        <v>1240</v>
      </c>
      <c r="BK274" s="325">
        <f t="shared" si="226"/>
        <v>1252</v>
      </c>
      <c r="BL274" s="325">
        <f t="shared" si="226"/>
        <v>1211</v>
      </c>
      <c r="BM274" s="325">
        <f t="shared" si="226"/>
        <v>1219</v>
      </c>
      <c r="BN274" s="325">
        <f t="shared" si="226"/>
        <v>1213</v>
      </c>
      <c r="BO274" s="325">
        <f t="shared" si="226"/>
        <v>1232</v>
      </c>
      <c r="BP274" s="325">
        <f t="shared" si="226"/>
        <v>1208</v>
      </c>
      <c r="BQ274" s="325">
        <f t="shared" si="226"/>
        <v>1180</v>
      </c>
      <c r="BR274" s="325">
        <f t="shared" si="226"/>
        <v>1165</v>
      </c>
      <c r="BS274" s="325">
        <f t="shared" si="226"/>
        <v>0</v>
      </c>
      <c r="BT274" s="325">
        <f t="shared" si="226"/>
        <v>1063</v>
      </c>
      <c r="BU274" s="325">
        <f t="shared" si="226"/>
        <v>1114</v>
      </c>
      <c r="BV274" s="325">
        <f t="shared" si="226"/>
        <v>1142</v>
      </c>
      <c r="BW274" s="325">
        <f t="shared" si="226"/>
        <v>1190</v>
      </c>
      <c r="BX274" s="325">
        <f t="shared" si="226"/>
        <v>1218</v>
      </c>
      <c r="BY274" s="325">
        <f t="shared" si="226"/>
        <v>1231</v>
      </c>
      <c r="BZ274" s="325">
        <f t="shared" si="226"/>
        <v>1262</v>
      </c>
      <c r="CA274" s="325">
        <f t="shared" si="226"/>
        <v>1289</v>
      </c>
      <c r="CB274" s="325">
        <f t="shared" si="226"/>
        <v>1305</v>
      </c>
      <c r="CC274" s="325">
        <f t="shared" si="226"/>
        <v>1285</v>
      </c>
      <c r="CD274" s="325">
        <f t="shared" si="226"/>
        <v>1305</v>
      </c>
      <c r="CE274" s="325">
        <f t="shared" ref="CE274:EP274" si="227">SUM(CE250:CE273)</f>
        <v>1323</v>
      </c>
      <c r="CF274" s="325">
        <f t="shared" si="227"/>
        <v>1351</v>
      </c>
      <c r="CG274" s="325">
        <f t="shared" si="227"/>
        <v>1359</v>
      </c>
      <c r="CH274" s="325">
        <f t="shared" si="227"/>
        <v>1362</v>
      </c>
      <c r="CI274" s="325">
        <f t="shared" si="227"/>
        <v>1379</v>
      </c>
      <c r="CJ274" s="325">
        <f t="shared" si="227"/>
        <v>1391</v>
      </c>
      <c r="CK274" s="325">
        <f t="shared" si="227"/>
        <v>1432</v>
      </c>
      <c r="CL274" s="325">
        <f t="shared" si="227"/>
        <v>1434</v>
      </c>
      <c r="CM274" s="325">
        <f t="shared" si="227"/>
        <v>1428</v>
      </c>
      <c r="CN274" s="325">
        <f t="shared" si="227"/>
        <v>1449</v>
      </c>
      <c r="CO274" s="325">
        <f t="shared" si="227"/>
        <v>1492</v>
      </c>
      <c r="CP274" s="325">
        <f t="shared" si="227"/>
        <v>1486</v>
      </c>
      <c r="CQ274" s="325">
        <f t="shared" si="227"/>
        <v>1481</v>
      </c>
      <c r="CR274" s="325">
        <f t="shared" si="227"/>
        <v>1516</v>
      </c>
      <c r="CS274" s="325">
        <f t="shared" si="227"/>
        <v>1539</v>
      </c>
      <c r="CT274" s="325">
        <f t="shared" si="227"/>
        <v>1525</v>
      </c>
      <c r="CU274" s="325">
        <f t="shared" si="227"/>
        <v>1533</v>
      </c>
      <c r="CV274" s="325">
        <f t="shared" si="227"/>
        <v>1584</v>
      </c>
      <c r="CW274" s="325">
        <f t="shared" si="227"/>
        <v>1566</v>
      </c>
      <c r="CX274" s="325">
        <f t="shared" si="227"/>
        <v>1652</v>
      </c>
      <c r="CY274" s="325">
        <f t="shared" si="227"/>
        <v>1656</v>
      </c>
      <c r="CZ274" s="325">
        <f t="shared" si="227"/>
        <v>1646</v>
      </c>
      <c r="DA274" s="325">
        <f t="shared" si="227"/>
        <v>1682</v>
      </c>
      <c r="DB274" s="325">
        <f t="shared" si="227"/>
        <v>1700</v>
      </c>
      <c r="DC274" s="325">
        <f t="shared" si="227"/>
        <v>1703</v>
      </c>
      <c r="DD274" s="325">
        <f t="shared" si="227"/>
        <v>1692</v>
      </c>
      <c r="DE274" s="325">
        <f t="shared" si="227"/>
        <v>1691</v>
      </c>
      <c r="DF274" s="325">
        <f t="shared" si="227"/>
        <v>1670</v>
      </c>
      <c r="DG274" s="325">
        <f t="shared" si="227"/>
        <v>1649</v>
      </c>
      <c r="DH274" s="325">
        <f t="shared" si="227"/>
        <v>1602</v>
      </c>
      <c r="DI274" s="325">
        <f t="shared" si="227"/>
        <v>1628</v>
      </c>
      <c r="DJ274" s="325">
        <f t="shared" si="227"/>
        <v>1624</v>
      </c>
      <c r="DK274" s="325">
        <f t="shared" si="227"/>
        <v>1644</v>
      </c>
      <c r="DL274" s="325">
        <f t="shared" si="227"/>
        <v>1599</v>
      </c>
      <c r="DM274" s="325">
        <f t="shared" si="227"/>
        <v>1607</v>
      </c>
      <c r="DN274" s="325">
        <f t="shared" si="227"/>
        <v>1626</v>
      </c>
      <c r="DO274" s="325">
        <f t="shared" si="227"/>
        <v>1627</v>
      </c>
      <c r="DP274" s="325">
        <f t="shared" si="227"/>
        <v>1570</v>
      </c>
      <c r="DQ274" s="325">
        <f t="shared" si="227"/>
        <v>1569</v>
      </c>
      <c r="DR274" s="396">
        <f t="shared" si="227"/>
        <v>1546</v>
      </c>
      <c r="DS274" s="325">
        <f t="shared" si="227"/>
        <v>1562</v>
      </c>
      <c r="DT274" s="396">
        <f t="shared" si="227"/>
        <v>1531</v>
      </c>
      <c r="DU274" s="396">
        <f t="shared" si="227"/>
        <v>1512</v>
      </c>
      <c r="DV274" s="396">
        <f t="shared" si="227"/>
        <v>1505</v>
      </c>
      <c r="DW274" s="396">
        <f t="shared" si="227"/>
        <v>1525</v>
      </c>
      <c r="DX274" s="396">
        <f t="shared" si="227"/>
        <v>1520</v>
      </c>
      <c r="DY274" s="396">
        <f t="shared" si="227"/>
        <v>1495</v>
      </c>
      <c r="DZ274" s="396">
        <f t="shared" si="227"/>
        <v>1504</v>
      </c>
      <c r="EA274" s="396">
        <f t="shared" si="227"/>
        <v>1496</v>
      </c>
      <c r="EB274" s="396">
        <f t="shared" si="227"/>
        <v>1486</v>
      </c>
      <c r="EC274" s="396">
        <f t="shared" si="227"/>
        <v>1480</v>
      </c>
      <c r="ED274" s="396">
        <f t="shared" si="227"/>
        <v>1468</v>
      </c>
      <c r="EE274" s="396">
        <f t="shared" si="227"/>
        <v>1482</v>
      </c>
      <c r="EF274" s="396">
        <f t="shared" si="227"/>
        <v>1509</v>
      </c>
      <c r="EG274" s="396">
        <f t="shared" si="227"/>
        <v>1482</v>
      </c>
      <c r="EH274" s="396">
        <f t="shared" si="227"/>
        <v>1457</v>
      </c>
      <c r="EI274" s="396">
        <f t="shared" si="227"/>
        <v>1462</v>
      </c>
      <c r="EJ274" s="396">
        <f t="shared" si="227"/>
        <v>1447</v>
      </c>
      <c r="EK274" s="396">
        <f t="shared" si="227"/>
        <v>1452</v>
      </c>
      <c r="EL274" s="396">
        <f t="shared" si="227"/>
        <v>1415</v>
      </c>
      <c r="EM274" s="396">
        <f t="shared" si="227"/>
        <v>1413</v>
      </c>
      <c r="EN274" s="396">
        <f t="shared" si="227"/>
        <v>1421</v>
      </c>
      <c r="EO274" s="396">
        <f t="shared" si="227"/>
        <v>1422</v>
      </c>
      <c r="EP274" s="396">
        <f t="shared" si="227"/>
        <v>1384</v>
      </c>
      <c r="EQ274" s="396">
        <f t="shared" ref="EQ274:EV274" si="228">SUM(EQ250:EQ273)</f>
        <v>1375</v>
      </c>
      <c r="ER274" s="396">
        <f t="shared" si="228"/>
        <v>1373</v>
      </c>
      <c r="ES274" s="396">
        <f t="shared" si="228"/>
        <v>1361</v>
      </c>
      <c r="ET274" s="396">
        <f t="shared" si="228"/>
        <v>1337</v>
      </c>
      <c r="EU274" s="396">
        <f t="shared" si="228"/>
        <v>1319</v>
      </c>
      <c r="EV274" s="396">
        <f t="shared" si="228"/>
        <v>1295</v>
      </c>
      <c r="EW274" s="414">
        <v>1283</v>
      </c>
      <c r="EX274" s="396">
        <f t="shared" ref="EX274:FC274" si="229">SUM(EX250:EX273)</f>
        <v>1297</v>
      </c>
      <c r="EY274" s="396">
        <f t="shared" si="229"/>
        <v>1265</v>
      </c>
      <c r="EZ274" s="396">
        <f t="shared" si="229"/>
        <v>1280</v>
      </c>
      <c r="FA274" s="396">
        <f t="shared" si="229"/>
        <v>1305</v>
      </c>
      <c r="FB274" s="396">
        <f t="shared" si="229"/>
        <v>1321</v>
      </c>
      <c r="FC274" s="396">
        <f t="shared" si="229"/>
        <v>1299</v>
      </c>
      <c r="FD274" s="396">
        <f t="shared" ref="FD274:FN274" si="230">SUM(FD250:FD273)</f>
        <v>1337</v>
      </c>
      <c r="FE274" s="418">
        <f t="shared" si="230"/>
        <v>1348</v>
      </c>
      <c r="FF274" s="396">
        <f t="shared" si="230"/>
        <v>1369</v>
      </c>
      <c r="FG274" s="396">
        <f t="shared" si="230"/>
        <v>1373</v>
      </c>
      <c r="FH274" s="396">
        <f t="shared" si="230"/>
        <v>1375</v>
      </c>
      <c r="FI274" s="396">
        <f t="shared" si="230"/>
        <v>1392</v>
      </c>
      <c r="FJ274" s="396">
        <f t="shared" si="230"/>
        <v>1383</v>
      </c>
      <c r="FK274" s="396">
        <f t="shared" si="230"/>
        <v>1389</v>
      </c>
      <c r="FL274" s="396">
        <f t="shared" si="230"/>
        <v>1380</v>
      </c>
      <c r="FM274" s="396">
        <f t="shared" si="230"/>
        <v>1380</v>
      </c>
      <c r="FN274" s="396">
        <f t="shared" si="230"/>
        <v>1395</v>
      </c>
      <c r="FO274" s="396">
        <f t="shared" ref="FO274:HZ274" si="231">SUM(FO250:FO273)</f>
        <v>1407</v>
      </c>
      <c r="FP274" s="396">
        <f t="shared" si="231"/>
        <v>1370</v>
      </c>
      <c r="FQ274" s="396">
        <f t="shared" si="231"/>
        <v>1382</v>
      </c>
      <c r="FR274" s="396">
        <f t="shared" si="231"/>
        <v>1387</v>
      </c>
      <c r="FS274" s="396">
        <f t="shared" si="231"/>
        <v>1409</v>
      </c>
      <c r="FT274" s="396">
        <f t="shared" si="231"/>
        <v>1424</v>
      </c>
      <c r="FU274" s="396">
        <f t="shared" si="231"/>
        <v>1381</v>
      </c>
      <c r="FV274" s="396">
        <f t="shared" si="231"/>
        <v>1379</v>
      </c>
      <c r="FW274" s="396">
        <f t="shared" si="231"/>
        <v>1401</v>
      </c>
      <c r="FX274" s="396">
        <f t="shared" si="231"/>
        <v>1371</v>
      </c>
      <c r="FY274" s="396">
        <f t="shared" si="231"/>
        <v>1382</v>
      </c>
      <c r="FZ274" s="396">
        <f t="shared" si="231"/>
        <v>1376</v>
      </c>
      <c r="GA274" s="396">
        <f t="shared" si="231"/>
        <v>1376</v>
      </c>
      <c r="GB274" s="396">
        <f t="shared" si="231"/>
        <v>1377</v>
      </c>
      <c r="GC274" s="396">
        <f t="shared" si="231"/>
        <v>1335</v>
      </c>
      <c r="GD274" s="396">
        <f t="shared" si="231"/>
        <v>1317</v>
      </c>
      <c r="GE274" s="396">
        <f t="shared" si="231"/>
        <v>1318</v>
      </c>
      <c r="GF274" s="396">
        <f t="shared" si="231"/>
        <v>1364</v>
      </c>
      <c r="GG274" s="396">
        <f t="shared" si="231"/>
        <v>1370</v>
      </c>
      <c r="GH274" s="396">
        <f t="shared" si="231"/>
        <v>1349</v>
      </c>
      <c r="GI274" s="396">
        <f t="shared" si="231"/>
        <v>1352</v>
      </c>
      <c r="GJ274" s="396">
        <f t="shared" si="231"/>
        <v>1362</v>
      </c>
      <c r="GK274" s="396">
        <f t="shared" si="231"/>
        <v>1387</v>
      </c>
      <c r="GL274" s="396">
        <f t="shared" si="231"/>
        <v>1354</v>
      </c>
      <c r="GM274" s="396">
        <f t="shared" si="231"/>
        <v>1379</v>
      </c>
      <c r="GN274" s="396">
        <f t="shared" si="231"/>
        <v>1387</v>
      </c>
      <c r="GO274" s="396">
        <f t="shared" si="231"/>
        <v>1409</v>
      </c>
      <c r="GP274" s="396">
        <f t="shared" si="231"/>
        <v>1389</v>
      </c>
      <c r="GQ274" s="396">
        <f t="shared" si="231"/>
        <v>1341</v>
      </c>
      <c r="GR274" s="396">
        <f t="shared" si="231"/>
        <v>1334</v>
      </c>
      <c r="GS274" s="396">
        <f t="shared" si="231"/>
        <v>1373</v>
      </c>
      <c r="GT274" s="396">
        <f t="shared" si="231"/>
        <v>1364</v>
      </c>
      <c r="GU274" s="396">
        <f t="shared" si="231"/>
        <v>1348</v>
      </c>
      <c r="GV274" s="396">
        <f t="shared" si="231"/>
        <v>1378</v>
      </c>
      <c r="GW274" s="396">
        <f t="shared" si="231"/>
        <v>1411</v>
      </c>
      <c r="GX274" s="396">
        <f t="shared" si="231"/>
        <v>1444</v>
      </c>
      <c r="GY274" s="396">
        <f t="shared" si="231"/>
        <v>1402</v>
      </c>
      <c r="GZ274" s="396">
        <f t="shared" si="231"/>
        <v>1446</v>
      </c>
      <c r="HA274" s="396">
        <f t="shared" si="231"/>
        <v>1449</v>
      </c>
      <c r="HB274" s="396">
        <f t="shared" si="231"/>
        <v>1469</v>
      </c>
      <c r="HC274" s="396">
        <f t="shared" si="231"/>
        <v>1460</v>
      </c>
      <c r="HD274" s="396">
        <f t="shared" si="231"/>
        <v>1479</v>
      </c>
      <c r="HE274" s="396">
        <f t="shared" si="231"/>
        <v>1530</v>
      </c>
      <c r="HF274" s="396">
        <f t="shared" si="231"/>
        <v>1569</v>
      </c>
      <c r="HG274" s="396">
        <f t="shared" si="231"/>
        <v>1536</v>
      </c>
      <c r="HH274" s="396">
        <f t="shared" si="231"/>
        <v>1491</v>
      </c>
      <c r="HI274" s="396">
        <f t="shared" si="231"/>
        <v>1468</v>
      </c>
      <c r="HJ274" s="396">
        <f t="shared" si="231"/>
        <v>1465</v>
      </c>
      <c r="HK274" s="396">
        <f t="shared" si="231"/>
        <v>1486</v>
      </c>
      <c r="HL274" s="396">
        <f t="shared" si="231"/>
        <v>1459</v>
      </c>
      <c r="HM274" s="396">
        <f t="shared" si="231"/>
        <v>1488</v>
      </c>
      <c r="HN274" s="396">
        <f t="shared" si="231"/>
        <v>1455</v>
      </c>
      <c r="HO274" s="396">
        <f t="shared" si="231"/>
        <v>1441</v>
      </c>
      <c r="HP274" s="396">
        <f t="shared" si="231"/>
        <v>1413</v>
      </c>
      <c r="HQ274" s="396">
        <f t="shared" si="231"/>
        <v>1395</v>
      </c>
      <c r="HR274" s="396">
        <f t="shared" si="231"/>
        <v>1448</v>
      </c>
      <c r="HS274" s="396">
        <f t="shared" si="231"/>
        <v>1402</v>
      </c>
      <c r="HT274" s="396">
        <f t="shared" si="231"/>
        <v>1361</v>
      </c>
      <c r="HU274" s="396">
        <f t="shared" si="231"/>
        <v>1338</v>
      </c>
      <c r="HV274" s="396">
        <f t="shared" si="231"/>
        <v>1331</v>
      </c>
      <c r="HW274" s="396">
        <f t="shared" si="231"/>
        <v>1354</v>
      </c>
      <c r="HX274" s="396">
        <f t="shared" si="231"/>
        <v>1388</v>
      </c>
      <c r="HY274" s="396">
        <f t="shared" si="231"/>
        <v>1337</v>
      </c>
      <c r="HZ274" s="396">
        <f t="shared" si="231"/>
        <v>1342</v>
      </c>
      <c r="IA274" s="396">
        <f t="shared" ref="IA274:KL274" si="232">SUM(IA250:IA273)</f>
        <v>1367</v>
      </c>
      <c r="IB274" s="396">
        <f t="shared" si="232"/>
        <v>1406</v>
      </c>
      <c r="IC274" s="396">
        <f t="shared" si="232"/>
        <v>1404</v>
      </c>
      <c r="ID274" s="396">
        <f t="shared" si="232"/>
        <v>1392</v>
      </c>
      <c r="IE274" s="396">
        <f t="shared" si="232"/>
        <v>1419</v>
      </c>
      <c r="IF274" s="396">
        <f t="shared" si="232"/>
        <v>1453</v>
      </c>
      <c r="IG274" s="396">
        <f t="shared" si="232"/>
        <v>1460</v>
      </c>
      <c r="IH274" s="396">
        <f t="shared" si="232"/>
        <v>1430</v>
      </c>
      <c r="II274" s="396">
        <f t="shared" si="232"/>
        <v>1413</v>
      </c>
      <c r="IJ274" s="396">
        <f t="shared" si="232"/>
        <v>1432</v>
      </c>
      <c r="IK274" s="396">
        <f t="shared" si="232"/>
        <v>1446</v>
      </c>
      <c r="IL274" s="396">
        <f t="shared" si="232"/>
        <v>1382</v>
      </c>
      <c r="IM274" s="396">
        <f t="shared" si="232"/>
        <v>1371</v>
      </c>
      <c r="IN274" s="442">
        <f t="shared" si="232"/>
        <v>1396</v>
      </c>
      <c r="IO274" s="396">
        <f t="shared" si="232"/>
        <v>1421</v>
      </c>
      <c r="IP274" s="396">
        <f t="shared" si="232"/>
        <v>1439</v>
      </c>
      <c r="IQ274" s="396">
        <f t="shared" si="232"/>
        <v>1398</v>
      </c>
      <c r="IR274" s="396">
        <f t="shared" si="232"/>
        <v>1403</v>
      </c>
      <c r="IS274" s="396">
        <f t="shared" si="232"/>
        <v>1410</v>
      </c>
      <c r="IT274" s="396">
        <f t="shared" si="232"/>
        <v>1387</v>
      </c>
      <c r="IU274" s="396">
        <f t="shared" si="232"/>
        <v>1341</v>
      </c>
      <c r="IV274" s="396">
        <f t="shared" si="232"/>
        <v>1347</v>
      </c>
      <c r="IW274" s="396">
        <f t="shared" si="232"/>
        <v>1359</v>
      </c>
      <c r="IX274" s="396">
        <f t="shared" si="232"/>
        <v>1381</v>
      </c>
      <c r="IY274" s="396">
        <f t="shared" si="232"/>
        <v>1399</v>
      </c>
      <c r="IZ274" s="396">
        <f t="shared" si="232"/>
        <v>1392</v>
      </c>
      <c r="JA274" s="396">
        <f t="shared" si="232"/>
        <v>1360</v>
      </c>
      <c r="JB274" s="396">
        <f t="shared" si="232"/>
        <v>1375</v>
      </c>
      <c r="JC274" s="442">
        <f t="shared" si="232"/>
        <v>1402.5</v>
      </c>
      <c r="JD274" s="396">
        <f t="shared" si="232"/>
        <v>1430</v>
      </c>
      <c r="JE274" s="396">
        <f t="shared" si="232"/>
        <v>1418</v>
      </c>
      <c r="JF274" s="454">
        <f t="shared" si="232"/>
        <v>1415.5</v>
      </c>
      <c r="JG274" s="396">
        <f t="shared" si="232"/>
        <v>1413</v>
      </c>
      <c r="JH274" s="396">
        <f t="shared" si="232"/>
        <v>1359</v>
      </c>
      <c r="JI274" s="396">
        <f t="shared" si="232"/>
        <v>1403</v>
      </c>
      <c r="JJ274" s="396">
        <f t="shared" si="232"/>
        <v>1353</v>
      </c>
      <c r="JK274" s="396">
        <f t="shared" si="232"/>
        <v>1376</v>
      </c>
      <c r="JL274" s="396">
        <f t="shared" si="232"/>
        <v>1423</v>
      </c>
      <c r="JM274" s="396">
        <f t="shared" si="232"/>
        <v>1345</v>
      </c>
      <c r="JN274" s="442">
        <f t="shared" si="232"/>
        <v>1360.5</v>
      </c>
      <c r="JO274" s="396">
        <f t="shared" si="232"/>
        <v>1376</v>
      </c>
      <c r="JP274" s="396">
        <f t="shared" si="232"/>
        <v>1314</v>
      </c>
      <c r="JQ274" s="396">
        <f t="shared" si="232"/>
        <v>1252</v>
      </c>
      <c r="JR274" s="396">
        <f t="shared" si="232"/>
        <v>1301</v>
      </c>
      <c r="JS274" s="396">
        <f t="shared" si="232"/>
        <v>1273</v>
      </c>
      <c r="JT274" s="396">
        <f t="shared" si="232"/>
        <v>1297</v>
      </c>
      <c r="JU274" s="396">
        <f t="shared" si="232"/>
        <v>1250</v>
      </c>
      <c r="JV274" s="442">
        <f t="shared" si="232"/>
        <v>1258.5</v>
      </c>
      <c r="JW274" s="396">
        <f t="shared" si="232"/>
        <v>1267</v>
      </c>
      <c r="JX274" s="396">
        <f t="shared" si="232"/>
        <v>1275</v>
      </c>
      <c r="JY274" s="396">
        <f t="shared" si="232"/>
        <v>1214</v>
      </c>
      <c r="JZ274" s="396">
        <f t="shared" si="232"/>
        <v>1215</v>
      </c>
      <c r="KA274" s="396">
        <f t="shared" si="232"/>
        <v>1216</v>
      </c>
      <c r="KB274" s="396">
        <f t="shared" si="232"/>
        <v>1231</v>
      </c>
      <c r="KC274" s="396">
        <f t="shared" si="232"/>
        <v>1232</v>
      </c>
      <c r="KD274" s="396">
        <f t="shared" si="232"/>
        <v>1233</v>
      </c>
      <c r="KE274" s="396">
        <f t="shared" si="232"/>
        <v>1189</v>
      </c>
      <c r="KF274" s="396">
        <f t="shared" si="232"/>
        <v>1211</v>
      </c>
      <c r="KG274" s="396">
        <f t="shared" si="232"/>
        <v>1217</v>
      </c>
      <c r="KH274" s="396">
        <f t="shared" si="232"/>
        <v>1213</v>
      </c>
      <c r="KI274" s="396">
        <f t="shared" si="232"/>
        <v>1191</v>
      </c>
      <c r="KJ274" s="396">
        <f t="shared" si="232"/>
        <v>1235</v>
      </c>
      <c r="KK274" s="396">
        <f t="shared" si="232"/>
        <v>1198</v>
      </c>
      <c r="KL274" s="396">
        <f t="shared" si="232"/>
        <v>1217</v>
      </c>
      <c r="KM274" s="396">
        <f t="shared" ref="KM274:MX274" si="233">SUM(KM250:KM273)</f>
        <v>1206</v>
      </c>
      <c r="KN274" s="396">
        <f t="shared" si="233"/>
        <v>1218</v>
      </c>
      <c r="KO274" s="396">
        <f t="shared" si="233"/>
        <v>1219</v>
      </c>
      <c r="KP274" s="396">
        <f t="shared" si="233"/>
        <v>1197</v>
      </c>
      <c r="KQ274" s="396">
        <f t="shared" si="233"/>
        <v>1194</v>
      </c>
      <c r="KR274" s="396">
        <f t="shared" si="233"/>
        <v>1218</v>
      </c>
      <c r="KS274" s="396">
        <f t="shared" si="233"/>
        <v>1218</v>
      </c>
      <c r="KT274" s="396">
        <f t="shared" si="233"/>
        <v>1302</v>
      </c>
      <c r="KU274" s="396">
        <f t="shared" si="233"/>
        <v>1512</v>
      </c>
      <c r="KV274" s="396">
        <f t="shared" si="233"/>
        <v>1618</v>
      </c>
      <c r="KW274" s="396">
        <f t="shared" si="233"/>
        <v>1312</v>
      </c>
      <c r="KX274" s="396">
        <f t="shared" si="233"/>
        <v>1356</v>
      </c>
      <c r="KY274" s="396">
        <f t="shared" si="233"/>
        <v>1342</v>
      </c>
      <c r="KZ274" s="396">
        <f t="shared" si="233"/>
        <v>1440</v>
      </c>
      <c r="LA274" s="396">
        <f t="shared" si="233"/>
        <v>1466</v>
      </c>
      <c r="LB274" s="396">
        <f t="shared" si="233"/>
        <v>1466</v>
      </c>
      <c r="LC274" s="396">
        <f t="shared" si="233"/>
        <v>1445</v>
      </c>
      <c r="LD274" s="396">
        <f t="shared" si="233"/>
        <v>1414</v>
      </c>
      <c r="LE274" s="396">
        <f t="shared" si="233"/>
        <v>1421</v>
      </c>
      <c r="LF274" s="396">
        <f t="shared" si="233"/>
        <v>1455</v>
      </c>
      <c r="LG274" s="396">
        <f t="shared" si="233"/>
        <v>1461</v>
      </c>
      <c r="LH274" s="396">
        <f t="shared" si="233"/>
        <v>1374</v>
      </c>
      <c r="LI274" s="396">
        <f t="shared" si="233"/>
        <v>1367</v>
      </c>
      <c r="LJ274" s="396">
        <f t="shared" si="233"/>
        <v>1253</v>
      </c>
      <c r="LK274" s="396">
        <f t="shared" si="233"/>
        <v>1282</v>
      </c>
      <c r="LL274" s="396">
        <f t="shared" si="233"/>
        <v>1281</v>
      </c>
      <c r="LM274" s="396">
        <f t="shared" si="233"/>
        <v>1233</v>
      </c>
      <c r="LN274" s="396">
        <f t="shared" si="233"/>
        <v>1245</v>
      </c>
      <c r="LO274" s="396">
        <f t="shared" si="233"/>
        <v>1246</v>
      </c>
      <c r="LP274" s="396">
        <f t="shared" si="233"/>
        <v>1232</v>
      </c>
      <c r="LQ274" s="396">
        <f t="shared" si="233"/>
        <v>1184</v>
      </c>
      <c r="LR274" s="396">
        <f t="shared" si="233"/>
        <v>1190</v>
      </c>
      <c r="LS274" s="396">
        <f t="shared" si="233"/>
        <v>1205</v>
      </c>
      <c r="LT274" s="396">
        <f t="shared" si="233"/>
        <v>1189</v>
      </c>
      <c r="LU274" s="396">
        <f t="shared" si="233"/>
        <v>1147</v>
      </c>
      <c r="LV274" s="396">
        <f t="shared" si="233"/>
        <v>1144</v>
      </c>
      <c r="LW274" s="396">
        <f t="shared" si="233"/>
        <v>1180</v>
      </c>
      <c r="LX274" s="396">
        <f t="shared" si="233"/>
        <v>1183</v>
      </c>
      <c r="LY274" s="396">
        <f t="shared" si="233"/>
        <v>1179</v>
      </c>
      <c r="LZ274" s="396">
        <f t="shared" si="233"/>
        <v>1179</v>
      </c>
      <c r="MA274" s="396">
        <f t="shared" si="233"/>
        <v>1197</v>
      </c>
      <c r="MB274" s="396">
        <f t="shared" si="233"/>
        <v>1202</v>
      </c>
      <c r="MC274" s="396">
        <f t="shared" si="233"/>
        <v>1208</v>
      </c>
      <c r="MD274" s="396">
        <f t="shared" si="233"/>
        <v>1168</v>
      </c>
      <c r="ME274" s="396">
        <f t="shared" si="233"/>
        <v>1185</v>
      </c>
      <c r="MF274" s="396">
        <f t="shared" si="233"/>
        <v>1183</v>
      </c>
      <c r="MG274" s="396">
        <f t="shared" si="233"/>
        <v>1193</v>
      </c>
      <c r="MH274" s="396">
        <f t="shared" si="233"/>
        <v>1158</v>
      </c>
      <c r="MI274" s="396">
        <f t="shared" si="233"/>
        <v>1144</v>
      </c>
      <c r="MJ274" s="396">
        <f t="shared" si="233"/>
        <v>1184</v>
      </c>
      <c r="MK274" s="396">
        <f t="shared" si="233"/>
        <v>1197</v>
      </c>
      <c r="ML274" s="396">
        <f t="shared" si="233"/>
        <v>1184</v>
      </c>
      <c r="MM274" s="396">
        <f t="shared" si="233"/>
        <v>1151</v>
      </c>
      <c r="MN274" s="396">
        <f t="shared" si="233"/>
        <v>1159</v>
      </c>
      <c r="MO274" s="396">
        <f t="shared" si="233"/>
        <v>1155</v>
      </c>
      <c r="MP274" s="396">
        <f t="shared" ref="MP274" si="234">SUM(MP250:MP273)</f>
        <v>1150</v>
      </c>
      <c r="MQ274" s="396">
        <f t="shared" si="233"/>
        <v>1113</v>
      </c>
      <c r="MR274" s="396">
        <f t="shared" si="233"/>
        <v>1129</v>
      </c>
      <c r="MS274" s="396">
        <f t="shared" si="233"/>
        <v>1116</v>
      </c>
      <c r="MT274" s="396">
        <f t="shared" si="233"/>
        <v>1120</v>
      </c>
      <c r="MU274" s="396">
        <f t="shared" si="233"/>
        <v>1087</v>
      </c>
      <c r="MV274" s="396">
        <f t="shared" si="233"/>
        <v>1093</v>
      </c>
      <c r="MW274" s="396">
        <f t="shared" si="233"/>
        <v>1103</v>
      </c>
      <c r="MX274" s="396">
        <f t="shared" si="233"/>
        <v>1123</v>
      </c>
      <c r="MY274" s="396">
        <f t="shared" ref="MY274:PJ274" si="235">SUM(MY250:MY273)</f>
        <v>1116</v>
      </c>
      <c r="MZ274" s="396">
        <f t="shared" si="235"/>
        <v>1092</v>
      </c>
      <c r="NA274" s="396">
        <f t="shared" si="235"/>
        <v>1093</v>
      </c>
      <c r="NB274" s="396">
        <f t="shared" si="235"/>
        <v>1107</v>
      </c>
      <c r="NC274" s="396">
        <f t="shared" si="235"/>
        <v>1118</v>
      </c>
      <c r="ND274" s="396">
        <f t="shared" si="235"/>
        <v>1076</v>
      </c>
      <c r="NE274" s="396">
        <f t="shared" si="235"/>
        <v>1077</v>
      </c>
      <c r="NF274" s="396">
        <f t="shared" si="235"/>
        <v>1094</v>
      </c>
      <c r="NG274" s="396">
        <f t="shared" si="235"/>
        <v>1084</v>
      </c>
      <c r="NH274" s="396">
        <f t="shared" si="235"/>
        <v>1065</v>
      </c>
      <c r="NI274" s="396">
        <f t="shared" si="235"/>
        <v>1022</v>
      </c>
      <c r="NJ274" s="396">
        <f t="shared" si="235"/>
        <v>1034</v>
      </c>
      <c r="NK274" s="396">
        <f t="shared" si="235"/>
        <v>1061</v>
      </c>
      <c r="NL274" s="396">
        <f t="shared" si="235"/>
        <v>1057</v>
      </c>
      <c r="NM274" s="396">
        <f t="shared" si="235"/>
        <v>1055</v>
      </c>
      <c r="NN274" s="396">
        <f t="shared" si="235"/>
        <v>1062</v>
      </c>
      <c r="NO274" s="396">
        <f t="shared" si="235"/>
        <v>1052</v>
      </c>
      <c r="NP274" s="396">
        <f t="shared" si="235"/>
        <v>1064</v>
      </c>
      <c r="NQ274" s="396">
        <f t="shared" si="235"/>
        <v>1024</v>
      </c>
      <c r="NR274" s="396">
        <f t="shared" si="235"/>
        <v>1011</v>
      </c>
      <c r="NS274" s="396">
        <f t="shared" si="235"/>
        <v>1008</v>
      </c>
      <c r="NT274" s="396">
        <f t="shared" si="235"/>
        <v>1005</v>
      </c>
      <c r="NU274" s="396">
        <f t="shared" si="235"/>
        <v>978</v>
      </c>
      <c r="NV274" s="396">
        <f t="shared" si="235"/>
        <v>956</v>
      </c>
      <c r="NW274" s="396">
        <f t="shared" si="235"/>
        <v>931</v>
      </c>
      <c r="NX274" s="396">
        <f t="shared" si="235"/>
        <v>943</v>
      </c>
      <c r="NY274" s="396">
        <f t="shared" si="235"/>
        <v>935</v>
      </c>
      <c r="NZ274" s="396">
        <f t="shared" si="235"/>
        <v>900</v>
      </c>
      <c r="OA274" s="396">
        <f t="shared" si="235"/>
        <v>917</v>
      </c>
      <c r="OB274" s="396">
        <f t="shared" si="235"/>
        <v>919</v>
      </c>
      <c r="OC274" s="396">
        <f t="shared" si="235"/>
        <v>936</v>
      </c>
      <c r="OD274" s="396">
        <f t="shared" si="235"/>
        <v>891</v>
      </c>
      <c r="OE274" s="396">
        <f t="shared" si="235"/>
        <v>914</v>
      </c>
      <c r="OF274" s="396">
        <f t="shared" si="235"/>
        <v>917</v>
      </c>
      <c r="OG274" s="396">
        <f t="shared" si="235"/>
        <v>925</v>
      </c>
      <c r="OH274" s="396">
        <f t="shared" si="235"/>
        <v>907</v>
      </c>
      <c r="OI274" s="396">
        <f t="shared" si="235"/>
        <v>907</v>
      </c>
      <c r="OJ274" s="396">
        <f t="shared" si="235"/>
        <v>917</v>
      </c>
      <c r="OK274" s="396">
        <f t="shared" si="235"/>
        <v>923</v>
      </c>
      <c r="OL274" s="396">
        <f t="shared" si="235"/>
        <v>954</v>
      </c>
      <c r="OM274" s="396">
        <f t="shared" si="235"/>
        <v>927</v>
      </c>
      <c r="ON274" s="396">
        <f t="shared" si="235"/>
        <v>921</v>
      </c>
      <c r="OO274" s="396">
        <f t="shared" si="235"/>
        <v>927</v>
      </c>
      <c r="OP274" s="396">
        <f t="shared" si="235"/>
        <v>933</v>
      </c>
      <c r="OQ274" s="396">
        <f t="shared" si="235"/>
        <v>914</v>
      </c>
      <c r="OR274" s="396">
        <f t="shared" si="235"/>
        <v>917</v>
      </c>
      <c r="OS274" s="396">
        <f t="shared" si="235"/>
        <v>920</v>
      </c>
      <c r="OT274" s="396">
        <f t="shared" si="235"/>
        <v>935</v>
      </c>
      <c r="OU274" s="396">
        <f t="shared" si="235"/>
        <v>913</v>
      </c>
      <c r="OV274" s="396">
        <f t="shared" si="235"/>
        <v>887</v>
      </c>
      <c r="OW274" s="396">
        <f t="shared" si="235"/>
        <v>874</v>
      </c>
      <c r="OX274" s="396">
        <f t="shared" si="235"/>
        <v>905</v>
      </c>
      <c r="OY274" s="396">
        <f t="shared" si="235"/>
        <v>894.5</v>
      </c>
      <c r="OZ274" s="396">
        <f t="shared" si="235"/>
        <v>884</v>
      </c>
      <c r="PA274" s="396">
        <f t="shared" si="235"/>
        <v>894</v>
      </c>
      <c r="PB274" s="396">
        <f t="shared" si="235"/>
        <v>921</v>
      </c>
      <c r="PC274" s="396">
        <f t="shared" si="235"/>
        <v>922</v>
      </c>
      <c r="PD274" s="396">
        <f t="shared" si="235"/>
        <v>882</v>
      </c>
      <c r="PE274" s="396">
        <f t="shared" si="235"/>
        <v>0</v>
      </c>
      <c r="PF274" s="396">
        <f t="shared" si="235"/>
        <v>0</v>
      </c>
      <c r="PG274" s="396">
        <f t="shared" si="235"/>
        <v>0</v>
      </c>
      <c r="PH274" s="396">
        <f t="shared" si="235"/>
        <v>0</v>
      </c>
      <c r="PI274" s="396">
        <f t="shared" si="235"/>
        <v>0</v>
      </c>
      <c r="PJ274" s="396">
        <f t="shared" si="235"/>
        <v>0</v>
      </c>
      <c r="PK274" s="396">
        <f t="shared" ref="PK274:PT274" si="236">SUM(PK250:PK273)</f>
        <v>0</v>
      </c>
      <c r="PL274" s="396">
        <f t="shared" si="236"/>
        <v>0</v>
      </c>
      <c r="PM274" s="396">
        <f t="shared" si="236"/>
        <v>0</v>
      </c>
      <c r="PN274" s="396">
        <f t="shared" si="236"/>
        <v>0</v>
      </c>
      <c r="PO274" s="396">
        <f t="shared" si="236"/>
        <v>0</v>
      </c>
      <c r="PP274" s="396">
        <f t="shared" si="236"/>
        <v>0</v>
      </c>
      <c r="PQ274" s="396">
        <f t="shared" si="236"/>
        <v>0</v>
      </c>
      <c r="PR274" s="396">
        <f t="shared" si="236"/>
        <v>0</v>
      </c>
      <c r="PS274" s="396">
        <f t="shared" si="236"/>
        <v>0</v>
      </c>
      <c r="PT274" s="396">
        <f t="shared" si="236"/>
        <v>0</v>
      </c>
    </row>
    <row r="275" spans="1:436" s="144" customFormat="1" x14ac:dyDescent="0.2">
      <c r="A275" s="1"/>
      <c r="B275" s="1"/>
      <c r="C275" s="173"/>
      <c r="D275" s="154"/>
      <c r="E275" s="154"/>
      <c r="F275" s="154"/>
      <c r="G275" s="333"/>
      <c r="H275" s="333"/>
      <c r="I275" s="333"/>
      <c r="J275" s="333"/>
      <c r="K275" s="333"/>
      <c r="L275" s="333"/>
      <c r="M275" s="333"/>
      <c r="N275" s="333"/>
      <c r="O275" s="333"/>
      <c r="P275" s="333"/>
      <c r="Q275" s="333"/>
      <c r="R275" s="333"/>
      <c r="S275" s="333"/>
      <c r="T275" s="333"/>
      <c r="U275" s="333"/>
      <c r="V275" s="333"/>
      <c r="W275" s="333"/>
      <c r="X275" s="333"/>
      <c r="Y275" s="333"/>
      <c r="Z275" s="333"/>
      <c r="AA275" s="333"/>
      <c r="AB275" s="333"/>
      <c r="AC275" s="333"/>
      <c r="AD275" s="333"/>
      <c r="AE275" s="333"/>
      <c r="AF275" s="333"/>
      <c r="AG275" s="333"/>
      <c r="AH275" s="333"/>
      <c r="AI275" s="333"/>
      <c r="AJ275" s="333"/>
      <c r="AK275" s="333"/>
      <c r="AL275" s="333"/>
      <c r="AM275" s="333"/>
      <c r="AN275" s="333"/>
      <c r="AO275" s="333"/>
      <c r="AP275" s="333"/>
      <c r="AQ275" s="333"/>
      <c r="AR275" s="333"/>
      <c r="AS275" s="333"/>
      <c r="AT275" s="333"/>
      <c r="AU275" s="333"/>
      <c r="AV275" s="333"/>
      <c r="AW275" s="333"/>
      <c r="AX275" s="333"/>
      <c r="AY275" s="333"/>
      <c r="AZ275" s="333"/>
      <c r="BA275" s="333"/>
      <c r="BB275" s="333"/>
      <c r="BC275" s="333"/>
      <c r="BD275" s="333"/>
      <c r="BE275" s="333"/>
      <c r="BF275" s="333"/>
      <c r="BG275" s="333"/>
      <c r="BH275" s="333"/>
      <c r="BI275" s="333"/>
      <c r="BJ275" s="333"/>
      <c r="BK275" s="333"/>
      <c r="BL275" s="333"/>
      <c r="BM275" s="333"/>
      <c r="BN275" s="333"/>
      <c r="BO275" s="333"/>
      <c r="BP275" s="333"/>
      <c r="BQ275" s="333"/>
      <c r="BR275" s="333"/>
      <c r="BS275" s="333"/>
      <c r="BT275" s="333"/>
      <c r="BU275" s="333"/>
      <c r="BV275" s="333"/>
      <c r="BW275" s="333"/>
      <c r="BX275" s="333"/>
      <c r="BY275" s="333"/>
      <c r="BZ275" s="333"/>
      <c r="CA275" s="333"/>
      <c r="CB275" s="333"/>
      <c r="CC275" s="333"/>
      <c r="CD275" s="333"/>
      <c r="CE275" s="333"/>
      <c r="CF275" s="333"/>
      <c r="CG275" s="333"/>
      <c r="CH275" s="333"/>
      <c r="CI275" s="333"/>
      <c r="CJ275" s="333"/>
      <c r="CK275" s="333"/>
      <c r="CL275" s="333"/>
      <c r="CM275" s="333"/>
      <c r="CN275" s="333"/>
      <c r="CO275" s="333"/>
      <c r="CP275" s="333"/>
      <c r="CQ275" s="333"/>
      <c r="CR275" s="333"/>
      <c r="CS275" s="333"/>
      <c r="CT275" s="333"/>
      <c r="CU275" s="333"/>
      <c r="CV275" s="345"/>
      <c r="CW275" s="345"/>
      <c r="CX275" s="345"/>
      <c r="CY275" s="345"/>
      <c r="CZ275" s="345"/>
      <c r="DA275" s="345"/>
      <c r="DB275" s="345"/>
      <c r="DC275" s="345"/>
      <c r="DD275" s="345"/>
      <c r="DE275" s="345"/>
      <c r="DF275" s="345"/>
      <c r="DG275" s="333"/>
      <c r="DH275" s="333"/>
      <c r="DI275" s="333"/>
      <c r="DJ275" s="333"/>
      <c r="DK275" s="333"/>
      <c r="DL275" s="333"/>
      <c r="DM275" s="333"/>
      <c r="DN275" s="333"/>
      <c r="DO275" s="333"/>
      <c r="DP275" s="333"/>
      <c r="DQ275" s="333"/>
      <c r="DR275" s="333"/>
      <c r="DS275" s="333"/>
      <c r="DT275" s="333"/>
      <c r="DU275" s="333"/>
      <c r="DV275" s="333"/>
      <c r="DW275" s="333"/>
      <c r="DX275" s="333"/>
      <c r="DY275" s="333"/>
      <c r="DZ275" s="333"/>
      <c r="EA275" s="333"/>
      <c r="EB275" s="333"/>
      <c r="EC275" s="333"/>
      <c r="ED275" s="333"/>
      <c r="EE275" s="333"/>
      <c r="EF275" s="333"/>
      <c r="EG275" s="333"/>
      <c r="EH275" s="333"/>
      <c r="EI275" s="333"/>
      <c r="EJ275" s="333"/>
      <c r="EK275" s="333"/>
      <c r="EL275" s="333"/>
      <c r="EM275" s="333"/>
      <c r="EN275" s="333"/>
      <c r="EO275" s="333"/>
      <c r="EP275" s="333"/>
      <c r="EQ275" s="333"/>
      <c r="ER275" s="333"/>
      <c r="ES275" s="333"/>
      <c r="ET275" s="333"/>
      <c r="EU275" s="333"/>
      <c r="EV275" s="333"/>
      <c r="EW275" s="333"/>
      <c r="EX275" s="333"/>
      <c r="EY275" s="333"/>
      <c r="EZ275" s="333"/>
      <c r="FA275" s="333"/>
      <c r="FB275" s="333"/>
      <c r="FC275" s="333"/>
      <c r="FD275" s="333"/>
      <c r="FE275" s="333"/>
      <c r="FF275" s="333"/>
      <c r="FI275" s="343"/>
      <c r="GJ275" s="408"/>
      <c r="GL275" s="408"/>
      <c r="GP275" s="363"/>
      <c r="GV275" s="333"/>
      <c r="GW275" s="333"/>
      <c r="GX275" s="333"/>
      <c r="GY275" s="333"/>
      <c r="GZ275" s="333"/>
      <c r="HA275" s="333"/>
      <c r="HB275" s="333"/>
      <c r="HC275" s="333"/>
      <c r="HD275" s="333"/>
      <c r="HE275" s="333"/>
      <c r="HF275" s="333"/>
      <c r="HG275" s="333"/>
      <c r="HJ275" s="343"/>
      <c r="IK275" s="408"/>
      <c r="IM275" s="408"/>
      <c r="IN275" s="343"/>
      <c r="IQ275" s="363"/>
      <c r="JC275" s="343"/>
      <c r="JF275" s="363"/>
      <c r="JN275" s="343"/>
      <c r="JV275" s="343"/>
    </row>
    <row r="276" spans="1:436" s="144" customFormat="1" x14ac:dyDescent="0.2">
      <c r="A276" s="55"/>
      <c r="B276" s="53" t="s">
        <v>557</v>
      </c>
      <c r="C276" s="173"/>
      <c r="D276" s="154"/>
      <c r="E276" s="154"/>
      <c r="F276" s="154"/>
      <c r="G276" s="333"/>
      <c r="H276" s="333"/>
      <c r="I276" s="333"/>
      <c r="J276" s="333"/>
      <c r="K276" s="333"/>
      <c r="L276" s="333"/>
      <c r="M276" s="333"/>
      <c r="N276" s="333"/>
      <c r="O276" s="333"/>
      <c r="P276" s="333"/>
      <c r="Q276" s="333"/>
      <c r="R276" s="333"/>
      <c r="S276" s="333"/>
      <c r="T276" s="333"/>
      <c r="U276" s="333"/>
      <c r="V276" s="333"/>
      <c r="W276" s="333"/>
      <c r="X276" s="333"/>
      <c r="Y276" s="333"/>
      <c r="Z276" s="333"/>
      <c r="AA276" s="333"/>
      <c r="AB276" s="333"/>
      <c r="AC276" s="333"/>
      <c r="AD276" s="333"/>
      <c r="AE276" s="333"/>
      <c r="AF276" s="333"/>
      <c r="AG276" s="333"/>
      <c r="AH276" s="333"/>
      <c r="AI276" s="333"/>
      <c r="AJ276" s="333"/>
      <c r="AK276" s="333"/>
      <c r="AL276" s="333"/>
      <c r="AM276" s="333"/>
      <c r="AN276" s="333"/>
      <c r="AO276" s="333"/>
      <c r="AP276" s="333"/>
      <c r="AQ276" s="333"/>
      <c r="AR276" s="333"/>
      <c r="AS276" s="333"/>
      <c r="AT276" s="333"/>
      <c r="AU276" s="333"/>
      <c r="AV276" s="333"/>
      <c r="AW276" s="333"/>
      <c r="AX276" s="333"/>
      <c r="AY276" s="333"/>
      <c r="AZ276" s="333"/>
      <c r="BA276" s="333"/>
      <c r="BB276" s="333"/>
      <c r="BC276" s="333"/>
      <c r="BD276" s="333"/>
      <c r="BE276" s="333"/>
      <c r="BF276" s="333"/>
      <c r="BG276" s="333"/>
      <c r="BH276" s="333"/>
      <c r="BI276" s="333"/>
      <c r="BJ276" s="333"/>
      <c r="BK276" s="333"/>
      <c r="BL276" s="333"/>
      <c r="BM276" s="333"/>
      <c r="BN276" s="333"/>
      <c r="BO276" s="333"/>
      <c r="BP276" s="333"/>
      <c r="BQ276" s="333"/>
      <c r="BR276" s="333"/>
      <c r="BS276" s="333"/>
      <c r="BT276" s="333"/>
      <c r="BU276" s="333"/>
      <c r="BV276" s="333"/>
      <c r="BW276" s="333"/>
      <c r="BX276" s="333"/>
      <c r="BY276" s="333"/>
      <c r="BZ276" s="333"/>
      <c r="CA276" s="333"/>
      <c r="CB276" s="333"/>
      <c r="CC276" s="333"/>
      <c r="CD276" s="333"/>
      <c r="CE276" s="333"/>
      <c r="CF276" s="333"/>
      <c r="CG276" s="333"/>
      <c r="CH276" s="333"/>
      <c r="CI276" s="333"/>
      <c r="CJ276" s="333"/>
      <c r="CK276" s="333"/>
      <c r="CL276" s="333"/>
      <c r="CM276" s="333"/>
      <c r="CN276" s="333"/>
      <c r="CO276" s="333"/>
      <c r="CP276" s="333"/>
      <c r="CQ276" s="333"/>
      <c r="CR276" s="333"/>
      <c r="CS276" s="333"/>
      <c r="CT276" s="333"/>
      <c r="CU276" s="333"/>
      <c r="CV276" s="345"/>
      <c r="CW276" s="345"/>
      <c r="CX276" s="345"/>
      <c r="CY276" s="345"/>
      <c r="CZ276" s="345"/>
      <c r="DA276" s="345"/>
      <c r="DB276" s="345"/>
      <c r="DC276" s="345"/>
      <c r="DD276" s="345"/>
      <c r="DE276" s="345"/>
      <c r="DF276" s="345"/>
      <c r="DG276" s="333"/>
      <c r="DH276" s="333"/>
      <c r="DI276" s="333"/>
      <c r="DJ276" s="333"/>
      <c r="DK276" s="333"/>
      <c r="DL276" s="333"/>
      <c r="DM276" s="333"/>
      <c r="DN276" s="333"/>
      <c r="DO276" s="333"/>
      <c r="DP276" s="333"/>
      <c r="DQ276" s="333"/>
      <c r="DR276" s="333"/>
      <c r="DS276" s="333"/>
      <c r="DT276" s="333"/>
      <c r="DU276" s="333"/>
      <c r="DV276" s="333"/>
      <c r="DW276" s="333"/>
      <c r="DX276" s="333"/>
      <c r="DY276" s="333"/>
      <c r="DZ276" s="333"/>
      <c r="EA276" s="333"/>
      <c r="EB276" s="333"/>
      <c r="EC276" s="333"/>
      <c r="ED276" s="333"/>
      <c r="EE276" s="333"/>
      <c r="EF276" s="333"/>
      <c r="EG276" s="333"/>
      <c r="EH276" s="333"/>
      <c r="EI276" s="333"/>
      <c r="EJ276" s="333"/>
      <c r="EK276" s="333"/>
      <c r="EL276" s="333"/>
      <c r="EM276" s="333"/>
      <c r="EN276" s="333"/>
      <c r="EO276" s="333"/>
      <c r="EP276" s="333"/>
      <c r="EQ276" s="333"/>
      <c r="ER276" s="333"/>
      <c r="ES276" s="333"/>
      <c r="ET276" s="333"/>
      <c r="EU276" s="333"/>
      <c r="EV276" s="333"/>
      <c r="EW276" s="333"/>
      <c r="EX276" s="333"/>
      <c r="EY276" s="333"/>
      <c r="EZ276" s="333"/>
      <c r="FA276" s="333"/>
      <c r="FB276" s="333"/>
      <c r="FC276" s="333"/>
      <c r="FD276" s="333"/>
      <c r="FE276" s="333"/>
      <c r="FF276" s="333"/>
      <c r="FI276" s="343"/>
      <c r="GJ276" s="408"/>
      <c r="GL276" s="408"/>
      <c r="GP276" s="363"/>
      <c r="GV276" s="333"/>
      <c r="GW276" s="333"/>
      <c r="GX276" s="333"/>
      <c r="GY276" s="333"/>
      <c r="GZ276" s="333"/>
      <c r="HA276" s="333"/>
      <c r="HB276" s="333"/>
      <c r="HC276" s="333"/>
      <c r="HD276" s="333"/>
      <c r="HE276" s="333"/>
      <c r="HF276" s="333"/>
      <c r="HG276" s="333"/>
      <c r="HJ276" s="343"/>
      <c r="IK276" s="408"/>
      <c r="IM276" s="408"/>
      <c r="IN276" s="343"/>
      <c r="IQ276" s="363"/>
      <c r="JC276" s="343"/>
      <c r="JF276" s="363"/>
      <c r="JN276" s="343"/>
      <c r="JV276" s="343"/>
    </row>
    <row r="277" spans="1:436" x14ac:dyDescent="0.2">
      <c r="B277" s="1">
        <v>1</v>
      </c>
      <c r="C277" s="166">
        <f t="shared" ref="C277:C300" ca="1" si="237">OFFSET($F$276,$B277,$E$4)</f>
        <v>0</v>
      </c>
      <c r="D277" s="154"/>
      <c r="E277" s="154"/>
      <c r="F277" s="154"/>
      <c r="G277">
        <v>0</v>
      </c>
      <c r="H277">
        <v>0</v>
      </c>
      <c r="I277" s="341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1</v>
      </c>
      <c r="AE277">
        <v>1</v>
      </c>
      <c r="AF277">
        <v>1</v>
      </c>
      <c r="AG277">
        <v>1</v>
      </c>
      <c r="AH277">
        <v>1</v>
      </c>
      <c r="AI277">
        <v>1</v>
      </c>
      <c r="AJ277">
        <v>1</v>
      </c>
      <c r="AK277">
        <v>1</v>
      </c>
      <c r="AL277">
        <v>1</v>
      </c>
      <c r="AM277">
        <v>1</v>
      </c>
      <c r="AN277">
        <v>1</v>
      </c>
      <c r="AO277">
        <v>1</v>
      </c>
      <c r="AP277" s="362">
        <v>1</v>
      </c>
      <c r="AQ277">
        <v>1</v>
      </c>
      <c r="AR277">
        <v>3</v>
      </c>
      <c r="AS277">
        <v>3</v>
      </c>
      <c r="AT277">
        <v>3</v>
      </c>
      <c r="AU277">
        <v>2</v>
      </c>
      <c r="AV277">
        <v>2</v>
      </c>
      <c r="AW277" s="144">
        <v>2</v>
      </c>
      <c r="AX277" s="144">
        <v>2</v>
      </c>
      <c r="AY277" s="144">
        <v>2</v>
      </c>
      <c r="AZ277" s="144">
        <v>2</v>
      </c>
      <c r="BA277" s="144">
        <v>1</v>
      </c>
      <c r="BB277" s="144">
        <v>1</v>
      </c>
      <c r="BC277" s="144">
        <v>2</v>
      </c>
      <c r="BD277" s="144">
        <v>2</v>
      </c>
      <c r="BE277" s="144">
        <v>2</v>
      </c>
      <c r="BF277" s="144">
        <v>2</v>
      </c>
      <c r="BG277">
        <v>2</v>
      </c>
      <c r="BH277">
        <v>2</v>
      </c>
      <c r="BI277">
        <v>2</v>
      </c>
      <c r="BJ277">
        <v>2</v>
      </c>
      <c r="BK277">
        <v>2</v>
      </c>
      <c r="BL277">
        <v>2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 s="371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 s="149">
        <v>0</v>
      </c>
      <c r="CC277" s="381">
        <v>0</v>
      </c>
      <c r="CD277" s="381">
        <v>0</v>
      </c>
      <c r="CE277" s="381">
        <v>0</v>
      </c>
      <c r="CF277" s="381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0</v>
      </c>
      <c r="CN277">
        <v>0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  <c r="DH277">
        <v>0</v>
      </c>
      <c r="DI277">
        <v>0</v>
      </c>
      <c r="DJ277">
        <v>0</v>
      </c>
      <c r="DK277">
        <v>0</v>
      </c>
      <c r="DL277">
        <v>0</v>
      </c>
      <c r="DM277">
        <v>0</v>
      </c>
      <c r="DN277">
        <v>0</v>
      </c>
      <c r="DO277">
        <v>0</v>
      </c>
      <c r="DP277">
        <v>0</v>
      </c>
      <c r="DQ277">
        <v>0</v>
      </c>
      <c r="DR277" s="381">
        <v>0</v>
      </c>
      <c r="DS277">
        <v>0</v>
      </c>
      <c r="DT277" s="381"/>
      <c r="DU277" s="400"/>
      <c r="DV277" s="400"/>
      <c r="DW277" s="400"/>
      <c r="DX277" s="400"/>
      <c r="DZ277" s="149"/>
      <c r="EA277" s="149"/>
      <c r="EB277" s="149"/>
      <c r="EC277" s="381"/>
      <c r="ED277" s="381"/>
      <c r="EE277" s="381"/>
      <c r="EF277" s="381"/>
      <c r="EJ277" s="365"/>
      <c r="EL277" s="365"/>
      <c r="ER277" s="400"/>
      <c r="FA277" s="381"/>
      <c r="FB277" s="381"/>
      <c r="FC277" s="381"/>
      <c r="FD277" s="381"/>
      <c r="FE277" s="381"/>
      <c r="FF277" s="381"/>
      <c r="FG277" s="381"/>
      <c r="FH277" s="381"/>
      <c r="FI277">
        <v>0</v>
      </c>
      <c r="FJ277">
        <v>0</v>
      </c>
      <c r="FK277">
        <v>0</v>
      </c>
      <c r="FL277">
        <v>0</v>
      </c>
      <c r="FM277">
        <v>0</v>
      </c>
      <c r="FN277">
        <v>0</v>
      </c>
      <c r="FO277">
        <v>0</v>
      </c>
      <c r="FP277">
        <v>0</v>
      </c>
      <c r="FQ277">
        <v>0</v>
      </c>
      <c r="FR277">
        <v>0</v>
      </c>
      <c r="FS277" s="381">
        <v>0</v>
      </c>
      <c r="FT277">
        <v>0</v>
      </c>
      <c r="FU277">
        <v>0</v>
      </c>
      <c r="FV277">
        <v>0</v>
      </c>
      <c r="FW277">
        <v>0</v>
      </c>
      <c r="FX277">
        <v>0</v>
      </c>
      <c r="FY277">
        <v>0</v>
      </c>
      <c r="FZ277">
        <v>0</v>
      </c>
      <c r="GA277">
        <v>0</v>
      </c>
      <c r="GB277">
        <v>0</v>
      </c>
      <c r="GC277">
        <v>0</v>
      </c>
      <c r="GD277">
        <v>0</v>
      </c>
      <c r="GE277">
        <v>0</v>
      </c>
      <c r="GF277">
        <v>0</v>
      </c>
      <c r="GG277">
        <v>0</v>
      </c>
      <c r="GH277">
        <v>0</v>
      </c>
      <c r="GI277">
        <v>0</v>
      </c>
      <c r="GJ277">
        <v>0</v>
      </c>
      <c r="GK277">
        <v>0</v>
      </c>
      <c r="GL277">
        <v>0</v>
      </c>
      <c r="GM277">
        <v>0</v>
      </c>
      <c r="GN277">
        <v>0</v>
      </c>
      <c r="GO277">
        <v>0</v>
      </c>
      <c r="GP277">
        <v>0</v>
      </c>
      <c r="GQ277">
        <v>0</v>
      </c>
      <c r="GR277">
        <v>0</v>
      </c>
      <c r="GS277">
        <v>0</v>
      </c>
      <c r="GT277">
        <v>0</v>
      </c>
      <c r="GU277">
        <v>0</v>
      </c>
      <c r="GV277">
        <v>0</v>
      </c>
      <c r="GW277">
        <v>0</v>
      </c>
      <c r="GX277">
        <v>0</v>
      </c>
      <c r="GY277">
        <v>0</v>
      </c>
      <c r="GZ277">
        <v>0</v>
      </c>
      <c r="HA277">
        <v>0</v>
      </c>
      <c r="HB277">
        <v>0</v>
      </c>
      <c r="HC277">
        <v>0</v>
      </c>
      <c r="HD277">
        <v>0</v>
      </c>
      <c r="HE277">
        <v>0</v>
      </c>
      <c r="HF277">
        <v>0</v>
      </c>
      <c r="HG277">
        <v>0</v>
      </c>
      <c r="HH277">
        <v>0</v>
      </c>
      <c r="HI277">
        <v>0</v>
      </c>
      <c r="HJ277">
        <v>0</v>
      </c>
      <c r="HK277">
        <v>0</v>
      </c>
      <c r="HL277">
        <v>0</v>
      </c>
      <c r="HM277">
        <v>0</v>
      </c>
      <c r="HN277">
        <v>0</v>
      </c>
      <c r="HO277">
        <v>0</v>
      </c>
      <c r="HP277">
        <v>0</v>
      </c>
      <c r="HQ277">
        <v>0</v>
      </c>
      <c r="HR277">
        <v>0</v>
      </c>
      <c r="HS277">
        <v>0</v>
      </c>
      <c r="HT277">
        <v>0</v>
      </c>
      <c r="HU277">
        <v>0</v>
      </c>
      <c r="HV277">
        <v>0</v>
      </c>
      <c r="HW277">
        <v>0</v>
      </c>
      <c r="HX277">
        <v>0</v>
      </c>
      <c r="HY277">
        <v>0</v>
      </c>
      <c r="HZ277">
        <v>0</v>
      </c>
      <c r="IA277">
        <v>0</v>
      </c>
      <c r="IB277">
        <v>0</v>
      </c>
      <c r="IC277">
        <v>0</v>
      </c>
      <c r="ID277">
        <v>0</v>
      </c>
      <c r="IE277">
        <v>0</v>
      </c>
      <c r="IF277">
        <v>0</v>
      </c>
      <c r="IG277">
        <v>0</v>
      </c>
      <c r="IH277">
        <v>1</v>
      </c>
      <c r="II277" s="400">
        <v>1</v>
      </c>
      <c r="IJ277">
        <v>0</v>
      </c>
      <c r="IK277">
        <v>0</v>
      </c>
      <c r="IL277">
        <v>0</v>
      </c>
      <c r="IM277">
        <v>0</v>
      </c>
      <c r="IN277" s="341">
        <f t="shared" ref="IN277:IN300" si="238">(IM277+IO277)/2</f>
        <v>0</v>
      </c>
      <c r="IO277">
        <v>0</v>
      </c>
      <c r="IP277">
        <v>0</v>
      </c>
      <c r="IQ277">
        <v>0</v>
      </c>
      <c r="IR277">
        <v>0</v>
      </c>
      <c r="IS277">
        <v>0</v>
      </c>
      <c r="IT277">
        <v>0</v>
      </c>
      <c r="IU277">
        <v>0</v>
      </c>
      <c r="IV277">
        <v>0</v>
      </c>
      <c r="IW277">
        <v>0</v>
      </c>
      <c r="IX277">
        <v>0</v>
      </c>
      <c r="IY277">
        <v>0</v>
      </c>
      <c r="IZ277">
        <v>0</v>
      </c>
      <c r="JA277">
        <v>0</v>
      </c>
      <c r="JB277">
        <v>0</v>
      </c>
      <c r="JC277" s="341">
        <v>0</v>
      </c>
      <c r="JD277">
        <v>0</v>
      </c>
      <c r="JE277">
        <v>0</v>
      </c>
      <c r="JF277" s="362">
        <f>(JG277+JE277)/2</f>
        <v>0</v>
      </c>
      <c r="JG277">
        <v>0</v>
      </c>
      <c r="JH277">
        <v>0</v>
      </c>
      <c r="JI277">
        <v>0</v>
      </c>
      <c r="JJ277">
        <v>0</v>
      </c>
      <c r="JK277">
        <v>0</v>
      </c>
      <c r="JL277">
        <v>0</v>
      </c>
      <c r="JM277">
        <v>0</v>
      </c>
      <c r="JN277" s="341">
        <f>(JM277+JO277)/2</f>
        <v>0</v>
      </c>
      <c r="JO277">
        <v>0</v>
      </c>
      <c r="JP277">
        <v>0</v>
      </c>
      <c r="JQ277">
        <v>0</v>
      </c>
      <c r="JR277">
        <v>0</v>
      </c>
      <c r="JS277">
        <v>0</v>
      </c>
      <c r="JT277">
        <v>0</v>
      </c>
      <c r="JU277">
        <v>0</v>
      </c>
      <c r="JV277" s="341">
        <f>(JU277+JW277)/2</f>
        <v>0</v>
      </c>
      <c r="JW277">
        <v>0</v>
      </c>
      <c r="JX277">
        <v>0</v>
      </c>
      <c r="JY277">
        <v>0</v>
      </c>
      <c r="JZ277">
        <v>0</v>
      </c>
      <c r="KA277">
        <v>0</v>
      </c>
      <c r="KB277">
        <v>0</v>
      </c>
      <c r="KC277">
        <v>0</v>
      </c>
      <c r="KD277">
        <v>0</v>
      </c>
      <c r="KE277">
        <v>0</v>
      </c>
      <c r="KF277">
        <v>0</v>
      </c>
      <c r="KG277">
        <v>0</v>
      </c>
      <c r="KH277">
        <v>0</v>
      </c>
      <c r="KI277">
        <v>0</v>
      </c>
      <c r="KJ277">
        <v>0</v>
      </c>
      <c r="KK277">
        <v>0</v>
      </c>
      <c r="KL277">
        <v>0</v>
      </c>
      <c r="KM277">
        <v>0</v>
      </c>
      <c r="KN277">
        <v>0</v>
      </c>
      <c r="KO277">
        <v>0</v>
      </c>
      <c r="KP277">
        <v>0</v>
      </c>
      <c r="KQ277">
        <v>0</v>
      </c>
      <c r="KR277">
        <v>0</v>
      </c>
      <c r="KS277">
        <v>0</v>
      </c>
      <c r="KT277">
        <v>0</v>
      </c>
      <c r="KU277">
        <v>0</v>
      </c>
      <c r="KV277">
        <v>0</v>
      </c>
      <c r="KW277">
        <v>0</v>
      </c>
      <c r="KX277">
        <v>0</v>
      </c>
      <c r="KY277">
        <v>0</v>
      </c>
      <c r="KZ277">
        <v>0</v>
      </c>
      <c r="LA277">
        <v>0</v>
      </c>
      <c r="LB277">
        <v>0</v>
      </c>
      <c r="LC277">
        <v>0</v>
      </c>
      <c r="LD277">
        <v>0</v>
      </c>
      <c r="LE277">
        <v>0</v>
      </c>
      <c r="LF277">
        <v>0</v>
      </c>
      <c r="LG277">
        <v>0</v>
      </c>
      <c r="LH277">
        <v>0</v>
      </c>
      <c r="LI277">
        <v>0</v>
      </c>
      <c r="LJ277">
        <v>0</v>
      </c>
      <c r="LK277">
        <v>0</v>
      </c>
      <c r="LL277">
        <v>0</v>
      </c>
      <c r="LM277">
        <v>0</v>
      </c>
      <c r="LN277">
        <v>0</v>
      </c>
      <c r="LO277">
        <v>0</v>
      </c>
      <c r="LP277" s="471">
        <v>0</v>
      </c>
      <c r="LQ277">
        <v>0</v>
      </c>
      <c r="LR277" s="471">
        <v>0</v>
      </c>
      <c r="LS277">
        <v>0</v>
      </c>
      <c r="LT277">
        <v>0</v>
      </c>
      <c r="LU277">
        <v>0</v>
      </c>
      <c r="LV277" s="471">
        <v>0</v>
      </c>
      <c r="LW277">
        <v>0</v>
      </c>
      <c r="LX277" s="471">
        <v>0</v>
      </c>
      <c r="LY277">
        <v>0</v>
      </c>
      <c r="LZ277" s="471">
        <v>0</v>
      </c>
      <c r="MA277" s="471">
        <v>0</v>
      </c>
      <c r="MB277" s="471">
        <v>0</v>
      </c>
      <c r="MC277" s="471">
        <v>0</v>
      </c>
      <c r="MD277">
        <v>0</v>
      </c>
      <c r="ME277">
        <v>0</v>
      </c>
      <c r="MF277" s="471">
        <v>0</v>
      </c>
      <c r="MG277" s="471">
        <v>0</v>
      </c>
      <c r="MH277" s="471">
        <v>0</v>
      </c>
      <c r="MI277">
        <v>0</v>
      </c>
      <c r="MJ277">
        <v>0</v>
      </c>
      <c r="MK277">
        <v>0</v>
      </c>
      <c r="ML277">
        <v>0</v>
      </c>
      <c r="MM277">
        <v>0</v>
      </c>
      <c r="MN277">
        <v>0</v>
      </c>
      <c r="MO277" s="471">
        <v>0</v>
      </c>
      <c r="MP277" s="471">
        <v>0</v>
      </c>
      <c r="MQ277">
        <v>0</v>
      </c>
      <c r="MR277">
        <v>0</v>
      </c>
      <c r="MS277">
        <v>0</v>
      </c>
      <c r="MT277">
        <v>0</v>
      </c>
      <c r="MU277">
        <v>0</v>
      </c>
      <c r="MV277">
        <v>0</v>
      </c>
      <c r="MW277">
        <v>0</v>
      </c>
      <c r="MX277">
        <v>0</v>
      </c>
      <c r="MY277">
        <v>0</v>
      </c>
      <c r="MZ277">
        <v>0</v>
      </c>
      <c r="NA277">
        <v>0</v>
      </c>
      <c r="NB277">
        <v>0</v>
      </c>
      <c r="NC277">
        <v>0</v>
      </c>
      <c r="ND277">
        <v>0</v>
      </c>
      <c r="NE277">
        <v>0</v>
      </c>
      <c r="NF277">
        <v>0</v>
      </c>
      <c r="NG277">
        <v>0</v>
      </c>
      <c r="NH277">
        <v>0</v>
      </c>
      <c r="NI277">
        <v>0</v>
      </c>
      <c r="NJ277">
        <v>0</v>
      </c>
      <c r="NK277">
        <v>0</v>
      </c>
      <c r="NL277">
        <v>0</v>
      </c>
      <c r="NM277">
        <v>0</v>
      </c>
      <c r="NN277">
        <v>0</v>
      </c>
      <c r="NO277">
        <v>0</v>
      </c>
      <c r="NP277">
        <v>0</v>
      </c>
      <c r="NQ277">
        <v>0</v>
      </c>
      <c r="NR277" s="471">
        <v>0</v>
      </c>
      <c r="NS277">
        <v>0</v>
      </c>
      <c r="NT277">
        <v>0</v>
      </c>
      <c r="NU277">
        <v>0</v>
      </c>
      <c r="NV277">
        <v>0</v>
      </c>
      <c r="NW277">
        <v>0</v>
      </c>
      <c r="NX277">
        <v>0</v>
      </c>
      <c r="NY277">
        <v>0</v>
      </c>
      <c r="NZ277">
        <v>0</v>
      </c>
      <c r="OA277">
        <v>0</v>
      </c>
      <c r="OB277">
        <v>0</v>
      </c>
      <c r="OC277">
        <v>0</v>
      </c>
      <c r="OD277">
        <v>0</v>
      </c>
      <c r="OE277" s="471">
        <v>0</v>
      </c>
      <c r="OF277">
        <v>0</v>
      </c>
      <c r="OG277">
        <v>0</v>
      </c>
      <c r="OH277">
        <v>0</v>
      </c>
      <c r="OI277">
        <v>0</v>
      </c>
      <c r="OJ277">
        <v>0</v>
      </c>
      <c r="OK277">
        <v>0</v>
      </c>
      <c r="OL277">
        <v>0</v>
      </c>
      <c r="OM277">
        <v>0</v>
      </c>
      <c r="ON277">
        <v>0</v>
      </c>
      <c r="OO277">
        <v>0</v>
      </c>
      <c r="OP277">
        <v>0</v>
      </c>
      <c r="OQ277" s="471">
        <v>0</v>
      </c>
      <c r="OR277" s="471">
        <v>0</v>
      </c>
      <c r="OS277" s="471">
        <v>0</v>
      </c>
      <c r="OT277" s="471">
        <v>0</v>
      </c>
      <c r="OU277" s="471">
        <v>0</v>
      </c>
      <c r="OV277" s="471">
        <v>0</v>
      </c>
      <c r="OW277" s="471">
        <v>0</v>
      </c>
      <c r="OX277" s="471">
        <v>0</v>
      </c>
      <c r="OY277" s="471">
        <v>0</v>
      </c>
      <c r="OZ277" s="471">
        <v>0</v>
      </c>
      <c r="PA277" s="471">
        <v>0</v>
      </c>
      <c r="PB277">
        <v>0</v>
      </c>
    </row>
    <row r="278" spans="1:436" x14ac:dyDescent="0.2">
      <c r="A278" s="55"/>
      <c r="B278" s="1">
        <v>2</v>
      </c>
      <c r="C278" s="166">
        <f t="shared" ca="1" si="237"/>
        <v>0</v>
      </c>
      <c r="D278" s="154"/>
      <c r="E278" s="154"/>
      <c r="F278" s="154"/>
      <c r="G278">
        <v>0</v>
      </c>
      <c r="H278">
        <v>0</v>
      </c>
      <c r="I278" s="341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 s="362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 s="144">
        <v>0</v>
      </c>
      <c r="AX278" s="144">
        <v>0</v>
      </c>
      <c r="AY278" s="144">
        <v>0</v>
      </c>
      <c r="AZ278" s="144">
        <v>0</v>
      </c>
      <c r="BA278" s="144">
        <v>0</v>
      </c>
      <c r="BB278" s="144">
        <v>0</v>
      </c>
      <c r="BC278" s="144">
        <v>0</v>
      </c>
      <c r="BD278" s="144">
        <v>0</v>
      </c>
      <c r="BE278" s="144">
        <v>0</v>
      </c>
      <c r="BF278" s="144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 s="371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 s="329">
        <v>0</v>
      </c>
      <c r="CD278" s="329">
        <v>0</v>
      </c>
      <c r="CE278" s="329">
        <v>0</v>
      </c>
      <c r="CF278" s="329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  <c r="DM278">
        <v>0</v>
      </c>
      <c r="DN278">
        <v>0</v>
      </c>
      <c r="DO278">
        <v>0</v>
      </c>
      <c r="DP278">
        <v>0</v>
      </c>
      <c r="DQ278">
        <v>0</v>
      </c>
      <c r="DR278" s="329">
        <v>0</v>
      </c>
      <c r="DS278">
        <v>0</v>
      </c>
      <c r="DT278" s="329"/>
      <c r="DU278" s="329"/>
      <c r="DV278" s="329"/>
      <c r="DW278" s="329"/>
      <c r="DX278" s="329"/>
      <c r="EC278" s="329"/>
      <c r="ED278" s="329"/>
      <c r="EE278" s="329"/>
      <c r="EF278" s="329"/>
      <c r="EJ278" s="365"/>
      <c r="EL278" s="365"/>
      <c r="ER278" s="329"/>
      <c r="FA278" s="329"/>
      <c r="FB278" s="329"/>
      <c r="FC278" s="329"/>
      <c r="FD278" s="329"/>
      <c r="FE278" s="329"/>
      <c r="FF278" s="329"/>
      <c r="FG278" s="329"/>
      <c r="FH278" s="329"/>
      <c r="FI278">
        <v>0</v>
      </c>
      <c r="FJ278">
        <v>0</v>
      </c>
      <c r="FK278">
        <v>0</v>
      </c>
      <c r="FL278">
        <v>0</v>
      </c>
      <c r="FM278">
        <v>0</v>
      </c>
      <c r="FN278">
        <v>0</v>
      </c>
      <c r="FO278">
        <v>0</v>
      </c>
      <c r="FP278">
        <v>0</v>
      </c>
      <c r="FQ278">
        <v>0</v>
      </c>
      <c r="FR278">
        <v>0</v>
      </c>
      <c r="FS278" s="329">
        <v>0</v>
      </c>
      <c r="FT278">
        <v>0</v>
      </c>
      <c r="FU278">
        <v>0</v>
      </c>
      <c r="FV278">
        <v>0</v>
      </c>
      <c r="FW278">
        <v>0</v>
      </c>
      <c r="FX278">
        <v>0</v>
      </c>
      <c r="FY278">
        <v>0</v>
      </c>
      <c r="FZ278">
        <v>0</v>
      </c>
      <c r="GA278">
        <v>0</v>
      </c>
      <c r="GB278">
        <v>0</v>
      </c>
      <c r="GC278">
        <v>0</v>
      </c>
      <c r="GD278">
        <v>0</v>
      </c>
      <c r="GE278">
        <v>0</v>
      </c>
      <c r="GF278">
        <v>0</v>
      </c>
      <c r="GG278">
        <v>0</v>
      </c>
      <c r="GH278">
        <v>0</v>
      </c>
      <c r="GI278">
        <v>0</v>
      </c>
      <c r="GJ278">
        <v>0</v>
      </c>
      <c r="GK278">
        <v>0</v>
      </c>
      <c r="GL278">
        <v>0</v>
      </c>
      <c r="GM278">
        <v>0</v>
      </c>
      <c r="GN278">
        <v>0</v>
      </c>
      <c r="GO278">
        <v>0</v>
      </c>
      <c r="GP278">
        <v>0</v>
      </c>
      <c r="GQ278">
        <v>0</v>
      </c>
      <c r="GR278">
        <v>0</v>
      </c>
      <c r="GS278">
        <v>0</v>
      </c>
      <c r="GT278">
        <v>0</v>
      </c>
      <c r="GU278">
        <v>0</v>
      </c>
      <c r="GV278">
        <v>0</v>
      </c>
      <c r="GW278">
        <v>0</v>
      </c>
      <c r="GX278">
        <v>0</v>
      </c>
      <c r="GY278">
        <v>0</v>
      </c>
      <c r="GZ278">
        <v>0</v>
      </c>
      <c r="HA278">
        <v>0</v>
      </c>
      <c r="HB278">
        <v>0</v>
      </c>
      <c r="HC278">
        <v>0</v>
      </c>
      <c r="HD278">
        <v>0</v>
      </c>
      <c r="HE278">
        <v>0</v>
      </c>
      <c r="HF278">
        <v>0</v>
      </c>
      <c r="HG278">
        <v>0</v>
      </c>
      <c r="HH278">
        <v>0</v>
      </c>
      <c r="HI278">
        <v>0</v>
      </c>
      <c r="HJ278">
        <v>0</v>
      </c>
      <c r="HK278">
        <v>0</v>
      </c>
      <c r="HL278">
        <v>0</v>
      </c>
      <c r="HM278">
        <v>0</v>
      </c>
      <c r="HN278">
        <v>0</v>
      </c>
      <c r="HO278">
        <v>0</v>
      </c>
      <c r="HP278">
        <v>0</v>
      </c>
      <c r="HQ278">
        <v>0</v>
      </c>
      <c r="HR278">
        <v>0</v>
      </c>
      <c r="HS278">
        <v>0</v>
      </c>
      <c r="HT278">
        <v>0</v>
      </c>
      <c r="HU278">
        <v>0</v>
      </c>
      <c r="HV278">
        <v>0</v>
      </c>
      <c r="HW278">
        <v>0</v>
      </c>
      <c r="HX278">
        <v>0</v>
      </c>
      <c r="HY278">
        <v>0</v>
      </c>
      <c r="HZ278">
        <v>0</v>
      </c>
      <c r="IA278">
        <v>0</v>
      </c>
      <c r="IB278">
        <v>0</v>
      </c>
      <c r="IC278">
        <v>0</v>
      </c>
      <c r="ID278">
        <v>0</v>
      </c>
      <c r="IE278">
        <v>0</v>
      </c>
      <c r="IF278">
        <v>0</v>
      </c>
      <c r="IG278">
        <v>0</v>
      </c>
      <c r="IH278">
        <v>0</v>
      </c>
      <c r="II278" s="329">
        <v>0</v>
      </c>
      <c r="IJ278">
        <v>0</v>
      </c>
      <c r="IK278">
        <v>0</v>
      </c>
      <c r="IL278">
        <v>0</v>
      </c>
      <c r="IM278">
        <v>0</v>
      </c>
      <c r="IN278" s="341">
        <f t="shared" si="238"/>
        <v>0</v>
      </c>
      <c r="IO278">
        <v>0</v>
      </c>
      <c r="IP278">
        <v>0</v>
      </c>
      <c r="IQ278">
        <v>0</v>
      </c>
      <c r="IR278">
        <v>0</v>
      </c>
      <c r="IS278">
        <v>0</v>
      </c>
      <c r="IT278">
        <v>0</v>
      </c>
      <c r="IU278">
        <v>0</v>
      </c>
      <c r="IV278">
        <v>0</v>
      </c>
      <c r="IW278">
        <v>0</v>
      </c>
      <c r="IX278">
        <v>0</v>
      </c>
      <c r="IY278">
        <v>0</v>
      </c>
      <c r="IZ278">
        <v>0</v>
      </c>
      <c r="JA278">
        <v>0</v>
      </c>
      <c r="JB278">
        <v>0</v>
      </c>
      <c r="JC278" s="341">
        <v>0</v>
      </c>
      <c r="JD278">
        <v>0</v>
      </c>
      <c r="JE278">
        <v>0</v>
      </c>
      <c r="JF278" s="362">
        <f t="shared" ref="JF278:JF300" si="239">(JG278+JE278)/2</f>
        <v>0</v>
      </c>
      <c r="JG278">
        <v>0</v>
      </c>
      <c r="JH278">
        <v>0</v>
      </c>
      <c r="JI278">
        <v>0</v>
      </c>
      <c r="JJ278">
        <v>0</v>
      </c>
      <c r="JK278">
        <v>0</v>
      </c>
      <c r="JL278">
        <v>0</v>
      </c>
      <c r="JM278">
        <v>0</v>
      </c>
      <c r="JN278" s="341">
        <f t="shared" ref="JN278:JN300" si="240">(JM278+JO278)/2</f>
        <v>0</v>
      </c>
      <c r="JO278">
        <v>0</v>
      </c>
      <c r="JP278">
        <v>0</v>
      </c>
      <c r="JQ278">
        <v>0</v>
      </c>
      <c r="JR278">
        <v>0</v>
      </c>
      <c r="JS278">
        <v>0</v>
      </c>
      <c r="JT278">
        <v>0</v>
      </c>
      <c r="JU278">
        <v>0</v>
      </c>
      <c r="JV278" s="341">
        <f t="shared" ref="JV278:JV300" si="241">(JU278+JW278)/2</f>
        <v>0</v>
      </c>
      <c r="JW278">
        <v>0</v>
      </c>
      <c r="JX278">
        <v>0</v>
      </c>
      <c r="JY278">
        <v>0</v>
      </c>
      <c r="JZ278">
        <v>0</v>
      </c>
      <c r="KA278">
        <v>0</v>
      </c>
      <c r="KB278">
        <v>0</v>
      </c>
      <c r="KC278">
        <v>0</v>
      </c>
      <c r="KD278">
        <v>0</v>
      </c>
      <c r="KE278">
        <v>0</v>
      </c>
      <c r="KF278">
        <v>0</v>
      </c>
      <c r="KG278">
        <v>0</v>
      </c>
      <c r="KH278">
        <v>0</v>
      </c>
      <c r="KI278">
        <v>0</v>
      </c>
      <c r="KJ278">
        <v>0</v>
      </c>
      <c r="KK278">
        <v>0</v>
      </c>
      <c r="KL278">
        <v>0</v>
      </c>
      <c r="KM278">
        <v>0</v>
      </c>
      <c r="KN278">
        <v>0</v>
      </c>
      <c r="KO278">
        <v>0</v>
      </c>
      <c r="KP278">
        <v>0</v>
      </c>
      <c r="KQ278">
        <v>0</v>
      </c>
      <c r="KR278">
        <v>0</v>
      </c>
      <c r="KS278">
        <v>0</v>
      </c>
      <c r="KT278">
        <v>0</v>
      </c>
      <c r="KU278">
        <v>0</v>
      </c>
      <c r="KV278">
        <v>0</v>
      </c>
      <c r="KW278">
        <v>0</v>
      </c>
      <c r="KX278">
        <v>0</v>
      </c>
      <c r="KY278">
        <v>0</v>
      </c>
      <c r="KZ278" s="471">
        <v>0</v>
      </c>
      <c r="LA278" s="471">
        <v>0</v>
      </c>
      <c r="LB278" s="471">
        <v>0</v>
      </c>
      <c r="LC278" s="471">
        <v>0</v>
      </c>
      <c r="LD278" s="471">
        <v>0</v>
      </c>
      <c r="LE278" s="471">
        <v>0</v>
      </c>
      <c r="LF278" s="471">
        <v>0</v>
      </c>
      <c r="LG278" s="471">
        <v>0</v>
      </c>
      <c r="LH278" s="471">
        <v>0</v>
      </c>
      <c r="LI278" s="471">
        <v>0</v>
      </c>
      <c r="LJ278">
        <v>0</v>
      </c>
      <c r="LK278">
        <v>0</v>
      </c>
      <c r="LL278">
        <v>0</v>
      </c>
      <c r="LM278">
        <v>0</v>
      </c>
      <c r="LN278">
        <v>0</v>
      </c>
      <c r="LO278">
        <v>0</v>
      </c>
      <c r="LP278" s="471">
        <v>0</v>
      </c>
      <c r="LQ278">
        <v>0</v>
      </c>
      <c r="LR278" s="471">
        <v>0</v>
      </c>
      <c r="LS278">
        <v>0</v>
      </c>
      <c r="LT278">
        <v>0</v>
      </c>
      <c r="LU278">
        <v>0</v>
      </c>
      <c r="LV278" s="471">
        <v>0</v>
      </c>
      <c r="LW278">
        <v>0</v>
      </c>
      <c r="LX278" s="471">
        <v>0</v>
      </c>
      <c r="LY278">
        <v>0</v>
      </c>
      <c r="LZ278" s="471">
        <v>0</v>
      </c>
      <c r="MA278" s="471">
        <v>0</v>
      </c>
      <c r="MB278" s="471">
        <v>0</v>
      </c>
      <c r="MC278" s="471">
        <v>0</v>
      </c>
      <c r="MD278">
        <v>0</v>
      </c>
      <c r="ME278">
        <v>0</v>
      </c>
      <c r="MF278" s="471">
        <v>0</v>
      </c>
      <c r="MG278" s="471">
        <v>0</v>
      </c>
      <c r="MH278" s="471">
        <v>0</v>
      </c>
      <c r="MI278">
        <v>0</v>
      </c>
      <c r="MJ278">
        <v>0</v>
      </c>
      <c r="MK278">
        <v>0</v>
      </c>
      <c r="ML278">
        <v>0</v>
      </c>
      <c r="MM278">
        <v>0</v>
      </c>
      <c r="MN278">
        <v>0</v>
      </c>
      <c r="MO278" s="471">
        <v>0</v>
      </c>
      <c r="MP278" s="471">
        <v>0</v>
      </c>
      <c r="MQ278">
        <v>0</v>
      </c>
      <c r="MR278">
        <v>0</v>
      </c>
      <c r="MS278">
        <v>0</v>
      </c>
      <c r="MT278">
        <v>0</v>
      </c>
      <c r="MU278">
        <v>0</v>
      </c>
      <c r="MV278">
        <v>0</v>
      </c>
      <c r="MW278">
        <v>0</v>
      </c>
      <c r="MX278">
        <v>0</v>
      </c>
      <c r="MY278">
        <v>0</v>
      </c>
      <c r="MZ278">
        <v>0</v>
      </c>
      <c r="NA278">
        <v>0</v>
      </c>
      <c r="NB278">
        <v>0</v>
      </c>
      <c r="NC278">
        <v>0</v>
      </c>
      <c r="ND278">
        <v>0</v>
      </c>
      <c r="NE278">
        <v>0</v>
      </c>
      <c r="NF278">
        <v>0</v>
      </c>
      <c r="NG278">
        <v>0</v>
      </c>
      <c r="NH278">
        <v>0</v>
      </c>
      <c r="NI278">
        <v>0</v>
      </c>
      <c r="NJ278">
        <v>0</v>
      </c>
      <c r="NK278">
        <v>0</v>
      </c>
      <c r="NL278">
        <v>0</v>
      </c>
      <c r="NM278">
        <v>0</v>
      </c>
      <c r="NN278">
        <v>0</v>
      </c>
      <c r="NO278">
        <v>0</v>
      </c>
      <c r="NP278">
        <v>0</v>
      </c>
      <c r="NQ278">
        <v>0</v>
      </c>
      <c r="NR278" s="471">
        <v>0</v>
      </c>
      <c r="NS278">
        <v>0</v>
      </c>
      <c r="NT278">
        <v>0</v>
      </c>
      <c r="NU278">
        <v>0</v>
      </c>
      <c r="NV278">
        <v>0</v>
      </c>
      <c r="NW278">
        <v>0</v>
      </c>
      <c r="NX278">
        <v>0</v>
      </c>
      <c r="NY278">
        <v>0</v>
      </c>
      <c r="NZ278">
        <v>0</v>
      </c>
      <c r="OA278">
        <v>0</v>
      </c>
      <c r="OB278">
        <v>0</v>
      </c>
      <c r="OC278">
        <v>0</v>
      </c>
      <c r="OD278">
        <v>0</v>
      </c>
      <c r="OE278" s="471">
        <v>0</v>
      </c>
      <c r="OF278">
        <v>0</v>
      </c>
      <c r="OG278">
        <v>0</v>
      </c>
      <c r="OH278">
        <v>0</v>
      </c>
      <c r="OI278">
        <v>0</v>
      </c>
      <c r="OJ278">
        <v>0</v>
      </c>
      <c r="OK278">
        <v>0</v>
      </c>
      <c r="OL278">
        <v>0</v>
      </c>
      <c r="OM278">
        <v>0</v>
      </c>
      <c r="ON278">
        <v>0</v>
      </c>
      <c r="OO278">
        <v>0</v>
      </c>
      <c r="OP278">
        <v>0</v>
      </c>
      <c r="OQ278" s="471">
        <v>0</v>
      </c>
      <c r="OR278" s="471">
        <v>0</v>
      </c>
      <c r="OS278" s="471">
        <v>0</v>
      </c>
      <c r="OT278" s="471">
        <v>0</v>
      </c>
      <c r="OU278" s="471">
        <v>0</v>
      </c>
      <c r="OV278" s="471">
        <v>0</v>
      </c>
      <c r="OW278" s="471">
        <v>0</v>
      </c>
      <c r="OX278" s="471">
        <v>0</v>
      </c>
      <c r="OY278" s="471">
        <v>0</v>
      </c>
      <c r="OZ278" s="471">
        <v>0</v>
      </c>
      <c r="PA278" s="471">
        <v>0</v>
      </c>
      <c r="PB278">
        <v>0</v>
      </c>
    </row>
    <row r="279" spans="1:436" x14ac:dyDescent="0.2">
      <c r="B279" s="1">
        <v>3</v>
      </c>
      <c r="C279" s="166">
        <f t="shared" ca="1" si="237"/>
        <v>0</v>
      </c>
      <c r="D279" s="154"/>
      <c r="E279" s="154"/>
      <c r="F279" s="154"/>
      <c r="G279">
        <v>0</v>
      </c>
      <c r="H279">
        <v>0</v>
      </c>
      <c r="I279" s="341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 s="362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 s="144">
        <v>0</v>
      </c>
      <c r="AX279" s="144">
        <v>0</v>
      </c>
      <c r="AY279" s="144">
        <v>0</v>
      </c>
      <c r="AZ279" s="144">
        <v>0</v>
      </c>
      <c r="BA279" s="144">
        <v>0</v>
      </c>
      <c r="BB279" s="144">
        <v>0</v>
      </c>
      <c r="BC279" s="144">
        <v>0</v>
      </c>
      <c r="BD279" s="144">
        <v>0</v>
      </c>
      <c r="BE279" s="144">
        <v>0</v>
      </c>
      <c r="BF279" s="144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 s="371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 s="329">
        <v>0</v>
      </c>
      <c r="CD279" s="329">
        <v>0</v>
      </c>
      <c r="CE279" s="329">
        <v>0</v>
      </c>
      <c r="CF279" s="32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  <c r="DM279">
        <v>0</v>
      </c>
      <c r="DN279">
        <v>0</v>
      </c>
      <c r="DO279">
        <v>0</v>
      </c>
      <c r="DP279">
        <v>0</v>
      </c>
      <c r="DQ279">
        <v>0</v>
      </c>
      <c r="DR279" s="329">
        <v>0</v>
      </c>
      <c r="DS279">
        <v>0</v>
      </c>
      <c r="DT279" s="329"/>
      <c r="DU279" s="329"/>
      <c r="DV279" s="329"/>
      <c r="DW279" s="329"/>
      <c r="DX279" s="329"/>
      <c r="EC279" s="329"/>
      <c r="ED279" s="329"/>
      <c r="EE279" s="329"/>
      <c r="EF279" s="329"/>
      <c r="EJ279" s="365"/>
      <c r="EL279" s="365"/>
      <c r="ER279" s="329"/>
      <c r="FA279" s="329"/>
      <c r="FB279" s="329"/>
      <c r="FC279" s="329"/>
      <c r="FD279" s="329"/>
      <c r="FE279" s="329"/>
      <c r="FF279" s="329"/>
      <c r="FG279" s="329"/>
      <c r="FH279" s="329"/>
      <c r="FI279">
        <v>0</v>
      </c>
      <c r="FJ279">
        <v>0</v>
      </c>
      <c r="FK279">
        <v>0</v>
      </c>
      <c r="FL279">
        <v>0</v>
      </c>
      <c r="FM279">
        <v>0</v>
      </c>
      <c r="FN279">
        <v>0</v>
      </c>
      <c r="FO279">
        <v>0</v>
      </c>
      <c r="FP279">
        <v>0</v>
      </c>
      <c r="FQ279">
        <v>0</v>
      </c>
      <c r="FR279">
        <v>0</v>
      </c>
      <c r="FS279" s="329">
        <v>0</v>
      </c>
      <c r="FT279">
        <v>0</v>
      </c>
      <c r="FU279">
        <v>0</v>
      </c>
      <c r="FV279">
        <v>0</v>
      </c>
      <c r="FW279">
        <v>0</v>
      </c>
      <c r="FX279">
        <v>0</v>
      </c>
      <c r="FY279">
        <v>0</v>
      </c>
      <c r="FZ279">
        <v>0</v>
      </c>
      <c r="GA279">
        <v>0</v>
      </c>
      <c r="GB279">
        <v>0</v>
      </c>
      <c r="GC279">
        <v>0</v>
      </c>
      <c r="GD279">
        <v>0</v>
      </c>
      <c r="GE279">
        <v>0</v>
      </c>
      <c r="GF279">
        <v>0</v>
      </c>
      <c r="GG279">
        <v>0</v>
      </c>
      <c r="GH279">
        <v>0</v>
      </c>
      <c r="GI279">
        <v>0</v>
      </c>
      <c r="GJ279">
        <v>0</v>
      </c>
      <c r="GK279">
        <v>0</v>
      </c>
      <c r="GL279">
        <v>0</v>
      </c>
      <c r="GM279">
        <v>0</v>
      </c>
      <c r="GN279">
        <v>0</v>
      </c>
      <c r="GO279">
        <v>0</v>
      </c>
      <c r="GP279">
        <v>0</v>
      </c>
      <c r="GQ279">
        <v>0</v>
      </c>
      <c r="GR279">
        <v>0</v>
      </c>
      <c r="GS279">
        <v>0</v>
      </c>
      <c r="GT279">
        <v>0</v>
      </c>
      <c r="GU279">
        <v>0</v>
      </c>
      <c r="GV279">
        <v>0</v>
      </c>
      <c r="GW279">
        <v>0</v>
      </c>
      <c r="GX279">
        <v>0</v>
      </c>
      <c r="GY279">
        <v>0</v>
      </c>
      <c r="GZ279">
        <v>0</v>
      </c>
      <c r="HA279">
        <v>0</v>
      </c>
      <c r="HB279">
        <v>0</v>
      </c>
      <c r="HC279">
        <v>0</v>
      </c>
      <c r="HD279">
        <v>0</v>
      </c>
      <c r="HE279">
        <v>0</v>
      </c>
      <c r="HF279">
        <v>0</v>
      </c>
      <c r="HG279">
        <v>0</v>
      </c>
      <c r="HH279">
        <v>0</v>
      </c>
      <c r="HI279">
        <v>0</v>
      </c>
      <c r="HJ279">
        <v>0</v>
      </c>
      <c r="HK279">
        <v>0</v>
      </c>
      <c r="HL279">
        <v>0</v>
      </c>
      <c r="HM279">
        <v>0</v>
      </c>
      <c r="HN279">
        <v>0</v>
      </c>
      <c r="HO279">
        <v>0</v>
      </c>
      <c r="HP279">
        <v>0</v>
      </c>
      <c r="HQ279">
        <v>0</v>
      </c>
      <c r="HR279">
        <v>0</v>
      </c>
      <c r="HS279">
        <v>0</v>
      </c>
      <c r="HT279">
        <v>0</v>
      </c>
      <c r="HU279">
        <v>0</v>
      </c>
      <c r="HV279">
        <v>0</v>
      </c>
      <c r="HW279">
        <v>0</v>
      </c>
      <c r="HX279">
        <v>0</v>
      </c>
      <c r="HY279">
        <v>0</v>
      </c>
      <c r="HZ279">
        <v>0</v>
      </c>
      <c r="IA279">
        <v>0</v>
      </c>
      <c r="IB279">
        <v>0</v>
      </c>
      <c r="IC279">
        <v>0</v>
      </c>
      <c r="ID279">
        <v>0</v>
      </c>
      <c r="IE279">
        <v>0</v>
      </c>
      <c r="IF279">
        <v>0</v>
      </c>
      <c r="IG279">
        <v>0</v>
      </c>
      <c r="IH279">
        <v>0</v>
      </c>
      <c r="II279" s="329">
        <v>0</v>
      </c>
      <c r="IJ279">
        <v>0</v>
      </c>
      <c r="IK279">
        <v>0</v>
      </c>
      <c r="IL279">
        <v>0</v>
      </c>
      <c r="IM279">
        <v>0</v>
      </c>
      <c r="IN279" s="341">
        <f t="shared" si="238"/>
        <v>0</v>
      </c>
      <c r="IO279">
        <v>0</v>
      </c>
      <c r="IP279">
        <v>0</v>
      </c>
      <c r="IQ279">
        <v>0</v>
      </c>
      <c r="IR279">
        <v>0</v>
      </c>
      <c r="IS279">
        <v>0</v>
      </c>
      <c r="IT279">
        <v>0</v>
      </c>
      <c r="IU279">
        <v>0</v>
      </c>
      <c r="IV279">
        <v>0</v>
      </c>
      <c r="IW279">
        <v>0</v>
      </c>
      <c r="IX279">
        <v>0</v>
      </c>
      <c r="IY279">
        <v>0</v>
      </c>
      <c r="IZ279">
        <v>0</v>
      </c>
      <c r="JA279">
        <v>0</v>
      </c>
      <c r="JB279">
        <v>0</v>
      </c>
      <c r="JC279" s="341">
        <v>0</v>
      </c>
      <c r="JD279">
        <v>0</v>
      </c>
      <c r="JE279">
        <v>0</v>
      </c>
      <c r="JF279" s="362">
        <f t="shared" si="239"/>
        <v>0</v>
      </c>
      <c r="JG279">
        <v>0</v>
      </c>
      <c r="JH279">
        <v>0</v>
      </c>
      <c r="JI279">
        <v>0</v>
      </c>
      <c r="JJ279">
        <v>0</v>
      </c>
      <c r="JK279">
        <v>0</v>
      </c>
      <c r="JL279">
        <v>0</v>
      </c>
      <c r="JM279">
        <v>0</v>
      </c>
      <c r="JN279" s="341">
        <f t="shared" si="240"/>
        <v>0</v>
      </c>
      <c r="JO279">
        <v>0</v>
      </c>
      <c r="JP279">
        <v>0</v>
      </c>
      <c r="JQ279">
        <v>0</v>
      </c>
      <c r="JR279">
        <v>0</v>
      </c>
      <c r="JS279">
        <v>0</v>
      </c>
      <c r="JT279">
        <v>0</v>
      </c>
      <c r="JU279">
        <v>0</v>
      </c>
      <c r="JV279" s="341">
        <f t="shared" si="241"/>
        <v>0</v>
      </c>
      <c r="JW279">
        <v>0</v>
      </c>
      <c r="JX279">
        <v>0</v>
      </c>
      <c r="JY279">
        <v>0</v>
      </c>
      <c r="JZ279">
        <v>0</v>
      </c>
      <c r="KA279">
        <v>0</v>
      </c>
      <c r="KB279">
        <v>0</v>
      </c>
      <c r="KC279">
        <v>0</v>
      </c>
      <c r="KD279">
        <v>0</v>
      </c>
      <c r="KE279">
        <v>0</v>
      </c>
      <c r="KF279">
        <v>0</v>
      </c>
      <c r="KG279">
        <v>0</v>
      </c>
      <c r="KH279">
        <v>0</v>
      </c>
      <c r="KI279">
        <v>0</v>
      </c>
      <c r="KJ279">
        <v>0</v>
      </c>
      <c r="KK279">
        <v>0</v>
      </c>
      <c r="KL279">
        <v>0</v>
      </c>
      <c r="KM279">
        <v>0</v>
      </c>
      <c r="KN279">
        <v>0</v>
      </c>
      <c r="KO279">
        <v>0</v>
      </c>
      <c r="KP279">
        <v>0</v>
      </c>
      <c r="KQ279">
        <v>0</v>
      </c>
      <c r="KR279">
        <v>0</v>
      </c>
      <c r="KS279">
        <v>0</v>
      </c>
      <c r="KT279">
        <v>0</v>
      </c>
      <c r="KU279">
        <v>0</v>
      </c>
      <c r="KV279">
        <v>0</v>
      </c>
      <c r="KW279">
        <v>0</v>
      </c>
      <c r="KX279">
        <v>0</v>
      </c>
      <c r="KY279">
        <v>0</v>
      </c>
      <c r="KZ279" s="471">
        <v>0</v>
      </c>
      <c r="LA279" s="471">
        <v>0</v>
      </c>
      <c r="LB279" s="471">
        <v>0</v>
      </c>
      <c r="LC279" s="471">
        <v>0</v>
      </c>
      <c r="LD279" s="471">
        <v>0</v>
      </c>
      <c r="LE279" s="471">
        <v>0</v>
      </c>
      <c r="LF279" s="471">
        <v>0</v>
      </c>
      <c r="LG279" s="471">
        <v>0</v>
      </c>
      <c r="LH279" s="471">
        <v>0</v>
      </c>
      <c r="LI279" s="471">
        <v>0</v>
      </c>
      <c r="LJ279">
        <v>0</v>
      </c>
      <c r="LK279">
        <v>0</v>
      </c>
      <c r="LL279">
        <v>0</v>
      </c>
      <c r="LM279">
        <v>0</v>
      </c>
      <c r="LN279">
        <v>0</v>
      </c>
      <c r="LO279">
        <v>0</v>
      </c>
      <c r="LP279" s="471">
        <v>0</v>
      </c>
      <c r="LQ279">
        <v>0</v>
      </c>
      <c r="LR279" s="471">
        <v>0</v>
      </c>
      <c r="LS279">
        <v>0</v>
      </c>
      <c r="LT279">
        <v>0</v>
      </c>
      <c r="LU279">
        <v>0</v>
      </c>
      <c r="LV279" s="471">
        <v>0</v>
      </c>
      <c r="LW279">
        <v>0</v>
      </c>
      <c r="LX279" s="471">
        <v>0</v>
      </c>
      <c r="LY279">
        <v>0</v>
      </c>
      <c r="LZ279" s="471">
        <v>0</v>
      </c>
      <c r="MA279" s="471">
        <v>0</v>
      </c>
      <c r="MB279" s="471">
        <v>0</v>
      </c>
      <c r="MC279" s="471">
        <v>0</v>
      </c>
      <c r="MD279">
        <v>0</v>
      </c>
      <c r="ME279">
        <v>0</v>
      </c>
      <c r="MF279" s="471">
        <v>0</v>
      </c>
      <c r="MG279" s="471">
        <v>0</v>
      </c>
      <c r="MH279" s="471">
        <v>0</v>
      </c>
      <c r="MI279">
        <v>0</v>
      </c>
      <c r="MJ279">
        <v>0</v>
      </c>
      <c r="MK279">
        <v>0</v>
      </c>
      <c r="ML279">
        <v>0</v>
      </c>
      <c r="MM279">
        <v>0</v>
      </c>
      <c r="MN279">
        <v>0</v>
      </c>
      <c r="MO279" s="471">
        <v>0</v>
      </c>
      <c r="MP279" s="471">
        <v>0</v>
      </c>
      <c r="MQ279">
        <v>0</v>
      </c>
      <c r="MR279">
        <v>0</v>
      </c>
      <c r="MS279">
        <v>0</v>
      </c>
      <c r="MT279">
        <v>0</v>
      </c>
      <c r="MU279">
        <v>0</v>
      </c>
      <c r="MV279">
        <v>0</v>
      </c>
      <c r="MW279">
        <v>0</v>
      </c>
      <c r="MX279">
        <v>0</v>
      </c>
      <c r="MY279">
        <v>0</v>
      </c>
      <c r="MZ279">
        <v>0</v>
      </c>
      <c r="NA279">
        <v>0</v>
      </c>
      <c r="NB279">
        <v>0</v>
      </c>
      <c r="NC279">
        <v>0</v>
      </c>
      <c r="ND279">
        <v>0</v>
      </c>
      <c r="NE279">
        <v>0</v>
      </c>
      <c r="NF279">
        <v>0</v>
      </c>
      <c r="NG279">
        <v>0</v>
      </c>
      <c r="NH279">
        <v>0</v>
      </c>
      <c r="NI279">
        <v>0</v>
      </c>
      <c r="NJ279">
        <v>0</v>
      </c>
      <c r="NK279">
        <v>0</v>
      </c>
      <c r="NL279">
        <v>0</v>
      </c>
      <c r="NM279">
        <v>0</v>
      </c>
      <c r="NN279">
        <v>0</v>
      </c>
      <c r="NO279">
        <v>0</v>
      </c>
      <c r="NP279">
        <v>0</v>
      </c>
      <c r="NQ279">
        <v>0</v>
      </c>
      <c r="NR279" s="471">
        <v>0</v>
      </c>
      <c r="NS279">
        <v>0</v>
      </c>
      <c r="NT279">
        <v>0</v>
      </c>
      <c r="NU279">
        <v>0</v>
      </c>
      <c r="NV279">
        <v>0</v>
      </c>
      <c r="NW279">
        <v>0</v>
      </c>
      <c r="NX279">
        <v>0</v>
      </c>
      <c r="NY279">
        <v>0</v>
      </c>
      <c r="NZ279">
        <v>0</v>
      </c>
      <c r="OA279">
        <v>0</v>
      </c>
      <c r="OB279">
        <v>0</v>
      </c>
      <c r="OC279">
        <v>0</v>
      </c>
      <c r="OD279">
        <v>0</v>
      </c>
      <c r="OE279" s="471">
        <v>0</v>
      </c>
      <c r="OF279">
        <v>0</v>
      </c>
      <c r="OG279">
        <v>0</v>
      </c>
      <c r="OH279">
        <v>0</v>
      </c>
      <c r="OI279">
        <v>0</v>
      </c>
      <c r="OJ279">
        <v>0</v>
      </c>
      <c r="OK279">
        <v>0</v>
      </c>
      <c r="OL279">
        <v>0</v>
      </c>
      <c r="OM279">
        <v>0</v>
      </c>
      <c r="ON279">
        <v>0</v>
      </c>
      <c r="OO279">
        <v>0</v>
      </c>
      <c r="OP279">
        <v>0</v>
      </c>
      <c r="OQ279" s="471">
        <v>0</v>
      </c>
      <c r="OR279" s="471">
        <v>0</v>
      </c>
      <c r="OS279" s="471">
        <v>0</v>
      </c>
      <c r="OT279" s="471">
        <v>0</v>
      </c>
      <c r="OU279" s="471">
        <v>0</v>
      </c>
      <c r="OV279" s="471">
        <v>0</v>
      </c>
      <c r="OW279" s="471">
        <v>0</v>
      </c>
      <c r="OX279" s="471">
        <v>0</v>
      </c>
      <c r="OY279" s="471">
        <v>0</v>
      </c>
      <c r="OZ279" s="471">
        <v>0</v>
      </c>
      <c r="PA279" s="471">
        <v>0</v>
      </c>
      <c r="PB279">
        <v>0</v>
      </c>
    </row>
    <row r="280" spans="1:436" x14ac:dyDescent="0.2">
      <c r="A280" s="55"/>
      <c r="B280" s="1">
        <v>4</v>
      </c>
      <c r="C280" s="166">
        <f t="shared" ca="1" si="237"/>
        <v>0</v>
      </c>
      <c r="D280" s="154"/>
      <c r="E280" s="154"/>
      <c r="F280" s="154"/>
      <c r="G280">
        <v>0</v>
      </c>
      <c r="H280">
        <v>0</v>
      </c>
      <c r="I280" s="341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1</v>
      </c>
      <c r="AD280">
        <v>1</v>
      </c>
      <c r="AE280">
        <v>1</v>
      </c>
      <c r="AF280">
        <v>1</v>
      </c>
      <c r="AG280">
        <v>1</v>
      </c>
      <c r="AH280">
        <v>1</v>
      </c>
      <c r="AI280">
        <v>1</v>
      </c>
      <c r="AJ280">
        <v>1</v>
      </c>
      <c r="AK280">
        <v>1</v>
      </c>
      <c r="AL280">
        <v>1</v>
      </c>
      <c r="AM280">
        <v>1</v>
      </c>
      <c r="AN280">
        <v>1</v>
      </c>
      <c r="AO280">
        <v>1</v>
      </c>
      <c r="AP280" s="362">
        <v>1</v>
      </c>
      <c r="AQ280">
        <v>1</v>
      </c>
      <c r="AR280">
        <v>1</v>
      </c>
      <c r="AS280">
        <v>1</v>
      </c>
      <c r="AT280">
        <v>0</v>
      </c>
      <c r="AU280">
        <v>0</v>
      </c>
      <c r="AV280">
        <v>0</v>
      </c>
      <c r="AW280" s="144">
        <v>0</v>
      </c>
      <c r="AX280" s="144">
        <v>0</v>
      </c>
      <c r="AY280" s="144">
        <v>0</v>
      </c>
      <c r="AZ280" s="144">
        <v>0</v>
      </c>
      <c r="BA280" s="144">
        <v>0</v>
      </c>
      <c r="BB280" s="144">
        <v>0</v>
      </c>
      <c r="BC280" s="144">
        <v>0</v>
      </c>
      <c r="BD280" s="144">
        <v>0</v>
      </c>
      <c r="BE280" s="144">
        <v>0</v>
      </c>
      <c r="BF280" s="144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 s="371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 s="329">
        <v>0</v>
      </c>
      <c r="CD280" s="329">
        <v>0</v>
      </c>
      <c r="CE280" s="329">
        <v>0</v>
      </c>
      <c r="CF280" s="329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0</v>
      </c>
      <c r="DL280">
        <v>0</v>
      </c>
      <c r="DM280">
        <v>0</v>
      </c>
      <c r="DN280">
        <v>0</v>
      </c>
      <c r="DO280">
        <v>0</v>
      </c>
      <c r="DP280">
        <v>0</v>
      </c>
      <c r="DQ280">
        <v>0</v>
      </c>
      <c r="DR280" s="329">
        <v>0</v>
      </c>
      <c r="DS280">
        <v>0</v>
      </c>
      <c r="DT280" s="329"/>
      <c r="DU280" s="329"/>
      <c r="DV280" s="329"/>
      <c r="DW280" s="329"/>
      <c r="DX280" s="329"/>
      <c r="EC280" s="329"/>
      <c r="ED280" s="329"/>
      <c r="EE280" s="329"/>
      <c r="EF280" s="329"/>
      <c r="EJ280" s="365"/>
      <c r="EL280" s="365"/>
      <c r="ER280" s="329"/>
      <c r="FA280" s="329"/>
      <c r="FB280" s="329"/>
      <c r="FC280" s="329"/>
      <c r="FD280" s="329"/>
      <c r="FE280" s="329"/>
      <c r="FF280" s="329"/>
      <c r="FG280" s="329"/>
      <c r="FH280" s="329"/>
      <c r="FI280">
        <v>0</v>
      </c>
      <c r="FJ280">
        <v>0</v>
      </c>
      <c r="FK280">
        <v>0</v>
      </c>
      <c r="FL280">
        <v>0</v>
      </c>
      <c r="FM280">
        <v>0</v>
      </c>
      <c r="FN280">
        <v>0</v>
      </c>
      <c r="FO280">
        <v>0</v>
      </c>
      <c r="FP280">
        <v>0</v>
      </c>
      <c r="FQ280">
        <v>0</v>
      </c>
      <c r="FR280">
        <v>0</v>
      </c>
      <c r="FS280" s="329">
        <v>0</v>
      </c>
      <c r="FT280">
        <v>0</v>
      </c>
      <c r="FU280">
        <v>0</v>
      </c>
      <c r="FV280">
        <v>0</v>
      </c>
      <c r="FW280">
        <v>0</v>
      </c>
      <c r="FX280">
        <v>0</v>
      </c>
      <c r="FY280">
        <v>0</v>
      </c>
      <c r="FZ280">
        <v>0</v>
      </c>
      <c r="GA280">
        <v>0</v>
      </c>
      <c r="GB280">
        <v>0</v>
      </c>
      <c r="GC280">
        <v>0</v>
      </c>
      <c r="GD280">
        <v>0</v>
      </c>
      <c r="GE280">
        <v>0</v>
      </c>
      <c r="GF280">
        <v>0</v>
      </c>
      <c r="GG280">
        <v>0</v>
      </c>
      <c r="GH280">
        <v>0</v>
      </c>
      <c r="GI280">
        <v>0</v>
      </c>
      <c r="GJ280">
        <v>0</v>
      </c>
      <c r="GK280">
        <v>0</v>
      </c>
      <c r="GL280">
        <v>0</v>
      </c>
      <c r="GM280">
        <v>0</v>
      </c>
      <c r="GN280">
        <v>0</v>
      </c>
      <c r="GO280">
        <v>0</v>
      </c>
      <c r="GP280">
        <v>0</v>
      </c>
      <c r="GQ280">
        <v>0</v>
      </c>
      <c r="GR280">
        <v>0</v>
      </c>
      <c r="GS280">
        <v>0</v>
      </c>
      <c r="GT280">
        <v>0</v>
      </c>
      <c r="GU280">
        <v>0</v>
      </c>
      <c r="GV280">
        <v>0</v>
      </c>
      <c r="GW280">
        <v>0</v>
      </c>
      <c r="GX280">
        <v>0</v>
      </c>
      <c r="GY280">
        <v>0</v>
      </c>
      <c r="GZ280">
        <v>0</v>
      </c>
      <c r="HA280">
        <v>0</v>
      </c>
      <c r="HB280">
        <v>0</v>
      </c>
      <c r="HC280">
        <v>0</v>
      </c>
      <c r="HD280">
        <v>0</v>
      </c>
      <c r="HE280">
        <v>0</v>
      </c>
      <c r="HF280">
        <v>0</v>
      </c>
      <c r="HG280">
        <v>0</v>
      </c>
      <c r="HH280">
        <v>0</v>
      </c>
      <c r="HI280">
        <v>0</v>
      </c>
      <c r="HJ280">
        <v>0</v>
      </c>
      <c r="HK280">
        <v>0</v>
      </c>
      <c r="HL280">
        <v>0</v>
      </c>
      <c r="HM280">
        <v>0</v>
      </c>
      <c r="HN280">
        <v>0</v>
      </c>
      <c r="HO280">
        <v>0</v>
      </c>
      <c r="HP280">
        <v>0</v>
      </c>
      <c r="HQ280">
        <v>0</v>
      </c>
      <c r="HR280">
        <v>0</v>
      </c>
      <c r="HS280">
        <v>0</v>
      </c>
      <c r="HT280">
        <v>0</v>
      </c>
      <c r="HU280">
        <v>0</v>
      </c>
      <c r="HV280">
        <v>0</v>
      </c>
      <c r="HW280">
        <v>0</v>
      </c>
      <c r="HX280">
        <v>0</v>
      </c>
      <c r="HY280">
        <v>0</v>
      </c>
      <c r="HZ280">
        <v>0</v>
      </c>
      <c r="IA280">
        <v>0</v>
      </c>
      <c r="IB280">
        <v>0</v>
      </c>
      <c r="IC280">
        <v>0</v>
      </c>
      <c r="ID280">
        <v>0</v>
      </c>
      <c r="IE280">
        <v>0</v>
      </c>
      <c r="IF280">
        <v>0</v>
      </c>
      <c r="IG280">
        <v>0</v>
      </c>
      <c r="IH280">
        <v>0</v>
      </c>
      <c r="II280" s="329">
        <v>0</v>
      </c>
      <c r="IJ280">
        <v>0</v>
      </c>
      <c r="IK280">
        <v>0</v>
      </c>
      <c r="IL280">
        <v>0</v>
      </c>
      <c r="IM280">
        <v>0</v>
      </c>
      <c r="IN280" s="341">
        <f t="shared" si="238"/>
        <v>0</v>
      </c>
      <c r="IO280">
        <v>0</v>
      </c>
      <c r="IP280">
        <v>0</v>
      </c>
      <c r="IQ280">
        <v>0</v>
      </c>
      <c r="IR280">
        <v>0</v>
      </c>
      <c r="IS280">
        <v>0</v>
      </c>
      <c r="IT280">
        <v>0</v>
      </c>
      <c r="IU280">
        <v>0</v>
      </c>
      <c r="IV280">
        <v>0</v>
      </c>
      <c r="IW280">
        <v>0</v>
      </c>
      <c r="IX280">
        <v>0</v>
      </c>
      <c r="IY280">
        <v>0</v>
      </c>
      <c r="IZ280">
        <v>0</v>
      </c>
      <c r="JA280">
        <v>0</v>
      </c>
      <c r="JB280">
        <v>0</v>
      </c>
      <c r="JC280" s="341">
        <v>0</v>
      </c>
      <c r="JD280">
        <v>0</v>
      </c>
      <c r="JE280">
        <v>0</v>
      </c>
      <c r="JF280" s="362">
        <f t="shared" si="239"/>
        <v>0</v>
      </c>
      <c r="JG280">
        <v>0</v>
      </c>
      <c r="JH280">
        <v>0</v>
      </c>
      <c r="JI280">
        <v>0</v>
      </c>
      <c r="JJ280">
        <v>0</v>
      </c>
      <c r="JK280">
        <v>0</v>
      </c>
      <c r="JL280">
        <v>0</v>
      </c>
      <c r="JM280">
        <v>0</v>
      </c>
      <c r="JN280" s="341">
        <f t="shared" si="240"/>
        <v>0</v>
      </c>
      <c r="JO280">
        <v>0</v>
      </c>
      <c r="JP280">
        <v>0</v>
      </c>
      <c r="JQ280">
        <v>0</v>
      </c>
      <c r="JR280">
        <v>0</v>
      </c>
      <c r="JS280">
        <v>0</v>
      </c>
      <c r="JT280">
        <v>0</v>
      </c>
      <c r="JU280">
        <v>0</v>
      </c>
      <c r="JV280" s="341">
        <f t="shared" si="241"/>
        <v>0</v>
      </c>
      <c r="JW280">
        <v>0</v>
      </c>
      <c r="JX280">
        <v>0</v>
      </c>
      <c r="JY280">
        <v>0</v>
      </c>
      <c r="JZ280">
        <v>0</v>
      </c>
      <c r="KA280">
        <v>0</v>
      </c>
      <c r="KB280">
        <v>0</v>
      </c>
      <c r="KC280">
        <v>0</v>
      </c>
      <c r="KD280">
        <v>0</v>
      </c>
      <c r="KE280">
        <v>0</v>
      </c>
      <c r="KF280">
        <v>0</v>
      </c>
      <c r="KG280">
        <v>0</v>
      </c>
      <c r="KH280">
        <v>0</v>
      </c>
      <c r="KI280">
        <v>0</v>
      </c>
      <c r="KJ280">
        <v>0</v>
      </c>
      <c r="KK280">
        <v>0</v>
      </c>
      <c r="KL280">
        <v>0</v>
      </c>
      <c r="KM280">
        <v>0</v>
      </c>
      <c r="KN280">
        <v>0</v>
      </c>
      <c r="KO280">
        <v>0</v>
      </c>
      <c r="KP280">
        <v>0</v>
      </c>
      <c r="KQ280">
        <v>0</v>
      </c>
      <c r="KR280">
        <v>0</v>
      </c>
      <c r="KS280">
        <v>0</v>
      </c>
      <c r="KT280">
        <v>0</v>
      </c>
      <c r="KU280">
        <v>0</v>
      </c>
      <c r="KV280">
        <v>0</v>
      </c>
      <c r="KW280">
        <v>0</v>
      </c>
      <c r="KX280">
        <v>0</v>
      </c>
      <c r="KY280">
        <v>0</v>
      </c>
      <c r="KZ280" s="471">
        <v>0</v>
      </c>
      <c r="LA280" s="471">
        <v>0</v>
      </c>
      <c r="LB280" s="471">
        <v>0</v>
      </c>
      <c r="LC280" s="471">
        <v>0</v>
      </c>
      <c r="LD280" s="471">
        <v>0</v>
      </c>
      <c r="LE280" s="471">
        <v>0</v>
      </c>
      <c r="LF280" s="471">
        <v>0</v>
      </c>
      <c r="LG280" s="471">
        <v>0</v>
      </c>
      <c r="LH280" s="471">
        <v>0</v>
      </c>
      <c r="LI280" s="471">
        <v>0</v>
      </c>
      <c r="LJ280">
        <v>0</v>
      </c>
      <c r="LK280">
        <v>0</v>
      </c>
      <c r="LL280">
        <v>0</v>
      </c>
      <c r="LM280">
        <v>0</v>
      </c>
      <c r="LN280">
        <v>0</v>
      </c>
      <c r="LO280">
        <v>0</v>
      </c>
      <c r="LP280" s="471">
        <v>0</v>
      </c>
      <c r="LQ280">
        <v>0</v>
      </c>
      <c r="LR280" s="471">
        <v>0</v>
      </c>
      <c r="LS280">
        <v>0</v>
      </c>
      <c r="LT280">
        <v>0</v>
      </c>
      <c r="LU280">
        <v>0</v>
      </c>
      <c r="LV280" s="471">
        <v>0</v>
      </c>
      <c r="LW280">
        <v>0</v>
      </c>
      <c r="LX280" s="471">
        <v>0</v>
      </c>
      <c r="LY280">
        <v>0</v>
      </c>
      <c r="LZ280" s="471">
        <v>0</v>
      </c>
      <c r="MA280" s="471">
        <v>0</v>
      </c>
      <c r="MB280" s="471">
        <v>0</v>
      </c>
      <c r="MC280" s="471">
        <v>0</v>
      </c>
      <c r="MD280">
        <v>0</v>
      </c>
      <c r="ME280">
        <v>0</v>
      </c>
      <c r="MF280" s="471">
        <v>0</v>
      </c>
      <c r="MG280" s="471">
        <v>0</v>
      </c>
      <c r="MH280" s="471">
        <v>0</v>
      </c>
      <c r="MI280">
        <v>0</v>
      </c>
      <c r="MJ280">
        <v>0</v>
      </c>
      <c r="MK280">
        <v>0</v>
      </c>
      <c r="ML280">
        <v>0</v>
      </c>
      <c r="MM280">
        <v>0</v>
      </c>
      <c r="MN280">
        <v>0</v>
      </c>
      <c r="MO280" s="471">
        <v>0</v>
      </c>
      <c r="MP280" s="471">
        <v>0</v>
      </c>
      <c r="MQ280">
        <v>0</v>
      </c>
      <c r="MR280">
        <v>0</v>
      </c>
      <c r="MS280">
        <v>0</v>
      </c>
      <c r="MT280">
        <v>0</v>
      </c>
      <c r="MU280">
        <v>0</v>
      </c>
      <c r="MV280">
        <v>0</v>
      </c>
      <c r="MW280">
        <v>0</v>
      </c>
      <c r="MX280">
        <v>0</v>
      </c>
      <c r="MY280">
        <v>0</v>
      </c>
      <c r="MZ280">
        <v>0</v>
      </c>
      <c r="NA280">
        <v>0</v>
      </c>
      <c r="NB280">
        <v>0</v>
      </c>
      <c r="NC280">
        <v>0</v>
      </c>
      <c r="ND280">
        <v>0</v>
      </c>
      <c r="NE280">
        <v>0</v>
      </c>
      <c r="NF280">
        <v>0</v>
      </c>
      <c r="NG280">
        <v>0</v>
      </c>
      <c r="NH280">
        <v>0</v>
      </c>
      <c r="NI280">
        <v>0</v>
      </c>
      <c r="NJ280">
        <v>0</v>
      </c>
      <c r="NK280">
        <v>0</v>
      </c>
      <c r="NL280">
        <v>0</v>
      </c>
      <c r="NM280">
        <v>0</v>
      </c>
      <c r="NN280">
        <v>0</v>
      </c>
      <c r="NO280">
        <v>0</v>
      </c>
      <c r="NP280">
        <v>0</v>
      </c>
      <c r="NQ280">
        <v>0</v>
      </c>
      <c r="NR280" s="471">
        <v>0</v>
      </c>
      <c r="NS280">
        <v>0</v>
      </c>
      <c r="NT280">
        <v>0</v>
      </c>
      <c r="NU280">
        <v>0</v>
      </c>
      <c r="NV280">
        <v>0</v>
      </c>
      <c r="NW280">
        <v>0</v>
      </c>
      <c r="NX280">
        <v>0</v>
      </c>
      <c r="NY280">
        <v>0</v>
      </c>
      <c r="NZ280">
        <v>0</v>
      </c>
      <c r="OA280">
        <v>0</v>
      </c>
      <c r="OB280">
        <v>0</v>
      </c>
      <c r="OC280">
        <v>0</v>
      </c>
      <c r="OD280">
        <v>0</v>
      </c>
      <c r="OE280" s="471">
        <v>0</v>
      </c>
      <c r="OF280">
        <v>0</v>
      </c>
      <c r="OG280">
        <v>0</v>
      </c>
      <c r="OH280">
        <v>0</v>
      </c>
      <c r="OI280">
        <v>0</v>
      </c>
      <c r="OJ280">
        <v>0</v>
      </c>
      <c r="OK280">
        <v>0</v>
      </c>
      <c r="OL280">
        <v>0</v>
      </c>
      <c r="OM280">
        <v>0</v>
      </c>
      <c r="ON280">
        <v>0</v>
      </c>
      <c r="OO280">
        <v>0</v>
      </c>
      <c r="OP280">
        <v>0</v>
      </c>
      <c r="OQ280" s="471">
        <v>0</v>
      </c>
      <c r="OR280" s="471">
        <v>0</v>
      </c>
      <c r="OS280" s="471">
        <v>0</v>
      </c>
      <c r="OT280" s="471">
        <v>0</v>
      </c>
      <c r="OU280" s="471">
        <v>0</v>
      </c>
      <c r="OV280" s="471">
        <v>0</v>
      </c>
      <c r="OW280" s="471">
        <v>0</v>
      </c>
      <c r="OX280" s="471">
        <v>0</v>
      </c>
      <c r="OY280" s="471">
        <v>0</v>
      </c>
      <c r="OZ280" s="471">
        <v>0</v>
      </c>
      <c r="PA280" s="471">
        <v>0</v>
      </c>
      <c r="PB280">
        <v>0</v>
      </c>
    </row>
    <row r="281" spans="1:436" s="144" customFormat="1" x14ac:dyDescent="0.2">
      <c r="A281" s="318"/>
      <c r="B281" s="318">
        <v>5</v>
      </c>
      <c r="C281" s="319">
        <f t="shared" ca="1" si="237"/>
        <v>0</v>
      </c>
      <c r="D281" s="322"/>
      <c r="E281" s="322"/>
      <c r="F281" s="322"/>
      <c r="G281" s="144">
        <v>0</v>
      </c>
      <c r="H281" s="144">
        <v>0</v>
      </c>
      <c r="I281" s="343">
        <v>0</v>
      </c>
      <c r="J281" s="144">
        <v>0</v>
      </c>
      <c r="K281" s="144">
        <v>0</v>
      </c>
      <c r="L281" s="144">
        <v>0</v>
      </c>
      <c r="M281" s="144">
        <v>0</v>
      </c>
      <c r="N281" s="144">
        <v>0</v>
      </c>
      <c r="O281" s="144">
        <v>0</v>
      </c>
      <c r="P281" s="144">
        <v>0</v>
      </c>
      <c r="Q281" s="144">
        <v>0</v>
      </c>
      <c r="R281" s="144">
        <v>0</v>
      </c>
      <c r="S281" s="144">
        <v>0</v>
      </c>
      <c r="T281" s="144">
        <v>0</v>
      </c>
      <c r="U281" s="144">
        <v>0</v>
      </c>
      <c r="V281" s="144">
        <v>0</v>
      </c>
      <c r="W281" s="144">
        <v>0</v>
      </c>
      <c r="X281" s="144">
        <v>0</v>
      </c>
      <c r="Y281" s="144">
        <v>0</v>
      </c>
      <c r="Z281" s="144">
        <v>0</v>
      </c>
      <c r="AA281" s="144">
        <v>0</v>
      </c>
      <c r="AB281" s="144">
        <v>0</v>
      </c>
      <c r="AC281" s="144">
        <v>0</v>
      </c>
      <c r="AD281" s="144">
        <v>0</v>
      </c>
      <c r="AE281" s="144">
        <v>0</v>
      </c>
      <c r="AF281" s="144">
        <v>0</v>
      </c>
      <c r="AG281" s="144">
        <v>0</v>
      </c>
      <c r="AH281" s="144">
        <v>0</v>
      </c>
      <c r="AI281" s="144">
        <v>0</v>
      </c>
      <c r="AJ281" s="144">
        <v>0</v>
      </c>
      <c r="AK281" s="144">
        <v>0</v>
      </c>
      <c r="AL281" s="144">
        <v>0</v>
      </c>
      <c r="AM281" s="144">
        <v>0</v>
      </c>
      <c r="AN281" s="144">
        <v>0</v>
      </c>
      <c r="AO281" s="144">
        <v>0</v>
      </c>
      <c r="AP281" s="363">
        <v>0</v>
      </c>
      <c r="AQ281" s="144">
        <v>0</v>
      </c>
      <c r="AR281" s="144">
        <v>0</v>
      </c>
      <c r="AS281" s="144">
        <v>0</v>
      </c>
      <c r="AT281" s="144">
        <v>0</v>
      </c>
      <c r="AU281" s="144">
        <v>0</v>
      </c>
      <c r="AV281" s="144">
        <v>0</v>
      </c>
      <c r="AW281" s="144">
        <v>0</v>
      </c>
      <c r="AX281" s="144">
        <v>0</v>
      </c>
      <c r="AY281" s="144">
        <v>0</v>
      </c>
      <c r="AZ281" s="144">
        <v>0</v>
      </c>
      <c r="BA281" s="144">
        <v>0</v>
      </c>
      <c r="BB281" s="144">
        <v>0</v>
      </c>
      <c r="BC281" s="144">
        <v>0</v>
      </c>
      <c r="BD281" s="144">
        <v>0</v>
      </c>
      <c r="BE281" s="144">
        <v>0</v>
      </c>
      <c r="BF281" s="144">
        <v>0</v>
      </c>
      <c r="BG281" s="144">
        <v>0</v>
      </c>
      <c r="BH281" s="144">
        <v>0</v>
      </c>
      <c r="BI281" s="144">
        <v>0</v>
      </c>
      <c r="BJ281" s="144">
        <v>0</v>
      </c>
      <c r="BK281" s="144">
        <v>0</v>
      </c>
      <c r="BL281" s="144">
        <v>0</v>
      </c>
      <c r="BM281" s="144">
        <v>0</v>
      </c>
      <c r="BN281" s="144">
        <v>0</v>
      </c>
      <c r="BO281" s="144">
        <v>0</v>
      </c>
      <c r="BP281" s="144">
        <v>0</v>
      </c>
      <c r="BQ281" s="144">
        <v>0</v>
      </c>
      <c r="BR281" s="144">
        <v>0</v>
      </c>
      <c r="BS281" s="371">
        <v>0</v>
      </c>
      <c r="BT281" s="144">
        <v>0</v>
      </c>
      <c r="BU281" s="144">
        <v>0</v>
      </c>
      <c r="BV281" s="144">
        <v>0</v>
      </c>
      <c r="BW281" s="144">
        <v>0</v>
      </c>
      <c r="BX281" s="144">
        <v>0</v>
      </c>
      <c r="BY281" s="144">
        <v>0</v>
      </c>
      <c r="BZ281" s="144">
        <v>0</v>
      </c>
      <c r="CA281" s="144">
        <v>0</v>
      </c>
      <c r="CB281" s="144">
        <v>0</v>
      </c>
      <c r="CC281" s="329">
        <v>0</v>
      </c>
      <c r="CD281" s="329">
        <v>0</v>
      </c>
      <c r="CE281" s="329">
        <v>0</v>
      </c>
      <c r="CF281" s="329">
        <v>0</v>
      </c>
      <c r="CG281" s="144">
        <v>0</v>
      </c>
      <c r="CH281" s="144">
        <v>0</v>
      </c>
      <c r="CI281" s="144">
        <v>0</v>
      </c>
      <c r="CJ281" s="144">
        <v>0</v>
      </c>
      <c r="CK281" s="144">
        <v>0</v>
      </c>
      <c r="CL281" s="144">
        <v>0</v>
      </c>
      <c r="CM281" s="144">
        <v>0</v>
      </c>
      <c r="CN281" s="144">
        <v>0</v>
      </c>
      <c r="CO281" s="144">
        <v>0</v>
      </c>
      <c r="CP281" s="144">
        <v>0</v>
      </c>
      <c r="CQ281" s="144">
        <v>0</v>
      </c>
      <c r="CR281" s="144">
        <v>0</v>
      </c>
      <c r="CS281" s="144">
        <v>0</v>
      </c>
      <c r="CT281" s="144">
        <v>0</v>
      </c>
      <c r="CU281" s="144">
        <v>0</v>
      </c>
      <c r="CV281" s="144">
        <v>0</v>
      </c>
      <c r="CW281" s="144">
        <v>0</v>
      </c>
      <c r="CX281" s="144">
        <v>0</v>
      </c>
      <c r="CY281" s="144">
        <v>0</v>
      </c>
      <c r="CZ281" s="144">
        <v>0</v>
      </c>
      <c r="DA281" s="144">
        <v>0</v>
      </c>
      <c r="DB281" s="144">
        <v>0</v>
      </c>
      <c r="DC281" s="144">
        <v>0</v>
      </c>
      <c r="DD281" s="144">
        <v>0</v>
      </c>
      <c r="DE281" s="144">
        <v>0</v>
      </c>
      <c r="DF281" s="144">
        <v>0</v>
      </c>
      <c r="DG281" s="144">
        <v>0</v>
      </c>
      <c r="DH281" s="144">
        <v>0</v>
      </c>
      <c r="DI281" s="144">
        <v>0</v>
      </c>
      <c r="DJ281" s="144">
        <v>0</v>
      </c>
      <c r="DK281" s="144">
        <v>0</v>
      </c>
      <c r="DL281" s="144">
        <v>0</v>
      </c>
      <c r="DM281" s="144">
        <v>0</v>
      </c>
      <c r="DN281" s="144">
        <v>0</v>
      </c>
      <c r="DO281" s="144">
        <v>0</v>
      </c>
      <c r="DP281" s="144">
        <v>0</v>
      </c>
      <c r="DQ281" s="144">
        <v>0</v>
      </c>
      <c r="DR281" s="329">
        <v>0</v>
      </c>
      <c r="DS281" s="144">
        <v>0</v>
      </c>
      <c r="DT281" s="329"/>
      <c r="DU281" s="329"/>
      <c r="DV281" s="329"/>
      <c r="DW281" s="329"/>
      <c r="DX281" s="329"/>
      <c r="EC281" s="329"/>
      <c r="ED281" s="329"/>
      <c r="EE281" s="329"/>
      <c r="EF281" s="329"/>
      <c r="EJ281" s="408"/>
      <c r="EL281" s="408"/>
      <c r="ER281" s="329"/>
      <c r="FA281" s="329"/>
      <c r="FB281" s="329"/>
      <c r="FC281" s="329"/>
      <c r="FD281" s="329"/>
      <c r="FE281" s="329"/>
      <c r="FF281" s="329"/>
      <c r="FG281" s="329"/>
      <c r="FH281" s="329"/>
      <c r="FI281" s="144">
        <v>0</v>
      </c>
      <c r="FJ281" s="144">
        <v>0</v>
      </c>
      <c r="FK281" s="144">
        <v>0</v>
      </c>
      <c r="FL281" s="144">
        <v>0</v>
      </c>
      <c r="FM281" s="144">
        <v>0</v>
      </c>
      <c r="FN281" s="144">
        <v>0</v>
      </c>
      <c r="FO281" s="144">
        <v>0</v>
      </c>
      <c r="FP281" s="144">
        <v>0</v>
      </c>
      <c r="FQ281" s="144">
        <v>0</v>
      </c>
      <c r="FR281" s="144">
        <v>0</v>
      </c>
      <c r="FS281" s="329">
        <v>0</v>
      </c>
      <c r="FT281" s="144">
        <v>0</v>
      </c>
      <c r="FU281" s="144">
        <v>0</v>
      </c>
      <c r="FV281" s="144">
        <v>0</v>
      </c>
      <c r="FW281" s="144">
        <v>0</v>
      </c>
      <c r="FX281" s="144">
        <v>0</v>
      </c>
      <c r="FY281" s="144">
        <v>0</v>
      </c>
      <c r="FZ281" s="144">
        <v>0</v>
      </c>
      <c r="GA281" s="144">
        <v>0</v>
      </c>
      <c r="GB281" s="144">
        <v>0</v>
      </c>
      <c r="GC281" s="144">
        <v>0</v>
      </c>
      <c r="GD281" s="144">
        <v>0</v>
      </c>
      <c r="GE281" s="144">
        <v>0</v>
      </c>
      <c r="GF281" s="144">
        <v>0</v>
      </c>
      <c r="GG281" s="144">
        <v>0</v>
      </c>
      <c r="GH281" s="144">
        <v>0</v>
      </c>
      <c r="GI281" s="144">
        <v>0</v>
      </c>
      <c r="GJ281" s="144">
        <v>0</v>
      </c>
      <c r="GK281" s="144">
        <v>0</v>
      </c>
      <c r="GL281" s="144">
        <v>0</v>
      </c>
      <c r="GM281" s="144">
        <v>0</v>
      </c>
      <c r="GN281" s="144">
        <v>0</v>
      </c>
      <c r="GO281" s="144">
        <v>0</v>
      </c>
      <c r="GP281" s="144">
        <v>0</v>
      </c>
      <c r="GQ281" s="144">
        <v>0</v>
      </c>
      <c r="GR281" s="144">
        <v>0</v>
      </c>
      <c r="GS281" s="144">
        <v>0</v>
      </c>
      <c r="GT281" s="144">
        <v>0</v>
      </c>
      <c r="GU281" s="144">
        <v>0</v>
      </c>
      <c r="GV281" s="144">
        <v>0</v>
      </c>
      <c r="GW281" s="144">
        <v>0</v>
      </c>
      <c r="GX281" s="144">
        <v>0</v>
      </c>
      <c r="GY281" s="144">
        <v>0</v>
      </c>
      <c r="GZ281" s="144">
        <v>0</v>
      </c>
      <c r="HA281" s="144">
        <v>0</v>
      </c>
      <c r="HB281" s="144">
        <v>0</v>
      </c>
      <c r="HC281" s="144">
        <v>0</v>
      </c>
      <c r="HD281" s="144">
        <v>0</v>
      </c>
      <c r="HE281" s="144">
        <v>0</v>
      </c>
      <c r="HF281" s="144">
        <v>0</v>
      </c>
      <c r="HG281" s="144">
        <v>0</v>
      </c>
      <c r="HH281" s="144">
        <v>0</v>
      </c>
      <c r="HI281" s="144">
        <v>0</v>
      </c>
      <c r="HJ281" s="144">
        <v>0</v>
      </c>
      <c r="HK281" s="144">
        <v>0</v>
      </c>
      <c r="HL281" s="144">
        <v>0</v>
      </c>
      <c r="HM281" s="144">
        <v>0</v>
      </c>
      <c r="HN281" s="144">
        <v>0</v>
      </c>
      <c r="HO281" s="144">
        <v>0</v>
      </c>
      <c r="HP281" s="144">
        <v>0</v>
      </c>
      <c r="HQ281" s="144">
        <v>0</v>
      </c>
      <c r="HR281" s="144">
        <v>0</v>
      </c>
      <c r="HS281" s="144">
        <v>0</v>
      </c>
      <c r="HT281" s="144">
        <v>0</v>
      </c>
      <c r="HU281" s="144">
        <v>0</v>
      </c>
      <c r="HV281" s="144">
        <v>0</v>
      </c>
      <c r="HW281" s="144">
        <v>0</v>
      </c>
      <c r="HX281" s="144">
        <v>0</v>
      </c>
      <c r="HY281" s="144">
        <v>0</v>
      </c>
      <c r="HZ281" s="144">
        <v>0</v>
      </c>
      <c r="IA281" s="144">
        <v>0</v>
      </c>
      <c r="IB281" s="144">
        <v>0</v>
      </c>
      <c r="IC281" s="144">
        <v>0</v>
      </c>
      <c r="ID281" s="144">
        <v>0</v>
      </c>
      <c r="IE281" s="144">
        <v>0</v>
      </c>
      <c r="IF281" s="144">
        <v>0</v>
      </c>
      <c r="IG281" s="144">
        <v>0</v>
      </c>
      <c r="IH281" s="144">
        <v>0</v>
      </c>
      <c r="II281" s="329">
        <v>0</v>
      </c>
      <c r="IJ281" s="144">
        <v>0</v>
      </c>
      <c r="IK281" s="144">
        <v>0</v>
      </c>
      <c r="IL281" s="144">
        <v>0</v>
      </c>
      <c r="IM281" s="144">
        <v>0</v>
      </c>
      <c r="IN281" s="341">
        <f t="shared" si="238"/>
        <v>0</v>
      </c>
      <c r="IO281" s="144">
        <v>0</v>
      </c>
      <c r="IP281" s="144">
        <v>0</v>
      </c>
      <c r="IQ281" s="144">
        <v>0</v>
      </c>
      <c r="IR281" s="144">
        <v>0</v>
      </c>
      <c r="IS281" s="144">
        <v>0</v>
      </c>
      <c r="IT281" s="144">
        <v>0</v>
      </c>
      <c r="IU281" s="144">
        <v>0</v>
      </c>
      <c r="IV281" s="144">
        <v>0</v>
      </c>
      <c r="IW281" s="144">
        <v>0</v>
      </c>
      <c r="IX281" s="144">
        <v>0</v>
      </c>
      <c r="IY281" s="144">
        <v>0</v>
      </c>
      <c r="IZ281" s="144">
        <v>0</v>
      </c>
      <c r="JA281" s="144">
        <v>0</v>
      </c>
      <c r="JB281" s="144">
        <v>0</v>
      </c>
      <c r="JC281" s="343">
        <v>0</v>
      </c>
      <c r="JD281" s="144">
        <v>0</v>
      </c>
      <c r="JE281" s="144">
        <v>0</v>
      </c>
      <c r="JF281" s="362">
        <f t="shared" si="239"/>
        <v>0</v>
      </c>
      <c r="JG281" s="144">
        <v>0</v>
      </c>
      <c r="JH281" s="144">
        <v>0</v>
      </c>
      <c r="JI281" s="144">
        <v>0</v>
      </c>
      <c r="JJ281" s="144">
        <v>0</v>
      </c>
      <c r="JK281" s="144">
        <v>0</v>
      </c>
      <c r="JL281" s="144">
        <v>0</v>
      </c>
      <c r="JM281" s="144">
        <v>0</v>
      </c>
      <c r="JN281" s="341">
        <f t="shared" si="240"/>
        <v>0</v>
      </c>
      <c r="JO281" s="144">
        <v>0</v>
      </c>
      <c r="JP281" s="144">
        <v>0</v>
      </c>
      <c r="JQ281" s="144">
        <v>0</v>
      </c>
      <c r="JR281" s="144">
        <v>0</v>
      </c>
      <c r="JS281" s="144">
        <v>0</v>
      </c>
      <c r="JT281" s="144">
        <v>0</v>
      </c>
      <c r="JU281" s="144">
        <v>0</v>
      </c>
      <c r="JV281" s="341">
        <f t="shared" si="241"/>
        <v>0</v>
      </c>
      <c r="JW281" s="144">
        <v>0</v>
      </c>
      <c r="JX281" s="144">
        <v>0</v>
      </c>
      <c r="JY281" s="144">
        <v>0</v>
      </c>
      <c r="JZ281" s="144">
        <v>0</v>
      </c>
      <c r="KA281" s="144">
        <v>0</v>
      </c>
      <c r="KB281" s="144">
        <v>0</v>
      </c>
      <c r="KC281" s="144">
        <v>0</v>
      </c>
      <c r="KD281" s="144">
        <v>0</v>
      </c>
      <c r="KE281" s="144">
        <v>0</v>
      </c>
      <c r="KF281" s="144">
        <v>0</v>
      </c>
      <c r="KG281" s="144">
        <v>0</v>
      </c>
      <c r="KH281" s="144">
        <v>0</v>
      </c>
      <c r="KI281" s="144">
        <v>0</v>
      </c>
      <c r="KJ281" s="144">
        <v>0</v>
      </c>
      <c r="KK281" s="144">
        <v>0</v>
      </c>
      <c r="KL281" s="144">
        <v>0</v>
      </c>
      <c r="KM281" s="144">
        <v>0</v>
      </c>
      <c r="KN281" s="144">
        <v>0</v>
      </c>
      <c r="KO281" s="144">
        <v>0</v>
      </c>
      <c r="KP281" s="144">
        <v>0</v>
      </c>
      <c r="KQ281" s="144">
        <v>0</v>
      </c>
      <c r="KR281" s="144">
        <v>0</v>
      </c>
      <c r="KS281" s="144">
        <v>0</v>
      </c>
      <c r="KT281" s="144">
        <v>0</v>
      </c>
      <c r="KU281" s="144">
        <v>0</v>
      </c>
      <c r="KV281" s="144">
        <v>0</v>
      </c>
      <c r="KW281" s="144">
        <v>0</v>
      </c>
      <c r="KX281" s="144">
        <v>0</v>
      </c>
      <c r="KY281" s="144">
        <v>0</v>
      </c>
      <c r="KZ281" s="471">
        <v>0</v>
      </c>
      <c r="LA281" s="471">
        <v>0</v>
      </c>
      <c r="LB281" s="471">
        <v>0</v>
      </c>
      <c r="LC281" s="471">
        <v>0</v>
      </c>
      <c r="LD281" s="471">
        <v>0</v>
      </c>
      <c r="LE281" s="471">
        <v>0</v>
      </c>
      <c r="LF281" s="471">
        <v>0</v>
      </c>
      <c r="LG281" s="471">
        <v>0</v>
      </c>
      <c r="LH281" s="471">
        <v>0</v>
      </c>
      <c r="LI281" s="471">
        <v>0</v>
      </c>
      <c r="LJ281" s="144">
        <v>0</v>
      </c>
      <c r="LK281" s="144">
        <v>0</v>
      </c>
      <c r="LL281" s="144">
        <v>0</v>
      </c>
      <c r="LM281" s="144">
        <v>0</v>
      </c>
      <c r="LN281" s="144">
        <v>0</v>
      </c>
      <c r="LO281" s="144">
        <v>0</v>
      </c>
      <c r="LP281" s="471">
        <v>0</v>
      </c>
      <c r="LQ281" s="144">
        <v>0</v>
      </c>
      <c r="LR281" s="144">
        <v>0</v>
      </c>
      <c r="LS281" s="144">
        <v>0</v>
      </c>
      <c r="LT281" s="144">
        <v>0</v>
      </c>
      <c r="LU281" s="144">
        <v>0</v>
      </c>
      <c r="LV281" s="144">
        <v>0</v>
      </c>
      <c r="LW281" s="144">
        <v>0</v>
      </c>
      <c r="LX281" s="144">
        <v>0</v>
      </c>
      <c r="LY281" s="144">
        <v>0</v>
      </c>
      <c r="LZ281" s="144">
        <v>0</v>
      </c>
      <c r="MA281" s="144">
        <v>0</v>
      </c>
      <c r="MB281" s="144">
        <v>0</v>
      </c>
      <c r="MC281" s="144">
        <v>0</v>
      </c>
      <c r="MD281" s="144">
        <v>0</v>
      </c>
      <c r="ME281" s="144">
        <v>0</v>
      </c>
      <c r="MF281" s="144">
        <v>0</v>
      </c>
      <c r="MG281" s="144">
        <v>0</v>
      </c>
      <c r="MH281" s="144">
        <v>0</v>
      </c>
      <c r="MI281" s="144">
        <v>0</v>
      </c>
      <c r="MJ281" s="144">
        <v>0</v>
      </c>
      <c r="MK281" s="144">
        <v>0</v>
      </c>
      <c r="ML281" s="144">
        <v>0</v>
      </c>
      <c r="MM281" s="144">
        <v>0</v>
      </c>
      <c r="MN281" s="144">
        <v>0</v>
      </c>
      <c r="MO281" s="144">
        <v>0</v>
      </c>
      <c r="MP281" s="144">
        <v>0</v>
      </c>
      <c r="MQ281" s="144">
        <v>0</v>
      </c>
      <c r="MR281" s="144">
        <v>0</v>
      </c>
      <c r="MS281" s="144">
        <v>0</v>
      </c>
      <c r="MT281" s="144">
        <v>0</v>
      </c>
      <c r="MU281" s="144">
        <v>0</v>
      </c>
      <c r="MV281" s="144">
        <v>0</v>
      </c>
      <c r="MW281" s="144">
        <v>0</v>
      </c>
      <c r="MX281" s="144">
        <v>0</v>
      </c>
      <c r="MY281" s="144">
        <v>0</v>
      </c>
      <c r="MZ281" s="144">
        <v>0</v>
      </c>
      <c r="NA281" s="144">
        <v>0</v>
      </c>
      <c r="NB281" s="144">
        <v>0</v>
      </c>
      <c r="NC281" s="144">
        <v>0</v>
      </c>
      <c r="ND281" s="144">
        <v>0</v>
      </c>
      <c r="NE281" s="144">
        <v>0</v>
      </c>
      <c r="NF281" s="144">
        <v>0</v>
      </c>
      <c r="NG281" s="144">
        <v>0</v>
      </c>
      <c r="NH281" s="144">
        <v>0</v>
      </c>
      <c r="NI281" s="144">
        <v>0</v>
      </c>
      <c r="NJ281" s="144">
        <v>0</v>
      </c>
      <c r="NK281" s="144">
        <v>0</v>
      </c>
      <c r="NL281" s="144">
        <v>0</v>
      </c>
      <c r="NM281" s="144">
        <v>0</v>
      </c>
      <c r="NN281" s="144">
        <v>0</v>
      </c>
      <c r="NO281" s="144">
        <v>0</v>
      </c>
      <c r="NP281" s="144">
        <v>0</v>
      </c>
      <c r="NQ281" s="144">
        <v>0</v>
      </c>
      <c r="NR281" s="144">
        <v>0</v>
      </c>
      <c r="NS281" s="144">
        <v>0</v>
      </c>
      <c r="NT281" s="144">
        <v>0</v>
      </c>
      <c r="NU281" s="144">
        <v>0</v>
      </c>
      <c r="NV281" s="144">
        <v>0</v>
      </c>
      <c r="NW281" s="144">
        <v>0</v>
      </c>
      <c r="NX281" s="144">
        <v>0</v>
      </c>
      <c r="NY281" s="144">
        <v>0</v>
      </c>
      <c r="NZ281" s="144">
        <v>0</v>
      </c>
      <c r="OA281" s="144">
        <v>0</v>
      </c>
      <c r="OB281" s="144">
        <v>0</v>
      </c>
      <c r="OC281" s="144">
        <v>0</v>
      </c>
      <c r="OD281" s="144">
        <v>0</v>
      </c>
      <c r="OE281" s="144">
        <v>0</v>
      </c>
      <c r="OF281" s="144">
        <v>0</v>
      </c>
      <c r="OG281" s="144">
        <v>0</v>
      </c>
      <c r="OH281" s="144">
        <v>0</v>
      </c>
      <c r="OI281" s="144">
        <v>0</v>
      </c>
      <c r="OJ281" s="144">
        <v>0</v>
      </c>
      <c r="OK281" s="144">
        <v>0</v>
      </c>
      <c r="OL281" s="144">
        <v>0</v>
      </c>
      <c r="OM281" s="144">
        <v>0</v>
      </c>
      <c r="ON281" s="144">
        <v>0</v>
      </c>
      <c r="OO281" s="144">
        <v>0</v>
      </c>
      <c r="OP281" s="144">
        <v>0</v>
      </c>
      <c r="OQ281" s="471">
        <v>0</v>
      </c>
      <c r="OR281" s="471">
        <v>0</v>
      </c>
      <c r="OS281" s="471">
        <v>0</v>
      </c>
      <c r="OT281" s="471">
        <v>0</v>
      </c>
      <c r="OU281" s="471">
        <v>0</v>
      </c>
      <c r="OV281" s="471">
        <v>0</v>
      </c>
      <c r="OW281" s="471">
        <v>0</v>
      </c>
      <c r="OX281" s="471">
        <v>0</v>
      </c>
      <c r="OY281" s="471">
        <v>0</v>
      </c>
      <c r="OZ281" s="471">
        <v>0</v>
      </c>
      <c r="PA281" s="471">
        <v>0</v>
      </c>
      <c r="PB281" s="144">
        <v>0</v>
      </c>
    </row>
    <row r="282" spans="1:436" s="144" customFormat="1" x14ac:dyDescent="0.2">
      <c r="A282" s="55"/>
      <c r="B282" s="318">
        <v>6</v>
      </c>
      <c r="C282" s="319">
        <f t="shared" ca="1" si="237"/>
        <v>0</v>
      </c>
      <c r="D282" s="322"/>
      <c r="E282" s="322"/>
      <c r="F282" s="322"/>
      <c r="G282" s="144">
        <v>1</v>
      </c>
      <c r="H282" s="144">
        <v>1</v>
      </c>
      <c r="I282" s="343">
        <v>1</v>
      </c>
      <c r="J282" s="144">
        <v>1</v>
      </c>
      <c r="K282" s="144">
        <v>1</v>
      </c>
      <c r="L282" s="144">
        <v>1</v>
      </c>
      <c r="M282" s="144">
        <v>1</v>
      </c>
      <c r="N282" s="144">
        <v>1</v>
      </c>
      <c r="O282" s="144">
        <v>1</v>
      </c>
      <c r="P282" s="144">
        <v>1</v>
      </c>
      <c r="Q282" s="144">
        <v>1</v>
      </c>
      <c r="R282" s="144">
        <v>1</v>
      </c>
      <c r="S282" s="144">
        <v>0</v>
      </c>
      <c r="T282" s="144">
        <v>0</v>
      </c>
      <c r="U282" s="144">
        <v>0</v>
      </c>
      <c r="V282" s="144">
        <v>0</v>
      </c>
      <c r="W282" s="144">
        <v>0</v>
      </c>
      <c r="X282" s="144">
        <v>0</v>
      </c>
      <c r="Y282" s="144">
        <v>0</v>
      </c>
      <c r="Z282" s="144">
        <v>0</v>
      </c>
      <c r="AA282" s="144">
        <v>0</v>
      </c>
      <c r="AB282" s="144">
        <v>0</v>
      </c>
      <c r="AC282" s="144">
        <v>0</v>
      </c>
      <c r="AD282" s="144">
        <v>0</v>
      </c>
      <c r="AE282" s="144">
        <v>0</v>
      </c>
      <c r="AF282" s="144">
        <v>0</v>
      </c>
      <c r="AG282" s="144">
        <v>0</v>
      </c>
      <c r="AH282" s="144">
        <v>0</v>
      </c>
      <c r="AI282" s="144">
        <v>0</v>
      </c>
      <c r="AJ282" s="144">
        <v>0</v>
      </c>
      <c r="AK282" s="144">
        <v>0</v>
      </c>
      <c r="AL282" s="144">
        <v>0</v>
      </c>
      <c r="AM282" s="144">
        <v>0</v>
      </c>
      <c r="AN282" s="144">
        <v>0</v>
      </c>
      <c r="AO282" s="144">
        <v>0</v>
      </c>
      <c r="AP282" s="363">
        <v>0</v>
      </c>
      <c r="AQ282" s="144">
        <v>0</v>
      </c>
      <c r="AR282" s="144">
        <v>0</v>
      </c>
      <c r="AS282" s="144">
        <v>0</v>
      </c>
      <c r="AT282" s="144">
        <v>0</v>
      </c>
      <c r="AU282" s="144">
        <v>0</v>
      </c>
      <c r="AV282" s="144">
        <v>0</v>
      </c>
      <c r="AW282" s="144">
        <v>0</v>
      </c>
      <c r="AX282" s="144">
        <v>0</v>
      </c>
      <c r="AY282" s="144">
        <v>0</v>
      </c>
      <c r="AZ282" s="144">
        <v>0</v>
      </c>
      <c r="BA282" s="144">
        <v>0</v>
      </c>
      <c r="BB282" s="144">
        <v>0</v>
      </c>
      <c r="BC282" s="144">
        <v>0</v>
      </c>
      <c r="BD282" s="144">
        <v>0</v>
      </c>
      <c r="BE282" s="144">
        <v>0</v>
      </c>
      <c r="BF282" s="144">
        <v>0</v>
      </c>
      <c r="BG282" s="144">
        <v>0</v>
      </c>
      <c r="BH282" s="144">
        <v>0</v>
      </c>
      <c r="BI282" s="144">
        <v>0</v>
      </c>
      <c r="BJ282" s="144">
        <v>0</v>
      </c>
      <c r="BK282" s="144">
        <v>0</v>
      </c>
      <c r="BL282" s="144">
        <v>0</v>
      </c>
      <c r="BM282" s="144">
        <v>0</v>
      </c>
      <c r="BN282" s="144">
        <v>0</v>
      </c>
      <c r="BO282" s="144">
        <v>0</v>
      </c>
      <c r="BP282" s="144">
        <v>0</v>
      </c>
      <c r="BQ282" s="144">
        <v>0</v>
      </c>
      <c r="BR282" s="144">
        <v>0</v>
      </c>
      <c r="BS282" s="371">
        <v>0</v>
      </c>
      <c r="BT282" s="144">
        <v>0</v>
      </c>
      <c r="BU282" s="144">
        <v>0</v>
      </c>
      <c r="BV282" s="144">
        <v>0</v>
      </c>
      <c r="BW282" s="144">
        <v>0</v>
      </c>
      <c r="BX282" s="144">
        <v>0</v>
      </c>
      <c r="BY282">
        <v>0</v>
      </c>
      <c r="BZ282" s="144">
        <v>0</v>
      </c>
      <c r="CA282" s="144">
        <v>0</v>
      </c>
      <c r="CB282" s="144">
        <v>0</v>
      </c>
      <c r="CC282" s="329">
        <v>0</v>
      </c>
      <c r="CD282" s="329">
        <v>0</v>
      </c>
      <c r="CE282" s="329">
        <v>0</v>
      </c>
      <c r="CF282" s="329">
        <v>0</v>
      </c>
      <c r="CG282" s="144">
        <v>0</v>
      </c>
      <c r="CH282" s="144">
        <v>0</v>
      </c>
      <c r="CI282" s="144">
        <v>0</v>
      </c>
      <c r="CJ282" s="144">
        <v>0</v>
      </c>
      <c r="CK282" s="144">
        <v>0</v>
      </c>
      <c r="CL282" s="144">
        <v>0</v>
      </c>
      <c r="CM282" s="144">
        <v>0</v>
      </c>
      <c r="CN282" s="144">
        <v>0</v>
      </c>
      <c r="CO282" s="144">
        <v>0</v>
      </c>
      <c r="CP282" s="144">
        <v>0</v>
      </c>
      <c r="CQ282" s="144">
        <v>0</v>
      </c>
      <c r="CR282" s="144">
        <v>0</v>
      </c>
      <c r="CS282" s="144">
        <v>0</v>
      </c>
      <c r="CT282" s="144">
        <v>0</v>
      </c>
      <c r="CU282" s="144">
        <v>0</v>
      </c>
      <c r="CV282" s="144">
        <v>0</v>
      </c>
      <c r="CW282" s="144">
        <v>0</v>
      </c>
      <c r="CX282" s="144">
        <v>0</v>
      </c>
      <c r="CY282" s="144">
        <v>0</v>
      </c>
      <c r="CZ282" s="144">
        <v>0</v>
      </c>
      <c r="DA282" s="144">
        <v>0</v>
      </c>
      <c r="DB282" s="144">
        <v>0</v>
      </c>
      <c r="DC282" s="144">
        <v>0</v>
      </c>
      <c r="DD282" s="144">
        <v>0</v>
      </c>
      <c r="DE282" s="144">
        <v>0</v>
      </c>
      <c r="DF282" s="144">
        <v>0</v>
      </c>
      <c r="DG282" s="144">
        <v>0</v>
      </c>
      <c r="DH282" s="144">
        <v>0</v>
      </c>
      <c r="DI282" s="144">
        <v>0</v>
      </c>
      <c r="DJ282" s="144">
        <v>0</v>
      </c>
      <c r="DK282" s="144">
        <v>0</v>
      </c>
      <c r="DL282" s="144">
        <v>0</v>
      </c>
      <c r="DM282" s="144">
        <v>0</v>
      </c>
      <c r="DN282" s="144">
        <v>0</v>
      </c>
      <c r="DO282" s="144">
        <v>0</v>
      </c>
      <c r="DP282" s="144">
        <v>0</v>
      </c>
      <c r="DQ282" s="144">
        <v>0</v>
      </c>
      <c r="DR282" s="329">
        <v>0</v>
      </c>
      <c r="DS282" s="144">
        <v>0</v>
      </c>
      <c r="DT282" s="329"/>
      <c r="DU282" s="329"/>
      <c r="DV282" s="329"/>
      <c r="DW282" s="329"/>
      <c r="DX282" s="329"/>
      <c r="DY282"/>
      <c r="EC282" s="329"/>
      <c r="ED282" s="329"/>
      <c r="EE282" s="329"/>
      <c r="EF282" s="329"/>
      <c r="EJ282" s="408"/>
      <c r="EL282" s="408"/>
      <c r="ER282" s="329"/>
      <c r="FA282" s="329"/>
      <c r="FB282" s="329"/>
      <c r="FC282" s="329"/>
      <c r="FD282" s="329"/>
      <c r="FE282" s="329"/>
      <c r="FF282" s="329"/>
      <c r="FG282" s="329"/>
      <c r="FH282" s="329"/>
      <c r="FI282" s="144">
        <v>0</v>
      </c>
      <c r="FJ282" s="144">
        <v>0</v>
      </c>
      <c r="FK282" s="144">
        <v>0</v>
      </c>
      <c r="FL282" s="144">
        <v>0</v>
      </c>
      <c r="FM282" s="144">
        <v>0</v>
      </c>
      <c r="FN282" s="144">
        <v>0</v>
      </c>
      <c r="FO282" s="144">
        <v>0</v>
      </c>
      <c r="FP282" s="144">
        <v>0</v>
      </c>
      <c r="FQ282" s="144">
        <v>0</v>
      </c>
      <c r="FR282" s="144">
        <v>0</v>
      </c>
      <c r="FS282" s="329">
        <v>0</v>
      </c>
      <c r="FT282" s="144">
        <v>0</v>
      </c>
      <c r="FU282" s="144">
        <v>0</v>
      </c>
      <c r="FV282" s="144">
        <v>0</v>
      </c>
      <c r="FW282" s="144">
        <v>0</v>
      </c>
      <c r="FX282" s="144">
        <v>0</v>
      </c>
      <c r="FY282" s="144">
        <v>0</v>
      </c>
      <c r="FZ282" s="144">
        <v>0</v>
      </c>
      <c r="GA282" s="144">
        <v>0</v>
      </c>
      <c r="GB282" s="144">
        <v>0</v>
      </c>
      <c r="GC282" s="144">
        <v>0</v>
      </c>
      <c r="GD282" s="144">
        <v>0</v>
      </c>
      <c r="GE282" s="144">
        <v>0</v>
      </c>
      <c r="GF282" s="144">
        <v>0</v>
      </c>
      <c r="GG282" s="144">
        <v>0</v>
      </c>
      <c r="GH282" s="144">
        <v>0</v>
      </c>
      <c r="GI282" s="144">
        <v>0</v>
      </c>
      <c r="GJ282" s="144">
        <v>0</v>
      </c>
      <c r="GK282" s="144">
        <v>0</v>
      </c>
      <c r="GL282" s="144">
        <v>0</v>
      </c>
      <c r="GM282" s="144">
        <v>0</v>
      </c>
      <c r="GN282" s="144">
        <v>0</v>
      </c>
      <c r="GO282" s="144">
        <v>0</v>
      </c>
      <c r="GP282" s="144">
        <v>0</v>
      </c>
      <c r="GQ282" s="144">
        <v>0</v>
      </c>
      <c r="GR282" s="144">
        <v>0</v>
      </c>
      <c r="GS282" s="144">
        <v>0</v>
      </c>
      <c r="GT282" s="144">
        <v>0</v>
      </c>
      <c r="GU282" s="144">
        <v>0</v>
      </c>
      <c r="GV282" s="144">
        <v>0</v>
      </c>
      <c r="GW282" s="144">
        <v>0</v>
      </c>
      <c r="GX282" s="144">
        <v>0</v>
      </c>
      <c r="GY282" s="144">
        <v>0</v>
      </c>
      <c r="GZ282" s="144">
        <v>0</v>
      </c>
      <c r="HA282" s="144">
        <v>0</v>
      </c>
      <c r="HB282" s="144">
        <v>0</v>
      </c>
      <c r="HC282" s="144">
        <v>0</v>
      </c>
      <c r="HD282" s="144">
        <v>0</v>
      </c>
      <c r="HE282" s="144">
        <v>0</v>
      </c>
      <c r="HF282" s="144">
        <v>0</v>
      </c>
      <c r="HG282" s="144">
        <v>0</v>
      </c>
      <c r="HH282" s="144">
        <v>0</v>
      </c>
      <c r="HI282" s="144">
        <v>0</v>
      </c>
      <c r="HJ282" s="144">
        <v>0</v>
      </c>
      <c r="HK282" s="144">
        <v>0</v>
      </c>
      <c r="HL282" s="144">
        <v>0</v>
      </c>
      <c r="HM282" s="144">
        <v>0</v>
      </c>
      <c r="HN282" s="144">
        <v>0</v>
      </c>
      <c r="HO282" s="144">
        <v>0</v>
      </c>
      <c r="HP282" s="144">
        <v>0</v>
      </c>
      <c r="HQ282" s="144">
        <v>0</v>
      </c>
      <c r="HR282" s="144">
        <v>0</v>
      </c>
      <c r="HS282" s="144">
        <v>0</v>
      </c>
      <c r="HT282" s="144">
        <v>0</v>
      </c>
      <c r="HU282" s="144">
        <v>0</v>
      </c>
      <c r="HV282" s="144">
        <v>0</v>
      </c>
      <c r="HW282" s="144">
        <v>0</v>
      </c>
      <c r="HX282" s="144">
        <v>0</v>
      </c>
      <c r="HY282" s="144">
        <v>0</v>
      </c>
      <c r="HZ282" s="144">
        <v>0</v>
      </c>
      <c r="IA282" s="144">
        <v>0</v>
      </c>
      <c r="IB282" s="144">
        <v>0</v>
      </c>
      <c r="IC282" s="144">
        <v>0</v>
      </c>
      <c r="ID282" s="144">
        <v>0</v>
      </c>
      <c r="IE282" s="144">
        <v>0</v>
      </c>
      <c r="IF282" s="144">
        <v>0</v>
      </c>
      <c r="IG282" s="144">
        <v>0</v>
      </c>
      <c r="IH282" s="144">
        <v>0</v>
      </c>
      <c r="II282" s="329">
        <v>0</v>
      </c>
      <c r="IJ282" s="144">
        <v>0</v>
      </c>
      <c r="IK282" s="144">
        <v>0</v>
      </c>
      <c r="IL282" s="144">
        <v>0</v>
      </c>
      <c r="IM282" s="144">
        <v>0</v>
      </c>
      <c r="IN282" s="341">
        <f t="shared" si="238"/>
        <v>0</v>
      </c>
      <c r="IO282" s="144">
        <v>0</v>
      </c>
      <c r="IP282" s="144">
        <v>0</v>
      </c>
      <c r="IQ282" s="144">
        <v>0</v>
      </c>
      <c r="IR282" s="144">
        <v>0</v>
      </c>
      <c r="IS282" s="144">
        <v>0</v>
      </c>
      <c r="IT282" s="144">
        <v>0</v>
      </c>
      <c r="IU282" s="144">
        <v>0</v>
      </c>
      <c r="IV282" s="144">
        <v>0</v>
      </c>
      <c r="IW282" s="144">
        <v>0</v>
      </c>
      <c r="IX282" s="144">
        <v>0</v>
      </c>
      <c r="IY282" s="144">
        <v>0</v>
      </c>
      <c r="IZ282" s="144">
        <v>0</v>
      </c>
      <c r="JA282" s="144">
        <v>0</v>
      </c>
      <c r="JB282" s="144">
        <v>0</v>
      </c>
      <c r="JC282" s="343">
        <v>0</v>
      </c>
      <c r="JD282" s="144">
        <v>0</v>
      </c>
      <c r="JE282" s="144">
        <v>0</v>
      </c>
      <c r="JF282" s="362">
        <f t="shared" si="239"/>
        <v>0</v>
      </c>
      <c r="JG282" s="144">
        <v>0</v>
      </c>
      <c r="JH282" s="144">
        <v>0</v>
      </c>
      <c r="JI282" s="144">
        <v>0</v>
      </c>
      <c r="JJ282" s="144">
        <v>0</v>
      </c>
      <c r="JK282" s="144">
        <v>0</v>
      </c>
      <c r="JL282" s="144">
        <v>0</v>
      </c>
      <c r="JM282" s="144">
        <v>0</v>
      </c>
      <c r="JN282" s="341">
        <f t="shared" si="240"/>
        <v>0</v>
      </c>
      <c r="JO282" s="144">
        <v>0</v>
      </c>
      <c r="JP282" s="144">
        <v>0</v>
      </c>
      <c r="JQ282" s="144">
        <v>0</v>
      </c>
      <c r="JR282" s="144">
        <v>0</v>
      </c>
      <c r="JS282" s="144">
        <v>0</v>
      </c>
      <c r="JT282" s="144">
        <v>0</v>
      </c>
      <c r="JU282" s="144">
        <v>0</v>
      </c>
      <c r="JV282" s="341">
        <f t="shared" si="241"/>
        <v>0</v>
      </c>
      <c r="JW282" s="144">
        <v>0</v>
      </c>
      <c r="JX282" s="144">
        <v>0</v>
      </c>
      <c r="JY282" s="144">
        <v>0</v>
      </c>
      <c r="JZ282" s="144">
        <v>0</v>
      </c>
      <c r="KA282" s="144">
        <v>0</v>
      </c>
      <c r="KB282" s="144">
        <v>0</v>
      </c>
      <c r="KC282" s="144">
        <v>0</v>
      </c>
      <c r="KD282" s="144">
        <v>0</v>
      </c>
      <c r="KE282" s="144">
        <v>0</v>
      </c>
      <c r="KF282" s="144">
        <v>0</v>
      </c>
      <c r="KG282" s="144">
        <v>0</v>
      </c>
      <c r="KH282" s="144">
        <v>0</v>
      </c>
      <c r="KI282" s="144">
        <v>0</v>
      </c>
      <c r="KJ282" s="144">
        <v>0</v>
      </c>
      <c r="KK282" s="144">
        <v>0</v>
      </c>
      <c r="KL282" s="144">
        <v>0</v>
      </c>
      <c r="KM282" s="144">
        <v>0</v>
      </c>
      <c r="KN282" s="144">
        <v>0</v>
      </c>
      <c r="KO282" s="144">
        <v>0</v>
      </c>
      <c r="KP282" s="144">
        <v>0</v>
      </c>
      <c r="KQ282" s="144">
        <v>0</v>
      </c>
      <c r="KR282" s="144">
        <v>0</v>
      </c>
      <c r="KS282" s="144">
        <v>0</v>
      </c>
      <c r="KT282" s="144">
        <v>0</v>
      </c>
      <c r="KU282" s="144">
        <v>0</v>
      </c>
      <c r="KV282" s="144">
        <v>0</v>
      </c>
      <c r="KW282" s="144">
        <v>0</v>
      </c>
      <c r="KX282" s="144">
        <v>0</v>
      </c>
      <c r="KY282" s="144">
        <v>0</v>
      </c>
      <c r="KZ282" s="471">
        <v>0</v>
      </c>
      <c r="LA282" s="471">
        <v>0</v>
      </c>
      <c r="LB282" s="471">
        <v>0</v>
      </c>
      <c r="LC282" s="471">
        <v>0</v>
      </c>
      <c r="LD282" s="471">
        <v>0</v>
      </c>
      <c r="LE282" s="471">
        <v>0</v>
      </c>
      <c r="LF282" s="471">
        <v>0</v>
      </c>
      <c r="LG282" s="471">
        <v>0</v>
      </c>
      <c r="LH282" s="471">
        <v>0</v>
      </c>
      <c r="LI282" s="471">
        <v>0</v>
      </c>
      <c r="LJ282" s="144">
        <v>0</v>
      </c>
      <c r="LK282" s="144">
        <v>0</v>
      </c>
      <c r="LL282" s="144">
        <v>0</v>
      </c>
      <c r="LM282" s="144">
        <v>0</v>
      </c>
      <c r="LN282" s="144">
        <v>0</v>
      </c>
      <c r="LO282" s="144">
        <v>0</v>
      </c>
      <c r="LP282" s="471">
        <v>0</v>
      </c>
      <c r="LQ282" s="144">
        <v>0</v>
      </c>
      <c r="LR282" s="144">
        <v>0</v>
      </c>
      <c r="LS282" s="144">
        <v>0</v>
      </c>
      <c r="LT282" s="144">
        <v>0</v>
      </c>
      <c r="LU282" s="144">
        <v>0</v>
      </c>
      <c r="LV282" s="144">
        <v>0</v>
      </c>
      <c r="LW282" s="144">
        <v>0</v>
      </c>
      <c r="LX282" s="144">
        <v>0</v>
      </c>
      <c r="LY282" s="144">
        <v>0</v>
      </c>
      <c r="LZ282" s="144">
        <v>0</v>
      </c>
      <c r="MA282" s="144">
        <v>0</v>
      </c>
      <c r="MB282" s="144">
        <v>0</v>
      </c>
      <c r="MC282" s="144">
        <v>0</v>
      </c>
      <c r="MD282" s="144">
        <v>0</v>
      </c>
      <c r="ME282" s="144">
        <v>0</v>
      </c>
      <c r="MF282" s="144">
        <v>0</v>
      </c>
      <c r="MG282" s="144">
        <v>0</v>
      </c>
      <c r="MH282" s="144">
        <v>0</v>
      </c>
      <c r="MI282" s="144">
        <v>0</v>
      </c>
      <c r="MJ282" s="144">
        <v>0</v>
      </c>
      <c r="MK282" s="144">
        <v>0</v>
      </c>
      <c r="ML282" s="144">
        <v>0</v>
      </c>
      <c r="MM282" s="144">
        <v>0</v>
      </c>
      <c r="MN282" s="144">
        <v>0</v>
      </c>
      <c r="MO282" s="144">
        <v>0</v>
      </c>
      <c r="MP282" s="144">
        <v>0</v>
      </c>
      <c r="MQ282" s="144">
        <v>0</v>
      </c>
      <c r="MR282" s="144">
        <v>0</v>
      </c>
      <c r="MS282" s="144">
        <v>0</v>
      </c>
      <c r="MT282" s="144">
        <v>0</v>
      </c>
      <c r="MU282" s="144">
        <v>0</v>
      </c>
      <c r="MV282" s="144">
        <v>0</v>
      </c>
      <c r="MW282" s="144">
        <v>0</v>
      </c>
      <c r="MX282" s="144">
        <v>0</v>
      </c>
      <c r="MY282" s="144">
        <v>0</v>
      </c>
      <c r="MZ282" s="144">
        <v>0</v>
      </c>
      <c r="NA282" s="144">
        <v>0</v>
      </c>
      <c r="NB282" s="144">
        <v>0</v>
      </c>
      <c r="NC282" s="144">
        <v>0</v>
      </c>
      <c r="ND282" s="144">
        <v>0</v>
      </c>
      <c r="NE282" s="144">
        <v>0</v>
      </c>
      <c r="NF282" s="144">
        <v>0</v>
      </c>
      <c r="NG282" s="144">
        <v>0</v>
      </c>
      <c r="NH282" s="144">
        <v>0</v>
      </c>
      <c r="NI282" s="144">
        <v>0</v>
      </c>
      <c r="NJ282" s="144">
        <v>0</v>
      </c>
      <c r="NK282" s="144">
        <v>0</v>
      </c>
      <c r="NL282" s="144">
        <v>0</v>
      </c>
      <c r="NM282" s="144">
        <v>0</v>
      </c>
      <c r="NN282" s="144">
        <v>0</v>
      </c>
      <c r="NO282" s="144">
        <v>0</v>
      </c>
      <c r="NP282" s="144">
        <v>0</v>
      </c>
      <c r="NQ282" s="144">
        <v>0</v>
      </c>
      <c r="NR282" s="144">
        <v>0</v>
      </c>
      <c r="NS282" s="144">
        <v>0</v>
      </c>
      <c r="NT282" s="144">
        <v>0</v>
      </c>
      <c r="NU282" s="144">
        <v>0</v>
      </c>
      <c r="NV282" s="144">
        <v>0</v>
      </c>
      <c r="NW282" s="144">
        <v>0</v>
      </c>
      <c r="NX282" s="144">
        <v>0</v>
      </c>
      <c r="NY282" s="144">
        <v>0</v>
      </c>
      <c r="NZ282" s="144">
        <v>0</v>
      </c>
      <c r="OA282" s="144">
        <v>0</v>
      </c>
      <c r="OB282" s="144">
        <v>0</v>
      </c>
      <c r="OC282" s="144">
        <v>0</v>
      </c>
      <c r="OD282" s="144">
        <v>0</v>
      </c>
      <c r="OE282" s="144">
        <v>0</v>
      </c>
      <c r="OF282" s="144">
        <v>0</v>
      </c>
      <c r="OG282" s="144">
        <v>0</v>
      </c>
      <c r="OH282" s="144">
        <v>0</v>
      </c>
      <c r="OI282" s="144">
        <v>0</v>
      </c>
      <c r="OJ282" s="144">
        <v>0</v>
      </c>
      <c r="OK282" s="144">
        <v>0</v>
      </c>
      <c r="OL282" s="144">
        <v>0</v>
      </c>
      <c r="OM282" s="144">
        <v>0</v>
      </c>
      <c r="ON282" s="144">
        <v>0</v>
      </c>
      <c r="OO282" s="144">
        <v>0</v>
      </c>
      <c r="OP282" s="144">
        <v>0</v>
      </c>
      <c r="OQ282" s="471">
        <v>0</v>
      </c>
      <c r="OR282" s="471">
        <v>0</v>
      </c>
      <c r="OS282" s="471">
        <v>0</v>
      </c>
      <c r="OT282" s="471">
        <v>0</v>
      </c>
      <c r="OU282" s="471">
        <v>0</v>
      </c>
      <c r="OV282" s="471">
        <v>0</v>
      </c>
      <c r="OW282" s="471">
        <v>0</v>
      </c>
      <c r="OX282" s="471">
        <v>0</v>
      </c>
      <c r="OY282" s="471">
        <v>0</v>
      </c>
      <c r="OZ282" s="471">
        <v>0</v>
      </c>
      <c r="PA282" s="471">
        <v>0</v>
      </c>
      <c r="PB282" s="144">
        <v>0</v>
      </c>
    </row>
    <row r="283" spans="1:436" s="144" customFormat="1" x14ac:dyDescent="0.2">
      <c r="A283" s="318"/>
      <c r="B283" s="318">
        <v>7</v>
      </c>
      <c r="C283" s="319">
        <f t="shared" ca="1" si="237"/>
        <v>0</v>
      </c>
      <c r="D283" s="322"/>
      <c r="E283" s="322"/>
      <c r="F283" s="322"/>
      <c r="G283" s="144">
        <v>0</v>
      </c>
      <c r="H283" s="144">
        <v>0</v>
      </c>
      <c r="I283" s="343">
        <v>0</v>
      </c>
      <c r="J283" s="144">
        <v>0</v>
      </c>
      <c r="K283" s="144">
        <v>0</v>
      </c>
      <c r="L283" s="144">
        <v>0</v>
      </c>
      <c r="M283" s="144">
        <v>0</v>
      </c>
      <c r="N283" s="144">
        <v>0</v>
      </c>
      <c r="O283" s="144">
        <v>0</v>
      </c>
      <c r="P283" s="144">
        <v>0</v>
      </c>
      <c r="Q283" s="144">
        <v>0</v>
      </c>
      <c r="R283" s="144">
        <v>0</v>
      </c>
      <c r="S283" s="144">
        <v>0</v>
      </c>
      <c r="T283" s="144">
        <v>0</v>
      </c>
      <c r="U283" s="144">
        <v>0</v>
      </c>
      <c r="V283" s="144">
        <v>0</v>
      </c>
      <c r="W283" s="144">
        <v>0</v>
      </c>
      <c r="X283" s="144">
        <v>0</v>
      </c>
      <c r="Y283" s="144">
        <v>0</v>
      </c>
      <c r="Z283" s="144">
        <v>0</v>
      </c>
      <c r="AA283" s="144">
        <v>0</v>
      </c>
      <c r="AB283" s="144">
        <v>0</v>
      </c>
      <c r="AC283" s="144">
        <v>0</v>
      </c>
      <c r="AD283" s="144">
        <v>0</v>
      </c>
      <c r="AE283" s="144">
        <v>0</v>
      </c>
      <c r="AF283" s="144">
        <v>0</v>
      </c>
      <c r="AG283" s="144">
        <v>0</v>
      </c>
      <c r="AH283" s="144">
        <v>0</v>
      </c>
      <c r="AI283" s="144">
        <v>0</v>
      </c>
      <c r="AJ283" s="144">
        <v>0</v>
      </c>
      <c r="AK283" s="144">
        <v>0</v>
      </c>
      <c r="AL283" s="144">
        <v>0</v>
      </c>
      <c r="AM283" s="144">
        <v>0</v>
      </c>
      <c r="AN283" s="144">
        <v>0</v>
      </c>
      <c r="AO283" s="144">
        <v>0</v>
      </c>
      <c r="AP283" s="363">
        <v>0</v>
      </c>
      <c r="AQ283" s="144">
        <v>0</v>
      </c>
      <c r="AR283" s="144">
        <v>0</v>
      </c>
      <c r="AS283" s="144">
        <v>0</v>
      </c>
      <c r="AT283" s="144">
        <v>0</v>
      </c>
      <c r="AU283" s="144">
        <v>0</v>
      </c>
      <c r="AV283" s="144">
        <v>0</v>
      </c>
      <c r="AW283" s="144">
        <v>0</v>
      </c>
      <c r="AX283" s="144">
        <v>0</v>
      </c>
      <c r="AY283" s="144">
        <v>0</v>
      </c>
      <c r="AZ283" s="144">
        <v>0</v>
      </c>
      <c r="BA283" s="144">
        <v>0</v>
      </c>
      <c r="BB283" s="144">
        <v>0</v>
      </c>
      <c r="BC283" s="144">
        <v>0</v>
      </c>
      <c r="BD283" s="144">
        <v>0</v>
      </c>
      <c r="BE283" s="144">
        <v>0</v>
      </c>
      <c r="BF283" s="144">
        <v>0</v>
      </c>
      <c r="BG283" s="144">
        <v>0</v>
      </c>
      <c r="BH283" s="144">
        <v>0</v>
      </c>
      <c r="BI283" s="144">
        <v>0</v>
      </c>
      <c r="BJ283" s="144">
        <v>0</v>
      </c>
      <c r="BK283" s="144">
        <v>0</v>
      </c>
      <c r="BL283" s="144">
        <v>0</v>
      </c>
      <c r="BM283" s="144">
        <v>0</v>
      </c>
      <c r="BN283" s="144">
        <v>0</v>
      </c>
      <c r="BO283" s="144">
        <v>0</v>
      </c>
      <c r="BP283" s="144">
        <v>0</v>
      </c>
      <c r="BQ283" s="144">
        <v>0</v>
      </c>
      <c r="BR283" s="144">
        <v>0</v>
      </c>
      <c r="BS283" s="371">
        <v>0</v>
      </c>
      <c r="BT283" s="144">
        <v>0</v>
      </c>
      <c r="BU283" s="144">
        <v>0</v>
      </c>
      <c r="BV283" s="144">
        <v>0</v>
      </c>
      <c r="BW283" s="144">
        <v>0</v>
      </c>
      <c r="BX283" s="144">
        <v>0</v>
      </c>
      <c r="BY283">
        <v>0</v>
      </c>
      <c r="BZ283" s="144">
        <v>0</v>
      </c>
      <c r="CA283" s="144">
        <v>0</v>
      </c>
      <c r="CB283" s="144">
        <v>0</v>
      </c>
      <c r="CC283" s="329">
        <v>0</v>
      </c>
      <c r="CD283" s="329">
        <v>0</v>
      </c>
      <c r="CE283" s="329">
        <v>0</v>
      </c>
      <c r="CF283" s="329">
        <v>0</v>
      </c>
      <c r="CG283" s="144">
        <v>0</v>
      </c>
      <c r="CH283" s="144">
        <v>0</v>
      </c>
      <c r="CI283" s="144">
        <v>0</v>
      </c>
      <c r="CJ283" s="144">
        <v>0</v>
      </c>
      <c r="CK283" s="144">
        <v>0</v>
      </c>
      <c r="CL283" s="144">
        <v>0</v>
      </c>
      <c r="CM283" s="144">
        <v>0</v>
      </c>
      <c r="CN283" s="144">
        <v>0</v>
      </c>
      <c r="CO283" s="144">
        <v>0</v>
      </c>
      <c r="CP283" s="144">
        <v>0</v>
      </c>
      <c r="CQ283" s="144">
        <v>0</v>
      </c>
      <c r="CR283" s="144">
        <v>0</v>
      </c>
      <c r="CS283" s="144">
        <v>0</v>
      </c>
      <c r="CT283" s="144">
        <v>0</v>
      </c>
      <c r="CU283" s="144">
        <v>0</v>
      </c>
      <c r="CV283" s="144">
        <v>0</v>
      </c>
      <c r="CW283" s="144">
        <v>0</v>
      </c>
      <c r="CX283" s="144">
        <v>0</v>
      </c>
      <c r="CY283" s="144">
        <v>0</v>
      </c>
      <c r="CZ283" s="144">
        <v>0</v>
      </c>
      <c r="DA283" s="144">
        <v>0</v>
      </c>
      <c r="DB283" s="144">
        <v>0</v>
      </c>
      <c r="DC283" s="144">
        <v>0</v>
      </c>
      <c r="DD283" s="144">
        <v>0</v>
      </c>
      <c r="DE283" s="144">
        <v>0</v>
      </c>
      <c r="DF283" s="144">
        <v>0</v>
      </c>
      <c r="DG283" s="144">
        <v>0</v>
      </c>
      <c r="DH283" s="144">
        <v>0</v>
      </c>
      <c r="DI283" s="144">
        <v>0</v>
      </c>
      <c r="DJ283" s="144">
        <v>0</v>
      </c>
      <c r="DK283" s="144">
        <v>0</v>
      </c>
      <c r="DL283" s="144">
        <v>0</v>
      </c>
      <c r="DM283" s="144">
        <v>0</v>
      </c>
      <c r="DN283" s="144">
        <v>0</v>
      </c>
      <c r="DO283" s="144">
        <v>0</v>
      </c>
      <c r="DP283" s="144">
        <v>0</v>
      </c>
      <c r="DQ283" s="144">
        <v>0</v>
      </c>
      <c r="DR283" s="329">
        <v>0</v>
      </c>
      <c r="DS283" s="144">
        <v>0</v>
      </c>
      <c r="DT283" s="329"/>
      <c r="DU283" s="329"/>
      <c r="DV283" s="329"/>
      <c r="DW283" s="329"/>
      <c r="DX283" s="329"/>
      <c r="DY283"/>
      <c r="EC283" s="329"/>
      <c r="ED283" s="329"/>
      <c r="EE283" s="329"/>
      <c r="EF283" s="329"/>
      <c r="EJ283" s="408"/>
      <c r="EL283" s="408"/>
      <c r="ER283" s="329"/>
      <c r="FA283" s="329"/>
      <c r="FB283" s="329"/>
      <c r="FC283" s="329"/>
      <c r="FD283" s="329"/>
      <c r="FE283" s="329"/>
      <c r="FF283" s="329"/>
      <c r="FG283" s="329"/>
      <c r="FH283" s="329"/>
      <c r="FI283" s="144">
        <v>0</v>
      </c>
      <c r="FJ283" s="144">
        <v>0</v>
      </c>
      <c r="FK283" s="144">
        <v>0</v>
      </c>
      <c r="FL283" s="144">
        <v>0</v>
      </c>
      <c r="FM283" s="144">
        <v>0</v>
      </c>
      <c r="FN283" s="144">
        <v>0</v>
      </c>
      <c r="FO283" s="144">
        <v>0</v>
      </c>
      <c r="FP283" s="144">
        <v>0</v>
      </c>
      <c r="FQ283" s="144">
        <v>0</v>
      </c>
      <c r="FR283" s="144">
        <v>0</v>
      </c>
      <c r="FS283" s="329">
        <v>0</v>
      </c>
      <c r="FT283" s="144">
        <v>0</v>
      </c>
      <c r="FU283" s="144">
        <v>0</v>
      </c>
      <c r="FV283" s="144">
        <v>0</v>
      </c>
      <c r="FW283" s="144">
        <v>0</v>
      </c>
      <c r="FX283" s="144">
        <v>0</v>
      </c>
      <c r="FY283" s="144">
        <v>0</v>
      </c>
      <c r="FZ283" s="144">
        <v>0</v>
      </c>
      <c r="GA283" s="144">
        <v>0</v>
      </c>
      <c r="GB283" s="144">
        <v>0</v>
      </c>
      <c r="GC283" s="144">
        <v>0</v>
      </c>
      <c r="GD283" s="144">
        <v>0</v>
      </c>
      <c r="GE283" s="144">
        <v>0</v>
      </c>
      <c r="GF283" s="144">
        <v>0</v>
      </c>
      <c r="GG283" s="144">
        <v>0</v>
      </c>
      <c r="GH283" s="144">
        <v>0</v>
      </c>
      <c r="GI283" s="144">
        <v>0</v>
      </c>
      <c r="GJ283" s="144">
        <v>0</v>
      </c>
      <c r="GK283" s="144">
        <v>0</v>
      </c>
      <c r="GL283" s="144">
        <v>0</v>
      </c>
      <c r="GM283" s="144">
        <v>0</v>
      </c>
      <c r="GN283" s="144">
        <v>0</v>
      </c>
      <c r="GO283" s="144">
        <v>0</v>
      </c>
      <c r="GP283" s="144">
        <v>0</v>
      </c>
      <c r="GQ283" s="144">
        <v>0</v>
      </c>
      <c r="GR283" s="144">
        <v>0</v>
      </c>
      <c r="GS283" s="144">
        <v>0</v>
      </c>
      <c r="GT283" s="144">
        <v>0</v>
      </c>
      <c r="GU283" s="144">
        <v>0</v>
      </c>
      <c r="GV283" s="144">
        <v>0</v>
      </c>
      <c r="GW283" s="144">
        <v>0</v>
      </c>
      <c r="GX283" s="144">
        <v>0</v>
      </c>
      <c r="GY283" s="144">
        <v>0</v>
      </c>
      <c r="GZ283" s="144">
        <v>0</v>
      </c>
      <c r="HA283" s="144">
        <v>0</v>
      </c>
      <c r="HB283" s="144">
        <v>0</v>
      </c>
      <c r="HC283" s="144">
        <v>0</v>
      </c>
      <c r="HD283" s="144">
        <v>0</v>
      </c>
      <c r="HE283" s="144">
        <v>0</v>
      </c>
      <c r="HF283" s="144">
        <v>0</v>
      </c>
      <c r="HG283" s="144">
        <v>0</v>
      </c>
      <c r="HH283" s="144">
        <v>0</v>
      </c>
      <c r="HI283" s="144">
        <v>0</v>
      </c>
      <c r="HJ283" s="144">
        <v>0</v>
      </c>
      <c r="HK283" s="144">
        <v>0</v>
      </c>
      <c r="HL283" s="144">
        <v>0</v>
      </c>
      <c r="HM283" s="144">
        <v>0</v>
      </c>
      <c r="HN283" s="144">
        <v>0</v>
      </c>
      <c r="HO283" s="144">
        <v>0</v>
      </c>
      <c r="HP283" s="144">
        <v>0</v>
      </c>
      <c r="HQ283" s="144">
        <v>0</v>
      </c>
      <c r="HR283" s="144">
        <v>0</v>
      </c>
      <c r="HS283" s="144">
        <v>0</v>
      </c>
      <c r="HT283" s="144">
        <v>0</v>
      </c>
      <c r="HU283" s="144">
        <v>0</v>
      </c>
      <c r="HV283" s="144">
        <v>0</v>
      </c>
      <c r="HW283" s="144">
        <v>0</v>
      </c>
      <c r="HX283" s="144">
        <v>0</v>
      </c>
      <c r="HY283" s="144">
        <v>0</v>
      </c>
      <c r="HZ283" s="144">
        <v>0</v>
      </c>
      <c r="IA283" s="144">
        <v>0</v>
      </c>
      <c r="IB283" s="144">
        <v>0</v>
      </c>
      <c r="IC283" s="144">
        <v>0</v>
      </c>
      <c r="ID283" s="144">
        <v>0</v>
      </c>
      <c r="IE283" s="144">
        <v>0</v>
      </c>
      <c r="IF283" s="144">
        <v>0</v>
      </c>
      <c r="IG283" s="144">
        <v>0</v>
      </c>
      <c r="IH283" s="144">
        <v>0</v>
      </c>
      <c r="II283" s="329">
        <v>0</v>
      </c>
      <c r="IJ283" s="144">
        <v>0</v>
      </c>
      <c r="IK283" s="144">
        <v>0</v>
      </c>
      <c r="IL283" s="144">
        <v>0</v>
      </c>
      <c r="IM283" s="144">
        <v>0</v>
      </c>
      <c r="IN283" s="341">
        <f t="shared" si="238"/>
        <v>0</v>
      </c>
      <c r="IO283" s="144">
        <v>0</v>
      </c>
      <c r="IP283" s="144">
        <v>0</v>
      </c>
      <c r="IQ283" s="144">
        <v>0</v>
      </c>
      <c r="IR283" s="144">
        <v>0</v>
      </c>
      <c r="IS283" s="144">
        <v>0</v>
      </c>
      <c r="IT283" s="144">
        <v>0</v>
      </c>
      <c r="IU283" s="144">
        <v>0</v>
      </c>
      <c r="IV283" s="144">
        <v>0</v>
      </c>
      <c r="IW283" s="144">
        <v>0</v>
      </c>
      <c r="IX283" s="144">
        <v>0</v>
      </c>
      <c r="IY283" s="144">
        <v>0</v>
      </c>
      <c r="IZ283" s="144">
        <v>0</v>
      </c>
      <c r="JA283" s="144">
        <v>0</v>
      </c>
      <c r="JB283" s="144">
        <v>0</v>
      </c>
      <c r="JC283" s="343">
        <v>0</v>
      </c>
      <c r="JD283" s="144">
        <v>0</v>
      </c>
      <c r="JE283" s="144">
        <v>0</v>
      </c>
      <c r="JF283" s="362">
        <f t="shared" si="239"/>
        <v>0</v>
      </c>
      <c r="JG283" s="144">
        <v>0</v>
      </c>
      <c r="JH283" s="144">
        <v>0</v>
      </c>
      <c r="JI283" s="144">
        <v>0</v>
      </c>
      <c r="JJ283" s="144">
        <v>0</v>
      </c>
      <c r="JK283" s="144">
        <v>0</v>
      </c>
      <c r="JL283" s="144">
        <v>0</v>
      </c>
      <c r="JM283" s="144">
        <v>0</v>
      </c>
      <c r="JN283" s="341">
        <f t="shared" si="240"/>
        <v>0</v>
      </c>
      <c r="JO283" s="144">
        <v>0</v>
      </c>
      <c r="JP283" s="144">
        <v>0</v>
      </c>
      <c r="JQ283" s="144">
        <v>0</v>
      </c>
      <c r="JR283" s="144">
        <v>0</v>
      </c>
      <c r="JS283" s="144">
        <v>0</v>
      </c>
      <c r="JT283" s="144">
        <v>0</v>
      </c>
      <c r="JU283" s="144">
        <v>0</v>
      </c>
      <c r="JV283" s="341">
        <f t="shared" si="241"/>
        <v>0</v>
      </c>
      <c r="JW283" s="144">
        <v>0</v>
      </c>
      <c r="JX283" s="144">
        <v>0</v>
      </c>
      <c r="JY283" s="144">
        <v>0</v>
      </c>
      <c r="JZ283" s="144">
        <v>0</v>
      </c>
      <c r="KA283" s="144">
        <v>0</v>
      </c>
      <c r="KB283" s="144">
        <v>0</v>
      </c>
      <c r="KC283" s="144">
        <v>0</v>
      </c>
      <c r="KD283" s="144">
        <v>0</v>
      </c>
      <c r="KE283" s="144">
        <v>0</v>
      </c>
      <c r="KF283" s="144">
        <v>0</v>
      </c>
      <c r="KG283" s="144">
        <v>0</v>
      </c>
      <c r="KH283" s="144">
        <v>0</v>
      </c>
      <c r="KI283" s="144">
        <v>0</v>
      </c>
      <c r="KJ283" s="144">
        <v>0</v>
      </c>
      <c r="KK283" s="144">
        <v>0</v>
      </c>
      <c r="KL283" s="144">
        <v>0</v>
      </c>
      <c r="KM283" s="144">
        <v>0</v>
      </c>
      <c r="KN283" s="144">
        <v>0</v>
      </c>
      <c r="KO283" s="144">
        <v>0</v>
      </c>
      <c r="KP283" s="144">
        <v>0</v>
      </c>
      <c r="KQ283" s="144">
        <v>0</v>
      </c>
      <c r="KR283" s="144">
        <v>0</v>
      </c>
      <c r="KS283" s="144">
        <v>0</v>
      </c>
      <c r="KT283" s="144">
        <v>0</v>
      </c>
      <c r="KU283" s="144">
        <v>0</v>
      </c>
      <c r="KV283" s="144">
        <v>0</v>
      </c>
      <c r="KW283" s="144">
        <v>0</v>
      </c>
      <c r="KX283" s="144">
        <v>0</v>
      </c>
      <c r="KY283" s="144">
        <v>0</v>
      </c>
      <c r="KZ283" s="471">
        <v>0</v>
      </c>
      <c r="LA283" s="471">
        <v>0</v>
      </c>
      <c r="LB283" s="471">
        <v>0</v>
      </c>
      <c r="LC283" s="471">
        <v>0</v>
      </c>
      <c r="LD283" s="471">
        <v>0</v>
      </c>
      <c r="LE283" s="471">
        <v>0</v>
      </c>
      <c r="LF283" s="471">
        <v>0</v>
      </c>
      <c r="LG283" s="471">
        <v>0</v>
      </c>
      <c r="LH283" s="471">
        <v>0</v>
      </c>
      <c r="LI283" s="471">
        <v>0</v>
      </c>
      <c r="LJ283" s="144">
        <v>0</v>
      </c>
      <c r="LK283" s="144">
        <v>0</v>
      </c>
      <c r="LL283" s="144">
        <v>0</v>
      </c>
      <c r="LM283" s="144">
        <v>0</v>
      </c>
      <c r="LN283" s="144">
        <v>0</v>
      </c>
      <c r="LO283" s="144">
        <v>0</v>
      </c>
      <c r="LP283" s="471">
        <v>0</v>
      </c>
      <c r="LQ283" s="144">
        <v>0</v>
      </c>
      <c r="LR283" s="144">
        <v>0</v>
      </c>
      <c r="LS283" s="144">
        <v>0</v>
      </c>
      <c r="LT283" s="144">
        <v>0</v>
      </c>
      <c r="LU283" s="144">
        <v>0</v>
      </c>
      <c r="LV283" s="144">
        <v>0</v>
      </c>
      <c r="LW283" s="144">
        <v>0</v>
      </c>
      <c r="LX283" s="144">
        <v>0</v>
      </c>
      <c r="LY283" s="144">
        <v>0</v>
      </c>
      <c r="LZ283" s="144">
        <v>0</v>
      </c>
      <c r="MA283" s="144">
        <v>0</v>
      </c>
      <c r="MB283" s="144">
        <v>0</v>
      </c>
      <c r="MC283" s="144">
        <v>0</v>
      </c>
      <c r="MD283" s="144">
        <v>0</v>
      </c>
      <c r="ME283" s="144">
        <v>0</v>
      </c>
      <c r="MF283" s="144">
        <v>0</v>
      </c>
      <c r="MG283" s="144">
        <v>0</v>
      </c>
      <c r="MH283" s="144">
        <v>0</v>
      </c>
      <c r="MI283" s="144">
        <v>0</v>
      </c>
      <c r="MJ283" s="144">
        <v>0</v>
      </c>
      <c r="MK283" s="144">
        <v>0</v>
      </c>
      <c r="ML283" s="144">
        <v>0</v>
      </c>
      <c r="MM283" s="144">
        <v>0</v>
      </c>
      <c r="MN283" s="144">
        <v>0</v>
      </c>
      <c r="MO283" s="144">
        <v>0</v>
      </c>
      <c r="MP283" s="144">
        <v>0</v>
      </c>
      <c r="MQ283" s="144">
        <v>0</v>
      </c>
      <c r="MR283" s="144">
        <v>0</v>
      </c>
      <c r="MS283" s="144">
        <v>0</v>
      </c>
      <c r="MT283" s="144">
        <v>0</v>
      </c>
      <c r="MU283" s="144">
        <v>0</v>
      </c>
      <c r="MV283" s="144">
        <v>0</v>
      </c>
      <c r="MW283" s="144">
        <v>0</v>
      </c>
      <c r="MX283" s="144">
        <v>0</v>
      </c>
      <c r="MY283" s="144">
        <v>0</v>
      </c>
      <c r="MZ283" s="144">
        <v>0</v>
      </c>
      <c r="NA283" s="144">
        <v>0</v>
      </c>
      <c r="NB283" s="144">
        <v>0</v>
      </c>
      <c r="NC283" s="144">
        <v>0</v>
      </c>
      <c r="ND283" s="144">
        <v>0</v>
      </c>
      <c r="NE283" s="144">
        <v>0</v>
      </c>
      <c r="NF283" s="144">
        <v>0</v>
      </c>
      <c r="NG283" s="144">
        <v>0</v>
      </c>
      <c r="NH283" s="144">
        <v>0</v>
      </c>
      <c r="NI283" s="144">
        <v>0</v>
      </c>
      <c r="NJ283" s="144">
        <v>0</v>
      </c>
      <c r="NK283" s="144">
        <v>0</v>
      </c>
      <c r="NL283" s="144">
        <v>0</v>
      </c>
      <c r="NM283" s="144">
        <v>0</v>
      </c>
      <c r="NN283" s="144">
        <v>0</v>
      </c>
      <c r="NO283" s="144">
        <v>0</v>
      </c>
      <c r="NP283" s="144">
        <v>0</v>
      </c>
      <c r="NQ283" s="144">
        <v>0</v>
      </c>
      <c r="NR283" s="144">
        <v>0</v>
      </c>
      <c r="NS283" s="144">
        <v>0</v>
      </c>
      <c r="NT283" s="144">
        <v>0</v>
      </c>
      <c r="NU283" s="144">
        <v>0</v>
      </c>
      <c r="NV283" s="144">
        <v>0</v>
      </c>
      <c r="NW283" s="144">
        <v>0</v>
      </c>
      <c r="NX283" s="144">
        <v>0</v>
      </c>
      <c r="NY283" s="144">
        <v>0</v>
      </c>
      <c r="NZ283" s="144">
        <v>0</v>
      </c>
      <c r="OA283" s="144">
        <v>0</v>
      </c>
      <c r="OB283" s="144">
        <v>0</v>
      </c>
      <c r="OC283" s="144">
        <v>0</v>
      </c>
      <c r="OD283" s="144">
        <v>0</v>
      </c>
      <c r="OE283" s="144">
        <v>0</v>
      </c>
      <c r="OF283" s="144">
        <v>0</v>
      </c>
      <c r="OG283" s="144">
        <v>0</v>
      </c>
      <c r="OH283" s="144">
        <v>0</v>
      </c>
      <c r="OI283" s="144">
        <v>0</v>
      </c>
      <c r="OJ283" s="144">
        <v>0</v>
      </c>
      <c r="OK283" s="144">
        <v>0</v>
      </c>
      <c r="OL283" s="144">
        <v>0</v>
      </c>
      <c r="OM283" s="144">
        <v>0</v>
      </c>
      <c r="ON283" s="144">
        <v>0</v>
      </c>
      <c r="OO283" s="144">
        <v>0</v>
      </c>
      <c r="OP283" s="144">
        <v>0</v>
      </c>
      <c r="OQ283" s="471">
        <v>0</v>
      </c>
      <c r="OR283" s="471">
        <v>0</v>
      </c>
      <c r="OS283" s="471">
        <v>0</v>
      </c>
      <c r="OT283" s="471">
        <v>0</v>
      </c>
      <c r="OU283" s="471">
        <v>0</v>
      </c>
      <c r="OV283" s="471">
        <v>0</v>
      </c>
      <c r="OW283" s="471">
        <v>0</v>
      </c>
      <c r="OX283" s="471">
        <v>0</v>
      </c>
      <c r="OY283" s="471">
        <v>0</v>
      </c>
      <c r="OZ283" s="471">
        <v>0</v>
      </c>
      <c r="PA283" s="471">
        <v>0</v>
      </c>
      <c r="PB283" s="144">
        <v>0</v>
      </c>
    </row>
    <row r="284" spans="1:436" s="144" customFormat="1" x14ac:dyDescent="0.2">
      <c r="A284" s="55"/>
      <c r="B284" s="318">
        <v>8</v>
      </c>
      <c r="C284" s="319">
        <f t="shared" ca="1" si="237"/>
        <v>0</v>
      </c>
      <c r="D284" s="322"/>
      <c r="E284" s="322"/>
      <c r="F284" s="322"/>
      <c r="G284" s="144">
        <v>0</v>
      </c>
      <c r="H284" s="144">
        <v>0</v>
      </c>
      <c r="I284" s="343">
        <v>0</v>
      </c>
      <c r="J284" s="144">
        <v>0</v>
      </c>
      <c r="K284" s="144">
        <v>0</v>
      </c>
      <c r="L284" s="144">
        <v>0</v>
      </c>
      <c r="M284" s="144">
        <v>0</v>
      </c>
      <c r="N284" s="144">
        <v>0</v>
      </c>
      <c r="O284" s="144">
        <v>0</v>
      </c>
      <c r="P284" s="144">
        <v>0</v>
      </c>
      <c r="Q284" s="144">
        <v>0</v>
      </c>
      <c r="R284" s="144">
        <v>0</v>
      </c>
      <c r="S284" s="144">
        <v>0</v>
      </c>
      <c r="T284" s="144">
        <v>0</v>
      </c>
      <c r="U284" s="144">
        <v>0</v>
      </c>
      <c r="V284" s="144">
        <v>0</v>
      </c>
      <c r="W284" s="144">
        <v>0</v>
      </c>
      <c r="X284" s="144">
        <v>0</v>
      </c>
      <c r="Y284" s="144">
        <v>0</v>
      </c>
      <c r="Z284" s="144">
        <v>0</v>
      </c>
      <c r="AA284" s="144">
        <v>0</v>
      </c>
      <c r="AB284" s="144">
        <v>0</v>
      </c>
      <c r="AC284" s="144">
        <v>1</v>
      </c>
      <c r="AD284" s="144">
        <v>1</v>
      </c>
      <c r="AE284" s="144">
        <v>1</v>
      </c>
      <c r="AF284" s="144">
        <v>1</v>
      </c>
      <c r="AG284" s="144">
        <v>1</v>
      </c>
      <c r="AH284" s="144">
        <v>0</v>
      </c>
      <c r="AI284" s="144">
        <v>0</v>
      </c>
      <c r="AJ284" s="144">
        <v>0</v>
      </c>
      <c r="AK284" s="144">
        <v>0</v>
      </c>
      <c r="AL284" s="144">
        <v>0</v>
      </c>
      <c r="AM284" s="144">
        <v>0</v>
      </c>
      <c r="AN284" s="144">
        <v>0</v>
      </c>
      <c r="AO284" s="144">
        <v>0</v>
      </c>
      <c r="AP284" s="363">
        <v>0</v>
      </c>
      <c r="AQ284" s="144">
        <v>0</v>
      </c>
      <c r="AR284" s="144">
        <v>0</v>
      </c>
      <c r="AS284" s="144">
        <v>0</v>
      </c>
      <c r="AT284" s="144">
        <v>0</v>
      </c>
      <c r="AU284" s="144">
        <v>0</v>
      </c>
      <c r="AV284" s="144">
        <v>0</v>
      </c>
      <c r="AW284" s="144">
        <v>0</v>
      </c>
      <c r="AX284" s="144">
        <v>0</v>
      </c>
      <c r="AY284" s="144">
        <v>0</v>
      </c>
      <c r="AZ284" s="144">
        <v>0</v>
      </c>
      <c r="BA284" s="144">
        <v>0</v>
      </c>
      <c r="BB284" s="144">
        <v>0</v>
      </c>
      <c r="BC284" s="144">
        <v>0</v>
      </c>
      <c r="BD284" s="144">
        <v>0</v>
      </c>
      <c r="BE284" s="144">
        <v>0</v>
      </c>
      <c r="BF284" s="144">
        <v>0</v>
      </c>
      <c r="BG284" s="144">
        <v>0</v>
      </c>
      <c r="BH284" s="144">
        <v>1</v>
      </c>
      <c r="BI284" s="144">
        <v>1</v>
      </c>
      <c r="BJ284" s="144">
        <v>1</v>
      </c>
      <c r="BK284" s="144">
        <v>1</v>
      </c>
      <c r="BL284" s="144">
        <v>1</v>
      </c>
      <c r="BM284" s="144">
        <v>1</v>
      </c>
      <c r="BN284" s="144">
        <v>0</v>
      </c>
      <c r="BO284" s="144">
        <v>0</v>
      </c>
      <c r="BP284" s="144">
        <v>0</v>
      </c>
      <c r="BQ284" s="144">
        <v>0</v>
      </c>
      <c r="BR284" s="144">
        <v>0</v>
      </c>
      <c r="BS284" s="371">
        <v>0</v>
      </c>
      <c r="BT284" s="144">
        <v>0</v>
      </c>
      <c r="BU284" s="144">
        <v>0</v>
      </c>
      <c r="BV284" s="144">
        <v>0</v>
      </c>
      <c r="BW284" s="144">
        <v>0</v>
      </c>
      <c r="BX284" s="144">
        <v>0</v>
      </c>
      <c r="BY284">
        <v>0</v>
      </c>
      <c r="BZ284" s="144">
        <v>0</v>
      </c>
      <c r="CA284" s="144">
        <v>0</v>
      </c>
      <c r="CB284" s="144">
        <v>0</v>
      </c>
      <c r="CC284" s="329">
        <v>0</v>
      </c>
      <c r="CD284" s="329">
        <v>0</v>
      </c>
      <c r="CE284" s="329">
        <v>0</v>
      </c>
      <c r="CF284" s="329">
        <v>0</v>
      </c>
      <c r="CG284" s="144">
        <v>0</v>
      </c>
      <c r="CH284" s="144">
        <v>0</v>
      </c>
      <c r="CI284" s="144">
        <v>0</v>
      </c>
      <c r="CJ284" s="144">
        <v>0</v>
      </c>
      <c r="CK284" s="144">
        <v>0</v>
      </c>
      <c r="CL284" s="144">
        <v>0</v>
      </c>
      <c r="CM284" s="144">
        <v>0</v>
      </c>
      <c r="CN284" s="144">
        <v>0</v>
      </c>
      <c r="CO284" s="144">
        <v>0</v>
      </c>
      <c r="CP284" s="144">
        <v>0</v>
      </c>
      <c r="CQ284" s="144">
        <v>0</v>
      </c>
      <c r="CR284" s="144">
        <v>0</v>
      </c>
      <c r="CS284" s="144">
        <v>0</v>
      </c>
      <c r="CT284" s="144">
        <v>0</v>
      </c>
      <c r="CU284" s="144">
        <v>0</v>
      </c>
      <c r="CV284" s="144">
        <v>0</v>
      </c>
      <c r="CW284" s="144">
        <v>0</v>
      </c>
      <c r="CX284" s="144">
        <v>0</v>
      </c>
      <c r="CY284" s="144">
        <v>0</v>
      </c>
      <c r="CZ284" s="144">
        <v>0</v>
      </c>
      <c r="DA284" s="144">
        <v>0</v>
      </c>
      <c r="DB284" s="144">
        <v>0</v>
      </c>
      <c r="DC284" s="144">
        <v>0</v>
      </c>
      <c r="DD284" s="144">
        <v>0</v>
      </c>
      <c r="DE284" s="144">
        <v>0</v>
      </c>
      <c r="DF284" s="144">
        <v>0</v>
      </c>
      <c r="DG284" s="144">
        <v>0</v>
      </c>
      <c r="DH284" s="144">
        <v>0</v>
      </c>
      <c r="DI284" s="144">
        <v>0</v>
      </c>
      <c r="DJ284" s="144">
        <v>0</v>
      </c>
      <c r="DK284" s="144">
        <v>0</v>
      </c>
      <c r="DL284" s="144">
        <v>0</v>
      </c>
      <c r="DM284" s="144">
        <v>0</v>
      </c>
      <c r="DN284" s="144">
        <v>0</v>
      </c>
      <c r="DO284" s="144">
        <v>0</v>
      </c>
      <c r="DP284" s="144">
        <v>0</v>
      </c>
      <c r="DQ284" s="144">
        <v>0</v>
      </c>
      <c r="DR284" s="329">
        <v>0</v>
      </c>
      <c r="DS284" s="144">
        <v>0</v>
      </c>
      <c r="DT284" s="329"/>
      <c r="DU284" s="329"/>
      <c r="DV284" s="329"/>
      <c r="DW284" s="329"/>
      <c r="DX284" s="329"/>
      <c r="DY284"/>
      <c r="EC284" s="329"/>
      <c r="ED284" s="329"/>
      <c r="EE284" s="329"/>
      <c r="EF284" s="329"/>
      <c r="EJ284" s="408"/>
      <c r="EL284" s="408"/>
      <c r="ER284" s="329"/>
      <c r="FA284" s="329"/>
      <c r="FB284" s="329"/>
      <c r="FC284" s="329"/>
      <c r="FD284" s="329"/>
      <c r="FE284" s="329"/>
      <c r="FF284" s="329"/>
      <c r="FG284" s="329"/>
      <c r="FH284" s="329"/>
      <c r="FI284" s="144">
        <v>0</v>
      </c>
      <c r="FJ284" s="144">
        <v>0</v>
      </c>
      <c r="FK284" s="144">
        <v>0</v>
      </c>
      <c r="FL284" s="144">
        <v>0</v>
      </c>
      <c r="FM284" s="144">
        <v>0</v>
      </c>
      <c r="FN284" s="144">
        <v>0</v>
      </c>
      <c r="FO284" s="144">
        <v>0</v>
      </c>
      <c r="FP284" s="144">
        <v>0</v>
      </c>
      <c r="FQ284" s="144">
        <v>0</v>
      </c>
      <c r="FR284" s="144">
        <v>0</v>
      </c>
      <c r="FS284" s="329">
        <v>0</v>
      </c>
      <c r="FT284" s="144">
        <v>0</v>
      </c>
      <c r="FU284" s="144">
        <v>0</v>
      </c>
      <c r="FV284" s="144">
        <v>0</v>
      </c>
      <c r="FW284" s="144">
        <v>0</v>
      </c>
      <c r="FX284" s="144">
        <v>0</v>
      </c>
      <c r="FY284" s="144">
        <v>0</v>
      </c>
      <c r="FZ284" s="144">
        <v>0</v>
      </c>
      <c r="GA284" s="144">
        <v>0</v>
      </c>
      <c r="GB284" s="144">
        <v>0</v>
      </c>
      <c r="GC284" s="144">
        <v>0</v>
      </c>
      <c r="GD284" s="144">
        <v>0</v>
      </c>
      <c r="GE284" s="144">
        <v>0</v>
      </c>
      <c r="GF284" s="144">
        <v>0</v>
      </c>
      <c r="GG284" s="144">
        <v>0</v>
      </c>
      <c r="GH284" s="144">
        <v>0</v>
      </c>
      <c r="GI284" s="144">
        <v>1</v>
      </c>
      <c r="GJ284" s="144">
        <v>1</v>
      </c>
      <c r="GK284" s="144">
        <v>1</v>
      </c>
      <c r="GL284" s="144">
        <v>1</v>
      </c>
      <c r="GM284" s="144">
        <v>1</v>
      </c>
      <c r="GN284" s="144">
        <v>1</v>
      </c>
      <c r="GO284" s="144">
        <v>1</v>
      </c>
      <c r="GP284" s="144">
        <v>1</v>
      </c>
      <c r="GQ284" s="144">
        <v>1</v>
      </c>
      <c r="GR284" s="144">
        <v>0</v>
      </c>
      <c r="GS284" s="144">
        <v>0</v>
      </c>
      <c r="GT284" s="144">
        <v>0</v>
      </c>
      <c r="GU284" s="144">
        <v>0</v>
      </c>
      <c r="GV284" s="144">
        <v>0</v>
      </c>
      <c r="GW284" s="144">
        <v>0</v>
      </c>
      <c r="GX284" s="144">
        <v>0</v>
      </c>
      <c r="GY284" s="144">
        <v>0</v>
      </c>
      <c r="GZ284" s="144">
        <v>0</v>
      </c>
      <c r="HA284" s="144">
        <v>0</v>
      </c>
      <c r="HB284" s="144">
        <v>0</v>
      </c>
      <c r="HC284" s="144">
        <v>0</v>
      </c>
      <c r="HD284" s="144">
        <v>0</v>
      </c>
      <c r="HE284" s="144">
        <v>0</v>
      </c>
      <c r="HF284" s="144">
        <v>0</v>
      </c>
      <c r="HG284" s="144">
        <v>0</v>
      </c>
      <c r="HH284" s="144">
        <v>0</v>
      </c>
      <c r="HI284" s="144">
        <v>0</v>
      </c>
      <c r="HJ284" s="144">
        <v>0</v>
      </c>
      <c r="HK284" s="144">
        <v>0</v>
      </c>
      <c r="HL284" s="144">
        <v>0</v>
      </c>
      <c r="HM284" s="144">
        <v>0</v>
      </c>
      <c r="HN284" s="144">
        <v>0</v>
      </c>
      <c r="HO284" s="144">
        <v>0</v>
      </c>
      <c r="HP284" s="144">
        <v>0</v>
      </c>
      <c r="HQ284" s="144">
        <v>0</v>
      </c>
      <c r="HR284" s="144">
        <v>0</v>
      </c>
      <c r="HS284" s="144">
        <v>0</v>
      </c>
      <c r="HT284" s="144">
        <v>0</v>
      </c>
      <c r="HU284" s="144">
        <v>0</v>
      </c>
      <c r="HV284" s="144">
        <v>0</v>
      </c>
      <c r="HW284" s="144">
        <v>0</v>
      </c>
      <c r="HX284" s="144">
        <v>0</v>
      </c>
      <c r="HY284" s="144">
        <v>0</v>
      </c>
      <c r="HZ284" s="144">
        <v>0</v>
      </c>
      <c r="IA284" s="144">
        <v>0</v>
      </c>
      <c r="IB284" s="144">
        <v>0</v>
      </c>
      <c r="IC284" s="144">
        <v>0</v>
      </c>
      <c r="ID284" s="144">
        <v>0</v>
      </c>
      <c r="IE284" s="144">
        <v>0</v>
      </c>
      <c r="IF284" s="144">
        <v>0</v>
      </c>
      <c r="IG284" s="144">
        <v>0</v>
      </c>
      <c r="IH284" s="144">
        <v>0</v>
      </c>
      <c r="II284" s="329">
        <v>0</v>
      </c>
      <c r="IJ284" s="144">
        <v>0</v>
      </c>
      <c r="IK284" s="144">
        <v>0</v>
      </c>
      <c r="IL284" s="144">
        <v>0</v>
      </c>
      <c r="IM284" s="144">
        <v>0</v>
      </c>
      <c r="IN284" s="341">
        <f t="shared" si="238"/>
        <v>0</v>
      </c>
      <c r="IO284" s="144">
        <v>0</v>
      </c>
      <c r="IP284" s="144">
        <v>0</v>
      </c>
      <c r="IQ284" s="144">
        <v>0</v>
      </c>
      <c r="IR284" s="144">
        <v>0</v>
      </c>
      <c r="IS284" s="144">
        <v>0</v>
      </c>
      <c r="IT284" s="144">
        <v>0</v>
      </c>
      <c r="IU284" s="144">
        <v>0</v>
      </c>
      <c r="IV284" s="144">
        <v>0</v>
      </c>
      <c r="IW284" s="144">
        <v>0</v>
      </c>
      <c r="IX284" s="144">
        <v>0</v>
      </c>
      <c r="IY284" s="144">
        <v>0</v>
      </c>
      <c r="IZ284" s="144">
        <v>0</v>
      </c>
      <c r="JA284" s="144">
        <v>0</v>
      </c>
      <c r="JB284" s="144">
        <v>0</v>
      </c>
      <c r="JC284" s="343">
        <v>0</v>
      </c>
      <c r="JD284" s="144">
        <v>0</v>
      </c>
      <c r="JE284" s="144">
        <v>0</v>
      </c>
      <c r="JF284" s="362">
        <f t="shared" si="239"/>
        <v>0</v>
      </c>
      <c r="JG284" s="144">
        <v>0</v>
      </c>
      <c r="JH284" s="144">
        <v>0</v>
      </c>
      <c r="JI284" s="144">
        <v>0</v>
      </c>
      <c r="JJ284" s="144">
        <v>0</v>
      </c>
      <c r="JK284" s="144">
        <v>0</v>
      </c>
      <c r="JL284" s="144">
        <v>0</v>
      </c>
      <c r="JM284" s="144">
        <v>0</v>
      </c>
      <c r="JN284" s="341">
        <f t="shared" si="240"/>
        <v>0</v>
      </c>
      <c r="JO284" s="144">
        <v>0</v>
      </c>
      <c r="JP284" s="144">
        <v>0</v>
      </c>
      <c r="JQ284" s="144">
        <v>0</v>
      </c>
      <c r="JR284" s="144">
        <v>0</v>
      </c>
      <c r="JS284" s="144">
        <v>0</v>
      </c>
      <c r="JT284" s="144">
        <v>0</v>
      </c>
      <c r="JU284" s="144">
        <v>0</v>
      </c>
      <c r="JV284" s="341">
        <f t="shared" si="241"/>
        <v>0</v>
      </c>
      <c r="JW284" s="144">
        <v>0</v>
      </c>
      <c r="JX284" s="144">
        <v>0</v>
      </c>
      <c r="JY284" s="144">
        <v>0</v>
      </c>
      <c r="JZ284" s="144">
        <v>0</v>
      </c>
      <c r="KA284" s="144">
        <v>0</v>
      </c>
      <c r="KB284" s="144">
        <v>0</v>
      </c>
      <c r="KC284" s="144">
        <v>0</v>
      </c>
      <c r="KD284" s="144">
        <v>0</v>
      </c>
      <c r="KE284" s="144">
        <v>0</v>
      </c>
      <c r="KF284" s="144">
        <v>0</v>
      </c>
      <c r="KG284" s="144">
        <v>0</v>
      </c>
      <c r="KH284" s="144">
        <v>0</v>
      </c>
      <c r="KI284" s="144">
        <v>0</v>
      </c>
      <c r="KJ284" s="144">
        <v>0</v>
      </c>
      <c r="KK284" s="144">
        <v>0</v>
      </c>
      <c r="KL284" s="144">
        <v>0</v>
      </c>
      <c r="KM284" s="144">
        <v>0</v>
      </c>
      <c r="KN284" s="144">
        <v>0</v>
      </c>
      <c r="KO284" s="144">
        <v>0</v>
      </c>
      <c r="KP284" s="144">
        <v>0</v>
      </c>
      <c r="KQ284" s="144">
        <v>0</v>
      </c>
      <c r="KR284" s="144">
        <v>0</v>
      </c>
      <c r="KS284" s="144">
        <v>0</v>
      </c>
      <c r="KT284" s="144">
        <v>0</v>
      </c>
      <c r="KU284" s="144">
        <v>0</v>
      </c>
      <c r="KV284" s="144">
        <v>0</v>
      </c>
      <c r="KW284" s="144">
        <v>0</v>
      </c>
      <c r="KX284" s="144">
        <v>0</v>
      </c>
      <c r="KY284" s="144">
        <v>0</v>
      </c>
      <c r="KZ284" s="471">
        <v>0</v>
      </c>
      <c r="LA284" s="471">
        <v>0</v>
      </c>
      <c r="LB284" s="471">
        <v>0</v>
      </c>
      <c r="LC284" s="471">
        <v>0</v>
      </c>
      <c r="LD284" s="471">
        <v>0</v>
      </c>
      <c r="LE284" s="471">
        <v>1</v>
      </c>
      <c r="LF284" s="471">
        <v>0</v>
      </c>
      <c r="LG284" s="471">
        <v>0</v>
      </c>
      <c r="LH284" s="471">
        <v>0</v>
      </c>
      <c r="LI284" s="471">
        <v>0</v>
      </c>
      <c r="LJ284" s="144">
        <v>0</v>
      </c>
      <c r="LK284" s="144">
        <v>0</v>
      </c>
      <c r="LL284" s="144">
        <v>0</v>
      </c>
      <c r="LM284" s="144">
        <v>0</v>
      </c>
      <c r="LN284" s="144">
        <v>0</v>
      </c>
      <c r="LO284" s="144">
        <v>0</v>
      </c>
      <c r="LP284" s="471">
        <v>0</v>
      </c>
      <c r="LQ284" s="144">
        <v>0</v>
      </c>
      <c r="LR284" s="144">
        <v>0</v>
      </c>
      <c r="LS284" s="144">
        <v>0</v>
      </c>
      <c r="LT284" s="144">
        <v>0</v>
      </c>
      <c r="LU284" s="144">
        <v>0</v>
      </c>
      <c r="LV284" s="144">
        <v>0</v>
      </c>
      <c r="LW284" s="144">
        <v>0</v>
      </c>
      <c r="LX284" s="144">
        <v>0</v>
      </c>
      <c r="LY284" s="144">
        <v>0</v>
      </c>
      <c r="LZ284" s="144">
        <v>0</v>
      </c>
      <c r="MA284" s="144">
        <v>0</v>
      </c>
      <c r="MB284" s="144">
        <v>0</v>
      </c>
      <c r="MC284" s="144">
        <v>0</v>
      </c>
      <c r="MD284" s="144">
        <v>0</v>
      </c>
      <c r="ME284" s="144">
        <v>0</v>
      </c>
      <c r="MF284" s="144">
        <v>0</v>
      </c>
      <c r="MG284" s="144">
        <v>0</v>
      </c>
      <c r="MH284" s="144">
        <v>0</v>
      </c>
      <c r="MI284" s="144">
        <v>0</v>
      </c>
      <c r="MJ284" s="144">
        <v>0</v>
      </c>
      <c r="MK284" s="144">
        <v>0</v>
      </c>
      <c r="ML284" s="144">
        <v>0</v>
      </c>
      <c r="MM284" s="144">
        <v>0</v>
      </c>
      <c r="MN284" s="144">
        <v>0</v>
      </c>
      <c r="MO284" s="144">
        <v>0</v>
      </c>
      <c r="MP284" s="144">
        <v>0</v>
      </c>
      <c r="MQ284" s="144">
        <v>0</v>
      </c>
      <c r="MR284" s="144">
        <v>0</v>
      </c>
      <c r="MS284" s="144">
        <v>0</v>
      </c>
      <c r="MT284" s="144">
        <v>0</v>
      </c>
      <c r="MU284" s="144">
        <v>0</v>
      </c>
      <c r="MV284" s="144">
        <v>0</v>
      </c>
      <c r="MW284" s="144">
        <v>0</v>
      </c>
      <c r="MX284" s="144">
        <v>0</v>
      </c>
      <c r="MY284" s="144">
        <v>0</v>
      </c>
      <c r="MZ284" s="144">
        <v>0</v>
      </c>
      <c r="NA284" s="144">
        <v>0</v>
      </c>
      <c r="NB284" s="144">
        <v>0</v>
      </c>
      <c r="NC284" s="144">
        <v>0</v>
      </c>
      <c r="ND284" s="144">
        <v>0</v>
      </c>
      <c r="NE284" s="144">
        <v>0</v>
      </c>
      <c r="NF284" s="144">
        <v>0</v>
      </c>
      <c r="NG284" s="144">
        <v>0</v>
      </c>
      <c r="NH284" s="144">
        <v>0</v>
      </c>
      <c r="NI284" s="144">
        <v>0</v>
      </c>
      <c r="NJ284" s="144">
        <v>0</v>
      </c>
      <c r="NK284" s="144">
        <v>0</v>
      </c>
      <c r="NL284" s="144">
        <v>0</v>
      </c>
      <c r="NM284" s="144">
        <v>0</v>
      </c>
      <c r="NN284" s="144">
        <v>0</v>
      </c>
      <c r="NO284" s="144">
        <v>0</v>
      </c>
      <c r="NP284" s="144">
        <v>0</v>
      </c>
      <c r="NQ284" s="144">
        <v>0</v>
      </c>
      <c r="NR284" s="144">
        <v>0</v>
      </c>
      <c r="NS284" s="144">
        <v>0</v>
      </c>
      <c r="NT284" s="144">
        <v>0</v>
      </c>
      <c r="NU284" s="144">
        <v>0</v>
      </c>
      <c r="NV284" s="144">
        <v>0</v>
      </c>
      <c r="NW284" s="144">
        <v>0</v>
      </c>
      <c r="NX284" s="144">
        <v>0</v>
      </c>
      <c r="NY284" s="144">
        <v>0</v>
      </c>
      <c r="NZ284" s="144">
        <v>0</v>
      </c>
      <c r="OA284" s="144">
        <v>0</v>
      </c>
      <c r="OB284" s="144">
        <v>0</v>
      </c>
      <c r="OC284" s="144">
        <v>0</v>
      </c>
      <c r="OD284" s="144">
        <v>0</v>
      </c>
      <c r="OE284" s="144">
        <v>0</v>
      </c>
      <c r="OF284" s="144">
        <v>0</v>
      </c>
      <c r="OG284" s="144">
        <v>0</v>
      </c>
      <c r="OH284" s="144">
        <v>0</v>
      </c>
      <c r="OI284" s="144">
        <v>0</v>
      </c>
      <c r="OJ284" s="144">
        <v>0</v>
      </c>
      <c r="OK284" s="144">
        <v>0</v>
      </c>
      <c r="OL284" s="144">
        <v>0</v>
      </c>
      <c r="OM284" s="144">
        <v>0</v>
      </c>
      <c r="ON284" s="144">
        <v>0</v>
      </c>
      <c r="OO284" s="144">
        <v>0</v>
      </c>
      <c r="OP284" s="144">
        <v>0</v>
      </c>
      <c r="OQ284" s="471">
        <v>0</v>
      </c>
      <c r="OR284" s="471">
        <v>0</v>
      </c>
      <c r="OS284" s="471">
        <v>0</v>
      </c>
      <c r="OT284" s="471">
        <v>0</v>
      </c>
      <c r="OU284" s="471">
        <v>0</v>
      </c>
      <c r="OV284" s="471">
        <v>0</v>
      </c>
      <c r="OW284" s="471">
        <v>0</v>
      </c>
      <c r="OX284" s="471">
        <v>0</v>
      </c>
      <c r="OY284" s="471">
        <v>0</v>
      </c>
      <c r="OZ284" s="471">
        <v>0</v>
      </c>
      <c r="PA284" s="471">
        <v>0</v>
      </c>
      <c r="PB284" s="144">
        <v>0</v>
      </c>
    </row>
    <row r="285" spans="1:436" s="144" customFormat="1" x14ac:dyDescent="0.2">
      <c r="A285" s="318"/>
      <c r="B285" s="318">
        <v>9</v>
      </c>
      <c r="C285" s="319">
        <f t="shared" ca="1" si="237"/>
        <v>0</v>
      </c>
      <c r="D285" s="322"/>
      <c r="E285" s="322"/>
      <c r="F285" s="322"/>
      <c r="G285" s="144">
        <v>0</v>
      </c>
      <c r="H285" s="144">
        <v>0</v>
      </c>
      <c r="I285" s="343">
        <v>0</v>
      </c>
      <c r="J285" s="144">
        <v>0</v>
      </c>
      <c r="K285" s="144">
        <v>0</v>
      </c>
      <c r="L285" s="144">
        <v>0</v>
      </c>
      <c r="M285" s="144">
        <v>0</v>
      </c>
      <c r="N285" s="144">
        <v>0</v>
      </c>
      <c r="O285" s="144">
        <v>0</v>
      </c>
      <c r="P285" s="144">
        <v>0</v>
      </c>
      <c r="Q285" s="144">
        <v>0</v>
      </c>
      <c r="R285" s="144">
        <v>0</v>
      </c>
      <c r="S285" s="144">
        <v>0</v>
      </c>
      <c r="T285" s="144">
        <v>0</v>
      </c>
      <c r="U285" s="144">
        <v>0</v>
      </c>
      <c r="V285" s="144">
        <v>0</v>
      </c>
      <c r="W285" s="144">
        <v>0</v>
      </c>
      <c r="X285" s="144">
        <v>0</v>
      </c>
      <c r="Y285" s="144">
        <v>0</v>
      </c>
      <c r="Z285" s="144">
        <v>0</v>
      </c>
      <c r="AA285" s="144">
        <v>0</v>
      </c>
      <c r="AB285" s="144">
        <v>0</v>
      </c>
      <c r="AC285" s="144">
        <v>0</v>
      </c>
      <c r="AD285" s="144">
        <v>0</v>
      </c>
      <c r="AE285" s="144">
        <v>0</v>
      </c>
      <c r="AF285" s="144">
        <v>0</v>
      </c>
      <c r="AG285" s="144">
        <v>0</v>
      </c>
      <c r="AH285" s="144">
        <v>0</v>
      </c>
      <c r="AI285" s="144">
        <v>0</v>
      </c>
      <c r="AJ285" s="144">
        <v>0</v>
      </c>
      <c r="AK285" s="144">
        <v>0</v>
      </c>
      <c r="AL285" s="144">
        <v>0</v>
      </c>
      <c r="AM285" s="144">
        <v>0</v>
      </c>
      <c r="AN285" s="144">
        <v>0</v>
      </c>
      <c r="AO285" s="144">
        <v>0</v>
      </c>
      <c r="AP285" s="363">
        <v>0</v>
      </c>
      <c r="AQ285" s="144">
        <v>0</v>
      </c>
      <c r="AR285" s="144">
        <v>0</v>
      </c>
      <c r="AS285" s="144">
        <v>0</v>
      </c>
      <c r="AT285" s="144">
        <v>0</v>
      </c>
      <c r="AU285" s="144">
        <v>0</v>
      </c>
      <c r="AV285" s="144">
        <v>0</v>
      </c>
      <c r="AW285" s="144">
        <v>0</v>
      </c>
      <c r="AX285" s="144">
        <v>0</v>
      </c>
      <c r="AY285" s="144">
        <v>0</v>
      </c>
      <c r="AZ285" s="144">
        <v>0</v>
      </c>
      <c r="BA285" s="144">
        <v>0</v>
      </c>
      <c r="BB285" s="144">
        <v>0</v>
      </c>
      <c r="BC285" s="144">
        <v>0</v>
      </c>
      <c r="BD285" s="144">
        <v>0</v>
      </c>
      <c r="BE285" s="144">
        <v>0</v>
      </c>
      <c r="BF285" s="144">
        <v>0</v>
      </c>
      <c r="BG285" s="144">
        <v>0</v>
      </c>
      <c r="BH285" s="144">
        <v>0</v>
      </c>
      <c r="BI285" s="144">
        <v>0</v>
      </c>
      <c r="BJ285" s="144">
        <v>0</v>
      </c>
      <c r="BK285" s="144">
        <v>0</v>
      </c>
      <c r="BL285" s="144">
        <v>0</v>
      </c>
      <c r="BM285" s="144">
        <v>0</v>
      </c>
      <c r="BN285" s="144">
        <v>0</v>
      </c>
      <c r="BO285" s="144">
        <v>0</v>
      </c>
      <c r="BP285" s="144">
        <v>0</v>
      </c>
      <c r="BQ285" s="144">
        <v>0</v>
      </c>
      <c r="BR285" s="144">
        <v>0</v>
      </c>
      <c r="BS285" s="371">
        <v>0</v>
      </c>
      <c r="BT285" s="144">
        <v>0</v>
      </c>
      <c r="BU285" s="144">
        <v>0</v>
      </c>
      <c r="BV285" s="144">
        <v>0</v>
      </c>
      <c r="BW285" s="144">
        <v>0</v>
      </c>
      <c r="BX285" s="144">
        <v>0</v>
      </c>
      <c r="BY285">
        <v>0</v>
      </c>
      <c r="BZ285" s="144">
        <v>0</v>
      </c>
      <c r="CA285" s="144">
        <v>0</v>
      </c>
      <c r="CB285" s="144">
        <v>0</v>
      </c>
      <c r="CC285" s="329">
        <v>0</v>
      </c>
      <c r="CD285" s="329">
        <v>0</v>
      </c>
      <c r="CE285" s="329">
        <v>0</v>
      </c>
      <c r="CF285" s="329">
        <v>0</v>
      </c>
      <c r="CG285" s="144">
        <v>0</v>
      </c>
      <c r="CH285" s="144">
        <v>0</v>
      </c>
      <c r="CI285" s="144">
        <v>0</v>
      </c>
      <c r="CJ285" s="144">
        <v>0</v>
      </c>
      <c r="CK285" s="144">
        <v>0</v>
      </c>
      <c r="CL285" s="144">
        <v>0</v>
      </c>
      <c r="CM285" s="144">
        <v>0</v>
      </c>
      <c r="CN285" s="144">
        <v>0</v>
      </c>
      <c r="CO285" s="144">
        <v>0</v>
      </c>
      <c r="CP285" s="144">
        <v>0</v>
      </c>
      <c r="CQ285" s="144">
        <v>0</v>
      </c>
      <c r="CR285" s="144">
        <v>0</v>
      </c>
      <c r="CS285" s="144">
        <v>0</v>
      </c>
      <c r="CT285" s="144">
        <v>0</v>
      </c>
      <c r="CU285" s="144">
        <v>0</v>
      </c>
      <c r="CV285" s="144">
        <v>0</v>
      </c>
      <c r="CW285" s="144">
        <v>0</v>
      </c>
      <c r="CX285" s="144">
        <v>0</v>
      </c>
      <c r="CY285" s="144">
        <v>0</v>
      </c>
      <c r="CZ285" s="144">
        <v>0</v>
      </c>
      <c r="DA285" s="144">
        <v>0</v>
      </c>
      <c r="DB285" s="144">
        <v>0</v>
      </c>
      <c r="DC285" s="144">
        <v>0</v>
      </c>
      <c r="DD285" s="144">
        <v>0</v>
      </c>
      <c r="DE285" s="144">
        <v>0</v>
      </c>
      <c r="DF285" s="144">
        <v>0</v>
      </c>
      <c r="DG285" s="144">
        <v>0</v>
      </c>
      <c r="DH285" s="144">
        <v>0</v>
      </c>
      <c r="DI285" s="144">
        <v>0</v>
      </c>
      <c r="DJ285" s="144">
        <v>0</v>
      </c>
      <c r="DK285" s="144">
        <v>0</v>
      </c>
      <c r="DL285" s="144">
        <v>0</v>
      </c>
      <c r="DM285" s="144">
        <v>0</v>
      </c>
      <c r="DN285" s="144">
        <v>0</v>
      </c>
      <c r="DO285" s="144">
        <v>0</v>
      </c>
      <c r="DP285" s="144">
        <v>0</v>
      </c>
      <c r="DQ285" s="144">
        <v>0</v>
      </c>
      <c r="DR285" s="329">
        <v>0</v>
      </c>
      <c r="DS285" s="144">
        <v>0</v>
      </c>
      <c r="DT285" s="329"/>
      <c r="DU285" s="329"/>
      <c r="DV285" s="329"/>
      <c r="DW285" s="329"/>
      <c r="DX285" s="329"/>
      <c r="DY285"/>
      <c r="EC285" s="329"/>
      <c r="ED285" s="329"/>
      <c r="EE285" s="329"/>
      <c r="EF285" s="329"/>
      <c r="EJ285" s="408"/>
      <c r="EL285" s="408"/>
      <c r="ER285" s="329"/>
      <c r="FA285" s="329"/>
      <c r="FB285" s="329"/>
      <c r="FC285" s="329"/>
      <c r="FD285" s="329"/>
      <c r="FE285" s="329"/>
      <c r="FF285" s="329"/>
      <c r="FG285" s="329"/>
      <c r="FH285" s="329"/>
      <c r="FI285" s="144">
        <v>0</v>
      </c>
      <c r="FJ285" s="144">
        <v>0</v>
      </c>
      <c r="FK285" s="144">
        <v>0</v>
      </c>
      <c r="FL285" s="144">
        <v>0</v>
      </c>
      <c r="FM285" s="144">
        <v>0</v>
      </c>
      <c r="FN285" s="144">
        <v>0</v>
      </c>
      <c r="FO285" s="144">
        <v>0</v>
      </c>
      <c r="FP285" s="144">
        <v>0</v>
      </c>
      <c r="FQ285" s="144">
        <v>0</v>
      </c>
      <c r="FR285" s="144">
        <v>0</v>
      </c>
      <c r="FS285" s="329">
        <v>0</v>
      </c>
      <c r="FT285" s="144">
        <v>0</v>
      </c>
      <c r="FU285" s="144">
        <v>0</v>
      </c>
      <c r="FV285" s="144">
        <v>0</v>
      </c>
      <c r="FW285" s="144">
        <v>0</v>
      </c>
      <c r="FX285" s="144">
        <v>0</v>
      </c>
      <c r="FY285" s="144">
        <v>0</v>
      </c>
      <c r="FZ285" s="144">
        <v>0</v>
      </c>
      <c r="GA285" s="144">
        <v>0</v>
      </c>
      <c r="GB285" s="144">
        <v>0</v>
      </c>
      <c r="GC285" s="144">
        <v>0</v>
      </c>
      <c r="GD285" s="144">
        <v>0</v>
      </c>
      <c r="GE285" s="144">
        <v>0</v>
      </c>
      <c r="GF285" s="144">
        <v>0</v>
      </c>
      <c r="GG285" s="144">
        <v>0</v>
      </c>
      <c r="GH285" s="144">
        <v>0</v>
      </c>
      <c r="GI285" s="144">
        <v>0</v>
      </c>
      <c r="GJ285" s="144">
        <v>0</v>
      </c>
      <c r="GK285" s="144">
        <v>0</v>
      </c>
      <c r="GL285" s="144">
        <v>0</v>
      </c>
      <c r="GM285" s="144">
        <v>0</v>
      </c>
      <c r="GN285" s="144">
        <v>0</v>
      </c>
      <c r="GO285" s="144">
        <v>0</v>
      </c>
      <c r="GP285" s="144">
        <v>0</v>
      </c>
      <c r="GQ285" s="144">
        <v>0</v>
      </c>
      <c r="GR285" s="144">
        <v>0</v>
      </c>
      <c r="GS285" s="144">
        <v>0</v>
      </c>
      <c r="GT285" s="144">
        <v>0</v>
      </c>
      <c r="GU285" s="144">
        <v>0</v>
      </c>
      <c r="GV285" s="144">
        <v>0</v>
      </c>
      <c r="GW285" s="144">
        <v>0</v>
      </c>
      <c r="GX285" s="144">
        <v>0</v>
      </c>
      <c r="GY285" s="144">
        <v>0</v>
      </c>
      <c r="GZ285" s="144">
        <v>0</v>
      </c>
      <c r="HA285" s="144">
        <v>0</v>
      </c>
      <c r="HB285" s="144">
        <v>0</v>
      </c>
      <c r="HC285" s="144">
        <v>0</v>
      </c>
      <c r="HD285" s="144">
        <v>0</v>
      </c>
      <c r="HE285" s="144">
        <v>0</v>
      </c>
      <c r="HF285" s="144">
        <v>0</v>
      </c>
      <c r="HG285" s="144">
        <v>0</v>
      </c>
      <c r="HH285" s="144">
        <v>0</v>
      </c>
      <c r="HI285" s="144">
        <v>0</v>
      </c>
      <c r="HJ285" s="144">
        <v>0</v>
      </c>
      <c r="HK285" s="144">
        <v>0</v>
      </c>
      <c r="HL285" s="144">
        <v>0</v>
      </c>
      <c r="HM285" s="144">
        <v>0</v>
      </c>
      <c r="HN285" s="144">
        <v>0</v>
      </c>
      <c r="HO285" s="144">
        <v>0</v>
      </c>
      <c r="HP285" s="144">
        <v>0</v>
      </c>
      <c r="HQ285" s="144">
        <v>0</v>
      </c>
      <c r="HR285" s="144">
        <v>0</v>
      </c>
      <c r="HS285" s="144">
        <v>0</v>
      </c>
      <c r="HT285" s="144">
        <v>0</v>
      </c>
      <c r="HU285" s="144">
        <v>0</v>
      </c>
      <c r="HV285" s="144">
        <v>0</v>
      </c>
      <c r="HW285" s="144">
        <v>0</v>
      </c>
      <c r="HX285" s="144">
        <v>0</v>
      </c>
      <c r="HY285" s="144">
        <v>0</v>
      </c>
      <c r="HZ285" s="144">
        <v>0</v>
      </c>
      <c r="IA285" s="144">
        <v>0</v>
      </c>
      <c r="IB285" s="144">
        <v>0</v>
      </c>
      <c r="IC285" s="144">
        <v>0</v>
      </c>
      <c r="ID285" s="144">
        <v>0</v>
      </c>
      <c r="IE285" s="144">
        <v>0</v>
      </c>
      <c r="IF285" s="144">
        <v>0</v>
      </c>
      <c r="IG285" s="144">
        <v>0</v>
      </c>
      <c r="IH285" s="144">
        <v>0</v>
      </c>
      <c r="II285" s="329">
        <v>0</v>
      </c>
      <c r="IJ285" s="144">
        <v>0</v>
      </c>
      <c r="IK285" s="144">
        <v>0</v>
      </c>
      <c r="IL285" s="144">
        <v>0</v>
      </c>
      <c r="IM285" s="144">
        <v>0</v>
      </c>
      <c r="IN285" s="341">
        <f t="shared" si="238"/>
        <v>0</v>
      </c>
      <c r="IO285" s="144">
        <v>0</v>
      </c>
      <c r="IP285" s="144">
        <v>0</v>
      </c>
      <c r="IQ285" s="144">
        <v>0</v>
      </c>
      <c r="IR285" s="144">
        <v>0</v>
      </c>
      <c r="IS285" s="144">
        <v>0</v>
      </c>
      <c r="IT285" s="144">
        <v>0</v>
      </c>
      <c r="IU285" s="144">
        <v>0</v>
      </c>
      <c r="IV285" s="144">
        <v>0</v>
      </c>
      <c r="IW285" s="144">
        <v>0</v>
      </c>
      <c r="IX285" s="144">
        <v>0</v>
      </c>
      <c r="IY285" s="144">
        <v>0</v>
      </c>
      <c r="IZ285" s="144">
        <v>0</v>
      </c>
      <c r="JA285" s="144">
        <v>0</v>
      </c>
      <c r="JB285" s="144">
        <v>0</v>
      </c>
      <c r="JC285" s="343">
        <v>0</v>
      </c>
      <c r="JD285" s="144">
        <v>0</v>
      </c>
      <c r="JE285" s="144">
        <v>0</v>
      </c>
      <c r="JF285" s="362">
        <f t="shared" si="239"/>
        <v>0</v>
      </c>
      <c r="JG285" s="144">
        <v>0</v>
      </c>
      <c r="JH285" s="144">
        <v>0</v>
      </c>
      <c r="JI285" s="144">
        <v>0</v>
      </c>
      <c r="JJ285" s="144">
        <v>0</v>
      </c>
      <c r="JK285" s="144">
        <v>0</v>
      </c>
      <c r="JL285" s="144">
        <v>0</v>
      </c>
      <c r="JM285" s="144">
        <v>0</v>
      </c>
      <c r="JN285" s="341">
        <f t="shared" si="240"/>
        <v>0</v>
      </c>
      <c r="JO285" s="144">
        <v>0</v>
      </c>
      <c r="JP285" s="144">
        <v>0</v>
      </c>
      <c r="JQ285" s="144">
        <v>0</v>
      </c>
      <c r="JR285" s="144">
        <v>0</v>
      </c>
      <c r="JS285" s="144">
        <v>0</v>
      </c>
      <c r="JT285" s="144">
        <v>0</v>
      </c>
      <c r="JU285" s="144">
        <v>0</v>
      </c>
      <c r="JV285" s="341">
        <f t="shared" si="241"/>
        <v>0</v>
      </c>
      <c r="JW285" s="144">
        <v>0</v>
      </c>
      <c r="JX285" s="144">
        <v>0</v>
      </c>
      <c r="JY285" s="144">
        <v>0</v>
      </c>
      <c r="JZ285" s="144">
        <v>0</v>
      </c>
      <c r="KA285" s="144">
        <v>0</v>
      </c>
      <c r="KB285" s="144">
        <v>0</v>
      </c>
      <c r="KC285" s="144">
        <v>0</v>
      </c>
      <c r="KD285" s="144">
        <v>0</v>
      </c>
      <c r="KE285" s="144">
        <v>0</v>
      </c>
      <c r="KF285" s="144">
        <v>0</v>
      </c>
      <c r="KG285" s="144">
        <v>0</v>
      </c>
      <c r="KH285" s="144">
        <v>0</v>
      </c>
      <c r="KI285" s="144">
        <v>0</v>
      </c>
      <c r="KJ285" s="144">
        <v>0</v>
      </c>
      <c r="KK285" s="144">
        <v>0</v>
      </c>
      <c r="KL285" s="144">
        <v>0</v>
      </c>
      <c r="KM285" s="144">
        <v>0</v>
      </c>
      <c r="KN285" s="144">
        <v>0</v>
      </c>
      <c r="KO285" s="144">
        <v>0</v>
      </c>
      <c r="KP285" s="144">
        <v>0</v>
      </c>
      <c r="KQ285" s="144">
        <v>0</v>
      </c>
      <c r="KR285" s="144">
        <v>0</v>
      </c>
      <c r="KS285" s="144">
        <v>0</v>
      </c>
      <c r="KT285" s="144">
        <v>0</v>
      </c>
      <c r="KU285" s="144">
        <v>0</v>
      </c>
      <c r="KV285" s="144">
        <v>0</v>
      </c>
      <c r="KW285" s="144">
        <v>0</v>
      </c>
      <c r="KX285" s="144">
        <v>0</v>
      </c>
      <c r="KY285" s="144">
        <v>0</v>
      </c>
      <c r="KZ285" s="471">
        <v>0</v>
      </c>
      <c r="LA285" s="471">
        <v>0</v>
      </c>
      <c r="LB285" s="471">
        <v>0</v>
      </c>
      <c r="LC285" s="471">
        <v>0</v>
      </c>
      <c r="LD285" s="471">
        <v>0</v>
      </c>
      <c r="LE285" s="471">
        <v>0</v>
      </c>
      <c r="LF285" s="471">
        <v>0</v>
      </c>
      <c r="LG285" s="471">
        <v>0</v>
      </c>
      <c r="LH285" s="471">
        <v>0</v>
      </c>
      <c r="LI285" s="471">
        <v>0</v>
      </c>
      <c r="LJ285" s="144">
        <v>0</v>
      </c>
      <c r="LK285" s="144">
        <v>0</v>
      </c>
      <c r="LL285" s="144">
        <v>0</v>
      </c>
      <c r="LM285" s="144">
        <v>0</v>
      </c>
      <c r="LN285" s="144">
        <v>0</v>
      </c>
      <c r="LO285" s="144">
        <v>0</v>
      </c>
      <c r="LP285" s="471">
        <v>0</v>
      </c>
      <c r="LQ285" s="144">
        <v>0</v>
      </c>
      <c r="LR285" s="144">
        <v>0</v>
      </c>
      <c r="LS285" s="144">
        <v>0</v>
      </c>
      <c r="LT285" s="144">
        <v>0</v>
      </c>
      <c r="LU285" s="144">
        <v>0</v>
      </c>
      <c r="LV285" s="144">
        <v>0</v>
      </c>
      <c r="LW285" s="144">
        <v>0</v>
      </c>
      <c r="LX285" s="144">
        <v>0</v>
      </c>
      <c r="LY285" s="144">
        <v>0</v>
      </c>
      <c r="LZ285" s="144">
        <v>0</v>
      </c>
      <c r="MA285" s="144">
        <v>0</v>
      </c>
      <c r="MB285" s="144">
        <v>0</v>
      </c>
      <c r="MC285" s="144">
        <v>0</v>
      </c>
      <c r="MD285" s="144">
        <v>0</v>
      </c>
      <c r="ME285" s="144">
        <v>0</v>
      </c>
      <c r="MF285" s="144">
        <v>0</v>
      </c>
      <c r="MG285" s="144">
        <v>0</v>
      </c>
      <c r="MH285" s="144">
        <v>0</v>
      </c>
      <c r="MI285" s="144">
        <v>0</v>
      </c>
      <c r="MJ285" s="144">
        <v>0</v>
      </c>
      <c r="MK285" s="144">
        <v>0</v>
      </c>
      <c r="ML285" s="144">
        <v>0</v>
      </c>
      <c r="MM285" s="144">
        <v>0</v>
      </c>
      <c r="MN285" s="144">
        <v>0</v>
      </c>
      <c r="MO285" s="144">
        <v>0</v>
      </c>
      <c r="MP285" s="144">
        <v>0</v>
      </c>
      <c r="MQ285" s="144">
        <v>0</v>
      </c>
      <c r="MR285" s="144">
        <v>0</v>
      </c>
      <c r="MS285" s="144">
        <v>0</v>
      </c>
      <c r="MT285" s="144">
        <v>0</v>
      </c>
      <c r="MU285" s="144">
        <v>0</v>
      </c>
      <c r="MV285" s="144">
        <v>0</v>
      </c>
      <c r="MW285" s="144">
        <v>0</v>
      </c>
      <c r="MX285" s="144">
        <v>0</v>
      </c>
      <c r="MY285" s="144">
        <v>0</v>
      </c>
      <c r="MZ285" s="144">
        <v>0</v>
      </c>
      <c r="NA285" s="144">
        <v>0</v>
      </c>
      <c r="NB285" s="144">
        <v>0</v>
      </c>
      <c r="NC285" s="144">
        <v>0</v>
      </c>
      <c r="ND285" s="144">
        <v>0</v>
      </c>
      <c r="NE285" s="144">
        <v>0</v>
      </c>
      <c r="NF285" s="144">
        <v>0</v>
      </c>
      <c r="NG285" s="144">
        <v>0</v>
      </c>
      <c r="NH285" s="144">
        <v>0</v>
      </c>
      <c r="NI285" s="144">
        <v>0</v>
      </c>
      <c r="NJ285" s="144">
        <v>0</v>
      </c>
      <c r="NK285" s="144">
        <v>0</v>
      </c>
      <c r="NL285" s="144">
        <v>0</v>
      </c>
      <c r="NM285" s="144">
        <v>0</v>
      </c>
      <c r="NN285" s="144">
        <v>0</v>
      </c>
      <c r="NO285" s="144">
        <v>0</v>
      </c>
      <c r="NP285" s="144">
        <v>0</v>
      </c>
      <c r="NQ285" s="144">
        <v>0</v>
      </c>
      <c r="NR285" s="144">
        <v>0</v>
      </c>
      <c r="NS285" s="144">
        <v>0</v>
      </c>
      <c r="NT285" s="144">
        <v>0</v>
      </c>
      <c r="NU285" s="144">
        <v>0</v>
      </c>
      <c r="NV285" s="144">
        <v>0</v>
      </c>
      <c r="NW285" s="144">
        <v>0</v>
      </c>
      <c r="NX285" s="144">
        <v>0</v>
      </c>
      <c r="NY285" s="144">
        <v>0</v>
      </c>
      <c r="NZ285" s="144">
        <v>0</v>
      </c>
      <c r="OA285" s="144">
        <v>0</v>
      </c>
      <c r="OB285" s="144">
        <v>0</v>
      </c>
      <c r="OC285" s="144">
        <v>0</v>
      </c>
      <c r="OD285" s="144">
        <v>0</v>
      </c>
      <c r="OE285" s="144">
        <v>0</v>
      </c>
      <c r="OF285" s="144">
        <v>0</v>
      </c>
      <c r="OG285" s="144">
        <v>0</v>
      </c>
      <c r="OH285" s="144">
        <v>0</v>
      </c>
      <c r="OI285" s="144">
        <v>0</v>
      </c>
      <c r="OJ285" s="144">
        <v>0</v>
      </c>
      <c r="OK285" s="144">
        <v>0</v>
      </c>
      <c r="OL285" s="144">
        <v>0</v>
      </c>
      <c r="OM285" s="144">
        <v>0</v>
      </c>
      <c r="ON285" s="144">
        <v>0</v>
      </c>
      <c r="OO285" s="144">
        <v>0</v>
      </c>
      <c r="OP285" s="144">
        <v>0</v>
      </c>
      <c r="OQ285" s="471">
        <v>0</v>
      </c>
      <c r="OR285" s="471">
        <v>0</v>
      </c>
      <c r="OS285" s="471">
        <v>0</v>
      </c>
      <c r="OT285" s="471">
        <v>0</v>
      </c>
      <c r="OU285" s="471">
        <v>0</v>
      </c>
      <c r="OV285" s="471">
        <v>0</v>
      </c>
      <c r="OW285" s="471">
        <v>0</v>
      </c>
      <c r="OX285" s="471">
        <v>0</v>
      </c>
      <c r="OY285" s="471">
        <v>0</v>
      </c>
      <c r="OZ285" s="471">
        <v>0</v>
      </c>
      <c r="PA285" s="471">
        <v>0</v>
      </c>
      <c r="PB285" s="144">
        <v>0</v>
      </c>
    </row>
    <row r="286" spans="1:436" s="144" customFormat="1" x14ac:dyDescent="0.2">
      <c r="A286" s="55"/>
      <c r="B286" s="318">
        <v>10</v>
      </c>
      <c r="C286" s="319">
        <f t="shared" ca="1" si="237"/>
        <v>0</v>
      </c>
      <c r="D286" s="322"/>
      <c r="E286" s="322"/>
      <c r="F286" s="322"/>
      <c r="G286" s="144">
        <v>0</v>
      </c>
      <c r="H286" s="144">
        <v>0</v>
      </c>
      <c r="I286" s="343">
        <v>0</v>
      </c>
      <c r="J286" s="144">
        <v>0</v>
      </c>
      <c r="K286" s="144">
        <v>0</v>
      </c>
      <c r="L286" s="144">
        <v>0</v>
      </c>
      <c r="M286" s="144">
        <v>0</v>
      </c>
      <c r="N286" s="144">
        <v>0</v>
      </c>
      <c r="O286" s="144">
        <v>0</v>
      </c>
      <c r="P286" s="144">
        <v>0</v>
      </c>
      <c r="Q286" s="144">
        <v>0</v>
      </c>
      <c r="R286" s="144">
        <v>0</v>
      </c>
      <c r="S286" s="144">
        <v>0</v>
      </c>
      <c r="T286" s="144">
        <v>0</v>
      </c>
      <c r="U286" s="144">
        <v>0</v>
      </c>
      <c r="V286" s="144">
        <v>0</v>
      </c>
      <c r="W286" s="144">
        <v>0</v>
      </c>
      <c r="X286" s="144">
        <v>0</v>
      </c>
      <c r="Y286" s="144">
        <v>0</v>
      </c>
      <c r="Z286" s="144">
        <v>0</v>
      </c>
      <c r="AA286" s="144">
        <v>0</v>
      </c>
      <c r="AB286" s="144">
        <v>0</v>
      </c>
      <c r="AC286" s="144">
        <v>0</v>
      </c>
      <c r="AD286" s="144">
        <v>0</v>
      </c>
      <c r="AE286" s="144">
        <v>0</v>
      </c>
      <c r="AF286" s="144">
        <v>0</v>
      </c>
      <c r="AG286" s="144">
        <v>0</v>
      </c>
      <c r="AH286" s="144">
        <v>0</v>
      </c>
      <c r="AI286" s="144">
        <v>0</v>
      </c>
      <c r="AJ286" s="144">
        <v>0</v>
      </c>
      <c r="AK286" s="144">
        <v>0</v>
      </c>
      <c r="AL286" s="144">
        <v>0</v>
      </c>
      <c r="AM286" s="144">
        <v>0</v>
      </c>
      <c r="AN286" s="144">
        <v>0</v>
      </c>
      <c r="AO286" s="144">
        <v>0</v>
      </c>
      <c r="AP286" s="363">
        <v>0</v>
      </c>
      <c r="AQ286" s="144">
        <v>0</v>
      </c>
      <c r="AR286" s="144">
        <v>0</v>
      </c>
      <c r="AS286" s="144">
        <v>0</v>
      </c>
      <c r="AT286" s="144">
        <v>0</v>
      </c>
      <c r="AU286" s="144">
        <v>0</v>
      </c>
      <c r="AV286" s="144">
        <v>0</v>
      </c>
      <c r="AW286" s="144">
        <v>0</v>
      </c>
      <c r="AX286" s="144">
        <v>0</v>
      </c>
      <c r="AY286" s="144">
        <v>0</v>
      </c>
      <c r="AZ286" s="144">
        <v>0</v>
      </c>
      <c r="BA286" s="144">
        <v>0</v>
      </c>
      <c r="BB286" s="144">
        <v>0</v>
      </c>
      <c r="BC286" s="144">
        <v>0</v>
      </c>
      <c r="BD286" s="144">
        <v>0</v>
      </c>
      <c r="BE286" s="144">
        <v>0</v>
      </c>
      <c r="BF286" s="144">
        <v>0</v>
      </c>
      <c r="BG286" s="144">
        <v>0</v>
      </c>
      <c r="BH286" s="144">
        <v>0</v>
      </c>
      <c r="BI286" s="144">
        <v>0</v>
      </c>
      <c r="BJ286" s="144">
        <v>0</v>
      </c>
      <c r="BK286" s="144">
        <v>0</v>
      </c>
      <c r="BL286" s="144">
        <v>0</v>
      </c>
      <c r="BM286" s="144">
        <v>0</v>
      </c>
      <c r="BN286" s="144">
        <v>0</v>
      </c>
      <c r="BO286" s="144">
        <v>0</v>
      </c>
      <c r="BP286" s="144">
        <v>0</v>
      </c>
      <c r="BQ286" s="144">
        <v>0</v>
      </c>
      <c r="BR286" s="144">
        <v>0</v>
      </c>
      <c r="BS286" s="371">
        <v>0</v>
      </c>
      <c r="BT286" s="144">
        <v>0</v>
      </c>
      <c r="BU286" s="144">
        <v>0</v>
      </c>
      <c r="BV286" s="144">
        <v>0</v>
      </c>
      <c r="BW286" s="144">
        <v>0</v>
      </c>
      <c r="BX286" s="144">
        <v>0</v>
      </c>
      <c r="BY286" s="144">
        <v>0</v>
      </c>
      <c r="BZ286" s="144">
        <v>0</v>
      </c>
      <c r="CA286" s="144">
        <v>0</v>
      </c>
      <c r="CB286" s="144">
        <v>0</v>
      </c>
      <c r="CC286" s="329">
        <v>0</v>
      </c>
      <c r="CD286" s="329">
        <v>0</v>
      </c>
      <c r="CE286" s="329">
        <v>0</v>
      </c>
      <c r="CF286" s="329">
        <v>0</v>
      </c>
      <c r="CG286" s="144">
        <v>0</v>
      </c>
      <c r="CH286" s="144">
        <v>0</v>
      </c>
      <c r="CI286" s="144">
        <v>0</v>
      </c>
      <c r="CJ286" s="144">
        <v>0</v>
      </c>
      <c r="CK286" s="144">
        <v>0</v>
      </c>
      <c r="CL286" s="144">
        <v>0</v>
      </c>
      <c r="CM286" s="144">
        <v>0</v>
      </c>
      <c r="CN286" s="144">
        <v>0</v>
      </c>
      <c r="CO286" s="144">
        <v>0</v>
      </c>
      <c r="CP286" s="144">
        <v>0</v>
      </c>
      <c r="CQ286" s="144">
        <v>0</v>
      </c>
      <c r="CR286" s="144">
        <v>0</v>
      </c>
      <c r="CS286" s="144">
        <v>0</v>
      </c>
      <c r="CT286" s="144">
        <v>0</v>
      </c>
      <c r="CU286" s="144">
        <v>0</v>
      </c>
      <c r="CV286" s="144">
        <v>0</v>
      </c>
      <c r="CW286" s="144">
        <v>0</v>
      </c>
      <c r="CX286" s="144">
        <v>0</v>
      </c>
      <c r="CY286" s="144">
        <v>0</v>
      </c>
      <c r="CZ286" s="144">
        <v>0</v>
      </c>
      <c r="DA286" s="144">
        <v>0</v>
      </c>
      <c r="DB286" s="144">
        <v>0</v>
      </c>
      <c r="DC286" s="144">
        <v>0</v>
      </c>
      <c r="DD286" s="144">
        <v>0</v>
      </c>
      <c r="DE286" s="144">
        <v>0</v>
      </c>
      <c r="DF286" s="144">
        <v>0</v>
      </c>
      <c r="DG286" s="144">
        <v>0</v>
      </c>
      <c r="DH286" s="144">
        <v>0</v>
      </c>
      <c r="DI286" s="144">
        <v>0</v>
      </c>
      <c r="DJ286" s="144">
        <v>0</v>
      </c>
      <c r="DK286" s="144">
        <v>0</v>
      </c>
      <c r="DL286" s="144">
        <v>0</v>
      </c>
      <c r="DM286" s="144">
        <v>0</v>
      </c>
      <c r="DN286" s="144">
        <v>0</v>
      </c>
      <c r="DO286" s="144">
        <v>0</v>
      </c>
      <c r="DP286" s="144">
        <v>0</v>
      </c>
      <c r="DQ286" s="144">
        <v>0</v>
      </c>
      <c r="DR286" s="329">
        <v>0</v>
      </c>
      <c r="DS286" s="144">
        <v>0</v>
      </c>
      <c r="DT286" s="329"/>
      <c r="DU286" s="329"/>
      <c r="DV286" s="329"/>
      <c r="DW286" s="329"/>
      <c r="DX286" s="329"/>
      <c r="EC286" s="329"/>
      <c r="ED286" s="329"/>
      <c r="EE286" s="329"/>
      <c r="EF286" s="329"/>
      <c r="EJ286" s="408"/>
      <c r="EL286" s="408"/>
      <c r="ER286" s="329"/>
      <c r="FA286" s="329"/>
      <c r="FB286" s="329"/>
      <c r="FC286" s="329"/>
      <c r="FD286" s="329"/>
      <c r="FE286" s="329"/>
      <c r="FF286" s="329"/>
      <c r="FG286" s="329"/>
      <c r="FH286" s="329"/>
      <c r="FI286" s="144">
        <v>0</v>
      </c>
      <c r="FJ286" s="144">
        <v>0</v>
      </c>
      <c r="FK286" s="144">
        <v>0</v>
      </c>
      <c r="FL286" s="144">
        <v>0</v>
      </c>
      <c r="FM286" s="144">
        <v>0</v>
      </c>
      <c r="FN286" s="144">
        <v>0</v>
      </c>
      <c r="FO286" s="144">
        <v>0</v>
      </c>
      <c r="FP286" s="144">
        <v>0</v>
      </c>
      <c r="FQ286" s="144">
        <v>0</v>
      </c>
      <c r="FR286" s="144">
        <v>0</v>
      </c>
      <c r="FS286" s="329">
        <v>0</v>
      </c>
      <c r="FT286" s="144">
        <v>0</v>
      </c>
      <c r="FU286" s="144">
        <v>0</v>
      </c>
      <c r="FV286" s="144">
        <v>0</v>
      </c>
      <c r="FW286" s="144">
        <v>0</v>
      </c>
      <c r="FX286" s="144">
        <v>0</v>
      </c>
      <c r="FY286" s="144">
        <v>0</v>
      </c>
      <c r="FZ286" s="144">
        <v>0</v>
      </c>
      <c r="GA286" s="144">
        <v>0</v>
      </c>
      <c r="GB286" s="144">
        <v>0</v>
      </c>
      <c r="GC286" s="144">
        <v>0</v>
      </c>
      <c r="GD286" s="144">
        <v>0</v>
      </c>
      <c r="GE286" s="144">
        <v>0</v>
      </c>
      <c r="GF286" s="144">
        <v>0</v>
      </c>
      <c r="GG286" s="144">
        <v>0</v>
      </c>
      <c r="GH286" s="144">
        <v>0</v>
      </c>
      <c r="GI286" s="144">
        <v>0</v>
      </c>
      <c r="GJ286" s="144">
        <v>0</v>
      </c>
      <c r="GK286" s="144">
        <v>0</v>
      </c>
      <c r="GL286" s="144">
        <v>0</v>
      </c>
      <c r="GM286" s="144">
        <v>0</v>
      </c>
      <c r="GN286" s="144">
        <v>0</v>
      </c>
      <c r="GO286" s="144">
        <v>0</v>
      </c>
      <c r="GP286" s="144">
        <v>0</v>
      </c>
      <c r="GQ286" s="144">
        <v>0</v>
      </c>
      <c r="GR286" s="144">
        <v>0</v>
      </c>
      <c r="GS286" s="144">
        <v>0</v>
      </c>
      <c r="GT286" s="144">
        <v>0</v>
      </c>
      <c r="GU286" s="144">
        <v>0</v>
      </c>
      <c r="GV286" s="144">
        <v>0</v>
      </c>
      <c r="GW286" s="144">
        <v>0</v>
      </c>
      <c r="GX286" s="144">
        <v>0</v>
      </c>
      <c r="GY286" s="144">
        <v>0</v>
      </c>
      <c r="GZ286" s="144">
        <v>0</v>
      </c>
      <c r="HA286" s="144">
        <v>0</v>
      </c>
      <c r="HB286" s="144">
        <v>0</v>
      </c>
      <c r="HC286" s="144">
        <v>0</v>
      </c>
      <c r="HD286" s="144">
        <v>0</v>
      </c>
      <c r="HE286" s="144">
        <v>0</v>
      </c>
      <c r="HF286" s="144">
        <v>0</v>
      </c>
      <c r="HG286" s="144">
        <v>0</v>
      </c>
      <c r="HH286" s="144">
        <v>0</v>
      </c>
      <c r="HI286" s="144">
        <v>0</v>
      </c>
      <c r="HJ286" s="144">
        <v>0</v>
      </c>
      <c r="HK286" s="144">
        <v>0</v>
      </c>
      <c r="HL286" s="144">
        <v>0</v>
      </c>
      <c r="HM286" s="144">
        <v>0</v>
      </c>
      <c r="HN286" s="144">
        <v>0</v>
      </c>
      <c r="HO286" s="144">
        <v>0</v>
      </c>
      <c r="HP286" s="144">
        <v>0</v>
      </c>
      <c r="HQ286" s="144">
        <v>0</v>
      </c>
      <c r="HR286" s="144">
        <v>0</v>
      </c>
      <c r="HS286" s="144">
        <v>0</v>
      </c>
      <c r="HT286" s="144">
        <v>0</v>
      </c>
      <c r="HU286" s="144">
        <v>0</v>
      </c>
      <c r="HV286" s="144">
        <v>0</v>
      </c>
      <c r="HW286" s="144">
        <v>0</v>
      </c>
      <c r="HX286" s="144">
        <v>0</v>
      </c>
      <c r="HY286" s="144">
        <v>0</v>
      </c>
      <c r="HZ286" s="144">
        <v>0</v>
      </c>
      <c r="IA286" s="144">
        <v>0</v>
      </c>
      <c r="IB286" s="144">
        <v>0</v>
      </c>
      <c r="IC286" s="144">
        <v>0</v>
      </c>
      <c r="ID286" s="144">
        <v>0</v>
      </c>
      <c r="IE286" s="144">
        <v>0</v>
      </c>
      <c r="IF286" s="144">
        <v>0</v>
      </c>
      <c r="IG286" s="144">
        <v>0</v>
      </c>
      <c r="IH286" s="144">
        <v>0</v>
      </c>
      <c r="II286" s="329">
        <v>0</v>
      </c>
      <c r="IJ286" s="144">
        <v>0</v>
      </c>
      <c r="IK286" s="144">
        <v>0</v>
      </c>
      <c r="IL286" s="144">
        <v>0</v>
      </c>
      <c r="IM286" s="144">
        <v>0</v>
      </c>
      <c r="IN286" s="341">
        <f t="shared" si="238"/>
        <v>0</v>
      </c>
      <c r="IO286" s="144">
        <v>0</v>
      </c>
      <c r="IP286" s="144">
        <v>0</v>
      </c>
      <c r="IQ286" s="144">
        <v>0</v>
      </c>
      <c r="IR286" s="144">
        <v>0</v>
      </c>
      <c r="IS286" s="144">
        <v>0</v>
      </c>
      <c r="IT286" s="144">
        <v>0</v>
      </c>
      <c r="IU286" s="144">
        <v>0</v>
      </c>
      <c r="IV286" s="144">
        <v>0</v>
      </c>
      <c r="IW286" s="144">
        <v>0</v>
      </c>
      <c r="IX286" s="144">
        <v>0</v>
      </c>
      <c r="IY286" s="144">
        <v>0</v>
      </c>
      <c r="IZ286" s="144">
        <v>0</v>
      </c>
      <c r="JA286" s="144">
        <v>0</v>
      </c>
      <c r="JB286" s="144">
        <v>0</v>
      </c>
      <c r="JC286" s="343">
        <v>0</v>
      </c>
      <c r="JD286" s="144">
        <v>0</v>
      </c>
      <c r="JE286" s="144">
        <v>0</v>
      </c>
      <c r="JF286" s="362">
        <f t="shared" si="239"/>
        <v>0</v>
      </c>
      <c r="JG286" s="144">
        <v>0</v>
      </c>
      <c r="JH286" s="144">
        <v>0</v>
      </c>
      <c r="JI286" s="144">
        <v>0</v>
      </c>
      <c r="JJ286" s="144">
        <v>0</v>
      </c>
      <c r="JK286" s="144">
        <v>0</v>
      </c>
      <c r="JL286" s="144">
        <v>0</v>
      </c>
      <c r="JM286" s="144">
        <v>0</v>
      </c>
      <c r="JN286" s="341">
        <f t="shared" si="240"/>
        <v>0</v>
      </c>
      <c r="JO286" s="144">
        <v>0</v>
      </c>
      <c r="JP286" s="144">
        <v>0</v>
      </c>
      <c r="JQ286" s="144">
        <v>0</v>
      </c>
      <c r="JR286" s="144">
        <v>0</v>
      </c>
      <c r="JS286" s="144">
        <v>0</v>
      </c>
      <c r="JT286" s="144">
        <v>0</v>
      </c>
      <c r="JU286" s="144">
        <v>0</v>
      </c>
      <c r="JV286" s="341">
        <f t="shared" si="241"/>
        <v>0</v>
      </c>
      <c r="JW286" s="144">
        <v>0</v>
      </c>
      <c r="JX286" s="144">
        <v>0</v>
      </c>
      <c r="JY286" s="144">
        <v>0</v>
      </c>
      <c r="JZ286" s="144">
        <v>0</v>
      </c>
      <c r="KA286" s="144">
        <v>0</v>
      </c>
      <c r="KB286" s="144">
        <v>0</v>
      </c>
      <c r="KC286" s="144">
        <v>0</v>
      </c>
      <c r="KD286" s="144">
        <v>0</v>
      </c>
      <c r="KE286" s="144">
        <v>0</v>
      </c>
      <c r="KF286" s="144">
        <v>0</v>
      </c>
      <c r="KG286" s="144">
        <v>0</v>
      </c>
      <c r="KH286" s="144">
        <v>0</v>
      </c>
      <c r="KI286" s="144">
        <v>0</v>
      </c>
      <c r="KJ286" s="144">
        <v>0</v>
      </c>
      <c r="KK286" s="144">
        <v>0</v>
      </c>
      <c r="KL286" s="144">
        <v>0</v>
      </c>
      <c r="KM286" s="144">
        <v>0</v>
      </c>
      <c r="KN286" s="144">
        <v>0</v>
      </c>
      <c r="KO286" s="144">
        <v>0</v>
      </c>
      <c r="KP286" s="144">
        <v>0</v>
      </c>
      <c r="KQ286" s="144">
        <v>0</v>
      </c>
      <c r="KR286" s="144">
        <v>0</v>
      </c>
      <c r="KS286" s="144">
        <v>0</v>
      </c>
      <c r="KT286" s="144">
        <v>0</v>
      </c>
      <c r="KU286" s="144">
        <v>0</v>
      </c>
      <c r="KV286" s="144">
        <v>0</v>
      </c>
      <c r="KW286" s="144">
        <v>0</v>
      </c>
      <c r="KX286" s="144">
        <v>0</v>
      </c>
      <c r="KY286" s="144">
        <v>0</v>
      </c>
      <c r="KZ286" s="471">
        <v>0</v>
      </c>
      <c r="LA286" s="471">
        <v>0</v>
      </c>
      <c r="LB286" s="471">
        <v>0</v>
      </c>
      <c r="LC286" s="471">
        <v>0</v>
      </c>
      <c r="LD286" s="471">
        <v>0</v>
      </c>
      <c r="LE286" s="471">
        <v>0</v>
      </c>
      <c r="LF286" s="471">
        <v>0</v>
      </c>
      <c r="LG286" s="471">
        <v>0</v>
      </c>
      <c r="LH286" s="471">
        <v>0</v>
      </c>
      <c r="LI286" s="471">
        <v>0</v>
      </c>
      <c r="LJ286" s="144">
        <v>0</v>
      </c>
      <c r="LK286" s="144">
        <v>0</v>
      </c>
      <c r="LL286" s="144">
        <v>0</v>
      </c>
      <c r="LM286" s="144">
        <v>0</v>
      </c>
      <c r="LN286" s="144">
        <v>0</v>
      </c>
      <c r="LO286" s="144">
        <v>0</v>
      </c>
      <c r="LP286" s="471">
        <v>0</v>
      </c>
      <c r="LQ286" s="144">
        <v>0</v>
      </c>
      <c r="LR286" s="144">
        <v>0</v>
      </c>
      <c r="LS286" s="144">
        <v>0</v>
      </c>
      <c r="LT286" s="144">
        <v>0</v>
      </c>
      <c r="LU286" s="144">
        <v>0</v>
      </c>
      <c r="LV286" s="144">
        <v>0</v>
      </c>
      <c r="LW286" s="144">
        <v>0</v>
      </c>
      <c r="LX286" s="144">
        <v>0</v>
      </c>
      <c r="LY286" s="144">
        <v>0</v>
      </c>
      <c r="LZ286" s="144">
        <v>0</v>
      </c>
      <c r="MA286" s="144">
        <v>0</v>
      </c>
      <c r="MB286" s="144">
        <v>0</v>
      </c>
      <c r="MC286" s="144">
        <v>0</v>
      </c>
      <c r="MD286" s="144">
        <v>0</v>
      </c>
      <c r="ME286" s="144">
        <v>0</v>
      </c>
      <c r="MF286" s="144">
        <v>0</v>
      </c>
      <c r="MG286" s="144">
        <v>0</v>
      </c>
      <c r="MH286" s="144">
        <v>0</v>
      </c>
      <c r="MI286" s="144">
        <v>0</v>
      </c>
      <c r="MJ286" s="144">
        <v>0</v>
      </c>
      <c r="MK286" s="144">
        <v>0</v>
      </c>
      <c r="ML286" s="144">
        <v>0</v>
      </c>
      <c r="MM286" s="144">
        <v>0</v>
      </c>
      <c r="MN286" s="144">
        <v>0</v>
      </c>
      <c r="MO286" s="144">
        <v>0</v>
      </c>
      <c r="MP286" s="144">
        <v>0</v>
      </c>
      <c r="MQ286" s="144">
        <v>0</v>
      </c>
      <c r="MR286" s="144">
        <v>0</v>
      </c>
      <c r="MS286" s="144">
        <v>0</v>
      </c>
      <c r="MT286" s="144">
        <v>0</v>
      </c>
      <c r="MU286" s="144">
        <v>0</v>
      </c>
      <c r="MV286" s="144">
        <v>0</v>
      </c>
      <c r="MW286" s="144">
        <v>0</v>
      </c>
      <c r="MX286" s="144">
        <v>0</v>
      </c>
      <c r="MY286" s="144">
        <v>0</v>
      </c>
      <c r="MZ286" s="144">
        <v>0</v>
      </c>
      <c r="NA286" s="144">
        <v>0</v>
      </c>
      <c r="NB286" s="144">
        <v>0</v>
      </c>
      <c r="NC286" s="144">
        <v>0</v>
      </c>
      <c r="ND286" s="144">
        <v>0</v>
      </c>
      <c r="NE286" s="144">
        <v>0</v>
      </c>
      <c r="NF286" s="144">
        <v>0</v>
      </c>
      <c r="NG286" s="144">
        <v>0</v>
      </c>
      <c r="NH286" s="144">
        <v>0</v>
      </c>
      <c r="NI286" s="144">
        <v>0</v>
      </c>
      <c r="NJ286" s="144">
        <v>0</v>
      </c>
      <c r="NK286" s="144">
        <v>0</v>
      </c>
      <c r="NL286" s="144">
        <v>0</v>
      </c>
      <c r="NM286" s="144">
        <v>0</v>
      </c>
      <c r="NN286" s="144">
        <v>0</v>
      </c>
      <c r="NO286" s="144">
        <v>0</v>
      </c>
      <c r="NP286" s="144">
        <v>0</v>
      </c>
      <c r="NQ286" s="144">
        <v>0</v>
      </c>
      <c r="NR286" s="144">
        <v>0</v>
      </c>
      <c r="NS286" s="144">
        <v>0</v>
      </c>
      <c r="NT286" s="144">
        <v>0</v>
      </c>
      <c r="NU286" s="144">
        <v>0</v>
      </c>
      <c r="NV286" s="144">
        <v>0</v>
      </c>
      <c r="NW286" s="144">
        <v>0</v>
      </c>
      <c r="NX286" s="144">
        <v>0</v>
      </c>
      <c r="NY286" s="144">
        <v>0</v>
      </c>
      <c r="NZ286" s="144">
        <v>0</v>
      </c>
      <c r="OA286" s="144">
        <v>0</v>
      </c>
      <c r="OB286" s="144">
        <v>0</v>
      </c>
      <c r="OC286" s="144">
        <v>0</v>
      </c>
      <c r="OD286" s="144">
        <v>0</v>
      </c>
      <c r="OE286" s="144">
        <v>0</v>
      </c>
      <c r="OF286" s="144">
        <v>0</v>
      </c>
      <c r="OG286" s="144">
        <v>0</v>
      </c>
      <c r="OH286" s="144">
        <v>0</v>
      </c>
      <c r="OI286" s="144">
        <v>0</v>
      </c>
      <c r="OJ286" s="144">
        <v>0</v>
      </c>
      <c r="OK286" s="144">
        <v>0</v>
      </c>
      <c r="OL286" s="144">
        <v>0</v>
      </c>
      <c r="OM286" s="144">
        <v>0</v>
      </c>
      <c r="ON286" s="144">
        <v>0</v>
      </c>
      <c r="OO286" s="144">
        <v>0</v>
      </c>
      <c r="OP286" s="144">
        <v>0</v>
      </c>
      <c r="OQ286" s="471">
        <v>0</v>
      </c>
      <c r="OR286" s="471">
        <v>0</v>
      </c>
      <c r="OS286" s="471">
        <v>0</v>
      </c>
      <c r="OT286" s="471">
        <v>0</v>
      </c>
      <c r="OU286" s="471">
        <v>0</v>
      </c>
      <c r="OV286" s="471">
        <v>0</v>
      </c>
      <c r="OW286" s="471">
        <v>0</v>
      </c>
      <c r="OX286" s="471">
        <v>0</v>
      </c>
      <c r="OY286" s="471">
        <v>0</v>
      </c>
      <c r="OZ286" s="471">
        <v>0</v>
      </c>
      <c r="PA286" s="471">
        <v>0</v>
      </c>
      <c r="PB286" s="144">
        <v>0</v>
      </c>
    </row>
    <row r="287" spans="1:436" s="144" customFormat="1" x14ac:dyDescent="0.2">
      <c r="A287" s="318"/>
      <c r="B287" s="318">
        <v>11</v>
      </c>
      <c r="C287" s="319">
        <f t="shared" ca="1" si="237"/>
        <v>0</v>
      </c>
      <c r="D287" s="322"/>
      <c r="E287" s="322"/>
      <c r="F287" s="322"/>
      <c r="G287" s="144">
        <v>1</v>
      </c>
      <c r="H287" s="144">
        <v>1</v>
      </c>
      <c r="I287" s="343">
        <v>1</v>
      </c>
      <c r="J287" s="144">
        <v>1</v>
      </c>
      <c r="K287" s="144">
        <v>0</v>
      </c>
      <c r="L287" s="144">
        <v>0</v>
      </c>
      <c r="M287" s="144">
        <v>0</v>
      </c>
      <c r="N287" s="144">
        <v>0</v>
      </c>
      <c r="O287" s="144">
        <v>0</v>
      </c>
      <c r="P287" s="144">
        <v>0</v>
      </c>
      <c r="Q287" s="144">
        <v>0</v>
      </c>
      <c r="R287" s="144">
        <v>0</v>
      </c>
      <c r="S287" s="144">
        <v>0</v>
      </c>
      <c r="T287" s="144">
        <v>0</v>
      </c>
      <c r="U287" s="144">
        <v>0</v>
      </c>
      <c r="V287" s="144">
        <v>0</v>
      </c>
      <c r="W287" s="144">
        <v>0</v>
      </c>
      <c r="X287" s="144">
        <v>0</v>
      </c>
      <c r="Y287" s="144">
        <v>0</v>
      </c>
      <c r="Z287" s="144">
        <v>0</v>
      </c>
      <c r="AA287" s="144">
        <v>0</v>
      </c>
      <c r="AB287" s="144">
        <v>0</v>
      </c>
      <c r="AC287" s="144">
        <v>0</v>
      </c>
      <c r="AD287" s="144">
        <v>0</v>
      </c>
      <c r="AE287" s="144">
        <v>0</v>
      </c>
      <c r="AF287" s="144">
        <v>0</v>
      </c>
      <c r="AG287" s="144">
        <v>0</v>
      </c>
      <c r="AH287" s="144">
        <v>0</v>
      </c>
      <c r="AI287" s="144">
        <v>0</v>
      </c>
      <c r="AJ287" s="144">
        <v>0</v>
      </c>
      <c r="AK287" s="144">
        <v>0</v>
      </c>
      <c r="AL287" s="144">
        <v>0</v>
      </c>
      <c r="AM287" s="144">
        <v>0</v>
      </c>
      <c r="AN287" s="144">
        <v>0</v>
      </c>
      <c r="AO287" s="144">
        <v>0</v>
      </c>
      <c r="AP287" s="363">
        <v>0</v>
      </c>
      <c r="AQ287" s="144">
        <v>0</v>
      </c>
      <c r="AR287" s="144">
        <v>0</v>
      </c>
      <c r="AS287" s="144">
        <v>0</v>
      </c>
      <c r="AT287" s="144">
        <v>0</v>
      </c>
      <c r="AU287" s="144">
        <v>0</v>
      </c>
      <c r="AV287" s="144">
        <v>0</v>
      </c>
      <c r="AW287" s="144">
        <v>0</v>
      </c>
      <c r="AX287" s="144">
        <v>0</v>
      </c>
      <c r="AY287" s="144">
        <v>0</v>
      </c>
      <c r="AZ287" s="144">
        <v>0</v>
      </c>
      <c r="BA287" s="144">
        <v>0</v>
      </c>
      <c r="BB287" s="144">
        <v>0</v>
      </c>
      <c r="BC287" s="144">
        <v>0</v>
      </c>
      <c r="BD287" s="144">
        <v>0</v>
      </c>
      <c r="BE287" s="144">
        <v>0</v>
      </c>
      <c r="BF287" s="144">
        <v>0</v>
      </c>
      <c r="BG287" s="144">
        <v>0</v>
      </c>
      <c r="BH287" s="144">
        <v>0</v>
      </c>
      <c r="BI287" s="144">
        <v>0</v>
      </c>
      <c r="BJ287" s="144">
        <v>0</v>
      </c>
      <c r="BK287" s="144">
        <v>0</v>
      </c>
      <c r="BL287" s="144">
        <v>0</v>
      </c>
      <c r="BM287" s="144">
        <v>0</v>
      </c>
      <c r="BN287" s="144">
        <v>0</v>
      </c>
      <c r="BO287" s="144">
        <v>0</v>
      </c>
      <c r="BP287" s="144">
        <v>0</v>
      </c>
      <c r="BQ287" s="144">
        <v>0</v>
      </c>
      <c r="BR287" s="144">
        <v>0</v>
      </c>
      <c r="BS287" s="371">
        <v>0</v>
      </c>
      <c r="BT287" s="144">
        <v>0</v>
      </c>
      <c r="BU287" s="144">
        <v>0</v>
      </c>
      <c r="BV287" s="144">
        <v>0</v>
      </c>
      <c r="BW287" s="144">
        <v>0</v>
      </c>
      <c r="BX287" s="144">
        <v>0</v>
      </c>
      <c r="BY287">
        <v>0</v>
      </c>
      <c r="BZ287" s="144">
        <v>0</v>
      </c>
      <c r="CA287" s="144">
        <v>0</v>
      </c>
      <c r="CB287" s="144">
        <v>0</v>
      </c>
      <c r="CC287" s="329">
        <v>0</v>
      </c>
      <c r="CD287" s="329">
        <v>0</v>
      </c>
      <c r="CE287" s="329">
        <v>0</v>
      </c>
      <c r="CF287" s="329">
        <v>0</v>
      </c>
      <c r="CG287" s="144">
        <v>0</v>
      </c>
      <c r="CH287" s="144">
        <v>0</v>
      </c>
      <c r="CI287" s="144">
        <v>0</v>
      </c>
      <c r="CJ287" s="144">
        <v>0</v>
      </c>
      <c r="CK287" s="144">
        <v>0</v>
      </c>
      <c r="CL287" s="144">
        <v>0</v>
      </c>
      <c r="CM287" s="144">
        <v>0</v>
      </c>
      <c r="CN287" s="144">
        <v>0</v>
      </c>
      <c r="CO287" s="144">
        <v>0</v>
      </c>
      <c r="CP287" s="144">
        <v>0</v>
      </c>
      <c r="CQ287" s="144">
        <v>0</v>
      </c>
      <c r="CR287" s="144">
        <v>0</v>
      </c>
      <c r="CS287" s="144">
        <v>0</v>
      </c>
      <c r="CT287" s="144">
        <v>0</v>
      </c>
      <c r="CU287" s="144">
        <v>0</v>
      </c>
      <c r="CV287" s="144">
        <v>0</v>
      </c>
      <c r="CW287" s="144">
        <v>0</v>
      </c>
      <c r="CX287" s="144">
        <v>0</v>
      </c>
      <c r="CY287" s="144">
        <v>0</v>
      </c>
      <c r="CZ287" s="144">
        <v>0</v>
      </c>
      <c r="DA287" s="144">
        <v>0</v>
      </c>
      <c r="DB287" s="144">
        <v>0</v>
      </c>
      <c r="DC287" s="144">
        <v>0</v>
      </c>
      <c r="DD287" s="144">
        <v>0</v>
      </c>
      <c r="DE287" s="144">
        <v>0</v>
      </c>
      <c r="DF287" s="144">
        <v>0</v>
      </c>
      <c r="DG287" s="144">
        <v>0</v>
      </c>
      <c r="DH287" s="144">
        <v>0</v>
      </c>
      <c r="DI287" s="144">
        <v>0</v>
      </c>
      <c r="DJ287" s="144">
        <v>0</v>
      </c>
      <c r="DK287" s="144">
        <v>0</v>
      </c>
      <c r="DL287" s="144">
        <v>0</v>
      </c>
      <c r="DM287" s="144">
        <v>0</v>
      </c>
      <c r="DN287" s="144">
        <v>0</v>
      </c>
      <c r="DO287" s="144">
        <v>0</v>
      </c>
      <c r="DP287" s="144">
        <v>0</v>
      </c>
      <c r="DQ287" s="144">
        <v>0</v>
      </c>
      <c r="DR287" s="329">
        <v>0</v>
      </c>
      <c r="DS287" s="144">
        <v>0</v>
      </c>
      <c r="DT287" s="329"/>
      <c r="DU287" s="329"/>
      <c r="DV287" s="329"/>
      <c r="DW287" s="329"/>
      <c r="DX287" s="329"/>
      <c r="DY287"/>
      <c r="EC287" s="329"/>
      <c r="ED287" s="329"/>
      <c r="EE287" s="329"/>
      <c r="EF287" s="329"/>
      <c r="EJ287" s="408"/>
      <c r="EL287" s="408"/>
      <c r="ER287" s="329"/>
      <c r="FA287" s="329"/>
      <c r="FB287" s="329"/>
      <c r="FC287" s="329"/>
      <c r="FD287" s="329"/>
      <c r="FE287" s="329"/>
      <c r="FF287" s="329"/>
      <c r="FG287" s="329"/>
      <c r="FH287" s="329"/>
      <c r="FI287" s="144">
        <v>0</v>
      </c>
      <c r="FJ287" s="144">
        <v>0</v>
      </c>
      <c r="FK287" s="144">
        <v>0</v>
      </c>
      <c r="FL287" s="144">
        <v>0</v>
      </c>
      <c r="FM287" s="144">
        <v>0</v>
      </c>
      <c r="FN287" s="144">
        <v>0</v>
      </c>
      <c r="FO287" s="144">
        <v>0</v>
      </c>
      <c r="FP287" s="144">
        <v>0</v>
      </c>
      <c r="FQ287" s="144">
        <v>0</v>
      </c>
      <c r="FR287" s="144">
        <v>0</v>
      </c>
      <c r="FS287" s="329">
        <v>0</v>
      </c>
      <c r="FT287" s="144">
        <v>0</v>
      </c>
      <c r="FU287" s="144">
        <v>0</v>
      </c>
      <c r="FV287" s="144">
        <v>0</v>
      </c>
      <c r="FW287" s="144">
        <v>0</v>
      </c>
      <c r="FX287" s="144">
        <v>0</v>
      </c>
      <c r="FY287" s="144">
        <v>0</v>
      </c>
      <c r="FZ287" s="144">
        <v>0</v>
      </c>
      <c r="GA287" s="144">
        <v>0</v>
      </c>
      <c r="GB287" s="144">
        <v>0</v>
      </c>
      <c r="GC287" s="144">
        <v>0</v>
      </c>
      <c r="GD287" s="144">
        <v>0</v>
      </c>
      <c r="GE287" s="144">
        <v>0</v>
      </c>
      <c r="GF287" s="144">
        <v>0</v>
      </c>
      <c r="GG287" s="144">
        <v>0</v>
      </c>
      <c r="GH287" s="144">
        <v>0</v>
      </c>
      <c r="GI287" s="144">
        <v>0</v>
      </c>
      <c r="GJ287" s="144">
        <v>0</v>
      </c>
      <c r="GK287" s="144">
        <v>0</v>
      </c>
      <c r="GL287" s="144">
        <v>0</v>
      </c>
      <c r="GM287" s="144">
        <v>0</v>
      </c>
      <c r="GN287" s="144">
        <v>0</v>
      </c>
      <c r="GO287" s="144">
        <v>0</v>
      </c>
      <c r="GP287" s="144">
        <v>0</v>
      </c>
      <c r="GQ287" s="144">
        <v>0</v>
      </c>
      <c r="GR287" s="144">
        <v>0</v>
      </c>
      <c r="GS287" s="144">
        <v>0</v>
      </c>
      <c r="GT287" s="144">
        <v>0</v>
      </c>
      <c r="GU287" s="144">
        <v>0</v>
      </c>
      <c r="GV287" s="144">
        <v>0</v>
      </c>
      <c r="GW287" s="144">
        <v>0</v>
      </c>
      <c r="GX287" s="144">
        <v>0</v>
      </c>
      <c r="GY287" s="144">
        <v>0</v>
      </c>
      <c r="GZ287" s="144">
        <v>0</v>
      </c>
      <c r="HA287" s="144">
        <v>0</v>
      </c>
      <c r="HB287" s="144">
        <v>0</v>
      </c>
      <c r="HC287" s="144">
        <v>0</v>
      </c>
      <c r="HD287" s="144">
        <v>0</v>
      </c>
      <c r="HE287" s="144">
        <v>0</v>
      </c>
      <c r="HF287" s="144">
        <v>0</v>
      </c>
      <c r="HG287" s="144">
        <v>0</v>
      </c>
      <c r="HH287" s="144">
        <v>0</v>
      </c>
      <c r="HI287" s="144">
        <v>0</v>
      </c>
      <c r="HJ287" s="144">
        <v>0</v>
      </c>
      <c r="HK287" s="144">
        <v>0</v>
      </c>
      <c r="HL287" s="144">
        <v>0</v>
      </c>
      <c r="HM287" s="144">
        <v>0</v>
      </c>
      <c r="HN287" s="144">
        <v>0</v>
      </c>
      <c r="HO287" s="144">
        <v>0</v>
      </c>
      <c r="HP287" s="144">
        <v>0</v>
      </c>
      <c r="HQ287" s="144">
        <v>0</v>
      </c>
      <c r="HR287" s="144">
        <v>0</v>
      </c>
      <c r="HS287" s="144">
        <v>0</v>
      </c>
      <c r="HT287" s="144">
        <v>0</v>
      </c>
      <c r="HU287" s="144">
        <v>0</v>
      </c>
      <c r="HV287" s="144">
        <v>0</v>
      </c>
      <c r="HW287" s="144">
        <v>0</v>
      </c>
      <c r="HX287" s="144">
        <v>0</v>
      </c>
      <c r="HY287" s="144">
        <v>0</v>
      </c>
      <c r="HZ287" s="144">
        <v>0</v>
      </c>
      <c r="IA287" s="144">
        <v>0</v>
      </c>
      <c r="IB287" s="144">
        <v>0</v>
      </c>
      <c r="IC287" s="144">
        <v>0</v>
      </c>
      <c r="ID287" s="144">
        <v>0</v>
      </c>
      <c r="IE287" s="144">
        <v>0</v>
      </c>
      <c r="IF287" s="144">
        <v>0</v>
      </c>
      <c r="IG287" s="144">
        <v>0</v>
      </c>
      <c r="IH287" s="144">
        <v>0</v>
      </c>
      <c r="II287" s="329">
        <v>0</v>
      </c>
      <c r="IJ287" s="144">
        <v>0</v>
      </c>
      <c r="IK287" s="144">
        <v>0</v>
      </c>
      <c r="IL287" s="144">
        <v>0</v>
      </c>
      <c r="IM287" s="144">
        <v>0</v>
      </c>
      <c r="IN287" s="341">
        <f t="shared" si="238"/>
        <v>0</v>
      </c>
      <c r="IO287" s="144">
        <v>0</v>
      </c>
      <c r="IP287" s="144">
        <v>0</v>
      </c>
      <c r="IQ287" s="144">
        <v>0</v>
      </c>
      <c r="IR287" s="144">
        <v>0</v>
      </c>
      <c r="IS287" s="144">
        <v>0</v>
      </c>
      <c r="IT287" s="144">
        <v>0</v>
      </c>
      <c r="IU287" s="144">
        <v>0</v>
      </c>
      <c r="IV287" s="144">
        <v>0</v>
      </c>
      <c r="IW287" s="144">
        <v>0</v>
      </c>
      <c r="IX287" s="144">
        <v>0</v>
      </c>
      <c r="IY287" s="144">
        <v>0</v>
      </c>
      <c r="IZ287" s="144">
        <v>0</v>
      </c>
      <c r="JA287" s="144">
        <v>0</v>
      </c>
      <c r="JB287" s="144">
        <v>0</v>
      </c>
      <c r="JC287" s="343">
        <v>0</v>
      </c>
      <c r="JD287" s="144">
        <v>0</v>
      </c>
      <c r="JE287" s="144">
        <v>0</v>
      </c>
      <c r="JF287" s="362">
        <f t="shared" si="239"/>
        <v>0</v>
      </c>
      <c r="JG287" s="144">
        <v>0</v>
      </c>
      <c r="JH287" s="144">
        <v>0</v>
      </c>
      <c r="JI287" s="144">
        <v>0</v>
      </c>
      <c r="JJ287" s="144">
        <v>0</v>
      </c>
      <c r="JK287" s="144">
        <v>0</v>
      </c>
      <c r="JL287" s="144">
        <v>0</v>
      </c>
      <c r="JM287" s="144">
        <v>0</v>
      </c>
      <c r="JN287" s="341">
        <f t="shared" si="240"/>
        <v>0</v>
      </c>
      <c r="JO287" s="144">
        <v>0</v>
      </c>
      <c r="JP287" s="144">
        <v>0</v>
      </c>
      <c r="JQ287" s="144">
        <v>0</v>
      </c>
      <c r="JR287" s="144">
        <v>0</v>
      </c>
      <c r="JS287" s="144">
        <v>0</v>
      </c>
      <c r="JT287" s="144">
        <v>0</v>
      </c>
      <c r="JU287" s="144">
        <v>0</v>
      </c>
      <c r="JV287" s="341">
        <f t="shared" si="241"/>
        <v>0</v>
      </c>
      <c r="JW287" s="144">
        <v>0</v>
      </c>
      <c r="JX287" s="144">
        <v>0</v>
      </c>
      <c r="JY287" s="144">
        <v>0</v>
      </c>
      <c r="JZ287" s="144">
        <v>0</v>
      </c>
      <c r="KA287" s="144">
        <v>0</v>
      </c>
      <c r="KB287" s="144">
        <v>0</v>
      </c>
      <c r="KC287" s="144">
        <v>0</v>
      </c>
      <c r="KD287" s="144">
        <v>0</v>
      </c>
      <c r="KE287" s="144">
        <v>0</v>
      </c>
      <c r="KF287" s="144">
        <v>0</v>
      </c>
      <c r="KG287" s="144">
        <v>0</v>
      </c>
      <c r="KH287" s="144">
        <v>0</v>
      </c>
      <c r="KI287" s="144">
        <v>0</v>
      </c>
      <c r="KJ287" s="144">
        <v>0</v>
      </c>
      <c r="KK287" s="144">
        <v>0</v>
      </c>
      <c r="KL287" s="144">
        <v>0</v>
      </c>
      <c r="KM287" s="144">
        <v>0</v>
      </c>
      <c r="KN287" s="144">
        <v>0</v>
      </c>
      <c r="KO287" s="144">
        <v>0</v>
      </c>
      <c r="KP287" s="144">
        <v>0</v>
      </c>
      <c r="KQ287" s="144">
        <v>0</v>
      </c>
      <c r="KR287" s="144">
        <v>0</v>
      </c>
      <c r="KS287" s="144">
        <v>0</v>
      </c>
      <c r="KT287" s="144">
        <v>0</v>
      </c>
      <c r="KU287" s="144">
        <v>0</v>
      </c>
      <c r="KV287" s="144">
        <v>0</v>
      </c>
      <c r="KW287" s="144">
        <v>0</v>
      </c>
      <c r="KX287" s="144">
        <v>0</v>
      </c>
      <c r="KY287" s="144">
        <v>0</v>
      </c>
      <c r="KZ287" s="471">
        <v>0</v>
      </c>
      <c r="LA287" s="471">
        <v>0</v>
      </c>
      <c r="LB287" s="471">
        <v>0</v>
      </c>
      <c r="LC287" s="471">
        <v>0</v>
      </c>
      <c r="LD287" s="471">
        <v>0</v>
      </c>
      <c r="LE287" s="471">
        <v>0</v>
      </c>
      <c r="LF287" s="471">
        <v>0</v>
      </c>
      <c r="LG287" s="471">
        <v>0</v>
      </c>
      <c r="LH287" s="471">
        <v>0</v>
      </c>
      <c r="LI287" s="471">
        <v>0</v>
      </c>
      <c r="LJ287" s="144">
        <v>0</v>
      </c>
      <c r="LK287" s="144">
        <v>0</v>
      </c>
      <c r="LL287" s="144">
        <v>0</v>
      </c>
      <c r="LM287" s="144">
        <v>0</v>
      </c>
      <c r="LN287" s="144">
        <v>0</v>
      </c>
      <c r="LO287" s="144">
        <v>0</v>
      </c>
      <c r="LP287" s="471">
        <v>0</v>
      </c>
      <c r="LQ287" s="144">
        <v>0</v>
      </c>
      <c r="LR287" s="144">
        <v>0</v>
      </c>
      <c r="LS287" s="144">
        <v>0</v>
      </c>
      <c r="LT287" s="144">
        <v>0</v>
      </c>
      <c r="LU287" s="144">
        <v>0</v>
      </c>
      <c r="LV287" s="144">
        <v>0</v>
      </c>
      <c r="LW287" s="144">
        <v>0</v>
      </c>
      <c r="LX287" s="144">
        <v>0</v>
      </c>
      <c r="LY287" s="144">
        <v>0</v>
      </c>
      <c r="LZ287" s="144">
        <v>0</v>
      </c>
      <c r="MA287" s="144">
        <v>0</v>
      </c>
      <c r="MB287" s="144">
        <v>0</v>
      </c>
      <c r="MC287" s="144">
        <v>0</v>
      </c>
      <c r="MD287" s="144">
        <v>0</v>
      </c>
      <c r="ME287" s="144">
        <v>0</v>
      </c>
      <c r="MF287" s="144">
        <v>0</v>
      </c>
      <c r="MG287" s="144">
        <v>0</v>
      </c>
      <c r="MH287" s="144">
        <v>0</v>
      </c>
      <c r="MI287" s="144">
        <v>0</v>
      </c>
      <c r="MJ287" s="144">
        <v>0</v>
      </c>
      <c r="MK287" s="144">
        <v>0</v>
      </c>
      <c r="ML287" s="144">
        <v>0</v>
      </c>
      <c r="MM287" s="144">
        <v>0</v>
      </c>
      <c r="MN287" s="144">
        <v>0</v>
      </c>
      <c r="MO287" s="144">
        <v>0</v>
      </c>
      <c r="MP287" s="144">
        <v>0</v>
      </c>
      <c r="MQ287" s="144">
        <v>0</v>
      </c>
      <c r="MR287" s="144">
        <v>0</v>
      </c>
      <c r="MS287" s="144">
        <v>0</v>
      </c>
      <c r="MT287" s="144">
        <v>0</v>
      </c>
      <c r="MU287" s="144">
        <v>0</v>
      </c>
      <c r="MV287" s="144">
        <v>0</v>
      </c>
      <c r="MW287" s="144">
        <v>0</v>
      </c>
      <c r="MX287" s="144">
        <v>0</v>
      </c>
      <c r="MY287" s="144">
        <v>0</v>
      </c>
      <c r="MZ287" s="144">
        <v>0</v>
      </c>
      <c r="NA287" s="144">
        <v>0</v>
      </c>
      <c r="NB287" s="144">
        <v>0</v>
      </c>
      <c r="NC287" s="144">
        <v>0</v>
      </c>
      <c r="ND287" s="144">
        <v>0</v>
      </c>
      <c r="NE287" s="144">
        <v>0</v>
      </c>
      <c r="NF287" s="144">
        <v>0</v>
      </c>
      <c r="NG287" s="144">
        <v>0</v>
      </c>
      <c r="NH287" s="144">
        <v>0</v>
      </c>
      <c r="NI287" s="144">
        <v>0</v>
      </c>
      <c r="NJ287" s="144">
        <v>0</v>
      </c>
      <c r="NK287" s="144">
        <v>0</v>
      </c>
      <c r="NL287" s="144">
        <v>0</v>
      </c>
      <c r="NM287" s="144">
        <v>0</v>
      </c>
      <c r="NN287" s="144">
        <v>0</v>
      </c>
      <c r="NO287" s="144">
        <v>0</v>
      </c>
      <c r="NP287" s="144">
        <v>0</v>
      </c>
      <c r="NQ287" s="144">
        <v>0</v>
      </c>
      <c r="NR287" s="144">
        <v>0</v>
      </c>
      <c r="NS287" s="144">
        <v>0</v>
      </c>
      <c r="NT287" s="144">
        <v>0</v>
      </c>
      <c r="NU287" s="144">
        <v>0</v>
      </c>
      <c r="NV287" s="144">
        <v>0</v>
      </c>
      <c r="NW287" s="144">
        <v>0</v>
      </c>
      <c r="NX287" s="144">
        <v>0</v>
      </c>
      <c r="NY287" s="144">
        <v>0</v>
      </c>
      <c r="NZ287" s="144">
        <v>0</v>
      </c>
      <c r="OA287" s="144">
        <v>0</v>
      </c>
      <c r="OB287" s="144">
        <v>0</v>
      </c>
      <c r="OC287" s="144">
        <v>0</v>
      </c>
      <c r="OD287" s="144">
        <v>0</v>
      </c>
      <c r="OE287" s="144">
        <v>0</v>
      </c>
      <c r="OF287" s="144">
        <v>0</v>
      </c>
      <c r="OG287" s="144">
        <v>0</v>
      </c>
      <c r="OH287" s="144">
        <v>0</v>
      </c>
      <c r="OI287" s="144">
        <v>0</v>
      </c>
      <c r="OJ287" s="144">
        <v>0</v>
      </c>
      <c r="OK287" s="144">
        <v>0</v>
      </c>
      <c r="OL287" s="144">
        <v>0</v>
      </c>
      <c r="OM287" s="144">
        <v>0</v>
      </c>
      <c r="ON287" s="144">
        <v>0</v>
      </c>
      <c r="OO287" s="144">
        <v>0</v>
      </c>
      <c r="OP287" s="144">
        <v>0</v>
      </c>
      <c r="OQ287" s="471">
        <v>0</v>
      </c>
      <c r="OR287" s="471">
        <v>0</v>
      </c>
      <c r="OS287" s="471">
        <v>0</v>
      </c>
      <c r="OT287" s="471">
        <v>0</v>
      </c>
      <c r="OU287" s="471">
        <v>0</v>
      </c>
      <c r="OV287" s="471">
        <v>0</v>
      </c>
      <c r="OW287" s="471">
        <v>0</v>
      </c>
      <c r="OX287" s="471">
        <v>0</v>
      </c>
      <c r="OY287" s="471">
        <v>0</v>
      </c>
      <c r="OZ287" s="471">
        <v>0</v>
      </c>
      <c r="PA287" s="471">
        <v>0</v>
      </c>
      <c r="PB287" s="144">
        <v>0</v>
      </c>
    </row>
    <row r="288" spans="1:436" s="144" customFormat="1" x14ac:dyDescent="0.2">
      <c r="A288" s="55"/>
      <c r="B288" s="318">
        <v>12</v>
      </c>
      <c r="C288" s="319">
        <f t="shared" ca="1" si="237"/>
        <v>0</v>
      </c>
      <c r="D288" s="322"/>
      <c r="E288" s="322"/>
      <c r="F288" s="322"/>
      <c r="G288" s="144">
        <v>0</v>
      </c>
      <c r="H288" s="144">
        <v>0</v>
      </c>
      <c r="I288" s="343">
        <v>0</v>
      </c>
      <c r="J288" s="144">
        <v>0</v>
      </c>
      <c r="K288" s="144">
        <v>1</v>
      </c>
      <c r="L288" s="144">
        <v>1</v>
      </c>
      <c r="M288" s="144">
        <v>1</v>
      </c>
      <c r="N288" s="144">
        <v>0</v>
      </c>
      <c r="O288" s="144">
        <v>0</v>
      </c>
      <c r="P288" s="144">
        <v>0</v>
      </c>
      <c r="Q288" s="144">
        <v>0</v>
      </c>
      <c r="R288" s="144">
        <v>0</v>
      </c>
      <c r="S288" s="144">
        <v>0</v>
      </c>
      <c r="T288" s="144">
        <v>0</v>
      </c>
      <c r="U288" s="144">
        <v>0</v>
      </c>
      <c r="V288" s="144">
        <v>0</v>
      </c>
      <c r="W288" s="144">
        <v>0</v>
      </c>
      <c r="X288" s="144">
        <v>0</v>
      </c>
      <c r="Y288" s="144">
        <v>0</v>
      </c>
      <c r="Z288" s="144">
        <v>0</v>
      </c>
      <c r="AA288" s="144">
        <v>0</v>
      </c>
      <c r="AB288" s="144">
        <v>0</v>
      </c>
      <c r="AC288" s="144">
        <v>0</v>
      </c>
      <c r="AD288" s="144">
        <v>0</v>
      </c>
      <c r="AE288" s="144">
        <v>0</v>
      </c>
      <c r="AF288" s="144">
        <v>0</v>
      </c>
      <c r="AG288" s="144">
        <v>0</v>
      </c>
      <c r="AH288" s="144">
        <v>0</v>
      </c>
      <c r="AI288" s="144">
        <v>0</v>
      </c>
      <c r="AJ288" s="144">
        <v>0</v>
      </c>
      <c r="AK288" s="144">
        <v>0</v>
      </c>
      <c r="AL288" s="144">
        <v>0</v>
      </c>
      <c r="AM288" s="144">
        <v>0</v>
      </c>
      <c r="AN288" s="144">
        <v>1</v>
      </c>
      <c r="AO288" s="144">
        <v>1</v>
      </c>
      <c r="AP288" s="363">
        <v>1</v>
      </c>
      <c r="AQ288" s="144">
        <v>1</v>
      </c>
      <c r="AR288" s="144">
        <v>1</v>
      </c>
      <c r="AS288" s="144">
        <v>1</v>
      </c>
      <c r="AT288" s="144">
        <v>1</v>
      </c>
      <c r="AU288" s="144">
        <v>1</v>
      </c>
      <c r="AV288" s="144">
        <v>1</v>
      </c>
      <c r="AW288" s="144">
        <v>1</v>
      </c>
      <c r="AX288" s="144">
        <v>0</v>
      </c>
      <c r="AY288" s="144">
        <v>0</v>
      </c>
      <c r="AZ288" s="144">
        <v>0</v>
      </c>
      <c r="BA288" s="144">
        <v>1</v>
      </c>
      <c r="BB288" s="144">
        <v>1</v>
      </c>
      <c r="BC288" s="144">
        <v>1</v>
      </c>
      <c r="BD288" s="144">
        <v>1</v>
      </c>
      <c r="BE288" s="144">
        <v>0</v>
      </c>
      <c r="BF288" s="144">
        <v>0</v>
      </c>
      <c r="BG288" s="144">
        <v>0</v>
      </c>
      <c r="BH288" s="144">
        <v>0</v>
      </c>
      <c r="BI288" s="144">
        <v>0</v>
      </c>
      <c r="BJ288" s="144">
        <v>0</v>
      </c>
      <c r="BK288" s="144">
        <v>0</v>
      </c>
      <c r="BL288" s="144">
        <v>0</v>
      </c>
      <c r="BM288" s="144">
        <v>0</v>
      </c>
      <c r="BN288" s="144">
        <v>0</v>
      </c>
      <c r="BO288" s="144">
        <v>1</v>
      </c>
      <c r="BP288" s="144">
        <v>1</v>
      </c>
      <c r="BQ288" s="144">
        <v>1</v>
      </c>
      <c r="BR288" s="144">
        <v>1</v>
      </c>
      <c r="BS288" s="371">
        <v>0</v>
      </c>
      <c r="BT288" s="144">
        <v>1</v>
      </c>
      <c r="BU288" s="144">
        <v>1</v>
      </c>
      <c r="BV288" s="144">
        <v>1</v>
      </c>
      <c r="BW288" s="144">
        <v>1</v>
      </c>
      <c r="BX288" s="144">
        <v>1</v>
      </c>
      <c r="BY288">
        <v>0</v>
      </c>
      <c r="BZ288" s="144">
        <v>0</v>
      </c>
      <c r="CA288" s="144">
        <v>0</v>
      </c>
      <c r="CB288" s="144">
        <v>0</v>
      </c>
      <c r="CC288" s="329">
        <v>0</v>
      </c>
      <c r="CD288" s="329">
        <v>0</v>
      </c>
      <c r="CE288" s="329">
        <v>0</v>
      </c>
      <c r="CF288" s="329">
        <v>0</v>
      </c>
      <c r="CG288" s="144">
        <v>0</v>
      </c>
      <c r="CH288" s="144">
        <v>0</v>
      </c>
      <c r="CI288" s="144">
        <v>0</v>
      </c>
      <c r="CJ288" s="144">
        <v>0</v>
      </c>
      <c r="CK288" s="144">
        <v>0</v>
      </c>
      <c r="CL288" s="144">
        <v>0</v>
      </c>
      <c r="CM288" s="144">
        <v>0</v>
      </c>
      <c r="CN288" s="144">
        <v>0</v>
      </c>
      <c r="CO288" s="144">
        <v>0</v>
      </c>
      <c r="CP288" s="144">
        <v>0</v>
      </c>
      <c r="CQ288" s="144">
        <v>0</v>
      </c>
      <c r="CR288" s="144">
        <v>0</v>
      </c>
      <c r="CS288" s="144">
        <v>0</v>
      </c>
      <c r="CT288" s="144">
        <v>0</v>
      </c>
      <c r="CU288" s="144">
        <v>0</v>
      </c>
      <c r="CV288" s="144">
        <v>0</v>
      </c>
      <c r="CW288" s="144">
        <v>0</v>
      </c>
      <c r="CX288" s="144">
        <v>0</v>
      </c>
      <c r="CY288" s="144">
        <v>0</v>
      </c>
      <c r="CZ288" s="144">
        <v>0</v>
      </c>
      <c r="DA288" s="144">
        <v>0</v>
      </c>
      <c r="DB288" s="144">
        <v>0</v>
      </c>
      <c r="DC288" s="144">
        <v>0</v>
      </c>
      <c r="DD288" s="144">
        <v>0</v>
      </c>
      <c r="DE288" s="144">
        <v>0</v>
      </c>
      <c r="DF288" s="144">
        <v>0</v>
      </c>
      <c r="DG288" s="144">
        <v>0</v>
      </c>
      <c r="DH288" s="144">
        <v>0</v>
      </c>
      <c r="DI288" s="144">
        <v>0</v>
      </c>
      <c r="DJ288" s="144">
        <v>0</v>
      </c>
      <c r="DK288" s="144">
        <v>0</v>
      </c>
      <c r="DL288" s="144">
        <v>0</v>
      </c>
      <c r="DM288" s="144">
        <v>0</v>
      </c>
      <c r="DN288" s="144">
        <v>0</v>
      </c>
      <c r="DO288" s="144">
        <v>1</v>
      </c>
      <c r="DP288" s="144">
        <v>1</v>
      </c>
      <c r="DQ288" s="144">
        <v>1</v>
      </c>
      <c r="DR288" s="329">
        <v>1</v>
      </c>
      <c r="DS288" s="144">
        <v>1</v>
      </c>
      <c r="DT288" s="329">
        <v>1</v>
      </c>
      <c r="DU288" s="329">
        <v>1</v>
      </c>
      <c r="DV288" s="329">
        <v>1</v>
      </c>
      <c r="DW288" s="329">
        <v>1</v>
      </c>
      <c r="DX288" s="329">
        <v>1</v>
      </c>
      <c r="DY288"/>
      <c r="EC288" s="329"/>
      <c r="ED288" s="329"/>
      <c r="EE288" s="329"/>
      <c r="EF288" s="329"/>
      <c r="EJ288" s="408"/>
      <c r="EL288" s="408"/>
      <c r="ER288" s="329"/>
      <c r="FA288" s="329"/>
      <c r="FB288" s="329"/>
      <c r="FC288" s="329"/>
      <c r="FD288" s="329"/>
      <c r="FE288" s="329"/>
      <c r="FF288" s="329"/>
      <c r="FG288" s="329"/>
      <c r="FH288" s="329"/>
      <c r="FI288" s="144">
        <v>0</v>
      </c>
      <c r="FJ288" s="144">
        <v>0</v>
      </c>
      <c r="FK288" s="144">
        <v>0</v>
      </c>
      <c r="FL288" s="144">
        <v>0</v>
      </c>
      <c r="FM288" s="144">
        <v>0</v>
      </c>
      <c r="FN288" s="144">
        <v>0</v>
      </c>
      <c r="FO288" s="144">
        <v>0</v>
      </c>
      <c r="FP288" s="144">
        <v>0</v>
      </c>
      <c r="FQ288" s="144">
        <v>0</v>
      </c>
      <c r="FR288" s="144">
        <v>0</v>
      </c>
      <c r="FS288" s="329">
        <v>0</v>
      </c>
      <c r="FT288" s="144">
        <v>0</v>
      </c>
      <c r="FU288" s="144">
        <v>0</v>
      </c>
      <c r="FV288" s="144">
        <v>0</v>
      </c>
      <c r="FW288" s="144">
        <v>0</v>
      </c>
      <c r="FX288" s="144">
        <v>0</v>
      </c>
      <c r="FY288" s="144">
        <v>0</v>
      </c>
      <c r="FZ288" s="144">
        <v>0</v>
      </c>
      <c r="GA288" s="144">
        <v>0</v>
      </c>
      <c r="GB288" s="144">
        <v>0</v>
      </c>
      <c r="GC288" s="144">
        <v>0</v>
      </c>
      <c r="GD288" s="144">
        <v>0</v>
      </c>
      <c r="GE288" s="144">
        <v>0</v>
      </c>
      <c r="GF288" s="144">
        <v>0</v>
      </c>
      <c r="GG288" s="144">
        <v>0</v>
      </c>
      <c r="GH288" s="144">
        <v>0</v>
      </c>
      <c r="GI288" s="144">
        <v>0</v>
      </c>
      <c r="GJ288" s="144">
        <v>0</v>
      </c>
      <c r="GK288" s="144">
        <v>0</v>
      </c>
      <c r="GL288" s="144">
        <v>0</v>
      </c>
      <c r="GM288" s="144">
        <v>0</v>
      </c>
      <c r="GN288" s="144">
        <v>0</v>
      </c>
      <c r="GO288" s="144">
        <v>0</v>
      </c>
      <c r="GP288" s="144">
        <v>0</v>
      </c>
      <c r="GQ288" s="144">
        <v>0</v>
      </c>
      <c r="GR288" s="144">
        <v>0</v>
      </c>
      <c r="GS288" s="144">
        <v>0</v>
      </c>
      <c r="GT288" s="144">
        <v>0</v>
      </c>
      <c r="GU288" s="144">
        <v>0</v>
      </c>
      <c r="GV288" s="144">
        <v>0</v>
      </c>
      <c r="GW288" s="144">
        <v>0</v>
      </c>
      <c r="GX288" s="144">
        <v>0</v>
      </c>
      <c r="GY288" s="144">
        <v>0</v>
      </c>
      <c r="GZ288" s="144">
        <v>0</v>
      </c>
      <c r="HA288" s="144">
        <v>0</v>
      </c>
      <c r="HB288" s="144">
        <v>0</v>
      </c>
      <c r="HC288" s="144">
        <v>0</v>
      </c>
      <c r="HD288" s="144">
        <v>0</v>
      </c>
      <c r="HE288" s="144">
        <v>0</v>
      </c>
      <c r="HF288" s="144">
        <v>0</v>
      </c>
      <c r="HG288" s="144">
        <v>0</v>
      </c>
      <c r="HH288" s="144">
        <v>0</v>
      </c>
      <c r="HI288" s="144">
        <v>0</v>
      </c>
      <c r="HJ288" s="144">
        <v>0</v>
      </c>
      <c r="HK288" s="144">
        <v>0</v>
      </c>
      <c r="HL288" s="144">
        <v>0</v>
      </c>
      <c r="HM288" s="144">
        <v>0</v>
      </c>
      <c r="HN288" s="144">
        <v>0</v>
      </c>
      <c r="HO288" s="144">
        <v>0</v>
      </c>
      <c r="HP288" s="144">
        <v>0</v>
      </c>
      <c r="HQ288" s="144">
        <v>0</v>
      </c>
      <c r="HR288" s="144">
        <v>0</v>
      </c>
      <c r="HS288" s="144">
        <v>0</v>
      </c>
      <c r="HT288" s="144">
        <v>0</v>
      </c>
      <c r="HU288" s="144">
        <v>0</v>
      </c>
      <c r="HV288" s="144">
        <v>0</v>
      </c>
      <c r="HW288" s="144">
        <v>0</v>
      </c>
      <c r="HX288" s="144">
        <v>0</v>
      </c>
      <c r="HY288" s="144">
        <v>1</v>
      </c>
      <c r="HZ288" s="144">
        <v>1</v>
      </c>
      <c r="IA288" s="144">
        <v>1</v>
      </c>
      <c r="IB288" s="144">
        <v>1</v>
      </c>
      <c r="IC288" s="144">
        <v>1</v>
      </c>
      <c r="ID288" s="144">
        <v>1</v>
      </c>
      <c r="IE288" s="144">
        <v>1</v>
      </c>
      <c r="IF288" s="144">
        <v>1</v>
      </c>
      <c r="IG288" s="144">
        <v>1</v>
      </c>
      <c r="IH288" s="144">
        <v>1</v>
      </c>
      <c r="II288" s="329">
        <v>1</v>
      </c>
      <c r="IJ288" s="144">
        <v>1</v>
      </c>
      <c r="IK288" s="144">
        <v>1</v>
      </c>
      <c r="IL288" s="144">
        <v>1</v>
      </c>
      <c r="IM288" s="144">
        <v>1</v>
      </c>
      <c r="IN288" s="341">
        <f t="shared" si="238"/>
        <v>0.5</v>
      </c>
      <c r="IO288" s="144">
        <v>0</v>
      </c>
      <c r="IP288" s="144">
        <v>0</v>
      </c>
      <c r="IQ288" s="144">
        <v>0</v>
      </c>
      <c r="IR288" s="144">
        <v>0</v>
      </c>
      <c r="IS288" s="144">
        <v>0</v>
      </c>
      <c r="IT288" s="144">
        <v>0</v>
      </c>
      <c r="IU288" s="144">
        <v>0</v>
      </c>
      <c r="IV288" s="144">
        <v>0</v>
      </c>
      <c r="IW288" s="144">
        <v>0</v>
      </c>
      <c r="IX288" s="144">
        <v>0</v>
      </c>
      <c r="IY288" s="144">
        <v>0</v>
      </c>
      <c r="IZ288" s="144">
        <v>0</v>
      </c>
      <c r="JA288" s="144">
        <v>0</v>
      </c>
      <c r="JB288" s="144">
        <v>0</v>
      </c>
      <c r="JC288" s="343">
        <v>0</v>
      </c>
      <c r="JD288" s="144">
        <v>0</v>
      </c>
      <c r="JE288" s="144">
        <v>0</v>
      </c>
      <c r="JF288" s="362">
        <f t="shared" si="239"/>
        <v>0</v>
      </c>
      <c r="JG288" s="144">
        <v>0</v>
      </c>
      <c r="JH288" s="144">
        <v>0</v>
      </c>
      <c r="JI288" s="144">
        <v>0</v>
      </c>
      <c r="JJ288" s="144">
        <v>0</v>
      </c>
      <c r="JK288" s="144">
        <v>0</v>
      </c>
      <c r="JL288" s="144">
        <v>0</v>
      </c>
      <c r="JM288" s="144">
        <v>0</v>
      </c>
      <c r="JN288" s="341">
        <f t="shared" si="240"/>
        <v>0</v>
      </c>
      <c r="JO288" s="144">
        <v>0</v>
      </c>
      <c r="JP288" s="144">
        <v>0</v>
      </c>
      <c r="JQ288" s="144">
        <v>0</v>
      </c>
      <c r="JR288" s="144">
        <v>0</v>
      </c>
      <c r="JS288" s="144">
        <v>0</v>
      </c>
      <c r="JT288" s="144">
        <v>0</v>
      </c>
      <c r="JU288" s="144">
        <v>0</v>
      </c>
      <c r="JV288" s="341">
        <f t="shared" si="241"/>
        <v>0</v>
      </c>
      <c r="JW288" s="144">
        <v>0</v>
      </c>
      <c r="JX288" s="144">
        <v>0</v>
      </c>
      <c r="JY288" s="144">
        <v>0</v>
      </c>
      <c r="JZ288" s="144">
        <v>0</v>
      </c>
      <c r="KA288" s="144">
        <v>0</v>
      </c>
      <c r="KB288" s="144">
        <v>0</v>
      </c>
      <c r="KC288" s="144">
        <v>0</v>
      </c>
      <c r="KD288" s="144">
        <v>0</v>
      </c>
      <c r="KE288" s="144">
        <v>0</v>
      </c>
      <c r="KF288" s="144">
        <v>0</v>
      </c>
      <c r="KG288" s="144">
        <v>0</v>
      </c>
      <c r="KH288" s="144">
        <v>0</v>
      </c>
      <c r="KI288" s="144">
        <v>0</v>
      </c>
      <c r="KJ288" s="144">
        <v>0</v>
      </c>
      <c r="KK288" s="144">
        <v>0</v>
      </c>
      <c r="KL288" s="144">
        <v>0</v>
      </c>
      <c r="KM288" s="144">
        <v>0</v>
      </c>
      <c r="KN288" s="144">
        <v>1</v>
      </c>
      <c r="KO288" s="144">
        <v>1</v>
      </c>
      <c r="KP288" s="144">
        <v>1</v>
      </c>
      <c r="KQ288" s="144">
        <v>1</v>
      </c>
      <c r="KR288" s="144">
        <v>0</v>
      </c>
      <c r="KS288" s="144">
        <v>0</v>
      </c>
      <c r="KT288" s="144">
        <v>0</v>
      </c>
      <c r="KU288" s="144">
        <v>0</v>
      </c>
      <c r="KV288" s="144">
        <v>0</v>
      </c>
      <c r="KW288" s="144">
        <v>0</v>
      </c>
      <c r="KX288" s="144">
        <v>0</v>
      </c>
      <c r="KY288" s="144">
        <v>0</v>
      </c>
      <c r="KZ288" s="471">
        <v>0</v>
      </c>
      <c r="LA288" s="471">
        <v>0</v>
      </c>
      <c r="LB288" s="471">
        <v>0</v>
      </c>
      <c r="LC288" s="471">
        <v>0</v>
      </c>
      <c r="LD288" s="471">
        <v>0</v>
      </c>
      <c r="LE288" s="471">
        <v>0</v>
      </c>
      <c r="LF288" s="471">
        <v>0</v>
      </c>
      <c r="LG288" s="471">
        <v>0</v>
      </c>
      <c r="LH288" s="471">
        <v>0</v>
      </c>
      <c r="LI288" s="471">
        <v>0</v>
      </c>
      <c r="LJ288" s="144">
        <v>0</v>
      </c>
      <c r="LK288" s="144">
        <v>0</v>
      </c>
      <c r="LL288" s="144">
        <v>0</v>
      </c>
      <c r="LM288" s="144">
        <v>0</v>
      </c>
      <c r="LN288" s="144">
        <v>0</v>
      </c>
      <c r="LO288" s="144">
        <v>0</v>
      </c>
      <c r="LP288" s="471">
        <v>0</v>
      </c>
      <c r="LQ288" s="144">
        <v>0</v>
      </c>
      <c r="LR288" s="144">
        <v>0</v>
      </c>
      <c r="LS288" s="144">
        <v>0</v>
      </c>
      <c r="LT288" s="144">
        <v>0</v>
      </c>
      <c r="LU288" s="144">
        <v>0</v>
      </c>
      <c r="LV288" s="144">
        <v>0</v>
      </c>
      <c r="LW288" s="144">
        <v>0</v>
      </c>
      <c r="LX288" s="144">
        <v>0</v>
      </c>
      <c r="LY288" s="144">
        <v>0</v>
      </c>
      <c r="LZ288" s="144">
        <v>0</v>
      </c>
      <c r="MA288" s="144">
        <v>0</v>
      </c>
      <c r="MB288" s="144">
        <v>0</v>
      </c>
      <c r="MC288" s="144">
        <v>0</v>
      </c>
      <c r="MD288" s="144">
        <v>0</v>
      </c>
      <c r="ME288" s="144">
        <v>0</v>
      </c>
      <c r="MF288" s="144">
        <v>0</v>
      </c>
      <c r="MG288" s="144">
        <v>0</v>
      </c>
      <c r="MH288" s="144">
        <v>0</v>
      </c>
      <c r="MI288" s="144">
        <v>0</v>
      </c>
      <c r="MJ288" s="144">
        <v>0</v>
      </c>
      <c r="MK288" s="144">
        <v>0</v>
      </c>
      <c r="ML288" s="144">
        <v>0</v>
      </c>
      <c r="MM288" s="144">
        <v>0</v>
      </c>
      <c r="MN288" s="144">
        <v>1</v>
      </c>
      <c r="MO288" s="144">
        <v>1</v>
      </c>
      <c r="MP288" s="144">
        <v>1</v>
      </c>
      <c r="MQ288" s="144">
        <v>0</v>
      </c>
      <c r="MR288" s="144">
        <v>0</v>
      </c>
      <c r="MS288" s="144">
        <v>0</v>
      </c>
      <c r="MT288" s="144">
        <v>0</v>
      </c>
      <c r="MU288" s="144">
        <v>0</v>
      </c>
      <c r="MV288" s="144">
        <v>0</v>
      </c>
      <c r="MW288" s="144">
        <v>0</v>
      </c>
      <c r="MX288" s="144">
        <v>0</v>
      </c>
      <c r="MY288" s="144">
        <v>0</v>
      </c>
      <c r="MZ288" s="144">
        <v>0</v>
      </c>
      <c r="NA288" s="144">
        <v>0</v>
      </c>
      <c r="NB288" s="144">
        <v>1</v>
      </c>
      <c r="NC288" s="144">
        <v>1</v>
      </c>
      <c r="ND288" s="144">
        <v>1</v>
      </c>
      <c r="NE288" s="144">
        <v>1</v>
      </c>
      <c r="NF288" s="144">
        <v>1</v>
      </c>
      <c r="NG288" s="144">
        <v>1</v>
      </c>
      <c r="NH288" s="144">
        <v>1</v>
      </c>
      <c r="NI288" s="144">
        <v>1</v>
      </c>
      <c r="NJ288" s="144">
        <v>1</v>
      </c>
      <c r="NK288" s="144">
        <v>1</v>
      </c>
      <c r="NL288" s="144">
        <v>1</v>
      </c>
      <c r="NM288" s="144">
        <v>1</v>
      </c>
      <c r="NN288" s="144">
        <v>1</v>
      </c>
      <c r="NO288" s="144">
        <v>1</v>
      </c>
      <c r="NP288" s="144">
        <v>1</v>
      </c>
      <c r="NQ288" s="144">
        <v>0</v>
      </c>
      <c r="NR288" s="144">
        <v>0</v>
      </c>
      <c r="NS288" s="144">
        <v>0</v>
      </c>
      <c r="NT288" s="144">
        <v>0</v>
      </c>
      <c r="NU288" s="144">
        <v>0</v>
      </c>
      <c r="NV288" s="144">
        <v>0</v>
      </c>
      <c r="NW288" s="144">
        <v>0</v>
      </c>
      <c r="NX288" s="144">
        <v>0</v>
      </c>
      <c r="NY288" s="144">
        <v>0</v>
      </c>
      <c r="NZ288" s="144">
        <v>0</v>
      </c>
      <c r="OA288" s="144">
        <v>0</v>
      </c>
      <c r="OB288" s="144">
        <v>0</v>
      </c>
      <c r="OC288" s="144">
        <v>0</v>
      </c>
      <c r="OD288" s="144">
        <v>1</v>
      </c>
      <c r="OE288" s="144">
        <v>1</v>
      </c>
      <c r="OF288" s="144">
        <v>1</v>
      </c>
      <c r="OG288" s="144">
        <v>1</v>
      </c>
      <c r="OH288" s="144">
        <v>1</v>
      </c>
      <c r="OI288" s="144">
        <v>1</v>
      </c>
      <c r="OJ288" s="144">
        <v>1</v>
      </c>
      <c r="OK288" s="144">
        <v>1</v>
      </c>
      <c r="OL288" s="144">
        <v>1</v>
      </c>
      <c r="OM288" s="144">
        <v>1</v>
      </c>
      <c r="ON288" s="144">
        <v>1</v>
      </c>
      <c r="OO288" s="144">
        <v>1</v>
      </c>
      <c r="OP288" s="144">
        <v>1</v>
      </c>
      <c r="OQ288" s="471">
        <v>0</v>
      </c>
      <c r="OR288" s="471">
        <v>0</v>
      </c>
      <c r="OS288" s="471">
        <v>0</v>
      </c>
      <c r="OT288" s="471">
        <v>0</v>
      </c>
      <c r="OU288" s="471">
        <v>0</v>
      </c>
      <c r="OV288" s="471">
        <v>0</v>
      </c>
      <c r="OW288" s="471">
        <v>0</v>
      </c>
      <c r="OX288" s="471">
        <v>0</v>
      </c>
      <c r="OY288" s="471">
        <v>0</v>
      </c>
      <c r="OZ288" s="471">
        <v>0</v>
      </c>
      <c r="PA288" s="471">
        <v>0</v>
      </c>
      <c r="PB288" s="144">
        <v>0</v>
      </c>
    </row>
    <row r="289" spans="1:436" s="144" customFormat="1" x14ac:dyDescent="0.2">
      <c r="A289" s="318"/>
      <c r="B289" s="318">
        <v>13</v>
      </c>
      <c r="C289" s="319">
        <f t="shared" ca="1" si="237"/>
        <v>0</v>
      </c>
      <c r="D289" s="322"/>
      <c r="E289" s="322"/>
      <c r="F289" s="322"/>
      <c r="G289" s="144">
        <v>0</v>
      </c>
      <c r="H289" s="144">
        <v>0</v>
      </c>
      <c r="I289" s="343">
        <v>0</v>
      </c>
      <c r="J289" s="144">
        <v>0</v>
      </c>
      <c r="K289" s="144">
        <v>0</v>
      </c>
      <c r="L289" s="144">
        <v>0</v>
      </c>
      <c r="M289" s="144">
        <v>0</v>
      </c>
      <c r="N289" s="144">
        <v>0</v>
      </c>
      <c r="O289" s="144">
        <v>0</v>
      </c>
      <c r="P289" s="144">
        <v>0</v>
      </c>
      <c r="Q289" s="144">
        <v>0</v>
      </c>
      <c r="R289" s="144">
        <v>0</v>
      </c>
      <c r="S289" s="144">
        <v>0</v>
      </c>
      <c r="T289" s="144">
        <v>0</v>
      </c>
      <c r="U289" s="144">
        <v>0</v>
      </c>
      <c r="V289" s="144">
        <v>0</v>
      </c>
      <c r="W289" s="144">
        <v>0</v>
      </c>
      <c r="X289" s="144">
        <v>0</v>
      </c>
      <c r="Y289" s="144">
        <v>0</v>
      </c>
      <c r="Z289" s="144">
        <v>1</v>
      </c>
      <c r="AA289" s="144">
        <v>1</v>
      </c>
      <c r="AB289" s="144">
        <v>1</v>
      </c>
      <c r="AC289" s="144">
        <v>1</v>
      </c>
      <c r="AD289" s="144">
        <v>1</v>
      </c>
      <c r="AE289" s="144">
        <v>1</v>
      </c>
      <c r="AF289" s="144">
        <v>1</v>
      </c>
      <c r="AG289" s="144">
        <v>1</v>
      </c>
      <c r="AH289" s="144">
        <v>1</v>
      </c>
      <c r="AI289" s="144">
        <v>1</v>
      </c>
      <c r="AJ289" s="144">
        <v>1</v>
      </c>
      <c r="AK289" s="144">
        <v>0</v>
      </c>
      <c r="AL289" s="144">
        <v>0</v>
      </c>
      <c r="AM289" s="144">
        <v>0</v>
      </c>
      <c r="AN289" s="144">
        <v>0</v>
      </c>
      <c r="AO289" s="144">
        <v>0</v>
      </c>
      <c r="AP289" s="363">
        <v>0</v>
      </c>
      <c r="AQ289" s="144">
        <v>0</v>
      </c>
      <c r="AR289" s="144">
        <v>0</v>
      </c>
      <c r="AS289" s="144">
        <v>0</v>
      </c>
      <c r="AT289" s="144">
        <v>0</v>
      </c>
      <c r="AU289" s="144">
        <v>0</v>
      </c>
      <c r="AV289" s="144">
        <v>0</v>
      </c>
      <c r="AW289" s="144">
        <v>0</v>
      </c>
      <c r="AX289" s="144">
        <v>1</v>
      </c>
      <c r="AY289" s="144">
        <v>1</v>
      </c>
      <c r="AZ289" s="144">
        <v>2</v>
      </c>
      <c r="BA289" s="144">
        <v>2</v>
      </c>
      <c r="BB289" s="144">
        <v>2</v>
      </c>
      <c r="BC289" s="144">
        <v>2</v>
      </c>
      <c r="BD289" s="144">
        <v>1</v>
      </c>
      <c r="BE289" s="144">
        <v>1</v>
      </c>
      <c r="BF289" s="144">
        <v>1</v>
      </c>
      <c r="BG289" s="144">
        <v>1</v>
      </c>
      <c r="BH289" s="144">
        <v>1</v>
      </c>
      <c r="BI289" s="144">
        <v>1</v>
      </c>
      <c r="BJ289" s="144">
        <v>1</v>
      </c>
      <c r="BK289" s="144">
        <v>1</v>
      </c>
      <c r="BL289" s="144">
        <v>0</v>
      </c>
      <c r="BM289" s="144">
        <v>0</v>
      </c>
      <c r="BN289" s="144">
        <v>0</v>
      </c>
      <c r="BO289" s="144">
        <v>0</v>
      </c>
      <c r="BP289" s="144">
        <v>0</v>
      </c>
      <c r="BQ289" s="144">
        <v>0</v>
      </c>
      <c r="BR289" s="144">
        <v>0</v>
      </c>
      <c r="BS289" s="371">
        <v>0</v>
      </c>
      <c r="BT289" s="144">
        <v>0</v>
      </c>
      <c r="BU289" s="144">
        <v>0</v>
      </c>
      <c r="BV289" s="144">
        <v>0</v>
      </c>
      <c r="BW289" s="144">
        <v>0</v>
      </c>
      <c r="BX289" s="144">
        <v>0</v>
      </c>
      <c r="BY289">
        <v>0</v>
      </c>
      <c r="BZ289" s="144">
        <v>0</v>
      </c>
      <c r="CA289" s="144">
        <v>0</v>
      </c>
      <c r="CB289" s="144">
        <v>0</v>
      </c>
      <c r="CC289" s="329">
        <v>0</v>
      </c>
      <c r="CD289" s="329">
        <v>0</v>
      </c>
      <c r="CE289" s="329">
        <v>0</v>
      </c>
      <c r="CF289" s="329">
        <v>0</v>
      </c>
      <c r="CG289" s="144">
        <v>0</v>
      </c>
      <c r="CH289" s="144">
        <v>0</v>
      </c>
      <c r="CI289" s="144">
        <v>0</v>
      </c>
      <c r="CJ289" s="144">
        <v>0</v>
      </c>
      <c r="CK289" s="144">
        <v>0</v>
      </c>
      <c r="CL289" s="144">
        <v>0</v>
      </c>
      <c r="CM289" s="144">
        <v>0</v>
      </c>
      <c r="CN289" s="144">
        <v>0</v>
      </c>
      <c r="CO289" s="144">
        <v>0</v>
      </c>
      <c r="CP289" s="144">
        <v>0</v>
      </c>
      <c r="CQ289" s="144">
        <v>0</v>
      </c>
      <c r="CR289" s="144">
        <v>0</v>
      </c>
      <c r="CS289" s="144">
        <v>0</v>
      </c>
      <c r="CT289" s="144">
        <v>0</v>
      </c>
      <c r="CU289" s="144">
        <v>0</v>
      </c>
      <c r="CV289" s="144">
        <v>0</v>
      </c>
      <c r="CW289" s="144">
        <v>0</v>
      </c>
      <c r="CX289" s="144">
        <v>0</v>
      </c>
      <c r="CY289" s="144">
        <v>0</v>
      </c>
      <c r="CZ289" s="144">
        <v>0</v>
      </c>
      <c r="DA289" s="144">
        <v>0</v>
      </c>
      <c r="DB289" s="144">
        <v>0</v>
      </c>
      <c r="DC289" s="144">
        <v>0</v>
      </c>
      <c r="DD289" s="144">
        <v>0</v>
      </c>
      <c r="DE289" s="144">
        <v>0</v>
      </c>
      <c r="DF289" s="144">
        <v>0</v>
      </c>
      <c r="DG289" s="144">
        <v>0</v>
      </c>
      <c r="DH289" s="144">
        <v>0</v>
      </c>
      <c r="DI289" s="144">
        <v>0</v>
      </c>
      <c r="DJ289" s="144">
        <v>0</v>
      </c>
      <c r="DK289" s="144">
        <v>0</v>
      </c>
      <c r="DL289" s="144">
        <v>0</v>
      </c>
      <c r="DM289" s="144">
        <v>0</v>
      </c>
      <c r="DN289" s="144">
        <v>0</v>
      </c>
      <c r="DO289" s="144">
        <v>0</v>
      </c>
      <c r="DP289" s="144">
        <v>0</v>
      </c>
      <c r="DQ289" s="144">
        <v>0</v>
      </c>
      <c r="DR289" s="329">
        <v>0</v>
      </c>
      <c r="DS289" s="144">
        <v>0</v>
      </c>
      <c r="DT289" s="329"/>
      <c r="DU289" s="329"/>
      <c r="DV289" s="329"/>
      <c r="DW289" s="329"/>
      <c r="DX289" s="329"/>
      <c r="DY289"/>
      <c r="EC289" s="329"/>
      <c r="ED289" s="329"/>
      <c r="EE289" s="329"/>
      <c r="EF289" s="329"/>
      <c r="EJ289" s="408"/>
      <c r="EL289" s="408"/>
      <c r="ER289" s="329"/>
      <c r="FA289" s="329"/>
      <c r="FB289" s="329"/>
      <c r="FC289" s="329"/>
      <c r="FD289" s="329"/>
      <c r="FE289" s="329"/>
      <c r="FF289" s="329"/>
      <c r="FG289" s="329"/>
      <c r="FH289" s="329"/>
      <c r="FI289" s="144">
        <v>0</v>
      </c>
      <c r="FJ289" s="144">
        <v>0</v>
      </c>
      <c r="FK289" s="144">
        <v>0</v>
      </c>
      <c r="FL289" s="144">
        <v>0</v>
      </c>
      <c r="FM289" s="144">
        <v>0</v>
      </c>
      <c r="FN289" s="144">
        <v>0</v>
      </c>
      <c r="FO289" s="144">
        <v>0</v>
      </c>
      <c r="FP289" s="144">
        <v>0</v>
      </c>
      <c r="FQ289" s="144">
        <v>0</v>
      </c>
      <c r="FR289" s="144">
        <v>1</v>
      </c>
      <c r="FS289" s="329">
        <v>1</v>
      </c>
      <c r="FT289" s="144">
        <v>0</v>
      </c>
      <c r="FU289" s="144">
        <v>0</v>
      </c>
      <c r="FV289" s="144">
        <v>0</v>
      </c>
      <c r="FW289" s="144">
        <v>0</v>
      </c>
      <c r="FX289" s="144">
        <v>0</v>
      </c>
      <c r="FY289" s="144">
        <v>0</v>
      </c>
      <c r="FZ289" s="144">
        <v>0</v>
      </c>
      <c r="GA289" s="144">
        <v>0</v>
      </c>
      <c r="GB289" s="144">
        <v>0</v>
      </c>
      <c r="GC289" s="144">
        <v>0</v>
      </c>
      <c r="GD289" s="144">
        <v>0</v>
      </c>
      <c r="GE289" s="144">
        <v>0</v>
      </c>
      <c r="GF289" s="144">
        <v>0</v>
      </c>
      <c r="GG289" s="144">
        <v>0</v>
      </c>
      <c r="GH289" s="144">
        <v>0</v>
      </c>
      <c r="GI289" s="144">
        <v>0</v>
      </c>
      <c r="GJ289" s="144">
        <v>0</v>
      </c>
      <c r="GK289" s="144">
        <v>0</v>
      </c>
      <c r="GL289" s="144">
        <v>0</v>
      </c>
      <c r="GM289" s="144">
        <v>0</v>
      </c>
      <c r="GN289" s="144">
        <v>0</v>
      </c>
      <c r="GO289" s="144">
        <v>0</v>
      </c>
      <c r="GP289" s="144">
        <v>0</v>
      </c>
      <c r="GQ289" s="144">
        <v>0</v>
      </c>
      <c r="GR289" s="144">
        <v>0</v>
      </c>
      <c r="GS289" s="144">
        <v>0</v>
      </c>
      <c r="GT289" s="144">
        <v>0</v>
      </c>
      <c r="GU289" s="144">
        <v>0</v>
      </c>
      <c r="GV289" s="144">
        <v>0</v>
      </c>
      <c r="GW289" s="144">
        <v>0</v>
      </c>
      <c r="GX289" s="144">
        <v>0</v>
      </c>
      <c r="GY289" s="144">
        <v>0</v>
      </c>
      <c r="GZ289" s="144">
        <v>0</v>
      </c>
      <c r="HA289" s="144">
        <v>0</v>
      </c>
      <c r="HB289" s="144">
        <v>0</v>
      </c>
      <c r="HC289" s="144">
        <v>0</v>
      </c>
      <c r="HD289" s="144">
        <v>0</v>
      </c>
      <c r="HE289" s="144">
        <v>0</v>
      </c>
      <c r="HF289" s="144">
        <v>0</v>
      </c>
      <c r="HG289" s="144">
        <v>0</v>
      </c>
      <c r="HH289" s="144">
        <v>0</v>
      </c>
      <c r="HI289" s="144">
        <v>0</v>
      </c>
      <c r="HJ289" s="144">
        <v>0</v>
      </c>
      <c r="HK289" s="144">
        <v>0</v>
      </c>
      <c r="HL289" s="144">
        <v>0</v>
      </c>
      <c r="HM289" s="144">
        <v>0</v>
      </c>
      <c r="HN289" s="144">
        <v>0</v>
      </c>
      <c r="HO289" s="144">
        <v>0</v>
      </c>
      <c r="HP289" s="144">
        <v>0</v>
      </c>
      <c r="HQ289" s="144">
        <v>0</v>
      </c>
      <c r="HR289" s="144">
        <v>0</v>
      </c>
      <c r="HS289" s="144">
        <v>0</v>
      </c>
      <c r="HT289" s="144">
        <v>0</v>
      </c>
      <c r="HU289" s="144">
        <v>0</v>
      </c>
      <c r="HV289" s="144">
        <v>0</v>
      </c>
      <c r="HW289" s="144">
        <v>0</v>
      </c>
      <c r="HX289" s="144">
        <v>0</v>
      </c>
      <c r="HY289" s="144">
        <v>0</v>
      </c>
      <c r="HZ289" s="144">
        <v>0</v>
      </c>
      <c r="IA289" s="144">
        <v>0</v>
      </c>
      <c r="IB289" s="144">
        <v>0</v>
      </c>
      <c r="IC289" s="144">
        <v>0</v>
      </c>
      <c r="ID289" s="144">
        <v>0</v>
      </c>
      <c r="IE289" s="144">
        <v>0</v>
      </c>
      <c r="IF289" s="144">
        <v>0</v>
      </c>
      <c r="IG289" s="144">
        <v>0</v>
      </c>
      <c r="IH289" s="144">
        <v>0</v>
      </c>
      <c r="II289" s="329">
        <v>0</v>
      </c>
      <c r="IJ289" s="144">
        <v>0</v>
      </c>
      <c r="IK289" s="144">
        <v>0</v>
      </c>
      <c r="IL289" s="144">
        <v>0</v>
      </c>
      <c r="IM289" s="144">
        <v>0</v>
      </c>
      <c r="IN289" s="341">
        <f t="shared" si="238"/>
        <v>0</v>
      </c>
      <c r="IO289" s="144">
        <v>0</v>
      </c>
      <c r="IP289" s="144">
        <v>0</v>
      </c>
      <c r="IQ289" s="144">
        <v>0</v>
      </c>
      <c r="IR289" s="144">
        <v>0</v>
      </c>
      <c r="IS289" s="144">
        <v>0</v>
      </c>
      <c r="IT289" s="144">
        <v>0</v>
      </c>
      <c r="IU289" s="144">
        <v>0</v>
      </c>
      <c r="IV289" s="144">
        <v>0</v>
      </c>
      <c r="IW289" s="144">
        <v>0</v>
      </c>
      <c r="IX289" s="144">
        <v>0</v>
      </c>
      <c r="IY289" s="144">
        <v>0</v>
      </c>
      <c r="IZ289" s="144">
        <v>0</v>
      </c>
      <c r="JA289" s="144">
        <v>0</v>
      </c>
      <c r="JB289" s="144">
        <v>0</v>
      </c>
      <c r="JC289" s="343">
        <v>0</v>
      </c>
      <c r="JD289" s="144">
        <v>0</v>
      </c>
      <c r="JE289" s="144">
        <v>0</v>
      </c>
      <c r="JF289" s="362">
        <f t="shared" si="239"/>
        <v>0</v>
      </c>
      <c r="JG289" s="144">
        <v>0</v>
      </c>
      <c r="JH289" s="144">
        <v>0</v>
      </c>
      <c r="JI289" s="144">
        <v>0</v>
      </c>
      <c r="JJ289" s="144">
        <v>0</v>
      </c>
      <c r="JK289" s="144">
        <v>0</v>
      </c>
      <c r="JL289" s="144">
        <v>0</v>
      </c>
      <c r="JM289" s="144">
        <v>0</v>
      </c>
      <c r="JN289" s="341">
        <f t="shared" si="240"/>
        <v>0</v>
      </c>
      <c r="JO289" s="144">
        <v>0</v>
      </c>
      <c r="JP289" s="144">
        <v>0</v>
      </c>
      <c r="JQ289" s="144">
        <v>0</v>
      </c>
      <c r="JR289" s="144">
        <v>0</v>
      </c>
      <c r="JS289" s="144">
        <v>0</v>
      </c>
      <c r="JT289" s="144">
        <v>0</v>
      </c>
      <c r="JU289" s="144">
        <v>0</v>
      </c>
      <c r="JV289" s="341">
        <f t="shared" si="241"/>
        <v>0</v>
      </c>
      <c r="JW289" s="144">
        <v>0</v>
      </c>
      <c r="JX289" s="144">
        <v>0</v>
      </c>
      <c r="JY289" s="144">
        <v>0</v>
      </c>
      <c r="JZ289" s="144">
        <v>0</v>
      </c>
      <c r="KA289" s="144">
        <v>0</v>
      </c>
      <c r="KB289" s="144">
        <v>0</v>
      </c>
      <c r="KC289" s="144">
        <v>0</v>
      </c>
      <c r="KD289" s="144">
        <v>0</v>
      </c>
      <c r="KE289" s="144">
        <v>0</v>
      </c>
      <c r="KF289" s="144">
        <v>0</v>
      </c>
      <c r="KG289" s="144">
        <v>0</v>
      </c>
      <c r="KH289" s="144">
        <v>0</v>
      </c>
      <c r="KI289" s="144">
        <v>0</v>
      </c>
      <c r="KJ289" s="144">
        <v>0</v>
      </c>
      <c r="KK289" s="144">
        <v>0</v>
      </c>
      <c r="KL289" s="144">
        <v>0</v>
      </c>
      <c r="KM289" s="144">
        <v>0</v>
      </c>
      <c r="KN289" s="144">
        <v>0</v>
      </c>
      <c r="KO289" s="144">
        <v>0</v>
      </c>
      <c r="KP289" s="144">
        <v>0</v>
      </c>
      <c r="KQ289" s="144">
        <v>0</v>
      </c>
      <c r="KR289" s="144">
        <v>0</v>
      </c>
      <c r="KS289" s="144">
        <v>0</v>
      </c>
      <c r="KT289" s="144">
        <v>0</v>
      </c>
      <c r="KU289" s="144">
        <v>0</v>
      </c>
      <c r="KV289" s="144">
        <v>0</v>
      </c>
      <c r="KW289" s="144">
        <v>0</v>
      </c>
      <c r="KX289" s="144">
        <v>0</v>
      </c>
      <c r="KY289" s="144">
        <v>0</v>
      </c>
      <c r="KZ289" s="471">
        <v>0</v>
      </c>
      <c r="LA289" s="471">
        <v>0</v>
      </c>
      <c r="LB289" s="471">
        <v>0</v>
      </c>
      <c r="LC289" s="471">
        <v>0</v>
      </c>
      <c r="LD289" s="471">
        <v>0</v>
      </c>
      <c r="LE289" s="471">
        <v>0</v>
      </c>
      <c r="LF289" s="471">
        <v>0</v>
      </c>
      <c r="LG289" s="471">
        <v>0</v>
      </c>
      <c r="LH289" s="471">
        <v>0</v>
      </c>
      <c r="LI289" s="471">
        <v>0</v>
      </c>
      <c r="LJ289" s="144">
        <v>0</v>
      </c>
      <c r="LK289" s="144">
        <v>0</v>
      </c>
      <c r="LL289" s="144">
        <v>0</v>
      </c>
      <c r="LM289" s="144">
        <v>0</v>
      </c>
      <c r="LN289" s="144">
        <v>0</v>
      </c>
      <c r="LO289" s="144">
        <v>0</v>
      </c>
      <c r="LP289" s="471">
        <v>0</v>
      </c>
      <c r="LQ289" s="144">
        <v>0</v>
      </c>
      <c r="LR289" s="144">
        <v>0</v>
      </c>
      <c r="LS289" s="144">
        <v>0</v>
      </c>
      <c r="LT289" s="144">
        <v>0</v>
      </c>
      <c r="LU289" s="144">
        <v>0</v>
      </c>
      <c r="LV289" s="144">
        <v>0</v>
      </c>
      <c r="LW289" s="144">
        <v>0</v>
      </c>
      <c r="LX289" s="144">
        <v>0</v>
      </c>
      <c r="LY289" s="144">
        <v>0</v>
      </c>
      <c r="LZ289" s="144">
        <v>0</v>
      </c>
      <c r="MA289" s="144">
        <v>0</v>
      </c>
      <c r="MB289" s="144">
        <v>0</v>
      </c>
      <c r="MC289" s="144">
        <v>0</v>
      </c>
      <c r="MD289" s="144">
        <v>0</v>
      </c>
      <c r="ME289" s="144">
        <v>0</v>
      </c>
      <c r="MF289" s="144">
        <v>0</v>
      </c>
      <c r="MG289" s="144">
        <v>0</v>
      </c>
      <c r="MH289" s="144">
        <v>0</v>
      </c>
      <c r="MI289" s="144">
        <v>0</v>
      </c>
      <c r="MJ289" s="144">
        <v>0</v>
      </c>
      <c r="MK289" s="144">
        <v>0</v>
      </c>
      <c r="ML289" s="144">
        <v>0</v>
      </c>
      <c r="MM289" s="144">
        <v>0</v>
      </c>
      <c r="MN289" s="144">
        <v>0</v>
      </c>
      <c r="MO289" s="144">
        <v>0</v>
      </c>
      <c r="MP289" s="144">
        <v>0</v>
      </c>
      <c r="MQ289" s="144">
        <v>0</v>
      </c>
      <c r="MR289" s="144">
        <v>0</v>
      </c>
      <c r="MS289" s="144">
        <v>0</v>
      </c>
      <c r="MT289" s="144">
        <v>0</v>
      </c>
      <c r="MU289" s="144">
        <v>0</v>
      </c>
      <c r="MV289" s="144">
        <v>0</v>
      </c>
      <c r="MW289" s="144">
        <v>0</v>
      </c>
      <c r="MX289" s="144">
        <v>0</v>
      </c>
      <c r="MY289" s="144">
        <v>0</v>
      </c>
      <c r="MZ289" s="144">
        <v>0</v>
      </c>
      <c r="NA289" s="144">
        <v>0</v>
      </c>
      <c r="NB289" s="144">
        <v>0</v>
      </c>
      <c r="NC289" s="144">
        <v>0</v>
      </c>
      <c r="ND289" s="144">
        <v>0</v>
      </c>
      <c r="NE289" s="144">
        <v>0</v>
      </c>
      <c r="NF289" s="144">
        <v>0</v>
      </c>
      <c r="NG289" s="144">
        <v>0</v>
      </c>
      <c r="NH289" s="144">
        <v>0</v>
      </c>
      <c r="NI289" s="144">
        <v>0</v>
      </c>
      <c r="NJ289" s="144">
        <v>0</v>
      </c>
      <c r="NK289" s="144">
        <v>0</v>
      </c>
      <c r="NL289" s="144">
        <v>0</v>
      </c>
      <c r="NM289" s="144">
        <v>0</v>
      </c>
      <c r="NN289" s="144">
        <v>0</v>
      </c>
      <c r="NO289" s="144">
        <v>0</v>
      </c>
      <c r="NP289" s="144">
        <v>0</v>
      </c>
      <c r="NQ289" s="144">
        <v>0</v>
      </c>
      <c r="NR289" s="144">
        <v>0</v>
      </c>
      <c r="NS289" s="144">
        <v>0</v>
      </c>
      <c r="NT289" s="144">
        <v>0</v>
      </c>
      <c r="NU289" s="144">
        <v>0</v>
      </c>
      <c r="NV289" s="144">
        <v>0</v>
      </c>
      <c r="NW289" s="144">
        <v>0</v>
      </c>
      <c r="NX289" s="144">
        <v>0</v>
      </c>
      <c r="NY289" s="144">
        <v>0</v>
      </c>
      <c r="NZ289" s="144">
        <v>0</v>
      </c>
      <c r="OA289" s="144">
        <v>0</v>
      </c>
      <c r="OB289" s="144">
        <v>0</v>
      </c>
      <c r="OC289" s="144">
        <v>0</v>
      </c>
      <c r="OD289" s="144">
        <v>0</v>
      </c>
      <c r="OE289" s="144">
        <v>0</v>
      </c>
      <c r="OF289" s="144">
        <v>0</v>
      </c>
      <c r="OG289" s="144">
        <v>0</v>
      </c>
      <c r="OH289" s="144">
        <v>0</v>
      </c>
      <c r="OI289" s="144">
        <v>0</v>
      </c>
      <c r="OJ289" s="144">
        <v>0</v>
      </c>
      <c r="OK289" s="144">
        <v>0</v>
      </c>
      <c r="OL289" s="144">
        <v>0</v>
      </c>
      <c r="OM289" s="144">
        <v>0</v>
      </c>
      <c r="ON289" s="144">
        <v>0</v>
      </c>
      <c r="OO289" s="144">
        <v>0</v>
      </c>
      <c r="OP289" s="144">
        <v>0</v>
      </c>
      <c r="OQ289" s="471">
        <v>0</v>
      </c>
      <c r="OR289" s="471">
        <v>0</v>
      </c>
      <c r="OS289" s="471">
        <v>0</v>
      </c>
      <c r="OT289" s="471">
        <v>0</v>
      </c>
      <c r="OU289" s="471">
        <v>0</v>
      </c>
      <c r="OV289" s="471">
        <v>0</v>
      </c>
      <c r="OW289" s="471">
        <v>0</v>
      </c>
      <c r="OX289" s="471">
        <v>0</v>
      </c>
      <c r="OY289" s="471">
        <v>0</v>
      </c>
      <c r="OZ289" s="471">
        <v>0</v>
      </c>
      <c r="PA289" s="471">
        <v>0</v>
      </c>
      <c r="PB289" s="144">
        <v>0</v>
      </c>
    </row>
    <row r="290" spans="1:436" s="144" customFormat="1" x14ac:dyDescent="0.2">
      <c r="A290" s="55"/>
      <c r="B290" s="318">
        <v>14</v>
      </c>
      <c r="C290" s="319">
        <f t="shared" ca="1" si="237"/>
        <v>0</v>
      </c>
      <c r="D290" s="322"/>
      <c r="E290" s="322"/>
      <c r="F290" s="322"/>
      <c r="G290" s="144">
        <v>0</v>
      </c>
      <c r="H290" s="144">
        <v>0</v>
      </c>
      <c r="I290" s="343">
        <v>0</v>
      </c>
      <c r="J290" s="144">
        <v>0</v>
      </c>
      <c r="K290" s="144">
        <v>0</v>
      </c>
      <c r="L290" s="144">
        <v>0</v>
      </c>
      <c r="M290" s="144">
        <v>0</v>
      </c>
      <c r="N290" s="144">
        <v>0</v>
      </c>
      <c r="O290" s="144">
        <v>0</v>
      </c>
      <c r="P290" s="144">
        <v>0</v>
      </c>
      <c r="Q290" s="144">
        <v>0</v>
      </c>
      <c r="R290" s="144">
        <v>0</v>
      </c>
      <c r="S290" s="144">
        <v>0</v>
      </c>
      <c r="T290" s="144">
        <v>0</v>
      </c>
      <c r="U290" s="144">
        <v>0</v>
      </c>
      <c r="V290" s="144">
        <v>0</v>
      </c>
      <c r="W290" s="144">
        <v>0</v>
      </c>
      <c r="X290" s="144">
        <v>0</v>
      </c>
      <c r="Y290" s="144">
        <v>0</v>
      </c>
      <c r="Z290" s="144">
        <v>0</v>
      </c>
      <c r="AA290" s="144">
        <v>0</v>
      </c>
      <c r="AB290" s="144">
        <v>0</v>
      </c>
      <c r="AC290" s="144">
        <v>0</v>
      </c>
      <c r="AD290" s="144">
        <v>0</v>
      </c>
      <c r="AE290" s="144">
        <v>0</v>
      </c>
      <c r="AF290" s="144">
        <v>0</v>
      </c>
      <c r="AG290" s="144">
        <v>0</v>
      </c>
      <c r="AH290" s="144">
        <v>0</v>
      </c>
      <c r="AI290" s="144">
        <v>0</v>
      </c>
      <c r="AJ290" s="144">
        <v>0</v>
      </c>
      <c r="AK290" s="144">
        <v>0</v>
      </c>
      <c r="AL290" s="144">
        <v>0</v>
      </c>
      <c r="AM290" s="144">
        <v>0</v>
      </c>
      <c r="AN290" s="144">
        <v>0</v>
      </c>
      <c r="AO290" s="144">
        <v>0</v>
      </c>
      <c r="AP290" s="363">
        <v>0</v>
      </c>
      <c r="AQ290" s="144">
        <v>0</v>
      </c>
      <c r="AR290" s="144">
        <v>0</v>
      </c>
      <c r="AS290" s="144">
        <v>0</v>
      </c>
      <c r="AT290" s="144">
        <v>0</v>
      </c>
      <c r="AU290" s="144">
        <v>0</v>
      </c>
      <c r="AV290" s="144">
        <v>0</v>
      </c>
      <c r="AW290" s="144">
        <v>0</v>
      </c>
      <c r="AX290" s="144">
        <v>0</v>
      </c>
      <c r="AY290" s="144">
        <v>0</v>
      </c>
      <c r="AZ290" s="144">
        <v>0</v>
      </c>
      <c r="BA290" s="144">
        <v>0</v>
      </c>
      <c r="BB290" s="144">
        <v>0</v>
      </c>
      <c r="BC290" s="144">
        <v>0</v>
      </c>
      <c r="BD290" s="144">
        <v>0</v>
      </c>
      <c r="BE290" s="144">
        <v>0</v>
      </c>
      <c r="BF290" s="144">
        <v>0</v>
      </c>
      <c r="BG290" s="144">
        <v>0</v>
      </c>
      <c r="BH290" s="144">
        <v>0</v>
      </c>
      <c r="BI290" s="144">
        <v>0</v>
      </c>
      <c r="BJ290" s="144">
        <v>0</v>
      </c>
      <c r="BK290" s="144">
        <v>0</v>
      </c>
      <c r="BL290" s="144">
        <v>0</v>
      </c>
      <c r="BM290" s="144">
        <v>0</v>
      </c>
      <c r="BN290" s="144">
        <v>0</v>
      </c>
      <c r="BO290" s="144">
        <v>0</v>
      </c>
      <c r="BP290" s="144">
        <v>0</v>
      </c>
      <c r="BQ290" s="144">
        <v>0</v>
      </c>
      <c r="BR290" s="144">
        <v>0</v>
      </c>
      <c r="BS290" s="371">
        <v>0</v>
      </c>
      <c r="BT290" s="144">
        <v>0</v>
      </c>
      <c r="BU290" s="144">
        <v>0</v>
      </c>
      <c r="BV290" s="144">
        <v>0</v>
      </c>
      <c r="BW290" s="144">
        <v>0</v>
      </c>
      <c r="BX290" s="144">
        <v>0</v>
      </c>
      <c r="BY290">
        <v>0</v>
      </c>
      <c r="BZ290" s="144">
        <v>0</v>
      </c>
      <c r="CA290" s="144">
        <v>0</v>
      </c>
      <c r="CB290" s="144">
        <v>0</v>
      </c>
      <c r="CC290" s="329">
        <v>0</v>
      </c>
      <c r="CD290" s="329">
        <v>0</v>
      </c>
      <c r="CE290" s="329">
        <v>0</v>
      </c>
      <c r="CF290" s="329">
        <v>0</v>
      </c>
      <c r="CG290" s="144">
        <v>0</v>
      </c>
      <c r="CH290" s="144">
        <v>0</v>
      </c>
      <c r="CI290" s="144">
        <v>0</v>
      </c>
      <c r="CJ290" s="144">
        <v>0</v>
      </c>
      <c r="CK290" s="144">
        <v>0</v>
      </c>
      <c r="CL290" s="144">
        <v>0</v>
      </c>
      <c r="CM290" s="144">
        <v>0</v>
      </c>
      <c r="CN290" s="144">
        <v>0</v>
      </c>
      <c r="CO290" s="144">
        <v>0</v>
      </c>
      <c r="CP290" s="144">
        <v>0</v>
      </c>
      <c r="CQ290" s="144">
        <v>0</v>
      </c>
      <c r="CR290" s="144">
        <v>0</v>
      </c>
      <c r="CS290" s="144">
        <v>0</v>
      </c>
      <c r="CT290" s="144">
        <v>0</v>
      </c>
      <c r="CU290" s="144">
        <v>0</v>
      </c>
      <c r="CV290" s="144">
        <v>0</v>
      </c>
      <c r="CW290" s="144">
        <v>0</v>
      </c>
      <c r="CX290" s="144">
        <v>0</v>
      </c>
      <c r="CY290" s="144">
        <v>0</v>
      </c>
      <c r="CZ290" s="144">
        <v>0</v>
      </c>
      <c r="DA290" s="144">
        <v>0</v>
      </c>
      <c r="DB290" s="144">
        <v>0</v>
      </c>
      <c r="DC290" s="144">
        <v>0</v>
      </c>
      <c r="DD290" s="144">
        <v>0</v>
      </c>
      <c r="DE290" s="144">
        <v>0</v>
      </c>
      <c r="DF290" s="144">
        <v>0</v>
      </c>
      <c r="DG290" s="144">
        <v>0</v>
      </c>
      <c r="DH290" s="144">
        <v>0</v>
      </c>
      <c r="DI290" s="144">
        <v>0</v>
      </c>
      <c r="DJ290" s="144">
        <v>0</v>
      </c>
      <c r="DK290" s="144">
        <v>0</v>
      </c>
      <c r="DL290" s="144">
        <v>0</v>
      </c>
      <c r="DM290" s="144">
        <v>0</v>
      </c>
      <c r="DN290" s="144">
        <v>0</v>
      </c>
      <c r="DO290" s="144">
        <v>0</v>
      </c>
      <c r="DP290" s="144">
        <v>0</v>
      </c>
      <c r="DQ290" s="144">
        <v>0</v>
      </c>
      <c r="DR290" s="329">
        <v>0</v>
      </c>
      <c r="DS290" s="144">
        <v>0</v>
      </c>
      <c r="DT290" s="329"/>
      <c r="DU290" s="329"/>
      <c r="DV290" s="329"/>
      <c r="DW290" s="329"/>
      <c r="DX290" s="329"/>
      <c r="DY290"/>
      <c r="EC290" s="329"/>
      <c r="ED290" s="329"/>
      <c r="EE290" s="329"/>
      <c r="EF290" s="329"/>
      <c r="EJ290" s="408"/>
      <c r="EL290" s="408"/>
      <c r="ER290" s="329"/>
      <c r="FA290" s="329"/>
      <c r="FB290" s="329"/>
      <c r="FC290" s="329"/>
      <c r="FD290" s="329"/>
      <c r="FE290" s="329"/>
      <c r="FF290" s="329"/>
      <c r="FG290" s="329"/>
      <c r="FH290" s="329"/>
      <c r="FI290" s="144">
        <v>0</v>
      </c>
      <c r="FJ290" s="144">
        <v>0</v>
      </c>
      <c r="FK290" s="144">
        <v>0</v>
      </c>
      <c r="FL290" s="144">
        <v>0</v>
      </c>
      <c r="FM290" s="144">
        <v>0</v>
      </c>
      <c r="FN290" s="144">
        <v>0</v>
      </c>
      <c r="FO290" s="144">
        <v>0</v>
      </c>
      <c r="FP290" s="144">
        <v>0</v>
      </c>
      <c r="FQ290" s="144">
        <v>0</v>
      </c>
      <c r="FR290" s="144">
        <v>0</v>
      </c>
      <c r="FS290" s="329">
        <v>0</v>
      </c>
      <c r="FT290" s="144">
        <v>0</v>
      </c>
      <c r="FU290" s="144">
        <v>0</v>
      </c>
      <c r="FV290" s="144">
        <v>0</v>
      </c>
      <c r="FW290" s="144">
        <v>0</v>
      </c>
      <c r="FX290" s="144">
        <v>0</v>
      </c>
      <c r="FY290" s="144">
        <v>0</v>
      </c>
      <c r="FZ290" s="144">
        <v>0</v>
      </c>
      <c r="GA290" s="144">
        <v>0</v>
      </c>
      <c r="GB290" s="144">
        <v>0</v>
      </c>
      <c r="GC290" s="144">
        <v>0</v>
      </c>
      <c r="GD290" s="144">
        <v>0</v>
      </c>
      <c r="GE290" s="144">
        <v>0</v>
      </c>
      <c r="GF290" s="144">
        <v>0</v>
      </c>
      <c r="GG290" s="144">
        <v>0</v>
      </c>
      <c r="GH290" s="144">
        <v>0</v>
      </c>
      <c r="GI290" s="144">
        <v>0</v>
      </c>
      <c r="GJ290" s="144">
        <v>0</v>
      </c>
      <c r="GK290" s="144">
        <v>0</v>
      </c>
      <c r="GL290" s="144">
        <v>0</v>
      </c>
      <c r="GM290" s="144">
        <v>0</v>
      </c>
      <c r="GN290" s="144">
        <v>0</v>
      </c>
      <c r="GO290" s="144">
        <v>0</v>
      </c>
      <c r="GP290" s="144">
        <v>0</v>
      </c>
      <c r="GQ290" s="144">
        <v>0</v>
      </c>
      <c r="GR290" s="144">
        <v>0</v>
      </c>
      <c r="GS290" s="144">
        <v>0</v>
      </c>
      <c r="GT290" s="144">
        <v>0</v>
      </c>
      <c r="GU290" s="144">
        <v>0</v>
      </c>
      <c r="GV290" s="144">
        <v>0</v>
      </c>
      <c r="GW290" s="144">
        <v>0</v>
      </c>
      <c r="GX290" s="144">
        <v>0</v>
      </c>
      <c r="GY290" s="144">
        <v>0</v>
      </c>
      <c r="GZ290" s="144">
        <v>0</v>
      </c>
      <c r="HA290" s="144">
        <v>0</v>
      </c>
      <c r="HB290" s="144">
        <v>0</v>
      </c>
      <c r="HC290" s="144">
        <v>0</v>
      </c>
      <c r="HD290" s="144">
        <v>0</v>
      </c>
      <c r="HE290" s="144">
        <v>0</v>
      </c>
      <c r="HF290" s="144">
        <v>0</v>
      </c>
      <c r="HG290" s="144">
        <v>0</v>
      </c>
      <c r="HH290" s="144">
        <v>0</v>
      </c>
      <c r="HI290" s="144">
        <v>0</v>
      </c>
      <c r="HJ290" s="144">
        <v>0</v>
      </c>
      <c r="HK290" s="144">
        <v>0</v>
      </c>
      <c r="HL290" s="144">
        <v>0</v>
      </c>
      <c r="HM290" s="144">
        <v>0</v>
      </c>
      <c r="HN290" s="144">
        <v>0</v>
      </c>
      <c r="HO290" s="144">
        <v>0</v>
      </c>
      <c r="HP290" s="144">
        <v>0</v>
      </c>
      <c r="HQ290" s="144">
        <v>0</v>
      </c>
      <c r="HR290" s="144">
        <v>0</v>
      </c>
      <c r="HS290" s="144">
        <v>0</v>
      </c>
      <c r="HT290" s="144">
        <v>0</v>
      </c>
      <c r="HU290" s="144">
        <v>0</v>
      </c>
      <c r="HV290" s="144">
        <v>0</v>
      </c>
      <c r="HW290" s="144">
        <v>0</v>
      </c>
      <c r="HX290" s="144">
        <v>0</v>
      </c>
      <c r="HY290" s="144">
        <v>0</v>
      </c>
      <c r="HZ290" s="144">
        <v>0</v>
      </c>
      <c r="IA290" s="144">
        <v>0</v>
      </c>
      <c r="IB290" s="144">
        <v>0</v>
      </c>
      <c r="IC290" s="144">
        <v>0</v>
      </c>
      <c r="ID290" s="144">
        <v>0</v>
      </c>
      <c r="IE290" s="144">
        <v>0</v>
      </c>
      <c r="IF290" s="144">
        <v>0</v>
      </c>
      <c r="IG290" s="144">
        <v>0</v>
      </c>
      <c r="IH290" s="144">
        <v>0</v>
      </c>
      <c r="II290" s="329">
        <v>0</v>
      </c>
      <c r="IJ290" s="144">
        <v>0</v>
      </c>
      <c r="IK290" s="144">
        <v>0</v>
      </c>
      <c r="IL290" s="144">
        <v>0</v>
      </c>
      <c r="IM290" s="144">
        <v>0</v>
      </c>
      <c r="IN290" s="341">
        <f t="shared" si="238"/>
        <v>0</v>
      </c>
      <c r="IO290" s="144">
        <v>0</v>
      </c>
      <c r="IP290" s="144">
        <v>0</v>
      </c>
      <c r="IQ290" s="144">
        <v>0</v>
      </c>
      <c r="IR290" s="144">
        <v>0</v>
      </c>
      <c r="IS290" s="144">
        <v>0</v>
      </c>
      <c r="IT290" s="144">
        <v>0</v>
      </c>
      <c r="IU290" s="144">
        <v>0</v>
      </c>
      <c r="IV290" s="144">
        <v>0</v>
      </c>
      <c r="IW290" s="144">
        <v>0</v>
      </c>
      <c r="IX290" s="144">
        <v>0</v>
      </c>
      <c r="IY290" s="144">
        <v>0</v>
      </c>
      <c r="IZ290" s="144">
        <v>0</v>
      </c>
      <c r="JA290" s="144">
        <v>0</v>
      </c>
      <c r="JB290" s="144">
        <v>0</v>
      </c>
      <c r="JC290" s="343">
        <v>0</v>
      </c>
      <c r="JD290" s="144">
        <v>0</v>
      </c>
      <c r="JE290" s="144">
        <v>0</v>
      </c>
      <c r="JF290" s="362">
        <f t="shared" si="239"/>
        <v>0</v>
      </c>
      <c r="JG290" s="144">
        <v>0</v>
      </c>
      <c r="JH290" s="144">
        <v>0</v>
      </c>
      <c r="JI290" s="144">
        <v>0</v>
      </c>
      <c r="JJ290" s="144">
        <v>0</v>
      </c>
      <c r="JK290" s="144">
        <v>0</v>
      </c>
      <c r="JL290" s="144">
        <v>0</v>
      </c>
      <c r="JM290" s="144">
        <v>0</v>
      </c>
      <c r="JN290" s="341">
        <f t="shared" si="240"/>
        <v>0</v>
      </c>
      <c r="JO290" s="144">
        <v>0</v>
      </c>
      <c r="JP290" s="144">
        <v>0</v>
      </c>
      <c r="JQ290" s="144">
        <v>0</v>
      </c>
      <c r="JR290" s="144">
        <v>0</v>
      </c>
      <c r="JS290" s="144">
        <v>0</v>
      </c>
      <c r="JT290" s="144">
        <v>0</v>
      </c>
      <c r="JU290" s="144">
        <v>0</v>
      </c>
      <c r="JV290" s="341">
        <f t="shared" si="241"/>
        <v>0</v>
      </c>
      <c r="JW290" s="144">
        <v>0</v>
      </c>
      <c r="JX290" s="144">
        <v>0</v>
      </c>
      <c r="JY290" s="144">
        <v>0</v>
      </c>
      <c r="JZ290" s="144">
        <v>0</v>
      </c>
      <c r="KA290" s="144">
        <v>0</v>
      </c>
      <c r="KB290" s="144">
        <v>0</v>
      </c>
      <c r="KC290" s="144">
        <v>0</v>
      </c>
      <c r="KD290" s="144">
        <v>0</v>
      </c>
      <c r="KE290" s="144">
        <v>0</v>
      </c>
      <c r="KF290" s="144">
        <v>0</v>
      </c>
      <c r="KG290" s="144">
        <v>0</v>
      </c>
      <c r="KH290" s="144">
        <v>0</v>
      </c>
      <c r="KI290" s="144">
        <v>0</v>
      </c>
      <c r="KJ290" s="144">
        <v>0</v>
      </c>
      <c r="KK290" s="144">
        <v>0</v>
      </c>
      <c r="KL290" s="144">
        <v>0</v>
      </c>
      <c r="KM290" s="144">
        <v>0</v>
      </c>
      <c r="KN290" s="144">
        <v>0</v>
      </c>
      <c r="KO290" s="144">
        <v>0</v>
      </c>
      <c r="KP290" s="144">
        <v>0</v>
      </c>
      <c r="KQ290" s="144">
        <v>0</v>
      </c>
      <c r="KR290" s="144">
        <v>0</v>
      </c>
      <c r="KS290" s="144">
        <v>0</v>
      </c>
      <c r="KT290" s="144">
        <v>0</v>
      </c>
      <c r="KU290" s="144">
        <v>0</v>
      </c>
      <c r="KV290" s="144">
        <v>0</v>
      </c>
      <c r="KW290" s="144">
        <v>0</v>
      </c>
      <c r="KX290" s="144">
        <v>0</v>
      </c>
      <c r="KY290" s="144">
        <v>0</v>
      </c>
      <c r="KZ290" s="471">
        <v>0</v>
      </c>
      <c r="LA290" s="471">
        <v>0</v>
      </c>
      <c r="LB290" s="471">
        <v>0</v>
      </c>
      <c r="LC290" s="471">
        <v>0</v>
      </c>
      <c r="LD290" s="471">
        <v>0</v>
      </c>
      <c r="LE290" s="471">
        <v>0</v>
      </c>
      <c r="LF290" s="471">
        <v>0</v>
      </c>
      <c r="LG290" s="471">
        <v>0</v>
      </c>
      <c r="LH290" s="471">
        <v>0</v>
      </c>
      <c r="LI290" s="471">
        <v>0</v>
      </c>
      <c r="LJ290" s="144">
        <v>0</v>
      </c>
      <c r="LK290" s="144">
        <v>0</v>
      </c>
      <c r="LL290" s="144">
        <v>0</v>
      </c>
      <c r="LM290" s="144">
        <v>0</v>
      </c>
      <c r="LN290" s="144">
        <v>0</v>
      </c>
      <c r="LO290" s="144">
        <v>0</v>
      </c>
      <c r="LP290" s="471">
        <v>0</v>
      </c>
      <c r="LQ290" s="144">
        <v>0</v>
      </c>
      <c r="LR290" s="144">
        <v>0</v>
      </c>
      <c r="LS290" s="144">
        <v>0</v>
      </c>
      <c r="LT290" s="144">
        <v>0</v>
      </c>
      <c r="LU290" s="144">
        <v>0</v>
      </c>
      <c r="LV290" s="144">
        <v>0</v>
      </c>
      <c r="LW290" s="144">
        <v>0</v>
      </c>
      <c r="LX290" s="144">
        <v>0</v>
      </c>
      <c r="LY290" s="144">
        <v>0</v>
      </c>
      <c r="LZ290" s="144">
        <v>0</v>
      </c>
      <c r="MA290" s="144">
        <v>0</v>
      </c>
      <c r="MB290" s="144">
        <v>0</v>
      </c>
      <c r="MC290" s="144">
        <v>0</v>
      </c>
      <c r="MD290" s="144">
        <v>0</v>
      </c>
      <c r="ME290" s="144">
        <v>0</v>
      </c>
      <c r="MF290" s="144">
        <v>0</v>
      </c>
      <c r="MG290" s="144">
        <v>0</v>
      </c>
      <c r="MH290" s="144">
        <v>0</v>
      </c>
      <c r="MI290" s="144">
        <v>0</v>
      </c>
      <c r="MJ290" s="144">
        <v>0</v>
      </c>
      <c r="MK290" s="144">
        <v>0</v>
      </c>
      <c r="ML290" s="144">
        <v>0</v>
      </c>
      <c r="MM290" s="144">
        <v>0</v>
      </c>
      <c r="MN290" s="144">
        <v>0</v>
      </c>
      <c r="MO290" s="144">
        <v>0</v>
      </c>
      <c r="MP290" s="144">
        <v>0</v>
      </c>
      <c r="MQ290" s="144">
        <v>0</v>
      </c>
      <c r="MR290" s="144">
        <v>0</v>
      </c>
      <c r="MS290" s="144">
        <v>0</v>
      </c>
      <c r="MT290" s="144">
        <v>0</v>
      </c>
      <c r="MU290" s="144">
        <v>0</v>
      </c>
      <c r="MV290" s="144">
        <v>0</v>
      </c>
      <c r="MW290" s="144">
        <v>0</v>
      </c>
      <c r="MX290" s="144">
        <v>0</v>
      </c>
      <c r="MY290" s="144">
        <v>0</v>
      </c>
      <c r="MZ290" s="144">
        <v>0</v>
      </c>
      <c r="NA290" s="144">
        <v>0</v>
      </c>
      <c r="NB290" s="144">
        <v>0</v>
      </c>
      <c r="NC290" s="144">
        <v>0</v>
      </c>
      <c r="ND290" s="144">
        <v>0</v>
      </c>
      <c r="NE290" s="144">
        <v>0</v>
      </c>
      <c r="NF290" s="144">
        <v>0</v>
      </c>
      <c r="NG290" s="144">
        <v>0</v>
      </c>
      <c r="NH290" s="144">
        <v>0</v>
      </c>
      <c r="NI290" s="144">
        <v>0</v>
      </c>
      <c r="NJ290" s="144">
        <v>0</v>
      </c>
      <c r="NK290" s="144">
        <v>0</v>
      </c>
      <c r="NL290" s="144">
        <v>0</v>
      </c>
      <c r="NM290" s="144">
        <v>0</v>
      </c>
      <c r="NN290" s="144">
        <v>0</v>
      </c>
      <c r="NO290" s="144">
        <v>0</v>
      </c>
      <c r="NP290" s="144">
        <v>0</v>
      </c>
      <c r="NQ290" s="144">
        <v>0</v>
      </c>
      <c r="NR290" s="144">
        <v>0</v>
      </c>
      <c r="NS290" s="144">
        <v>0</v>
      </c>
      <c r="NT290" s="144">
        <v>0</v>
      </c>
      <c r="NU290" s="144">
        <v>0</v>
      </c>
      <c r="NV290" s="144">
        <v>0</v>
      </c>
      <c r="NW290" s="144">
        <v>0</v>
      </c>
      <c r="NX290" s="144">
        <v>0</v>
      </c>
      <c r="NY290" s="144">
        <v>0</v>
      </c>
      <c r="NZ290" s="144">
        <v>0</v>
      </c>
      <c r="OA290" s="144">
        <v>0</v>
      </c>
      <c r="OB290" s="144">
        <v>0</v>
      </c>
      <c r="OC290" s="144">
        <v>0</v>
      </c>
      <c r="OD290" s="144">
        <v>0</v>
      </c>
      <c r="OE290" s="144">
        <v>0</v>
      </c>
      <c r="OF290" s="144">
        <v>0</v>
      </c>
      <c r="OG290" s="144">
        <v>0</v>
      </c>
      <c r="OH290" s="144">
        <v>0</v>
      </c>
      <c r="OI290" s="144">
        <v>0</v>
      </c>
      <c r="OJ290" s="144">
        <v>0</v>
      </c>
      <c r="OK290" s="144">
        <v>0</v>
      </c>
      <c r="OL290" s="144">
        <v>0</v>
      </c>
      <c r="OM290" s="144">
        <v>0</v>
      </c>
      <c r="ON290" s="144">
        <v>0</v>
      </c>
      <c r="OO290" s="144">
        <v>0</v>
      </c>
      <c r="OP290" s="144">
        <v>0</v>
      </c>
      <c r="OQ290" s="471">
        <v>0</v>
      </c>
      <c r="OR290" s="471">
        <v>0</v>
      </c>
      <c r="OS290" s="471">
        <v>0</v>
      </c>
      <c r="OT290" s="471">
        <v>0</v>
      </c>
      <c r="OU290" s="471">
        <v>0</v>
      </c>
      <c r="OV290" s="471">
        <v>0</v>
      </c>
      <c r="OW290" s="471">
        <v>0</v>
      </c>
      <c r="OX290" s="471">
        <v>0</v>
      </c>
      <c r="OY290" s="471">
        <v>0</v>
      </c>
      <c r="OZ290" s="471">
        <v>0</v>
      </c>
      <c r="PA290" s="471">
        <v>0</v>
      </c>
      <c r="PB290" s="144">
        <v>0</v>
      </c>
    </row>
    <row r="291" spans="1:436" s="144" customFormat="1" x14ac:dyDescent="0.2">
      <c r="A291" s="318"/>
      <c r="B291" s="318">
        <v>15</v>
      </c>
      <c r="C291" s="319">
        <f t="shared" ca="1" si="237"/>
        <v>0</v>
      </c>
      <c r="D291" s="322"/>
      <c r="E291" s="322"/>
      <c r="F291" s="322"/>
      <c r="G291" s="144">
        <v>1</v>
      </c>
      <c r="H291" s="144">
        <v>0</v>
      </c>
      <c r="I291" s="343">
        <v>0</v>
      </c>
      <c r="J291" s="144">
        <v>0</v>
      </c>
      <c r="K291" s="144">
        <v>0</v>
      </c>
      <c r="L291" s="144">
        <v>0</v>
      </c>
      <c r="M291" s="144">
        <v>0</v>
      </c>
      <c r="N291" s="144">
        <v>0</v>
      </c>
      <c r="O291" s="144">
        <v>0</v>
      </c>
      <c r="P291" s="144">
        <v>0</v>
      </c>
      <c r="Q291" s="144">
        <v>0</v>
      </c>
      <c r="R291" s="144">
        <v>0</v>
      </c>
      <c r="S291" s="144">
        <v>0</v>
      </c>
      <c r="T291" s="144">
        <v>0</v>
      </c>
      <c r="U291" s="144">
        <v>0</v>
      </c>
      <c r="V291" s="144">
        <v>0</v>
      </c>
      <c r="W291" s="144">
        <v>0</v>
      </c>
      <c r="X291" s="144">
        <v>0</v>
      </c>
      <c r="Y291" s="144">
        <v>0</v>
      </c>
      <c r="Z291" s="144">
        <v>0</v>
      </c>
      <c r="AA291" s="144">
        <v>0</v>
      </c>
      <c r="AB291" s="144">
        <v>0</v>
      </c>
      <c r="AC291" s="144">
        <v>0</v>
      </c>
      <c r="AD291" s="144">
        <v>0</v>
      </c>
      <c r="AE291" s="144">
        <v>0</v>
      </c>
      <c r="AF291" s="144">
        <v>0</v>
      </c>
      <c r="AG291" s="144">
        <v>0</v>
      </c>
      <c r="AH291" s="144">
        <v>0</v>
      </c>
      <c r="AI291" s="144">
        <v>0</v>
      </c>
      <c r="AJ291" s="144">
        <v>0</v>
      </c>
      <c r="AK291" s="144">
        <v>0</v>
      </c>
      <c r="AL291" s="144">
        <v>0</v>
      </c>
      <c r="AM291" s="144">
        <v>0</v>
      </c>
      <c r="AN291" s="144">
        <v>0</v>
      </c>
      <c r="AO291" s="144">
        <v>0</v>
      </c>
      <c r="AP291" s="363">
        <v>0</v>
      </c>
      <c r="AQ291" s="144">
        <v>0</v>
      </c>
      <c r="AR291" s="144">
        <v>0</v>
      </c>
      <c r="AS291" s="144">
        <v>0</v>
      </c>
      <c r="AT291" s="144">
        <v>0</v>
      </c>
      <c r="AU291" s="144">
        <v>0</v>
      </c>
      <c r="AV291" s="144">
        <v>0</v>
      </c>
      <c r="AW291" s="144">
        <v>0</v>
      </c>
      <c r="AX291" s="144">
        <v>0</v>
      </c>
      <c r="AY291" s="144">
        <v>0</v>
      </c>
      <c r="AZ291" s="144">
        <v>0</v>
      </c>
      <c r="BA291" s="144">
        <v>0</v>
      </c>
      <c r="BB291" s="144">
        <v>0</v>
      </c>
      <c r="BC291" s="144">
        <v>0</v>
      </c>
      <c r="BD291" s="144">
        <v>0</v>
      </c>
      <c r="BE291" s="144">
        <v>0</v>
      </c>
      <c r="BF291" s="144">
        <v>0</v>
      </c>
      <c r="BG291" s="144">
        <v>0</v>
      </c>
      <c r="BH291" s="144">
        <v>0</v>
      </c>
      <c r="BI291" s="144">
        <v>0</v>
      </c>
      <c r="BJ291" s="144">
        <v>0</v>
      </c>
      <c r="BK291" s="144">
        <v>0</v>
      </c>
      <c r="BL291" s="144">
        <v>0</v>
      </c>
      <c r="BM291" s="144">
        <v>0</v>
      </c>
      <c r="BN291" s="144">
        <v>0</v>
      </c>
      <c r="BO291" s="144">
        <v>0</v>
      </c>
      <c r="BP291" s="144">
        <v>0</v>
      </c>
      <c r="BQ291" s="144">
        <v>0</v>
      </c>
      <c r="BR291" s="144">
        <v>0</v>
      </c>
      <c r="BS291" s="371">
        <v>0</v>
      </c>
      <c r="BT291" s="144">
        <v>0</v>
      </c>
      <c r="BU291" s="144">
        <v>0</v>
      </c>
      <c r="BV291" s="144">
        <v>0</v>
      </c>
      <c r="BW291" s="144">
        <v>0</v>
      </c>
      <c r="BX291" s="144">
        <v>0</v>
      </c>
      <c r="BY291" s="144">
        <v>0</v>
      </c>
      <c r="BZ291" s="144">
        <v>0</v>
      </c>
      <c r="CA291" s="144">
        <v>0</v>
      </c>
      <c r="CB291" s="144">
        <v>0</v>
      </c>
      <c r="CC291" s="329">
        <v>0</v>
      </c>
      <c r="CD291" s="329">
        <v>0</v>
      </c>
      <c r="CE291" s="329">
        <v>0</v>
      </c>
      <c r="CF291" s="329">
        <v>0</v>
      </c>
      <c r="CG291" s="144">
        <v>0</v>
      </c>
      <c r="CH291" s="144">
        <v>0</v>
      </c>
      <c r="CI291" s="144">
        <v>0</v>
      </c>
      <c r="CJ291" s="144">
        <v>0</v>
      </c>
      <c r="CK291" s="144">
        <v>0</v>
      </c>
      <c r="CL291" s="144">
        <v>0</v>
      </c>
      <c r="CM291" s="144">
        <v>0</v>
      </c>
      <c r="CN291" s="144">
        <v>0</v>
      </c>
      <c r="CO291" s="144">
        <v>0</v>
      </c>
      <c r="CP291" s="144">
        <v>0</v>
      </c>
      <c r="CQ291" s="144">
        <v>0</v>
      </c>
      <c r="CR291" s="144">
        <v>0</v>
      </c>
      <c r="CS291" s="144">
        <v>0</v>
      </c>
      <c r="CT291" s="144">
        <v>0</v>
      </c>
      <c r="CU291" s="144">
        <v>0</v>
      </c>
      <c r="CV291" s="144">
        <v>0</v>
      </c>
      <c r="CW291" s="144">
        <v>0</v>
      </c>
      <c r="CX291" s="144">
        <v>0</v>
      </c>
      <c r="CY291" s="144">
        <v>0</v>
      </c>
      <c r="CZ291" s="144">
        <v>0</v>
      </c>
      <c r="DA291" s="144">
        <v>0</v>
      </c>
      <c r="DB291" s="144">
        <v>0</v>
      </c>
      <c r="DC291" s="144">
        <v>0</v>
      </c>
      <c r="DD291" s="144">
        <v>0</v>
      </c>
      <c r="DE291" s="144">
        <v>0</v>
      </c>
      <c r="DF291" s="144">
        <v>0</v>
      </c>
      <c r="DG291" s="144">
        <v>0</v>
      </c>
      <c r="DH291" s="144">
        <v>0</v>
      </c>
      <c r="DI291" s="144">
        <v>0</v>
      </c>
      <c r="DJ291" s="144">
        <v>0</v>
      </c>
      <c r="DK291" s="144">
        <v>0</v>
      </c>
      <c r="DL291" s="144">
        <v>0</v>
      </c>
      <c r="DM291" s="144">
        <v>0</v>
      </c>
      <c r="DN291" s="144">
        <v>0</v>
      </c>
      <c r="DO291" s="144">
        <v>0</v>
      </c>
      <c r="DP291" s="144">
        <v>0</v>
      </c>
      <c r="DQ291" s="144">
        <v>0</v>
      </c>
      <c r="DR291" s="329">
        <v>0</v>
      </c>
      <c r="DS291" s="144">
        <v>0</v>
      </c>
      <c r="DT291" s="329"/>
      <c r="DU291" s="329"/>
      <c r="DV291" s="329"/>
      <c r="DW291" s="329"/>
      <c r="DX291" s="329"/>
      <c r="EC291" s="329"/>
      <c r="ED291" s="329"/>
      <c r="EE291" s="329"/>
      <c r="EF291" s="329"/>
      <c r="EJ291" s="408"/>
      <c r="EL291" s="408"/>
      <c r="ER291" s="329"/>
      <c r="FA291" s="329"/>
      <c r="FB291" s="329"/>
      <c r="FC291" s="329"/>
      <c r="FD291" s="329"/>
      <c r="FE291" s="329"/>
      <c r="FF291" s="329"/>
      <c r="FG291" s="329"/>
      <c r="FH291" s="329"/>
      <c r="FI291" s="144">
        <v>0</v>
      </c>
      <c r="FJ291" s="144">
        <v>0</v>
      </c>
      <c r="FK291" s="144">
        <v>0</v>
      </c>
      <c r="FL291" s="144">
        <v>0</v>
      </c>
      <c r="FM291" s="144">
        <v>0</v>
      </c>
      <c r="FN291" s="144">
        <v>0</v>
      </c>
      <c r="FO291" s="144">
        <v>0</v>
      </c>
      <c r="FP291" s="144">
        <v>0</v>
      </c>
      <c r="FQ291" s="144">
        <v>0</v>
      </c>
      <c r="FR291" s="144">
        <v>0</v>
      </c>
      <c r="FS291" s="329">
        <v>0</v>
      </c>
      <c r="FT291" s="144">
        <v>0</v>
      </c>
      <c r="FU291" s="144">
        <v>0</v>
      </c>
      <c r="FV291" s="144">
        <v>0</v>
      </c>
      <c r="FW291" s="144">
        <v>0</v>
      </c>
      <c r="FX291" s="144">
        <v>0</v>
      </c>
      <c r="FY291" s="144">
        <v>0</v>
      </c>
      <c r="FZ291" s="144">
        <v>0</v>
      </c>
      <c r="GA291" s="144">
        <v>0</v>
      </c>
      <c r="GB291" s="144">
        <v>0</v>
      </c>
      <c r="GC291" s="144">
        <v>0</v>
      </c>
      <c r="GD291" s="144">
        <v>0</v>
      </c>
      <c r="GE291" s="144">
        <v>0</v>
      </c>
      <c r="GF291" s="144">
        <v>0</v>
      </c>
      <c r="GG291" s="144">
        <v>0</v>
      </c>
      <c r="GH291" s="144">
        <v>0</v>
      </c>
      <c r="GI291" s="144">
        <v>0</v>
      </c>
      <c r="GJ291" s="144">
        <v>0</v>
      </c>
      <c r="GK291" s="144">
        <v>0</v>
      </c>
      <c r="GL291" s="144">
        <v>0</v>
      </c>
      <c r="GM291" s="144">
        <v>0</v>
      </c>
      <c r="GN291" s="144">
        <v>0</v>
      </c>
      <c r="GO291" s="144">
        <v>0</v>
      </c>
      <c r="GP291" s="144">
        <v>0</v>
      </c>
      <c r="GQ291" s="144">
        <v>0</v>
      </c>
      <c r="GR291" s="144">
        <v>0</v>
      </c>
      <c r="GS291" s="144">
        <v>0</v>
      </c>
      <c r="GT291" s="144">
        <v>0</v>
      </c>
      <c r="GU291" s="144">
        <v>0</v>
      </c>
      <c r="GV291" s="144">
        <v>0</v>
      </c>
      <c r="GW291" s="144">
        <v>0</v>
      </c>
      <c r="GX291" s="144">
        <v>0</v>
      </c>
      <c r="GY291" s="144">
        <v>0</v>
      </c>
      <c r="GZ291" s="144">
        <v>0</v>
      </c>
      <c r="HA291" s="144">
        <v>0</v>
      </c>
      <c r="HB291" s="144">
        <v>0</v>
      </c>
      <c r="HC291" s="144">
        <v>0</v>
      </c>
      <c r="HD291" s="144">
        <v>0</v>
      </c>
      <c r="HE291" s="144">
        <v>0</v>
      </c>
      <c r="HF291" s="144">
        <v>0</v>
      </c>
      <c r="HG291" s="144">
        <v>0</v>
      </c>
      <c r="HH291" s="144">
        <v>0</v>
      </c>
      <c r="HI291" s="144">
        <v>0</v>
      </c>
      <c r="HJ291" s="144">
        <v>0</v>
      </c>
      <c r="HK291" s="144">
        <v>0</v>
      </c>
      <c r="HL291" s="144">
        <v>0</v>
      </c>
      <c r="HM291" s="144">
        <v>0</v>
      </c>
      <c r="HN291" s="144">
        <v>0</v>
      </c>
      <c r="HO291" s="144">
        <v>0</v>
      </c>
      <c r="HP291" s="144">
        <v>0</v>
      </c>
      <c r="HQ291" s="144">
        <v>0</v>
      </c>
      <c r="HR291" s="144">
        <v>0</v>
      </c>
      <c r="HS291" s="144">
        <v>0</v>
      </c>
      <c r="HT291" s="144">
        <v>0</v>
      </c>
      <c r="HU291" s="144">
        <v>0</v>
      </c>
      <c r="HV291" s="144">
        <v>0</v>
      </c>
      <c r="HW291" s="144">
        <v>0</v>
      </c>
      <c r="HX291" s="144">
        <v>0</v>
      </c>
      <c r="HY291" s="144">
        <v>0</v>
      </c>
      <c r="HZ291" s="144">
        <v>0</v>
      </c>
      <c r="IA291" s="144">
        <v>0</v>
      </c>
      <c r="IB291" s="144">
        <v>0</v>
      </c>
      <c r="IC291" s="144">
        <v>0</v>
      </c>
      <c r="ID291" s="144">
        <v>0</v>
      </c>
      <c r="IE291" s="144">
        <v>0</v>
      </c>
      <c r="IF291" s="144">
        <v>0</v>
      </c>
      <c r="IG291" s="144">
        <v>0</v>
      </c>
      <c r="IH291" s="144">
        <v>0</v>
      </c>
      <c r="II291" s="329">
        <v>0</v>
      </c>
      <c r="IJ291" s="144">
        <v>0</v>
      </c>
      <c r="IK291" s="144">
        <v>0</v>
      </c>
      <c r="IL291" s="144">
        <v>0</v>
      </c>
      <c r="IM291" s="144">
        <v>0</v>
      </c>
      <c r="IN291" s="341">
        <f t="shared" si="238"/>
        <v>0</v>
      </c>
      <c r="IO291" s="144">
        <v>0</v>
      </c>
      <c r="IP291" s="144">
        <v>0</v>
      </c>
      <c r="IQ291" s="144">
        <v>0</v>
      </c>
      <c r="IR291" s="144">
        <v>0</v>
      </c>
      <c r="IS291" s="144">
        <v>0</v>
      </c>
      <c r="IT291" s="144">
        <v>0</v>
      </c>
      <c r="IU291" s="144">
        <v>0</v>
      </c>
      <c r="IV291" s="144">
        <v>0</v>
      </c>
      <c r="IW291" s="144">
        <v>0</v>
      </c>
      <c r="IX291" s="144">
        <v>0</v>
      </c>
      <c r="IY291" s="144">
        <v>0</v>
      </c>
      <c r="IZ291" s="144">
        <v>0</v>
      </c>
      <c r="JA291" s="144">
        <v>0</v>
      </c>
      <c r="JB291" s="144">
        <v>0</v>
      </c>
      <c r="JC291" s="343">
        <v>0</v>
      </c>
      <c r="JD291" s="144">
        <v>0</v>
      </c>
      <c r="JE291" s="144">
        <v>0</v>
      </c>
      <c r="JF291" s="362">
        <f t="shared" si="239"/>
        <v>0</v>
      </c>
      <c r="JG291" s="144">
        <v>0</v>
      </c>
      <c r="JH291" s="144">
        <v>0</v>
      </c>
      <c r="JI291" s="144">
        <v>0</v>
      </c>
      <c r="JJ291" s="144">
        <v>0</v>
      </c>
      <c r="JK291" s="144">
        <v>0</v>
      </c>
      <c r="JL291" s="144">
        <v>0</v>
      </c>
      <c r="JM291" s="144">
        <v>0</v>
      </c>
      <c r="JN291" s="341">
        <f t="shared" si="240"/>
        <v>0</v>
      </c>
      <c r="JO291" s="144">
        <v>0</v>
      </c>
      <c r="JP291" s="144">
        <v>0</v>
      </c>
      <c r="JQ291" s="144">
        <v>0</v>
      </c>
      <c r="JR291" s="144">
        <v>0</v>
      </c>
      <c r="JS291" s="144">
        <v>0</v>
      </c>
      <c r="JT291" s="144">
        <v>0</v>
      </c>
      <c r="JU291" s="144">
        <v>0</v>
      </c>
      <c r="JV291" s="341">
        <f t="shared" si="241"/>
        <v>0</v>
      </c>
      <c r="JW291" s="144">
        <v>0</v>
      </c>
      <c r="JX291" s="144">
        <v>0</v>
      </c>
      <c r="JY291" s="144">
        <v>0</v>
      </c>
      <c r="JZ291" s="144">
        <v>0</v>
      </c>
      <c r="KA291" s="144">
        <v>0</v>
      </c>
      <c r="KB291" s="144">
        <v>0</v>
      </c>
      <c r="KC291" s="144">
        <v>0</v>
      </c>
      <c r="KD291" s="144">
        <v>0</v>
      </c>
      <c r="KE291" s="144">
        <v>0</v>
      </c>
      <c r="KF291" s="144">
        <v>0</v>
      </c>
      <c r="KG291" s="144">
        <v>0</v>
      </c>
      <c r="KH291" s="144">
        <v>0</v>
      </c>
      <c r="KI291" s="144">
        <v>0</v>
      </c>
      <c r="KJ291" s="144">
        <v>0</v>
      </c>
      <c r="KK291" s="144">
        <v>0</v>
      </c>
      <c r="KL291" s="144">
        <v>0</v>
      </c>
      <c r="KM291" s="144">
        <v>0</v>
      </c>
      <c r="KN291" s="144">
        <v>0</v>
      </c>
      <c r="KO291" s="144">
        <v>0</v>
      </c>
      <c r="KP291" s="144">
        <v>0</v>
      </c>
      <c r="KQ291" s="144">
        <v>0</v>
      </c>
      <c r="KR291" s="144">
        <v>0</v>
      </c>
      <c r="KS291" s="144">
        <v>0</v>
      </c>
      <c r="KT291" s="144">
        <v>0</v>
      </c>
      <c r="KU291" s="144">
        <v>0</v>
      </c>
      <c r="KV291" s="144">
        <v>0</v>
      </c>
      <c r="KW291" s="144">
        <v>0</v>
      </c>
      <c r="KX291" s="144">
        <v>0</v>
      </c>
      <c r="KY291" s="144">
        <v>0</v>
      </c>
      <c r="KZ291" s="471">
        <v>0</v>
      </c>
      <c r="LA291" s="471">
        <v>0</v>
      </c>
      <c r="LB291" s="471">
        <v>0</v>
      </c>
      <c r="LC291" s="471">
        <v>0</v>
      </c>
      <c r="LD291" s="471">
        <v>0</v>
      </c>
      <c r="LE291" s="471">
        <v>0</v>
      </c>
      <c r="LF291" s="471">
        <v>0</v>
      </c>
      <c r="LG291" s="471">
        <v>0</v>
      </c>
      <c r="LH291" s="471">
        <v>0</v>
      </c>
      <c r="LI291" s="471">
        <v>0</v>
      </c>
      <c r="LJ291" s="144">
        <v>0</v>
      </c>
      <c r="LK291" s="144">
        <v>0</v>
      </c>
      <c r="LL291" s="144">
        <v>0</v>
      </c>
      <c r="LM291" s="144">
        <v>0</v>
      </c>
      <c r="LN291" s="144">
        <v>0</v>
      </c>
      <c r="LO291" s="144">
        <v>0</v>
      </c>
      <c r="LP291" s="471">
        <v>0</v>
      </c>
      <c r="LQ291" s="144">
        <v>0</v>
      </c>
      <c r="LR291" s="144">
        <v>0</v>
      </c>
      <c r="LS291" s="144">
        <v>0</v>
      </c>
      <c r="LT291" s="144">
        <v>0</v>
      </c>
      <c r="LU291" s="144">
        <v>0</v>
      </c>
      <c r="LV291" s="144">
        <v>0</v>
      </c>
      <c r="LW291" s="144">
        <v>0</v>
      </c>
      <c r="LX291" s="144">
        <v>0</v>
      </c>
      <c r="LY291" s="144">
        <v>0</v>
      </c>
      <c r="LZ291" s="144">
        <v>0</v>
      </c>
      <c r="MA291" s="144">
        <v>0</v>
      </c>
      <c r="MB291" s="144">
        <v>0</v>
      </c>
      <c r="MC291" s="144">
        <v>0</v>
      </c>
      <c r="MD291" s="144">
        <v>0</v>
      </c>
      <c r="ME291" s="144">
        <v>0</v>
      </c>
      <c r="MF291" s="144">
        <v>0</v>
      </c>
      <c r="MG291" s="144">
        <v>0</v>
      </c>
      <c r="MH291" s="144">
        <v>0</v>
      </c>
      <c r="MI291" s="144">
        <v>0</v>
      </c>
      <c r="MJ291" s="144">
        <v>0</v>
      </c>
      <c r="MK291" s="144">
        <v>0</v>
      </c>
      <c r="ML291" s="144">
        <v>0</v>
      </c>
      <c r="MM291" s="144">
        <v>0</v>
      </c>
      <c r="MN291" s="144">
        <v>0</v>
      </c>
      <c r="MO291" s="144">
        <v>0</v>
      </c>
      <c r="MP291" s="144">
        <v>0</v>
      </c>
      <c r="MQ291" s="144">
        <v>0</v>
      </c>
      <c r="MR291" s="144">
        <v>0</v>
      </c>
      <c r="MS291" s="144">
        <v>0</v>
      </c>
      <c r="MT291" s="144">
        <v>0</v>
      </c>
      <c r="MU291" s="144">
        <v>0</v>
      </c>
      <c r="MV291" s="144">
        <v>0</v>
      </c>
      <c r="MW291" s="144">
        <v>0</v>
      </c>
      <c r="MX291" s="144">
        <v>0</v>
      </c>
      <c r="MY291" s="144">
        <v>0</v>
      </c>
      <c r="MZ291" s="144">
        <v>0</v>
      </c>
      <c r="NA291" s="144">
        <v>0</v>
      </c>
      <c r="NB291" s="144">
        <v>0</v>
      </c>
      <c r="NC291" s="144">
        <v>0</v>
      </c>
      <c r="ND291" s="144">
        <v>0</v>
      </c>
      <c r="NE291" s="144">
        <v>0</v>
      </c>
      <c r="NF291" s="144">
        <v>0</v>
      </c>
      <c r="NG291" s="144">
        <v>0</v>
      </c>
      <c r="NH291" s="144">
        <v>0</v>
      </c>
      <c r="NI291" s="144">
        <v>0</v>
      </c>
      <c r="NJ291" s="144">
        <v>0</v>
      </c>
      <c r="NK291" s="144">
        <v>0</v>
      </c>
      <c r="NL291" s="144">
        <v>0</v>
      </c>
      <c r="NM291" s="144">
        <v>0</v>
      </c>
      <c r="NN291" s="144">
        <v>0</v>
      </c>
      <c r="NO291" s="144">
        <v>0</v>
      </c>
      <c r="NP291" s="144">
        <v>0</v>
      </c>
      <c r="NQ291" s="144">
        <v>0</v>
      </c>
      <c r="NR291" s="144">
        <v>0</v>
      </c>
      <c r="NS291" s="144">
        <v>0</v>
      </c>
      <c r="NT291" s="144">
        <v>0</v>
      </c>
      <c r="NU291" s="144">
        <v>0</v>
      </c>
      <c r="NV291" s="144">
        <v>0</v>
      </c>
      <c r="NW291" s="144">
        <v>0</v>
      </c>
      <c r="NX291" s="144">
        <v>0</v>
      </c>
      <c r="NY291" s="144">
        <v>0</v>
      </c>
      <c r="NZ291" s="144">
        <v>0</v>
      </c>
      <c r="OA291" s="144">
        <v>0</v>
      </c>
      <c r="OB291" s="144">
        <v>0</v>
      </c>
      <c r="OC291" s="144">
        <v>0</v>
      </c>
      <c r="OD291" s="144">
        <v>0</v>
      </c>
      <c r="OE291" s="144">
        <v>0</v>
      </c>
      <c r="OF291" s="144">
        <v>0</v>
      </c>
      <c r="OG291" s="144">
        <v>0</v>
      </c>
      <c r="OH291" s="144">
        <v>0</v>
      </c>
      <c r="OI291" s="144">
        <v>0</v>
      </c>
      <c r="OJ291" s="144">
        <v>0</v>
      </c>
      <c r="OK291" s="144">
        <v>0</v>
      </c>
      <c r="OL291" s="144">
        <v>0</v>
      </c>
      <c r="OM291" s="144">
        <v>0</v>
      </c>
      <c r="ON291" s="144">
        <v>0</v>
      </c>
      <c r="OO291" s="144">
        <v>0</v>
      </c>
      <c r="OP291" s="144">
        <v>0</v>
      </c>
      <c r="OQ291" s="471">
        <v>0</v>
      </c>
      <c r="OR291" s="471">
        <v>0</v>
      </c>
      <c r="OS291" s="471">
        <v>0</v>
      </c>
      <c r="OT291" s="471">
        <v>0</v>
      </c>
      <c r="OU291" s="471">
        <v>0</v>
      </c>
      <c r="OV291" s="471">
        <v>0</v>
      </c>
      <c r="OW291" s="471">
        <v>0</v>
      </c>
      <c r="OX291" s="471">
        <v>0</v>
      </c>
      <c r="OY291" s="471">
        <v>0</v>
      </c>
      <c r="OZ291" s="471">
        <v>0</v>
      </c>
      <c r="PA291" s="471">
        <v>0</v>
      </c>
      <c r="PB291" s="144">
        <v>0</v>
      </c>
    </row>
    <row r="292" spans="1:436" s="144" customFormat="1" x14ac:dyDescent="0.2">
      <c r="A292" s="55"/>
      <c r="B292" s="318">
        <v>16</v>
      </c>
      <c r="C292" s="319">
        <f t="shared" ca="1" si="237"/>
        <v>0</v>
      </c>
      <c r="D292" s="322"/>
      <c r="E292" s="322"/>
      <c r="F292" s="322"/>
      <c r="G292" s="144">
        <v>0</v>
      </c>
      <c r="H292" s="144">
        <v>0</v>
      </c>
      <c r="I292" s="343">
        <v>0</v>
      </c>
      <c r="J292" s="144">
        <v>0</v>
      </c>
      <c r="K292" s="144">
        <v>0</v>
      </c>
      <c r="L292" s="144">
        <v>0</v>
      </c>
      <c r="M292" s="144">
        <v>0</v>
      </c>
      <c r="N292" s="144">
        <v>0</v>
      </c>
      <c r="O292" s="144">
        <v>0</v>
      </c>
      <c r="P292" s="144">
        <v>0</v>
      </c>
      <c r="Q292" s="144">
        <v>0</v>
      </c>
      <c r="R292" s="144">
        <v>0</v>
      </c>
      <c r="S292" s="144">
        <v>0</v>
      </c>
      <c r="T292" s="144">
        <v>0</v>
      </c>
      <c r="U292" s="144">
        <v>0</v>
      </c>
      <c r="V292" s="144">
        <v>0</v>
      </c>
      <c r="W292" s="144">
        <v>0</v>
      </c>
      <c r="X292" s="144">
        <v>0</v>
      </c>
      <c r="Y292" s="144">
        <v>0</v>
      </c>
      <c r="Z292" s="144">
        <v>0</v>
      </c>
      <c r="AA292" s="144">
        <v>0</v>
      </c>
      <c r="AB292" s="144">
        <v>0</v>
      </c>
      <c r="AC292" s="144">
        <v>0</v>
      </c>
      <c r="AD292" s="144">
        <v>0</v>
      </c>
      <c r="AE292" s="144">
        <v>0</v>
      </c>
      <c r="AF292" s="144">
        <v>0</v>
      </c>
      <c r="AG292" s="144">
        <v>0</v>
      </c>
      <c r="AH292" s="144">
        <v>0</v>
      </c>
      <c r="AI292" s="144">
        <v>0</v>
      </c>
      <c r="AJ292" s="144">
        <v>0</v>
      </c>
      <c r="AK292" s="144">
        <v>0</v>
      </c>
      <c r="AL292" s="144">
        <v>0</v>
      </c>
      <c r="AM292" s="144">
        <v>0</v>
      </c>
      <c r="AN292" s="144">
        <v>0</v>
      </c>
      <c r="AO292" s="144">
        <v>0</v>
      </c>
      <c r="AP292" s="363">
        <v>0</v>
      </c>
      <c r="AQ292" s="144">
        <v>0</v>
      </c>
      <c r="AR292" s="144">
        <v>0</v>
      </c>
      <c r="AS292" s="144">
        <v>0</v>
      </c>
      <c r="AT292" s="144">
        <v>0</v>
      </c>
      <c r="AU292" s="144">
        <v>0</v>
      </c>
      <c r="AV292" s="144">
        <v>0</v>
      </c>
      <c r="AW292" s="144">
        <v>0</v>
      </c>
      <c r="AX292" s="144">
        <v>0</v>
      </c>
      <c r="AY292" s="144">
        <v>0</v>
      </c>
      <c r="AZ292" s="144">
        <v>0</v>
      </c>
      <c r="BA292" s="144">
        <v>0</v>
      </c>
      <c r="BB292" s="144">
        <v>0</v>
      </c>
      <c r="BC292" s="144">
        <v>0</v>
      </c>
      <c r="BD292" s="144">
        <v>0</v>
      </c>
      <c r="BE292" s="144">
        <v>0</v>
      </c>
      <c r="BF292" s="144">
        <v>0</v>
      </c>
      <c r="BG292" s="144">
        <v>0</v>
      </c>
      <c r="BH292" s="144">
        <v>0</v>
      </c>
      <c r="BI292" s="144">
        <v>0</v>
      </c>
      <c r="BJ292" s="144">
        <v>0</v>
      </c>
      <c r="BK292" s="144">
        <v>0</v>
      </c>
      <c r="BL292" s="144">
        <v>0</v>
      </c>
      <c r="BM292" s="144">
        <v>0</v>
      </c>
      <c r="BN292" s="144">
        <v>0</v>
      </c>
      <c r="BO292" s="144">
        <v>0</v>
      </c>
      <c r="BP292" s="144">
        <v>0</v>
      </c>
      <c r="BQ292" s="144">
        <v>0</v>
      </c>
      <c r="BR292" s="144">
        <v>0</v>
      </c>
      <c r="BS292" s="371">
        <v>0</v>
      </c>
      <c r="BT292" s="144">
        <v>0</v>
      </c>
      <c r="BU292" s="144">
        <v>0</v>
      </c>
      <c r="BV292" s="144">
        <v>0</v>
      </c>
      <c r="BW292" s="144">
        <v>0</v>
      </c>
      <c r="BX292" s="144">
        <v>0</v>
      </c>
      <c r="BY292">
        <v>0</v>
      </c>
      <c r="BZ292" s="144">
        <v>0</v>
      </c>
      <c r="CA292" s="144">
        <v>0</v>
      </c>
      <c r="CB292" s="144">
        <v>0</v>
      </c>
      <c r="CC292" s="329">
        <v>0</v>
      </c>
      <c r="CD292" s="329">
        <v>0</v>
      </c>
      <c r="CE292" s="329">
        <v>0</v>
      </c>
      <c r="CF292" s="329">
        <v>0</v>
      </c>
      <c r="CG292" s="144">
        <v>0</v>
      </c>
      <c r="CH292" s="144">
        <v>0</v>
      </c>
      <c r="CI292" s="144">
        <v>0</v>
      </c>
      <c r="CJ292" s="144">
        <v>0</v>
      </c>
      <c r="CK292" s="144">
        <v>0</v>
      </c>
      <c r="CL292" s="144">
        <v>0</v>
      </c>
      <c r="CM292" s="144">
        <v>0</v>
      </c>
      <c r="CN292" s="144">
        <v>0</v>
      </c>
      <c r="CO292" s="144">
        <v>0</v>
      </c>
      <c r="CP292" s="144">
        <v>0</v>
      </c>
      <c r="CQ292" s="144">
        <v>0</v>
      </c>
      <c r="CR292" s="144">
        <v>0</v>
      </c>
      <c r="CS292" s="144">
        <v>0</v>
      </c>
      <c r="CT292" s="144">
        <v>0</v>
      </c>
      <c r="CU292" s="144">
        <v>0</v>
      </c>
      <c r="CV292" s="144">
        <v>0</v>
      </c>
      <c r="CW292" s="144">
        <v>0</v>
      </c>
      <c r="CX292" s="144">
        <v>0</v>
      </c>
      <c r="CY292" s="144">
        <v>0</v>
      </c>
      <c r="CZ292" s="144">
        <v>0</v>
      </c>
      <c r="DA292" s="144">
        <v>0</v>
      </c>
      <c r="DB292" s="144">
        <v>0</v>
      </c>
      <c r="DC292" s="144">
        <v>0</v>
      </c>
      <c r="DD292" s="144">
        <v>0</v>
      </c>
      <c r="DE292" s="144">
        <v>0</v>
      </c>
      <c r="DF292" s="144">
        <v>0</v>
      </c>
      <c r="DG292" s="144">
        <v>0</v>
      </c>
      <c r="DH292" s="144">
        <v>0</v>
      </c>
      <c r="DI292" s="144">
        <v>0</v>
      </c>
      <c r="DJ292" s="144">
        <v>0</v>
      </c>
      <c r="DK292" s="144">
        <v>0</v>
      </c>
      <c r="DL292" s="144">
        <v>0</v>
      </c>
      <c r="DM292" s="144">
        <v>0</v>
      </c>
      <c r="DN292" s="144">
        <v>0</v>
      </c>
      <c r="DO292" s="144">
        <v>0</v>
      </c>
      <c r="DP292" s="144">
        <v>0</v>
      </c>
      <c r="DQ292" s="144">
        <v>0</v>
      </c>
      <c r="DR292" s="329">
        <v>0</v>
      </c>
      <c r="DS292" s="144">
        <v>0</v>
      </c>
      <c r="DT292" s="329"/>
      <c r="DU292" s="329"/>
      <c r="DV292" s="329"/>
      <c r="DW292" s="329"/>
      <c r="DX292" s="329"/>
      <c r="DY292"/>
      <c r="EC292" s="329"/>
      <c r="ED292" s="329"/>
      <c r="EE292" s="329"/>
      <c r="EF292" s="329"/>
      <c r="EJ292" s="408"/>
      <c r="EL292" s="408"/>
      <c r="ER292" s="329"/>
      <c r="FA292" s="329"/>
      <c r="FB292" s="329"/>
      <c r="FC292" s="329"/>
      <c r="FD292" s="329"/>
      <c r="FE292" s="329"/>
      <c r="FF292" s="329"/>
      <c r="FG292" s="329"/>
      <c r="FH292" s="329"/>
      <c r="FI292" s="144">
        <v>0</v>
      </c>
      <c r="FJ292" s="144">
        <v>0</v>
      </c>
      <c r="FK292" s="144">
        <v>0</v>
      </c>
      <c r="FL292" s="144">
        <v>0</v>
      </c>
      <c r="FM292" s="144">
        <v>0</v>
      </c>
      <c r="FN292" s="144">
        <v>0</v>
      </c>
      <c r="FO292" s="144">
        <v>0</v>
      </c>
      <c r="FP292" s="144">
        <v>0</v>
      </c>
      <c r="FQ292" s="144">
        <v>0</v>
      </c>
      <c r="FR292" s="144">
        <v>0</v>
      </c>
      <c r="FS292" s="329">
        <v>0</v>
      </c>
      <c r="FT292" s="144">
        <v>0</v>
      </c>
      <c r="FU292" s="144">
        <v>0</v>
      </c>
      <c r="FV292" s="144">
        <v>0</v>
      </c>
      <c r="FW292" s="144">
        <v>0</v>
      </c>
      <c r="FX292" s="144">
        <v>0</v>
      </c>
      <c r="FY292" s="144">
        <v>0</v>
      </c>
      <c r="FZ292" s="144">
        <v>0</v>
      </c>
      <c r="GA292" s="144">
        <v>0</v>
      </c>
      <c r="GB292" s="144">
        <v>0</v>
      </c>
      <c r="GC292" s="144">
        <v>0</v>
      </c>
      <c r="GD292" s="144">
        <v>0</v>
      </c>
      <c r="GE292" s="144">
        <v>0</v>
      </c>
      <c r="GF292" s="144">
        <v>0</v>
      </c>
      <c r="GG292" s="144">
        <v>0</v>
      </c>
      <c r="GH292" s="144">
        <v>0</v>
      </c>
      <c r="GI292" s="144">
        <v>0</v>
      </c>
      <c r="GJ292" s="144">
        <v>0</v>
      </c>
      <c r="GK292" s="144">
        <v>0</v>
      </c>
      <c r="GL292" s="144">
        <v>0</v>
      </c>
      <c r="GM292" s="144">
        <v>0</v>
      </c>
      <c r="GN292" s="144">
        <v>0</v>
      </c>
      <c r="GO292" s="144">
        <v>0</v>
      </c>
      <c r="GP292" s="144">
        <v>0</v>
      </c>
      <c r="GQ292" s="144">
        <v>0</v>
      </c>
      <c r="GR292" s="144">
        <v>0</v>
      </c>
      <c r="GS292" s="144">
        <v>0</v>
      </c>
      <c r="GT292" s="144">
        <v>0</v>
      </c>
      <c r="GU292" s="144">
        <v>0</v>
      </c>
      <c r="GV292" s="144">
        <v>0</v>
      </c>
      <c r="GW292" s="144">
        <v>0</v>
      </c>
      <c r="GX292" s="144">
        <v>0</v>
      </c>
      <c r="GY292" s="144">
        <v>0</v>
      </c>
      <c r="GZ292" s="144">
        <v>0</v>
      </c>
      <c r="HA292" s="144">
        <v>0</v>
      </c>
      <c r="HB292" s="144">
        <v>0</v>
      </c>
      <c r="HC292" s="144">
        <v>0</v>
      </c>
      <c r="HD292" s="144">
        <v>0</v>
      </c>
      <c r="HE292" s="144">
        <v>0</v>
      </c>
      <c r="HF292" s="144">
        <v>0</v>
      </c>
      <c r="HG292" s="144">
        <v>0</v>
      </c>
      <c r="HH292" s="144">
        <v>0</v>
      </c>
      <c r="HI292" s="144">
        <v>0</v>
      </c>
      <c r="HJ292" s="144">
        <v>0</v>
      </c>
      <c r="HK292" s="144">
        <v>0</v>
      </c>
      <c r="HL292" s="144">
        <v>0</v>
      </c>
      <c r="HM292" s="144">
        <v>0</v>
      </c>
      <c r="HN292" s="144">
        <v>0</v>
      </c>
      <c r="HO292" s="144">
        <v>0</v>
      </c>
      <c r="HP292" s="144">
        <v>0</v>
      </c>
      <c r="HQ292" s="144">
        <v>0</v>
      </c>
      <c r="HR292" s="144">
        <v>0</v>
      </c>
      <c r="HS292" s="144">
        <v>0</v>
      </c>
      <c r="HT292" s="144">
        <v>0</v>
      </c>
      <c r="HU292" s="144">
        <v>0</v>
      </c>
      <c r="HV292" s="144">
        <v>0</v>
      </c>
      <c r="HW292" s="144">
        <v>0</v>
      </c>
      <c r="HX292" s="144">
        <v>0</v>
      </c>
      <c r="HY292" s="144">
        <v>0</v>
      </c>
      <c r="HZ292" s="144">
        <v>0</v>
      </c>
      <c r="IA292" s="144">
        <v>0</v>
      </c>
      <c r="IB292" s="144">
        <v>0</v>
      </c>
      <c r="IC292" s="144">
        <v>0</v>
      </c>
      <c r="ID292" s="144">
        <v>0</v>
      </c>
      <c r="IE292" s="144">
        <v>0</v>
      </c>
      <c r="IF292" s="144">
        <v>0</v>
      </c>
      <c r="IG292" s="144">
        <v>0</v>
      </c>
      <c r="IH292" s="144">
        <v>0</v>
      </c>
      <c r="II292" s="329">
        <v>0</v>
      </c>
      <c r="IJ292" s="144">
        <v>0</v>
      </c>
      <c r="IK292" s="144">
        <v>0</v>
      </c>
      <c r="IL292" s="144">
        <v>0</v>
      </c>
      <c r="IM292" s="144">
        <v>0</v>
      </c>
      <c r="IN292" s="341">
        <f t="shared" si="238"/>
        <v>0</v>
      </c>
      <c r="IO292" s="144">
        <v>0</v>
      </c>
      <c r="IP292" s="144">
        <v>0</v>
      </c>
      <c r="IQ292" s="144">
        <v>0</v>
      </c>
      <c r="IR292" s="144">
        <v>0</v>
      </c>
      <c r="IS292" s="144">
        <v>0</v>
      </c>
      <c r="IT292" s="144">
        <v>0</v>
      </c>
      <c r="IU292" s="144">
        <v>0</v>
      </c>
      <c r="IV292" s="144">
        <v>0</v>
      </c>
      <c r="IW292" s="144">
        <v>0</v>
      </c>
      <c r="IX292" s="144">
        <v>0</v>
      </c>
      <c r="IY292" s="144">
        <v>0</v>
      </c>
      <c r="IZ292" s="144">
        <v>0</v>
      </c>
      <c r="JA292" s="144">
        <v>0</v>
      </c>
      <c r="JB292" s="144">
        <v>0</v>
      </c>
      <c r="JC292" s="343">
        <v>0</v>
      </c>
      <c r="JD292" s="144">
        <v>0</v>
      </c>
      <c r="JE292" s="144">
        <v>0</v>
      </c>
      <c r="JF292" s="362">
        <f t="shared" si="239"/>
        <v>0</v>
      </c>
      <c r="JG292" s="144">
        <v>0</v>
      </c>
      <c r="JH292" s="144">
        <v>0</v>
      </c>
      <c r="JI292" s="144">
        <v>0</v>
      </c>
      <c r="JJ292" s="144">
        <v>0</v>
      </c>
      <c r="JK292" s="144">
        <v>0</v>
      </c>
      <c r="JL292" s="144">
        <v>0</v>
      </c>
      <c r="JM292" s="144">
        <v>0</v>
      </c>
      <c r="JN292" s="341">
        <f t="shared" si="240"/>
        <v>0</v>
      </c>
      <c r="JO292" s="144">
        <v>0</v>
      </c>
      <c r="JP292" s="144">
        <v>0</v>
      </c>
      <c r="JQ292" s="144">
        <v>0</v>
      </c>
      <c r="JR292" s="144">
        <v>0</v>
      </c>
      <c r="JS292" s="144">
        <v>0</v>
      </c>
      <c r="JT292" s="144">
        <v>0</v>
      </c>
      <c r="JU292" s="144">
        <v>0</v>
      </c>
      <c r="JV292" s="341">
        <f t="shared" si="241"/>
        <v>0</v>
      </c>
      <c r="JW292" s="144">
        <v>0</v>
      </c>
      <c r="JX292" s="144">
        <v>0</v>
      </c>
      <c r="JY292" s="144">
        <v>0</v>
      </c>
      <c r="JZ292" s="144">
        <v>0</v>
      </c>
      <c r="KA292" s="144">
        <v>0</v>
      </c>
      <c r="KB292" s="144">
        <v>0</v>
      </c>
      <c r="KC292" s="144">
        <v>0</v>
      </c>
      <c r="KD292" s="144">
        <v>0</v>
      </c>
      <c r="KE292" s="144">
        <v>0</v>
      </c>
      <c r="KF292" s="144">
        <v>0</v>
      </c>
      <c r="KG292" s="144">
        <v>0</v>
      </c>
      <c r="KH292" s="144">
        <v>0</v>
      </c>
      <c r="KI292" s="144">
        <v>0</v>
      </c>
      <c r="KJ292" s="144">
        <v>0</v>
      </c>
      <c r="KK292" s="144">
        <v>0</v>
      </c>
      <c r="KL292" s="144">
        <v>0</v>
      </c>
      <c r="KM292" s="144">
        <v>0</v>
      </c>
      <c r="KN292" s="144">
        <v>0</v>
      </c>
      <c r="KO292" s="144">
        <v>0</v>
      </c>
      <c r="KP292" s="144">
        <v>0</v>
      </c>
      <c r="KQ292" s="144">
        <v>0</v>
      </c>
      <c r="KR292" s="144">
        <v>0</v>
      </c>
      <c r="KS292" s="144">
        <v>0</v>
      </c>
      <c r="KT292" s="144">
        <v>0</v>
      </c>
      <c r="KU292" s="144">
        <v>0</v>
      </c>
      <c r="KV292" s="144">
        <v>0</v>
      </c>
      <c r="KW292" s="144">
        <v>0</v>
      </c>
      <c r="KX292" s="144">
        <v>0</v>
      </c>
      <c r="KY292" s="144">
        <v>0</v>
      </c>
      <c r="KZ292" s="471">
        <v>0</v>
      </c>
      <c r="LA292" s="471">
        <v>0</v>
      </c>
      <c r="LB292" s="471">
        <v>0</v>
      </c>
      <c r="LC292" s="471">
        <v>0</v>
      </c>
      <c r="LD292" s="471">
        <v>0</v>
      </c>
      <c r="LE292" s="471">
        <v>0</v>
      </c>
      <c r="LF292" s="471">
        <v>0</v>
      </c>
      <c r="LG292" s="471">
        <v>0</v>
      </c>
      <c r="LH292" s="471">
        <v>0</v>
      </c>
      <c r="LI292" s="471">
        <v>0</v>
      </c>
      <c r="LJ292" s="144">
        <v>0</v>
      </c>
      <c r="LK292" s="144">
        <v>0</v>
      </c>
      <c r="LL292" s="144">
        <v>0</v>
      </c>
      <c r="LM292" s="144">
        <v>0</v>
      </c>
      <c r="LN292" s="144">
        <v>0</v>
      </c>
      <c r="LO292" s="144">
        <v>0</v>
      </c>
      <c r="LP292" s="471">
        <v>0</v>
      </c>
      <c r="LQ292" s="144">
        <v>0</v>
      </c>
      <c r="LR292" s="144">
        <v>0</v>
      </c>
      <c r="LS292" s="144">
        <v>0</v>
      </c>
      <c r="LT292" s="144">
        <v>0</v>
      </c>
      <c r="LU292" s="144">
        <v>0</v>
      </c>
      <c r="LV292" s="144">
        <v>0</v>
      </c>
      <c r="LW292" s="144">
        <v>0</v>
      </c>
      <c r="LX292" s="144">
        <v>0</v>
      </c>
      <c r="LY292" s="144">
        <v>0</v>
      </c>
      <c r="LZ292" s="144">
        <v>0</v>
      </c>
      <c r="MA292" s="144">
        <v>0</v>
      </c>
      <c r="MB292" s="144">
        <v>0</v>
      </c>
      <c r="MC292" s="144">
        <v>0</v>
      </c>
      <c r="MD292" s="144">
        <v>0</v>
      </c>
      <c r="ME292" s="144">
        <v>0</v>
      </c>
      <c r="MF292" s="144">
        <v>0</v>
      </c>
      <c r="MG292" s="144">
        <v>0</v>
      </c>
      <c r="MH292" s="144">
        <v>0</v>
      </c>
      <c r="MI292" s="144">
        <v>0</v>
      </c>
      <c r="MJ292" s="144">
        <v>0</v>
      </c>
      <c r="MK292" s="144">
        <v>0</v>
      </c>
      <c r="ML292" s="144">
        <v>0</v>
      </c>
      <c r="MM292" s="144">
        <v>0</v>
      </c>
      <c r="MN292" s="144">
        <v>0</v>
      </c>
      <c r="MO292" s="144">
        <v>0</v>
      </c>
      <c r="MP292" s="144">
        <v>0</v>
      </c>
      <c r="MQ292" s="144">
        <v>0</v>
      </c>
      <c r="MR292" s="144">
        <v>0</v>
      </c>
      <c r="MS292" s="144">
        <v>0</v>
      </c>
      <c r="MT292" s="144">
        <v>0</v>
      </c>
      <c r="MU292" s="144">
        <v>0</v>
      </c>
      <c r="MV292" s="144">
        <v>0</v>
      </c>
      <c r="MW292" s="144">
        <v>0</v>
      </c>
      <c r="MX292" s="144">
        <v>0</v>
      </c>
      <c r="MY292" s="144">
        <v>0</v>
      </c>
      <c r="MZ292" s="144">
        <v>0</v>
      </c>
      <c r="NA292" s="144">
        <v>0</v>
      </c>
      <c r="NB292" s="144">
        <v>0</v>
      </c>
      <c r="NC292" s="144">
        <v>0</v>
      </c>
      <c r="ND292" s="144">
        <v>0</v>
      </c>
      <c r="NE292" s="144">
        <v>0</v>
      </c>
      <c r="NF292" s="144">
        <v>0</v>
      </c>
      <c r="NG292" s="144">
        <v>0</v>
      </c>
      <c r="NH292" s="144">
        <v>0</v>
      </c>
      <c r="NI292" s="144">
        <v>0</v>
      </c>
      <c r="NJ292" s="144">
        <v>0</v>
      </c>
      <c r="NK292" s="144">
        <v>0</v>
      </c>
      <c r="NL292" s="144">
        <v>0</v>
      </c>
      <c r="NM292" s="144">
        <v>0</v>
      </c>
      <c r="NN292" s="144">
        <v>0</v>
      </c>
      <c r="NO292" s="144">
        <v>0</v>
      </c>
      <c r="NP292" s="144">
        <v>0</v>
      </c>
      <c r="NQ292" s="144">
        <v>0</v>
      </c>
      <c r="NR292" s="144">
        <v>0</v>
      </c>
      <c r="NS292" s="144">
        <v>0</v>
      </c>
      <c r="NT292" s="144">
        <v>0</v>
      </c>
      <c r="NU292" s="144">
        <v>0</v>
      </c>
      <c r="NV292" s="144">
        <v>0</v>
      </c>
      <c r="NW292" s="144">
        <v>0</v>
      </c>
      <c r="NX292" s="144">
        <v>0</v>
      </c>
      <c r="NY292" s="144">
        <v>0</v>
      </c>
      <c r="NZ292" s="144">
        <v>0</v>
      </c>
      <c r="OA292" s="144">
        <v>0</v>
      </c>
      <c r="OB292" s="144">
        <v>0</v>
      </c>
      <c r="OC292" s="144">
        <v>0</v>
      </c>
      <c r="OD292" s="144">
        <v>0</v>
      </c>
      <c r="OE292" s="144">
        <v>0</v>
      </c>
      <c r="OF292" s="144">
        <v>0</v>
      </c>
      <c r="OG292" s="144">
        <v>0</v>
      </c>
      <c r="OH292" s="144">
        <v>0</v>
      </c>
      <c r="OI292" s="144">
        <v>0</v>
      </c>
      <c r="OJ292" s="144">
        <v>0</v>
      </c>
      <c r="OK292" s="144">
        <v>0</v>
      </c>
      <c r="OL292" s="144">
        <v>0</v>
      </c>
      <c r="OM292" s="144">
        <v>0</v>
      </c>
      <c r="ON292" s="144">
        <v>0</v>
      </c>
      <c r="OO292" s="144">
        <v>0</v>
      </c>
      <c r="OP292" s="144">
        <v>0</v>
      </c>
      <c r="OQ292" s="471">
        <v>0</v>
      </c>
      <c r="OR292" s="471">
        <v>0</v>
      </c>
      <c r="OS292" s="471">
        <v>0</v>
      </c>
      <c r="OT292" s="471">
        <v>0</v>
      </c>
      <c r="OU292" s="471">
        <v>0</v>
      </c>
      <c r="OV292" s="471">
        <v>0</v>
      </c>
      <c r="OW292" s="471">
        <v>0</v>
      </c>
      <c r="OX292" s="471">
        <v>0</v>
      </c>
      <c r="OY292" s="471">
        <v>0</v>
      </c>
      <c r="OZ292" s="471">
        <v>0</v>
      </c>
      <c r="PA292" s="471">
        <v>0</v>
      </c>
      <c r="PB292" s="144">
        <v>0</v>
      </c>
    </row>
    <row r="293" spans="1:436" s="144" customFormat="1" x14ac:dyDescent="0.2">
      <c r="A293" s="318"/>
      <c r="B293" s="318">
        <v>17</v>
      </c>
      <c r="C293" s="319">
        <f t="shared" ca="1" si="237"/>
        <v>0</v>
      </c>
      <c r="D293" s="322"/>
      <c r="E293" s="322"/>
      <c r="F293" s="322"/>
      <c r="G293" s="144">
        <v>0</v>
      </c>
      <c r="H293" s="144">
        <v>0</v>
      </c>
      <c r="I293" s="343">
        <v>0</v>
      </c>
      <c r="J293" s="144">
        <v>0</v>
      </c>
      <c r="K293" s="144">
        <v>0</v>
      </c>
      <c r="L293" s="144">
        <v>0</v>
      </c>
      <c r="M293" s="144">
        <v>0</v>
      </c>
      <c r="N293" s="144">
        <v>0</v>
      </c>
      <c r="O293" s="144">
        <v>0</v>
      </c>
      <c r="P293" s="144">
        <v>0</v>
      </c>
      <c r="Q293" s="144">
        <v>0</v>
      </c>
      <c r="R293" s="144">
        <v>0</v>
      </c>
      <c r="S293" s="144">
        <v>0</v>
      </c>
      <c r="T293" s="144">
        <v>0</v>
      </c>
      <c r="U293" s="144">
        <v>0</v>
      </c>
      <c r="V293" s="144">
        <v>0</v>
      </c>
      <c r="W293" s="144">
        <v>0</v>
      </c>
      <c r="X293" s="144">
        <v>0</v>
      </c>
      <c r="Y293" s="144">
        <v>0</v>
      </c>
      <c r="Z293" s="144">
        <v>0</v>
      </c>
      <c r="AA293" s="144">
        <v>0</v>
      </c>
      <c r="AB293" s="144">
        <v>0</v>
      </c>
      <c r="AC293" s="144">
        <v>0</v>
      </c>
      <c r="AD293" s="144">
        <v>0</v>
      </c>
      <c r="AE293" s="144">
        <v>0</v>
      </c>
      <c r="AF293" s="144">
        <v>0</v>
      </c>
      <c r="AG293" s="144">
        <v>0</v>
      </c>
      <c r="AH293" s="144">
        <v>0</v>
      </c>
      <c r="AI293" s="144">
        <v>0</v>
      </c>
      <c r="AJ293" s="144">
        <v>0</v>
      </c>
      <c r="AK293" s="144">
        <v>0</v>
      </c>
      <c r="AL293" s="144">
        <v>0</v>
      </c>
      <c r="AM293" s="144">
        <v>0</v>
      </c>
      <c r="AN293" s="144">
        <v>0</v>
      </c>
      <c r="AO293" s="144">
        <v>0</v>
      </c>
      <c r="AP293" s="363">
        <v>0</v>
      </c>
      <c r="AQ293" s="144">
        <v>0</v>
      </c>
      <c r="AR293" s="144">
        <v>0</v>
      </c>
      <c r="AS293" s="144">
        <v>0</v>
      </c>
      <c r="AT293" s="144">
        <v>0</v>
      </c>
      <c r="AU293" s="144">
        <v>0</v>
      </c>
      <c r="AV293" s="144">
        <v>0</v>
      </c>
      <c r="AW293" s="144">
        <v>0</v>
      </c>
      <c r="AX293" s="144">
        <v>0</v>
      </c>
      <c r="AY293" s="144">
        <v>0</v>
      </c>
      <c r="AZ293" s="144">
        <v>0</v>
      </c>
      <c r="BA293" s="144">
        <v>0</v>
      </c>
      <c r="BB293" s="144">
        <v>0</v>
      </c>
      <c r="BC293" s="144">
        <v>1</v>
      </c>
      <c r="BD293" s="144">
        <v>1</v>
      </c>
      <c r="BE293" s="144">
        <v>1</v>
      </c>
      <c r="BF293" s="144">
        <v>1</v>
      </c>
      <c r="BG293" s="144">
        <v>1</v>
      </c>
      <c r="BH293" s="144">
        <v>1</v>
      </c>
      <c r="BI293" s="144">
        <v>0</v>
      </c>
      <c r="BJ293" s="144">
        <v>0</v>
      </c>
      <c r="BK293" s="144">
        <v>0</v>
      </c>
      <c r="BL293" s="144">
        <v>0</v>
      </c>
      <c r="BM293" s="144">
        <v>0</v>
      </c>
      <c r="BN293" s="144">
        <v>0</v>
      </c>
      <c r="BO293" s="144">
        <v>0</v>
      </c>
      <c r="BP293" s="144">
        <v>0</v>
      </c>
      <c r="BQ293" s="144">
        <v>0</v>
      </c>
      <c r="BR293" s="144">
        <v>0</v>
      </c>
      <c r="BS293" s="371">
        <v>0</v>
      </c>
      <c r="BT293" s="144">
        <v>0</v>
      </c>
      <c r="BU293" s="144">
        <v>0</v>
      </c>
      <c r="BV293" s="144">
        <v>0</v>
      </c>
      <c r="BW293" s="144">
        <v>0</v>
      </c>
      <c r="BX293" s="144">
        <v>0</v>
      </c>
      <c r="BY293">
        <v>0</v>
      </c>
      <c r="BZ293" s="144">
        <v>0</v>
      </c>
      <c r="CA293" s="144">
        <v>0</v>
      </c>
      <c r="CB293" s="144">
        <v>0</v>
      </c>
      <c r="CC293" s="329">
        <v>0</v>
      </c>
      <c r="CD293" s="329">
        <v>0</v>
      </c>
      <c r="CE293" s="329">
        <v>0</v>
      </c>
      <c r="CF293" s="329">
        <v>0</v>
      </c>
      <c r="CG293" s="144">
        <v>0</v>
      </c>
      <c r="CH293" s="144">
        <v>0</v>
      </c>
      <c r="CI293" s="144">
        <v>0</v>
      </c>
      <c r="CJ293" s="144">
        <v>0</v>
      </c>
      <c r="CK293" s="144">
        <v>0</v>
      </c>
      <c r="CL293" s="144">
        <v>0</v>
      </c>
      <c r="CM293" s="144">
        <v>0</v>
      </c>
      <c r="CN293" s="144">
        <v>0</v>
      </c>
      <c r="CO293" s="144">
        <v>0</v>
      </c>
      <c r="CP293" s="144">
        <v>0</v>
      </c>
      <c r="CQ293" s="144">
        <v>0</v>
      </c>
      <c r="CR293" s="144">
        <v>0</v>
      </c>
      <c r="CS293" s="144">
        <v>0</v>
      </c>
      <c r="CT293" s="144">
        <v>0</v>
      </c>
      <c r="CU293" s="144">
        <v>0</v>
      </c>
      <c r="CV293" s="144">
        <v>0</v>
      </c>
      <c r="CW293" s="144">
        <v>0</v>
      </c>
      <c r="CX293" s="144">
        <v>0</v>
      </c>
      <c r="CY293" s="144">
        <v>0</v>
      </c>
      <c r="CZ293" s="144">
        <v>0</v>
      </c>
      <c r="DA293" s="144">
        <v>0</v>
      </c>
      <c r="DB293" s="144">
        <v>0</v>
      </c>
      <c r="DC293" s="144">
        <v>0</v>
      </c>
      <c r="DD293" s="144">
        <v>0</v>
      </c>
      <c r="DE293" s="144">
        <v>0</v>
      </c>
      <c r="DF293" s="144">
        <v>0</v>
      </c>
      <c r="DG293" s="144">
        <v>0</v>
      </c>
      <c r="DH293" s="144">
        <v>0</v>
      </c>
      <c r="DI293" s="144">
        <v>0</v>
      </c>
      <c r="DJ293" s="144">
        <v>0</v>
      </c>
      <c r="DK293" s="144">
        <v>0</v>
      </c>
      <c r="DL293" s="144">
        <v>0</v>
      </c>
      <c r="DM293" s="144">
        <v>0</v>
      </c>
      <c r="DN293" s="144">
        <v>0</v>
      </c>
      <c r="DO293" s="144">
        <v>0</v>
      </c>
      <c r="DP293" s="144">
        <v>0</v>
      </c>
      <c r="DQ293" s="144">
        <v>0</v>
      </c>
      <c r="DR293" s="329">
        <v>0</v>
      </c>
      <c r="DS293" s="144">
        <v>0</v>
      </c>
      <c r="DT293" s="329"/>
      <c r="DU293" s="329"/>
      <c r="DV293" s="329"/>
      <c r="DW293" s="329"/>
      <c r="DX293" s="329"/>
      <c r="DY293"/>
      <c r="EC293" s="329"/>
      <c r="ED293" s="329"/>
      <c r="EE293" s="329"/>
      <c r="EF293" s="329"/>
      <c r="EJ293" s="408"/>
      <c r="EL293" s="408"/>
      <c r="ER293" s="329"/>
      <c r="FA293" s="329"/>
      <c r="FB293" s="329"/>
      <c r="FC293" s="329"/>
      <c r="FD293" s="329"/>
      <c r="FE293" s="329"/>
      <c r="FF293" s="329"/>
      <c r="FG293" s="329"/>
      <c r="FH293" s="329"/>
      <c r="FI293" s="144">
        <v>0</v>
      </c>
      <c r="FJ293" s="144">
        <v>0</v>
      </c>
      <c r="FK293" s="144">
        <v>0</v>
      </c>
      <c r="FL293" s="144">
        <v>0</v>
      </c>
      <c r="FM293" s="144">
        <v>0</v>
      </c>
      <c r="FN293" s="144">
        <v>0</v>
      </c>
      <c r="FO293" s="144">
        <v>0</v>
      </c>
      <c r="FP293" s="144">
        <v>0</v>
      </c>
      <c r="FQ293" s="144">
        <v>0</v>
      </c>
      <c r="FR293" s="144">
        <v>0</v>
      </c>
      <c r="FS293" s="329">
        <v>0</v>
      </c>
      <c r="FT293" s="144">
        <v>0</v>
      </c>
      <c r="FU293" s="144">
        <v>0</v>
      </c>
      <c r="FV293" s="144">
        <v>0</v>
      </c>
      <c r="FW293" s="144">
        <v>0</v>
      </c>
      <c r="FX293" s="144">
        <v>0</v>
      </c>
      <c r="FY293" s="144">
        <v>0</v>
      </c>
      <c r="FZ293" s="144">
        <v>0</v>
      </c>
      <c r="GA293" s="144">
        <v>0</v>
      </c>
      <c r="GB293" s="144">
        <v>0</v>
      </c>
      <c r="GC293" s="144">
        <v>0</v>
      </c>
      <c r="GD293" s="144">
        <v>0</v>
      </c>
      <c r="GE293" s="144">
        <v>0</v>
      </c>
      <c r="GF293" s="144">
        <v>0</v>
      </c>
      <c r="GG293" s="144">
        <v>0</v>
      </c>
      <c r="GH293" s="144">
        <v>0</v>
      </c>
      <c r="GI293" s="144">
        <v>0</v>
      </c>
      <c r="GJ293" s="144">
        <v>0</v>
      </c>
      <c r="GK293" s="144">
        <v>0</v>
      </c>
      <c r="GL293" s="144">
        <v>0</v>
      </c>
      <c r="GM293" s="144">
        <v>0</v>
      </c>
      <c r="GN293" s="144">
        <v>0</v>
      </c>
      <c r="GO293" s="144">
        <v>0</v>
      </c>
      <c r="GP293" s="144">
        <v>0</v>
      </c>
      <c r="GQ293" s="144">
        <v>0</v>
      </c>
      <c r="GR293" s="144">
        <v>0</v>
      </c>
      <c r="GS293" s="144">
        <v>0</v>
      </c>
      <c r="GT293" s="144">
        <v>0</v>
      </c>
      <c r="GU293" s="144">
        <v>0</v>
      </c>
      <c r="GV293" s="144">
        <v>0</v>
      </c>
      <c r="GW293" s="144">
        <v>0</v>
      </c>
      <c r="GX293" s="144">
        <v>0</v>
      </c>
      <c r="GY293" s="144">
        <v>0</v>
      </c>
      <c r="GZ293" s="144">
        <v>0</v>
      </c>
      <c r="HA293" s="144">
        <v>0</v>
      </c>
      <c r="HB293" s="144">
        <v>0</v>
      </c>
      <c r="HC293" s="144">
        <v>0</v>
      </c>
      <c r="HD293" s="144">
        <v>0</v>
      </c>
      <c r="HE293" s="144">
        <v>0</v>
      </c>
      <c r="HF293" s="144">
        <v>0</v>
      </c>
      <c r="HG293" s="144">
        <v>0</v>
      </c>
      <c r="HH293" s="144">
        <v>0</v>
      </c>
      <c r="HI293" s="144">
        <v>0</v>
      </c>
      <c r="HJ293" s="144">
        <v>0</v>
      </c>
      <c r="HK293" s="144">
        <v>0</v>
      </c>
      <c r="HL293" s="144">
        <v>0</v>
      </c>
      <c r="HM293" s="144">
        <v>0</v>
      </c>
      <c r="HN293" s="144">
        <v>0</v>
      </c>
      <c r="HO293" s="144">
        <v>0</v>
      </c>
      <c r="HP293" s="144">
        <v>0</v>
      </c>
      <c r="HQ293" s="144">
        <v>0</v>
      </c>
      <c r="HR293" s="144">
        <v>0</v>
      </c>
      <c r="HS293" s="144">
        <v>0</v>
      </c>
      <c r="HT293" s="144">
        <v>0</v>
      </c>
      <c r="HU293" s="144">
        <v>0</v>
      </c>
      <c r="HV293" s="144">
        <v>0</v>
      </c>
      <c r="HW293" s="144">
        <v>0</v>
      </c>
      <c r="HX293" s="144">
        <v>0</v>
      </c>
      <c r="HY293" s="144">
        <v>0</v>
      </c>
      <c r="HZ293" s="144">
        <v>0</v>
      </c>
      <c r="IA293" s="144">
        <v>0</v>
      </c>
      <c r="IB293" s="144">
        <v>0</v>
      </c>
      <c r="IC293" s="144">
        <v>0</v>
      </c>
      <c r="ID293" s="144">
        <v>0</v>
      </c>
      <c r="IE293" s="144">
        <v>0</v>
      </c>
      <c r="IF293" s="144">
        <v>0</v>
      </c>
      <c r="IG293" s="144">
        <v>0</v>
      </c>
      <c r="IH293" s="144">
        <v>0</v>
      </c>
      <c r="II293" s="329">
        <v>0</v>
      </c>
      <c r="IJ293" s="144">
        <v>0</v>
      </c>
      <c r="IK293" s="144">
        <v>0</v>
      </c>
      <c r="IL293" s="144">
        <v>0</v>
      </c>
      <c r="IM293" s="144">
        <v>0</v>
      </c>
      <c r="IN293" s="341">
        <f t="shared" si="238"/>
        <v>0</v>
      </c>
      <c r="IO293" s="144">
        <v>0</v>
      </c>
      <c r="IP293" s="144">
        <v>0</v>
      </c>
      <c r="IQ293" s="144">
        <v>0</v>
      </c>
      <c r="IR293" s="144">
        <v>0</v>
      </c>
      <c r="IS293" s="144">
        <v>0</v>
      </c>
      <c r="IT293" s="144">
        <v>0</v>
      </c>
      <c r="IU293" s="144">
        <v>0</v>
      </c>
      <c r="IV293" s="144">
        <v>0</v>
      </c>
      <c r="IW293" s="144">
        <v>0</v>
      </c>
      <c r="IX293" s="144">
        <v>0</v>
      </c>
      <c r="IY293" s="144">
        <v>0</v>
      </c>
      <c r="IZ293" s="144">
        <v>0</v>
      </c>
      <c r="JA293" s="144">
        <v>0</v>
      </c>
      <c r="JB293" s="144">
        <v>0</v>
      </c>
      <c r="JC293" s="343">
        <v>0</v>
      </c>
      <c r="JD293" s="144">
        <v>0</v>
      </c>
      <c r="JE293" s="144">
        <v>0</v>
      </c>
      <c r="JF293" s="362">
        <f t="shared" si="239"/>
        <v>0</v>
      </c>
      <c r="JG293" s="144">
        <v>0</v>
      </c>
      <c r="JH293" s="144">
        <v>0</v>
      </c>
      <c r="JI293" s="144">
        <v>0</v>
      </c>
      <c r="JJ293" s="144">
        <v>0</v>
      </c>
      <c r="JK293" s="144">
        <v>0</v>
      </c>
      <c r="JL293" s="144">
        <v>0</v>
      </c>
      <c r="JM293" s="144">
        <v>0</v>
      </c>
      <c r="JN293" s="341">
        <f t="shared" si="240"/>
        <v>0</v>
      </c>
      <c r="JO293" s="144">
        <v>0</v>
      </c>
      <c r="JP293" s="144">
        <v>0</v>
      </c>
      <c r="JQ293" s="144">
        <v>0</v>
      </c>
      <c r="JR293" s="144">
        <v>0</v>
      </c>
      <c r="JS293" s="144">
        <v>0</v>
      </c>
      <c r="JT293" s="144">
        <v>0</v>
      </c>
      <c r="JU293" s="144">
        <v>0</v>
      </c>
      <c r="JV293" s="341">
        <f t="shared" si="241"/>
        <v>0</v>
      </c>
      <c r="JW293" s="144">
        <v>0</v>
      </c>
      <c r="JX293" s="144">
        <v>0</v>
      </c>
      <c r="JY293" s="144">
        <v>0</v>
      </c>
      <c r="JZ293" s="144">
        <v>0</v>
      </c>
      <c r="KA293" s="144">
        <v>0</v>
      </c>
      <c r="KB293" s="144">
        <v>0</v>
      </c>
      <c r="KC293" s="144">
        <v>0</v>
      </c>
      <c r="KD293" s="144">
        <v>0</v>
      </c>
      <c r="KE293" s="144">
        <v>0</v>
      </c>
      <c r="KF293" s="144">
        <v>0</v>
      </c>
      <c r="KG293" s="144">
        <v>0</v>
      </c>
      <c r="KH293" s="144">
        <v>0</v>
      </c>
      <c r="KI293" s="144">
        <v>0</v>
      </c>
      <c r="KJ293" s="144">
        <v>0</v>
      </c>
      <c r="KK293" s="144">
        <v>0</v>
      </c>
      <c r="KL293" s="144">
        <v>0</v>
      </c>
      <c r="KM293" s="144">
        <v>0</v>
      </c>
      <c r="KN293" s="144">
        <v>0</v>
      </c>
      <c r="KO293" s="144">
        <v>0</v>
      </c>
      <c r="KP293" s="144">
        <v>0</v>
      </c>
      <c r="KQ293" s="144">
        <v>0</v>
      </c>
      <c r="KR293" s="144">
        <v>0</v>
      </c>
      <c r="KS293" s="144">
        <v>0</v>
      </c>
      <c r="KT293" s="144">
        <v>0</v>
      </c>
      <c r="KU293" s="144">
        <v>0</v>
      </c>
      <c r="KV293" s="144">
        <v>0</v>
      </c>
      <c r="KW293" s="144">
        <v>0</v>
      </c>
      <c r="KX293" s="144">
        <v>0</v>
      </c>
      <c r="KY293" s="144">
        <v>0</v>
      </c>
      <c r="KZ293" s="471">
        <v>0</v>
      </c>
      <c r="LA293" s="471">
        <v>0</v>
      </c>
      <c r="LB293" s="471">
        <v>1</v>
      </c>
      <c r="LC293" s="471">
        <v>1</v>
      </c>
      <c r="LD293" s="471">
        <v>1</v>
      </c>
      <c r="LE293" s="471">
        <v>1</v>
      </c>
      <c r="LF293" s="471">
        <v>0</v>
      </c>
      <c r="LG293" s="471">
        <v>0</v>
      </c>
      <c r="LH293" s="471">
        <v>0</v>
      </c>
      <c r="LI293" s="471">
        <v>0</v>
      </c>
      <c r="LJ293" s="144">
        <v>1</v>
      </c>
      <c r="LK293" s="144">
        <v>1</v>
      </c>
      <c r="LL293" s="144">
        <v>1</v>
      </c>
      <c r="LM293" s="144">
        <v>0</v>
      </c>
      <c r="LN293" s="144">
        <v>0</v>
      </c>
      <c r="LO293" s="144">
        <v>0</v>
      </c>
      <c r="LP293" s="471">
        <v>0</v>
      </c>
      <c r="LQ293" s="144">
        <v>0</v>
      </c>
      <c r="LR293" s="144">
        <v>0</v>
      </c>
      <c r="LS293" s="144">
        <v>0</v>
      </c>
      <c r="LT293" s="144">
        <v>0</v>
      </c>
      <c r="LU293" s="144">
        <v>0</v>
      </c>
      <c r="LV293" s="144">
        <v>0</v>
      </c>
      <c r="LW293" s="144">
        <v>0</v>
      </c>
      <c r="LX293" s="144">
        <v>0</v>
      </c>
      <c r="LY293" s="144">
        <v>0</v>
      </c>
      <c r="LZ293" s="144">
        <v>0</v>
      </c>
      <c r="MA293" s="144">
        <v>0</v>
      </c>
      <c r="MB293" s="144">
        <v>0</v>
      </c>
      <c r="MC293" s="144">
        <v>0</v>
      </c>
      <c r="MD293" s="144">
        <v>0</v>
      </c>
      <c r="ME293" s="144">
        <v>0</v>
      </c>
      <c r="MF293" s="144">
        <v>0</v>
      </c>
      <c r="MG293" s="144">
        <v>0</v>
      </c>
      <c r="MH293" s="144">
        <v>0</v>
      </c>
      <c r="MI293" s="144">
        <v>0</v>
      </c>
      <c r="MJ293" s="144">
        <v>0</v>
      </c>
      <c r="MK293" s="144">
        <v>0</v>
      </c>
      <c r="ML293" s="144">
        <v>0</v>
      </c>
      <c r="MM293" s="144">
        <v>0</v>
      </c>
      <c r="MN293" s="144">
        <v>0</v>
      </c>
      <c r="MO293" s="144">
        <v>0</v>
      </c>
      <c r="MP293" s="144">
        <v>0</v>
      </c>
      <c r="MQ293" s="144">
        <v>0</v>
      </c>
      <c r="MR293" s="144">
        <v>0</v>
      </c>
      <c r="MS293" s="144">
        <v>0</v>
      </c>
      <c r="MT293" s="144">
        <v>0</v>
      </c>
      <c r="MU293" s="144">
        <v>0</v>
      </c>
      <c r="MV293" s="144">
        <v>0</v>
      </c>
      <c r="MW293" s="144">
        <v>0</v>
      </c>
      <c r="MX293" s="144">
        <v>0</v>
      </c>
      <c r="MY293" s="144">
        <v>0</v>
      </c>
      <c r="MZ293" s="144">
        <v>0</v>
      </c>
      <c r="NA293" s="144">
        <v>0</v>
      </c>
      <c r="NB293" s="144">
        <v>0</v>
      </c>
      <c r="NC293" s="144">
        <v>0</v>
      </c>
      <c r="ND293" s="144">
        <v>0</v>
      </c>
      <c r="NE293" s="144">
        <v>0</v>
      </c>
      <c r="NF293" s="144">
        <v>0</v>
      </c>
      <c r="NG293" s="144">
        <v>0</v>
      </c>
      <c r="NH293" s="144">
        <v>0</v>
      </c>
      <c r="NI293" s="144">
        <v>0</v>
      </c>
      <c r="NJ293" s="144">
        <v>0</v>
      </c>
      <c r="NK293" s="144">
        <v>0</v>
      </c>
      <c r="NL293" s="144">
        <v>0</v>
      </c>
      <c r="NM293" s="144">
        <v>0</v>
      </c>
      <c r="NN293" s="144">
        <v>0</v>
      </c>
      <c r="NO293" s="144">
        <v>0</v>
      </c>
      <c r="NP293" s="144">
        <v>0</v>
      </c>
      <c r="NQ293" s="144">
        <v>0</v>
      </c>
      <c r="NR293" s="144">
        <v>0</v>
      </c>
      <c r="NS293" s="144">
        <v>0</v>
      </c>
      <c r="NT293" s="144">
        <v>0</v>
      </c>
      <c r="NU293" s="144">
        <v>0</v>
      </c>
      <c r="NV293" s="144">
        <v>0</v>
      </c>
      <c r="NW293" s="144">
        <v>0</v>
      </c>
      <c r="NX293" s="144">
        <v>0</v>
      </c>
      <c r="NY293" s="144">
        <v>0</v>
      </c>
      <c r="NZ293" s="144">
        <v>0</v>
      </c>
      <c r="OA293" s="144">
        <v>0</v>
      </c>
      <c r="OB293" s="144">
        <v>0</v>
      </c>
      <c r="OC293" s="144">
        <v>0</v>
      </c>
      <c r="OD293" s="144">
        <v>0</v>
      </c>
      <c r="OE293" s="144">
        <v>0</v>
      </c>
      <c r="OF293" s="144">
        <v>0</v>
      </c>
      <c r="OG293" s="144">
        <v>0</v>
      </c>
      <c r="OH293" s="144">
        <v>0</v>
      </c>
      <c r="OI293" s="144">
        <v>0</v>
      </c>
      <c r="OJ293" s="144">
        <v>0</v>
      </c>
      <c r="OK293" s="144">
        <v>0</v>
      </c>
      <c r="OL293" s="144">
        <v>0</v>
      </c>
      <c r="OM293" s="144">
        <v>0</v>
      </c>
      <c r="ON293" s="144">
        <v>0</v>
      </c>
      <c r="OO293" s="144">
        <v>0</v>
      </c>
      <c r="OP293" s="144">
        <v>0</v>
      </c>
      <c r="OQ293" s="471">
        <v>0</v>
      </c>
      <c r="OR293" s="471">
        <v>0</v>
      </c>
      <c r="OS293" s="471">
        <v>0</v>
      </c>
      <c r="OT293" s="471">
        <v>0</v>
      </c>
      <c r="OU293" s="471">
        <v>0</v>
      </c>
      <c r="OV293" s="471">
        <v>0</v>
      </c>
      <c r="OW293" s="471">
        <v>0</v>
      </c>
      <c r="OX293" s="471">
        <v>0</v>
      </c>
      <c r="OY293" s="471">
        <v>0</v>
      </c>
      <c r="OZ293" s="471">
        <v>0</v>
      </c>
      <c r="PA293" s="471">
        <v>0</v>
      </c>
      <c r="PB293" s="144">
        <v>0</v>
      </c>
    </row>
    <row r="294" spans="1:436" s="144" customFormat="1" x14ac:dyDescent="0.2">
      <c r="A294" s="55"/>
      <c r="B294" s="318">
        <v>18</v>
      </c>
      <c r="C294" s="319">
        <f t="shared" ca="1" si="237"/>
        <v>0</v>
      </c>
      <c r="D294" s="322"/>
      <c r="E294" s="322"/>
      <c r="F294" s="322"/>
      <c r="G294" s="144">
        <v>0</v>
      </c>
      <c r="H294" s="144">
        <v>0</v>
      </c>
      <c r="I294" s="343">
        <v>0</v>
      </c>
      <c r="J294" s="144">
        <v>0</v>
      </c>
      <c r="K294" s="144">
        <v>0</v>
      </c>
      <c r="L294" s="144">
        <v>0</v>
      </c>
      <c r="M294" s="144">
        <v>0</v>
      </c>
      <c r="N294" s="144">
        <v>0</v>
      </c>
      <c r="O294" s="144">
        <v>0</v>
      </c>
      <c r="P294" s="144">
        <v>0</v>
      </c>
      <c r="Q294" s="144">
        <v>0</v>
      </c>
      <c r="R294" s="144">
        <v>0</v>
      </c>
      <c r="S294" s="144">
        <v>0</v>
      </c>
      <c r="T294" s="144">
        <v>0</v>
      </c>
      <c r="U294" s="144">
        <v>0</v>
      </c>
      <c r="V294" s="144">
        <v>0</v>
      </c>
      <c r="W294" s="144">
        <v>0</v>
      </c>
      <c r="X294" s="144">
        <v>0</v>
      </c>
      <c r="Y294" s="144">
        <v>0</v>
      </c>
      <c r="Z294" s="144">
        <v>0</v>
      </c>
      <c r="AA294" s="144">
        <v>0</v>
      </c>
      <c r="AB294" s="144">
        <v>0</v>
      </c>
      <c r="AC294" s="144">
        <v>0</v>
      </c>
      <c r="AD294" s="144">
        <v>0</v>
      </c>
      <c r="AE294" s="144">
        <v>0</v>
      </c>
      <c r="AF294" s="144">
        <v>0</v>
      </c>
      <c r="AG294" s="144">
        <v>0</v>
      </c>
      <c r="AH294" s="144">
        <v>0</v>
      </c>
      <c r="AI294" s="144">
        <v>0</v>
      </c>
      <c r="AJ294" s="144">
        <v>0</v>
      </c>
      <c r="AK294" s="144">
        <v>0</v>
      </c>
      <c r="AL294" s="144">
        <v>0</v>
      </c>
      <c r="AM294" s="144">
        <v>0</v>
      </c>
      <c r="AN294" s="144">
        <v>0</v>
      </c>
      <c r="AO294" s="144">
        <v>0</v>
      </c>
      <c r="AP294" s="363">
        <v>0</v>
      </c>
      <c r="AQ294" s="144">
        <v>0</v>
      </c>
      <c r="AR294" s="144">
        <v>0</v>
      </c>
      <c r="AS294" s="144">
        <v>0</v>
      </c>
      <c r="AT294" s="144">
        <v>0</v>
      </c>
      <c r="AU294" s="144">
        <v>0</v>
      </c>
      <c r="AV294" s="144">
        <v>0</v>
      </c>
      <c r="AW294" s="144">
        <v>0</v>
      </c>
      <c r="AX294" s="144">
        <v>0</v>
      </c>
      <c r="AY294" s="144">
        <v>0</v>
      </c>
      <c r="AZ294" s="144">
        <v>0</v>
      </c>
      <c r="BA294" s="144">
        <v>0</v>
      </c>
      <c r="BB294" s="144">
        <v>0</v>
      </c>
      <c r="BC294" s="144">
        <v>0</v>
      </c>
      <c r="BD294" s="144">
        <v>0</v>
      </c>
      <c r="BE294" s="144">
        <v>0</v>
      </c>
      <c r="BF294" s="144">
        <v>0</v>
      </c>
      <c r="BG294" s="144">
        <v>0</v>
      </c>
      <c r="BH294" s="144">
        <v>0</v>
      </c>
      <c r="BI294" s="144">
        <v>0</v>
      </c>
      <c r="BJ294" s="144">
        <v>0</v>
      </c>
      <c r="BK294" s="144">
        <v>0</v>
      </c>
      <c r="BL294" s="144">
        <v>0</v>
      </c>
      <c r="BM294" s="144">
        <v>0</v>
      </c>
      <c r="BN294" s="144">
        <v>0</v>
      </c>
      <c r="BO294" s="144">
        <v>0</v>
      </c>
      <c r="BP294" s="144">
        <v>0</v>
      </c>
      <c r="BQ294" s="144">
        <v>0</v>
      </c>
      <c r="BR294" s="144">
        <v>0</v>
      </c>
      <c r="BS294" s="371">
        <v>0</v>
      </c>
      <c r="BT294" s="144">
        <v>0</v>
      </c>
      <c r="BU294" s="144">
        <v>0</v>
      </c>
      <c r="BV294" s="144">
        <v>0</v>
      </c>
      <c r="BW294" s="144">
        <v>0</v>
      </c>
      <c r="BX294" s="144">
        <v>0</v>
      </c>
      <c r="BY294">
        <v>0</v>
      </c>
      <c r="BZ294" s="144">
        <v>0</v>
      </c>
      <c r="CA294" s="144">
        <v>0</v>
      </c>
      <c r="CB294" s="144">
        <v>0</v>
      </c>
      <c r="CC294" s="329">
        <v>0</v>
      </c>
      <c r="CD294" s="329">
        <v>0</v>
      </c>
      <c r="CE294" s="329">
        <v>0</v>
      </c>
      <c r="CF294" s="329">
        <v>0</v>
      </c>
      <c r="CG294" s="144">
        <v>0</v>
      </c>
      <c r="CH294" s="144">
        <v>0</v>
      </c>
      <c r="CI294" s="144">
        <v>0</v>
      </c>
      <c r="CJ294" s="144">
        <v>0</v>
      </c>
      <c r="CK294" s="144">
        <v>0</v>
      </c>
      <c r="CL294" s="144">
        <v>0</v>
      </c>
      <c r="CM294" s="144">
        <v>0</v>
      </c>
      <c r="CN294" s="144">
        <v>0</v>
      </c>
      <c r="CO294" s="144">
        <v>0</v>
      </c>
      <c r="CP294" s="144">
        <v>0</v>
      </c>
      <c r="CQ294" s="144">
        <v>0</v>
      </c>
      <c r="CR294" s="144">
        <v>0</v>
      </c>
      <c r="CS294" s="144">
        <v>0</v>
      </c>
      <c r="CT294" s="144">
        <v>0</v>
      </c>
      <c r="CU294" s="144">
        <v>0</v>
      </c>
      <c r="CV294" s="144">
        <v>0</v>
      </c>
      <c r="CW294" s="144">
        <v>0</v>
      </c>
      <c r="CX294" s="144">
        <v>0</v>
      </c>
      <c r="CY294" s="144">
        <v>0</v>
      </c>
      <c r="CZ294" s="144">
        <v>0</v>
      </c>
      <c r="DA294" s="144">
        <v>0</v>
      </c>
      <c r="DB294" s="144">
        <v>0</v>
      </c>
      <c r="DC294" s="144">
        <v>0</v>
      </c>
      <c r="DD294" s="144">
        <v>0</v>
      </c>
      <c r="DE294" s="144">
        <v>0</v>
      </c>
      <c r="DF294" s="144">
        <v>0</v>
      </c>
      <c r="DG294" s="144">
        <v>0</v>
      </c>
      <c r="DH294" s="144">
        <v>0</v>
      </c>
      <c r="DI294" s="144">
        <v>0</v>
      </c>
      <c r="DJ294" s="144">
        <v>0</v>
      </c>
      <c r="DK294" s="144">
        <v>0</v>
      </c>
      <c r="DL294" s="144">
        <v>0</v>
      </c>
      <c r="DM294" s="144">
        <v>0</v>
      </c>
      <c r="DN294" s="144">
        <v>0</v>
      </c>
      <c r="DO294" s="144">
        <v>0</v>
      </c>
      <c r="DP294" s="144">
        <v>0</v>
      </c>
      <c r="DQ294" s="144">
        <v>0</v>
      </c>
      <c r="DR294" s="329">
        <v>0</v>
      </c>
      <c r="DS294" s="144">
        <v>0</v>
      </c>
      <c r="DT294" s="329"/>
      <c r="DU294" s="329"/>
      <c r="DV294" s="329"/>
      <c r="DW294" s="329"/>
      <c r="DX294" s="329"/>
      <c r="DY294"/>
      <c r="EC294" s="329">
        <v>1</v>
      </c>
      <c r="ED294" s="329"/>
      <c r="EE294" s="329"/>
      <c r="EF294" s="329"/>
      <c r="EJ294" s="408"/>
      <c r="EL294" s="408"/>
      <c r="ER294" s="329"/>
      <c r="FA294" s="329"/>
      <c r="FB294" s="329"/>
      <c r="FC294" s="329"/>
      <c r="FD294" s="329"/>
      <c r="FE294" s="329"/>
      <c r="FF294" s="329"/>
      <c r="FG294" s="329"/>
      <c r="FH294" s="329"/>
      <c r="FI294" s="144">
        <v>0</v>
      </c>
      <c r="FJ294" s="144">
        <v>0</v>
      </c>
      <c r="FK294" s="144">
        <v>0</v>
      </c>
      <c r="FL294" s="144">
        <v>0</v>
      </c>
      <c r="FM294" s="144">
        <v>0</v>
      </c>
      <c r="FN294" s="144">
        <v>0</v>
      </c>
      <c r="FO294" s="144">
        <v>0</v>
      </c>
      <c r="FP294" s="144">
        <v>0</v>
      </c>
      <c r="FQ294" s="144">
        <v>0</v>
      </c>
      <c r="FR294" s="144">
        <v>0</v>
      </c>
      <c r="FS294" s="329">
        <v>0</v>
      </c>
      <c r="FT294" s="144">
        <v>0</v>
      </c>
      <c r="FU294" s="144">
        <v>0</v>
      </c>
      <c r="FV294" s="144">
        <v>0</v>
      </c>
      <c r="FW294" s="144">
        <v>0</v>
      </c>
      <c r="FX294" s="144">
        <v>0</v>
      </c>
      <c r="FY294" s="144">
        <v>0</v>
      </c>
      <c r="FZ294" s="144">
        <v>0</v>
      </c>
      <c r="GA294" s="144">
        <v>0</v>
      </c>
      <c r="GB294" s="144">
        <v>0</v>
      </c>
      <c r="GC294" s="144">
        <v>0</v>
      </c>
      <c r="GD294" s="144">
        <v>0</v>
      </c>
      <c r="GE294" s="144">
        <v>0</v>
      </c>
      <c r="GF294" s="144">
        <v>0</v>
      </c>
      <c r="GG294" s="144">
        <v>0</v>
      </c>
      <c r="GH294" s="144">
        <v>0</v>
      </c>
      <c r="GI294" s="144">
        <v>0</v>
      </c>
      <c r="GJ294" s="144">
        <v>0</v>
      </c>
      <c r="GK294" s="144">
        <v>0</v>
      </c>
      <c r="GL294" s="144">
        <v>0</v>
      </c>
      <c r="GM294" s="144">
        <v>0</v>
      </c>
      <c r="GN294" s="144">
        <v>0</v>
      </c>
      <c r="GO294" s="144">
        <v>0</v>
      </c>
      <c r="GP294" s="144">
        <v>0</v>
      </c>
      <c r="GQ294" s="144">
        <v>0</v>
      </c>
      <c r="GR294" s="144">
        <v>0</v>
      </c>
      <c r="GS294" s="144">
        <v>0</v>
      </c>
      <c r="GT294" s="144">
        <v>0</v>
      </c>
      <c r="GU294" s="144">
        <v>0</v>
      </c>
      <c r="GV294" s="144">
        <v>0</v>
      </c>
      <c r="GW294" s="144">
        <v>0</v>
      </c>
      <c r="GX294" s="144">
        <v>0</v>
      </c>
      <c r="GY294" s="144">
        <v>0</v>
      </c>
      <c r="GZ294" s="144">
        <v>0</v>
      </c>
      <c r="HA294" s="144">
        <v>0</v>
      </c>
      <c r="HB294" s="144">
        <v>0</v>
      </c>
      <c r="HC294" s="144">
        <v>0</v>
      </c>
      <c r="HD294" s="144">
        <v>0</v>
      </c>
      <c r="HE294" s="144">
        <v>0</v>
      </c>
      <c r="HF294" s="144">
        <v>0</v>
      </c>
      <c r="HG294" s="144">
        <v>0</v>
      </c>
      <c r="HH294" s="144">
        <v>0</v>
      </c>
      <c r="HI294" s="144">
        <v>0</v>
      </c>
      <c r="HJ294" s="144">
        <v>0</v>
      </c>
      <c r="HK294" s="144">
        <v>0</v>
      </c>
      <c r="HL294" s="144">
        <v>0</v>
      </c>
      <c r="HM294" s="144">
        <v>0</v>
      </c>
      <c r="HN294" s="144">
        <v>0</v>
      </c>
      <c r="HO294" s="144">
        <v>0</v>
      </c>
      <c r="HP294" s="144">
        <v>0</v>
      </c>
      <c r="HQ294" s="144">
        <v>0</v>
      </c>
      <c r="HR294" s="144">
        <v>0</v>
      </c>
      <c r="HS294" s="144">
        <v>0</v>
      </c>
      <c r="HT294" s="144">
        <v>0</v>
      </c>
      <c r="HU294" s="144">
        <v>0</v>
      </c>
      <c r="HV294" s="144">
        <v>0</v>
      </c>
      <c r="HW294" s="144">
        <v>0</v>
      </c>
      <c r="HX294" s="144">
        <v>0</v>
      </c>
      <c r="HY294" s="144">
        <v>0</v>
      </c>
      <c r="HZ294" s="144">
        <v>0</v>
      </c>
      <c r="IA294" s="144">
        <v>0</v>
      </c>
      <c r="IB294" s="144">
        <v>0</v>
      </c>
      <c r="IC294" s="144">
        <v>0</v>
      </c>
      <c r="ID294" s="144">
        <v>0</v>
      </c>
      <c r="IE294" s="144">
        <v>0</v>
      </c>
      <c r="IF294" s="144">
        <v>0</v>
      </c>
      <c r="IG294" s="144">
        <v>0</v>
      </c>
      <c r="IH294" s="144">
        <v>0</v>
      </c>
      <c r="II294" s="329">
        <v>0</v>
      </c>
      <c r="IJ294" s="144">
        <v>0</v>
      </c>
      <c r="IK294" s="144">
        <v>0</v>
      </c>
      <c r="IL294" s="144">
        <v>0</v>
      </c>
      <c r="IM294" s="144">
        <v>0</v>
      </c>
      <c r="IN294" s="341">
        <f t="shared" si="238"/>
        <v>0</v>
      </c>
      <c r="IO294" s="144">
        <v>0</v>
      </c>
      <c r="IP294" s="144">
        <v>0</v>
      </c>
      <c r="IQ294" s="144">
        <v>0</v>
      </c>
      <c r="IR294" s="144">
        <v>0</v>
      </c>
      <c r="IS294" s="144">
        <v>0</v>
      </c>
      <c r="IT294" s="144">
        <v>0</v>
      </c>
      <c r="IU294" s="144">
        <v>0</v>
      </c>
      <c r="IV294" s="144">
        <v>0</v>
      </c>
      <c r="IW294" s="144">
        <v>0</v>
      </c>
      <c r="IX294" s="144">
        <v>0</v>
      </c>
      <c r="IY294" s="144">
        <v>0</v>
      </c>
      <c r="IZ294" s="144">
        <v>0</v>
      </c>
      <c r="JA294" s="144">
        <v>0</v>
      </c>
      <c r="JB294" s="144">
        <v>0</v>
      </c>
      <c r="JC294" s="343">
        <v>0</v>
      </c>
      <c r="JD294" s="144">
        <v>0</v>
      </c>
      <c r="JE294" s="144">
        <v>0</v>
      </c>
      <c r="JF294" s="362">
        <f t="shared" si="239"/>
        <v>0</v>
      </c>
      <c r="JG294" s="144">
        <v>0</v>
      </c>
      <c r="JH294" s="144">
        <v>0</v>
      </c>
      <c r="JI294" s="144">
        <v>0</v>
      </c>
      <c r="JJ294" s="144">
        <v>0</v>
      </c>
      <c r="JK294" s="144">
        <v>0</v>
      </c>
      <c r="JL294" s="144">
        <v>0</v>
      </c>
      <c r="JM294" s="144">
        <v>0</v>
      </c>
      <c r="JN294" s="341">
        <f t="shared" si="240"/>
        <v>0</v>
      </c>
      <c r="JO294" s="144">
        <v>0</v>
      </c>
      <c r="JP294" s="144">
        <v>0</v>
      </c>
      <c r="JQ294" s="144">
        <v>0</v>
      </c>
      <c r="JR294" s="144">
        <v>0</v>
      </c>
      <c r="JS294" s="144">
        <v>0</v>
      </c>
      <c r="JT294" s="144">
        <v>0</v>
      </c>
      <c r="JU294" s="144">
        <v>0</v>
      </c>
      <c r="JV294" s="341">
        <f t="shared" si="241"/>
        <v>0</v>
      </c>
      <c r="JW294" s="144">
        <v>0</v>
      </c>
      <c r="JX294" s="144">
        <v>0</v>
      </c>
      <c r="JY294" s="144">
        <v>0</v>
      </c>
      <c r="JZ294" s="144">
        <v>0</v>
      </c>
      <c r="KA294" s="144">
        <v>0</v>
      </c>
      <c r="KB294" s="144">
        <v>0</v>
      </c>
      <c r="KC294" s="144">
        <v>0</v>
      </c>
      <c r="KD294" s="144">
        <v>0</v>
      </c>
      <c r="KE294" s="144">
        <v>0</v>
      </c>
      <c r="KF294" s="144">
        <v>0</v>
      </c>
      <c r="KG294" s="144">
        <v>0</v>
      </c>
      <c r="KH294" s="144">
        <v>0</v>
      </c>
      <c r="KI294" s="144">
        <v>0</v>
      </c>
      <c r="KJ294" s="144">
        <v>0</v>
      </c>
      <c r="KK294" s="144">
        <v>0</v>
      </c>
      <c r="KL294" s="144">
        <v>0</v>
      </c>
      <c r="KM294" s="144">
        <v>0</v>
      </c>
      <c r="KN294" s="144">
        <v>0</v>
      </c>
      <c r="KO294" s="144">
        <v>0</v>
      </c>
      <c r="KP294" s="144">
        <v>0</v>
      </c>
      <c r="KQ294" s="144">
        <v>0</v>
      </c>
      <c r="KR294" s="144">
        <v>0</v>
      </c>
      <c r="KS294" s="144">
        <v>0</v>
      </c>
      <c r="KT294" s="144">
        <v>0</v>
      </c>
      <c r="KU294" s="144">
        <v>0</v>
      </c>
      <c r="KV294" s="144">
        <v>0</v>
      </c>
      <c r="KW294" s="144">
        <v>0</v>
      </c>
      <c r="KX294" s="144">
        <v>0</v>
      </c>
      <c r="KY294" s="144">
        <v>0</v>
      </c>
      <c r="KZ294" s="471">
        <v>0</v>
      </c>
      <c r="LA294" s="471">
        <v>0</v>
      </c>
      <c r="LB294" s="471">
        <v>0</v>
      </c>
      <c r="LC294" s="471">
        <v>0</v>
      </c>
      <c r="LD294" s="471">
        <v>0</v>
      </c>
      <c r="LE294" s="471">
        <v>0</v>
      </c>
      <c r="LF294" s="471">
        <v>0</v>
      </c>
      <c r="LG294" s="471">
        <v>0</v>
      </c>
      <c r="LH294" s="471">
        <v>0</v>
      </c>
      <c r="LI294" s="471">
        <v>0</v>
      </c>
      <c r="LJ294" s="144">
        <v>0</v>
      </c>
      <c r="LK294" s="144">
        <v>0</v>
      </c>
      <c r="LL294" s="144">
        <v>0</v>
      </c>
      <c r="LM294" s="144">
        <v>0</v>
      </c>
      <c r="LN294" s="144">
        <v>0</v>
      </c>
      <c r="LO294" s="144">
        <v>0</v>
      </c>
      <c r="LP294" s="471">
        <v>0</v>
      </c>
      <c r="LQ294" s="144">
        <v>0</v>
      </c>
      <c r="LR294" s="144">
        <v>0</v>
      </c>
      <c r="LS294" s="144">
        <v>0</v>
      </c>
      <c r="LT294" s="144">
        <v>0</v>
      </c>
      <c r="LU294" s="144">
        <v>0</v>
      </c>
      <c r="LV294" s="144">
        <v>0</v>
      </c>
      <c r="LW294" s="144">
        <v>0</v>
      </c>
      <c r="LX294" s="144">
        <v>0</v>
      </c>
      <c r="LY294" s="144">
        <v>0</v>
      </c>
      <c r="LZ294" s="144">
        <v>0</v>
      </c>
      <c r="MA294" s="144">
        <v>0</v>
      </c>
      <c r="MB294" s="144">
        <v>0</v>
      </c>
      <c r="MC294" s="144">
        <v>0</v>
      </c>
      <c r="MD294" s="144">
        <v>0</v>
      </c>
      <c r="ME294" s="144">
        <v>0</v>
      </c>
      <c r="MF294" s="144">
        <v>0</v>
      </c>
      <c r="MG294" s="144">
        <v>0</v>
      </c>
      <c r="MH294" s="144">
        <v>0</v>
      </c>
      <c r="MI294" s="144">
        <v>0</v>
      </c>
      <c r="MJ294" s="144">
        <v>0</v>
      </c>
      <c r="MK294" s="144">
        <v>0</v>
      </c>
      <c r="ML294" s="144">
        <v>0</v>
      </c>
      <c r="MM294" s="144">
        <v>0</v>
      </c>
      <c r="MN294" s="144">
        <v>0</v>
      </c>
      <c r="MO294" s="144">
        <v>0</v>
      </c>
      <c r="MP294" s="144">
        <v>0</v>
      </c>
      <c r="MQ294" s="144">
        <v>0</v>
      </c>
      <c r="MR294" s="144">
        <v>0</v>
      </c>
      <c r="MS294" s="144">
        <v>0</v>
      </c>
      <c r="MT294" s="144">
        <v>0</v>
      </c>
      <c r="MU294" s="144">
        <v>0</v>
      </c>
      <c r="MV294" s="144">
        <v>0</v>
      </c>
      <c r="MW294" s="144">
        <v>0</v>
      </c>
      <c r="MX294" s="144">
        <v>0</v>
      </c>
      <c r="MY294" s="144">
        <v>0</v>
      </c>
      <c r="MZ294" s="144">
        <v>0</v>
      </c>
      <c r="NA294" s="144">
        <v>0</v>
      </c>
      <c r="NB294" s="144">
        <v>0</v>
      </c>
      <c r="NC294" s="144">
        <v>0</v>
      </c>
      <c r="ND294" s="144">
        <v>0</v>
      </c>
      <c r="NE294" s="144">
        <v>0</v>
      </c>
      <c r="NF294" s="144">
        <v>0</v>
      </c>
      <c r="NG294" s="144">
        <v>0</v>
      </c>
      <c r="NH294" s="144">
        <v>0</v>
      </c>
      <c r="NI294" s="144">
        <v>0</v>
      </c>
      <c r="NJ294" s="144">
        <v>0</v>
      </c>
      <c r="NK294" s="144">
        <v>0</v>
      </c>
      <c r="NL294" s="144">
        <v>0</v>
      </c>
      <c r="NM294" s="144">
        <v>0</v>
      </c>
      <c r="NN294" s="144">
        <v>0</v>
      </c>
      <c r="NO294" s="144">
        <v>0</v>
      </c>
      <c r="NP294" s="144">
        <v>0</v>
      </c>
      <c r="NQ294" s="144">
        <v>0</v>
      </c>
      <c r="NR294" s="144">
        <v>0</v>
      </c>
      <c r="NS294" s="144">
        <v>0</v>
      </c>
      <c r="NT294" s="144">
        <v>0</v>
      </c>
      <c r="NU294" s="144">
        <v>0</v>
      </c>
      <c r="NV294" s="144">
        <v>0</v>
      </c>
      <c r="NW294" s="144">
        <v>0</v>
      </c>
      <c r="NX294" s="144">
        <v>0</v>
      </c>
      <c r="NY294" s="144">
        <v>0</v>
      </c>
      <c r="NZ294" s="144">
        <v>0</v>
      </c>
      <c r="OA294" s="144">
        <v>0</v>
      </c>
      <c r="OB294" s="144">
        <v>0</v>
      </c>
      <c r="OC294" s="144">
        <v>0</v>
      </c>
      <c r="OD294" s="144">
        <v>0</v>
      </c>
      <c r="OE294" s="144">
        <v>0</v>
      </c>
      <c r="OF294" s="144">
        <v>0</v>
      </c>
      <c r="OG294" s="144">
        <v>0</v>
      </c>
      <c r="OH294" s="144">
        <v>0</v>
      </c>
      <c r="OI294" s="144">
        <v>0</v>
      </c>
      <c r="OJ294" s="144">
        <v>0</v>
      </c>
      <c r="OK294" s="144">
        <v>0</v>
      </c>
      <c r="OL294" s="144">
        <v>0</v>
      </c>
      <c r="OM294" s="144">
        <v>0</v>
      </c>
      <c r="ON294" s="144">
        <v>0</v>
      </c>
      <c r="OO294" s="144">
        <v>0</v>
      </c>
      <c r="OP294" s="144">
        <v>0</v>
      </c>
      <c r="OQ294" s="471">
        <v>0</v>
      </c>
      <c r="OR294" s="471">
        <v>0</v>
      </c>
      <c r="OS294" s="471">
        <v>0</v>
      </c>
      <c r="OT294" s="471">
        <v>0</v>
      </c>
      <c r="OU294" s="471">
        <v>0</v>
      </c>
      <c r="OV294" s="471">
        <v>0</v>
      </c>
      <c r="OW294" s="471">
        <v>0</v>
      </c>
      <c r="OX294" s="471">
        <v>0</v>
      </c>
      <c r="OY294" s="471">
        <v>0</v>
      </c>
      <c r="OZ294" s="471">
        <v>0</v>
      </c>
      <c r="PA294" s="471">
        <v>0</v>
      </c>
      <c r="PB294" s="144">
        <v>0</v>
      </c>
    </row>
    <row r="295" spans="1:436" s="144" customFormat="1" x14ac:dyDescent="0.2">
      <c r="A295" s="318"/>
      <c r="B295" s="318">
        <v>19</v>
      </c>
      <c r="C295" s="319">
        <f t="shared" ca="1" si="237"/>
        <v>0</v>
      </c>
      <c r="D295" s="322"/>
      <c r="E295" s="322"/>
      <c r="F295" s="322"/>
      <c r="G295" s="144">
        <v>0</v>
      </c>
      <c r="H295" s="144">
        <v>0</v>
      </c>
      <c r="I295" s="343">
        <v>0</v>
      </c>
      <c r="J295" s="144">
        <v>0</v>
      </c>
      <c r="K295" s="144">
        <v>0</v>
      </c>
      <c r="L295" s="144">
        <v>0</v>
      </c>
      <c r="M295" s="144">
        <v>0</v>
      </c>
      <c r="N295" s="144">
        <v>0</v>
      </c>
      <c r="O295" s="144">
        <v>0</v>
      </c>
      <c r="P295" s="144">
        <v>0</v>
      </c>
      <c r="Q295" s="144">
        <v>0</v>
      </c>
      <c r="R295" s="144">
        <v>0</v>
      </c>
      <c r="S295" s="144">
        <v>0</v>
      </c>
      <c r="T295" s="144">
        <v>0</v>
      </c>
      <c r="U295" s="144">
        <v>0</v>
      </c>
      <c r="V295" s="144">
        <v>0</v>
      </c>
      <c r="W295" s="144">
        <v>0</v>
      </c>
      <c r="X295" s="144">
        <v>0</v>
      </c>
      <c r="Y295" s="144">
        <v>0</v>
      </c>
      <c r="Z295" s="144">
        <v>0</v>
      </c>
      <c r="AA295" s="144">
        <v>0</v>
      </c>
      <c r="AB295" s="144">
        <v>0</v>
      </c>
      <c r="AC295" s="144">
        <v>0</v>
      </c>
      <c r="AD295" s="144">
        <v>0</v>
      </c>
      <c r="AE295" s="144">
        <v>0</v>
      </c>
      <c r="AF295" s="144">
        <v>0</v>
      </c>
      <c r="AG295" s="144">
        <v>0</v>
      </c>
      <c r="AH295" s="144">
        <v>0</v>
      </c>
      <c r="AI295" s="144">
        <v>0</v>
      </c>
      <c r="AJ295" s="144">
        <v>0</v>
      </c>
      <c r="AK295" s="144">
        <v>0</v>
      </c>
      <c r="AL295" s="144">
        <v>0</v>
      </c>
      <c r="AM295" s="144">
        <v>0</v>
      </c>
      <c r="AN295" s="144">
        <v>0</v>
      </c>
      <c r="AO295" s="144">
        <v>0</v>
      </c>
      <c r="AP295" s="363">
        <v>0</v>
      </c>
      <c r="AQ295" s="144">
        <v>0</v>
      </c>
      <c r="AR295" s="144">
        <v>0</v>
      </c>
      <c r="AS295" s="144">
        <v>0</v>
      </c>
      <c r="AT295" s="144">
        <v>0</v>
      </c>
      <c r="AU295" s="144">
        <v>0</v>
      </c>
      <c r="AV295" s="144">
        <v>0</v>
      </c>
      <c r="AW295" s="144">
        <v>0</v>
      </c>
      <c r="AX295" s="144">
        <v>0</v>
      </c>
      <c r="AY295" s="144">
        <v>0</v>
      </c>
      <c r="AZ295" s="144">
        <v>0</v>
      </c>
      <c r="BA295" s="144">
        <v>0</v>
      </c>
      <c r="BB295" s="144">
        <v>0</v>
      </c>
      <c r="BC295" s="144">
        <v>0</v>
      </c>
      <c r="BD295" s="144">
        <v>0</v>
      </c>
      <c r="BE295" s="144">
        <v>0</v>
      </c>
      <c r="BF295" s="144">
        <v>0</v>
      </c>
      <c r="BG295" s="144">
        <v>0</v>
      </c>
      <c r="BH295" s="144">
        <v>0</v>
      </c>
      <c r="BI295" s="144">
        <v>0</v>
      </c>
      <c r="BJ295" s="144">
        <v>0</v>
      </c>
      <c r="BK295" s="144">
        <v>0</v>
      </c>
      <c r="BL295" s="144">
        <v>0</v>
      </c>
      <c r="BM295" s="144">
        <v>0</v>
      </c>
      <c r="BN295" s="144">
        <v>0</v>
      </c>
      <c r="BO295" s="144">
        <v>0</v>
      </c>
      <c r="BP295" s="144">
        <v>0</v>
      </c>
      <c r="BQ295" s="144">
        <v>0</v>
      </c>
      <c r="BR295" s="144">
        <v>0</v>
      </c>
      <c r="BS295" s="371">
        <v>0</v>
      </c>
      <c r="BT295" s="144">
        <v>0</v>
      </c>
      <c r="BU295" s="144">
        <v>0</v>
      </c>
      <c r="BV295" s="144">
        <v>0</v>
      </c>
      <c r="BW295" s="144">
        <v>0</v>
      </c>
      <c r="BX295" s="144">
        <v>0</v>
      </c>
      <c r="BY295">
        <v>0</v>
      </c>
      <c r="BZ295" s="144">
        <v>0</v>
      </c>
      <c r="CA295" s="144">
        <v>0</v>
      </c>
      <c r="CB295" s="144">
        <v>0</v>
      </c>
      <c r="CC295" s="329">
        <v>0</v>
      </c>
      <c r="CD295" s="329">
        <v>0</v>
      </c>
      <c r="CE295" s="329">
        <v>0</v>
      </c>
      <c r="CF295" s="329">
        <v>0</v>
      </c>
      <c r="CG295" s="144">
        <v>0</v>
      </c>
      <c r="CH295" s="144">
        <v>0</v>
      </c>
      <c r="CI295" s="144">
        <v>0</v>
      </c>
      <c r="CJ295" s="144">
        <v>0</v>
      </c>
      <c r="CK295" s="144">
        <v>0</v>
      </c>
      <c r="CL295" s="144">
        <v>0</v>
      </c>
      <c r="CM295" s="144">
        <v>0</v>
      </c>
      <c r="CN295" s="144">
        <v>0</v>
      </c>
      <c r="CO295" s="144">
        <v>0</v>
      </c>
      <c r="CP295" s="144">
        <v>0</v>
      </c>
      <c r="CQ295" s="144">
        <v>0</v>
      </c>
      <c r="CR295" s="144">
        <v>0</v>
      </c>
      <c r="CS295" s="144">
        <v>0</v>
      </c>
      <c r="CT295" s="144">
        <v>0</v>
      </c>
      <c r="CU295" s="144">
        <v>0</v>
      </c>
      <c r="CV295" s="144">
        <v>0</v>
      </c>
      <c r="CW295" s="144">
        <v>0</v>
      </c>
      <c r="CX295" s="144">
        <v>0</v>
      </c>
      <c r="CY295" s="144">
        <v>0</v>
      </c>
      <c r="CZ295" s="144">
        <v>0</v>
      </c>
      <c r="DA295" s="144">
        <v>0</v>
      </c>
      <c r="DB295" s="144">
        <v>0</v>
      </c>
      <c r="DC295" s="144">
        <v>0</v>
      </c>
      <c r="DD295" s="144">
        <v>0</v>
      </c>
      <c r="DE295" s="144">
        <v>0</v>
      </c>
      <c r="DF295" s="144">
        <v>0</v>
      </c>
      <c r="DG295" s="144">
        <v>0</v>
      </c>
      <c r="DH295" s="144">
        <v>0</v>
      </c>
      <c r="DI295" s="144">
        <v>0</v>
      </c>
      <c r="DJ295" s="144">
        <v>0</v>
      </c>
      <c r="DK295" s="144">
        <v>0</v>
      </c>
      <c r="DL295" s="144">
        <v>0</v>
      </c>
      <c r="DM295" s="144">
        <v>0</v>
      </c>
      <c r="DN295" s="144">
        <v>0</v>
      </c>
      <c r="DO295" s="144">
        <v>0</v>
      </c>
      <c r="DP295" s="144">
        <v>0</v>
      </c>
      <c r="DQ295" s="144">
        <v>0</v>
      </c>
      <c r="DR295" s="329">
        <v>0</v>
      </c>
      <c r="DS295" s="144">
        <v>0</v>
      </c>
      <c r="DT295" s="329"/>
      <c r="DU295" s="329"/>
      <c r="DV295" s="329"/>
      <c r="DW295" s="329"/>
      <c r="DX295" s="329"/>
      <c r="DY295"/>
      <c r="EC295" s="329"/>
      <c r="ED295" s="329"/>
      <c r="EE295" s="329"/>
      <c r="EF295" s="329"/>
      <c r="EJ295" s="408"/>
      <c r="EL295" s="408"/>
      <c r="ER295" s="329"/>
      <c r="FA295" s="329"/>
      <c r="FB295" s="329"/>
      <c r="FC295" s="329"/>
      <c r="FD295" s="329"/>
      <c r="FE295" s="329"/>
      <c r="FF295" s="329"/>
      <c r="FG295" s="329"/>
      <c r="FH295" s="329"/>
      <c r="FI295" s="144">
        <v>0</v>
      </c>
      <c r="FJ295" s="144">
        <v>0</v>
      </c>
      <c r="FK295" s="144">
        <v>0</v>
      </c>
      <c r="FL295" s="144">
        <v>0</v>
      </c>
      <c r="FM295" s="144">
        <v>0</v>
      </c>
      <c r="FN295" s="144">
        <v>0</v>
      </c>
      <c r="FO295" s="144">
        <v>0</v>
      </c>
      <c r="FP295" s="144">
        <v>0</v>
      </c>
      <c r="FQ295" s="144">
        <v>0</v>
      </c>
      <c r="FR295" s="144">
        <v>0</v>
      </c>
      <c r="FS295" s="329">
        <v>0</v>
      </c>
      <c r="FT295" s="144">
        <v>0</v>
      </c>
      <c r="FU295" s="144">
        <v>0</v>
      </c>
      <c r="FV295" s="144">
        <v>0</v>
      </c>
      <c r="FW295" s="144">
        <v>0</v>
      </c>
      <c r="FX295" s="144">
        <v>0</v>
      </c>
      <c r="FY295" s="144">
        <v>0</v>
      </c>
      <c r="FZ295" s="144">
        <v>0</v>
      </c>
      <c r="GA295" s="144">
        <v>0</v>
      </c>
      <c r="GB295" s="144">
        <v>0</v>
      </c>
      <c r="GC295" s="144">
        <v>0</v>
      </c>
      <c r="GD295" s="144">
        <v>0</v>
      </c>
      <c r="GE295" s="144">
        <v>0</v>
      </c>
      <c r="GF295" s="144">
        <v>0</v>
      </c>
      <c r="GG295" s="144">
        <v>0</v>
      </c>
      <c r="GH295" s="144">
        <v>0</v>
      </c>
      <c r="GI295" s="144">
        <v>0</v>
      </c>
      <c r="GJ295" s="144">
        <v>0</v>
      </c>
      <c r="GK295" s="144">
        <v>0</v>
      </c>
      <c r="GL295" s="144">
        <v>0</v>
      </c>
      <c r="GM295" s="144">
        <v>0</v>
      </c>
      <c r="GN295" s="144">
        <v>0</v>
      </c>
      <c r="GO295" s="144">
        <v>0</v>
      </c>
      <c r="GP295" s="144">
        <v>0</v>
      </c>
      <c r="GQ295" s="144">
        <v>0</v>
      </c>
      <c r="GR295" s="144">
        <v>0</v>
      </c>
      <c r="GS295" s="144">
        <v>0</v>
      </c>
      <c r="GT295" s="144">
        <v>0</v>
      </c>
      <c r="GU295" s="144">
        <v>0</v>
      </c>
      <c r="GV295" s="144">
        <v>0</v>
      </c>
      <c r="GW295" s="144">
        <v>0</v>
      </c>
      <c r="GX295" s="144">
        <v>0</v>
      </c>
      <c r="GY295" s="144">
        <v>0</v>
      </c>
      <c r="GZ295" s="144">
        <v>0</v>
      </c>
      <c r="HA295" s="144">
        <v>0</v>
      </c>
      <c r="HB295" s="144">
        <v>0</v>
      </c>
      <c r="HC295" s="144">
        <v>0</v>
      </c>
      <c r="HD295" s="144">
        <v>0</v>
      </c>
      <c r="HE295" s="144">
        <v>0</v>
      </c>
      <c r="HF295" s="144">
        <v>0</v>
      </c>
      <c r="HG295" s="144">
        <v>0</v>
      </c>
      <c r="HH295" s="144">
        <v>0</v>
      </c>
      <c r="HI295" s="144">
        <v>0</v>
      </c>
      <c r="HJ295" s="144">
        <v>0</v>
      </c>
      <c r="HK295" s="144">
        <v>0</v>
      </c>
      <c r="HL295" s="144">
        <v>0</v>
      </c>
      <c r="HM295" s="144">
        <v>0</v>
      </c>
      <c r="HN295" s="144">
        <v>0</v>
      </c>
      <c r="HO295" s="144">
        <v>0</v>
      </c>
      <c r="HP295" s="144">
        <v>0</v>
      </c>
      <c r="HQ295" s="144">
        <v>0</v>
      </c>
      <c r="HR295" s="144">
        <v>0</v>
      </c>
      <c r="HS295" s="144">
        <v>0</v>
      </c>
      <c r="HT295" s="144">
        <v>0</v>
      </c>
      <c r="HU295" s="144">
        <v>0</v>
      </c>
      <c r="HV295" s="144">
        <v>0</v>
      </c>
      <c r="HW295" s="144">
        <v>0</v>
      </c>
      <c r="HX295" s="144">
        <v>0</v>
      </c>
      <c r="HY295" s="144">
        <v>0</v>
      </c>
      <c r="HZ295" s="144">
        <v>0</v>
      </c>
      <c r="IA295" s="144">
        <v>0</v>
      </c>
      <c r="IB295" s="144">
        <v>0</v>
      </c>
      <c r="IC295" s="144">
        <v>0</v>
      </c>
      <c r="ID295" s="144">
        <v>0</v>
      </c>
      <c r="IE295" s="144">
        <v>0</v>
      </c>
      <c r="IF295" s="144">
        <v>0</v>
      </c>
      <c r="IG295" s="144">
        <v>0</v>
      </c>
      <c r="IH295" s="144">
        <v>0</v>
      </c>
      <c r="II295" s="329">
        <v>0</v>
      </c>
      <c r="IJ295" s="144">
        <v>0</v>
      </c>
      <c r="IK295" s="144">
        <v>0</v>
      </c>
      <c r="IL295" s="144">
        <v>0</v>
      </c>
      <c r="IM295" s="144">
        <v>0</v>
      </c>
      <c r="IN295" s="341">
        <f t="shared" si="238"/>
        <v>0</v>
      </c>
      <c r="IO295" s="144">
        <v>0</v>
      </c>
      <c r="IP295" s="144">
        <v>0</v>
      </c>
      <c r="IQ295" s="144">
        <v>0</v>
      </c>
      <c r="IR295" s="144">
        <v>0</v>
      </c>
      <c r="IS295" s="144">
        <v>0</v>
      </c>
      <c r="IT295" s="144">
        <v>0</v>
      </c>
      <c r="IU295" s="144">
        <v>0</v>
      </c>
      <c r="IV295" s="144">
        <v>0</v>
      </c>
      <c r="IW295" s="144">
        <v>0</v>
      </c>
      <c r="IX295" s="144">
        <v>0</v>
      </c>
      <c r="IY295" s="144">
        <v>0</v>
      </c>
      <c r="IZ295" s="144">
        <v>0</v>
      </c>
      <c r="JA295" s="144">
        <v>0</v>
      </c>
      <c r="JB295" s="144">
        <v>0</v>
      </c>
      <c r="JC295" s="343">
        <v>0</v>
      </c>
      <c r="JD295" s="144">
        <v>0</v>
      </c>
      <c r="JE295" s="144">
        <v>0</v>
      </c>
      <c r="JF295" s="362">
        <f t="shared" si="239"/>
        <v>0</v>
      </c>
      <c r="JG295" s="144">
        <v>0</v>
      </c>
      <c r="JH295" s="144">
        <v>0</v>
      </c>
      <c r="JI295" s="144">
        <v>0</v>
      </c>
      <c r="JJ295" s="144">
        <v>0</v>
      </c>
      <c r="JK295" s="144">
        <v>0</v>
      </c>
      <c r="JL295" s="144">
        <v>0</v>
      </c>
      <c r="JM295" s="144">
        <v>0</v>
      </c>
      <c r="JN295" s="341">
        <f t="shared" si="240"/>
        <v>0</v>
      </c>
      <c r="JO295" s="144">
        <v>0</v>
      </c>
      <c r="JP295" s="144">
        <v>0</v>
      </c>
      <c r="JQ295" s="144">
        <v>0</v>
      </c>
      <c r="JR295" s="144">
        <v>0</v>
      </c>
      <c r="JS295" s="144">
        <v>0</v>
      </c>
      <c r="JT295" s="144">
        <v>0</v>
      </c>
      <c r="JU295" s="144">
        <v>0</v>
      </c>
      <c r="JV295" s="341">
        <f t="shared" si="241"/>
        <v>0.5</v>
      </c>
      <c r="JW295" s="144">
        <v>1</v>
      </c>
      <c r="JX295" s="144">
        <v>1</v>
      </c>
      <c r="JY295" s="144">
        <v>1</v>
      </c>
      <c r="JZ295" s="144">
        <v>1</v>
      </c>
      <c r="KA295" s="144">
        <v>1</v>
      </c>
      <c r="KB295" s="144">
        <v>1</v>
      </c>
      <c r="KC295" s="144">
        <v>1</v>
      </c>
      <c r="KD295" s="144">
        <v>1</v>
      </c>
      <c r="KE295" s="144">
        <v>1</v>
      </c>
      <c r="KF295" s="144">
        <v>1</v>
      </c>
      <c r="KG295" s="144">
        <v>1</v>
      </c>
      <c r="KH295" s="144">
        <v>1</v>
      </c>
      <c r="KI295" s="144">
        <v>1</v>
      </c>
      <c r="KJ295" s="144">
        <v>1</v>
      </c>
      <c r="KK295" s="144">
        <v>1</v>
      </c>
      <c r="KL295" s="144">
        <v>1</v>
      </c>
      <c r="KM295" s="144">
        <v>1</v>
      </c>
      <c r="KN295" s="144">
        <v>1</v>
      </c>
      <c r="KO295" s="144">
        <v>1</v>
      </c>
      <c r="KP295" s="144">
        <v>1</v>
      </c>
      <c r="KQ295" s="144">
        <v>1</v>
      </c>
      <c r="KR295" s="144">
        <v>1</v>
      </c>
      <c r="KS295" s="144">
        <v>1</v>
      </c>
      <c r="KT295" s="144">
        <v>1</v>
      </c>
      <c r="KU295" s="144">
        <v>1</v>
      </c>
      <c r="KV295" s="144">
        <v>1</v>
      </c>
      <c r="KW295" s="144">
        <v>1</v>
      </c>
      <c r="KX295" s="144">
        <v>1</v>
      </c>
      <c r="KY295" s="144">
        <v>1</v>
      </c>
      <c r="KZ295" s="471">
        <v>1</v>
      </c>
      <c r="LA295" s="471">
        <v>1</v>
      </c>
      <c r="LB295" s="471">
        <v>1</v>
      </c>
      <c r="LC295" s="471">
        <v>0</v>
      </c>
      <c r="LD295" s="471">
        <v>0</v>
      </c>
      <c r="LE295" s="471">
        <v>0</v>
      </c>
      <c r="LF295" s="471">
        <v>0</v>
      </c>
      <c r="LG295" s="471">
        <v>0</v>
      </c>
      <c r="LH295" s="471">
        <v>0</v>
      </c>
      <c r="LI295" s="471">
        <v>0</v>
      </c>
      <c r="LJ295" s="144">
        <v>0</v>
      </c>
      <c r="LK295" s="144">
        <v>0</v>
      </c>
      <c r="LL295" s="144">
        <v>0</v>
      </c>
      <c r="LM295" s="144">
        <v>0</v>
      </c>
      <c r="LN295" s="144">
        <v>1</v>
      </c>
      <c r="LO295" s="144">
        <v>1</v>
      </c>
      <c r="LP295" s="471">
        <v>0</v>
      </c>
      <c r="LQ295" s="144">
        <v>0</v>
      </c>
      <c r="LR295" s="144">
        <v>0</v>
      </c>
      <c r="LS295" s="144">
        <v>0</v>
      </c>
      <c r="LT295" s="144">
        <v>0</v>
      </c>
      <c r="LU295" s="144">
        <v>0</v>
      </c>
      <c r="LV295" s="144">
        <v>0</v>
      </c>
      <c r="LW295" s="144">
        <v>0</v>
      </c>
      <c r="LX295" s="144">
        <v>0</v>
      </c>
      <c r="LY295" s="144">
        <v>0</v>
      </c>
      <c r="LZ295" s="144">
        <v>0</v>
      </c>
      <c r="MA295" s="144">
        <v>0</v>
      </c>
      <c r="MB295" s="144">
        <v>0</v>
      </c>
      <c r="MC295" s="144">
        <v>0</v>
      </c>
      <c r="MD295" s="144">
        <v>0</v>
      </c>
      <c r="ME295" s="144">
        <v>0</v>
      </c>
      <c r="MF295" s="144">
        <v>0</v>
      </c>
      <c r="MG295" s="144">
        <v>0</v>
      </c>
      <c r="MH295" s="144">
        <v>0</v>
      </c>
      <c r="MI295" s="144">
        <v>0</v>
      </c>
      <c r="MJ295" s="144">
        <v>0</v>
      </c>
      <c r="MK295" s="144">
        <v>0</v>
      </c>
      <c r="ML295" s="144">
        <v>0</v>
      </c>
      <c r="MM295" s="144">
        <v>0</v>
      </c>
      <c r="MN295" s="144">
        <v>0</v>
      </c>
      <c r="MO295" s="144">
        <v>0</v>
      </c>
      <c r="MP295" s="144">
        <v>0</v>
      </c>
      <c r="MQ295" s="144">
        <v>0</v>
      </c>
      <c r="MR295" s="144">
        <v>0</v>
      </c>
      <c r="MS295" s="144">
        <v>0</v>
      </c>
      <c r="MT295" s="144">
        <v>0</v>
      </c>
      <c r="MU295" s="144">
        <v>0</v>
      </c>
      <c r="MV295" s="144">
        <v>0</v>
      </c>
      <c r="MW295" s="144">
        <v>0</v>
      </c>
      <c r="MX295" s="144">
        <v>0</v>
      </c>
      <c r="MY295" s="144">
        <v>0</v>
      </c>
      <c r="MZ295" s="144">
        <v>0</v>
      </c>
      <c r="NA295" s="144">
        <v>0</v>
      </c>
      <c r="NB295" s="144">
        <v>0</v>
      </c>
      <c r="NC295" s="144">
        <v>0</v>
      </c>
      <c r="ND295" s="144">
        <v>0</v>
      </c>
      <c r="NE295" s="144">
        <v>0</v>
      </c>
      <c r="NF295" s="144">
        <v>0</v>
      </c>
      <c r="NG295" s="144">
        <v>0</v>
      </c>
      <c r="NH295" s="144">
        <v>0</v>
      </c>
      <c r="NI295" s="144">
        <v>0</v>
      </c>
      <c r="NJ295" s="144">
        <v>0</v>
      </c>
      <c r="NK295" s="144">
        <v>0</v>
      </c>
      <c r="NL295" s="144">
        <v>0</v>
      </c>
      <c r="NM295" s="144">
        <v>0</v>
      </c>
      <c r="NN295" s="144">
        <v>0</v>
      </c>
      <c r="NO295" s="144">
        <v>0</v>
      </c>
      <c r="NP295" s="144">
        <v>0</v>
      </c>
      <c r="NQ295" s="144">
        <v>0</v>
      </c>
      <c r="NR295" s="144">
        <v>0</v>
      </c>
      <c r="NS295" s="144">
        <v>0</v>
      </c>
      <c r="NT295" s="144">
        <v>0</v>
      </c>
      <c r="NU295" s="144">
        <v>0</v>
      </c>
      <c r="NV295" s="144">
        <v>0</v>
      </c>
      <c r="NW295" s="144">
        <v>0</v>
      </c>
      <c r="NX295" s="144">
        <v>0</v>
      </c>
      <c r="NY295" s="144">
        <v>0</v>
      </c>
      <c r="NZ295" s="144">
        <v>0</v>
      </c>
      <c r="OA295" s="144">
        <v>0</v>
      </c>
      <c r="OB295" s="144">
        <v>0</v>
      </c>
      <c r="OC295" s="144">
        <v>0</v>
      </c>
      <c r="OD295" s="144">
        <v>0</v>
      </c>
      <c r="OE295" s="144">
        <v>0</v>
      </c>
      <c r="OF295" s="144">
        <v>0</v>
      </c>
      <c r="OG295" s="144">
        <v>0</v>
      </c>
      <c r="OH295" s="144">
        <v>0</v>
      </c>
      <c r="OI295" s="144">
        <v>0</v>
      </c>
      <c r="OJ295" s="144">
        <v>0</v>
      </c>
      <c r="OK295" s="144">
        <v>0</v>
      </c>
      <c r="OL295" s="144">
        <v>0</v>
      </c>
      <c r="OM295" s="144">
        <v>0</v>
      </c>
      <c r="ON295" s="144">
        <v>0</v>
      </c>
      <c r="OO295" s="144">
        <v>0</v>
      </c>
      <c r="OP295" s="144">
        <v>0</v>
      </c>
      <c r="OQ295" s="471">
        <v>0</v>
      </c>
      <c r="OR295" s="471">
        <v>0</v>
      </c>
      <c r="OS295" s="471">
        <v>0</v>
      </c>
      <c r="OT295" s="471">
        <v>0</v>
      </c>
      <c r="OU295" s="471">
        <v>0</v>
      </c>
      <c r="OV295" s="471">
        <v>0</v>
      </c>
      <c r="OW295" s="471">
        <v>0</v>
      </c>
      <c r="OX295" s="471">
        <v>0</v>
      </c>
      <c r="OY295" s="471">
        <v>0</v>
      </c>
      <c r="OZ295" s="471">
        <v>0</v>
      </c>
      <c r="PA295" s="471">
        <v>0</v>
      </c>
      <c r="PB295" s="144">
        <v>0</v>
      </c>
    </row>
    <row r="296" spans="1:436" s="144" customFormat="1" x14ac:dyDescent="0.2">
      <c r="A296" s="55"/>
      <c r="B296" s="318">
        <v>20</v>
      </c>
      <c r="C296" s="319">
        <f t="shared" ca="1" si="237"/>
        <v>0</v>
      </c>
      <c r="D296" s="322"/>
      <c r="E296" s="322"/>
      <c r="F296" s="322"/>
      <c r="G296" s="144">
        <v>0</v>
      </c>
      <c r="H296" s="144">
        <v>0</v>
      </c>
      <c r="I296" s="343">
        <v>0</v>
      </c>
      <c r="J296" s="144">
        <v>0</v>
      </c>
      <c r="K296" s="144">
        <v>0</v>
      </c>
      <c r="L296" s="144">
        <v>0</v>
      </c>
      <c r="M296" s="144">
        <v>0</v>
      </c>
      <c r="N296" s="144">
        <v>0</v>
      </c>
      <c r="O296" s="144">
        <v>0</v>
      </c>
      <c r="P296" s="144">
        <v>0</v>
      </c>
      <c r="Q296" s="144">
        <v>0</v>
      </c>
      <c r="R296" s="144">
        <v>0</v>
      </c>
      <c r="S296" s="144">
        <v>1</v>
      </c>
      <c r="T296" s="144">
        <v>0</v>
      </c>
      <c r="U296" s="144">
        <v>0</v>
      </c>
      <c r="V296" s="144">
        <v>0</v>
      </c>
      <c r="W296" s="144">
        <v>0</v>
      </c>
      <c r="X296" s="144">
        <v>0</v>
      </c>
      <c r="Y296" s="144">
        <v>0</v>
      </c>
      <c r="Z296" s="144">
        <v>0</v>
      </c>
      <c r="AA296" s="144">
        <v>0</v>
      </c>
      <c r="AB296" s="144">
        <v>0</v>
      </c>
      <c r="AC296" s="144">
        <v>0</v>
      </c>
      <c r="AD296" s="144">
        <v>0</v>
      </c>
      <c r="AE296" s="144">
        <v>0</v>
      </c>
      <c r="AF296" s="144">
        <v>0</v>
      </c>
      <c r="AG296" s="144">
        <v>0</v>
      </c>
      <c r="AH296" s="144">
        <v>0</v>
      </c>
      <c r="AI296" s="144">
        <v>0</v>
      </c>
      <c r="AJ296" s="144">
        <v>0</v>
      </c>
      <c r="AK296" s="144">
        <v>0</v>
      </c>
      <c r="AL296" s="144">
        <v>0</v>
      </c>
      <c r="AM296" s="144">
        <v>0</v>
      </c>
      <c r="AN296" s="144">
        <v>0</v>
      </c>
      <c r="AO296" s="144">
        <v>0</v>
      </c>
      <c r="AP296" s="363">
        <v>0</v>
      </c>
      <c r="AQ296" s="144">
        <v>0</v>
      </c>
      <c r="AR296" s="144">
        <v>0</v>
      </c>
      <c r="AS296" s="144">
        <v>0</v>
      </c>
      <c r="AT296" s="144">
        <v>0</v>
      </c>
      <c r="AU296" s="144">
        <v>0</v>
      </c>
      <c r="AV296" s="144">
        <v>0</v>
      </c>
      <c r="AW296" s="144">
        <v>1</v>
      </c>
      <c r="AX296" s="144">
        <v>1</v>
      </c>
      <c r="AY296" s="144">
        <v>1</v>
      </c>
      <c r="AZ296" s="144">
        <v>1</v>
      </c>
      <c r="BA296" s="144">
        <v>1</v>
      </c>
      <c r="BB296" s="144">
        <v>1</v>
      </c>
      <c r="BC296" s="144">
        <v>1</v>
      </c>
      <c r="BD296" s="144">
        <v>1</v>
      </c>
      <c r="BE296" s="144">
        <v>1</v>
      </c>
      <c r="BF296" s="144">
        <v>1</v>
      </c>
      <c r="BG296" s="144">
        <v>1</v>
      </c>
      <c r="BH296" s="144">
        <v>1</v>
      </c>
      <c r="BI296" s="144">
        <v>1</v>
      </c>
      <c r="BJ296" s="144">
        <v>1</v>
      </c>
      <c r="BK296" s="144">
        <v>1</v>
      </c>
      <c r="BL296" s="144">
        <v>1</v>
      </c>
      <c r="BM296" s="144">
        <v>1</v>
      </c>
      <c r="BN296" s="144">
        <v>0</v>
      </c>
      <c r="BO296" s="144">
        <v>0</v>
      </c>
      <c r="BP296" s="144">
        <v>0</v>
      </c>
      <c r="BQ296" s="144">
        <v>0</v>
      </c>
      <c r="BR296" s="144">
        <v>0</v>
      </c>
      <c r="BS296" s="371">
        <v>0</v>
      </c>
      <c r="BT296" s="144">
        <v>0</v>
      </c>
      <c r="BU296" s="144">
        <v>0</v>
      </c>
      <c r="BV296" s="144">
        <v>0</v>
      </c>
      <c r="BW296" s="144">
        <v>0</v>
      </c>
      <c r="BX296" s="144">
        <v>0</v>
      </c>
      <c r="BY296" s="144">
        <v>0</v>
      </c>
      <c r="BZ296" s="144">
        <v>0</v>
      </c>
      <c r="CA296" s="144">
        <v>0</v>
      </c>
      <c r="CB296" s="144">
        <v>0</v>
      </c>
      <c r="CC296" s="329">
        <v>0</v>
      </c>
      <c r="CD296" s="329">
        <v>0</v>
      </c>
      <c r="CE296" s="329">
        <v>0</v>
      </c>
      <c r="CF296" s="329">
        <v>0</v>
      </c>
      <c r="CG296" s="144">
        <v>0</v>
      </c>
      <c r="CH296" s="144">
        <v>0</v>
      </c>
      <c r="CI296" s="144">
        <v>0</v>
      </c>
      <c r="CJ296" s="144">
        <v>0</v>
      </c>
      <c r="CK296" s="144">
        <v>0</v>
      </c>
      <c r="CL296" s="144">
        <v>0</v>
      </c>
      <c r="CM296" s="144">
        <v>0</v>
      </c>
      <c r="CN296" s="144">
        <v>0</v>
      </c>
      <c r="CO296" s="144">
        <v>0</v>
      </c>
      <c r="CP296" s="144">
        <v>0</v>
      </c>
      <c r="CQ296" s="144">
        <v>0</v>
      </c>
      <c r="CR296" s="144">
        <v>0</v>
      </c>
      <c r="CS296" s="144">
        <v>0</v>
      </c>
      <c r="CT296" s="144">
        <v>0</v>
      </c>
      <c r="CU296" s="144">
        <v>0</v>
      </c>
      <c r="CV296" s="144">
        <v>0</v>
      </c>
      <c r="CW296" s="144">
        <v>0</v>
      </c>
      <c r="CX296" s="144">
        <v>0</v>
      </c>
      <c r="CY296" s="144">
        <v>0</v>
      </c>
      <c r="CZ296" s="144">
        <v>0</v>
      </c>
      <c r="DA296" s="144">
        <v>0</v>
      </c>
      <c r="DB296" s="144">
        <v>0</v>
      </c>
      <c r="DC296" s="144">
        <v>0</v>
      </c>
      <c r="DD296" s="144">
        <v>0</v>
      </c>
      <c r="DE296" s="144">
        <v>0</v>
      </c>
      <c r="DF296" s="144">
        <v>0</v>
      </c>
      <c r="DG296" s="144">
        <v>0</v>
      </c>
      <c r="DH296" s="144">
        <v>0</v>
      </c>
      <c r="DI296" s="144">
        <v>0</v>
      </c>
      <c r="DJ296" s="144">
        <v>0</v>
      </c>
      <c r="DK296" s="144">
        <v>0</v>
      </c>
      <c r="DL296" s="144">
        <v>0</v>
      </c>
      <c r="DM296" s="144">
        <v>0</v>
      </c>
      <c r="DN296" s="144">
        <v>0</v>
      </c>
      <c r="DO296" s="144">
        <v>0</v>
      </c>
      <c r="DP296" s="144">
        <v>0</v>
      </c>
      <c r="DQ296" s="144">
        <v>0</v>
      </c>
      <c r="DR296" s="329">
        <v>0</v>
      </c>
      <c r="DS296" s="144">
        <v>0</v>
      </c>
      <c r="DT296" s="329"/>
      <c r="DU296" s="329"/>
      <c r="DV296" s="329"/>
      <c r="DW296" s="329"/>
      <c r="DX296" s="329"/>
      <c r="EC296" s="329"/>
      <c r="ED296" s="329"/>
      <c r="EE296" s="329"/>
      <c r="EF296" s="329"/>
      <c r="EJ296" s="408"/>
      <c r="EL296" s="408"/>
      <c r="EQ296" s="329"/>
      <c r="ER296" s="329"/>
      <c r="FA296" s="329"/>
      <c r="FB296" s="329"/>
      <c r="FC296" s="329"/>
      <c r="FD296" s="329"/>
      <c r="FE296" s="329"/>
      <c r="FF296" s="329"/>
      <c r="FG296" s="329"/>
      <c r="FH296" s="329"/>
      <c r="FI296" s="144">
        <v>0</v>
      </c>
      <c r="FJ296" s="144">
        <v>0</v>
      </c>
      <c r="FK296" s="144">
        <v>0</v>
      </c>
      <c r="FL296" s="144">
        <v>0</v>
      </c>
      <c r="FM296" s="144">
        <v>0</v>
      </c>
      <c r="FN296" s="144">
        <v>0</v>
      </c>
      <c r="FO296" s="144">
        <v>0</v>
      </c>
      <c r="FP296" s="144">
        <v>0</v>
      </c>
      <c r="FQ296" s="144">
        <v>0</v>
      </c>
      <c r="FR296" s="144">
        <v>0</v>
      </c>
      <c r="FS296" s="329">
        <v>0</v>
      </c>
      <c r="FT296" s="144">
        <v>0</v>
      </c>
      <c r="FU296" s="144">
        <v>0</v>
      </c>
      <c r="FV296" s="144">
        <v>0</v>
      </c>
      <c r="FW296" s="144">
        <v>0</v>
      </c>
      <c r="FX296" s="144">
        <v>0</v>
      </c>
      <c r="FY296" s="144">
        <v>0</v>
      </c>
      <c r="FZ296" s="144">
        <v>0</v>
      </c>
      <c r="GA296" s="144">
        <v>0</v>
      </c>
      <c r="GB296" s="144">
        <v>0</v>
      </c>
      <c r="GC296" s="144">
        <v>0</v>
      </c>
      <c r="GD296" s="144">
        <v>0</v>
      </c>
      <c r="GE296" s="144">
        <v>0</v>
      </c>
      <c r="GF296" s="144">
        <v>0</v>
      </c>
      <c r="GG296" s="144">
        <v>0</v>
      </c>
      <c r="GH296" s="144">
        <v>0</v>
      </c>
      <c r="GI296" s="144">
        <v>0</v>
      </c>
      <c r="GJ296" s="144">
        <v>0</v>
      </c>
      <c r="GK296" s="144">
        <v>0</v>
      </c>
      <c r="GL296" s="144">
        <v>0</v>
      </c>
      <c r="GM296" s="144">
        <v>0</v>
      </c>
      <c r="GN296" s="144">
        <v>0</v>
      </c>
      <c r="GO296" s="144">
        <v>0</v>
      </c>
      <c r="GP296" s="144">
        <v>0</v>
      </c>
      <c r="GQ296" s="144">
        <v>0</v>
      </c>
      <c r="GR296" s="144">
        <v>0</v>
      </c>
      <c r="GS296" s="144">
        <v>0</v>
      </c>
      <c r="GT296" s="144">
        <v>0</v>
      </c>
      <c r="GU296" s="144">
        <v>0</v>
      </c>
      <c r="GV296" s="144">
        <v>0</v>
      </c>
      <c r="GW296" s="144">
        <v>0</v>
      </c>
      <c r="GX296" s="144">
        <v>0</v>
      </c>
      <c r="GY296" s="144">
        <v>0</v>
      </c>
      <c r="GZ296" s="144">
        <v>0</v>
      </c>
      <c r="HA296" s="144">
        <v>0</v>
      </c>
      <c r="HB296" s="144">
        <v>0</v>
      </c>
      <c r="HC296" s="144">
        <v>0</v>
      </c>
      <c r="HD296" s="144">
        <v>0</v>
      </c>
      <c r="HE296" s="144">
        <v>0</v>
      </c>
      <c r="HF296" s="144">
        <v>0</v>
      </c>
      <c r="HG296" s="144">
        <v>0</v>
      </c>
      <c r="HH296" s="144">
        <v>0</v>
      </c>
      <c r="HI296" s="144">
        <v>0</v>
      </c>
      <c r="HJ296" s="144">
        <v>0</v>
      </c>
      <c r="HK296" s="144">
        <v>0</v>
      </c>
      <c r="HL296" s="144">
        <v>0</v>
      </c>
      <c r="HM296" s="144">
        <v>0</v>
      </c>
      <c r="HN296" s="144">
        <v>0</v>
      </c>
      <c r="HO296" s="144">
        <v>0</v>
      </c>
      <c r="HP296" s="144">
        <v>0</v>
      </c>
      <c r="HQ296" s="144">
        <v>0</v>
      </c>
      <c r="HR296" s="144">
        <v>0</v>
      </c>
      <c r="HS296" s="144">
        <v>0</v>
      </c>
      <c r="HT296" s="144">
        <v>0</v>
      </c>
      <c r="HU296" s="144">
        <v>0</v>
      </c>
      <c r="HV296" s="144">
        <v>0</v>
      </c>
      <c r="HW296" s="144">
        <v>0</v>
      </c>
      <c r="HX296" s="144">
        <v>0</v>
      </c>
      <c r="HY296" s="144">
        <v>0</v>
      </c>
      <c r="HZ296" s="144">
        <v>0</v>
      </c>
      <c r="IA296" s="144">
        <v>0</v>
      </c>
      <c r="IB296" s="144">
        <v>0</v>
      </c>
      <c r="IC296" s="144">
        <v>0</v>
      </c>
      <c r="ID296" s="144">
        <v>0</v>
      </c>
      <c r="IE296" s="144">
        <v>0</v>
      </c>
      <c r="IF296" s="144">
        <v>0</v>
      </c>
      <c r="IG296" s="144">
        <v>0</v>
      </c>
      <c r="IH296" s="144">
        <v>0</v>
      </c>
      <c r="II296" s="329">
        <v>0</v>
      </c>
      <c r="IJ296" s="144">
        <v>0</v>
      </c>
      <c r="IK296" s="144">
        <v>0</v>
      </c>
      <c r="IL296" s="144">
        <v>0</v>
      </c>
      <c r="IM296" s="144">
        <v>0</v>
      </c>
      <c r="IN296" s="341">
        <f t="shared" si="238"/>
        <v>0</v>
      </c>
      <c r="IO296" s="144">
        <v>0</v>
      </c>
      <c r="IP296" s="144">
        <v>0</v>
      </c>
      <c r="IQ296" s="144">
        <v>0</v>
      </c>
      <c r="IR296" s="144">
        <v>0</v>
      </c>
      <c r="IS296" s="144">
        <v>0</v>
      </c>
      <c r="IT296" s="144">
        <v>0</v>
      </c>
      <c r="IU296" s="144">
        <v>0</v>
      </c>
      <c r="IV296" s="144">
        <v>0</v>
      </c>
      <c r="IW296" s="144">
        <v>0</v>
      </c>
      <c r="IX296" s="144">
        <v>0</v>
      </c>
      <c r="IY296" s="144">
        <v>0</v>
      </c>
      <c r="IZ296" s="144">
        <v>0</v>
      </c>
      <c r="JA296" s="144">
        <v>0</v>
      </c>
      <c r="JB296" s="144">
        <v>0</v>
      </c>
      <c r="JC296" s="343">
        <v>0</v>
      </c>
      <c r="JD296" s="144">
        <v>0</v>
      </c>
      <c r="JE296" s="144">
        <v>0</v>
      </c>
      <c r="JF296" s="362">
        <f t="shared" si="239"/>
        <v>0</v>
      </c>
      <c r="JG296" s="144">
        <v>0</v>
      </c>
      <c r="JH296" s="144">
        <v>0</v>
      </c>
      <c r="JI296" s="144">
        <v>0</v>
      </c>
      <c r="JJ296" s="144">
        <v>0</v>
      </c>
      <c r="JK296" s="144">
        <v>0</v>
      </c>
      <c r="JL296" s="144">
        <v>0</v>
      </c>
      <c r="JM296" s="144">
        <v>0</v>
      </c>
      <c r="JN296" s="341">
        <f t="shared" si="240"/>
        <v>0</v>
      </c>
      <c r="JO296" s="144">
        <v>0</v>
      </c>
      <c r="JP296" s="144">
        <v>0</v>
      </c>
      <c r="JQ296" s="144">
        <v>0</v>
      </c>
      <c r="JR296" s="144">
        <v>0</v>
      </c>
      <c r="JS296" s="144">
        <v>0</v>
      </c>
      <c r="JT296" s="144">
        <v>0</v>
      </c>
      <c r="JU296" s="144">
        <v>0</v>
      </c>
      <c r="JV296" s="341">
        <f t="shared" si="241"/>
        <v>0</v>
      </c>
      <c r="JW296" s="144">
        <v>0</v>
      </c>
      <c r="JX296" s="144">
        <v>0</v>
      </c>
      <c r="JY296" s="144">
        <v>0</v>
      </c>
      <c r="JZ296" s="144">
        <v>0</v>
      </c>
      <c r="KA296" s="144">
        <v>0</v>
      </c>
      <c r="KB296" s="144">
        <v>0</v>
      </c>
      <c r="KC296" s="144">
        <v>0</v>
      </c>
      <c r="KD296" s="144">
        <v>0</v>
      </c>
      <c r="KE296" s="144">
        <v>0</v>
      </c>
      <c r="KF296" s="144">
        <v>0</v>
      </c>
      <c r="KG296" s="144">
        <v>0</v>
      </c>
      <c r="KH296" s="144">
        <v>0</v>
      </c>
      <c r="KI296" s="144">
        <v>0</v>
      </c>
      <c r="KJ296" s="144">
        <v>0</v>
      </c>
      <c r="KK296" s="144">
        <v>0</v>
      </c>
      <c r="KL296" s="144">
        <v>0</v>
      </c>
      <c r="KM296" s="144">
        <v>0</v>
      </c>
      <c r="KN296" s="144">
        <v>0</v>
      </c>
      <c r="KO296" s="144">
        <v>0</v>
      </c>
      <c r="KP296" s="144">
        <v>0</v>
      </c>
      <c r="KQ296" s="144">
        <v>0</v>
      </c>
      <c r="KR296" s="144">
        <v>0</v>
      </c>
      <c r="KS296" s="144">
        <v>0</v>
      </c>
      <c r="KT296" s="144">
        <v>0</v>
      </c>
      <c r="KU296" s="144">
        <v>0</v>
      </c>
      <c r="KV296" s="144">
        <v>0</v>
      </c>
      <c r="KW296" s="144">
        <v>0</v>
      </c>
      <c r="KX296" s="144">
        <v>0</v>
      </c>
      <c r="KY296" s="144">
        <v>0</v>
      </c>
      <c r="KZ296" s="471">
        <v>0</v>
      </c>
      <c r="LA296" s="471">
        <v>0</v>
      </c>
      <c r="LB296" s="471">
        <v>0</v>
      </c>
      <c r="LC296" s="471">
        <v>0</v>
      </c>
      <c r="LD296" s="471">
        <v>0</v>
      </c>
      <c r="LE296" s="471">
        <v>0</v>
      </c>
      <c r="LF296" s="471">
        <v>0</v>
      </c>
      <c r="LG296" s="471">
        <v>0</v>
      </c>
      <c r="LH296" s="471">
        <v>0</v>
      </c>
      <c r="LI296" s="471">
        <v>1</v>
      </c>
      <c r="LJ296" s="144">
        <v>0</v>
      </c>
      <c r="LK296" s="144">
        <v>0</v>
      </c>
      <c r="LL296" s="144">
        <v>0</v>
      </c>
      <c r="LM296" s="144">
        <v>0</v>
      </c>
      <c r="LN296" s="144">
        <v>0</v>
      </c>
      <c r="LO296" s="144">
        <v>0</v>
      </c>
      <c r="LP296" s="471">
        <v>0</v>
      </c>
      <c r="LQ296" s="144">
        <v>0</v>
      </c>
      <c r="LR296" s="144">
        <v>0</v>
      </c>
      <c r="LS296" s="144">
        <v>0</v>
      </c>
      <c r="LT296" s="144">
        <v>0</v>
      </c>
      <c r="LU296" s="144">
        <v>0</v>
      </c>
      <c r="LV296" s="144">
        <v>0</v>
      </c>
      <c r="LW296" s="144">
        <v>0</v>
      </c>
      <c r="LX296" s="144">
        <v>0</v>
      </c>
      <c r="LY296" s="144">
        <v>0</v>
      </c>
      <c r="LZ296" s="144">
        <v>0</v>
      </c>
      <c r="MA296" s="144">
        <v>0</v>
      </c>
      <c r="MB296" s="144">
        <v>0</v>
      </c>
      <c r="MC296" s="144">
        <v>0</v>
      </c>
      <c r="MD296" s="144">
        <v>0</v>
      </c>
      <c r="ME296" s="144">
        <v>0</v>
      </c>
      <c r="MF296" s="144">
        <v>0</v>
      </c>
      <c r="MG296" s="144">
        <v>0</v>
      </c>
      <c r="MH296" s="144">
        <v>0</v>
      </c>
      <c r="MI296" s="144">
        <v>0</v>
      </c>
      <c r="MJ296" s="144">
        <v>0</v>
      </c>
      <c r="MK296" s="144">
        <v>0</v>
      </c>
      <c r="ML296" s="144">
        <v>0</v>
      </c>
      <c r="MM296" s="144">
        <v>0</v>
      </c>
      <c r="MN296" s="144">
        <v>0</v>
      </c>
      <c r="MO296" s="144">
        <v>0</v>
      </c>
      <c r="MP296" s="144">
        <v>0</v>
      </c>
      <c r="MQ296" s="144">
        <v>0</v>
      </c>
      <c r="MR296" s="144">
        <v>0</v>
      </c>
      <c r="MS296" s="144">
        <v>0</v>
      </c>
      <c r="MT296" s="144">
        <v>0</v>
      </c>
      <c r="MU296" s="144">
        <v>0</v>
      </c>
      <c r="MV296" s="144">
        <v>0</v>
      </c>
      <c r="MW296" s="144">
        <v>0</v>
      </c>
      <c r="MX296" s="144">
        <v>0</v>
      </c>
      <c r="MY296" s="144">
        <v>0</v>
      </c>
      <c r="MZ296" s="144">
        <v>0</v>
      </c>
      <c r="NA296" s="144">
        <v>0</v>
      </c>
      <c r="NB296" s="144">
        <v>0</v>
      </c>
      <c r="NC296" s="144">
        <v>0</v>
      </c>
      <c r="ND296" s="144">
        <v>0</v>
      </c>
      <c r="NE296" s="144">
        <v>0</v>
      </c>
      <c r="NF296" s="144">
        <v>0</v>
      </c>
      <c r="NG296" s="144">
        <v>0</v>
      </c>
      <c r="NH296" s="144">
        <v>0</v>
      </c>
      <c r="NI296" s="144">
        <v>0</v>
      </c>
      <c r="NJ296" s="144">
        <v>0</v>
      </c>
      <c r="NK296" s="144">
        <v>0</v>
      </c>
      <c r="NL296" s="144">
        <v>0</v>
      </c>
      <c r="NM296" s="144">
        <v>0</v>
      </c>
      <c r="NN296" s="144">
        <v>0</v>
      </c>
      <c r="NO296" s="144">
        <v>0</v>
      </c>
      <c r="NP296" s="144">
        <v>0</v>
      </c>
      <c r="NQ296" s="144">
        <v>0</v>
      </c>
      <c r="NR296" s="144">
        <v>0</v>
      </c>
      <c r="NS296" s="144">
        <v>0</v>
      </c>
      <c r="NT296" s="144">
        <v>0</v>
      </c>
      <c r="NU296" s="144">
        <v>0</v>
      </c>
      <c r="NV296" s="144">
        <v>0</v>
      </c>
      <c r="NW296" s="144">
        <v>0</v>
      </c>
      <c r="NX296" s="144">
        <v>0</v>
      </c>
      <c r="NY296" s="144">
        <v>0</v>
      </c>
      <c r="NZ296" s="144">
        <v>0</v>
      </c>
      <c r="OA296" s="144">
        <v>0</v>
      </c>
      <c r="OB296" s="144">
        <v>0</v>
      </c>
      <c r="OC296" s="144">
        <v>0</v>
      </c>
      <c r="OD296" s="144">
        <v>0</v>
      </c>
      <c r="OE296" s="144">
        <v>0</v>
      </c>
      <c r="OF296" s="144">
        <v>0</v>
      </c>
      <c r="OG296" s="144">
        <v>0</v>
      </c>
      <c r="OH296" s="144">
        <v>0</v>
      </c>
      <c r="OI296" s="144">
        <v>0</v>
      </c>
      <c r="OJ296" s="144">
        <v>0</v>
      </c>
      <c r="OK296" s="144">
        <v>0</v>
      </c>
      <c r="OL296" s="144">
        <v>0</v>
      </c>
      <c r="OM296" s="144">
        <v>0</v>
      </c>
      <c r="ON296" s="144">
        <v>0</v>
      </c>
      <c r="OO296" s="144">
        <v>0</v>
      </c>
      <c r="OP296" s="144">
        <v>0</v>
      </c>
      <c r="OQ296" s="471">
        <v>0</v>
      </c>
      <c r="OR296" s="471">
        <v>0</v>
      </c>
      <c r="OS296" s="471">
        <v>0</v>
      </c>
      <c r="OT296" s="471">
        <v>0</v>
      </c>
      <c r="OU296" s="471">
        <v>0</v>
      </c>
      <c r="OV296" s="471">
        <v>0</v>
      </c>
      <c r="OW296" s="471">
        <v>0</v>
      </c>
      <c r="OX296" s="471">
        <v>0</v>
      </c>
      <c r="OY296" s="471">
        <v>0</v>
      </c>
      <c r="OZ296" s="471">
        <v>0</v>
      </c>
      <c r="PA296" s="471">
        <v>0</v>
      </c>
      <c r="PB296" s="144">
        <v>0</v>
      </c>
    </row>
    <row r="297" spans="1:436" s="144" customFormat="1" x14ac:dyDescent="0.2">
      <c r="A297" s="318"/>
      <c r="B297" s="318">
        <v>21</v>
      </c>
      <c r="C297" s="319">
        <f t="shared" ca="1" si="237"/>
        <v>0</v>
      </c>
      <c r="D297" s="322"/>
      <c r="E297" s="322"/>
      <c r="F297" s="322"/>
      <c r="G297" s="144">
        <v>1</v>
      </c>
      <c r="H297" s="144">
        <v>1</v>
      </c>
      <c r="I297" s="343">
        <v>1</v>
      </c>
      <c r="J297" s="144">
        <v>1</v>
      </c>
      <c r="K297" s="144">
        <v>1</v>
      </c>
      <c r="L297" s="144">
        <v>1</v>
      </c>
      <c r="M297" s="144">
        <v>1</v>
      </c>
      <c r="N297" s="144">
        <v>1</v>
      </c>
      <c r="O297" s="144">
        <v>1</v>
      </c>
      <c r="P297" s="144">
        <v>1</v>
      </c>
      <c r="Q297" s="144">
        <v>1</v>
      </c>
      <c r="R297" s="144">
        <v>1</v>
      </c>
      <c r="S297" s="144">
        <v>1</v>
      </c>
      <c r="T297" s="144">
        <v>1</v>
      </c>
      <c r="U297" s="144">
        <v>1</v>
      </c>
      <c r="V297" s="144">
        <v>1</v>
      </c>
      <c r="W297" s="144">
        <v>1</v>
      </c>
      <c r="X297" s="144">
        <v>1</v>
      </c>
      <c r="Y297" s="144">
        <v>1</v>
      </c>
      <c r="Z297" s="144">
        <v>1</v>
      </c>
      <c r="AA297" s="144">
        <v>1</v>
      </c>
      <c r="AB297" s="144">
        <v>1</v>
      </c>
      <c r="AC297" s="144">
        <v>1</v>
      </c>
      <c r="AD297" s="144">
        <v>1</v>
      </c>
      <c r="AE297" s="144">
        <v>1</v>
      </c>
      <c r="AF297" s="144">
        <v>1</v>
      </c>
      <c r="AG297" s="144">
        <v>1</v>
      </c>
      <c r="AH297" s="144">
        <v>2</v>
      </c>
      <c r="AI297" s="144">
        <v>2</v>
      </c>
      <c r="AJ297" s="144">
        <v>2</v>
      </c>
      <c r="AK297" s="144">
        <v>3</v>
      </c>
      <c r="AL297" s="144">
        <v>3</v>
      </c>
      <c r="AM297" s="144">
        <v>3</v>
      </c>
      <c r="AN297" s="144">
        <v>3</v>
      </c>
      <c r="AO297" s="144">
        <v>4</v>
      </c>
      <c r="AP297" s="363">
        <v>3.5</v>
      </c>
      <c r="AQ297" s="144">
        <v>3</v>
      </c>
      <c r="AR297" s="144">
        <v>3</v>
      </c>
      <c r="AS297" s="144">
        <v>4</v>
      </c>
      <c r="AT297" s="144">
        <v>4</v>
      </c>
      <c r="AU297" s="144">
        <v>4</v>
      </c>
      <c r="AV297" s="144">
        <v>4</v>
      </c>
      <c r="AW297" s="144">
        <v>3</v>
      </c>
      <c r="AX297" s="144">
        <v>3</v>
      </c>
      <c r="AY297" s="144">
        <v>3</v>
      </c>
      <c r="AZ297" s="144">
        <v>3</v>
      </c>
      <c r="BA297" s="144">
        <v>3</v>
      </c>
      <c r="BB297" s="144">
        <v>3</v>
      </c>
      <c r="BC297" s="144">
        <v>3</v>
      </c>
      <c r="BD297" s="144">
        <v>2</v>
      </c>
      <c r="BE297" s="144">
        <v>2</v>
      </c>
      <c r="BF297" s="144">
        <v>1</v>
      </c>
      <c r="BG297" s="144">
        <v>1</v>
      </c>
      <c r="BH297" s="144">
        <v>2</v>
      </c>
      <c r="BI297" s="144">
        <v>3</v>
      </c>
      <c r="BJ297" s="144">
        <v>2</v>
      </c>
      <c r="BK297" s="144">
        <v>2</v>
      </c>
      <c r="BL297" s="144">
        <v>2</v>
      </c>
      <c r="BM297" s="144">
        <v>3</v>
      </c>
      <c r="BN297" s="144">
        <v>3</v>
      </c>
      <c r="BO297" s="144">
        <v>3</v>
      </c>
      <c r="BP297" s="144">
        <v>3</v>
      </c>
      <c r="BQ297" s="144">
        <v>3</v>
      </c>
      <c r="BR297" s="144">
        <v>3</v>
      </c>
      <c r="BS297" s="371">
        <v>0</v>
      </c>
      <c r="BT297" s="144">
        <v>0</v>
      </c>
      <c r="BU297" s="144">
        <v>0</v>
      </c>
      <c r="BV297" s="144">
        <v>0</v>
      </c>
      <c r="BW297" s="144">
        <v>0</v>
      </c>
      <c r="BX297" s="144">
        <v>0</v>
      </c>
      <c r="BY297">
        <v>0</v>
      </c>
      <c r="BZ297" s="144">
        <v>0</v>
      </c>
      <c r="CA297" s="144">
        <v>0</v>
      </c>
      <c r="CB297" s="144">
        <v>0</v>
      </c>
      <c r="CC297" s="329">
        <v>0</v>
      </c>
      <c r="CD297" s="329">
        <v>0</v>
      </c>
      <c r="CE297" s="329">
        <v>0</v>
      </c>
      <c r="CF297" s="329">
        <v>0</v>
      </c>
      <c r="CG297" s="144">
        <v>0</v>
      </c>
      <c r="CH297" s="144">
        <v>0</v>
      </c>
      <c r="CI297" s="144">
        <v>0</v>
      </c>
      <c r="CJ297" s="144">
        <v>0</v>
      </c>
      <c r="CK297" s="144">
        <v>0</v>
      </c>
      <c r="CL297" s="144">
        <v>0</v>
      </c>
      <c r="CM297" s="144">
        <v>0</v>
      </c>
      <c r="CN297" s="144">
        <v>0</v>
      </c>
      <c r="CO297" s="144">
        <v>0</v>
      </c>
      <c r="CP297" s="144">
        <v>0</v>
      </c>
      <c r="CQ297" s="144">
        <v>0</v>
      </c>
      <c r="CR297" s="144">
        <v>0</v>
      </c>
      <c r="CS297" s="144">
        <v>0</v>
      </c>
      <c r="CT297" s="144">
        <v>0</v>
      </c>
      <c r="CU297" s="144">
        <v>0</v>
      </c>
      <c r="CV297" s="144">
        <v>0</v>
      </c>
      <c r="CW297" s="144">
        <v>0</v>
      </c>
      <c r="CX297" s="144">
        <v>0</v>
      </c>
      <c r="CY297" s="144">
        <v>0</v>
      </c>
      <c r="CZ297" s="144">
        <v>0</v>
      </c>
      <c r="DA297" s="144">
        <v>0</v>
      </c>
      <c r="DB297" s="144">
        <v>0</v>
      </c>
      <c r="DC297" s="144">
        <v>0</v>
      </c>
      <c r="DD297" s="144">
        <v>0</v>
      </c>
      <c r="DE297" s="144">
        <v>0</v>
      </c>
      <c r="DF297" s="144">
        <v>0</v>
      </c>
      <c r="DG297" s="144">
        <v>0</v>
      </c>
      <c r="DH297" s="144">
        <v>0</v>
      </c>
      <c r="DI297" s="144">
        <v>0</v>
      </c>
      <c r="DJ297" s="144">
        <v>0</v>
      </c>
      <c r="DK297" s="144">
        <v>0</v>
      </c>
      <c r="DL297" s="144">
        <v>0</v>
      </c>
      <c r="DM297" s="144">
        <v>0</v>
      </c>
      <c r="DN297" s="144">
        <v>0</v>
      </c>
      <c r="DO297" s="144">
        <v>0</v>
      </c>
      <c r="DP297" s="144">
        <v>0</v>
      </c>
      <c r="DQ297" s="144">
        <v>0</v>
      </c>
      <c r="DR297" s="329">
        <v>0</v>
      </c>
      <c r="DS297" s="144">
        <v>0</v>
      </c>
      <c r="DT297" s="329"/>
      <c r="DU297" s="329"/>
      <c r="DV297" s="329"/>
      <c r="DW297" s="329"/>
      <c r="DX297" s="329"/>
      <c r="DY297"/>
      <c r="EC297" s="329"/>
      <c r="ED297" s="329"/>
      <c r="EE297" s="329"/>
      <c r="EF297" s="329"/>
      <c r="EJ297" s="408"/>
      <c r="EL297" s="408"/>
      <c r="EQ297" s="329"/>
      <c r="ER297" s="329"/>
      <c r="FA297" s="329">
        <v>1</v>
      </c>
      <c r="FB297" s="329">
        <v>1</v>
      </c>
      <c r="FC297" s="329">
        <v>1</v>
      </c>
      <c r="FD297" s="329">
        <v>1</v>
      </c>
      <c r="FE297" s="329">
        <v>1</v>
      </c>
      <c r="FF297" s="329">
        <v>1</v>
      </c>
      <c r="FG297" s="329">
        <v>1</v>
      </c>
      <c r="FH297" s="329"/>
      <c r="FI297" s="144">
        <v>0</v>
      </c>
      <c r="FJ297" s="144">
        <v>0</v>
      </c>
      <c r="FK297" s="144">
        <v>0</v>
      </c>
      <c r="FL297" s="144">
        <v>0</v>
      </c>
      <c r="FM297" s="144">
        <v>0</v>
      </c>
      <c r="FN297" s="144">
        <v>0</v>
      </c>
      <c r="FO297" s="144">
        <v>0</v>
      </c>
      <c r="FP297" s="144">
        <v>0</v>
      </c>
      <c r="FQ297" s="144">
        <v>0</v>
      </c>
      <c r="FR297" s="144">
        <v>0</v>
      </c>
      <c r="FS297" s="329">
        <v>0</v>
      </c>
      <c r="FT297" s="144">
        <v>0</v>
      </c>
      <c r="FU297" s="144">
        <v>0</v>
      </c>
      <c r="FV297" s="144">
        <v>0</v>
      </c>
      <c r="FW297" s="144">
        <v>0</v>
      </c>
      <c r="FX297" s="144">
        <v>0</v>
      </c>
      <c r="FY297" s="144">
        <v>0</v>
      </c>
      <c r="FZ297" s="144">
        <v>0</v>
      </c>
      <c r="GA297" s="144">
        <v>0</v>
      </c>
      <c r="GB297" s="144">
        <v>0</v>
      </c>
      <c r="GC297" s="144">
        <v>0</v>
      </c>
      <c r="GD297" s="144">
        <v>0</v>
      </c>
      <c r="GE297" s="144">
        <v>0</v>
      </c>
      <c r="GF297" s="144">
        <v>0</v>
      </c>
      <c r="GG297" s="144">
        <v>0</v>
      </c>
      <c r="GH297" s="144">
        <v>0</v>
      </c>
      <c r="GI297" s="144">
        <v>0</v>
      </c>
      <c r="GJ297" s="144">
        <v>0</v>
      </c>
      <c r="GK297" s="144">
        <v>0</v>
      </c>
      <c r="GL297" s="144">
        <v>0</v>
      </c>
      <c r="GM297" s="144">
        <v>0</v>
      </c>
      <c r="GN297" s="144">
        <v>0</v>
      </c>
      <c r="GO297" s="144">
        <v>0</v>
      </c>
      <c r="GP297" s="144">
        <v>0</v>
      </c>
      <c r="GQ297" s="144">
        <v>0</v>
      </c>
      <c r="GR297" s="144">
        <v>0</v>
      </c>
      <c r="GS297" s="144">
        <v>0</v>
      </c>
      <c r="GT297" s="144">
        <v>0</v>
      </c>
      <c r="GU297" s="144">
        <v>0</v>
      </c>
      <c r="GV297" s="144">
        <v>0</v>
      </c>
      <c r="GW297" s="144">
        <v>0</v>
      </c>
      <c r="GX297" s="144">
        <v>0</v>
      </c>
      <c r="GY297" s="144">
        <v>0</v>
      </c>
      <c r="GZ297" s="144">
        <v>0</v>
      </c>
      <c r="HA297" s="144">
        <v>0</v>
      </c>
      <c r="HB297" s="144">
        <v>0</v>
      </c>
      <c r="HC297" s="144">
        <v>0</v>
      </c>
      <c r="HD297" s="144">
        <v>0</v>
      </c>
      <c r="HE297" s="144">
        <v>0</v>
      </c>
      <c r="HF297" s="144">
        <v>0</v>
      </c>
      <c r="HG297" s="144">
        <v>0</v>
      </c>
      <c r="HH297" s="144">
        <v>0</v>
      </c>
      <c r="HI297" s="144">
        <v>0</v>
      </c>
      <c r="HJ297" s="144">
        <v>0</v>
      </c>
      <c r="HK297" s="144">
        <v>0</v>
      </c>
      <c r="HL297" s="144">
        <v>0</v>
      </c>
      <c r="HM297" s="144">
        <v>0</v>
      </c>
      <c r="HN297" s="144">
        <v>0</v>
      </c>
      <c r="HO297" s="144">
        <v>0</v>
      </c>
      <c r="HP297" s="144">
        <v>0</v>
      </c>
      <c r="HQ297" s="144">
        <v>0</v>
      </c>
      <c r="HR297" s="144">
        <v>0</v>
      </c>
      <c r="HS297" s="144">
        <v>0</v>
      </c>
      <c r="HT297" s="144">
        <v>0</v>
      </c>
      <c r="HU297" s="144">
        <v>0</v>
      </c>
      <c r="HV297" s="144">
        <v>0</v>
      </c>
      <c r="HW297" s="144">
        <v>0</v>
      </c>
      <c r="HX297" s="144">
        <v>0</v>
      </c>
      <c r="HY297" s="144">
        <v>0</v>
      </c>
      <c r="HZ297" s="144">
        <v>0</v>
      </c>
      <c r="IA297" s="144">
        <v>0</v>
      </c>
      <c r="IB297" s="144">
        <v>0</v>
      </c>
      <c r="IC297" s="144">
        <v>0</v>
      </c>
      <c r="ID297" s="144">
        <v>0</v>
      </c>
      <c r="IE297" s="144">
        <v>0</v>
      </c>
      <c r="IF297" s="144">
        <v>0</v>
      </c>
      <c r="IG297" s="144">
        <v>0</v>
      </c>
      <c r="IH297" s="144">
        <v>0</v>
      </c>
      <c r="II297" s="329">
        <v>0</v>
      </c>
      <c r="IJ297" s="144">
        <v>0</v>
      </c>
      <c r="IK297" s="144">
        <v>0</v>
      </c>
      <c r="IL297" s="144">
        <v>0</v>
      </c>
      <c r="IM297" s="144">
        <v>0</v>
      </c>
      <c r="IN297" s="341">
        <f t="shared" si="238"/>
        <v>0</v>
      </c>
      <c r="IO297" s="144">
        <v>0</v>
      </c>
      <c r="IP297" s="144">
        <v>0</v>
      </c>
      <c r="IQ297" s="144">
        <v>0</v>
      </c>
      <c r="IR297" s="144">
        <v>0</v>
      </c>
      <c r="IS297" s="144">
        <v>0</v>
      </c>
      <c r="IT297" s="144">
        <v>0</v>
      </c>
      <c r="IU297" s="144">
        <v>0</v>
      </c>
      <c r="IV297" s="144">
        <v>0</v>
      </c>
      <c r="IW297" s="144">
        <v>0</v>
      </c>
      <c r="IX297" s="144">
        <v>0</v>
      </c>
      <c r="IY297" s="144">
        <v>0</v>
      </c>
      <c r="IZ297" s="144">
        <v>0</v>
      </c>
      <c r="JA297" s="144">
        <v>0</v>
      </c>
      <c r="JB297" s="144">
        <v>0</v>
      </c>
      <c r="JC297" s="343">
        <v>0</v>
      </c>
      <c r="JD297" s="144">
        <v>0</v>
      </c>
      <c r="JE297" s="144">
        <v>0</v>
      </c>
      <c r="JF297" s="362">
        <f t="shared" si="239"/>
        <v>0</v>
      </c>
      <c r="JG297" s="144">
        <v>0</v>
      </c>
      <c r="JH297" s="144">
        <v>0</v>
      </c>
      <c r="JI297" s="144">
        <v>0</v>
      </c>
      <c r="JJ297" s="144">
        <v>0</v>
      </c>
      <c r="JK297" s="144">
        <v>0</v>
      </c>
      <c r="JL297" s="144">
        <v>0</v>
      </c>
      <c r="JM297" s="144">
        <v>0</v>
      </c>
      <c r="JN297" s="341">
        <f t="shared" si="240"/>
        <v>0</v>
      </c>
      <c r="JO297" s="144">
        <v>0</v>
      </c>
      <c r="JP297" s="144">
        <v>0</v>
      </c>
      <c r="JQ297" s="144">
        <v>0</v>
      </c>
      <c r="JR297" s="144">
        <v>0</v>
      </c>
      <c r="JS297" s="144">
        <v>0</v>
      </c>
      <c r="JT297" s="144">
        <v>0</v>
      </c>
      <c r="JU297" s="144">
        <v>0</v>
      </c>
      <c r="JV297" s="341">
        <f t="shared" si="241"/>
        <v>0</v>
      </c>
      <c r="JW297" s="144">
        <v>0</v>
      </c>
      <c r="JX297" s="144">
        <v>0</v>
      </c>
      <c r="JY297" s="144">
        <v>0</v>
      </c>
      <c r="JZ297" s="144">
        <v>0</v>
      </c>
      <c r="KA297" s="144">
        <v>0</v>
      </c>
      <c r="KB297" s="144">
        <v>0</v>
      </c>
      <c r="KC297" s="144">
        <v>0</v>
      </c>
      <c r="KD297" s="144">
        <v>0</v>
      </c>
      <c r="KE297" s="144">
        <v>0</v>
      </c>
      <c r="KF297" s="144">
        <v>0</v>
      </c>
      <c r="KG297" s="144">
        <v>0</v>
      </c>
      <c r="KH297" s="144">
        <v>0</v>
      </c>
      <c r="KI297" s="144">
        <v>0</v>
      </c>
      <c r="KJ297" s="144">
        <v>0</v>
      </c>
      <c r="KK297" s="144">
        <v>0</v>
      </c>
      <c r="KL297" s="144">
        <v>0</v>
      </c>
      <c r="KM297" s="144">
        <v>0</v>
      </c>
      <c r="KN297" s="144">
        <v>0</v>
      </c>
      <c r="KO297" s="144">
        <v>0</v>
      </c>
      <c r="KP297" s="144">
        <v>0</v>
      </c>
      <c r="KQ297" s="144">
        <v>0</v>
      </c>
      <c r="KR297" s="144">
        <v>0</v>
      </c>
      <c r="KS297" s="144">
        <v>0</v>
      </c>
      <c r="KT297" s="144">
        <v>0</v>
      </c>
      <c r="KU297" s="144">
        <v>0</v>
      </c>
      <c r="KV297" s="144">
        <v>0</v>
      </c>
      <c r="KW297" s="144">
        <v>0</v>
      </c>
      <c r="KX297" s="144">
        <v>0</v>
      </c>
      <c r="KY297" s="144">
        <v>0</v>
      </c>
      <c r="KZ297" s="471">
        <v>0</v>
      </c>
      <c r="LA297" s="471">
        <v>0</v>
      </c>
      <c r="LB297" s="471">
        <v>0</v>
      </c>
      <c r="LC297" s="471">
        <v>0</v>
      </c>
      <c r="LD297" s="471">
        <v>0</v>
      </c>
      <c r="LE297" s="471">
        <v>0</v>
      </c>
      <c r="LF297" s="471">
        <v>0</v>
      </c>
      <c r="LG297" s="471">
        <v>0</v>
      </c>
      <c r="LH297" s="471">
        <v>0</v>
      </c>
      <c r="LI297" s="471">
        <v>0</v>
      </c>
      <c r="LJ297" s="144">
        <v>0</v>
      </c>
      <c r="LK297" s="144">
        <v>0</v>
      </c>
      <c r="LL297" s="144">
        <v>0</v>
      </c>
      <c r="LM297" s="144">
        <v>1</v>
      </c>
      <c r="LN297" s="144">
        <v>1</v>
      </c>
      <c r="LO297" s="144">
        <v>0</v>
      </c>
      <c r="LP297" s="471">
        <v>0</v>
      </c>
      <c r="LQ297" s="144">
        <v>0</v>
      </c>
      <c r="LR297" s="144">
        <v>0</v>
      </c>
      <c r="LS297" s="144">
        <v>0</v>
      </c>
      <c r="LT297" s="144">
        <v>0</v>
      </c>
      <c r="LU297" s="144">
        <v>0</v>
      </c>
      <c r="LV297" s="144">
        <v>0</v>
      </c>
      <c r="LW297" s="144">
        <v>0</v>
      </c>
      <c r="LX297" s="144">
        <v>0</v>
      </c>
      <c r="LY297" s="144">
        <v>0</v>
      </c>
      <c r="LZ297" s="144">
        <v>0</v>
      </c>
      <c r="MA297" s="144">
        <v>0</v>
      </c>
      <c r="MB297" s="144">
        <v>0</v>
      </c>
      <c r="MC297" s="144">
        <v>0</v>
      </c>
      <c r="MD297" s="144">
        <v>0</v>
      </c>
      <c r="ME297" s="144">
        <v>0</v>
      </c>
      <c r="MF297" s="144">
        <v>0</v>
      </c>
      <c r="MG297" s="144">
        <v>0</v>
      </c>
      <c r="MH297" s="144">
        <v>0</v>
      </c>
      <c r="MI297" s="144">
        <v>0</v>
      </c>
      <c r="MJ297" s="144">
        <v>0</v>
      </c>
      <c r="MK297" s="144">
        <v>0</v>
      </c>
      <c r="ML297" s="144">
        <v>0</v>
      </c>
      <c r="MM297" s="144">
        <v>0</v>
      </c>
      <c r="MN297" s="144">
        <v>0</v>
      </c>
      <c r="MO297" s="144">
        <v>0</v>
      </c>
      <c r="MP297" s="144">
        <v>0</v>
      </c>
      <c r="MQ297" s="144">
        <v>0</v>
      </c>
      <c r="MR297" s="144">
        <v>0</v>
      </c>
      <c r="MS297" s="144">
        <v>0</v>
      </c>
      <c r="MT297" s="144">
        <v>0</v>
      </c>
      <c r="MU297" s="144">
        <v>0</v>
      </c>
      <c r="MV297" s="144">
        <v>0</v>
      </c>
      <c r="MW297" s="144">
        <v>0</v>
      </c>
      <c r="MX297" s="144">
        <v>0</v>
      </c>
      <c r="MY297" s="144">
        <v>0</v>
      </c>
      <c r="MZ297" s="144">
        <v>0</v>
      </c>
      <c r="NA297" s="144">
        <v>0</v>
      </c>
      <c r="NB297" s="144">
        <v>0</v>
      </c>
      <c r="NC297" s="144">
        <v>0</v>
      </c>
      <c r="ND297" s="144">
        <v>0</v>
      </c>
      <c r="NE297" s="144">
        <v>0</v>
      </c>
      <c r="NF297" s="144">
        <v>0</v>
      </c>
      <c r="NG297" s="144">
        <v>0</v>
      </c>
      <c r="NH297" s="144">
        <v>0</v>
      </c>
      <c r="NI297" s="144">
        <v>0</v>
      </c>
      <c r="NJ297" s="144">
        <v>0</v>
      </c>
      <c r="NK297" s="144">
        <v>0</v>
      </c>
      <c r="NL297" s="144">
        <v>0</v>
      </c>
      <c r="NM297" s="144">
        <v>0</v>
      </c>
      <c r="NN297" s="144">
        <v>0</v>
      </c>
      <c r="NO297" s="144">
        <v>0</v>
      </c>
      <c r="NP297" s="144">
        <v>0</v>
      </c>
      <c r="NQ297" s="144">
        <v>0</v>
      </c>
      <c r="NR297" s="144">
        <v>0</v>
      </c>
      <c r="NS297" s="144">
        <v>0</v>
      </c>
      <c r="NT297" s="144">
        <v>0</v>
      </c>
      <c r="NU297" s="144">
        <v>0</v>
      </c>
      <c r="NV297" s="144">
        <v>0</v>
      </c>
      <c r="NW297" s="144">
        <v>0</v>
      </c>
      <c r="NX297" s="144">
        <v>0</v>
      </c>
      <c r="NY297" s="144">
        <v>0</v>
      </c>
      <c r="NZ297" s="144">
        <v>0</v>
      </c>
      <c r="OA297" s="144">
        <v>0</v>
      </c>
      <c r="OB297" s="144">
        <v>0</v>
      </c>
      <c r="OC297" s="144">
        <v>0</v>
      </c>
      <c r="OD297" s="144">
        <v>0</v>
      </c>
      <c r="OE297" s="144">
        <v>0</v>
      </c>
      <c r="OF297" s="144">
        <v>0</v>
      </c>
      <c r="OG297" s="144">
        <v>0</v>
      </c>
      <c r="OH297" s="144">
        <v>0</v>
      </c>
      <c r="OI297" s="144">
        <v>0</v>
      </c>
      <c r="OJ297" s="144">
        <v>0</v>
      </c>
      <c r="OK297" s="144">
        <v>0</v>
      </c>
      <c r="OL297" s="144">
        <v>0</v>
      </c>
      <c r="OM297" s="144">
        <v>0</v>
      </c>
      <c r="ON297" s="144">
        <v>0</v>
      </c>
      <c r="OO297" s="144">
        <v>0</v>
      </c>
      <c r="OP297" s="144">
        <v>0</v>
      </c>
      <c r="OQ297" s="471">
        <v>0</v>
      </c>
      <c r="OR297" s="471">
        <v>0</v>
      </c>
      <c r="OS297" s="471">
        <v>0</v>
      </c>
      <c r="OT297" s="471">
        <v>0</v>
      </c>
      <c r="OU297" s="471">
        <v>0</v>
      </c>
      <c r="OV297" s="471">
        <v>0</v>
      </c>
      <c r="OW297" s="471">
        <v>0</v>
      </c>
      <c r="OX297" s="471">
        <v>0</v>
      </c>
      <c r="OY297" s="471">
        <v>0</v>
      </c>
      <c r="OZ297" s="471">
        <v>0</v>
      </c>
      <c r="PA297" s="471">
        <v>0</v>
      </c>
      <c r="PB297" s="144">
        <v>0</v>
      </c>
    </row>
    <row r="298" spans="1:436" s="144" customFormat="1" x14ac:dyDescent="0.2">
      <c r="A298" s="55"/>
      <c r="B298" s="318">
        <v>22</v>
      </c>
      <c r="C298" s="319">
        <f t="shared" ca="1" si="237"/>
        <v>0</v>
      </c>
      <c r="D298" s="322"/>
      <c r="E298" s="322"/>
      <c r="F298" s="322"/>
      <c r="G298" s="144">
        <v>0</v>
      </c>
      <c r="H298" s="144">
        <v>0</v>
      </c>
      <c r="I298" s="343">
        <v>0</v>
      </c>
      <c r="J298" s="144">
        <v>0</v>
      </c>
      <c r="K298" s="144">
        <v>0</v>
      </c>
      <c r="L298" s="144">
        <v>0</v>
      </c>
      <c r="M298" s="144">
        <v>0</v>
      </c>
      <c r="N298" s="144">
        <v>0</v>
      </c>
      <c r="O298" s="144">
        <v>0</v>
      </c>
      <c r="P298" s="144">
        <v>0</v>
      </c>
      <c r="Q298" s="144">
        <v>0</v>
      </c>
      <c r="R298" s="144">
        <v>0</v>
      </c>
      <c r="S298" s="144">
        <v>0</v>
      </c>
      <c r="T298" s="144">
        <v>0</v>
      </c>
      <c r="U298" s="144">
        <v>0</v>
      </c>
      <c r="V298" s="144">
        <v>0</v>
      </c>
      <c r="W298" s="144">
        <v>0</v>
      </c>
      <c r="X298" s="144">
        <v>0</v>
      </c>
      <c r="Y298" s="144">
        <v>0</v>
      </c>
      <c r="Z298" s="144">
        <v>0</v>
      </c>
      <c r="AA298" s="144">
        <v>0</v>
      </c>
      <c r="AB298" s="144">
        <v>0</v>
      </c>
      <c r="AC298" s="144">
        <v>0</v>
      </c>
      <c r="AD298" s="144">
        <v>0</v>
      </c>
      <c r="AE298" s="144">
        <v>1</v>
      </c>
      <c r="AF298" s="144">
        <v>0</v>
      </c>
      <c r="AG298" s="144">
        <v>0</v>
      </c>
      <c r="AH298" s="144">
        <v>0</v>
      </c>
      <c r="AI298" s="144">
        <v>0</v>
      </c>
      <c r="AJ298" s="144">
        <v>0</v>
      </c>
      <c r="AK298" s="144">
        <v>0</v>
      </c>
      <c r="AL298" s="144">
        <v>0</v>
      </c>
      <c r="AM298" s="144">
        <v>0</v>
      </c>
      <c r="AN298" s="144">
        <v>0</v>
      </c>
      <c r="AO298" s="144">
        <v>0</v>
      </c>
      <c r="AP298" s="363">
        <v>0</v>
      </c>
      <c r="AQ298" s="144">
        <v>0</v>
      </c>
      <c r="AR298" s="144">
        <v>0</v>
      </c>
      <c r="AS298" s="144">
        <v>0</v>
      </c>
      <c r="AT298" s="144">
        <v>0</v>
      </c>
      <c r="AU298" s="144">
        <v>0</v>
      </c>
      <c r="AV298" s="144">
        <v>0</v>
      </c>
      <c r="AW298" s="144">
        <v>0</v>
      </c>
      <c r="AX298" s="144">
        <v>0</v>
      </c>
      <c r="AY298" s="144">
        <v>0</v>
      </c>
      <c r="AZ298" s="144">
        <v>0</v>
      </c>
      <c r="BA298" s="144">
        <v>0</v>
      </c>
      <c r="BB298" s="144">
        <v>0</v>
      </c>
      <c r="BC298" s="144">
        <v>0</v>
      </c>
      <c r="BD298" s="144">
        <v>0</v>
      </c>
      <c r="BE298" s="144">
        <v>0</v>
      </c>
      <c r="BF298" s="144">
        <v>0</v>
      </c>
      <c r="BG298" s="144">
        <v>0</v>
      </c>
      <c r="BH298" s="144">
        <v>0</v>
      </c>
      <c r="BI298" s="144">
        <v>0</v>
      </c>
      <c r="BJ298" s="144">
        <v>0</v>
      </c>
      <c r="BK298" s="144">
        <v>0</v>
      </c>
      <c r="BL298" s="144">
        <v>0</v>
      </c>
      <c r="BM298" s="144">
        <v>0</v>
      </c>
      <c r="BN298" s="144">
        <v>0</v>
      </c>
      <c r="BO298" s="144">
        <v>0</v>
      </c>
      <c r="BP298" s="144">
        <v>0</v>
      </c>
      <c r="BQ298" s="144">
        <v>0</v>
      </c>
      <c r="BR298" s="144">
        <v>0</v>
      </c>
      <c r="BS298" s="371">
        <v>0</v>
      </c>
      <c r="BT298" s="144">
        <v>0</v>
      </c>
      <c r="BU298" s="144">
        <v>1</v>
      </c>
      <c r="BV298" s="144">
        <v>0</v>
      </c>
      <c r="BW298" s="144">
        <v>0</v>
      </c>
      <c r="BX298" s="144">
        <v>0</v>
      </c>
      <c r="BY298">
        <v>0</v>
      </c>
      <c r="BZ298" s="144">
        <v>0</v>
      </c>
      <c r="CA298" s="144">
        <v>0</v>
      </c>
      <c r="CB298" s="144">
        <v>0</v>
      </c>
      <c r="CC298" s="329">
        <v>0</v>
      </c>
      <c r="CD298" s="329">
        <v>0</v>
      </c>
      <c r="CE298" s="329">
        <v>0</v>
      </c>
      <c r="CF298" s="329">
        <v>0</v>
      </c>
      <c r="CG298" s="144">
        <v>0</v>
      </c>
      <c r="CH298" s="144">
        <v>0</v>
      </c>
      <c r="CI298" s="144">
        <v>0</v>
      </c>
      <c r="CJ298" s="144">
        <v>0</v>
      </c>
      <c r="CK298" s="144">
        <v>0</v>
      </c>
      <c r="CL298" s="144">
        <v>0</v>
      </c>
      <c r="CM298" s="144">
        <v>0</v>
      </c>
      <c r="CN298" s="144">
        <v>0</v>
      </c>
      <c r="CO298" s="144">
        <v>0</v>
      </c>
      <c r="CP298" s="144">
        <v>0</v>
      </c>
      <c r="CQ298" s="144">
        <v>0</v>
      </c>
      <c r="CR298" s="144">
        <v>0</v>
      </c>
      <c r="CS298" s="144">
        <v>0</v>
      </c>
      <c r="CT298" s="144">
        <v>0</v>
      </c>
      <c r="CU298" s="144">
        <v>0</v>
      </c>
      <c r="CV298" s="144">
        <v>0</v>
      </c>
      <c r="CW298" s="144">
        <v>0</v>
      </c>
      <c r="CX298" s="144">
        <v>0</v>
      </c>
      <c r="CY298" s="144">
        <v>0</v>
      </c>
      <c r="CZ298" s="144">
        <v>0</v>
      </c>
      <c r="DA298" s="144">
        <v>0</v>
      </c>
      <c r="DB298" s="144">
        <v>0</v>
      </c>
      <c r="DC298" s="144">
        <v>0</v>
      </c>
      <c r="DD298" s="144">
        <v>0</v>
      </c>
      <c r="DE298" s="144">
        <v>0</v>
      </c>
      <c r="DF298" s="144">
        <v>0</v>
      </c>
      <c r="DG298" s="144">
        <v>1</v>
      </c>
      <c r="DH298" s="144">
        <v>1</v>
      </c>
      <c r="DI298" s="144">
        <v>0</v>
      </c>
      <c r="DJ298" s="144">
        <v>0</v>
      </c>
      <c r="DK298" s="144">
        <v>0</v>
      </c>
      <c r="DL298" s="144">
        <v>0</v>
      </c>
      <c r="DM298" s="144">
        <v>1</v>
      </c>
      <c r="DN298" s="144">
        <v>1</v>
      </c>
      <c r="DO298" s="144">
        <v>1</v>
      </c>
      <c r="DP298" s="144">
        <v>0</v>
      </c>
      <c r="DQ298" s="144">
        <v>0</v>
      </c>
      <c r="DR298" s="329">
        <v>0</v>
      </c>
      <c r="DS298" s="144">
        <v>0</v>
      </c>
      <c r="DT298" s="329"/>
      <c r="DU298" s="329"/>
      <c r="DV298" s="329"/>
      <c r="DW298" s="329"/>
      <c r="DX298" s="329"/>
      <c r="DY298"/>
      <c r="EC298" s="329"/>
      <c r="ED298" s="329"/>
      <c r="EE298" s="329"/>
      <c r="EF298" s="329"/>
      <c r="EJ298" s="408"/>
      <c r="EL298" s="408"/>
      <c r="EQ298" s="329"/>
      <c r="ER298" s="329"/>
      <c r="FA298" s="329"/>
      <c r="FB298" s="329"/>
      <c r="FC298" s="329"/>
      <c r="FD298" s="329"/>
      <c r="FE298" s="329"/>
      <c r="FF298" s="329"/>
      <c r="FG298" s="329"/>
      <c r="FH298" s="329"/>
      <c r="FI298" s="144">
        <v>0</v>
      </c>
      <c r="FJ298" s="144">
        <v>0</v>
      </c>
      <c r="FK298" s="144">
        <v>0</v>
      </c>
      <c r="FL298" s="144">
        <v>0</v>
      </c>
      <c r="FM298" s="144">
        <v>0</v>
      </c>
      <c r="FN298" s="144">
        <v>0</v>
      </c>
      <c r="FO298" s="144">
        <v>0</v>
      </c>
      <c r="FP298" s="144">
        <v>0</v>
      </c>
      <c r="FQ298" s="144">
        <v>0</v>
      </c>
      <c r="FR298" s="144">
        <v>0</v>
      </c>
      <c r="FS298" s="329">
        <v>0</v>
      </c>
      <c r="FT298" s="144">
        <v>0</v>
      </c>
      <c r="FU298" s="144">
        <v>0</v>
      </c>
      <c r="FV298" s="144">
        <v>0</v>
      </c>
      <c r="FW298" s="144">
        <v>0</v>
      </c>
      <c r="FX298" s="144">
        <v>0</v>
      </c>
      <c r="FY298" s="144">
        <v>0</v>
      </c>
      <c r="FZ298" s="144">
        <v>0</v>
      </c>
      <c r="GA298" s="144">
        <v>0</v>
      </c>
      <c r="GB298" s="144">
        <v>0</v>
      </c>
      <c r="GC298" s="144">
        <v>0</v>
      </c>
      <c r="GD298" s="144">
        <v>0</v>
      </c>
      <c r="GE298" s="144">
        <v>0</v>
      </c>
      <c r="GF298" s="144">
        <v>0</v>
      </c>
      <c r="GG298" s="144">
        <v>0</v>
      </c>
      <c r="GH298" s="144">
        <v>0</v>
      </c>
      <c r="GI298" s="144">
        <v>0</v>
      </c>
      <c r="GJ298" s="144">
        <v>0</v>
      </c>
      <c r="GK298" s="144">
        <v>0</v>
      </c>
      <c r="GL298" s="144">
        <v>0</v>
      </c>
      <c r="GM298" s="144">
        <v>0</v>
      </c>
      <c r="GN298" s="144">
        <v>0</v>
      </c>
      <c r="GO298" s="144">
        <v>0</v>
      </c>
      <c r="GP298" s="144">
        <v>0</v>
      </c>
      <c r="GQ298" s="144">
        <v>0</v>
      </c>
      <c r="GR298" s="144">
        <v>0</v>
      </c>
      <c r="GS298" s="144">
        <v>0</v>
      </c>
      <c r="GT298" s="144">
        <v>0</v>
      </c>
      <c r="GU298" s="144">
        <v>0</v>
      </c>
      <c r="GV298" s="144">
        <v>0</v>
      </c>
      <c r="GW298" s="144">
        <v>0</v>
      </c>
      <c r="GX298" s="144">
        <v>0</v>
      </c>
      <c r="GY298" s="144">
        <v>0</v>
      </c>
      <c r="GZ298" s="144">
        <v>0</v>
      </c>
      <c r="HA298" s="144">
        <v>0</v>
      </c>
      <c r="HB298" s="144">
        <v>0</v>
      </c>
      <c r="HC298" s="144">
        <v>0</v>
      </c>
      <c r="HD298" s="144">
        <v>0</v>
      </c>
      <c r="HE298" s="144">
        <v>0</v>
      </c>
      <c r="HF298" s="144">
        <v>0</v>
      </c>
      <c r="HG298" s="144">
        <v>0</v>
      </c>
      <c r="HH298" s="144">
        <v>0</v>
      </c>
      <c r="HI298" s="144">
        <v>1</v>
      </c>
      <c r="HJ298" s="144">
        <v>0</v>
      </c>
      <c r="HK298" s="144">
        <v>0</v>
      </c>
      <c r="HL298" s="144">
        <v>0</v>
      </c>
      <c r="HM298" s="144">
        <v>0</v>
      </c>
      <c r="HN298" s="144">
        <v>0</v>
      </c>
      <c r="HO298" s="144">
        <v>0</v>
      </c>
      <c r="HP298" s="144">
        <v>0</v>
      </c>
      <c r="HQ298" s="144">
        <v>0</v>
      </c>
      <c r="HR298" s="144">
        <v>0</v>
      </c>
      <c r="HS298" s="144">
        <v>0</v>
      </c>
      <c r="HT298" s="144">
        <v>0</v>
      </c>
      <c r="HU298" s="144">
        <v>0</v>
      </c>
      <c r="HV298" s="144">
        <v>0</v>
      </c>
      <c r="HW298" s="144">
        <v>0</v>
      </c>
      <c r="HX298" s="144">
        <v>0</v>
      </c>
      <c r="HY298" s="144">
        <v>0</v>
      </c>
      <c r="HZ298" s="144">
        <v>0</v>
      </c>
      <c r="IA298" s="144">
        <v>0</v>
      </c>
      <c r="IB298" s="144">
        <v>0</v>
      </c>
      <c r="IC298" s="144">
        <v>0</v>
      </c>
      <c r="ID298" s="144">
        <v>0</v>
      </c>
      <c r="IE298" s="144">
        <v>0</v>
      </c>
      <c r="IF298" s="144">
        <v>0</v>
      </c>
      <c r="IG298" s="144">
        <v>0</v>
      </c>
      <c r="IH298" s="144">
        <v>0</v>
      </c>
      <c r="II298" s="329">
        <v>0</v>
      </c>
      <c r="IJ298" s="144">
        <v>0</v>
      </c>
      <c r="IK298" s="144">
        <v>0</v>
      </c>
      <c r="IL298" s="144">
        <v>0</v>
      </c>
      <c r="IM298" s="144">
        <v>0</v>
      </c>
      <c r="IN298" s="341">
        <f t="shared" si="238"/>
        <v>0</v>
      </c>
      <c r="IO298" s="144">
        <v>0</v>
      </c>
      <c r="IP298" s="144">
        <v>0</v>
      </c>
      <c r="IQ298" s="144">
        <v>0</v>
      </c>
      <c r="IR298" s="144">
        <v>0</v>
      </c>
      <c r="IS298" s="144">
        <v>0</v>
      </c>
      <c r="IT298" s="144">
        <v>0</v>
      </c>
      <c r="IU298" s="144">
        <v>0</v>
      </c>
      <c r="IV298" s="144">
        <v>0</v>
      </c>
      <c r="IW298" s="144">
        <v>0</v>
      </c>
      <c r="IX298" s="144">
        <v>0</v>
      </c>
      <c r="IY298" s="144">
        <v>0</v>
      </c>
      <c r="IZ298" s="144">
        <v>0</v>
      </c>
      <c r="JA298" s="144">
        <v>0</v>
      </c>
      <c r="JB298" s="144">
        <v>0</v>
      </c>
      <c r="JC298" s="343">
        <v>0</v>
      </c>
      <c r="JD298" s="144">
        <v>0</v>
      </c>
      <c r="JE298" s="144">
        <v>1</v>
      </c>
      <c r="JF298" s="362">
        <f t="shared" si="239"/>
        <v>1</v>
      </c>
      <c r="JG298" s="144">
        <v>1</v>
      </c>
      <c r="JH298" s="144">
        <v>1</v>
      </c>
      <c r="JI298" s="144">
        <v>1</v>
      </c>
      <c r="JJ298" s="144">
        <v>1</v>
      </c>
      <c r="JK298" s="144">
        <v>1</v>
      </c>
      <c r="JL298" s="144">
        <v>1</v>
      </c>
      <c r="JM298" s="144">
        <v>1</v>
      </c>
      <c r="JN298" s="341">
        <f t="shared" si="240"/>
        <v>1</v>
      </c>
      <c r="JO298" s="144">
        <v>1</v>
      </c>
      <c r="JP298" s="144">
        <v>0</v>
      </c>
      <c r="JQ298" s="144">
        <v>0</v>
      </c>
      <c r="JR298" s="144">
        <v>0</v>
      </c>
      <c r="JS298" s="144">
        <v>0</v>
      </c>
      <c r="JT298" s="144">
        <v>0</v>
      </c>
      <c r="JU298" s="144">
        <v>0</v>
      </c>
      <c r="JV298" s="341">
        <f t="shared" si="241"/>
        <v>0</v>
      </c>
      <c r="JW298" s="144">
        <v>0</v>
      </c>
      <c r="JX298" s="144">
        <v>0</v>
      </c>
      <c r="JY298" s="144">
        <v>0</v>
      </c>
      <c r="JZ298" s="144">
        <v>0</v>
      </c>
      <c r="KA298" s="144">
        <v>0</v>
      </c>
      <c r="KB298" s="144">
        <v>0</v>
      </c>
      <c r="KC298" s="144">
        <v>0</v>
      </c>
      <c r="KD298" s="144">
        <v>0</v>
      </c>
      <c r="KE298" s="144">
        <v>0</v>
      </c>
      <c r="KF298" s="144">
        <v>0</v>
      </c>
      <c r="KG298" s="144">
        <v>0</v>
      </c>
      <c r="KH298" s="144">
        <v>0</v>
      </c>
      <c r="KI298" s="144">
        <v>0</v>
      </c>
      <c r="KJ298" s="144">
        <v>0</v>
      </c>
      <c r="KK298" s="144">
        <v>0</v>
      </c>
      <c r="KL298" s="144">
        <v>0</v>
      </c>
      <c r="KM298" s="144">
        <v>0</v>
      </c>
      <c r="KN298" s="144">
        <v>0</v>
      </c>
      <c r="KO298" s="144">
        <v>0</v>
      </c>
      <c r="KP298" s="144">
        <v>0</v>
      </c>
      <c r="KQ298" s="144">
        <v>0</v>
      </c>
      <c r="KR298" s="144">
        <v>0</v>
      </c>
      <c r="KS298" s="144">
        <v>0</v>
      </c>
      <c r="KT298" s="144">
        <v>0</v>
      </c>
      <c r="KU298" s="144">
        <v>0</v>
      </c>
      <c r="KV298" s="144">
        <v>0</v>
      </c>
      <c r="KW298" s="144">
        <v>0</v>
      </c>
      <c r="KX298" s="144">
        <v>0</v>
      </c>
      <c r="KY298" s="144">
        <v>0</v>
      </c>
      <c r="KZ298" s="471">
        <v>0</v>
      </c>
      <c r="LA298" s="471">
        <v>0</v>
      </c>
      <c r="LB298" s="471">
        <v>0</v>
      </c>
      <c r="LC298" s="471">
        <v>0</v>
      </c>
      <c r="LD298" s="471">
        <v>0</v>
      </c>
      <c r="LE298" s="471">
        <v>0</v>
      </c>
      <c r="LF298" s="471">
        <v>0</v>
      </c>
      <c r="LG298" s="471">
        <v>0</v>
      </c>
      <c r="LH298" s="471">
        <v>0</v>
      </c>
      <c r="LI298" s="471">
        <v>0</v>
      </c>
      <c r="LJ298" s="144">
        <v>0</v>
      </c>
      <c r="LK298" s="144">
        <v>0</v>
      </c>
      <c r="LL298" s="144">
        <v>0</v>
      </c>
      <c r="LM298" s="144">
        <v>0</v>
      </c>
      <c r="LN298" s="144">
        <v>0</v>
      </c>
      <c r="LO298" s="144">
        <v>0</v>
      </c>
      <c r="LP298" s="471">
        <v>0</v>
      </c>
      <c r="LQ298" s="144">
        <v>0</v>
      </c>
      <c r="LR298" s="144">
        <v>0</v>
      </c>
      <c r="LS298" s="144">
        <v>0</v>
      </c>
      <c r="LT298" s="144">
        <v>0</v>
      </c>
      <c r="LU298" s="144">
        <v>0</v>
      </c>
      <c r="LV298" s="144">
        <v>0</v>
      </c>
      <c r="LW298" s="144">
        <v>0</v>
      </c>
      <c r="LX298" s="144">
        <v>0</v>
      </c>
      <c r="LY298" s="144">
        <v>0</v>
      </c>
      <c r="LZ298" s="144">
        <v>0</v>
      </c>
      <c r="MA298" s="144">
        <v>0</v>
      </c>
      <c r="MB298" s="144">
        <v>0</v>
      </c>
      <c r="MC298" s="144">
        <v>0</v>
      </c>
      <c r="MD298" s="144">
        <v>0</v>
      </c>
      <c r="ME298" s="144">
        <v>0</v>
      </c>
      <c r="MF298" s="144">
        <v>0</v>
      </c>
      <c r="MG298" s="144">
        <v>0</v>
      </c>
      <c r="MH298" s="144">
        <v>0</v>
      </c>
      <c r="MI298" s="144">
        <v>0</v>
      </c>
      <c r="MJ298" s="144">
        <v>0</v>
      </c>
      <c r="MK298" s="144">
        <v>0</v>
      </c>
      <c r="ML298" s="144">
        <v>0</v>
      </c>
      <c r="MM298" s="144">
        <v>0</v>
      </c>
      <c r="MN298" s="144">
        <v>0</v>
      </c>
      <c r="MO298" s="144">
        <v>0</v>
      </c>
      <c r="MP298" s="144">
        <v>0</v>
      </c>
      <c r="MQ298" s="144">
        <v>0</v>
      </c>
      <c r="MR298" s="144">
        <v>0</v>
      </c>
      <c r="MS298" s="144">
        <v>0</v>
      </c>
      <c r="MT298" s="144">
        <v>0</v>
      </c>
      <c r="MU298" s="144">
        <v>0</v>
      </c>
      <c r="MV298" s="144">
        <v>0</v>
      </c>
      <c r="MW298" s="144">
        <v>1</v>
      </c>
      <c r="MX298" s="144">
        <v>1</v>
      </c>
      <c r="MY298" s="144">
        <v>1</v>
      </c>
      <c r="MZ298" s="144">
        <v>1</v>
      </c>
      <c r="NA298" s="144">
        <v>1</v>
      </c>
      <c r="NB298" s="144">
        <v>1</v>
      </c>
      <c r="NC298" s="144">
        <v>1</v>
      </c>
      <c r="ND298" s="144">
        <v>1</v>
      </c>
      <c r="NE298" s="144">
        <v>1</v>
      </c>
      <c r="NF298" s="144">
        <v>1</v>
      </c>
      <c r="NG298" s="144">
        <v>1</v>
      </c>
      <c r="NH298" s="144">
        <v>1</v>
      </c>
      <c r="NI298" s="144">
        <v>1</v>
      </c>
      <c r="NJ298" s="144">
        <v>0</v>
      </c>
      <c r="NK298" s="144">
        <v>0</v>
      </c>
      <c r="NL298" s="144">
        <v>0</v>
      </c>
      <c r="NM298" s="144">
        <v>0</v>
      </c>
      <c r="NN298" s="144">
        <v>0</v>
      </c>
      <c r="NO298" s="144">
        <v>0</v>
      </c>
      <c r="NP298" s="144">
        <v>0</v>
      </c>
      <c r="NQ298" s="144">
        <v>0</v>
      </c>
      <c r="NR298" s="144">
        <v>0</v>
      </c>
      <c r="NS298" s="144">
        <v>0</v>
      </c>
      <c r="NT298" s="144">
        <v>0</v>
      </c>
      <c r="NU298" s="144">
        <v>0</v>
      </c>
      <c r="NV298" s="144">
        <v>0</v>
      </c>
      <c r="NW298" s="144">
        <v>0</v>
      </c>
      <c r="NX298" s="144">
        <v>0</v>
      </c>
      <c r="NY298" s="144">
        <v>0</v>
      </c>
      <c r="NZ298" s="144">
        <v>0</v>
      </c>
      <c r="OA298" s="144">
        <v>0</v>
      </c>
      <c r="OB298" s="144">
        <v>0</v>
      </c>
      <c r="OC298" s="144">
        <v>0</v>
      </c>
      <c r="OD298" s="144">
        <v>0</v>
      </c>
      <c r="OE298" s="144">
        <v>0</v>
      </c>
      <c r="OF298" s="144">
        <v>0</v>
      </c>
      <c r="OG298" s="144">
        <v>0</v>
      </c>
      <c r="OH298" s="144">
        <v>0</v>
      </c>
      <c r="OI298" s="144">
        <v>0</v>
      </c>
      <c r="OJ298" s="144">
        <v>0</v>
      </c>
      <c r="OK298" s="144">
        <v>0</v>
      </c>
      <c r="OL298" s="144">
        <v>0</v>
      </c>
      <c r="OM298" s="144">
        <v>0</v>
      </c>
      <c r="ON298" s="144">
        <v>0</v>
      </c>
      <c r="OO298" s="144">
        <v>0</v>
      </c>
      <c r="OP298" s="144">
        <v>0</v>
      </c>
      <c r="OQ298" s="471">
        <v>0</v>
      </c>
      <c r="OR298" s="471">
        <v>0</v>
      </c>
      <c r="OS298" s="471">
        <v>0</v>
      </c>
      <c r="OT298" s="471">
        <v>0</v>
      </c>
      <c r="OU298" s="471">
        <v>0</v>
      </c>
      <c r="OV298" s="471">
        <v>0</v>
      </c>
      <c r="OW298" s="471">
        <v>0</v>
      </c>
      <c r="OX298" s="471">
        <v>0</v>
      </c>
      <c r="OY298" s="471">
        <v>0</v>
      </c>
      <c r="OZ298" s="471">
        <v>0</v>
      </c>
      <c r="PA298" s="471">
        <v>0</v>
      </c>
      <c r="PB298" s="144">
        <v>0</v>
      </c>
    </row>
    <row r="299" spans="1:436" s="144" customFormat="1" x14ac:dyDescent="0.2">
      <c r="A299" s="318"/>
      <c r="B299" s="318">
        <v>23</v>
      </c>
      <c r="C299" s="319">
        <f t="shared" ca="1" si="237"/>
        <v>0</v>
      </c>
      <c r="D299" s="322"/>
      <c r="E299" s="322"/>
      <c r="F299" s="322"/>
      <c r="G299" s="144">
        <v>1</v>
      </c>
      <c r="H299" s="144">
        <v>1</v>
      </c>
      <c r="I299" s="343">
        <v>1</v>
      </c>
      <c r="J299" s="144">
        <v>1</v>
      </c>
      <c r="K299" s="144">
        <v>1</v>
      </c>
      <c r="L299" s="144">
        <v>1</v>
      </c>
      <c r="M299" s="144">
        <v>0</v>
      </c>
      <c r="N299" s="144">
        <v>0</v>
      </c>
      <c r="O299" s="144">
        <v>0</v>
      </c>
      <c r="P299" s="144">
        <v>0</v>
      </c>
      <c r="Q299" s="144">
        <v>1</v>
      </c>
      <c r="R299" s="144">
        <v>0</v>
      </c>
      <c r="S299" s="144">
        <v>0</v>
      </c>
      <c r="T299" s="144">
        <v>0</v>
      </c>
      <c r="U299" s="144">
        <v>0</v>
      </c>
      <c r="V299" s="144">
        <v>0</v>
      </c>
      <c r="W299" s="144">
        <v>1</v>
      </c>
      <c r="X299" s="144">
        <v>1</v>
      </c>
      <c r="Y299" s="144">
        <v>1</v>
      </c>
      <c r="Z299" s="144">
        <v>1</v>
      </c>
      <c r="AA299" s="144">
        <v>1</v>
      </c>
      <c r="AB299" s="144">
        <v>1</v>
      </c>
      <c r="AC299" s="144">
        <v>0</v>
      </c>
      <c r="AD299" s="144">
        <v>0</v>
      </c>
      <c r="AE299" s="144">
        <v>0</v>
      </c>
      <c r="AF299" s="144">
        <v>0</v>
      </c>
      <c r="AG299" s="144">
        <v>0</v>
      </c>
      <c r="AH299" s="144">
        <v>0</v>
      </c>
      <c r="AI299" s="144">
        <v>0</v>
      </c>
      <c r="AJ299" s="144">
        <v>0</v>
      </c>
      <c r="AK299" s="144">
        <v>0</v>
      </c>
      <c r="AL299" s="144">
        <v>0</v>
      </c>
      <c r="AM299" s="144">
        <v>0</v>
      </c>
      <c r="AN299" s="144">
        <v>0</v>
      </c>
      <c r="AO299" s="144">
        <v>0</v>
      </c>
      <c r="AP299" s="363">
        <v>0</v>
      </c>
      <c r="AQ299" s="144">
        <v>0</v>
      </c>
      <c r="AR299" s="144">
        <v>0</v>
      </c>
      <c r="AS299" s="144">
        <v>0</v>
      </c>
      <c r="AT299" s="144">
        <v>0</v>
      </c>
      <c r="AU299" s="144">
        <v>0</v>
      </c>
      <c r="AV299" s="144">
        <v>0</v>
      </c>
      <c r="AW299" s="144">
        <v>0</v>
      </c>
      <c r="AX299" s="144">
        <v>1</v>
      </c>
      <c r="AY299" s="144">
        <v>1</v>
      </c>
      <c r="AZ299" s="144">
        <v>1</v>
      </c>
      <c r="BA299" s="144">
        <v>1</v>
      </c>
      <c r="BB299" s="144">
        <v>1</v>
      </c>
      <c r="BC299" s="144">
        <v>1</v>
      </c>
      <c r="BD299" s="144">
        <v>1</v>
      </c>
      <c r="BE299" s="144">
        <v>1</v>
      </c>
      <c r="BF299" s="144">
        <v>1</v>
      </c>
      <c r="BG299" s="144">
        <v>1</v>
      </c>
      <c r="BH299" s="144">
        <v>0</v>
      </c>
      <c r="BI299" s="144">
        <v>0</v>
      </c>
      <c r="BJ299" s="144">
        <v>0</v>
      </c>
      <c r="BK299" s="144">
        <v>0</v>
      </c>
      <c r="BL299" s="144">
        <v>0</v>
      </c>
      <c r="BM299" s="144">
        <v>0</v>
      </c>
      <c r="BN299" s="144">
        <v>0</v>
      </c>
      <c r="BO299" s="144">
        <v>0</v>
      </c>
      <c r="BP299" s="144">
        <v>0</v>
      </c>
      <c r="BQ299" s="144">
        <v>0</v>
      </c>
      <c r="BR299" s="144">
        <v>0</v>
      </c>
      <c r="BS299" s="371">
        <v>0</v>
      </c>
      <c r="BT299" s="144">
        <v>0</v>
      </c>
      <c r="BU299" s="144">
        <v>0</v>
      </c>
      <c r="BV299" s="144">
        <v>0</v>
      </c>
      <c r="BW299" s="144">
        <v>0</v>
      </c>
      <c r="BX299" s="144">
        <v>0</v>
      </c>
      <c r="BY299">
        <v>0</v>
      </c>
      <c r="BZ299" s="144">
        <v>0</v>
      </c>
      <c r="CA299" s="329">
        <v>1</v>
      </c>
      <c r="CB299" s="144">
        <v>1</v>
      </c>
      <c r="CC299" s="329">
        <v>1</v>
      </c>
      <c r="CD299" s="329">
        <v>1</v>
      </c>
      <c r="CE299" s="329">
        <v>1</v>
      </c>
      <c r="CF299" s="329">
        <v>1</v>
      </c>
      <c r="CG299" s="144">
        <v>1</v>
      </c>
      <c r="CH299" s="144">
        <v>1</v>
      </c>
      <c r="CI299" s="144">
        <v>0</v>
      </c>
      <c r="CJ299" s="144">
        <v>0</v>
      </c>
      <c r="CK299" s="144">
        <v>0</v>
      </c>
      <c r="CL299" s="144">
        <v>0</v>
      </c>
      <c r="CM299" s="144">
        <v>0</v>
      </c>
      <c r="CN299" s="144">
        <v>0</v>
      </c>
      <c r="CO299" s="144">
        <v>0</v>
      </c>
      <c r="CP299" s="144">
        <v>0</v>
      </c>
      <c r="CQ299" s="144">
        <v>0</v>
      </c>
      <c r="CR299" s="144">
        <v>0</v>
      </c>
      <c r="CS299" s="144">
        <v>0</v>
      </c>
      <c r="CT299" s="144">
        <v>0</v>
      </c>
      <c r="CU299" s="144">
        <v>0</v>
      </c>
      <c r="CV299" s="144">
        <v>0</v>
      </c>
      <c r="CW299" s="144">
        <v>0</v>
      </c>
      <c r="CX299" s="144">
        <v>0</v>
      </c>
      <c r="CY299" s="144">
        <v>0</v>
      </c>
      <c r="CZ299" s="144">
        <v>0</v>
      </c>
      <c r="DA299" s="144">
        <v>0</v>
      </c>
      <c r="DB299" s="144">
        <v>0</v>
      </c>
      <c r="DC299" s="144">
        <v>0</v>
      </c>
      <c r="DD299" s="144">
        <v>0</v>
      </c>
      <c r="DE299" s="144">
        <v>0</v>
      </c>
      <c r="DF299" s="144">
        <v>0</v>
      </c>
      <c r="DG299" s="144">
        <v>0</v>
      </c>
      <c r="DH299" s="144">
        <v>0</v>
      </c>
      <c r="DI299" s="144">
        <v>0</v>
      </c>
      <c r="DJ299" s="144">
        <v>0</v>
      </c>
      <c r="DK299" s="144">
        <v>0</v>
      </c>
      <c r="DL299" s="144">
        <v>0</v>
      </c>
      <c r="DM299" s="144">
        <v>0</v>
      </c>
      <c r="DN299" s="144">
        <v>0</v>
      </c>
      <c r="DO299" s="144">
        <v>0</v>
      </c>
      <c r="DP299" s="144">
        <v>0</v>
      </c>
      <c r="DQ299" s="144">
        <v>0</v>
      </c>
      <c r="DR299" s="329">
        <v>0</v>
      </c>
      <c r="DS299" s="144">
        <v>0</v>
      </c>
      <c r="DT299" s="329"/>
      <c r="DU299" s="329"/>
      <c r="DV299" s="329"/>
      <c r="DW299" s="329"/>
      <c r="DX299" s="329"/>
      <c r="DY299"/>
      <c r="EA299" s="329"/>
      <c r="EC299" s="329"/>
      <c r="ED299" s="329"/>
      <c r="EE299" s="329"/>
      <c r="EF299" s="329"/>
      <c r="EJ299" s="408"/>
      <c r="EL299" s="408"/>
      <c r="EQ299" s="329">
        <v>1</v>
      </c>
      <c r="ER299" s="329">
        <v>1</v>
      </c>
      <c r="FA299" s="329"/>
      <c r="FB299" s="329"/>
      <c r="FC299" s="329"/>
      <c r="FD299" s="329">
        <v>1</v>
      </c>
      <c r="FE299" s="329">
        <v>1</v>
      </c>
      <c r="FF299" s="329">
        <v>1</v>
      </c>
      <c r="FG299" s="329">
        <v>1</v>
      </c>
      <c r="FH299" s="329">
        <v>1</v>
      </c>
      <c r="FI299" s="144">
        <v>0</v>
      </c>
      <c r="FJ299" s="144">
        <v>0</v>
      </c>
      <c r="FK299" s="144">
        <v>0</v>
      </c>
      <c r="FL299" s="144">
        <v>0</v>
      </c>
      <c r="FM299" s="144">
        <v>0</v>
      </c>
      <c r="FN299" s="144">
        <v>0</v>
      </c>
      <c r="FO299" s="144">
        <v>0</v>
      </c>
      <c r="FP299" s="144">
        <v>0</v>
      </c>
      <c r="FQ299" s="144">
        <v>0</v>
      </c>
      <c r="FR299" s="144">
        <v>0</v>
      </c>
      <c r="FS299" s="329">
        <v>0</v>
      </c>
      <c r="FT299" s="144">
        <v>0</v>
      </c>
      <c r="FU299" s="144">
        <v>0</v>
      </c>
      <c r="FV299" s="144">
        <v>0</v>
      </c>
      <c r="FW299" s="144">
        <v>0</v>
      </c>
      <c r="FX299" s="144">
        <v>0</v>
      </c>
      <c r="FY299" s="144">
        <v>0</v>
      </c>
      <c r="FZ299" s="144">
        <v>0</v>
      </c>
      <c r="GA299" s="144">
        <v>0</v>
      </c>
      <c r="GB299" s="144">
        <v>0</v>
      </c>
      <c r="GC299" s="144">
        <v>0</v>
      </c>
      <c r="GD299" s="144">
        <v>0</v>
      </c>
      <c r="GE299" s="144">
        <v>0</v>
      </c>
      <c r="GF299" s="144">
        <v>0</v>
      </c>
      <c r="GG299" s="144">
        <v>0</v>
      </c>
      <c r="GH299" s="144">
        <v>0</v>
      </c>
      <c r="GI299" s="144">
        <v>0</v>
      </c>
      <c r="GJ299" s="144">
        <v>0</v>
      </c>
      <c r="GK299" s="144">
        <v>0</v>
      </c>
      <c r="GL299" s="144">
        <v>0</v>
      </c>
      <c r="GM299" s="144">
        <v>0</v>
      </c>
      <c r="GN299" s="144">
        <v>0</v>
      </c>
      <c r="GO299" s="144">
        <v>0</v>
      </c>
      <c r="GP299" s="144">
        <v>0</v>
      </c>
      <c r="GQ299" s="144">
        <v>0</v>
      </c>
      <c r="GR299" s="144">
        <v>0</v>
      </c>
      <c r="GS299" s="144">
        <v>0</v>
      </c>
      <c r="GT299" s="144">
        <v>0</v>
      </c>
      <c r="GU299" s="144">
        <v>0</v>
      </c>
      <c r="GV299" s="144">
        <v>0</v>
      </c>
      <c r="GW299" s="144">
        <v>0</v>
      </c>
      <c r="GX299" s="144">
        <v>0</v>
      </c>
      <c r="GY299" s="144">
        <v>0</v>
      </c>
      <c r="GZ299" s="144">
        <v>0</v>
      </c>
      <c r="HA299" s="144">
        <v>0</v>
      </c>
      <c r="HB299" s="144">
        <v>0</v>
      </c>
      <c r="HC299" s="144">
        <v>0</v>
      </c>
      <c r="HD299" s="144">
        <v>0</v>
      </c>
      <c r="HE299" s="144">
        <v>0</v>
      </c>
      <c r="HF299" s="144">
        <v>0</v>
      </c>
      <c r="HG299" s="144">
        <v>0</v>
      </c>
      <c r="HH299" s="144">
        <v>0</v>
      </c>
      <c r="HI299" s="144">
        <v>0</v>
      </c>
      <c r="HJ299" s="144">
        <v>0</v>
      </c>
      <c r="HK299" s="144">
        <v>0</v>
      </c>
      <c r="HL299" s="144">
        <v>0</v>
      </c>
      <c r="HM299" s="144">
        <v>0</v>
      </c>
      <c r="HN299" s="144">
        <v>0</v>
      </c>
      <c r="HO299" s="144">
        <v>0</v>
      </c>
      <c r="HP299" s="144">
        <v>0</v>
      </c>
      <c r="HQ299" s="144">
        <v>0</v>
      </c>
      <c r="HR299" s="144">
        <v>1</v>
      </c>
      <c r="HS299" s="144">
        <v>1</v>
      </c>
      <c r="HT299" s="144">
        <v>1</v>
      </c>
      <c r="HU299" s="144">
        <v>1</v>
      </c>
      <c r="HV299" s="144">
        <v>1</v>
      </c>
      <c r="HW299" s="144">
        <v>1</v>
      </c>
      <c r="HX299" s="144">
        <v>1</v>
      </c>
      <c r="HY299" s="144">
        <v>1</v>
      </c>
      <c r="HZ299" s="144">
        <v>1</v>
      </c>
      <c r="IA299" s="144">
        <v>1</v>
      </c>
      <c r="IB299" s="144">
        <v>1</v>
      </c>
      <c r="IC299" s="144">
        <v>1</v>
      </c>
      <c r="ID299" s="144">
        <v>1</v>
      </c>
      <c r="IE299" s="144">
        <v>1</v>
      </c>
      <c r="IF299" s="144">
        <v>1</v>
      </c>
      <c r="IG299" s="144">
        <v>1</v>
      </c>
      <c r="IH299" s="144">
        <v>0</v>
      </c>
      <c r="II299" s="329">
        <v>0</v>
      </c>
      <c r="IJ299" s="144">
        <v>0</v>
      </c>
      <c r="IK299" s="144">
        <v>0</v>
      </c>
      <c r="IL299" s="144">
        <v>0</v>
      </c>
      <c r="IM299" s="144">
        <v>0</v>
      </c>
      <c r="IN299" s="341">
        <f t="shared" si="238"/>
        <v>0</v>
      </c>
      <c r="IO299" s="144">
        <v>0</v>
      </c>
      <c r="IP299" s="144">
        <v>0</v>
      </c>
      <c r="IQ299" s="144">
        <v>0</v>
      </c>
      <c r="IR299" s="144">
        <v>0</v>
      </c>
      <c r="IS299" s="144">
        <v>0</v>
      </c>
      <c r="IT299" s="144">
        <v>0</v>
      </c>
      <c r="IU299" s="144">
        <v>0</v>
      </c>
      <c r="IV299" s="144">
        <v>0</v>
      </c>
      <c r="IW299" s="144">
        <v>0</v>
      </c>
      <c r="IX299" s="144">
        <v>0</v>
      </c>
      <c r="IY299" s="144">
        <v>0</v>
      </c>
      <c r="IZ299" s="144">
        <v>0</v>
      </c>
      <c r="JA299" s="144">
        <v>0</v>
      </c>
      <c r="JB299" s="144">
        <v>0</v>
      </c>
      <c r="JC299" s="343">
        <v>0</v>
      </c>
      <c r="JD299" s="144">
        <v>0</v>
      </c>
      <c r="JE299" s="144">
        <v>0</v>
      </c>
      <c r="JF299" s="362">
        <f t="shared" si="239"/>
        <v>0</v>
      </c>
      <c r="JG299" s="144">
        <v>0</v>
      </c>
      <c r="JH299" s="144">
        <v>0</v>
      </c>
      <c r="JI299" s="144">
        <v>0</v>
      </c>
      <c r="JJ299" s="144">
        <v>0</v>
      </c>
      <c r="JK299" s="144">
        <v>0</v>
      </c>
      <c r="JL299" s="144">
        <v>0</v>
      </c>
      <c r="JM299" s="144">
        <v>0</v>
      </c>
      <c r="JN299" s="341">
        <f t="shared" si="240"/>
        <v>0</v>
      </c>
      <c r="JO299" s="144">
        <v>0</v>
      </c>
      <c r="JP299" s="144">
        <v>0</v>
      </c>
      <c r="JQ299" s="144">
        <v>0</v>
      </c>
      <c r="JR299" s="144">
        <v>0</v>
      </c>
      <c r="JS299" s="144">
        <v>0</v>
      </c>
      <c r="JT299" s="144">
        <v>0</v>
      </c>
      <c r="JU299" s="144">
        <v>0</v>
      </c>
      <c r="JV299" s="341">
        <f t="shared" si="241"/>
        <v>0</v>
      </c>
      <c r="JW299" s="144">
        <v>0</v>
      </c>
      <c r="JX299" s="144">
        <v>0</v>
      </c>
      <c r="JY299" s="144">
        <v>0</v>
      </c>
      <c r="JZ299" s="144">
        <v>0</v>
      </c>
      <c r="KA299" s="144">
        <v>0</v>
      </c>
      <c r="KB299" s="144">
        <v>0</v>
      </c>
      <c r="KC299" s="144">
        <v>0</v>
      </c>
      <c r="KD299" s="144">
        <v>0</v>
      </c>
      <c r="KE299" s="144">
        <v>0</v>
      </c>
      <c r="KF299" s="144">
        <v>0</v>
      </c>
      <c r="KG299" s="144">
        <v>0</v>
      </c>
      <c r="KH299" s="144">
        <v>0</v>
      </c>
      <c r="KI299" s="144">
        <v>0</v>
      </c>
      <c r="KJ299" s="144">
        <v>0</v>
      </c>
      <c r="KK299" s="144">
        <v>0</v>
      </c>
      <c r="KL299" s="144">
        <v>0</v>
      </c>
      <c r="KM299" s="144">
        <v>0</v>
      </c>
      <c r="KN299" s="144">
        <v>0</v>
      </c>
      <c r="KO299" s="144">
        <v>0</v>
      </c>
      <c r="KP299" s="144">
        <v>0</v>
      </c>
      <c r="KQ299" s="144">
        <v>0</v>
      </c>
      <c r="KR299" s="144">
        <v>0</v>
      </c>
      <c r="KS299" s="144">
        <v>0</v>
      </c>
      <c r="KT299" s="144">
        <v>0</v>
      </c>
      <c r="KU299" s="144">
        <v>0</v>
      </c>
      <c r="KV299" s="144">
        <v>0</v>
      </c>
      <c r="KW299" s="144">
        <v>0</v>
      </c>
      <c r="KX299" s="144">
        <v>0</v>
      </c>
      <c r="KY299" s="144">
        <v>0</v>
      </c>
      <c r="KZ299" s="471">
        <v>0</v>
      </c>
      <c r="LA299" s="471">
        <v>0</v>
      </c>
      <c r="LB299" s="471">
        <v>0</v>
      </c>
      <c r="LC299" s="471">
        <v>0</v>
      </c>
      <c r="LD299" s="471">
        <v>0</v>
      </c>
      <c r="LE299" s="471">
        <v>0</v>
      </c>
      <c r="LF299" s="471">
        <v>0</v>
      </c>
      <c r="LG299" s="471">
        <v>0</v>
      </c>
      <c r="LH299" s="471">
        <v>0</v>
      </c>
      <c r="LI299" s="471">
        <v>0</v>
      </c>
      <c r="LJ299" s="144">
        <v>0</v>
      </c>
      <c r="LK299" s="144">
        <v>0</v>
      </c>
      <c r="LL299" s="144">
        <v>0</v>
      </c>
      <c r="LM299" s="144">
        <v>0</v>
      </c>
      <c r="LN299" s="144">
        <v>0</v>
      </c>
      <c r="LO299" s="144">
        <v>0</v>
      </c>
      <c r="LP299" s="471">
        <v>0</v>
      </c>
      <c r="LQ299" s="144">
        <v>0</v>
      </c>
      <c r="LR299" s="144">
        <v>0</v>
      </c>
      <c r="LS299" s="144">
        <v>0</v>
      </c>
      <c r="LT299" s="144">
        <v>0</v>
      </c>
      <c r="LU299" s="144">
        <v>0</v>
      </c>
      <c r="LV299" s="144">
        <v>0</v>
      </c>
      <c r="LW299" s="144">
        <v>0</v>
      </c>
      <c r="LX299" s="144">
        <v>0</v>
      </c>
      <c r="LY299" s="144">
        <v>0</v>
      </c>
      <c r="LZ299" s="144">
        <v>0</v>
      </c>
      <c r="MA299" s="144">
        <v>0</v>
      </c>
      <c r="MB299" s="144">
        <v>0</v>
      </c>
      <c r="MC299" s="144">
        <v>0</v>
      </c>
      <c r="MD299" s="144">
        <v>0</v>
      </c>
      <c r="ME299" s="144">
        <v>0</v>
      </c>
      <c r="MF299" s="144">
        <v>0</v>
      </c>
      <c r="MG299" s="144">
        <v>0</v>
      </c>
      <c r="MH299" s="144">
        <v>0</v>
      </c>
      <c r="MI299" s="144">
        <v>0</v>
      </c>
      <c r="MJ299" s="144">
        <v>1</v>
      </c>
      <c r="MK299" s="144">
        <v>1</v>
      </c>
      <c r="ML299" s="144">
        <v>1</v>
      </c>
      <c r="MM299" s="144">
        <v>1</v>
      </c>
      <c r="MN299" s="144">
        <v>1</v>
      </c>
      <c r="MO299" s="144">
        <v>1</v>
      </c>
      <c r="MP299" s="144">
        <v>1</v>
      </c>
      <c r="MQ299" s="144">
        <v>1</v>
      </c>
      <c r="MR299" s="144">
        <v>1</v>
      </c>
      <c r="MS299" s="144">
        <v>1</v>
      </c>
      <c r="MT299" s="144">
        <v>1</v>
      </c>
      <c r="MU299" s="144">
        <v>1</v>
      </c>
      <c r="MV299" s="144">
        <v>1</v>
      </c>
      <c r="MW299" s="144">
        <v>1</v>
      </c>
      <c r="MX299" s="144">
        <v>1</v>
      </c>
      <c r="MY299" s="144">
        <v>1</v>
      </c>
      <c r="MZ299" s="144">
        <v>1</v>
      </c>
      <c r="NA299" s="144">
        <v>1</v>
      </c>
      <c r="NB299" s="144">
        <v>1</v>
      </c>
      <c r="NC299" s="144">
        <v>1</v>
      </c>
      <c r="ND299" s="144">
        <v>1</v>
      </c>
      <c r="NE299" s="144">
        <v>1</v>
      </c>
      <c r="NF299" s="144">
        <v>1</v>
      </c>
      <c r="NG299" s="144">
        <v>1</v>
      </c>
      <c r="NH299" s="144">
        <v>1</v>
      </c>
      <c r="NI299" s="144">
        <v>0</v>
      </c>
      <c r="NJ299" s="144">
        <v>0</v>
      </c>
      <c r="NK299" s="144">
        <v>0</v>
      </c>
      <c r="NL299" s="144">
        <v>0</v>
      </c>
      <c r="NM299" s="144">
        <v>0</v>
      </c>
      <c r="NN299" s="144">
        <v>0</v>
      </c>
      <c r="NO299" s="144">
        <v>0</v>
      </c>
      <c r="NP299" s="144">
        <v>0</v>
      </c>
      <c r="NQ299" s="144">
        <v>0</v>
      </c>
      <c r="NR299" s="144">
        <v>0</v>
      </c>
      <c r="NS299" s="144">
        <v>0</v>
      </c>
      <c r="NT299" s="144">
        <v>0</v>
      </c>
      <c r="NU299" s="144">
        <v>0</v>
      </c>
      <c r="NV299" s="144">
        <v>0</v>
      </c>
      <c r="NW299" s="144">
        <v>0</v>
      </c>
      <c r="NX299" s="144">
        <v>0</v>
      </c>
      <c r="NY299" s="144">
        <v>0</v>
      </c>
      <c r="NZ299" s="144">
        <v>0</v>
      </c>
      <c r="OA299" s="144">
        <v>0</v>
      </c>
      <c r="OB299" s="144">
        <v>0</v>
      </c>
      <c r="OC299" s="144">
        <v>0</v>
      </c>
      <c r="OD299" s="144">
        <v>0</v>
      </c>
      <c r="OE299" s="144">
        <v>0</v>
      </c>
      <c r="OF299" s="144">
        <v>0</v>
      </c>
      <c r="OG299" s="144">
        <v>0</v>
      </c>
      <c r="OH299" s="144">
        <v>0</v>
      </c>
      <c r="OI299" s="144">
        <v>0</v>
      </c>
      <c r="OJ299" s="144">
        <v>0</v>
      </c>
      <c r="OK299" s="144">
        <v>0</v>
      </c>
      <c r="OL299" s="144">
        <v>0</v>
      </c>
      <c r="OM299" s="144">
        <v>0</v>
      </c>
      <c r="ON299" s="144">
        <v>0</v>
      </c>
      <c r="OO299" s="144">
        <v>0</v>
      </c>
      <c r="OP299" s="144">
        <v>0</v>
      </c>
      <c r="OQ299" s="471">
        <v>0</v>
      </c>
      <c r="OR299" s="471">
        <v>0</v>
      </c>
      <c r="OS299" s="471">
        <v>0</v>
      </c>
      <c r="OT299" s="471">
        <v>0</v>
      </c>
      <c r="OU299" s="471">
        <v>0</v>
      </c>
      <c r="OV299" s="471">
        <v>0</v>
      </c>
      <c r="OW299" s="471">
        <v>0</v>
      </c>
      <c r="OX299" s="471">
        <v>0</v>
      </c>
      <c r="OY299" s="471">
        <v>0</v>
      </c>
      <c r="OZ299" s="471">
        <v>0</v>
      </c>
      <c r="PA299" s="471">
        <v>0</v>
      </c>
      <c r="PB299" s="144">
        <v>0</v>
      </c>
    </row>
    <row r="300" spans="1:436" s="144" customFormat="1" x14ac:dyDescent="0.2">
      <c r="A300" s="55"/>
      <c r="B300" s="318">
        <v>24</v>
      </c>
      <c r="C300" s="319">
        <f t="shared" ca="1" si="237"/>
        <v>0</v>
      </c>
      <c r="D300" s="322"/>
      <c r="E300" s="322"/>
      <c r="F300" s="322"/>
      <c r="G300" s="144">
        <v>0</v>
      </c>
      <c r="H300" s="144">
        <v>0</v>
      </c>
      <c r="I300" s="343">
        <v>0</v>
      </c>
      <c r="J300" s="144">
        <v>0</v>
      </c>
      <c r="K300" s="144">
        <v>0</v>
      </c>
      <c r="L300" s="144">
        <v>0</v>
      </c>
      <c r="M300" s="144">
        <v>0</v>
      </c>
      <c r="N300" s="144">
        <v>0</v>
      </c>
      <c r="O300" s="144">
        <v>0</v>
      </c>
      <c r="P300" s="144">
        <v>0</v>
      </c>
      <c r="Q300" s="144">
        <v>0</v>
      </c>
      <c r="R300" s="144">
        <v>0</v>
      </c>
      <c r="S300" s="144">
        <v>0</v>
      </c>
      <c r="T300" s="144">
        <v>1</v>
      </c>
      <c r="U300" s="144">
        <v>1</v>
      </c>
      <c r="V300" s="144">
        <v>0</v>
      </c>
      <c r="W300" s="144">
        <v>0</v>
      </c>
      <c r="X300" s="144">
        <v>0</v>
      </c>
      <c r="Y300" s="144">
        <v>0</v>
      </c>
      <c r="Z300" s="144">
        <v>0</v>
      </c>
      <c r="AA300" s="144">
        <v>0</v>
      </c>
      <c r="AB300" s="144">
        <v>0</v>
      </c>
      <c r="AC300" s="144">
        <v>0</v>
      </c>
      <c r="AD300" s="144">
        <v>0</v>
      </c>
      <c r="AE300" s="144">
        <v>0</v>
      </c>
      <c r="AF300" s="144">
        <v>0</v>
      </c>
      <c r="AG300" s="144">
        <v>0</v>
      </c>
      <c r="AH300" s="144">
        <v>0</v>
      </c>
      <c r="AI300" s="144">
        <v>0</v>
      </c>
      <c r="AJ300" s="144">
        <v>0</v>
      </c>
      <c r="AK300" s="144">
        <v>0</v>
      </c>
      <c r="AL300" s="144">
        <v>0</v>
      </c>
      <c r="AM300" s="144">
        <v>0</v>
      </c>
      <c r="AN300" s="144">
        <v>0</v>
      </c>
      <c r="AO300" s="144">
        <v>0</v>
      </c>
      <c r="AP300" s="363">
        <v>0</v>
      </c>
      <c r="AQ300" s="144">
        <v>0</v>
      </c>
      <c r="AR300" s="144">
        <v>0</v>
      </c>
      <c r="AS300" s="144">
        <v>0</v>
      </c>
      <c r="AT300" s="144">
        <v>0</v>
      </c>
      <c r="AU300" s="144">
        <v>0</v>
      </c>
      <c r="AV300" s="144">
        <v>0</v>
      </c>
      <c r="AW300" s="144">
        <v>0</v>
      </c>
      <c r="AX300" s="144">
        <v>0</v>
      </c>
      <c r="AY300" s="144">
        <v>0</v>
      </c>
      <c r="AZ300" s="144">
        <v>0</v>
      </c>
      <c r="BA300" s="144">
        <v>0</v>
      </c>
      <c r="BB300" s="144">
        <v>0</v>
      </c>
      <c r="BC300" s="144">
        <v>0</v>
      </c>
      <c r="BD300" s="144">
        <v>0</v>
      </c>
      <c r="BE300" s="144">
        <v>0</v>
      </c>
      <c r="BF300" s="144">
        <v>0</v>
      </c>
      <c r="BG300" s="144">
        <v>0</v>
      </c>
      <c r="BH300" s="144">
        <v>0</v>
      </c>
      <c r="BI300" s="144">
        <v>0</v>
      </c>
      <c r="BJ300" s="144">
        <v>0</v>
      </c>
      <c r="BK300" s="144">
        <v>0</v>
      </c>
      <c r="BL300" s="144">
        <v>0</v>
      </c>
      <c r="BM300" s="144">
        <v>0</v>
      </c>
      <c r="BN300" s="144">
        <v>0</v>
      </c>
      <c r="BO300" s="144">
        <v>0</v>
      </c>
      <c r="BP300" s="144">
        <v>0</v>
      </c>
      <c r="BQ300" s="144">
        <v>0</v>
      </c>
      <c r="BR300" s="144">
        <v>1</v>
      </c>
      <c r="BS300" s="371">
        <v>0</v>
      </c>
      <c r="BT300" s="144">
        <v>0</v>
      </c>
      <c r="BU300" s="144">
        <v>0</v>
      </c>
      <c r="BV300" s="144">
        <v>0</v>
      </c>
      <c r="BW300" s="144">
        <v>0</v>
      </c>
      <c r="BX300" s="144">
        <v>0</v>
      </c>
      <c r="BY300">
        <v>0</v>
      </c>
      <c r="BZ300" s="144">
        <v>0</v>
      </c>
      <c r="CA300" s="144">
        <v>0</v>
      </c>
      <c r="CB300" s="144">
        <v>0</v>
      </c>
      <c r="CC300" s="329">
        <v>1</v>
      </c>
      <c r="CD300" s="329">
        <v>0</v>
      </c>
      <c r="CE300" s="329">
        <v>0</v>
      </c>
      <c r="CF300" s="329">
        <v>0</v>
      </c>
      <c r="CG300" s="144">
        <v>0</v>
      </c>
      <c r="CH300" s="144">
        <v>0</v>
      </c>
      <c r="CI300" s="144">
        <v>0</v>
      </c>
      <c r="CJ300" s="144">
        <v>0</v>
      </c>
      <c r="CK300" s="144">
        <v>0</v>
      </c>
      <c r="CL300" s="144">
        <v>0</v>
      </c>
      <c r="CM300" s="144">
        <v>0</v>
      </c>
      <c r="CN300" s="144">
        <v>0</v>
      </c>
      <c r="CO300" s="144">
        <v>0</v>
      </c>
      <c r="CP300" s="144">
        <v>0</v>
      </c>
      <c r="CQ300" s="144">
        <v>0</v>
      </c>
      <c r="CR300" s="144">
        <v>0</v>
      </c>
      <c r="CS300" s="144">
        <v>0</v>
      </c>
      <c r="CT300" s="144">
        <v>0</v>
      </c>
      <c r="CU300" s="144">
        <v>0</v>
      </c>
      <c r="CV300" s="144">
        <v>0</v>
      </c>
      <c r="CW300" s="144">
        <v>0</v>
      </c>
      <c r="CX300" s="144">
        <v>0</v>
      </c>
      <c r="CY300" s="144">
        <v>0</v>
      </c>
      <c r="CZ300" s="144">
        <v>0</v>
      </c>
      <c r="DA300" s="144">
        <v>0</v>
      </c>
      <c r="DB300" s="144">
        <v>0</v>
      </c>
      <c r="DC300" s="144">
        <v>0</v>
      </c>
      <c r="DD300" s="144">
        <v>0</v>
      </c>
      <c r="DE300" s="144">
        <v>0</v>
      </c>
      <c r="DF300" s="144">
        <v>0</v>
      </c>
      <c r="DG300" s="144">
        <v>0</v>
      </c>
      <c r="DH300" s="144">
        <v>0</v>
      </c>
      <c r="DI300" s="144">
        <v>0</v>
      </c>
      <c r="DJ300" s="144">
        <v>0</v>
      </c>
      <c r="DK300" s="144">
        <v>0</v>
      </c>
      <c r="DL300" s="144">
        <v>0</v>
      </c>
      <c r="DM300" s="144">
        <v>0</v>
      </c>
      <c r="DN300" s="144">
        <v>0</v>
      </c>
      <c r="DO300" s="144">
        <v>0</v>
      </c>
      <c r="DP300" s="144">
        <v>0</v>
      </c>
      <c r="DQ300" s="144">
        <v>0</v>
      </c>
      <c r="DR300" s="329">
        <v>0</v>
      </c>
      <c r="DS300" s="144">
        <v>0</v>
      </c>
      <c r="DT300" s="329"/>
      <c r="DU300" s="329"/>
      <c r="DV300" s="329"/>
      <c r="DW300" s="329"/>
      <c r="DX300" s="329"/>
      <c r="DY300"/>
      <c r="EC300" s="329"/>
      <c r="ED300" s="329"/>
      <c r="EE300" s="329"/>
      <c r="EF300" s="329"/>
      <c r="EJ300" s="408"/>
      <c r="EL300" s="408"/>
      <c r="EQ300" s="329"/>
      <c r="ER300" s="329"/>
      <c r="FA300" s="329"/>
      <c r="FB300" s="329"/>
      <c r="FC300" s="329"/>
      <c r="FD300" s="329"/>
      <c r="FE300" s="329"/>
      <c r="FF300" s="329"/>
      <c r="FG300" s="329"/>
      <c r="FH300" s="329"/>
      <c r="FI300" s="144">
        <v>0</v>
      </c>
      <c r="FJ300" s="144">
        <v>0</v>
      </c>
      <c r="FK300" s="144">
        <v>0</v>
      </c>
      <c r="FL300" s="144">
        <v>0</v>
      </c>
      <c r="FM300" s="144">
        <v>0</v>
      </c>
      <c r="FN300" s="144">
        <v>0</v>
      </c>
      <c r="FO300" s="144">
        <v>0</v>
      </c>
      <c r="FP300" s="144">
        <v>0</v>
      </c>
      <c r="FQ300" s="144">
        <v>0</v>
      </c>
      <c r="FR300" s="144">
        <v>0</v>
      </c>
      <c r="FS300" s="329">
        <v>0</v>
      </c>
      <c r="FT300" s="144">
        <v>0</v>
      </c>
      <c r="FU300" s="144">
        <v>0</v>
      </c>
      <c r="FV300" s="144">
        <v>0</v>
      </c>
      <c r="FW300" s="144">
        <v>0</v>
      </c>
      <c r="FX300" s="144">
        <v>0</v>
      </c>
      <c r="FY300" s="144">
        <v>0</v>
      </c>
      <c r="FZ300" s="144">
        <v>0</v>
      </c>
      <c r="GA300" s="144">
        <v>0</v>
      </c>
      <c r="GB300" s="144">
        <v>0</v>
      </c>
      <c r="GC300" s="144">
        <v>0</v>
      </c>
      <c r="GD300" s="144">
        <v>0</v>
      </c>
      <c r="GE300" s="144">
        <v>0</v>
      </c>
      <c r="GF300" s="144">
        <v>0</v>
      </c>
      <c r="GG300" s="144">
        <v>0</v>
      </c>
      <c r="GH300" s="144">
        <v>0</v>
      </c>
      <c r="GI300" s="144">
        <v>0</v>
      </c>
      <c r="GJ300" s="144">
        <v>0</v>
      </c>
      <c r="GK300" s="144">
        <v>0</v>
      </c>
      <c r="GL300" s="144">
        <v>0</v>
      </c>
      <c r="GM300" s="144">
        <v>0</v>
      </c>
      <c r="GN300" s="144">
        <v>0</v>
      </c>
      <c r="GO300" s="144">
        <v>0</v>
      </c>
      <c r="GP300" s="144">
        <v>0</v>
      </c>
      <c r="GQ300" s="144">
        <v>0</v>
      </c>
      <c r="GR300" s="144">
        <v>0</v>
      </c>
      <c r="GS300" s="144">
        <v>0</v>
      </c>
      <c r="GT300" s="144">
        <v>0</v>
      </c>
      <c r="GU300" s="144">
        <v>0</v>
      </c>
      <c r="GV300" s="144">
        <v>0</v>
      </c>
      <c r="GW300" s="144">
        <v>0</v>
      </c>
      <c r="GX300" s="144">
        <v>0</v>
      </c>
      <c r="GY300" s="144">
        <v>0</v>
      </c>
      <c r="GZ300" s="144">
        <v>0</v>
      </c>
      <c r="HA300" s="144">
        <v>0</v>
      </c>
      <c r="HB300" s="144">
        <v>0</v>
      </c>
      <c r="HC300" s="144">
        <v>0</v>
      </c>
      <c r="HD300" s="144">
        <v>0</v>
      </c>
      <c r="HE300" s="144">
        <v>0</v>
      </c>
      <c r="HF300" s="144">
        <v>0</v>
      </c>
      <c r="HG300" s="144">
        <v>0</v>
      </c>
      <c r="HH300" s="144">
        <v>0</v>
      </c>
      <c r="HI300" s="144">
        <v>0</v>
      </c>
      <c r="HJ300" s="144">
        <v>0</v>
      </c>
      <c r="HK300" s="144">
        <v>0</v>
      </c>
      <c r="HL300" s="144">
        <v>0</v>
      </c>
      <c r="HM300" s="144">
        <v>0</v>
      </c>
      <c r="HN300" s="144">
        <v>0</v>
      </c>
      <c r="HO300" s="144">
        <v>0</v>
      </c>
      <c r="HP300" s="144">
        <v>0</v>
      </c>
      <c r="HQ300" s="144">
        <v>0</v>
      </c>
      <c r="HR300" s="144">
        <v>0</v>
      </c>
      <c r="HS300" s="144">
        <v>0</v>
      </c>
      <c r="HT300" s="144">
        <v>0</v>
      </c>
      <c r="HU300" s="144">
        <v>0</v>
      </c>
      <c r="HV300" s="144">
        <v>0</v>
      </c>
      <c r="HW300" s="144">
        <v>0</v>
      </c>
      <c r="HX300" s="144">
        <v>0</v>
      </c>
      <c r="HY300" s="144">
        <v>0</v>
      </c>
      <c r="HZ300" s="144">
        <v>0</v>
      </c>
      <c r="IA300" s="144">
        <v>0</v>
      </c>
      <c r="IB300" s="144">
        <v>0</v>
      </c>
      <c r="IC300" s="144">
        <v>0</v>
      </c>
      <c r="ID300" s="144">
        <v>0</v>
      </c>
      <c r="IE300" s="144">
        <v>0</v>
      </c>
      <c r="IF300" s="144">
        <v>0</v>
      </c>
      <c r="IG300" s="144">
        <v>0</v>
      </c>
      <c r="IH300" s="144">
        <v>0</v>
      </c>
      <c r="II300" s="329">
        <v>0</v>
      </c>
      <c r="IJ300" s="144">
        <v>0</v>
      </c>
      <c r="IK300" s="144">
        <v>0</v>
      </c>
      <c r="IL300" s="144">
        <v>0</v>
      </c>
      <c r="IM300" s="144">
        <v>0</v>
      </c>
      <c r="IN300" s="341">
        <f t="shared" si="238"/>
        <v>0</v>
      </c>
      <c r="IO300" s="144">
        <v>0</v>
      </c>
      <c r="IP300" s="144">
        <v>0</v>
      </c>
      <c r="IQ300" s="144">
        <v>0</v>
      </c>
      <c r="IR300" s="144">
        <v>0</v>
      </c>
      <c r="IS300" s="144">
        <v>0</v>
      </c>
      <c r="IT300" s="144">
        <v>0</v>
      </c>
      <c r="IU300" s="144">
        <v>0</v>
      </c>
      <c r="IV300" s="144">
        <v>0</v>
      </c>
      <c r="IW300" s="144">
        <v>0</v>
      </c>
      <c r="IX300" s="144">
        <v>0</v>
      </c>
      <c r="IY300" s="144">
        <v>0</v>
      </c>
      <c r="IZ300" s="144">
        <v>0</v>
      </c>
      <c r="JA300" s="144">
        <v>0</v>
      </c>
      <c r="JB300" s="144">
        <v>0</v>
      </c>
      <c r="JC300" s="343">
        <v>0</v>
      </c>
      <c r="JD300" s="144">
        <v>0</v>
      </c>
      <c r="JE300" s="144">
        <v>0</v>
      </c>
      <c r="JF300" s="362">
        <f t="shared" si="239"/>
        <v>0</v>
      </c>
      <c r="JG300" s="144">
        <v>0</v>
      </c>
      <c r="JH300" s="144">
        <v>0</v>
      </c>
      <c r="JI300" s="144">
        <v>0</v>
      </c>
      <c r="JJ300" s="144">
        <v>0</v>
      </c>
      <c r="JK300" s="144">
        <v>0</v>
      </c>
      <c r="JL300" s="144">
        <v>0</v>
      </c>
      <c r="JM300" s="144">
        <v>0</v>
      </c>
      <c r="JN300" s="341">
        <f t="shared" si="240"/>
        <v>0</v>
      </c>
      <c r="JO300" s="144">
        <v>0</v>
      </c>
      <c r="JP300" s="144">
        <v>0</v>
      </c>
      <c r="JQ300" s="144">
        <v>0</v>
      </c>
      <c r="JR300" s="144">
        <v>0</v>
      </c>
      <c r="JS300" s="144">
        <v>0</v>
      </c>
      <c r="JT300" s="144">
        <v>0</v>
      </c>
      <c r="JU300" s="144">
        <v>0</v>
      </c>
      <c r="JV300" s="341">
        <f t="shared" si="241"/>
        <v>0</v>
      </c>
      <c r="JW300" s="144">
        <v>0</v>
      </c>
      <c r="JX300" s="144">
        <v>0</v>
      </c>
      <c r="JY300" s="144">
        <v>0</v>
      </c>
      <c r="JZ300" s="144">
        <v>0</v>
      </c>
      <c r="KA300" s="144">
        <v>0</v>
      </c>
      <c r="KB300" s="144">
        <v>0</v>
      </c>
      <c r="KC300" s="144">
        <v>0</v>
      </c>
      <c r="KD300" s="144">
        <v>0</v>
      </c>
      <c r="KE300" s="144">
        <v>0</v>
      </c>
      <c r="KF300" s="144">
        <v>0</v>
      </c>
      <c r="KG300" s="144">
        <v>0</v>
      </c>
      <c r="KH300" s="144">
        <v>0</v>
      </c>
      <c r="KI300" s="144">
        <v>0</v>
      </c>
      <c r="KJ300" s="144">
        <v>0</v>
      </c>
      <c r="KK300" s="144">
        <v>0</v>
      </c>
      <c r="KL300" s="144">
        <v>0</v>
      </c>
      <c r="KM300" s="144">
        <v>0</v>
      </c>
      <c r="KN300" s="144">
        <v>0</v>
      </c>
      <c r="KO300" s="144">
        <v>0</v>
      </c>
      <c r="KP300" s="144">
        <v>0</v>
      </c>
      <c r="KQ300" s="144">
        <v>0</v>
      </c>
      <c r="KR300" s="144">
        <v>0</v>
      </c>
      <c r="KS300" s="144">
        <v>0</v>
      </c>
      <c r="KT300" s="144">
        <v>0</v>
      </c>
      <c r="KU300" s="144">
        <v>0</v>
      </c>
      <c r="KV300" s="144">
        <v>0</v>
      </c>
      <c r="KW300" s="144">
        <v>0</v>
      </c>
      <c r="KX300" s="144">
        <v>0</v>
      </c>
      <c r="KY300" s="144">
        <v>0</v>
      </c>
      <c r="KZ300" s="471">
        <v>0</v>
      </c>
      <c r="LA300" s="471">
        <v>0</v>
      </c>
      <c r="LB300" s="471">
        <v>0</v>
      </c>
      <c r="LC300" s="471">
        <v>0</v>
      </c>
      <c r="LD300" s="471">
        <v>0</v>
      </c>
      <c r="LE300" s="471">
        <v>0</v>
      </c>
      <c r="LF300" s="471">
        <v>0</v>
      </c>
      <c r="LG300" s="471">
        <v>0</v>
      </c>
      <c r="LH300" s="471">
        <v>0</v>
      </c>
      <c r="LI300" s="471">
        <v>0</v>
      </c>
      <c r="LJ300" s="144">
        <v>0</v>
      </c>
      <c r="LK300" s="144">
        <v>0</v>
      </c>
      <c r="LL300" s="144">
        <v>0</v>
      </c>
      <c r="LM300" s="144">
        <v>0</v>
      </c>
      <c r="LN300" s="144">
        <v>0</v>
      </c>
      <c r="LO300" s="144">
        <v>0</v>
      </c>
      <c r="LP300" s="471">
        <v>0</v>
      </c>
      <c r="LQ300" s="144">
        <v>0</v>
      </c>
      <c r="LR300" s="144">
        <v>0</v>
      </c>
      <c r="LS300" s="144">
        <v>0</v>
      </c>
      <c r="LT300" s="144">
        <v>0</v>
      </c>
      <c r="LU300" s="144">
        <v>0</v>
      </c>
      <c r="LV300" s="144">
        <v>0</v>
      </c>
      <c r="LW300" s="144">
        <v>0</v>
      </c>
      <c r="LX300" s="144">
        <v>0</v>
      </c>
      <c r="LY300" s="144">
        <v>0</v>
      </c>
      <c r="LZ300" s="144">
        <v>0</v>
      </c>
      <c r="MA300" s="144">
        <v>0</v>
      </c>
      <c r="MB300" s="144">
        <v>0</v>
      </c>
      <c r="MC300" s="144">
        <v>0</v>
      </c>
      <c r="MD300" s="144">
        <v>0</v>
      </c>
      <c r="ME300" s="144">
        <v>0</v>
      </c>
      <c r="MF300" s="144">
        <v>0</v>
      </c>
      <c r="MG300" s="144">
        <v>0</v>
      </c>
      <c r="MH300" s="144">
        <v>0</v>
      </c>
      <c r="MI300" s="144">
        <v>0</v>
      </c>
      <c r="MJ300" s="144">
        <v>0</v>
      </c>
      <c r="MK300" s="144">
        <v>0</v>
      </c>
      <c r="ML300" s="144">
        <v>0</v>
      </c>
      <c r="MM300" s="144">
        <v>0</v>
      </c>
      <c r="MN300" s="144">
        <v>0</v>
      </c>
      <c r="MO300" s="144">
        <v>0</v>
      </c>
      <c r="MP300" s="144">
        <v>0</v>
      </c>
      <c r="MQ300" s="144">
        <v>0</v>
      </c>
      <c r="MR300" s="144">
        <v>0</v>
      </c>
      <c r="MS300" s="144">
        <v>0</v>
      </c>
      <c r="MT300" s="144">
        <v>0</v>
      </c>
      <c r="MU300" s="144">
        <v>0</v>
      </c>
      <c r="MV300" s="144">
        <v>0</v>
      </c>
      <c r="MW300" s="144">
        <v>0</v>
      </c>
      <c r="MX300" s="144">
        <v>0</v>
      </c>
      <c r="MY300" s="144">
        <v>0</v>
      </c>
      <c r="MZ300" s="144">
        <v>0</v>
      </c>
      <c r="NA300" s="144">
        <v>0</v>
      </c>
      <c r="NB300" s="144">
        <v>0</v>
      </c>
      <c r="NC300" s="144">
        <v>0</v>
      </c>
      <c r="ND300" s="144">
        <v>0</v>
      </c>
      <c r="NE300" s="144">
        <v>0</v>
      </c>
      <c r="NF300" s="144">
        <v>0</v>
      </c>
      <c r="NG300" s="144">
        <v>0</v>
      </c>
      <c r="NH300" s="144">
        <v>0</v>
      </c>
      <c r="NI300" s="144">
        <v>0</v>
      </c>
      <c r="NJ300" s="144">
        <v>0</v>
      </c>
      <c r="NK300" s="144">
        <v>0</v>
      </c>
      <c r="NL300" s="144">
        <v>0</v>
      </c>
      <c r="NM300" s="144">
        <v>0</v>
      </c>
      <c r="NN300" s="144">
        <v>0</v>
      </c>
      <c r="NO300" s="144">
        <v>0</v>
      </c>
      <c r="NP300" s="144">
        <v>0</v>
      </c>
      <c r="NQ300" s="144">
        <v>0</v>
      </c>
      <c r="NR300" s="144">
        <v>0</v>
      </c>
      <c r="NS300" s="144">
        <v>0</v>
      </c>
      <c r="NT300" s="144">
        <v>0</v>
      </c>
      <c r="NU300" s="144">
        <v>0</v>
      </c>
      <c r="NV300" s="144">
        <v>0</v>
      </c>
      <c r="NW300" s="144">
        <v>0</v>
      </c>
      <c r="NX300" s="144">
        <v>0</v>
      </c>
      <c r="NY300" s="144">
        <v>0</v>
      </c>
      <c r="NZ300" s="144">
        <v>0</v>
      </c>
      <c r="OA300" s="144">
        <v>0</v>
      </c>
      <c r="OB300" s="144">
        <v>0</v>
      </c>
      <c r="OC300" s="144">
        <v>0</v>
      </c>
      <c r="OD300" s="144">
        <v>0</v>
      </c>
      <c r="OE300" s="144">
        <v>0</v>
      </c>
      <c r="OF300" s="144">
        <v>0</v>
      </c>
      <c r="OG300" s="144">
        <v>0</v>
      </c>
      <c r="OH300" s="144">
        <v>0</v>
      </c>
      <c r="OI300" s="144">
        <v>0</v>
      </c>
      <c r="OJ300" s="144">
        <v>0</v>
      </c>
      <c r="OK300" s="144">
        <v>0</v>
      </c>
      <c r="OL300" s="144">
        <v>0</v>
      </c>
      <c r="OM300" s="144">
        <v>0</v>
      </c>
      <c r="ON300" s="144">
        <v>0</v>
      </c>
      <c r="OO300" s="144">
        <v>0</v>
      </c>
      <c r="OP300" s="144">
        <v>0</v>
      </c>
      <c r="OQ300" s="471">
        <v>0</v>
      </c>
      <c r="OR300" s="471">
        <v>0</v>
      </c>
      <c r="OS300" s="471">
        <v>0</v>
      </c>
      <c r="OT300" s="471">
        <v>0</v>
      </c>
      <c r="OU300" s="471">
        <v>0</v>
      </c>
      <c r="OV300" s="471">
        <v>0</v>
      </c>
      <c r="OW300" s="471">
        <v>0</v>
      </c>
      <c r="OX300" s="471">
        <v>0</v>
      </c>
      <c r="OY300" s="471">
        <v>0</v>
      </c>
      <c r="OZ300" s="471">
        <v>0</v>
      </c>
      <c r="PA300" s="471">
        <v>0</v>
      </c>
      <c r="PB300" s="144">
        <v>0</v>
      </c>
    </row>
    <row r="301" spans="1:436" x14ac:dyDescent="0.2">
      <c r="B301" s="27" t="s">
        <v>45</v>
      </c>
      <c r="C301" s="174">
        <f ca="1">SUM(C277:C300)</f>
        <v>0</v>
      </c>
      <c r="D301" s="154"/>
      <c r="E301" s="154"/>
      <c r="F301" s="154"/>
      <c r="G301" s="325">
        <f t="shared" ref="G301:R301" si="242">SUM(G277:G300)</f>
        <v>5</v>
      </c>
      <c r="H301" s="325">
        <f t="shared" si="242"/>
        <v>4</v>
      </c>
      <c r="I301" s="325">
        <f t="shared" si="242"/>
        <v>4</v>
      </c>
      <c r="J301" s="325">
        <f t="shared" si="242"/>
        <v>4</v>
      </c>
      <c r="K301" s="325">
        <f t="shared" si="242"/>
        <v>4</v>
      </c>
      <c r="L301" s="325">
        <f t="shared" si="242"/>
        <v>4</v>
      </c>
      <c r="M301" s="325">
        <f t="shared" si="242"/>
        <v>3</v>
      </c>
      <c r="N301" s="325">
        <f t="shared" si="242"/>
        <v>2</v>
      </c>
      <c r="O301" s="325">
        <f t="shared" si="242"/>
        <v>2</v>
      </c>
      <c r="P301" s="325">
        <f t="shared" si="242"/>
        <v>2</v>
      </c>
      <c r="Q301" s="325">
        <f t="shared" si="242"/>
        <v>3</v>
      </c>
      <c r="R301" s="325">
        <f t="shared" si="242"/>
        <v>2</v>
      </c>
      <c r="S301" s="325">
        <f t="shared" ref="S301:CD301" si="243">SUM(S277:S300)</f>
        <v>2</v>
      </c>
      <c r="T301" s="325">
        <f t="shared" si="243"/>
        <v>2</v>
      </c>
      <c r="U301" s="325">
        <f t="shared" si="243"/>
        <v>2</v>
      </c>
      <c r="V301" s="325">
        <f t="shared" si="243"/>
        <v>1</v>
      </c>
      <c r="W301" s="325">
        <f t="shared" si="243"/>
        <v>2</v>
      </c>
      <c r="X301" s="325">
        <f t="shared" si="243"/>
        <v>2</v>
      </c>
      <c r="Y301" s="325">
        <f t="shared" si="243"/>
        <v>2</v>
      </c>
      <c r="Z301" s="325">
        <f t="shared" si="243"/>
        <v>3</v>
      </c>
      <c r="AA301" s="325">
        <f t="shared" si="243"/>
        <v>3</v>
      </c>
      <c r="AB301" s="325">
        <f t="shared" si="243"/>
        <v>3</v>
      </c>
      <c r="AC301" s="325">
        <f t="shared" si="243"/>
        <v>4</v>
      </c>
      <c r="AD301" s="325">
        <f t="shared" si="243"/>
        <v>5</v>
      </c>
      <c r="AE301" s="325">
        <f t="shared" si="243"/>
        <v>6</v>
      </c>
      <c r="AF301" s="325">
        <f t="shared" si="243"/>
        <v>5</v>
      </c>
      <c r="AG301" s="325">
        <f t="shared" si="243"/>
        <v>5</v>
      </c>
      <c r="AH301" s="325">
        <f t="shared" si="243"/>
        <v>5</v>
      </c>
      <c r="AI301" s="325">
        <f t="shared" si="243"/>
        <v>5</v>
      </c>
      <c r="AJ301" s="325">
        <f t="shared" si="243"/>
        <v>5</v>
      </c>
      <c r="AK301" s="325">
        <f t="shared" si="243"/>
        <v>5</v>
      </c>
      <c r="AL301" s="325">
        <f t="shared" si="243"/>
        <v>5</v>
      </c>
      <c r="AM301" s="325">
        <f t="shared" si="243"/>
        <v>5</v>
      </c>
      <c r="AN301" s="325">
        <f t="shared" si="243"/>
        <v>6</v>
      </c>
      <c r="AO301" s="325">
        <f t="shared" si="243"/>
        <v>7</v>
      </c>
      <c r="AP301" s="325">
        <f t="shared" si="243"/>
        <v>6.5</v>
      </c>
      <c r="AQ301" s="325">
        <f t="shared" si="243"/>
        <v>6</v>
      </c>
      <c r="AR301" s="325">
        <f t="shared" si="243"/>
        <v>8</v>
      </c>
      <c r="AS301" s="325">
        <f t="shared" si="243"/>
        <v>9</v>
      </c>
      <c r="AT301" s="325">
        <f t="shared" si="243"/>
        <v>8</v>
      </c>
      <c r="AU301" s="325">
        <f t="shared" si="243"/>
        <v>7</v>
      </c>
      <c r="AV301" s="325">
        <f t="shared" si="243"/>
        <v>7</v>
      </c>
      <c r="AW301" s="420">
        <f t="shared" si="243"/>
        <v>7</v>
      </c>
      <c r="AX301" s="420">
        <f t="shared" si="243"/>
        <v>8</v>
      </c>
      <c r="AY301" s="420">
        <f t="shared" si="243"/>
        <v>8</v>
      </c>
      <c r="AZ301" s="420">
        <f t="shared" si="243"/>
        <v>9</v>
      </c>
      <c r="BA301" s="420">
        <f t="shared" si="243"/>
        <v>9</v>
      </c>
      <c r="BB301" s="420">
        <f t="shared" si="243"/>
        <v>9</v>
      </c>
      <c r="BC301" s="420">
        <f t="shared" si="243"/>
        <v>11</v>
      </c>
      <c r="BD301" s="420">
        <f t="shared" si="243"/>
        <v>9</v>
      </c>
      <c r="BE301" s="420">
        <f t="shared" si="243"/>
        <v>8</v>
      </c>
      <c r="BF301" s="420">
        <f t="shared" si="243"/>
        <v>7</v>
      </c>
      <c r="BG301" s="325">
        <f t="shared" si="243"/>
        <v>7</v>
      </c>
      <c r="BH301" s="325">
        <f t="shared" si="243"/>
        <v>8</v>
      </c>
      <c r="BI301" s="325">
        <f t="shared" si="243"/>
        <v>8</v>
      </c>
      <c r="BJ301" s="325">
        <f t="shared" si="243"/>
        <v>7</v>
      </c>
      <c r="BK301" s="325">
        <f t="shared" si="243"/>
        <v>7</v>
      </c>
      <c r="BL301" s="325">
        <f t="shared" si="243"/>
        <v>6</v>
      </c>
      <c r="BM301" s="325">
        <f t="shared" si="243"/>
        <v>5</v>
      </c>
      <c r="BN301" s="325">
        <f t="shared" si="243"/>
        <v>3</v>
      </c>
      <c r="BO301" s="325">
        <f t="shared" si="243"/>
        <v>4</v>
      </c>
      <c r="BP301" s="325">
        <f t="shared" si="243"/>
        <v>4</v>
      </c>
      <c r="BQ301" s="325">
        <f t="shared" si="243"/>
        <v>4</v>
      </c>
      <c r="BR301" s="325">
        <f t="shared" si="243"/>
        <v>5</v>
      </c>
      <c r="BS301" s="325">
        <f t="shared" si="243"/>
        <v>0</v>
      </c>
      <c r="BT301" s="325">
        <f t="shared" si="243"/>
        <v>1</v>
      </c>
      <c r="BU301" s="325">
        <f t="shared" si="243"/>
        <v>2</v>
      </c>
      <c r="BV301" s="325">
        <f t="shared" si="243"/>
        <v>1</v>
      </c>
      <c r="BW301" s="325">
        <f t="shared" si="243"/>
        <v>1</v>
      </c>
      <c r="BX301" s="325">
        <f t="shared" si="243"/>
        <v>1</v>
      </c>
      <c r="BY301" s="325">
        <f t="shared" si="243"/>
        <v>0</v>
      </c>
      <c r="BZ301" s="325">
        <f t="shared" si="243"/>
        <v>0</v>
      </c>
      <c r="CA301" s="325">
        <f t="shared" si="243"/>
        <v>1</v>
      </c>
      <c r="CB301" s="325">
        <f t="shared" si="243"/>
        <v>1</v>
      </c>
      <c r="CC301" s="325">
        <f t="shared" si="243"/>
        <v>2</v>
      </c>
      <c r="CD301" s="325">
        <f t="shared" si="243"/>
        <v>1</v>
      </c>
      <c r="CE301" s="325">
        <f t="shared" ref="CE301:EE301" si="244">SUM(CE277:CE300)</f>
        <v>1</v>
      </c>
      <c r="CF301" s="325">
        <f t="shared" si="244"/>
        <v>1</v>
      </c>
      <c r="CG301" s="325">
        <f t="shared" si="244"/>
        <v>1</v>
      </c>
      <c r="CH301" s="325">
        <f t="shared" si="244"/>
        <v>1</v>
      </c>
      <c r="CI301" s="325">
        <f t="shared" si="244"/>
        <v>0</v>
      </c>
      <c r="CJ301" s="325">
        <f t="shared" si="244"/>
        <v>0</v>
      </c>
      <c r="CK301" s="325">
        <f t="shared" si="244"/>
        <v>0</v>
      </c>
      <c r="CL301" s="325">
        <f t="shared" si="244"/>
        <v>0</v>
      </c>
      <c r="CM301" s="325">
        <f t="shared" si="244"/>
        <v>0</v>
      </c>
      <c r="CN301" s="325">
        <f t="shared" si="244"/>
        <v>0</v>
      </c>
      <c r="CO301" s="325">
        <f t="shared" si="244"/>
        <v>0</v>
      </c>
      <c r="CP301" s="325">
        <f t="shared" si="244"/>
        <v>0</v>
      </c>
      <c r="CQ301" s="325">
        <f t="shared" si="244"/>
        <v>0</v>
      </c>
      <c r="CR301" s="325">
        <f t="shared" si="244"/>
        <v>0</v>
      </c>
      <c r="CS301" s="325">
        <f t="shared" si="244"/>
        <v>0</v>
      </c>
      <c r="CT301" s="325">
        <f t="shared" si="244"/>
        <v>0</v>
      </c>
      <c r="CU301" s="325">
        <f t="shared" si="244"/>
        <v>0</v>
      </c>
      <c r="CV301" s="325">
        <f t="shared" si="244"/>
        <v>0</v>
      </c>
      <c r="CW301" s="325">
        <f t="shared" si="244"/>
        <v>0</v>
      </c>
      <c r="CX301" s="325">
        <f t="shared" si="244"/>
        <v>0</v>
      </c>
      <c r="CY301" s="325">
        <f t="shared" si="244"/>
        <v>0</v>
      </c>
      <c r="CZ301" s="325">
        <f t="shared" si="244"/>
        <v>0</v>
      </c>
      <c r="DA301" s="325">
        <f t="shared" si="244"/>
        <v>0</v>
      </c>
      <c r="DB301" s="325">
        <f t="shared" si="244"/>
        <v>0</v>
      </c>
      <c r="DC301" s="325">
        <f t="shared" si="244"/>
        <v>0</v>
      </c>
      <c r="DD301" s="325">
        <f t="shared" si="244"/>
        <v>0</v>
      </c>
      <c r="DE301" s="325">
        <f t="shared" si="244"/>
        <v>0</v>
      </c>
      <c r="DF301" s="325">
        <f t="shared" si="244"/>
        <v>0</v>
      </c>
      <c r="DG301" s="325">
        <f t="shared" si="244"/>
        <v>1</v>
      </c>
      <c r="DH301" s="325">
        <f t="shared" si="244"/>
        <v>1</v>
      </c>
      <c r="DI301" s="325">
        <f t="shared" si="244"/>
        <v>0</v>
      </c>
      <c r="DJ301" s="325">
        <f t="shared" si="244"/>
        <v>0</v>
      </c>
      <c r="DK301" s="325">
        <f t="shared" si="244"/>
        <v>0</v>
      </c>
      <c r="DL301" s="325">
        <f t="shared" si="244"/>
        <v>0</v>
      </c>
      <c r="DM301" s="325">
        <f t="shared" si="244"/>
        <v>1</v>
      </c>
      <c r="DN301" s="325">
        <f t="shared" si="244"/>
        <v>1</v>
      </c>
      <c r="DO301" s="325">
        <f t="shared" si="244"/>
        <v>2</v>
      </c>
      <c r="DP301" s="325">
        <f t="shared" si="244"/>
        <v>1</v>
      </c>
      <c r="DQ301" s="325">
        <f t="shared" si="244"/>
        <v>1</v>
      </c>
      <c r="DR301" s="325">
        <f t="shared" si="244"/>
        <v>1</v>
      </c>
      <c r="DS301" s="325">
        <f t="shared" si="244"/>
        <v>1</v>
      </c>
      <c r="DT301" s="325">
        <f t="shared" si="244"/>
        <v>1</v>
      </c>
      <c r="DU301" s="325">
        <f t="shared" si="244"/>
        <v>1</v>
      </c>
      <c r="DV301" s="325">
        <f t="shared" si="244"/>
        <v>1</v>
      </c>
      <c r="DW301" s="325">
        <f t="shared" si="244"/>
        <v>1</v>
      </c>
      <c r="DX301" s="325">
        <f t="shared" si="244"/>
        <v>1</v>
      </c>
      <c r="DY301" s="325">
        <f t="shared" si="244"/>
        <v>0</v>
      </c>
      <c r="DZ301" s="325">
        <f t="shared" si="244"/>
        <v>0</v>
      </c>
      <c r="EA301" s="325">
        <f t="shared" si="244"/>
        <v>0</v>
      </c>
      <c r="EB301" s="325">
        <f t="shared" si="244"/>
        <v>0</v>
      </c>
      <c r="EC301" s="325">
        <f t="shared" si="244"/>
        <v>1</v>
      </c>
      <c r="ED301" s="325">
        <f t="shared" si="244"/>
        <v>0</v>
      </c>
      <c r="EE301" s="325">
        <f t="shared" si="244"/>
        <v>0</v>
      </c>
      <c r="EF301" s="396">
        <v>0</v>
      </c>
      <c r="EG301" s="396">
        <v>0</v>
      </c>
      <c r="EH301" s="396">
        <v>0</v>
      </c>
      <c r="EI301" s="396">
        <v>0</v>
      </c>
      <c r="EJ301" s="396">
        <v>0</v>
      </c>
      <c r="EK301" s="396">
        <v>0</v>
      </c>
      <c r="EL301" s="396">
        <v>0</v>
      </c>
      <c r="EM301" s="396">
        <v>0</v>
      </c>
      <c r="EN301" s="396">
        <v>0</v>
      </c>
      <c r="EO301" s="396">
        <v>0</v>
      </c>
      <c r="EP301" s="396">
        <v>0</v>
      </c>
      <c r="EQ301" s="396">
        <v>1</v>
      </c>
      <c r="ER301" s="396">
        <v>1</v>
      </c>
      <c r="ES301" s="396">
        <v>0</v>
      </c>
      <c r="ET301" s="396">
        <v>0</v>
      </c>
      <c r="EU301" s="396">
        <v>0</v>
      </c>
      <c r="EV301" s="396">
        <v>0</v>
      </c>
      <c r="EW301" s="396">
        <v>0</v>
      </c>
      <c r="EX301" s="396">
        <v>0</v>
      </c>
      <c r="EY301" s="396">
        <v>0</v>
      </c>
      <c r="EZ301" s="396">
        <v>0</v>
      </c>
      <c r="FA301" s="396">
        <f t="shared" ref="FA301:FF301" si="245">SUM(FA277:FA300)</f>
        <v>1</v>
      </c>
      <c r="FB301" s="396">
        <f t="shared" si="245"/>
        <v>1</v>
      </c>
      <c r="FC301" s="396">
        <f t="shared" si="245"/>
        <v>1</v>
      </c>
      <c r="FD301" s="396">
        <f t="shared" si="245"/>
        <v>2</v>
      </c>
      <c r="FE301" s="418">
        <f t="shared" si="245"/>
        <v>2</v>
      </c>
      <c r="FF301" s="396">
        <f t="shared" si="245"/>
        <v>2</v>
      </c>
      <c r="FG301" s="396">
        <f t="shared" ref="FG301:FN301" si="246">SUM(FG277:FG300)</f>
        <v>2</v>
      </c>
      <c r="FH301" s="396">
        <f t="shared" si="246"/>
        <v>1</v>
      </c>
      <c r="FI301" s="396">
        <f t="shared" si="246"/>
        <v>0</v>
      </c>
      <c r="FJ301" s="396">
        <f t="shared" si="246"/>
        <v>0</v>
      </c>
      <c r="FK301" s="396">
        <f t="shared" si="246"/>
        <v>0</v>
      </c>
      <c r="FL301" s="396">
        <f t="shared" si="246"/>
        <v>0</v>
      </c>
      <c r="FM301" s="396">
        <f t="shared" si="246"/>
        <v>0</v>
      </c>
      <c r="FN301" s="396">
        <f t="shared" si="246"/>
        <v>0</v>
      </c>
      <c r="FO301" s="396">
        <f t="shared" ref="FO301:GT301" si="247">SUM(FO277:FO300)</f>
        <v>0</v>
      </c>
      <c r="FP301" s="396">
        <f>SUM(FP277:FP300)</f>
        <v>0</v>
      </c>
      <c r="FQ301" s="396">
        <f>SUM(FQ277:FQ300)</f>
        <v>0</v>
      </c>
      <c r="FR301" s="396">
        <f>SUM(FR277:FR300)</f>
        <v>1</v>
      </c>
      <c r="FS301" s="396">
        <f>SUM(FS277:FS300)</f>
        <v>1</v>
      </c>
      <c r="FT301" s="396">
        <f t="shared" si="247"/>
        <v>0</v>
      </c>
      <c r="FU301" s="396">
        <f t="shared" si="247"/>
        <v>0</v>
      </c>
      <c r="FV301" s="396">
        <f t="shared" si="247"/>
        <v>0</v>
      </c>
      <c r="FW301" s="396">
        <f t="shared" si="247"/>
        <v>0</v>
      </c>
      <c r="FX301" s="396">
        <f t="shared" si="247"/>
        <v>0</v>
      </c>
      <c r="FY301" s="396">
        <f t="shared" si="247"/>
        <v>0</v>
      </c>
      <c r="FZ301" s="396">
        <f t="shared" si="247"/>
        <v>0</v>
      </c>
      <c r="GA301" s="396">
        <f t="shared" si="247"/>
        <v>0</v>
      </c>
      <c r="GB301" s="396">
        <f t="shared" si="247"/>
        <v>0</v>
      </c>
      <c r="GC301" s="396">
        <f t="shared" si="247"/>
        <v>0</v>
      </c>
      <c r="GD301" s="396">
        <f t="shared" si="247"/>
        <v>0</v>
      </c>
      <c r="GE301" s="396">
        <f t="shared" si="247"/>
        <v>0</v>
      </c>
      <c r="GF301" s="396">
        <f t="shared" si="247"/>
        <v>0</v>
      </c>
      <c r="GG301" s="396">
        <f t="shared" si="247"/>
        <v>0</v>
      </c>
      <c r="GH301" s="396">
        <f t="shared" si="247"/>
        <v>0</v>
      </c>
      <c r="GI301" s="396">
        <f t="shared" si="247"/>
        <v>1</v>
      </c>
      <c r="GJ301" s="396">
        <f t="shared" si="247"/>
        <v>1</v>
      </c>
      <c r="GK301" s="396">
        <f t="shared" si="247"/>
        <v>1</v>
      </c>
      <c r="GL301" s="396">
        <f t="shared" si="247"/>
        <v>1</v>
      </c>
      <c r="GM301" s="396">
        <f t="shared" si="247"/>
        <v>1</v>
      </c>
      <c r="GN301" s="396">
        <f t="shared" si="247"/>
        <v>1</v>
      </c>
      <c r="GO301" s="396">
        <f t="shared" si="247"/>
        <v>1</v>
      </c>
      <c r="GP301" s="396">
        <f t="shared" si="247"/>
        <v>1</v>
      </c>
      <c r="GQ301" s="396">
        <f t="shared" si="247"/>
        <v>1</v>
      </c>
      <c r="GR301" s="396">
        <f t="shared" si="247"/>
        <v>0</v>
      </c>
      <c r="GS301" s="396">
        <f t="shared" si="247"/>
        <v>0</v>
      </c>
      <c r="GT301" s="396">
        <f t="shared" si="247"/>
        <v>0</v>
      </c>
      <c r="GU301" s="396">
        <f t="shared" ref="GU301:HZ301" si="248">SUM(GU277:GU300)</f>
        <v>0</v>
      </c>
      <c r="GV301" s="396">
        <f t="shared" si="248"/>
        <v>0</v>
      </c>
      <c r="GW301" s="396">
        <f>SUM(GW277:GW300)</f>
        <v>0</v>
      </c>
      <c r="GX301" s="396">
        <f>SUM(GX277:GX300)</f>
        <v>0</v>
      </c>
      <c r="GY301" s="396">
        <f t="shared" si="248"/>
        <v>0</v>
      </c>
      <c r="GZ301" s="396">
        <f t="shared" si="248"/>
        <v>0</v>
      </c>
      <c r="HA301" s="396">
        <f t="shared" si="248"/>
        <v>0</v>
      </c>
      <c r="HB301" s="396">
        <f t="shared" si="248"/>
        <v>0</v>
      </c>
      <c r="HC301" s="396">
        <f t="shared" si="248"/>
        <v>0</v>
      </c>
      <c r="HD301" s="396">
        <f t="shared" si="248"/>
        <v>0</v>
      </c>
      <c r="HE301" s="396">
        <f t="shared" si="248"/>
        <v>0</v>
      </c>
      <c r="HF301" s="396">
        <f t="shared" si="248"/>
        <v>0</v>
      </c>
      <c r="HG301" s="396">
        <f t="shared" si="248"/>
        <v>0</v>
      </c>
      <c r="HH301" s="396">
        <f t="shared" si="248"/>
        <v>0</v>
      </c>
      <c r="HI301" s="396">
        <f t="shared" si="248"/>
        <v>1</v>
      </c>
      <c r="HJ301" s="396">
        <f t="shared" si="248"/>
        <v>0</v>
      </c>
      <c r="HK301" s="396">
        <f t="shared" si="248"/>
        <v>0</v>
      </c>
      <c r="HL301" s="396">
        <f t="shared" si="248"/>
        <v>0</v>
      </c>
      <c r="HM301" s="396">
        <f t="shared" si="248"/>
        <v>0</v>
      </c>
      <c r="HN301" s="396">
        <f t="shared" si="248"/>
        <v>0</v>
      </c>
      <c r="HO301" s="396">
        <f t="shared" si="248"/>
        <v>0</v>
      </c>
      <c r="HP301" s="396">
        <f t="shared" si="248"/>
        <v>0</v>
      </c>
      <c r="HQ301" s="396">
        <f t="shared" si="248"/>
        <v>0</v>
      </c>
      <c r="HR301" s="396">
        <f t="shared" si="248"/>
        <v>1</v>
      </c>
      <c r="HS301" s="396">
        <f t="shared" si="248"/>
        <v>1</v>
      </c>
      <c r="HT301" s="396">
        <f t="shared" si="248"/>
        <v>1</v>
      </c>
      <c r="HU301" s="396">
        <f t="shared" si="248"/>
        <v>1</v>
      </c>
      <c r="HV301" s="396">
        <f t="shared" si="248"/>
        <v>1</v>
      </c>
      <c r="HW301" s="396">
        <f t="shared" si="248"/>
        <v>1</v>
      </c>
      <c r="HX301" s="396">
        <f t="shared" si="248"/>
        <v>1</v>
      </c>
      <c r="HY301" s="396">
        <f t="shared" si="248"/>
        <v>2</v>
      </c>
      <c r="HZ301" s="396">
        <f t="shared" si="248"/>
        <v>2</v>
      </c>
      <c r="IA301" s="396">
        <f t="shared" ref="IA301:KL301" si="249">SUM(IA277:IA300)</f>
        <v>2</v>
      </c>
      <c r="IB301" s="396">
        <f t="shared" si="249"/>
        <v>2</v>
      </c>
      <c r="IC301" s="396">
        <f t="shared" si="249"/>
        <v>2</v>
      </c>
      <c r="ID301" s="396">
        <f t="shared" si="249"/>
        <v>2</v>
      </c>
      <c r="IE301" s="396">
        <f t="shared" si="249"/>
        <v>2</v>
      </c>
      <c r="IF301" s="396">
        <f t="shared" si="249"/>
        <v>2</v>
      </c>
      <c r="IG301" s="396">
        <f t="shared" si="249"/>
        <v>2</v>
      </c>
      <c r="IH301" s="396">
        <f t="shared" si="249"/>
        <v>2</v>
      </c>
      <c r="II301" s="396">
        <f t="shared" si="249"/>
        <v>2</v>
      </c>
      <c r="IJ301" s="396">
        <f t="shared" si="249"/>
        <v>1</v>
      </c>
      <c r="IK301" s="396">
        <f t="shared" si="249"/>
        <v>1</v>
      </c>
      <c r="IL301" s="396">
        <f t="shared" si="249"/>
        <v>1</v>
      </c>
      <c r="IM301" s="396">
        <f t="shared" si="249"/>
        <v>1</v>
      </c>
      <c r="IN301" s="442">
        <f t="shared" si="249"/>
        <v>0.5</v>
      </c>
      <c r="IO301" s="396">
        <f t="shared" si="249"/>
        <v>0</v>
      </c>
      <c r="IP301" s="396">
        <f t="shared" si="249"/>
        <v>0</v>
      </c>
      <c r="IQ301" s="396">
        <f t="shared" si="249"/>
        <v>0</v>
      </c>
      <c r="IR301" s="396">
        <f t="shared" si="249"/>
        <v>0</v>
      </c>
      <c r="IS301" s="396">
        <f t="shared" si="249"/>
        <v>0</v>
      </c>
      <c r="IT301" s="396">
        <f t="shared" si="249"/>
        <v>0</v>
      </c>
      <c r="IU301" s="396">
        <f t="shared" si="249"/>
        <v>0</v>
      </c>
      <c r="IV301" s="396">
        <f t="shared" si="249"/>
        <v>0</v>
      </c>
      <c r="IW301" s="396">
        <f t="shared" si="249"/>
        <v>0</v>
      </c>
      <c r="IX301" s="396">
        <f t="shared" si="249"/>
        <v>0</v>
      </c>
      <c r="IY301" s="396">
        <f t="shared" si="249"/>
        <v>0</v>
      </c>
      <c r="IZ301" s="396">
        <f t="shared" si="249"/>
        <v>0</v>
      </c>
      <c r="JA301" s="396">
        <f t="shared" si="249"/>
        <v>0</v>
      </c>
      <c r="JB301" s="396">
        <f t="shared" si="249"/>
        <v>0</v>
      </c>
      <c r="JC301" s="442">
        <f t="shared" si="249"/>
        <v>0</v>
      </c>
      <c r="JD301" s="396">
        <f t="shared" si="249"/>
        <v>0</v>
      </c>
      <c r="JE301" s="396">
        <f t="shared" si="249"/>
        <v>1</v>
      </c>
      <c r="JF301" s="454">
        <f t="shared" si="249"/>
        <v>1</v>
      </c>
      <c r="JG301" s="396">
        <f t="shared" si="249"/>
        <v>1</v>
      </c>
      <c r="JH301" s="396">
        <f t="shared" si="249"/>
        <v>1</v>
      </c>
      <c r="JI301" s="396">
        <f t="shared" si="249"/>
        <v>1</v>
      </c>
      <c r="JJ301" s="396">
        <f t="shared" si="249"/>
        <v>1</v>
      </c>
      <c r="JK301" s="396">
        <f t="shared" si="249"/>
        <v>1</v>
      </c>
      <c r="JL301" s="396">
        <f t="shared" si="249"/>
        <v>1</v>
      </c>
      <c r="JM301" s="396">
        <f t="shared" si="249"/>
        <v>1</v>
      </c>
      <c r="JN301" s="442">
        <f t="shared" si="249"/>
        <v>1</v>
      </c>
      <c r="JO301" s="396">
        <f t="shared" si="249"/>
        <v>1</v>
      </c>
      <c r="JP301" s="396">
        <f t="shared" si="249"/>
        <v>0</v>
      </c>
      <c r="JQ301" s="396">
        <f t="shared" si="249"/>
        <v>0</v>
      </c>
      <c r="JR301" s="396">
        <f t="shared" si="249"/>
        <v>0</v>
      </c>
      <c r="JS301" s="396">
        <f t="shared" si="249"/>
        <v>0</v>
      </c>
      <c r="JT301" s="396">
        <f t="shared" si="249"/>
        <v>0</v>
      </c>
      <c r="JU301" s="396">
        <f t="shared" si="249"/>
        <v>0</v>
      </c>
      <c r="JV301" s="442">
        <f t="shared" si="249"/>
        <v>0.5</v>
      </c>
      <c r="JW301" s="396">
        <f t="shared" si="249"/>
        <v>1</v>
      </c>
      <c r="JX301" s="396">
        <f t="shared" si="249"/>
        <v>1</v>
      </c>
      <c r="JY301" s="396">
        <f t="shared" si="249"/>
        <v>1</v>
      </c>
      <c r="JZ301" s="396">
        <f t="shared" si="249"/>
        <v>1</v>
      </c>
      <c r="KA301" s="396">
        <f t="shared" si="249"/>
        <v>1</v>
      </c>
      <c r="KB301" s="396">
        <f t="shared" si="249"/>
        <v>1</v>
      </c>
      <c r="KC301" s="396">
        <f t="shared" si="249"/>
        <v>1</v>
      </c>
      <c r="KD301" s="396">
        <f t="shared" si="249"/>
        <v>1</v>
      </c>
      <c r="KE301" s="396">
        <f t="shared" si="249"/>
        <v>1</v>
      </c>
      <c r="KF301" s="396">
        <f t="shared" si="249"/>
        <v>1</v>
      </c>
      <c r="KG301" s="396">
        <f t="shared" si="249"/>
        <v>1</v>
      </c>
      <c r="KH301" s="396">
        <f t="shared" si="249"/>
        <v>1</v>
      </c>
      <c r="KI301" s="396">
        <f t="shared" si="249"/>
        <v>1</v>
      </c>
      <c r="KJ301" s="396">
        <f t="shared" si="249"/>
        <v>1</v>
      </c>
      <c r="KK301" s="396">
        <f t="shared" si="249"/>
        <v>1</v>
      </c>
      <c r="KL301" s="396">
        <f t="shared" si="249"/>
        <v>1</v>
      </c>
      <c r="KM301" s="396">
        <f t="shared" ref="KM301:MX301" si="250">SUM(KM277:KM300)</f>
        <v>1</v>
      </c>
      <c r="KN301" s="396">
        <f t="shared" si="250"/>
        <v>2</v>
      </c>
      <c r="KO301" s="396">
        <f t="shared" si="250"/>
        <v>2</v>
      </c>
      <c r="KP301" s="396">
        <f t="shared" si="250"/>
        <v>2</v>
      </c>
      <c r="KQ301" s="396">
        <f t="shared" si="250"/>
        <v>2</v>
      </c>
      <c r="KR301" s="396">
        <f t="shared" si="250"/>
        <v>1</v>
      </c>
      <c r="KS301" s="396">
        <f t="shared" si="250"/>
        <v>1</v>
      </c>
      <c r="KT301" s="396">
        <f t="shared" si="250"/>
        <v>1</v>
      </c>
      <c r="KU301" s="396">
        <f t="shared" si="250"/>
        <v>1</v>
      </c>
      <c r="KV301" s="396">
        <f t="shared" si="250"/>
        <v>1</v>
      </c>
      <c r="KW301" s="396">
        <f t="shared" si="250"/>
        <v>1</v>
      </c>
      <c r="KX301" s="396">
        <f t="shared" si="250"/>
        <v>1</v>
      </c>
      <c r="KY301" s="396">
        <f t="shared" si="250"/>
        <v>1</v>
      </c>
      <c r="KZ301" s="396">
        <f t="shared" si="250"/>
        <v>1</v>
      </c>
      <c r="LA301" s="396">
        <f t="shared" si="250"/>
        <v>1</v>
      </c>
      <c r="LB301" s="396">
        <f t="shared" si="250"/>
        <v>2</v>
      </c>
      <c r="LC301" s="396">
        <f t="shared" si="250"/>
        <v>1</v>
      </c>
      <c r="LD301" s="396">
        <f t="shared" si="250"/>
        <v>1</v>
      </c>
      <c r="LE301" s="396">
        <f t="shared" si="250"/>
        <v>2</v>
      </c>
      <c r="LF301" s="396">
        <f t="shared" si="250"/>
        <v>0</v>
      </c>
      <c r="LG301" s="396">
        <f t="shared" si="250"/>
        <v>0</v>
      </c>
      <c r="LH301" s="396">
        <f t="shared" si="250"/>
        <v>0</v>
      </c>
      <c r="LI301" s="396">
        <f t="shared" si="250"/>
        <v>1</v>
      </c>
      <c r="LJ301" s="396">
        <f t="shared" si="250"/>
        <v>1</v>
      </c>
      <c r="LK301" s="396">
        <f t="shared" si="250"/>
        <v>1</v>
      </c>
      <c r="LL301" s="396">
        <f t="shared" si="250"/>
        <v>1</v>
      </c>
      <c r="LM301" s="396">
        <f t="shared" si="250"/>
        <v>1</v>
      </c>
      <c r="LN301" s="396">
        <f t="shared" si="250"/>
        <v>2</v>
      </c>
      <c r="LO301" s="396">
        <f t="shared" si="250"/>
        <v>1</v>
      </c>
      <c r="LP301" s="396">
        <f t="shared" si="250"/>
        <v>0</v>
      </c>
      <c r="LQ301" s="396">
        <f t="shared" si="250"/>
        <v>0</v>
      </c>
      <c r="LR301" s="396">
        <f t="shared" si="250"/>
        <v>0</v>
      </c>
      <c r="LS301" s="396">
        <f t="shared" si="250"/>
        <v>0</v>
      </c>
      <c r="LT301" s="396">
        <f t="shared" si="250"/>
        <v>0</v>
      </c>
      <c r="LU301" s="396">
        <f t="shared" si="250"/>
        <v>0</v>
      </c>
      <c r="LV301" s="396">
        <f t="shared" si="250"/>
        <v>0</v>
      </c>
      <c r="LW301" s="396">
        <f t="shared" si="250"/>
        <v>0</v>
      </c>
      <c r="LX301" s="396">
        <f t="shared" si="250"/>
        <v>0</v>
      </c>
      <c r="LY301" s="396">
        <f t="shared" si="250"/>
        <v>0</v>
      </c>
      <c r="LZ301" s="396">
        <f t="shared" si="250"/>
        <v>0</v>
      </c>
      <c r="MA301" s="396">
        <f t="shared" si="250"/>
        <v>0</v>
      </c>
      <c r="MB301" s="396">
        <f t="shared" si="250"/>
        <v>0</v>
      </c>
      <c r="MC301" s="396">
        <f t="shared" si="250"/>
        <v>0</v>
      </c>
      <c r="MD301" s="396">
        <f t="shared" si="250"/>
        <v>0</v>
      </c>
      <c r="ME301" s="396">
        <f t="shared" si="250"/>
        <v>0</v>
      </c>
      <c r="MF301" s="396">
        <f t="shared" si="250"/>
        <v>0</v>
      </c>
      <c r="MG301" s="396">
        <f t="shared" si="250"/>
        <v>0</v>
      </c>
      <c r="MH301" s="396">
        <f t="shared" si="250"/>
        <v>0</v>
      </c>
      <c r="MI301" s="396">
        <f t="shared" si="250"/>
        <v>0</v>
      </c>
      <c r="MJ301" s="396">
        <f t="shared" si="250"/>
        <v>1</v>
      </c>
      <c r="MK301" s="396">
        <f t="shared" si="250"/>
        <v>1</v>
      </c>
      <c r="ML301" s="396">
        <f t="shared" si="250"/>
        <v>1</v>
      </c>
      <c r="MM301" s="396">
        <f t="shared" si="250"/>
        <v>1</v>
      </c>
      <c r="MN301" s="396">
        <f t="shared" si="250"/>
        <v>2</v>
      </c>
      <c r="MO301" s="396">
        <f t="shared" si="250"/>
        <v>2</v>
      </c>
      <c r="MP301" s="396">
        <f t="shared" ref="MP301" si="251">SUM(MP277:MP300)</f>
        <v>2</v>
      </c>
      <c r="MQ301" s="396">
        <f t="shared" si="250"/>
        <v>1</v>
      </c>
      <c r="MR301" s="396">
        <f t="shared" si="250"/>
        <v>1</v>
      </c>
      <c r="MS301" s="396">
        <f t="shared" si="250"/>
        <v>1</v>
      </c>
      <c r="MT301" s="396">
        <f t="shared" si="250"/>
        <v>1</v>
      </c>
      <c r="MU301" s="396">
        <f t="shared" si="250"/>
        <v>1</v>
      </c>
      <c r="MV301" s="396">
        <f t="shared" si="250"/>
        <v>1</v>
      </c>
      <c r="MW301" s="396">
        <f t="shared" si="250"/>
        <v>2</v>
      </c>
      <c r="MX301" s="396">
        <f t="shared" si="250"/>
        <v>2</v>
      </c>
      <c r="MY301" s="396">
        <f t="shared" ref="MY301:PJ301" si="252">SUM(MY277:MY300)</f>
        <v>2</v>
      </c>
      <c r="MZ301" s="396">
        <f t="shared" si="252"/>
        <v>2</v>
      </c>
      <c r="NA301" s="396">
        <f t="shared" si="252"/>
        <v>2</v>
      </c>
      <c r="NB301" s="396">
        <f t="shared" si="252"/>
        <v>3</v>
      </c>
      <c r="NC301" s="396">
        <f t="shared" si="252"/>
        <v>3</v>
      </c>
      <c r="ND301" s="396">
        <f t="shared" si="252"/>
        <v>3</v>
      </c>
      <c r="NE301" s="396">
        <f t="shared" si="252"/>
        <v>3</v>
      </c>
      <c r="NF301" s="396">
        <f t="shared" si="252"/>
        <v>3</v>
      </c>
      <c r="NG301" s="396">
        <f t="shared" si="252"/>
        <v>3</v>
      </c>
      <c r="NH301" s="396">
        <f t="shared" si="252"/>
        <v>3</v>
      </c>
      <c r="NI301" s="396">
        <f t="shared" si="252"/>
        <v>2</v>
      </c>
      <c r="NJ301" s="396">
        <f t="shared" si="252"/>
        <v>1</v>
      </c>
      <c r="NK301" s="396">
        <f t="shared" si="252"/>
        <v>1</v>
      </c>
      <c r="NL301" s="396">
        <f t="shared" si="252"/>
        <v>1</v>
      </c>
      <c r="NM301" s="396">
        <f t="shared" si="252"/>
        <v>1</v>
      </c>
      <c r="NN301" s="396">
        <f t="shared" si="252"/>
        <v>1</v>
      </c>
      <c r="NO301" s="396">
        <f t="shared" si="252"/>
        <v>1</v>
      </c>
      <c r="NP301" s="396">
        <f t="shared" si="252"/>
        <v>1</v>
      </c>
      <c r="NQ301" s="396">
        <f t="shared" si="252"/>
        <v>0</v>
      </c>
      <c r="NR301" s="396">
        <f t="shared" si="252"/>
        <v>0</v>
      </c>
      <c r="NS301" s="396">
        <f t="shared" si="252"/>
        <v>0</v>
      </c>
      <c r="NT301" s="396">
        <f t="shared" si="252"/>
        <v>0</v>
      </c>
      <c r="NU301" s="396">
        <f t="shared" si="252"/>
        <v>0</v>
      </c>
      <c r="NV301" s="396">
        <f t="shared" si="252"/>
        <v>0</v>
      </c>
      <c r="NW301" s="396">
        <f t="shared" si="252"/>
        <v>0</v>
      </c>
      <c r="NX301" s="396">
        <f t="shared" si="252"/>
        <v>0</v>
      </c>
      <c r="NY301" s="396">
        <f t="shared" si="252"/>
        <v>0</v>
      </c>
      <c r="NZ301" s="396">
        <f t="shared" si="252"/>
        <v>0</v>
      </c>
      <c r="OA301" s="396">
        <f t="shared" si="252"/>
        <v>0</v>
      </c>
      <c r="OB301" s="396">
        <f t="shared" si="252"/>
        <v>0</v>
      </c>
      <c r="OC301" s="396">
        <f t="shared" si="252"/>
        <v>0</v>
      </c>
      <c r="OD301" s="396">
        <f t="shared" si="252"/>
        <v>1</v>
      </c>
      <c r="OE301" s="396">
        <f t="shared" si="252"/>
        <v>1</v>
      </c>
      <c r="OF301" s="396">
        <f t="shared" si="252"/>
        <v>1</v>
      </c>
      <c r="OG301" s="396">
        <f t="shared" si="252"/>
        <v>1</v>
      </c>
      <c r="OH301" s="396">
        <f t="shared" si="252"/>
        <v>1</v>
      </c>
      <c r="OI301" s="396">
        <f t="shared" si="252"/>
        <v>1</v>
      </c>
      <c r="OJ301" s="396">
        <f t="shared" si="252"/>
        <v>1</v>
      </c>
      <c r="OK301" s="396">
        <f t="shared" si="252"/>
        <v>1</v>
      </c>
      <c r="OL301" s="396">
        <f t="shared" si="252"/>
        <v>1</v>
      </c>
      <c r="OM301" s="396">
        <f t="shared" si="252"/>
        <v>1</v>
      </c>
      <c r="ON301" s="396">
        <f t="shared" si="252"/>
        <v>1</v>
      </c>
      <c r="OO301" s="396">
        <f t="shared" si="252"/>
        <v>1</v>
      </c>
      <c r="OP301" s="396">
        <f t="shared" si="252"/>
        <v>1</v>
      </c>
      <c r="OQ301" s="396">
        <f t="shared" si="252"/>
        <v>0</v>
      </c>
      <c r="OR301" s="396">
        <f t="shared" si="252"/>
        <v>0</v>
      </c>
      <c r="OS301" s="396">
        <f t="shared" si="252"/>
        <v>0</v>
      </c>
      <c r="OT301" s="396">
        <f t="shared" si="252"/>
        <v>0</v>
      </c>
      <c r="OU301" s="396">
        <f t="shared" si="252"/>
        <v>0</v>
      </c>
      <c r="OV301" s="396">
        <f t="shared" si="252"/>
        <v>0</v>
      </c>
      <c r="OW301" s="396">
        <f t="shared" si="252"/>
        <v>0</v>
      </c>
      <c r="OX301" s="396">
        <f t="shared" si="252"/>
        <v>0</v>
      </c>
      <c r="OY301" s="396">
        <f t="shared" si="252"/>
        <v>0</v>
      </c>
      <c r="OZ301" s="396">
        <f t="shared" si="252"/>
        <v>0</v>
      </c>
      <c r="PA301" s="396">
        <f t="shared" si="252"/>
        <v>0</v>
      </c>
      <c r="PB301" s="396">
        <f t="shared" si="252"/>
        <v>0</v>
      </c>
      <c r="PC301" s="396">
        <f t="shared" si="252"/>
        <v>0</v>
      </c>
      <c r="PD301" s="396">
        <f t="shared" si="252"/>
        <v>0</v>
      </c>
      <c r="PE301" s="396">
        <f t="shared" si="252"/>
        <v>0</v>
      </c>
      <c r="PF301" s="396">
        <f t="shared" si="252"/>
        <v>0</v>
      </c>
      <c r="PG301" s="396">
        <f t="shared" si="252"/>
        <v>0</v>
      </c>
      <c r="PH301" s="396">
        <f t="shared" si="252"/>
        <v>0</v>
      </c>
      <c r="PI301" s="396">
        <f t="shared" si="252"/>
        <v>0</v>
      </c>
      <c r="PJ301" s="396">
        <f t="shared" si="252"/>
        <v>0</v>
      </c>
      <c r="PK301" s="396">
        <f t="shared" ref="PK301:PT301" si="253">SUM(PK277:PK300)</f>
        <v>0</v>
      </c>
      <c r="PL301" s="396">
        <f t="shared" si="253"/>
        <v>0</v>
      </c>
      <c r="PM301" s="396">
        <f t="shared" si="253"/>
        <v>0</v>
      </c>
      <c r="PN301" s="396">
        <f t="shared" si="253"/>
        <v>0</v>
      </c>
      <c r="PO301" s="396">
        <f t="shared" si="253"/>
        <v>0</v>
      </c>
      <c r="PP301" s="396">
        <f t="shared" si="253"/>
        <v>0</v>
      </c>
      <c r="PQ301" s="396">
        <f t="shared" si="253"/>
        <v>0</v>
      </c>
      <c r="PR301" s="396">
        <f t="shared" si="253"/>
        <v>0</v>
      </c>
      <c r="PS301" s="396">
        <f t="shared" si="253"/>
        <v>0</v>
      </c>
      <c r="PT301" s="396">
        <f t="shared" si="253"/>
        <v>0</v>
      </c>
    </row>
    <row r="302" spans="1:436" s="144" customFormat="1" x14ac:dyDescent="0.2">
      <c r="A302" s="55"/>
      <c r="B302" s="1"/>
      <c r="C302" s="173"/>
      <c r="D302" s="154"/>
      <c r="E302" s="154"/>
      <c r="F302" s="154"/>
      <c r="G302" s="333"/>
      <c r="H302" s="333"/>
      <c r="I302" s="333"/>
      <c r="J302" s="333"/>
      <c r="K302" s="333"/>
      <c r="L302" s="333"/>
      <c r="M302" s="333"/>
      <c r="N302" s="333"/>
      <c r="O302" s="333"/>
      <c r="P302" s="333"/>
      <c r="Q302" s="333"/>
      <c r="R302" s="333"/>
      <c r="S302" s="333"/>
      <c r="T302" s="333"/>
      <c r="U302" s="333"/>
      <c r="V302" s="333"/>
      <c r="W302" s="333"/>
      <c r="X302" s="333"/>
      <c r="Y302" s="333"/>
      <c r="Z302" s="333"/>
      <c r="AA302" s="333"/>
      <c r="AB302" s="333"/>
      <c r="AC302" s="333"/>
      <c r="AD302" s="333"/>
      <c r="AE302" s="333"/>
      <c r="AF302" s="333"/>
      <c r="AG302" s="333"/>
      <c r="AH302" s="333"/>
      <c r="AI302" s="333"/>
      <c r="AJ302" s="333"/>
      <c r="AK302" s="333"/>
      <c r="AL302" s="333"/>
      <c r="AM302" s="333"/>
      <c r="AN302" s="333"/>
      <c r="AO302" s="333"/>
      <c r="AP302" s="333"/>
      <c r="AQ302" s="333"/>
      <c r="AR302" s="333"/>
      <c r="AS302" s="333"/>
      <c r="AT302" s="333"/>
      <c r="AU302" s="333"/>
      <c r="AV302" s="333"/>
      <c r="AW302" s="333"/>
      <c r="AX302" s="333"/>
      <c r="AY302" s="333"/>
      <c r="AZ302" s="333"/>
      <c r="BA302" s="333"/>
      <c r="BB302" s="333"/>
      <c r="BC302" s="333"/>
      <c r="BD302" s="333"/>
      <c r="BE302" s="333"/>
      <c r="BF302" s="333"/>
      <c r="BG302" s="333"/>
      <c r="BH302" s="333"/>
      <c r="BI302" s="333"/>
      <c r="BJ302" s="333"/>
      <c r="BK302" s="333"/>
      <c r="BL302" s="333"/>
      <c r="BM302" s="333"/>
      <c r="BN302" s="333"/>
      <c r="BO302" s="333"/>
      <c r="BP302" s="333"/>
      <c r="BQ302" s="333"/>
      <c r="BR302" s="333"/>
      <c r="BS302" s="333"/>
      <c r="BT302" s="333"/>
      <c r="BU302" s="333"/>
      <c r="BV302" s="333"/>
      <c r="BW302" s="333"/>
      <c r="BX302" s="333"/>
      <c r="BY302" s="333"/>
      <c r="BZ302" s="333"/>
      <c r="CA302" s="333"/>
      <c r="CB302" s="333"/>
      <c r="CC302" s="333"/>
      <c r="CD302" s="333"/>
      <c r="CE302" s="333"/>
      <c r="CF302" s="333"/>
      <c r="CG302" s="333"/>
      <c r="CH302" s="333"/>
      <c r="CI302" s="333"/>
      <c r="CJ302" s="333"/>
      <c r="CK302" s="333"/>
      <c r="CL302" s="333"/>
      <c r="CM302" s="333"/>
      <c r="CN302" s="333"/>
      <c r="CO302" s="333"/>
      <c r="CP302" s="333"/>
      <c r="CQ302" s="333"/>
      <c r="CR302" s="333"/>
      <c r="CS302" s="333"/>
      <c r="CT302" s="333"/>
      <c r="CU302" s="333"/>
      <c r="CV302" s="345"/>
      <c r="CW302" s="345"/>
      <c r="CX302" s="345"/>
      <c r="CY302" s="345"/>
      <c r="CZ302" s="345"/>
      <c r="DA302" s="345"/>
      <c r="DB302" s="345"/>
      <c r="DC302" s="345"/>
      <c r="DD302" s="345"/>
      <c r="DE302" s="345"/>
      <c r="DF302" s="345"/>
      <c r="DG302" s="333"/>
      <c r="DH302" s="333"/>
      <c r="DI302" s="333"/>
      <c r="DJ302" s="333"/>
      <c r="DK302" s="333"/>
      <c r="DL302" s="333"/>
      <c r="DM302" s="333"/>
      <c r="DN302" s="333"/>
      <c r="DO302" s="333"/>
      <c r="DP302" s="333"/>
      <c r="DQ302" s="333"/>
      <c r="DR302" s="333"/>
      <c r="DS302" s="333"/>
      <c r="DT302" s="333"/>
      <c r="DU302" s="333"/>
      <c r="DV302" s="333"/>
      <c r="DW302" s="333"/>
      <c r="DX302" s="333"/>
      <c r="DY302" s="333"/>
      <c r="DZ302" s="333"/>
      <c r="EA302" s="333"/>
      <c r="EB302" s="333"/>
      <c r="EC302" s="333"/>
      <c r="ED302" s="333"/>
      <c r="EE302" s="333"/>
      <c r="EF302" s="333"/>
      <c r="EG302" s="333"/>
      <c r="EH302" s="333"/>
      <c r="EI302" s="333"/>
      <c r="EJ302" s="333"/>
      <c r="EK302" s="333"/>
      <c r="EL302" s="333"/>
      <c r="EM302" s="333"/>
      <c r="EN302" s="333"/>
      <c r="EO302" s="333"/>
      <c r="EP302" s="333"/>
      <c r="EQ302" s="333"/>
      <c r="ER302" s="333"/>
      <c r="ES302" s="333"/>
      <c r="ET302" s="333"/>
      <c r="EU302" s="333"/>
      <c r="EV302" s="333"/>
      <c r="EW302" s="333"/>
      <c r="EX302" s="333"/>
      <c r="EY302" s="333"/>
      <c r="EZ302" s="333"/>
      <c r="FA302" s="333"/>
      <c r="FB302" s="333"/>
      <c r="FC302" s="333"/>
      <c r="FD302" s="333"/>
      <c r="FE302" s="333"/>
      <c r="FF302" s="333"/>
      <c r="FI302" s="343"/>
      <c r="GJ302" s="408"/>
      <c r="GL302" s="408"/>
      <c r="GP302" s="363"/>
      <c r="GV302" s="333"/>
      <c r="GW302" s="333"/>
      <c r="GX302" s="333"/>
      <c r="GY302" s="333"/>
      <c r="GZ302" s="333"/>
      <c r="HA302" s="333"/>
      <c r="HB302" s="333"/>
      <c r="HC302" s="333"/>
      <c r="HD302" s="333"/>
      <c r="HE302" s="333"/>
      <c r="HF302" s="333"/>
      <c r="HG302" s="333"/>
      <c r="HJ302" s="343"/>
      <c r="IK302" s="408"/>
      <c r="IM302" s="408"/>
      <c r="IN302" s="343"/>
      <c r="IQ302" s="363"/>
      <c r="JC302" s="343"/>
      <c r="JF302" s="363"/>
      <c r="JN302" s="343"/>
      <c r="JV302" s="343"/>
    </row>
    <row r="303" spans="1:436" s="144" customFormat="1" x14ac:dyDescent="0.2">
      <c r="A303" s="1"/>
      <c r="B303" s="53" t="s">
        <v>558</v>
      </c>
      <c r="C303" s="173"/>
      <c r="D303" s="154"/>
      <c r="E303" s="154"/>
      <c r="F303" s="154"/>
      <c r="G303" s="333"/>
      <c r="H303" s="333"/>
      <c r="I303" s="333"/>
      <c r="J303" s="333"/>
      <c r="K303" s="333"/>
      <c r="L303" s="333"/>
      <c r="M303" s="333"/>
      <c r="N303" s="333"/>
      <c r="O303" s="333"/>
      <c r="P303" s="333"/>
      <c r="Q303" s="333"/>
      <c r="R303" s="333"/>
      <c r="S303" s="333"/>
      <c r="T303" s="333"/>
      <c r="U303" s="333"/>
      <c r="V303" s="333"/>
      <c r="W303" s="333"/>
      <c r="X303" s="333"/>
      <c r="Y303" s="333"/>
      <c r="Z303" s="333"/>
      <c r="AA303" s="333"/>
      <c r="AB303" s="333"/>
      <c r="AC303" s="333"/>
      <c r="AD303" s="333"/>
      <c r="AE303" s="333"/>
      <c r="AF303" s="333"/>
      <c r="AG303" s="333"/>
      <c r="AH303" s="333"/>
      <c r="AI303" s="333"/>
      <c r="AJ303" s="333"/>
      <c r="AK303" s="333"/>
      <c r="AL303" s="333"/>
      <c r="AM303" s="333"/>
      <c r="AN303" s="333"/>
      <c r="AO303" s="333"/>
      <c r="AP303" s="333"/>
      <c r="AQ303" s="333"/>
      <c r="AR303" s="333"/>
      <c r="AS303" s="333"/>
      <c r="AT303" s="333"/>
      <c r="AU303" s="333"/>
      <c r="AV303" s="333"/>
      <c r="AW303" s="333"/>
      <c r="AX303" s="333"/>
      <c r="AY303" s="333"/>
      <c r="AZ303" s="333"/>
      <c r="BA303" s="333"/>
      <c r="BB303" s="333"/>
      <c r="BC303" s="333"/>
      <c r="BD303" s="333"/>
      <c r="BE303" s="333"/>
      <c r="BF303" s="333"/>
      <c r="BG303" s="333"/>
      <c r="BH303" s="333"/>
      <c r="BI303" s="333"/>
      <c r="BJ303" s="333"/>
      <c r="BK303" s="333"/>
      <c r="BL303" s="333"/>
      <c r="BM303" s="333"/>
      <c r="BN303" s="333"/>
      <c r="BO303" s="333"/>
      <c r="BP303" s="333"/>
      <c r="BQ303" s="333"/>
      <c r="BR303" s="333"/>
      <c r="BS303" s="333"/>
      <c r="BT303" s="333"/>
      <c r="BU303" s="333"/>
      <c r="BV303" s="333"/>
      <c r="BW303" s="333"/>
      <c r="BX303" s="333"/>
      <c r="BY303" s="333"/>
      <c r="BZ303" s="333"/>
      <c r="CA303" s="333"/>
      <c r="CB303" s="333"/>
      <c r="CC303" s="333"/>
      <c r="CD303" s="333"/>
      <c r="CE303" s="333"/>
      <c r="CF303" s="333"/>
      <c r="CG303" s="333"/>
      <c r="CH303" s="333"/>
      <c r="CI303" s="333"/>
      <c r="CJ303" s="333"/>
      <c r="CK303" s="333"/>
      <c r="CL303" s="333"/>
      <c r="CM303" s="333"/>
      <c r="CN303" s="333"/>
      <c r="CO303" s="333"/>
      <c r="CP303" s="333"/>
      <c r="CQ303" s="333"/>
      <c r="CR303" s="333"/>
      <c r="CS303" s="333"/>
      <c r="CT303" s="333"/>
      <c r="CU303" s="333"/>
      <c r="CV303" s="345"/>
      <c r="CW303" s="345"/>
      <c r="CX303" s="345"/>
      <c r="CY303" s="345"/>
      <c r="CZ303" s="345"/>
      <c r="DA303" s="345"/>
      <c r="DB303" s="345"/>
      <c r="DC303" s="345"/>
      <c r="DD303" s="345"/>
      <c r="DE303" s="345"/>
      <c r="DF303" s="345"/>
      <c r="DG303" s="333"/>
      <c r="DH303" s="333"/>
      <c r="DI303" s="333"/>
      <c r="DJ303" s="333"/>
      <c r="DK303" s="333"/>
      <c r="DL303" s="333"/>
      <c r="DM303" s="333"/>
      <c r="DN303" s="333"/>
      <c r="DO303" s="333"/>
      <c r="DP303" s="333"/>
      <c r="DQ303" s="333"/>
      <c r="DR303" s="333"/>
      <c r="DS303" s="333"/>
      <c r="DT303" s="333"/>
      <c r="DU303" s="333"/>
      <c r="DV303" s="333"/>
      <c r="DW303" s="333"/>
      <c r="DX303" s="333"/>
      <c r="DY303" s="333"/>
      <c r="DZ303" s="333"/>
      <c r="EA303" s="333"/>
      <c r="EB303" s="333"/>
      <c r="EC303" s="333"/>
      <c r="ED303" s="333"/>
      <c r="EE303" s="333"/>
      <c r="EF303" s="333"/>
      <c r="EG303" s="333"/>
      <c r="EH303" s="333"/>
      <c r="EI303" s="333"/>
      <c r="EJ303" s="333"/>
      <c r="EK303" s="333"/>
      <c r="EL303" s="333"/>
      <c r="EM303" s="333"/>
      <c r="EN303" s="333"/>
      <c r="EO303" s="333"/>
      <c r="EP303" s="333"/>
      <c r="EQ303" s="333"/>
      <c r="ER303" s="333"/>
      <c r="ES303" s="333"/>
      <c r="ET303" s="333"/>
      <c r="EU303" s="333"/>
      <c r="EV303" s="333"/>
      <c r="EW303" s="333"/>
      <c r="EX303" s="333"/>
      <c r="EY303" s="333"/>
      <c r="EZ303" s="333"/>
      <c r="FA303" s="333"/>
      <c r="FB303" s="333"/>
      <c r="FC303" s="333"/>
      <c r="FD303" s="333"/>
      <c r="FE303" s="333"/>
      <c r="FF303" s="333"/>
      <c r="FI303" s="343"/>
      <c r="GJ303" s="408"/>
      <c r="GL303" s="408"/>
      <c r="GP303" s="363"/>
      <c r="GV303" s="333"/>
      <c r="GW303" s="333"/>
      <c r="GX303" s="333"/>
      <c r="GY303" s="333"/>
      <c r="GZ303" s="333"/>
      <c r="HA303" s="333"/>
      <c r="HB303" s="333"/>
      <c r="HC303" s="333"/>
      <c r="HD303" s="333"/>
      <c r="HE303" s="333"/>
      <c r="HF303" s="333"/>
      <c r="HG303" s="333"/>
      <c r="HJ303" s="343"/>
      <c r="IK303" s="408"/>
      <c r="IM303" s="408"/>
      <c r="IN303" s="343"/>
      <c r="IQ303" s="363"/>
      <c r="JC303" s="343"/>
      <c r="JF303" s="363"/>
      <c r="JN303" s="343"/>
      <c r="JV303" s="343"/>
      <c r="KZ303" s="451"/>
      <c r="LA303" s="451"/>
      <c r="LB303" s="451"/>
      <c r="LC303" s="451"/>
      <c r="LD303" s="451"/>
      <c r="LE303" s="451"/>
      <c r="LF303" s="451"/>
      <c r="LG303" s="451"/>
      <c r="LH303" s="451"/>
      <c r="LI303" s="451"/>
    </row>
    <row r="304" spans="1:436" x14ac:dyDescent="0.2">
      <c r="A304" s="55"/>
      <c r="B304" s="1">
        <v>1</v>
      </c>
      <c r="C304" s="166">
        <f t="shared" ref="C304:C327" ca="1" si="254">OFFSET($F$303,$B304,$E$4)</f>
        <v>2</v>
      </c>
      <c r="D304" s="154"/>
      <c r="E304" s="154"/>
      <c r="F304" s="154"/>
      <c r="G304">
        <v>3</v>
      </c>
      <c r="H304">
        <v>3</v>
      </c>
      <c r="I304" s="341">
        <v>2.5</v>
      </c>
      <c r="J304">
        <v>2</v>
      </c>
      <c r="K304">
        <v>2</v>
      </c>
      <c r="L304">
        <v>2</v>
      </c>
      <c r="M304">
        <v>2</v>
      </c>
      <c r="N304">
        <v>2</v>
      </c>
      <c r="O304">
        <v>2</v>
      </c>
      <c r="P304">
        <v>2</v>
      </c>
      <c r="Q304">
        <v>2</v>
      </c>
      <c r="R304">
        <v>2</v>
      </c>
      <c r="S304">
        <v>2</v>
      </c>
      <c r="T304">
        <v>2</v>
      </c>
      <c r="U304">
        <v>3</v>
      </c>
      <c r="V304">
        <v>3</v>
      </c>
      <c r="W304">
        <v>3</v>
      </c>
      <c r="X304">
        <v>4</v>
      </c>
      <c r="Y304">
        <v>5</v>
      </c>
      <c r="Z304">
        <v>5</v>
      </c>
      <c r="AA304">
        <v>5</v>
      </c>
      <c r="AB304">
        <v>5</v>
      </c>
      <c r="AC304">
        <v>5</v>
      </c>
      <c r="AD304">
        <v>5</v>
      </c>
      <c r="AE304">
        <v>5</v>
      </c>
      <c r="AF304">
        <v>5</v>
      </c>
      <c r="AG304">
        <v>5</v>
      </c>
      <c r="AH304">
        <v>5</v>
      </c>
      <c r="AI304">
        <v>4</v>
      </c>
      <c r="AJ304">
        <v>4</v>
      </c>
      <c r="AK304">
        <v>4</v>
      </c>
      <c r="AL304">
        <v>4</v>
      </c>
      <c r="AM304">
        <v>4</v>
      </c>
      <c r="AN304">
        <v>4</v>
      </c>
      <c r="AO304">
        <v>3</v>
      </c>
      <c r="AP304" s="362">
        <v>2.5</v>
      </c>
      <c r="AQ304">
        <v>2</v>
      </c>
      <c r="AR304">
        <v>3</v>
      </c>
      <c r="AS304">
        <v>3</v>
      </c>
      <c r="AT304">
        <v>3</v>
      </c>
      <c r="AU304">
        <v>2</v>
      </c>
      <c r="AV304">
        <v>2</v>
      </c>
      <c r="AW304" s="144">
        <v>2</v>
      </c>
      <c r="AX304" s="144">
        <v>2</v>
      </c>
      <c r="AY304" s="144">
        <v>2</v>
      </c>
      <c r="AZ304" s="144">
        <v>2</v>
      </c>
      <c r="BA304" s="144">
        <v>2</v>
      </c>
      <c r="BB304" s="144">
        <v>2</v>
      </c>
      <c r="BC304" s="144">
        <v>2</v>
      </c>
      <c r="BD304" s="144">
        <v>2</v>
      </c>
      <c r="BE304" s="144">
        <v>2</v>
      </c>
      <c r="BF304" s="144">
        <v>2</v>
      </c>
      <c r="BG304">
        <v>2</v>
      </c>
      <c r="BH304">
        <v>2</v>
      </c>
      <c r="BI304">
        <v>2</v>
      </c>
      <c r="BJ304">
        <v>2</v>
      </c>
      <c r="BK304">
        <v>2</v>
      </c>
      <c r="BL304">
        <v>1</v>
      </c>
      <c r="BM304">
        <v>1</v>
      </c>
      <c r="BN304">
        <v>1</v>
      </c>
      <c r="BO304">
        <v>1</v>
      </c>
      <c r="BP304">
        <v>1</v>
      </c>
      <c r="BQ304">
        <v>1</v>
      </c>
      <c r="BR304">
        <v>1</v>
      </c>
      <c r="BS304" s="371">
        <v>0</v>
      </c>
      <c r="BT304">
        <v>2</v>
      </c>
      <c r="BU304">
        <v>2</v>
      </c>
      <c r="BV304">
        <v>1</v>
      </c>
      <c r="BW304">
        <v>1</v>
      </c>
      <c r="BX304">
        <v>1</v>
      </c>
      <c r="BY304">
        <v>1</v>
      </c>
      <c r="BZ304">
        <v>1</v>
      </c>
      <c r="CA304" s="381">
        <v>1</v>
      </c>
      <c r="CB304" s="149">
        <v>1</v>
      </c>
      <c r="CC304" s="381">
        <v>1</v>
      </c>
      <c r="CD304" s="381">
        <v>1</v>
      </c>
      <c r="CE304" s="381">
        <v>0</v>
      </c>
      <c r="CF304" s="381">
        <v>0</v>
      </c>
      <c r="CG304" s="149">
        <v>0</v>
      </c>
      <c r="CH304" s="149">
        <v>0</v>
      </c>
      <c r="CI304" s="381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  <c r="DH304">
        <v>0</v>
      </c>
      <c r="DI304">
        <v>1</v>
      </c>
      <c r="DJ304">
        <v>1</v>
      </c>
      <c r="DK304">
        <v>1</v>
      </c>
      <c r="DL304">
        <v>1</v>
      </c>
      <c r="DM304">
        <v>0</v>
      </c>
      <c r="DN304">
        <v>0</v>
      </c>
      <c r="DO304">
        <v>0</v>
      </c>
      <c r="DP304">
        <v>0</v>
      </c>
      <c r="DQ304">
        <v>0</v>
      </c>
      <c r="DR304" s="381">
        <v>0</v>
      </c>
      <c r="DS304">
        <v>1</v>
      </c>
      <c r="DT304" s="381">
        <v>1</v>
      </c>
      <c r="DU304" s="400">
        <v>1</v>
      </c>
      <c r="DV304" s="400">
        <v>1</v>
      </c>
      <c r="DW304" s="400">
        <v>1</v>
      </c>
      <c r="DX304" s="381">
        <v>1</v>
      </c>
      <c r="DY304" s="400"/>
      <c r="DZ304" s="400"/>
      <c r="EA304" s="400"/>
      <c r="EB304" s="400"/>
      <c r="EC304" s="381"/>
      <c r="ED304" s="381"/>
      <c r="EE304" s="381">
        <v>1</v>
      </c>
      <c r="EF304" s="381">
        <v>1</v>
      </c>
      <c r="EG304" s="381">
        <v>1</v>
      </c>
      <c r="EH304" s="381">
        <v>2</v>
      </c>
      <c r="EI304" s="381">
        <v>2</v>
      </c>
      <c r="EJ304" s="381">
        <v>2</v>
      </c>
      <c r="EK304" s="381">
        <v>1</v>
      </c>
      <c r="EL304" s="381">
        <v>1</v>
      </c>
      <c r="EM304" s="381">
        <v>1</v>
      </c>
      <c r="EN304" s="381">
        <v>1</v>
      </c>
      <c r="EO304">
        <v>2</v>
      </c>
      <c r="EP304" s="381">
        <v>2</v>
      </c>
      <c r="EQ304" s="381">
        <v>2</v>
      </c>
      <c r="ER304" s="381">
        <v>2</v>
      </c>
      <c r="ES304" s="381">
        <v>2</v>
      </c>
      <c r="ET304" s="381">
        <v>2</v>
      </c>
      <c r="EU304" s="381">
        <v>2</v>
      </c>
      <c r="EV304" s="381">
        <v>2</v>
      </c>
      <c r="EW304" s="381">
        <v>2</v>
      </c>
      <c r="EX304" s="381">
        <v>1</v>
      </c>
      <c r="EY304" s="381">
        <v>1</v>
      </c>
      <c r="EZ304" s="381">
        <v>1</v>
      </c>
      <c r="FA304" s="381">
        <v>1</v>
      </c>
      <c r="FB304" s="381">
        <v>1</v>
      </c>
      <c r="FC304" s="381">
        <v>1</v>
      </c>
      <c r="FD304" s="381">
        <v>1</v>
      </c>
      <c r="FE304" s="381">
        <v>1</v>
      </c>
      <c r="FF304" s="381"/>
      <c r="FG304" s="381"/>
      <c r="FH304" s="381"/>
      <c r="FI304" s="381"/>
      <c r="FJ304" s="381"/>
      <c r="FL304" s="381"/>
      <c r="FM304" s="381"/>
      <c r="FN304">
        <v>0</v>
      </c>
      <c r="FQ304" s="381">
        <v>0</v>
      </c>
      <c r="FR304">
        <v>0</v>
      </c>
      <c r="FS304" s="381">
        <v>0</v>
      </c>
      <c r="FT304">
        <v>0</v>
      </c>
      <c r="FU304" s="381">
        <v>0</v>
      </c>
      <c r="FV304" s="400">
        <v>0</v>
      </c>
      <c r="FW304" s="400">
        <v>0</v>
      </c>
      <c r="FX304" s="400">
        <v>0</v>
      </c>
      <c r="FY304" s="381">
        <v>0</v>
      </c>
      <c r="FZ304" s="400">
        <v>0</v>
      </c>
      <c r="GA304" s="400">
        <v>0</v>
      </c>
      <c r="GB304" s="400">
        <v>0</v>
      </c>
      <c r="GC304" s="400">
        <v>0</v>
      </c>
      <c r="GD304" s="381">
        <v>0</v>
      </c>
      <c r="GE304" s="381">
        <v>0</v>
      </c>
      <c r="GF304" s="381">
        <v>0</v>
      </c>
      <c r="GG304" s="381">
        <v>0</v>
      </c>
      <c r="GH304" s="381">
        <v>0</v>
      </c>
      <c r="GI304" s="381">
        <v>0</v>
      </c>
      <c r="GJ304" s="381">
        <v>0</v>
      </c>
      <c r="GK304" s="381">
        <v>0</v>
      </c>
      <c r="GL304" s="381">
        <v>0</v>
      </c>
      <c r="GM304" s="381">
        <v>0</v>
      </c>
      <c r="GN304" s="381">
        <v>0</v>
      </c>
      <c r="GO304" s="381">
        <v>0</v>
      </c>
      <c r="GP304">
        <v>0</v>
      </c>
      <c r="GQ304" s="381">
        <v>0</v>
      </c>
      <c r="GR304" s="381">
        <v>1</v>
      </c>
      <c r="GS304" s="381">
        <v>1</v>
      </c>
      <c r="GT304" s="381">
        <v>0</v>
      </c>
      <c r="GU304" s="381">
        <v>0</v>
      </c>
      <c r="GV304">
        <v>0</v>
      </c>
      <c r="GW304">
        <v>0</v>
      </c>
      <c r="GX304">
        <v>1</v>
      </c>
      <c r="GY304">
        <v>0</v>
      </c>
      <c r="GZ304">
        <v>0</v>
      </c>
      <c r="HA304">
        <v>0</v>
      </c>
      <c r="HB304">
        <v>0</v>
      </c>
      <c r="HC304">
        <v>0</v>
      </c>
      <c r="HD304">
        <v>0</v>
      </c>
      <c r="HE304">
        <v>0</v>
      </c>
      <c r="HF304" s="400">
        <v>0</v>
      </c>
      <c r="HG304">
        <v>0</v>
      </c>
      <c r="HH304">
        <v>0</v>
      </c>
      <c r="HI304">
        <v>0</v>
      </c>
      <c r="HJ304">
        <v>0</v>
      </c>
      <c r="HK304">
        <v>1</v>
      </c>
      <c r="HL304">
        <v>2</v>
      </c>
      <c r="HM304">
        <v>2</v>
      </c>
      <c r="HN304">
        <v>3</v>
      </c>
      <c r="HO304">
        <v>3</v>
      </c>
      <c r="HP304">
        <v>3</v>
      </c>
      <c r="HQ304">
        <v>4</v>
      </c>
      <c r="HR304">
        <v>4</v>
      </c>
      <c r="HS304">
        <v>4</v>
      </c>
      <c r="HT304">
        <v>4</v>
      </c>
      <c r="HU304">
        <v>4</v>
      </c>
      <c r="HV304">
        <v>3</v>
      </c>
      <c r="HW304">
        <v>3</v>
      </c>
      <c r="HX304">
        <v>2</v>
      </c>
      <c r="HY304">
        <v>1</v>
      </c>
      <c r="HZ304">
        <v>1</v>
      </c>
      <c r="IA304">
        <v>1</v>
      </c>
      <c r="IB304">
        <v>1</v>
      </c>
      <c r="IC304">
        <v>1</v>
      </c>
      <c r="ID304">
        <v>1</v>
      </c>
      <c r="IE304">
        <v>1</v>
      </c>
      <c r="IF304">
        <v>1</v>
      </c>
      <c r="IG304">
        <v>1</v>
      </c>
      <c r="IH304">
        <v>0</v>
      </c>
      <c r="II304">
        <v>0</v>
      </c>
      <c r="IJ304">
        <v>0</v>
      </c>
      <c r="IK304">
        <v>0</v>
      </c>
      <c r="IL304">
        <v>0</v>
      </c>
      <c r="IM304">
        <v>0</v>
      </c>
      <c r="IN304" s="341">
        <f t="shared" ref="IN304:IN327" si="255">(IM304+IO304)/2</f>
        <v>0</v>
      </c>
      <c r="IO304">
        <v>0</v>
      </c>
      <c r="IP304">
        <v>0</v>
      </c>
      <c r="IQ304">
        <v>0</v>
      </c>
      <c r="IR304">
        <v>0</v>
      </c>
      <c r="IS304">
        <v>0</v>
      </c>
      <c r="IT304">
        <v>0</v>
      </c>
      <c r="IU304">
        <v>0</v>
      </c>
      <c r="IV304">
        <v>0</v>
      </c>
      <c r="IW304">
        <v>0</v>
      </c>
      <c r="IX304">
        <v>0</v>
      </c>
      <c r="IY304">
        <v>0</v>
      </c>
      <c r="IZ304">
        <v>0</v>
      </c>
      <c r="JA304">
        <v>0</v>
      </c>
      <c r="JB304">
        <v>0</v>
      </c>
      <c r="JC304" s="343">
        <f>(JB304+JD304)/2</f>
        <v>0</v>
      </c>
      <c r="JD304">
        <v>0</v>
      </c>
      <c r="JE304">
        <v>0</v>
      </c>
      <c r="JF304" s="362">
        <f>(JG304+JE304)/2</f>
        <v>0</v>
      </c>
      <c r="JG304">
        <v>0</v>
      </c>
      <c r="JH304">
        <v>0</v>
      </c>
      <c r="JI304">
        <v>0</v>
      </c>
      <c r="JJ304">
        <v>0</v>
      </c>
      <c r="JK304">
        <v>0</v>
      </c>
      <c r="JL304">
        <v>0</v>
      </c>
      <c r="JM304">
        <v>0</v>
      </c>
      <c r="JN304" s="341">
        <f>(JM304+JO304)/2</f>
        <v>0</v>
      </c>
      <c r="JO304">
        <v>0</v>
      </c>
      <c r="JP304">
        <v>0</v>
      </c>
      <c r="JQ304">
        <v>0</v>
      </c>
      <c r="JR304">
        <v>0</v>
      </c>
      <c r="JS304">
        <v>0</v>
      </c>
      <c r="JT304">
        <v>0</v>
      </c>
      <c r="JU304">
        <v>0</v>
      </c>
      <c r="JV304" s="341">
        <f>(JU304+JW304)/2</f>
        <v>0</v>
      </c>
      <c r="JW304">
        <v>0</v>
      </c>
      <c r="JX304">
        <v>0</v>
      </c>
      <c r="JY304">
        <v>0</v>
      </c>
      <c r="JZ304">
        <v>0</v>
      </c>
      <c r="KA304">
        <v>0</v>
      </c>
      <c r="KB304">
        <v>1</v>
      </c>
      <c r="KC304">
        <v>1</v>
      </c>
      <c r="KD304">
        <v>2</v>
      </c>
      <c r="KE304">
        <v>2</v>
      </c>
      <c r="KF304">
        <v>2</v>
      </c>
      <c r="KG304">
        <v>1</v>
      </c>
      <c r="KH304">
        <v>1</v>
      </c>
      <c r="KI304">
        <v>1</v>
      </c>
      <c r="KJ304">
        <v>1</v>
      </c>
      <c r="KK304">
        <v>0</v>
      </c>
      <c r="KL304">
        <v>0</v>
      </c>
      <c r="KM304">
        <v>0</v>
      </c>
      <c r="KN304">
        <v>0</v>
      </c>
      <c r="KO304">
        <v>0</v>
      </c>
      <c r="KP304">
        <v>0</v>
      </c>
      <c r="KQ304">
        <v>0</v>
      </c>
      <c r="KR304">
        <v>0</v>
      </c>
      <c r="KS304">
        <v>0</v>
      </c>
      <c r="KT304">
        <v>0</v>
      </c>
      <c r="KU304">
        <v>0</v>
      </c>
      <c r="KV304">
        <v>0</v>
      </c>
      <c r="KW304">
        <v>0</v>
      </c>
      <c r="KX304">
        <v>0</v>
      </c>
      <c r="KY304">
        <v>0</v>
      </c>
      <c r="KZ304" s="471">
        <v>0</v>
      </c>
      <c r="LA304" s="471">
        <v>0</v>
      </c>
      <c r="LB304" s="471">
        <v>1</v>
      </c>
      <c r="LC304" s="471">
        <v>1</v>
      </c>
      <c r="LD304" s="471">
        <v>1</v>
      </c>
      <c r="LE304" s="471">
        <v>1</v>
      </c>
      <c r="LF304" s="471">
        <v>1</v>
      </c>
      <c r="LG304" s="471">
        <v>1</v>
      </c>
      <c r="LH304" s="471">
        <v>1</v>
      </c>
      <c r="LI304" s="471">
        <v>1</v>
      </c>
      <c r="LJ304">
        <v>1</v>
      </c>
      <c r="LK304">
        <v>1</v>
      </c>
      <c r="LL304">
        <v>1</v>
      </c>
      <c r="LM304">
        <v>1</v>
      </c>
      <c r="LN304">
        <v>1</v>
      </c>
      <c r="LO304">
        <v>1</v>
      </c>
      <c r="LP304">
        <v>1</v>
      </c>
      <c r="LQ304">
        <v>1</v>
      </c>
      <c r="LR304">
        <v>1</v>
      </c>
      <c r="LS304">
        <v>1</v>
      </c>
      <c r="LT304">
        <v>1</v>
      </c>
      <c r="LU304">
        <v>1</v>
      </c>
      <c r="LV304">
        <v>1</v>
      </c>
      <c r="LW304">
        <v>1</v>
      </c>
      <c r="LX304">
        <v>1</v>
      </c>
      <c r="LY304">
        <v>1</v>
      </c>
      <c r="LZ304">
        <v>1</v>
      </c>
      <c r="MA304">
        <v>1</v>
      </c>
      <c r="MB304">
        <v>1</v>
      </c>
      <c r="MC304" s="473">
        <v>1</v>
      </c>
      <c r="MD304">
        <v>1</v>
      </c>
      <c r="ME304">
        <v>1</v>
      </c>
      <c r="MF304">
        <v>1</v>
      </c>
      <c r="MG304">
        <v>1</v>
      </c>
      <c r="MH304">
        <v>1</v>
      </c>
      <c r="MI304">
        <v>1</v>
      </c>
      <c r="MJ304">
        <v>1</v>
      </c>
      <c r="MK304">
        <v>1</v>
      </c>
      <c r="ML304">
        <v>1</v>
      </c>
      <c r="MM304">
        <v>1</v>
      </c>
      <c r="MN304">
        <v>1</v>
      </c>
      <c r="MO304" s="471">
        <v>1</v>
      </c>
      <c r="MP304" s="471">
        <v>1</v>
      </c>
      <c r="MQ304">
        <v>1</v>
      </c>
      <c r="MR304">
        <v>1</v>
      </c>
      <c r="MS304">
        <v>1</v>
      </c>
      <c r="MT304">
        <v>1</v>
      </c>
      <c r="MU304">
        <v>0</v>
      </c>
      <c r="MV304">
        <v>0</v>
      </c>
      <c r="MW304">
        <v>0</v>
      </c>
      <c r="MX304">
        <v>0</v>
      </c>
      <c r="MY304">
        <v>0</v>
      </c>
      <c r="MZ304">
        <v>0</v>
      </c>
      <c r="NA304">
        <v>0</v>
      </c>
      <c r="NB304">
        <v>0</v>
      </c>
      <c r="NC304">
        <v>0</v>
      </c>
      <c r="ND304">
        <v>0</v>
      </c>
      <c r="NE304">
        <v>0</v>
      </c>
      <c r="NF304">
        <v>0</v>
      </c>
      <c r="NG304">
        <v>0</v>
      </c>
      <c r="NH304">
        <v>0</v>
      </c>
      <c r="NI304">
        <v>0</v>
      </c>
      <c r="NJ304">
        <v>0</v>
      </c>
      <c r="NK304">
        <v>0</v>
      </c>
      <c r="NL304">
        <v>1</v>
      </c>
      <c r="NM304">
        <v>1</v>
      </c>
      <c r="NN304">
        <v>2</v>
      </c>
      <c r="NO304">
        <v>2</v>
      </c>
      <c r="NP304">
        <v>2</v>
      </c>
      <c r="NQ304">
        <v>2</v>
      </c>
      <c r="NR304">
        <v>2</v>
      </c>
      <c r="NS304">
        <v>2</v>
      </c>
      <c r="NT304">
        <v>2</v>
      </c>
      <c r="NU304">
        <v>3</v>
      </c>
      <c r="NV304">
        <v>3</v>
      </c>
      <c r="NW304">
        <v>3</v>
      </c>
      <c r="NX304">
        <v>3</v>
      </c>
      <c r="NY304">
        <v>1</v>
      </c>
      <c r="NZ304">
        <v>2</v>
      </c>
      <c r="OA304">
        <v>2</v>
      </c>
      <c r="OB304">
        <v>1</v>
      </c>
      <c r="OC304">
        <v>1</v>
      </c>
      <c r="OD304">
        <v>1</v>
      </c>
      <c r="OE304">
        <v>1</v>
      </c>
      <c r="OF304">
        <v>1</v>
      </c>
      <c r="OG304">
        <v>2</v>
      </c>
      <c r="OH304">
        <v>2</v>
      </c>
      <c r="OI304">
        <v>2</v>
      </c>
      <c r="OJ304">
        <v>2</v>
      </c>
      <c r="OK304">
        <v>2</v>
      </c>
      <c r="OL304">
        <v>2</v>
      </c>
      <c r="OM304">
        <v>2</v>
      </c>
      <c r="ON304">
        <v>2</v>
      </c>
      <c r="OO304">
        <v>3</v>
      </c>
      <c r="OP304">
        <v>3</v>
      </c>
      <c r="OQ304">
        <v>3</v>
      </c>
      <c r="OR304" s="473">
        <v>3</v>
      </c>
      <c r="OS304">
        <v>3</v>
      </c>
      <c r="OT304">
        <v>3</v>
      </c>
      <c r="OU304">
        <v>3</v>
      </c>
      <c r="OV304" s="473">
        <v>3</v>
      </c>
      <c r="OW304">
        <v>3</v>
      </c>
      <c r="OX304" s="473">
        <v>3</v>
      </c>
      <c r="OY304" s="341">
        <f t="shared" ref="OY304" si="256">SUM(OX304+OZ304)/2</f>
        <v>2</v>
      </c>
      <c r="OZ304">
        <v>1</v>
      </c>
      <c r="PA304">
        <v>1</v>
      </c>
      <c r="PB304">
        <v>2</v>
      </c>
      <c r="PC304">
        <v>2</v>
      </c>
      <c r="PD304">
        <v>2</v>
      </c>
    </row>
    <row r="305" spans="1:420" x14ac:dyDescent="0.2">
      <c r="B305" s="1">
        <v>2</v>
      </c>
      <c r="C305" s="166">
        <f t="shared" ca="1" si="254"/>
        <v>0</v>
      </c>
      <c r="D305" s="154"/>
      <c r="E305" s="154"/>
      <c r="F305" s="154"/>
      <c r="G305">
        <v>1</v>
      </c>
      <c r="H305">
        <v>1</v>
      </c>
      <c r="I305" s="341">
        <v>1</v>
      </c>
      <c r="J305">
        <v>1</v>
      </c>
      <c r="K305">
        <v>1</v>
      </c>
      <c r="L305">
        <v>1</v>
      </c>
      <c r="M305">
        <v>1</v>
      </c>
      <c r="N305">
        <v>1</v>
      </c>
      <c r="O305">
        <v>1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1</v>
      </c>
      <c r="V305">
        <v>1</v>
      </c>
      <c r="W305">
        <v>1</v>
      </c>
      <c r="X305">
        <v>1</v>
      </c>
      <c r="Y305">
        <v>1</v>
      </c>
      <c r="Z305">
        <v>1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 s="362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 s="144">
        <v>0</v>
      </c>
      <c r="AX305" s="144">
        <v>0</v>
      </c>
      <c r="AY305" s="144">
        <v>0</v>
      </c>
      <c r="AZ305" s="144">
        <v>0</v>
      </c>
      <c r="BA305" s="144">
        <v>0</v>
      </c>
      <c r="BB305" s="144">
        <v>0</v>
      </c>
      <c r="BC305" s="144">
        <v>0</v>
      </c>
      <c r="BD305" s="144">
        <v>0</v>
      </c>
      <c r="BE305" s="144">
        <v>0</v>
      </c>
      <c r="BF305" s="144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 s="371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 s="329">
        <v>0</v>
      </c>
      <c r="CB305">
        <v>0</v>
      </c>
      <c r="CC305" s="329">
        <v>0</v>
      </c>
      <c r="CD305" s="329">
        <v>0</v>
      </c>
      <c r="CE305" s="329">
        <v>0</v>
      </c>
      <c r="CF305" s="329">
        <v>0</v>
      </c>
      <c r="CG305">
        <v>0</v>
      </c>
      <c r="CH305">
        <v>0</v>
      </c>
      <c r="CI305" s="329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  <c r="DH305">
        <v>0</v>
      </c>
      <c r="DI305">
        <v>0</v>
      </c>
      <c r="DJ305">
        <v>0</v>
      </c>
      <c r="DK305">
        <v>0</v>
      </c>
      <c r="DL305">
        <v>0</v>
      </c>
      <c r="DM305">
        <v>0</v>
      </c>
      <c r="DN305">
        <v>0</v>
      </c>
      <c r="DO305">
        <v>0</v>
      </c>
      <c r="DP305">
        <v>0</v>
      </c>
      <c r="DQ305">
        <v>0</v>
      </c>
      <c r="DR305" s="329">
        <v>0</v>
      </c>
      <c r="DS305">
        <v>0</v>
      </c>
      <c r="DT305" s="329"/>
      <c r="DU305" s="329"/>
      <c r="DV305" s="329"/>
      <c r="DW305" s="329"/>
      <c r="DX305" s="329"/>
      <c r="DY305" s="329"/>
      <c r="DZ305" s="329"/>
      <c r="EA305" s="329"/>
      <c r="EB305" s="329"/>
      <c r="EC305" s="329"/>
      <c r="ED305" s="329"/>
      <c r="EE305" s="329"/>
      <c r="EF305" s="329"/>
      <c r="EG305" s="329"/>
      <c r="EH305" s="329"/>
      <c r="EI305" s="329"/>
      <c r="EJ305" s="329"/>
      <c r="EK305" s="329"/>
      <c r="EL305" s="329"/>
      <c r="EM305" s="329"/>
      <c r="EN305" s="329"/>
      <c r="EP305" s="329"/>
      <c r="EQ305" s="329"/>
      <c r="ER305" s="329"/>
      <c r="ES305" s="329"/>
      <c r="ET305" s="329"/>
      <c r="EU305" s="381"/>
      <c r="EV305" s="329"/>
      <c r="EW305" s="329"/>
      <c r="EX305" s="329"/>
      <c r="EY305" s="329"/>
      <c r="EZ305" s="329"/>
      <c r="FA305" s="329"/>
      <c r="FB305" s="329"/>
      <c r="FC305" s="329"/>
      <c r="FD305" s="329"/>
      <c r="FE305" s="329"/>
      <c r="FF305" s="329"/>
      <c r="FG305" s="329"/>
      <c r="FH305" s="329"/>
      <c r="FI305" s="329"/>
      <c r="FJ305" s="329"/>
      <c r="FL305" s="329"/>
      <c r="FM305" s="329"/>
      <c r="FN305">
        <v>0</v>
      </c>
      <c r="FQ305" s="329">
        <v>0</v>
      </c>
      <c r="FR305">
        <v>0</v>
      </c>
      <c r="FS305" s="329">
        <v>0</v>
      </c>
      <c r="FT305">
        <v>0</v>
      </c>
      <c r="FU305" s="329">
        <v>0</v>
      </c>
      <c r="FV305" s="329">
        <v>0</v>
      </c>
      <c r="FW305" s="329">
        <v>0</v>
      </c>
      <c r="FX305" s="329">
        <v>0</v>
      </c>
      <c r="FY305" s="329">
        <v>0</v>
      </c>
      <c r="FZ305" s="329">
        <v>0</v>
      </c>
      <c r="GA305" s="329">
        <v>0</v>
      </c>
      <c r="GB305" s="329">
        <v>0</v>
      </c>
      <c r="GC305" s="329">
        <v>0</v>
      </c>
      <c r="GD305" s="329">
        <v>0</v>
      </c>
      <c r="GE305" s="329">
        <v>0</v>
      </c>
      <c r="GF305" s="329">
        <v>0</v>
      </c>
      <c r="GG305" s="329">
        <v>0</v>
      </c>
      <c r="GH305" s="329">
        <v>0</v>
      </c>
      <c r="GI305" s="329">
        <v>0</v>
      </c>
      <c r="GJ305" s="329">
        <v>0</v>
      </c>
      <c r="GK305" s="329">
        <v>0</v>
      </c>
      <c r="GL305" s="329">
        <v>0</v>
      </c>
      <c r="GM305" s="329">
        <v>0</v>
      </c>
      <c r="GN305" s="329">
        <v>0</v>
      </c>
      <c r="GO305" s="329">
        <v>0</v>
      </c>
      <c r="GP305">
        <v>0</v>
      </c>
      <c r="GQ305" s="329">
        <v>0</v>
      </c>
      <c r="GR305" s="329">
        <v>0</v>
      </c>
      <c r="GS305" s="329">
        <v>0</v>
      </c>
      <c r="GT305" s="329">
        <v>0</v>
      </c>
      <c r="GU305" s="329">
        <v>0</v>
      </c>
      <c r="GV305">
        <v>0</v>
      </c>
      <c r="GW305">
        <v>0</v>
      </c>
      <c r="GX305">
        <v>0</v>
      </c>
      <c r="GY305">
        <v>0</v>
      </c>
      <c r="GZ305">
        <v>0</v>
      </c>
      <c r="HA305">
        <v>0</v>
      </c>
      <c r="HB305">
        <v>0</v>
      </c>
      <c r="HC305">
        <v>0</v>
      </c>
      <c r="HD305">
        <v>0</v>
      </c>
      <c r="HE305">
        <v>0</v>
      </c>
      <c r="HF305" s="329">
        <v>0</v>
      </c>
      <c r="HG305">
        <v>0</v>
      </c>
      <c r="HH305">
        <v>0</v>
      </c>
      <c r="HI305">
        <v>0</v>
      </c>
      <c r="HJ305">
        <v>0</v>
      </c>
      <c r="HK305">
        <v>0</v>
      </c>
      <c r="HL305">
        <v>0</v>
      </c>
      <c r="HM305">
        <v>0</v>
      </c>
      <c r="HN305">
        <v>0</v>
      </c>
      <c r="HO305">
        <v>0</v>
      </c>
      <c r="HP305">
        <v>0</v>
      </c>
      <c r="HQ305">
        <v>0</v>
      </c>
      <c r="HR305">
        <v>0</v>
      </c>
      <c r="HS305">
        <v>0</v>
      </c>
      <c r="HT305">
        <v>0</v>
      </c>
      <c r="HU305">
        <v>0</v>
      </c>
      <c r="HV305">
        <v>0</v>
      </c>
      <c r="HW305">
        <v>0</v>
      </c>
      <c r="HX305">
        <v>0</v>
      </c>
      <c r="HY305">
        <v>0</v>
      </c>
      <c r="HZ305">
        <v>0</v>
      </c>
      <c r="IA305">
        <v>0</v>
      </c>
      <c r="IB305">
        <v>0</v>
      </c>
      <c r="IC305">
        <v>0</v>
      </c>
      <c r="ID305">
        <v>0</v>
      </c>
      <c r="IE305">
        <v>0</v>
      </c>
      <c r="IF305">
        <v>0</v>
      </c>
      <c r="IG305">
        <v>0</v>
      </c>
      <c r="IH305">
        <v>0</v>
      </c>
      <c r="II305">
        <v>0</v>
      </c>
      <c r="IJ305">
        <v>0</v>
      </c>
      <c r="IK305">
        <v>0</v>
      </c>
      <c r="IL305">
        <v>0</v>
      </c>
      <c r="IM305">
        <v>0</v>
      </c>
      <c r="IN305" s="341">
        <f t="shared" si="255"/>
        <v>0</v>
      </c>
      <c r="IO305">
        <v>0</v>
      </c>
      <c r="IP305">
        <v>0</v>
      </c>
      <c r="IQ305">
        <v>0</v>
      </c>
      <c r="IR305">
        <v>0</v>
      </c>
      <c r="IS305">
        <v>0</v>
      </c>
      <c r="IT305">
        <v>0</v>
      </c>
      <c r="IU305">
        <v>0</v>
      </c>
      <c r="IV305">
        <v>0</v>
      </c>
      <c r="IW305">
        <v>0</v>
      </c>
      <c r="IX305">
        <v>0</v>
      </c>
      <c r="IY305">
        <v>0</v>
      </c>
      <c r="IZ305">
        <v>0</v>
      </c>
      <c r="JA305">
        <v>0</v>
      </c>
      <c r="JB305">
        <v>0</v>
      </c>
      <c r="JC305" s="343">
        <f t="shared" ref="JC305:JC327" si="257">(JB305+JD305)/2</f>
        <v>0</v>
      </c>
      <c r="JD305">
        <v>0</v>
      </c>
      <c r="JE305">
        <v>0</v>
      </c>
      <c r="JF305" s="362">
        <f t="shared" ref="JF305:JF327" si="258">(JG305+JE305)/2</f>
        <v>0</v>
      </c>
      <c r="JG305">
        <v>0</v>
      </c>
      <c r="JH305">
        <v>0</v>
      </c>
      <c r="JI305">
        <v>0</v>
      </c>
      <c r="JJ305">
        <v>0</v>
      </c>
      <c r="JK305">
        <v>0</v>
      </c>
      <c r="JL305">
        <v>0</v>
      </c>
      <c r="JM305">
        <v>0</v>
      </c>
      <c r="JN305" s="341">
        <f t="shared" ref="JN305:JN327" si="259">(JM305+JO305)/2</f>
        <v>0</v>
      </c>
      <c r="JO305">
        <v>0</v>
      </c>
      <c r="JP305">
        <v>0</v>
      </c>
      <c r="JQ305">
        <v>0</v>
      </c>
      <c r="JR305">
        <v>0</v>
      </c>
      <c r="JS305">
        <v>0</v>
      </c>
      <c r="JT305">
        <v>0</v>
      </c>
      <c r="JU305">
        <v>0</v>
      </c>
      <c r="JV305" s="341">
        <f t="shared" ref="JV305:JV327" si="260">(JU305+JW305)/2</f>
        <v>0</v>
      </c>
      <c r="JW305">
        <v>0</v>
      </c>
      <c r="JX305">
        <v>0</v>
      </c>
      <c r="JY305">
        <v>0</v>
      </c>
      <c r="JZ305">
        <v>0</v>
      </c>
      <c r="KA305">
        <v>0</v>
      </c>
      <c r="KB305">
        <v>0</v>
      </c>
      <c r="KC305">
        <v>0</v>
      </c>
      <c r="KD305">
        <v>0</v>
      </c>
      <c r="KE305">
        <v>0</v>
      </c>
      <c r="KF305">
        <v>0</v>
      </c>
      <c r="KG305">
        <v>0</v>
      </c>
      <c r="KH305">
        <v>0</v>
      </c>
      <c r="KI305">
        <v>0</v>
      </c>
      <c r="KJ305">
        <v>0</v>
      </c>
      <c r="KK305">
        <v>0</v>
      </c>
      <c r="KL305">
        <v>0</v>
      </c>
      <c r="KM305">
        <v>0</v>
      </c>
      <c r="KN305">
        <v>0</v>
      </c>
      <c r="KO305">
        <v>0</v>
      </c>
      <c r="KP305">
        <v>0</v>
      </c>
      <c r="KQ305">
        <v>0</v>
      </c>
      <c r="KR305">
        <v>0</v>
      </c>
      <c r="KS305">
        <v>0</v>
      </c>
      <c r="KT305">
        <v>0</v>
      </c>
      <c r="KU305">
        <v>0</v>
      </c>
      <c r="KV305">
        <v>0</v>
      </c>
      <c r="KW305">
        <v>0</v>
      </c>
      <c r="KX305">
        <v>0</v>
      </c>
      <c r="KY305">
        <v>0</v>
      </c>
      <c r="KZ305" s="471">
        <v>0</v>
      </c>
      <c r="LA305" s="471">
        <v>0</v>
      </c>
      <c r="LB305" s="471">
        <v>0</v>
      </c>
      <c r="LC305" s="471">
        <v>0</v>
      </c>
      <c r="LD305" s="471">
        <v>1</v>
      </c>
      <c r="LE305" s="471">
        <v>1</v>
      </c>
      <c r="LF305" s="471">
        <v>1</v>
      </c>
      <c r="LG305" s="471">
        <v>1</v>
      </c>
      <c r="LH305" s="471">
        <v>0</v>
      </c>
      <c r="LI305" s="471">
        <v>0</v>
      </c>
      <c r="LJ305">
        <v>0</v>
      </c>
      <c r="LK305">
        <v>0</v>
      </c>
      <c r="LL305">
        <v>0</v>
      </c>
      <c r="LM305">
        <v>0</v>
      </c>
      <c r="LN305">
        <v>0</v>
      </c>
      <c r="LO305">
        <v>0</v>
      </c>
      <c r="LP305">
        <v>0</v>
      </c>
      <c r="LQ305">
        <v>0</v>
      </c>
      <c r="LR305">
        <v>0</v>
      </c>
      <c r="LS305">
        <v>0</v>
      </c>
      <c r="LT305">
        <v>0</v>
      </c>
      <c r="LU305">
        <v>0</v>
      </c>
      <c r="LV305">
        <v>0</v>
      </c>
      <c r="LW305">
        <v>0</v>
      </c>
      <c r="LX305">
        <v>0</v>
      </c>
      <c r="LY305">
        <v>0</v>
      </c>
      <c r="LZ305">
        <v>0</v>
      </c>
      <c r="MA305">
        <v>0</v>
      </c>
      <c r="MB305">
        <v>0</v>
      </c>
      <c r="MC305" s="473">
        <v>0</v>
      </c>
      <c r="MD305">
        <v>0</v>
      </c>
      <c r="ME305">
        <v>0</v>
      </c>
      <c r="MF305">
        <v>0</v>
      </c>
      <c r="MG305">
        <v>0</v>
      </c>
      <c r="MH305">
        <v>0</v>
      </c>
      <c r="MI305">
        <v>0</v>
      </c>
      <c r="MJ305">
        <v>0</v>
      </c>
      <c r="MK305">
        <v>0</v>
      </c>
      <c r="ML305">
        <v>0</v>
      </c>
      <c r="MM305">
        <v>0</v>
      </c>
      <c r="MN305">
        <v>0</v>
      </c>
      <c r="MO305" s="471">
        <v>0</v>
      </c>
      <c r="MP305" s="471">
        <v>0</v>
      </c>
      <c r="MQ305">
        <v>0</v>
      </c>
      <c r="MR305">
        <v>0</v>
      </c>
      <c r="MS305">
        <v>0</v>
      </c>
      <c r="MT305">
        <v>0</v>
      </c>
      <c r="MU305">
        <v>0</v>
      </c>
      <c r="MV305">
        <v>0</v>
      </c>
      <c r="MW305">
        <v>0</v>
      </c>
      <c r="MX305">
        <v>0</v>
      </c>
      <c r="MY305">
        <v>0</v>
      </c>
      <c r="MZ305">
        <v>0</v>
      </c>
      <c r="NA305">
        <v>0</v>
      </c>
      <c r="NB305">
        <v>0</v>
      </c>
      <c r="NC305">
        <v>0</v>
      </c>
      <c r="ND305">
        <v>0</v>
      </c>
      <c r="NE305">
        <v>0</v>
      </c>
      <c r="NF305">
        <v>0</v>
      </c>
      <c r="NG305">
        <v>0</v>
      </c>
      <c r="NH305">
        <v>0</v>
      </c>
      <c r="NI305">
        <v>0</v>
      </c>
      <c r="NJ305">
        <v>0</v>
      </c>
      <c r="NK305">
        <v>0</v>
      </c>
      <c r="NL305">
        <v>0</v>
      </c>
      <c r="NM305">
        <v>0</v>
      </c>
      <c r="NN305">
        <v>0</v>
      </c>
      <c r="NO305">
        <v>0</v>
      </c>
      <c r="NP305">
        <v>0</v>
      </c>
      <c r="NQ305">
        <v>0</v>
      </c>
      <c r="NR305">
        <v>0</v>
      </c>
      <c r="NS305">
        <v>0</v>
      </c>
      <c r="NT305">
        <v>0</v>
      </c>
      <c r="NU305">
        <v>0</v>
      </c>
      <c r="NV305">
        <v>0</v>
      </c>
      <c r="NW305">
        <v>0</v>
      </c>
      <c r="NX305">
        <v>0</v>
      </c>
      <c r="NY305">
        <v>0</v>
      </c>
      <c r="NZ305">
        <v>0</v>
      </c>
      <c r="OA305">
        <v>0</v>
      </c>
      <c r="OB305">
        <v>0</v>
      </c>
      <c r="OC305">
        <v>0</v>
      </c>
      <c r="OD305">
        <v>0</v>
      </c>
      <c r="OE305">
        <v>0</v>
      </c>
      <c r="OF305">
        <v>0</v>
      </c>
      <c r="OG305">
        <v>0</v>
      </c>
      <c r="OH305">
        <v>0</v>
      </c>
      <c r="OI305">
        <v>0</v>
      </c>
      <c r="OJ305">
        <v>0</v>
      </c>
      <c r="OK305">
        <v>0</v>
      </c>
      <c r="OL305">
        <v>0</v>
      </c>
      <c r="OM305">
        <v>0</v>
      </c>
      <c r="ON305">
        <v>0</v>
      </c>
      <c r="OO305">
        <v>0</v>
      </c>
      <c r="OP305">
        <v>0</v>
      </c>
      <c r="OQ305">
        <v>0</v>
      </c>
      <c r="OR305" s="473">
        <v>0</v>
      </c>
      <c r="OS305" s="473">
        <v>0</v>
      </c>
      <c r="OT305" s="473">
        <v>0</v>
      </c>
      <c r="OU305" s="473">
        <v>0</v>
      </c>
      <c r="OV305" s="473">
        <v>0</v>
      </c>
      <c r="OW305" s="473">
        <v>0</v>
      </c>
      <c r="OX305" s="473"/>
    </row>
    <row r="306" spans="1:420" x14ac:dyDescent="0.2">
      <c r="A306" s="55"/>
      <c r="B306" s="1">
        <v>3</v>
      </c>
      <c r="C306" s="166">
        <f t="shared" ca="1" si="254"/>
        <v>0</v>
      </c>
      <c r="D306" s="154"/>
      <c r="E306" s="154"/>
      <c r="F306" s="154"/>
      <c r="G306">
        <v>0</v>
      </c>
      <c r="H306">
        <v>0</v>
      </c>
      <c r="I306" s="341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 s="362">
        <v>0</v>
      </c>
      <c r="AQ306">
        <v>0</v>
      </c>
      <c r="AR306">
        <v>1</v>
      </c>
      <c r="AS306">
        <v>1</v>
      </c>
      <c r="AT306">
        <v>0</v>
      </c>
      <c r="AU306">
        <v>0</v>
      </c>
      <c r="AV306">
        <v>0</v>
      </c>
      <c r="AW306" s="144">
        <v>0</v>
      </c>
      <c r="AX306" s="144">
        <v>0</v>
      </c>
      <c r="AY306" s="144">
        <v>0</v>
      </c>
      <c r="AZ306" s="144">
        <v>0</v>
      </c>
      <c r="BA306" s="144">
        <v>0</v>
      </c>
      <c r="BB306" s="144">
        <v>0</v>
      </c>
      <c r="BC306" s="144">
        <v>0</v>
      </c>
      <c r="BD306" s="144">
        <v>0</v>
      </c>
      <c r="BE306" s="144">
        <v>0</v>
      </c>
      <c r="BF306" s="144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 s="371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 s="329">
        <v>0</v>
      </c>
      <c r="CD306" s="329">
        <v>0</v>
      </c>
      <c r="CE306" s="329">
        <v>0</v>
      </c>
      <c r="CF306" s="329">
        <v>0</v>
      </c>
      <c r="CG306">
        <v>0</v>
      </c>
      <c r="CH306">
        <v>0</v>
      </c>
      <c r="CI306" s="329">
        <v>0</v>
      </c>
      <c r="CJ306">
        <v>0</v>
      </c>
      <c r="CK306">
        <v>1</v>
      </c>
      <c r="CL306">
        <v>1</v>
      </c>
      <c r="CM306">
        <v>1</v>
      </c>
      <c r="CN306">
        <v>1</v>
      </c>
      <c r="CO306">
        <v>1</v>
      </c>
      <c r="CP306">
        <v>1</v>
      </c>
      <c r="CQ306">
        <v>1</v>
      </c>
      <c r="CR306">
        <v>1</v>
      </c>
      <c r="CS306">
        <v>1</v>
      </c>
      <c r="CT306">
        <v>1</v>
      </c>
      <c r="CU306">
        <v>1</v>
      </c>
      <c r="CV306">
        <v>1</v>
      </c>
      <c r="CW306">
        <v>1</v>
      </c>
      <c r="CX306">
        <v>2</v>
      </c>
      <c r="CY306">
        <v>2</v>
      </c>
      <c r="CZ306">
        <v>2</v>
      </c>
      <c r="DA306">
        <v>2</v>
      </c>
      <c r="DB306">
        <v>2</v>
      </c>
      <c r="DC306">
        <v>2</v>
      </c>
      <c r="DD306">
        <v>2</v>
      </c>
      <c r="DE306">
        <v>2</v>
      </c>
      <c r="DF306">
        <v>2</v>
      </c>
      <c r="DG306">
        <v>2</v>
      </c>
      <c r="DH306">
        <v>1</v>
      </c>
      <c r="DI306">
        <v>1</v>
      </c>
      <c r="DJ306">
        <v>1</v>
      </c>
      <c r="DK306">
        <v>1</v>
      </c>
      <c r="DL306">
        <v>1</v>
      </c>
      <c r="DM306">
        <v>1</v>
      </c>
      <c r="DN306">
        <v>1</v>
      </c>
      <c r="DO306">
        <v>1</v>
      </c>
      <c r="DP306">
        <v>0</v>
      </c>
      <c r="DQ306">
        <v>0</v>
      </c>
      <c r="DR306" s="329">
        <v>0</v>
      </c>
      <c r="DS306">
        <v>0</v>
      </c>
      <c r="DT306" s="329"/>
      <c r="DU306" s="329"/>
      <c r="DV306" s="329"/>
      <c r="DW306" s="329"/>
      <c r="DX306" s="329"/>
      <c r="DY306" s="329"/>
      <c r="DZ306" s="329"/>
      <c r="EA306" s="329"/>
      <c r="EB306" s="329"/>
      <c r="EC306" s="329"/>
      <c r="ED306" s="329"/>
      <c r="EE306" s="329"/>
      <c r="EF306" s="329"/>
      <c r="EG306" s="329">
        <v>1</v>
      </c>
      <c r="EH306" s="329">
        <v>1</v>
      </c>
      <c r="EI306" s="329">
        <v>1</v>
      </c>
      <c r="EJ306" s="329">
        <v>1</v>
      </c>
      <c r="EK306" s="329">
        <v>1</v>
      </c>
      <c r="EL306" s="329">
        <v>1</v>
      </c>
      <c r="EM306" s="329"/>
      <c r="EN306" s="329"/>
      <c r="EP306" s="329"/>
      <c r="EQ306" s="329"/>
      <c r="ER306" s="329"/>
      <c r="ES306" s="329"/>
      <c r="ET306" s="329"/>
      <c r="EU306" s="381"/>
      <c r="EV306" s="329"/>
      <c r="EW306" s="329"/>
      <c r="EX306" s="329"/>
      <c r="EY306" s="329"/>
      <c r="EZ306" s="329"/>
      <c r="FA306" s="329"/>
      <c r="FB306" s="329"/>
      <c r="FC306" s="329"/>
      <c r="FD306" s="329"/>
      <c r="FE306" s="329"/>
      <c r="FF306" s="329"/>
      <c r="FG306" s="329"/>
      <c r="FH306" s="329"/>
      <c r="FI306" s="329"/>
      <c r="FJ306" s="329"/>
      <c r="FL306" s="329"/>
      <c r="FM306" s="329"/>
      <c r="FN306">
        <v>0</v>
      </c>
      <c r="FQ306" s="329">
        <v>0</v>
      </c>
      <c r="FR306">
        <v>0</v>
      </c>
      <c r="FS306" s="329">
        <v>0</v>
      </c>
      <c r="FT306">
        <v>0</v>
      </c>
      <c r="FU306" s="329">
        <v>0</v>
      </c>
      <c r="FV306" s="329">
        <v>0</v>
      </c>
      <c r="FW306" s="329">
        <v>0</v>
      </c>
      <c r="FX306" s="329">
        <v>0</v>
      </c>
      <c r="FY306" s="329">
        <v>0</v>
      </c>
      <c r="FZ306" s="329">
        <v>0</v>
      </c>
      <c r="GA306" s="329">
        <v>0</v>
      </c>
      <c r="GB306" s="329">
        <v>0</v>
      </c>
      <c r="GC306" s="329">
        <v>0</v>
      </c>
      <c r="GD306" s="329">
        <v>0</v>
      </c>
      <c r="GE306" s="329">
        <v>0</v>
      </c>
      <c r="GF306" s="329">
        <v>0</v>
      </c>
      <c r="GG306" s="329">
        <v>0</v>
      </c>
      <c r="GH306" s="329">
        <v>0</v>
      </c>
      <c r="GI306" s="329">
        <v>0</v>
      </c>
      <c r="GJ306" s="329">
        <v>0</v>
      </c>
      <c r="GK306" s="329">
        <v>0</v>
      </c>
      <c r="GL306" s="329">
        <v>0</v>
      </c>
      <c r="GM306" s="329">
        <v>0</v>
      </c>
      <c r="GN306" s="329">
        <v>0</v>
      </c>
      <c r="GO306" s="329">
        <v>0</v>
      </c>
      <c r="GP306">
        <v>0</v>
      </c>
      <c r="GQ306" s="329">
        <v>0</v>
      </c>
      <c r="GR306" s="329">
        <v>0</v>
      </c>
      <c r="GS306" s="329">
        <v>0</v>
      </c>
      <c r="GT306" s="329">
        <v>0</v>
      </c>
      <c r="GU306" s="329">
        <v>0</v>
      </c>
      <c r="GV306">
        <v>0</v>
      </c>
      <c r="GW306">
        <v>0</v>
      </c>
      <c r="GX306">
        <v>0</v>
      </c>
      <c r="GY306">
        <v>0</v>
      </c>
      <c r="GZ306">
        <v>0</v>
      </c>
      <c r="HA306">
        <v>0</v>
      </c>
      <c r="HB306">
        <v>0</v>
      </c>
      <c r="HC306">
        <v>0</v>
      </c>
      <c r="HD306">
        <v>0</v>
      </c>
      <c r="HE306">
        <v>0</v>
      </c>
      <c r="HF306" s="329">
        <v>0</v>
      </c>
      <c r="HG306">
        <v>0</v>
      </c>
      <c r="HH306">
        <v>0</v>
      </c>
      <c r="HI306">
        <v>0</v>
      </c>
      <c r="HJ306">
        <v>0</v>
      </c>
      <c r="HK306">
        <v>0</v>
      </c>
      <c r="HL306">
        <v>0</v>
      </c>
      <c r="HM306">
        <v>0</v>
      </c>
      <c r="HN306">
        <v>0</v>
      </c>
      <c r="HO306">
        <v>0</v>
      </c>
      <c r="HP306">
        <v>0</v>
      </c>
      <c r="HQ306">
        <v>0</v>
      </c>
      <c r="HR306">
        <v>0</v>
      </c>
      <c r="HS306">
        <v>0</v>
      </c>
      <c r="HT306">
        <v>0</v>
      </c>
      <c r="HU306">
        <v>0</v>
      </c>
      <c r="HV306">
        <v>0</v>
      </c>
      <c r="HW306">
        <v>0</v>
      </c>
      <c r="HX306">
        <v>0</v>
      </c>
      <c r="HY306">
        <v>0</v>
      </c>
      <c r="HZ306">
        <v>0</v>
      </c>
      <c r="IA306">
        <v>0</v>
      </c>
      <c r="IB306">
        <v>0</v>
      </c>
      <c r="IC306">
        <v>0</v>
      </c>
      <c r="ID306">
        <v>0</v>
      </c>
      <c r="IE306">
        <v>0</v>
      </c>
      <c r="IF306">
        <v>0</v>
      </c>
      <c r="IG306">
        <v>0</v>
      </c>
      <c r="IH306">
        <v>0</v>
      </c>
      <c r="II306">
        <v>0</v>
      </c>
      <c r="IJ306">
        <v>0</v>
      </c>
      <c r="IK306">
        <v>0</v>
      </c>
      <c r="IL306">
        <v>0</v>
      </c>
      <c r="IM306">
        <v>0</v>
      </c>
      <c r="IN306" s="341">
        <f t="shared" si="255"/>
        <v>0</v>
      </c>
      <c r="IO306">
        <v>0</v>
      </c>
      <c r="IP306">
        <v>0</v>
      </c>
      <c r="IQ306">
        <v>0</v>
      </c>
      <c r="IR306">
        <v>0</v>
      </c>
      <c r="IS306">
        <v>0</v>
      </c>
      <c r="IT306">
        <v>0</v>
      </c>
      <c r="IU306">
        <v>0</v>
      </c>
      <c r="IV306">
        <v>0</v>
      </c>
      <c r="IW306">
        <v>0</v>
      </c>
      <c r="IX306">
        <v>0</v>
      </c>
      <c r="IY306">
        <v>0</v>
      </c>
      <c r="IZ306">
        <v>0</v>
      </c>
      <c r="JA306">
        <v>0</v>
      </c>
      <c r="JB306">
        <v>0</v>
      </c>
      <c r="JC306" s="343">
        <f t="shared" si="257"/>
        <v>0</v>
      </c>
      <c r="JD306">
        <v>0</v>
      </c>
      <c r="JE306">
        <v>0</v>
      </c>
      <c r="JF306" s="362">
        <f t="shared" si="258"/>
        <v>0</v>
      </c>
      <c r="JG306">
        <v>0</v>
      </c>
      <c r="JH306">
        <v>0</v>
      </c>
      <c r="JI306">
        <v>0</v>
      </c>
      <c r="JJ306">
        <v>0</v>
      </c>
      <c r="JK306">
        <v>0</v>
      </c>
      <c r="JL306">
        <v>0</v>
      </c>
      <c r="JM306">
        <v>0</v>
      </c>
      <c r="JN306" s="341">
        <f t="shared" si="259"/>
        <v>0</v>
      </c>
      <c r="JO306">
        <v>0</v>
      </c>
      <c r="JP306">
        <v>0</v>
      </c>
      <c r="JQ306">
        <v>0</v>
      </c>
      <c r="JR306">
        <v>0</v>
      </c>
      <c r="JS306">
        <v>0</v>
      </c>
      <c r="JT306">
        <v>0</v>
      </c>
      <c r="JU306">
        <v>0</v>
      </c>
      <c r="JV306" s="341">
        <f t="shared" si="260"/>
        <v>0</v>
      </c>
      <c r="JW306">
        <v>0</v>
      </c>
      <c r="JX306">
        <v>0</v>
      </c>
      <c r="JY306">
        <v>0</v>
      </c>
      <c r="JZ306">
        <v>0</v>
      </c>
      <c r="KA306">
        <v>0</v>
      </c>
      <c r="KB306">
        <v>0</v>
      </c>
      <c r="KC306">
        <v>0</v>
      </c>
      <c r="KD306">
        <v>0</v>
      </c>
      <c r="KE306">
        <v>0</v>
      </c>
      <c r="KF306">
        <v>0</v>
      </c>
      <c r="KG306">
        <v>0</v>
      </c>
      <c r="KH306">
        <v>0</v>
      </c>
      <c r="KI306">
        <v>0</v>
      </c>
      <c r="KJ306">
        <v>0</v>
      </c>
      <c r="KK306">
        <v>0</v>
      </c>
      <c r="KL306">
        <v>0</v>
      </c>
      <c r="KM306">
        <v>0</v>
      </c>
      <c r="KN306">
        <v>0</v>
      </c>
      <c r="KO306">
        <v>0</v>
      </c>
      <c r="KP306">
        <v>0</v>
      </c>
      <c r="KQ306">
        <v>0</v>
      </c>
      <c r="KR306">
        <v>0</v>
      </c>
      <c r="KS306">
        <v>0</v>
      </c>
      <c r="KT306">
        <v>0</v>
      </c>
      <c r="KU306">
        <v>0</v>
      </c>
      <c r="KV306">
        <v>0</v>
      </c>
      <c r="KW306">
        <v>0</v>
      </c>
      <c r="KX306">
        <v>0</v>
      </c>
      <c r="KY306">
        <v>0</v>
      </c>
      <c r="KZ306">
        <v>0</v>
      </c>
      <c r="LA306">
        <v>0</v>
      </c>
      <c r="LB306">
        <v>0</v>
      </c>
      <c r="LC306">
        <v>0</v>
      </c>
      <c r="LD306">
        <v>0</v>
      </c>
      <c r="LE306">
        <v>0</v>
      </c>
      <c r="LF306">
        <v>0</v>
      </c>
      <c r="LG306">
        <v>0</v>
      </c>
      <c r="LH306">
        <v>0</v>
      </c>
      <c r="LI306">
        <v>0</v>
      </c>
      <c r="LJ306">
        <v>0</v>
      </c>
      <c r="LK306">
        <v>0</v>
      </c>
      <c r="LL306">
        <v>0</v>
      </c>
      <c r="LM306">
        <v>0</v>
      </c>
      <c r="LN306">
        <v>0</v>
      </c>
      <c r="LO306">
        <v>0</v>
      </c>
      <c r="LP306">
        <v>0</v>
      </c>
      <c r="LQ306">
        <v>0</v>
      </c>
      <c r="LR306">
        <v>0</v>
      </c>
      <c r="LS306">
        <v>0</v>
      </c>
      <c r="LT306">
        <v>0</v>
      </c>
      <c r="LU306">
        <v>0</v>
      </c>
      <c r="LV306">
        <v>0</v>
      </c>
      <c r="LW306">
        <v>0</v>
      </c>
      <c r="LX306">
        <v>0</v>
      </c>
      <c r="LY306">
        <v>0</v>
      </c>
      <c r="LZ306">
        <v>0</v>
      </c>
      <c r="MA306">
        <v>0</v>
      </c>
      <c r="MB306">
        <v>0</v>
      </c>
      <c r="MC306" s="473">
        <v>0</v>
      </c>
      <c r="MD306">
        <v>0</v>
      </c>
      <c r="ME306">
        <v>0</v>
      </c>
      <c r="MF306">
        <v>0</v>
      </c>
      <c r="MG306">
        <v>0</v>
      </c>
      <c r="MH306">
        <v>0</v>
      </c>
      <c r="MI306">
        <v>0</v>
      </c>
      <c r="MJ306">
        <v>0</v>
      </c>
      <c r="MK306">
        <v>0</v>
      </c>
      <c r="ML306">
        <v>0</v>
      </c>
      <c r="MM306">
        <v>0</v>
      </c>
      <c r="MN306">
        <v>0</v>
      </c>
      <c r="MO306" s="471">
        <v>0</v>
      </c>
      <c r="MP306" s="471">
        <v>0</v>
      </c>
      <c r="MQ306">
        <v>0</v>
      </c>
      <c r="MR306">
        <v>0</v>
      </c>
      <c r="MS306">
        <v>0</v>
      </c>
      <c r="MT306">
        <v>0</v>
      </c>
      <c r="MU306">
        <v>0</v>
      </c>
      <c r="MV306">
        <v>0</v>
      </c>
      <c r="MW306">
        <v>0</v>
      </c>
      <c r="MX306">
        <v>0</v>
      </c>
      <c r="MY306">
        <v>0</v>
      </c>
      <c r="MZ306">
        <v>0</v>
      </c>
      <c r="NA306">
        <v>0</v>
      </c>
      <c r="NB306">
        <v>0</v>
      </c>
      <c r="NC306">
        <v>0</v>
      </c>
      <c r="ND306">
        <v>0</v>
      </c>
      <c r="NE306">
        <v>0</v>
      </c>
      <c r="NF306">
        <v>0</v>
      </c>
      <c r="NG306">
        <v>0</v>
      </c>
      <c r="NH306">
        <v>0</v>
      </c>
      <c r="NI306">
        <v>1</v>
      </c>
      <c r="NJ306">
        <v>1</v>
      </c>
      <c r="NK306">
        <v>1</v>
      </c>
      <c r="NL306">
        <v>1</v>
      </c>
      <c r="NM306">
        <v>1</v>
      </c>
      <c r="NN306">
        <v>1</v>
      </c>
      <c r="NO306">
        <v>1</v>
      </c>
      <c r="NP306">
        <v>1</v>
      </c>
      <c r="NQ306">
        <v>1</v>
      </c>
      <c r="NR306">
        <v>1</v>
      </c>
      <c r="NS306">
        <v>1</v>
      </c>
      <c r="NT306">
        <v>1</v>
      </c>
      <c r="NU306">
        <v>1</v>
      </c>
      <c r="NV306">
        <v>0</v>
      </c>
      <c r="NW306">
        <v>0</v>
      </c>
      <c r="NX306">
        <v>0</v>
      </c>
      <c r="NY306">
        <v>0</v>
      </c>
      <c r="NZ306">
        <v>0</v>
      </c>
      <c r="OA306">
        <v>0</v>
      </c>
      <c r="OB306">
        <v>0</v>
      </c>
      <c r="OC306">
        <v>0</v>
      </c>
      <c r="OD306">
        <v>0</v>
      </c>
      <c r="OE306">
        <v>0</v>
      </c>
      <c r="OF306">
        <v>0</v>
      </c>
      <c r="OG306">
        <v>0</v>
      </c>
      <c r="OH306">
        <v>0</v>
      </c>
      <c r="OI306">
        <v>0</v>
      </c>
      <c r="OJ306">
        <v>0</v>
      </c>
      <c r="OK306">
        <v>0</v>
      </c>
      <c r="OL306">
        <v>0</v>
      </c>
      <c r="OM306">
        <v>0</v>
      </c>
      <c r="ON306">
        <v>0</v>
      </c>
      <c r="OO306">
        <v>0</v>
      </c>
      <c r="OP306">
        <v>0</v>
      </c>
      <c r="OQ306">
        <v>0</v>
      </c>
      <c r="OR306" s="473">
        <v>0</v>
      </c>
      <c r="OS306" s="473">
        <v>0</v>
      </c>
      <c r="OT306" s="473">
        <v>0</v>
      </c>
      <c r="OU306" s="473">
        <v>0</v>
      </c>
      <c r="OV306" s="473">
        <v>0</v>
      </c>
      <c r="OW306" s="473">
        <v>0</v>
      </c>
      <c r="OX306" s="473"/>
    </row>
    <row r="307" spans="1:420" x14ac:dyDescent="0.2">
      <c r="B307" s="1">
        <v>4</v>
      </c>
      <c r="C307" s="166">
        <f t="shared" ca="1" si="254"/>
        <v>0</v>
      </c>
      <c r="D307" s="154"/>
      <c r="E307" s="154"/>
      <c r="F307" s="154"/>
      <c r="G307">
        <v>0</v>
      </c>
      <c r="H307">
        <v>0</v>
      </c>
      <c r="I307" s="341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 s="362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 s="144">
        <v>0</v>
      </c>
      <c r="AX307" s="144">
        <v>0</v>
      </c>
      <c r="AY307" s="144">
        <v>0</v>
      </c>
      <c r="AZ307" s="144">
        <v>0</v>
      </c>
      <c r="BA307" s="144">
        <v>0</v>
      </c>
      <c r="BB307" s="144">
        <v>0</v>
      </c>
      <c r="BC307" s="144">
        <v>0</v>
      </c>
      <c r="BD307" s="144">
        <v>0</v>
      </c>
      <c r="BE307" s="144">
        <v>0</v>
      </c>
      <c r="BF307" s="144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 s="371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1</v>
      </c>
      <c r="CC307" s="329">
        <v>1</v>
      </c>
      <c r="CD307" s="329">
        <v>0</v>
      </c>
      <c r="CE307" s="329">
        <v>0</v>
      </c>
      <c r="CF307" s="329">
        <v>0</v>
      </c>
      <c r="CG307">
        <v>0</v>
      </c>
      <c r="CH307">
        <v>0</v>
      </c>
      <c r="CI307" s="329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  <c r="DM307">
        <v>0</v>
      </c>
      <c r="DN307">
        <v>0</v>
      </c>
      <c r="DO307">
        <v>0</v>
      </c>
      <c r="DP307">
        <v>0</v>
      </c>
      <c r="DQ307">
        <v>0</v>
      </c>
      <c r="DR307" s="329">
        <v>0</v>
      </c>
      <c r="DS307">
        <v>0</v>
      </c>
      <c r="DT307" s="329"/>
      <c r="DU307" s="329"/>
      <c r="DV307" s="329"/>
      <c r="DW307" s="329"/>
      <c r="DX307" s="329"/>
      <c r="DY307" s="329"/>
      <c r="DZ307" s="329"/>
      <c r="EA307" s="329"/>
      <c r="EB307" s="329"/>
      <c r="EC307" s="329"/>
      <c r="ED307" s="329"/>
      <c r="EE307" s="329"/>
      <c r="EF307" s="329"/>
      <c r="EG307" s="329"/>
      <c r="EH307" s="329"/>
      <c r="EI307" s="329"/>
      <c r="EJ307" s="329"/>
      <c r="EK307" s="329"/>
      <c r="EL307" s="329"/>
      <c r="EM307" s="329"/>
      <c r="EN307" s="329"/>
      <c r="EP307" s="329"/>
      <c r="EQ307" s="329"/>
      <c r="ER307" s="329"/>
      <c r="ES307" s="329"/>
      <c r="ET307" s="329"/>
      <c r="EU307" s="381"/>
      <c r="EV307" s="329"/>
      <c r="EW307" s="329"/>
      <c r="EX307" s="329"/>
      <c r="EY307" s="329"/>
      <c r="EZ307" s="329"/>
      <c r="FA307" s="329"/>
      <c r="FB307" s="329"/>
      <c r="FC307" s="329"/>
      <c r="FD307" s="329"/>
      <c r="FE307" s="329"/>
      <c r="FF307" s="329"/>
      <c r="FG307" s="329"/>
      <c r="FH307" s="329"/>
      <c r="FI307" s="329"/>
      <c r="FJ307" s="329"/>
      <c r="FL307" s="329"/>
      <c r="FM307" s="329"/>
      <c r="FN307">
        <v>0</v>
      </c>
      <c r="FQ307" s="329">
        <v>0</v>
      </c>
      <c r="FR307">
        <v>0</v>
      </c>
      <c r="FS307" s="329">
        <v>0</v>
      </c>
      <c r="FT307">
        <v>0</v>
      </c>
      <c r="FU307" s="329">
        <v>0</v>
      </c>
      <c r="FV307" s="329">
        <v>0</v>
      </c>
      <c r="FW307" s="329">
        <v>0</v>
      </c>
      <c r="FX307" s="329">
        <v>0</v>
      </c>
      <c r="FY307" s="329">
        <v>0</v>
      </c>
      <c r="FZ307" s="329">
        <v>0</v>
      </c>
      <c r="GA307" s="329">
        <v>0</v>
      </c>
      <c r="GB307" s="329">
        <v>0</v>
      </c>
      <c r="GC307" s="329">
        <v>0</v>
      </c>
      <c r="GD307" s="329">
        <v>0</v>
      </c>
      <c r="GE307" s="329">
        <v>0</v>
      </c>
      <c r="GF307" s="329">
        <v>0</v>
      </c>
      <c r="GG307" s="329">
        <v>0</v>
      </c>
      <c r="GH307" s="329">
        <v>0</v>
      </c>
      <c r="GI307" s="329">
        <v>0</v>
      </c>
      <c r="GJ307" s="329">
        <v>0</v>
      </c>
      <c r="GK307" s="329">
        <v>0</v>
      </c>
      <c r="GL307" s="329">
        <v>0</v>
      </c>
      <c r="GM307" s="329">
        <v>0</v>
      </c>
      <c r="GN307" s="329">
        <v>0</v>
      </c>
      <c r="GO307" s="329">
        <v>0</v>
      </c>
      <c r="GP307">
        <v>0</v>
      </c>
      <c r="GQ307" s="329">
        <v>0</v>
      </c>
      <c r="GR307" s="329">
        <v>0</v>
      </c>
      <c r="GS307" s="329">
        <v>0</v>
      </c>
      <c r="GT307" s="329">
        <v>0</v>
      </c>
      <c r="GU307" s="329">
        <v>0</v>
      </c>
      <c r="GV307">
        <v>0</v>
      </c>
      <c r="GW307">
        <v>0</v>
      </c>
      <c r="GX307">
        <v>0</v>
      </c>
      <c r="GY307">
        <v>0</v>
      </c>
      <c r="GZ307">
        <v>0</v>
      </c>
      <c r="HA307">
        <v>0</v>
      </c>
      <c r="HB307">
        <v>0</v>
      </c>
      <c r="HC307">
        <v>0</v>
      </c>
      <c r="HD307">
        <v>0</v>
      </c>
      <c r="HE307">
        <v>0</v>
      </c>
      <c r="HF307" s="329">
        <v>0</v>
      </c>
      <c r="HG307">
        <v>0</v>
      </c>
      <c r="HH307">
        <v>0</v>
      </c>
      <c r="HI307">
        <v>0</v>
      </c>
      <c r="HJ307">
        <v>0</v>
      </c>
      <c r="HK307">
        <v>0</v>
      </c>
      <c r="HL307">
        <v>0</v>
      </c>
      <c r="HM307">
        <v>0</v>
      </c>
      <c r="HN307">
        <v>0</v>
      </c>
      <c r="HO307">
        <v>0</v>
      </c>
      <c r="HP307">
        <v>0</v>
      </c>
      <c r="HQ307">
        <v>0</v>
      </c>
      <c r="HR307">
        <v>0</v>
      </c>
      <c r="HS307">
        <v>0</v>
      </c>
      <c r="HT307">
        <v>0</v>
      </c>
      <c r="HU307">
        <v>0</v>
      </c>
      <c r="HV307">
        <v>0</v>
      </c>
      <c r="HW307">
        <v>0</v>
      </c>
      <c r="HX307">
        <v>0</v>
      </c>
      <c r="HY307">
        <v>0</v>
      </c>
      <c r="HZ307">
        <v>0</v>
      </c>
      <c r="IA307">
        <v>0</v>
      </c>
      <c r="IB307">
        <v>0</v>
      </c>
      <c r="IC307">
        <v>0</v>
      </c>
      <c r="ID307">
        <v>0</v>
      </c>
      <c r="IE307">
        <v>0</v>
      </c>
      <c r="IF307">
        <v>0</v>
      </c>
      <c r="IG307">
        <v>0</v>
      </c>
      <c r="IH307">
        <v>0</v>
      </c>
      <c r="II307">
        <v>0</v>
      </c>
      <c r="IJ307">
        <v>0</v>
      </c>
      <c r="IK307">
        <v>0</v>
      </c>
      <c r="IL307">
        <v>0</v>
      </c>
      <c r="IM307">
        <v>0</v>
      </c>
      <c r="IN307" s="341">
        <f t="shared" si="255"/>
        <v>0</v>
      </c>
      <c r="IO307">
        <v>0</v>
      </c>
      <c r="IP307">
        <v>0</v>
      </c>
      <c r="IQ307">
        <v>0</v>
      </c>
      <c r="IR307">
        <v>0</v>
      </c>
      <c r="IS307">
        <v>0</v>
      </c>
      <c r="IT307">
        <v>0</v>
      </c>
      <c r="IU307">
        <v>0</v>
      </c>
      <c r="IV307">
        <v>0</v>
      </c>
      <c r="IW307">
        <v>0</v>
      </c>
      <c r="IX307">
        <v>0</v>
      </c>
      <c r="IY307">
        <v>0</v>
      </c>
      <c r="IZ307">
        <v>0</v>
      </c>
      <c r="JA307">
        <v>0</v>
      </c>
      <c r="JB307">
        <v>0</v>
      </c>
      <c r="JC307" s="343">
        <f t="shared" si="257"/>
        <v>0</v>
      </c>
      <c r="JD307">
        <v>0</v>
      </c>
      <c r="JE307">
        <v>0</v>
      </c>
      <c r="JF307" s="362">
        <f t="shared" si="258"/>
        <v>0</v>
      </c>
      <c r="JG307">
        <v>0</v>
      </c>
      <c r="JH307">
        <v>0</v>
      </c>
      <c r="JI307">
        <v>0</v>
      </c>
      <c r="JJ307">
        <v>0</v>
      </c>
      <c r="JK307">
        <v>0</v>
      </c>
      <c r="JL307">
        <v>0</v>
      </c>
      <c r="JM307">
        <v>0</v>
      </c>
      <c r="JN307" s="341">
        <f t="shared" si="259"/>
        <v>0</v>
      </c>
      <c r="JO307">
        <v>0</v>
      </c>
      <c r="JP307">
        <v>0</v>
      </c>
      <c r="JQ307">
        <v>0</v>
      </c>
      <c r="JR307">
        <v>0</v>
      </c>
      <c r="JS307">
        <v>0</v>
      </c>
      <c r="JT307">
        <v>0</v>
      </c>
      <c r="JU307">
        <v>0</v>
      </c>
      <c r="JV307" s="341">
        <f t="shared" si="260"/>
        <v>0</v>
      </c>
      <c r="JW307">
        <v>0</v>
      </c>
      <c r="JX307">
        <v>0</v>
      </c>
      <c r="JY307">
        <v>0</v>
      </c>
      <c r="JZ307">
        <v>0</v>
      </c>
      <c r="KA307">
        <v>0</v>
      </c>
      <c r="KB307">
        <v>0</v>
      </c>
      <c r="KC307">
        <v>0</v>
      </c>
      <c r="KD307">
        <v>0</v>
      </c>
      <c r="KE307">
        <v>0</v>
      </c>
      <c r="KF307">
        <v>0</v>
      </c>
      <c r="KG307">
        <v>0</v>
      </c>
      <c r="KH307">
        <v>0</v>
      </c>
      <c r="KI307">
        <v>0</v>
      </c>
      <c r="KJ307">
        <v>0</v>
      </c>
      <c r="KK307">
        <v>0</v>
      </c>
      <c r="KL307">
        <v>0</v>
      </c>
      <c r="KM307">
        <v>0</v>
      </c>
      <c r="KN307">
        <v>0</v>
      </c>
      <c r="KO307">
        <v>0</v>
      </c>
      <c r="KP307">
        <v>0</v>
      </c>
      <c r="KQ307">
        <v>0</v>
      </c>
      <c r="KR307">
        <v>0</v>
      </c>
      <c r="KS307">
        <v>0</v>
      </c>
      <c r="KT307">
        <v>0</v>
      </c>
      <c r="KU307">
        <v>0</v>
      </c>
      <c r="KV307">
        <v>0</v>
      </c>
      <c r="KW307">
        <v>0</v>
      </c>
      <c r="KX307">
        <v>0</v>
      </c>
      <c r="KY307">
        <v>0</v>
      </c>
      <c r="KZ307" s="473">
        <v>0</v>
      </c>
      <c r="LA307" s="473">
        <v>0</v>
      </c>
      <c r="LB307" s="473">
        <v>0</v>
      </c>
      <c r="LC307" s="473">
        <v>0</v>
      </c>
      <c r="LD307" s="473">
        <v>0</v>
      </c>
      <c r="LE307" s="473">
        <v>0</v>
      </c>
      <c r="LF307" s="473">
        <v>0</v>
      </c>
      <c r="LG307" s="473">
        <v>0</v>
      </c>
      <c r="LH307" s="473">
        <v>0</v>
      </c>
      <c r="LI307" s="473">
        <v>0</v>
      </c>
      <c r="LJ307">
        <v>0</v>
      </c>
      <c r="LK307">
        <v>0</v>
      </c>
      <c r="LL307">
        <v>0</v>
      </c>
      <c r="LM307">
        <v>0</v>
      </c>
      <c r="LN307">
        <v>0</v>
      </c>
      <c r="LO307">
        <v>0</v>
      </c>
      <c r="LP307">
        <v>0</v>
      </c>
      <c r="LQ307">
        <v>0</v>
      </c>
      <c r="LR307">
        <v>0</v>
      </c>
      <c r="LS307">
        <v>0</v>
      </c>
      <c r="LT307">
        <v>0</v>
      </c>
      <c r="LU307">
        <v>0</v>
      </c>
      <c r="LV307">
        <v>0</v>
      </c>
      <c r="LW307">
        <v>0</v>
      </c>
      <c r="LX307">
        <v>0</v>
      </c>
      <c r="LY307">
        <v>0</v>
      </c>
      <c r="LZ307">
        <v>0</v>
      </c>
      <c r="MA307">
        <v>0</v>
      </c>
      <c r="MB307">
        <v>0</v>
      </c>
      <c r="MC307" s="473">
        <v>0</v>
      </c>
      <c r="MD307">
        <v>0</v>
      </c>
      <c r="ME307">
        <v>0</v>
      </c>
      <c r="MF307">
        <v>0</v>
      </c>
      <c r="MG307">
        <v>0</v>
      </c>
      <c r="MH307">
        <v>0</v>
      </c>
      <c r="MI307">
        <v>0</v>
      </c>
      <c r="MJ307">
        <v>0</v>
      </c>
      <c r="MK307">
        <v>0</v>
      </c>
      <c r="ML307">
        <v>0</v>
      </c>
      <c r="MM307">
        <v>0</v>
      </c>
      <c r="MN307">
        <v>0</v>
      </c>
      <c r="MO307" s="471">
        <v>0</v>
      </c>
      <c r="MP307" s="471">
        <v>0</v>
      </c>
      <c r="MQ307">
        <v>0</v>
      </c>
      <c r="MR307">
        <v>0</v>
      </c>
      <c r="MS307">
        <v>0</v>
      </c>
      <c r="MT307">
        <v>0</v>
      </c>
      <c r="MU307">
        <v>0</v>
      </c>
      <c r="MV307">
        <v>0</v>
      </c>
      <c r="MW307">
        <v>0</v>
      </c>
      <c r="MX307">
        <v>0</v>
      </c>
      <c r="MY307">
        <v>0</v>
      </c>
      <c r="MZ307">
        <v>0</v>
      </c>
      <c r="NA307">
        <v>0</v>
      </c>
      <c r="NB307">
        <v>0</v>
      </c>
      <c r="NC307">
        <v>0</v>
      </c>
      <c r="ND307">
        <v>0</v>
      </c>
      <c r="NE307">
        <v>0</v>
      </c>
      <c r="NF307">
        <v>0</v>
      </c>
      <c r="NG307">
        <v>0</v>
      </c>
      <c r="NH307">
        <v>0</v>
      </c>
      <c r="NI307">
        <v>0</v>
      </c>
      <c r="NJ307">
        <v>0</v>
      </c>
      <c r="NK307">
        <v>0</v>
      </c>
      <c r="NL307">
        <v>0</v>
      </c>
      <c r="NM307">
        <v>0</v>
      </c>
      <c r="NN307">
        <v>0</v>
      </c>
      <c r="NO307">
        <v>0</v>
      </c>
      <c r="NP307">
        <v>0</v>
      </c>
      <c r="NQ307">
        <v>0</v>
      </c>
      <c r="NR307">
        <v>0</v>
      </c>
      <c r="NS307">
        <v>0</v>
      </c>
      <c r="NT307">
        <v>0</v>
      </c>
      <c r="NU307">
        <v>0</v>
      </c>
      <c r="NV307">
        <v>0</v>
      </c>
      <c r="NW307">
        <v>0</v>
      </c>
      <c r="NX307">
        <v>0</v>
      </c>
      <c r="NY307">
        <v>0</v>
      </c>
      <c r="NZ307">
        <v>0</v>
      </c>
      <c r="OA307">
        <v>0</v>
      </c>
      <c r="OB307">
        <v>0</v>
      </c>
      <c r="OC307">
        <v>0</v>
      </c>
      <c r="OD307">
        <v>0</v>
      </c>
      <c r="OE307">
        <v>0</v>
      </c>
      <c r="OF307">
        <v>0</v>
      </c>
      <c r="OG307">
        <v>0</v>
      </c>
      <c r="OH307">
        <v>0</v>
      </c>
      <c r="OI307">
        <v>0</v>
      </c>
      <c r="OJ307">
        <v>0</v>
      </c>
      <c r="OK307">
        <v>0</v>
      </c>
      <c r="OL307">
        <v>0</v>
      </c>
      <c r="OM307">
        <v>0</v>
      </c>
      <c r="ON307">
        <v>0</v>
      </c>
      <c r="OO307">
        <v>0</v>
      </c>
      <c r="OP307">
        <v>0</v>
      </c>
      <c r="OQ307">
        <v>0</v>
      </c>
      <c r="OR307" s="473">
        <v>0</v>
      </c>
      <c r="OS307" s="473">
        <v>0</v>
      </c>
      <c r="OT307" s="473">
        <v>0</v>
      </c>
      <c r="OU307" s="473">
        <v>0</v>
      </c>
      <c r="OV307" s="473">
        <v>0</v>
      </c>
      <c r="OW307" s="473">
        <v>0</v>
      </c>
      <c r="OX307" s="473"/>
    </row>
    <row r="308" spans="1:420" s="144" customFormat="1" x14ac:dyDescent="0.2">
      <c r="A308" s="55"/>
      <c r="B308" s="318">
        <v>5</v>
      </c>
      <c r="C308" s="319">
        <f t="shared" ca="1" si="254"/>
        <v>0</v>
      </c>
      <c r="D308" s="322"/>
      <c r="E308" s="322"/>
      <c r="F308" s="322"/>
      <c r="G308" s="144">
        <v>0</v>
      </c>
      <c r="H308" s="144">
        <v>0</v>
      </c>
      <c r="I308" s="343">
        <v>0</v>
      </c>
      <c r="J308" s="144">
        <v>0</v>
      </c>
      <c r="K308" s="144">
        <v>0</v>
      </c>
      <c r="L308" s="144">
        <v>0</v>
      </c>
      <c r="M308" s="144">
        <v>0</v>
      </c>
      <c r="N308" s="144">
        <v>0</v>
      </c>
      <c r="O308" s="144">
        <v>0</v>
      </c>
      <c r="P308" s="144">
        <v>0</v>
      </c>
      <c r="Q308" s="144">
        <v>0</v>
      </c>
      <c r="R308" s="144">
        <v>0</v>
      </c>
      <c r="S308" s="144">
        <v>0</v>
      </c>
      <c r="T308" s="144">
        <v>0</v>
      </c>
      <c r="U308" s="144">
        <v>0</v>
      </c>
      <c r="V308" s="144">
        <v>0</v>
      </c>
      <c r="W308" s="144">
        <v>0</v>
      </c>
      <c r="X308" s="144">
        <v>0</v>
      </c>
      <c r="Y308" s="144">
        <v>0</v>
      </c>
      <c r="Z308" s="144">
        <v>0</v>
      </c>
      <c r="AA308" s="144">
        <v>0</v>
      </c>
      <c r="AB308" s="144">
        <v>0</v>
      </c>
      <c r="AC308" s="144">
        <v>0</v>
      </c>
      <c r="AD308" s="144">
        <v>0</v>
      </c>
      <c r="AE308" s="144">
        <v>0</v>
      </c>
      <c r="AF308" s="144">
        <v>0</v>
      </c>
      <c r="AG308" s="144">
        <v>0</v>
      </c>
      <c r="AH308" s="144">
        <v>0</v>
      </c>
      <c r="AI308" s="144">
        <v>0</v>
      </c>
      <c r="AJ308" s="144">
        <v>0</v>
      </c>
      <c r="AK308" s="144">
        <v>0</v>
      </c>
      <c r="AL308" s="144">
        <v>0</v>
      </c>
      <c r="AM308" s="144">
        <v>0</v>
      </c>
      <c r="AN308" s="144">
        <v>0</v>
      </c>
      <c r="AO308" s="144">
        <v>0</v>
      </c>
      <c r="AP308" s="363">
        <v>0</v>
      </c>
      <c r="AQ308" s="144">
        <v>0</v>
      </c>
      <c r="AR308" s="144">
        <v>0</v>
      </c>
      <c r="AS308" s="144">
        <v>0</v>
      </c>
      <c r="AT308" s="144">
        <v>0</v>
      </c>
      <c r="AU308" s="144">
        <v>0</v>
      </c>
      <c r="AV308" s="144">
        <v>0</v>
      </c>
      <c r="AW308" s="144">
        <v>0</v>
      </c>
      <c r="AX308" s="144">
        <v>0</v>
      </c>
      <c r="AY308" s="144">
        <v>0</v>
      </c>
      <c r="AZ308" s="144">
        <v>0</v>
      </c>
      <c r="BA308" s="144">
        <v>0</v>
      </c>
      <c r="BB308" s="144">
        <v>0</v>
      </c>
      <c r="BC308" s="144">
        <v>0</v>
      </c>
      <c r="BD308" s="144">
        <v>0</v>
      </c>
      <c r="BE308" s="144">
        <v>0</v>
      </c>
      <c r="BF308" s="144">
        <v>0</v>
      </c>
      <c r="BG308" s="144">
        <v>0</v>
      </c>
      <c r="BH308" s="144">
        <v>0</v>
      </c>
      <c r="BI308" s="144">
        <v>0</v>
      </c>
      <c r="BJ308" s="144">
        <v>0</v>
      </c>
      <c r="BK308" s="144">
        <v>0</v>
      </c>
      <c r="BL308" s="144">
        <v>0</v>
      </c>
      <c r="BM308" s="144">
        <v>0</v>
      </c>
      <c r="BN308" s="144">
        <v>0</v>
      </c>
      <c r="BO308" s="144">
        <v>0</v>
      </c>
      <c r="BP308" s="144">
        <v>0</v>
      </c>
      <c r="BQ308" s="144">
        <v>0</v>
      </c>
      <c r="BR308" s="144">
        <v>0</v>
      </c>
      <c r="BS308" s="371">
        <v>0</v>
      </c>
      <c r="BT308" s="144">
        <v>0</v>
      </c>
      <c r="BU308" s="144">
        <v>0</v>
      </c>
      <c r="BV308" s="144">
        <v>0</v>
      </c>
      <c r="BW308" s="144">
        <v>0</v>
      </c>
      <c r="BX308" s="144">
        <v>0</v>
      </c>
      <c r="BY308" s="144">
        <v>0</v>
      </c>
      <c r="BZ308" s="144">
        <v>0</v>
      </c>
      <c r="CA308" s="144">
        <v>0</v>
      </c>
      <c r="CB308" s="144">
        <v>0</v>
      </c>
      <c r="CC308" s="329">
        <v>0</v>
      </c>
      <c r="CD308" s="329">
        <v>0</v>
      </c>
      <c r="CE308" s="329">
        <v>0</v>
      </c>
      <c r="CF308" s="329">
        <v>0</v>
      </c>
      <c r="CG308" s="144">
        <v>0</v>
      </c>
      <c r="CH308" s="144">
        <v>0</v>
      </c>
      <c r="CI308" s="329">
        <v>0</v>
      </c>
      <c r="CJ308" s="144">
        <v>0</v>
      </c>
      <c r="CK308" s="144">
        <v>0</v>
      </c>
      <c r="CL308" s="144">
        <v>0</v>
      </c>
      <c r="CM308" s="144">
        <v>0</v>
      </c>
      <c r="CN308" s="144">
        <v>0</v>
      </c>
      <c r="CO308" s="144">
        <v>0</v>
      </c>
      <c r="CP308" s="144">
        <v>0</v>
      </c>
      <c r="CQ308" s="144">
        <v>0</v>
      </c>
      <c r="CR308" s="144">
        <v>0</v>
      </c>
      <c r="CS308" s="144">
        <v>0</v>
      </c>
      <c r="CT308" s="144">
        <v>0</v>
      </c>
      <c r="CU308" s="144">
        <v>0</v>
      </c>
      <c r="CV308" s="144">
        <v>0</v>
      </c>
      <c r="CW308" s="144">
        <v>0</v>
      </c>
      <c r="CX308" s="144">
        <v>0</v>
      </c>
      <c r="CY308" s="144">
        <v>0</v>
      </c>
      <c r="CZ308" s="144">
        <v>0</v>
      </c>
      <c r="DA308" s="144">
        <v>0</v>
      </c>
      <c r="DB308" s="144">
        <v>0</v>
      </c>
      <c r="DC308" s="144">
        <v>0</v>
      </c>
      <c r="DD308" s="144">
        <v>0</v>
      </c>
      <c r="DE308" s="144">
        <v>0</v>
      </c>
      <c r="DF308" s="144">
        <v>0</v>
      </c>
      <c r="DG308" s="144">
        <v>0</v>
      </c>
      <c r="DH308" s="144">
        <v>0</v>
      </c>
      <c r="DI308" s="144">
        <v>0</v>
      </c>
      <c r="DJ308" s="144">
        <v>0</v>
      </c>
      <c r="DK308" s="144">
        <v>0</v>
      </c>
      <c r="DL308" s="144">
        <v>0</v>
      </c>
      <c r="DM308" s="144">
        <v>0</v>
      </c>
      <c r="DN308" s="144">
        <v>0</v>
      </c>
      <c r="DO308" s="144">
        <v>0</v>
      </c>
      <c r="DP308" s="144">
        <v>0</v>
      </c>
      <c r="DQ308" s="144">
        <v>0</v>
      </c>
      <c r="DR308" s="329">
        <v>0</v>
      </c>
      <c r="DS308" s="144">
        <v>0</v>
      </c>
      <c r="DT308" s="329"/>
      <c r="DU308" s="329"/>
      <c r="DV308" s="329"/>
      <c r="DW308" s="329"/>
      <c r="DX308" s="329"/>
      <c r="DY308" s="329"/>
      <c r="DZ308" s="329"/>
      <c r="EA308" s="329"/>
      <c r="EB308" s="329"/>
      <c r="EC308" s="329"/>
      <c r="ED308" s="329"/>
      <c r="EE308" s="329"/>
      <c r="EF308" s="329"/>
      <c r="EG308" s="329"/>
      <c r="EH308" s="329"/>
      <c r="EI308" s="329">
        <v>1</v>
      </c>
      <c r="EJ308" s="329">
        <v>1</v>
      </c>
      <c r="EK308" s="329"/>
      <c r="EL308" s="329"/>
      <c r="EM308" s="329"/>
      <c r="EN308" s="329"/>
      <c r="EP308" s="329"/>
      <c r="EQ308" s="329"/>
      <c r="ER308" s="329"/>
      <c r="ES308" s="329"/>
      <c r="ET308" s="329"/>
      <c r="EU308" s="381"/>
      <c r="EV308" s="329"/>
      <c r="EW308" s="329"/>
      <c r="EX308" s="329"/>
      <c r="EY308" s="329"/>
      <c r="EZ308" s="329"/>
      <c r="FA308" s="329"/>
      <c r="FB308" s="329"/>
      <c r="FC308" s="329"/>
      <c r="FD308" s="329"/>
      <c r="FE308" s="329"/>
      <c r="FF308" s="329"/>
      <c r="FG308" s="329"/>
      <c r="FH308" s="329"/>
      <c r="FI308" s="329"/>
      <c r="FJ308" s="329"/>
      <c r="FL308" s="329"/>
      <c r="FM308" s="329"/>
      <c r="FN308" s="144">
        <v>0</v>
      </c>
      <c r="FP308" s="144">
        <v>1</v>
      </c>
      <c r="FQ308" s="329">
        <v>1</v>
      </c>
      <c r="FR308" s="144">
        <v>1</v>
      </c>
      <c r="FS308" s="329">
        <v>1</v>
      </c>
      <c r="FT308" s="144">
        <v>1</v>
      </c>
      <c r="FU308" s="329">
        <v>1</v>
      </c>
      <c r="FV308" s="329">
        <v>1</v>
      </c>
      <c r="FW308" s="329">
        <v>1</v>
      </c>
      <c r="FX308" s="329">
        <v>1</v>
      </c>
      <c r="FY308" s="329">
        <v>1</v>
      </c>
      <c r="FZ308" s="329">
        <v>1</v>
      </c>
      <c r="GA308" s="329">
        <v>1</v>
      </c>
      <c r="GB308" s="329">
        <v>1</v>
      </c>
      <c r="GC308" s="329">
        <v>1</v>
      </c>
      <c r="GD308" s="329">
        <v>1</v>
      </c>
      <c r="GE308" s="329">
        <v>1</v>
      </c>
      <c r="GF308" s="329">
        <v>1</v>
      </c>
      <c r="GG308" s="329">
        <v>2</v>
      </c>
      <c r="GH308" s="329">
        <v>2</v>
      </c>
      <c r="GI308" s="329">
        <v>2</v>
      </c>
      <c r="GJ308" s="329">
        <v>2</v>
      </c>
      <c r="GK308" s="329">
        <v>2</v>
      </c>
      <c r="GL308" s="329">
        <v>2</v>
      </c>
      <c r="GM308" s="329">
        <v>2</v>
      </c>
      <c r="GN308" s="329">
        <v>2</v>
      </c>
      <c r="GO308" s="329">
        <v>2</v>
      </c>
      <c r="GP308" s="144">
        <v>2</v>
      </c>
      <c r="GQ308" s="329">
        <v>3</v>
      </c>
      <c r="GR308" s="329">
        <v>3</v>
      </c>
      <c r="GS308" s="329">
        <v>3</v>
      </c>
      <c r="GT308" s="329">
        <v>3</v>
      </c>
      <c r="GU308" s="329">
        <v>3</v>
      </c>
      <c r="GV308" s="144">
        <v>2</v>
      </c>
      <c r="GW308" s="144">
        <v>2</v>
      </c>
      <c r="GX308" s="144">
        <v>2</v>
      </c>
      <c r="GY308" s="144">
        <v>2</v>
      </c>
      <c r="GZ308" s="144">
        <v>2</v>
      </c>
      <c r="HA308" s="144">
        <v>2</v>
      </c>
      <c r="HB308" s="144">
        <v>2</v>
      </c>
      <c r="HC308" s="144">
        <v>2</v>
      </c>
      <c r="HD308" s="144">
        <v>2</v>
      </c>
      <c r="HE308" s="144">
        <v>2</v>
      </c>
      <c r="HF308" s="329">
        <v>2</v>
      </c>
      <c r="HG308" s="144">
        <v>2</v>
      </c>
      <c r="HH308" s="144">
        <v>2</v>
      </c>
      <c r="HI308" s="144">
        <v>2</v>
      </c>
      <c r="HJ308" s="144">
        <v>2</v>
      </c>
      <c r="HK308" s="144">
        <v>2</v>
      </c>
      <c r="HL308" s="144">
        <v>2</v>
      </c>
      <c r="HM308" s="144">
        <v>2</v>
      </c>
      <c r="HN308" s="144">
        <v>2</v>
      </c>
      <c r="HO308" s="144">
        <v>2</v>
      </c>
      <c r="HP308" s="144">
        <v>2</v>
      </c>
      <c r="HQ308" s="144">
        <v>2</v>
      </c>
      <c r="HR308" s="144">
        <v>2</v>
      </c>
      <c r="HS308" s="144">
        <v>2</v>
      </c>
      <c r="HT308" s="144">
        <v>2</v>
      </c>
      <c r="HU308" s="144">
        <v>2</v>
      </c>
      <c r="HV308" s="144">
        <v>2</v>
      </c>
      <c r="HW308" s="144">
        <v>2</v>
      </c>
      <c r="HX308" s="144">
        <v>2</v>
      </c>
      <c r="HY308" s="144">
        <v>2</v>
      </c>
      <c r="HZ308" s="144">
        <v>2</v>
      </c>
      <c r="IA308" s="144">
        <v>2</v>
      </c>
      <c r="IB308" s="144">
        <v>2</v>
      </c>
      <c r="IC308" s="144">
        <v>2</v>
      </c>
      <c r="ID308" s="144">
        <v>2</v>
      </c>
      <c r="IE308" s="144">
        <v>2</v>
      </c>
      <c r="IF308" s="144">
        <v>2</v>
      </c>
      <c r="IG308" s="144">
        <v>2</v>
      </c>
      <c r="IH308" s="144">
        <v>1</v>
      </c>
      <c r="II308" s="144">
        <v>1</v>
      </c>
      <c r="IJ308" s="144">
        <v>1</v>
      </c>
      <c r="IK308" s="144">
        <v>1</v>
      </c>
      <c r="IL308" s="144">
        <v>1</v>
      </c>
      <c r="IM308" s="144">
        <v>1</v>
      </c>
      <c r="IN308" s="341">
        <f t="shared" si="255"/>
        <v>1</v>
      </c>
      <c r="IO308" s="144">
        <v>1</v>
      </c>
      <c r="IP308" s="144">
        <v>1</v>
      </c>
      <c r="IQ308" s="144">
        <v>1</v>
      </c>
      <c r="IR308" s="144">
        <v>1</v>
      </c>
      <c r="IS308" s="144">
        <v>1</v>
      </c>
      <c r="IT308" s="144">
        <v>1</v>
      </c>
      <c r="IU308" s="144">
        <v>1</v>
      </c>
      <c r="IV308" s="144">
        <v>1</v>
      </c>
      <c r="IW308" s="144">
        <v>1</v>
      </c>
      <c r="IX308" s="144">
        <v>1</v>
      </c>
      <c r="IY308" s="144">
        <v>1</v>
      </c>
      <c r="IZ308" s="144">
        <v>1</v>
      </c>
      <c r="JA308" s="144">
        <v>1</v>
      </c>
      <c r="JB308" s="144">
        <v>1</v>
      </c>
      <c r="JC308" s="343">
        <f t="shared" si="257"/>
        <v>1</v>
      </c>
      <c r="JD308" s="144">
        <v>1</v>
      </c>
      <c r="JE308" s="144">
        <v>1</v>
      </c>
      <c r="JF308" s="362">
        <f t="shared" si="258"/>
        <v>1</v>
      </c>
      <c r="JG308" s="144">
        <v>1</v>
      </c>
      <c r="JH308" s="144">
        <v>1</v>
      </c>
      <c r="JI308" s="144">
        <v>1</v>
      </c>
      <c r="JJ308" s="144">
        <v>1</v>
      </c>
      <c r="JK308" s="144">
        <v>1</v>
      </c>
      <c r="JL308" s="144">
        <v>2</v>
      </c>
      <c r="JM308" s="144">
        <v>2</v>
      </c>
      <c r="JN308" s="341">
        <f t="shared" si="259"/>
        <v>2</v>
      </c>
      <c r="JO308" s="144">
        <v>2</v>
      </c>
      <c r="JP308" s="144">
        <v>2</v>
      </c>
      <c r="JQ308" s="144">
        <v>2</v>
      </c>
      <c r="JR308" s="144">
        <v>2</v>
      </c>
      <c r="JS308" s="144">
        <v>2</v>
      </c>
      <c r="JT308" s="144">
        <v>2</v>
      </c>
      <c r="JU308" s="144">
        <v>2</v>
      </c>
      <c r="JV308" s="341">
        <f t="shared" si="260"/>
        <v>2</v>
      </c>
      <c r="JW308" s="144">
        <v>2</v>
      </c>
      <c r="JX308" s="144">
        <v>2</v>
      </c>
      <c r="JY308" s="144">
        <v>2</v>
      </c>
      <c r="JZ308" s="144">
        <v>2</v>
      </c>
      <c r="KA308" s="144">
        <v>2</v>
      </c>
      <c r="KB308" s="144">
        <v>2</v>
      </c>
      <c r="KC308" s="144">
        <v>2</v>
      </c>
      <c r="KD308" s="144">
        <v>2</v>
      </c>
      <c r="KE308" s="144">
        <v>2</v>
      </c>
      <c r="KF308" s="144">
        <v>2</v>
      </c>
      <c r="KG308" s="144">
        <v>2</v>
      </c>
      <c r="KH308" s="144">
        <v>2</v>
      </c>
      <c r="KI308" s="144">
        <v>2</v>
      </c>
      <c r="KJ308" s="144">
        <v>2</v>
      </c>
      <c r="KK308" s="144">
        <v>2</v>
      </c>
      <c r="KL308" s="144">
        <v>2</v>
      </c>
      <c r="KM308" s="144">
        <v>1</v>
      </c>
      <c r="KN308" s="144">
        <v>1</v>
      </c>
      <c r="KO308" s="144">
        <v>1</v>
      </c>
      <c r="KP308" s="144">
        <v>1</v>
      </c>
      <c r="KQ308" s="144">
        <v>1</v>
      </c>
      <c r="KR308" s="144">
        <v>1</v>
      </c>
      <c r="KS308" s="144">
        <v>1</v>
      </c>
      <c r="KT308" s="144">
        <v>1</v>
      </c>
      <c r="KU308" s="144">
        <v>1</v>
      </c>
      <c r="KV308" s="144">
        <v>1</v>
      </c>
      <c r="KW308" s="144">
        <v>1</v>
      </c>
      <c r="KX308" s="144">
        <v>1</v>
      </c>
      <c r="KY308" s="144">
        <v>1</v>
      </c>
      <c r="KZ308" s="144">
        <v>1</v>
      </c>
      <c r="LA308" s="144">
        <v>1</v>
      </c>
      <c r="LB308" s="144">
        <v>1</v>
      </c>
      <c r="LC308" s="144">
        <v>1</v>
      </c>
      <c r="LD308" s="144">
        <v>1</v>
      </c>
      <c r="LE308" s="144">
        <v>1</v>
      </c>
      <c r="LF308" s="144">
        <v>1</v>
      </c>
      <c r="LG308" s="144">
        <v>1</v>
      </c>
      <c r="LH308" s="144">
        <v>1</v>
      </c>
      <c r="LI308" s="144">
        <v>1</v>
      </c>
      <c r="LJ308" s="144">
        <v>1</v>
      </c>
      <c r="LK308" s="144">
        <v>1</v>
      </c>
      <c r="LL308" s="144">
        <v>0</v>
      </c>
      <c r="LM308" s="144">
        <v>0</v>
      </c>
      <c r="LN308" s="144">
        <v>0</v>
      </c>
      <c r="LO308" s="144">
        <v>0</v>
      </c>
      <c r="LP308" s="144">
        <v>0</v>
      </c>
      <c r="LQ308" s="144">
        <v>0</v>
      </c>
      <c r="LR308" s="144">
        <v>0</v>
      </c>
      <c r="LS308" s="144">
        <v>0</v>
      </c>
      <c r="LT308" s="144">
        <v>0</v>
      </c>
      <c r="LU308" s="144">
        <v>0</v>
      </c>
      <c r="LV308" s="144">
        <v>0</v>
      </c>
      <c r="LW308" s="144">
        <v>0</v>
      </c>
      <c r="LX308" s="144">
        <v>0</v>
      </c>
      <c r="LY308" s="144">
        <v>0</v>
      </c>
      <c r="LZ308" s="144">
        <v>1</v>
      </c>
      <c r="MA308" s="144">
        <v>1</v>
      </c>
      <c r="MB308" s="144">
        <v>1</v>
      </c>
      <c r="MC308" s="473">
        <v>1</v>
      </c>
      <c r="MD308" s="144">
        <v>1</v>
      </c>
      <c r="ME308" s="144">
        <v>1</v>
      </c>
      <c r="MF308" s="144">
        <v>1</v>
      </c>
      <c r="MG308" s="144">
        <v>1</v>
      </c>
      <c r="MH308" s="144">
        <v>1</v>
      </c>
      <c r="MI308" s="144">
        <v>1</v>
      </c>
      <c r="MJ308" s="144">
        <v>1</v>
      </c>
      <c r="MK308" s="144">
        <v>1</v>
      </c>
      <c r="ML308" s="144">
        <v>1</v>
      </c>
      <c r="MM308" s="144">
        <v>1</v>
      </c>
      <c r="MN308" s="144">
        <v>1</v>
      </c>
      <c r="MO308" s="144">
        <v>1</v>
      </c>
      <c r="MP308" s="144">
        <v>1</v>
      </c>
      <c r="MQ308" s="144">
        <v>1</v>
      </c>
      <c r="MR308" s="144">
        <v>1</v>
      </c>
      <c r="MS308" s="144">
        <v>1</v>
      </c>
      <c r="MT308" s="144">
        <v>1</v>
      </c>
      <c r="MU308" s="144">
        <v>1</v>
      </c>
      <c r="MV308" s="144">
        <v>1</v>
      </c>
      <c r="MW308" s="144">
        <v>1</v>
      </c>
      <c r="MX308" s="144">
        <v>1</v>
      </c>
      <c r="MY308" s="144">
        <v>1</v>
      </c>
      <c r="MZ308" s="144">
        <v>1</v>
      </c>
      <c r="NA308" s="144">
        <v>1</v>
      </c>
      <c r="NB308" s="144">
        <v>0</v>
      </c>
      <c r="NC308" s="144">
        <v>0</v>
      </c>
      <c r="ND308" s="144">
        <v>0</v>
      </c>
      <c r="NE308" s="144">
        <v>0</v>
      </c>
      <c r="NF308" s="144">
        <v>0</v>
      </c>
      <c r="NG308" s="144">
        <v>0</v>
      </c>
      <c r="NH308" s="144">
        <v>0</v>
      </c>
      <c r="NI308" s="144">
        <v>0</v>
      </c>
      <c r="NJ308" s="144">
        <v>0</v>
      </c>
      <c r="NK308" s="144">
        <v>0</v>
      </c>
      <c r="NL308" s="144">
        <v>0</v>
      </c>
      <c r="NM308" s="144">
        <v>0</v>
      </c>
      <c r="NN308" s="144">
        <v>0</v>
      </c>
      <c r="NO308" s="144">
        <v>0</v>
      </c>
      <c r="NP308" s="144">
        <v>0</v>
      </c>
      <c r="NQ308" s="144">
        <v>0</v>
      </c>
      <c r="NR308" s="144">
        <v>0</v>
      </c>
      <c r="NS308" s="144">
        <v>0</v>
      </c>
      <c r="NT308" s="144">
        <v>0</v>
      </c>
      <c r="NU308" s="144">
        <v>0</v>
      </c>
      <c r="NV308" s="144">
        <v>0</v>
      </c>
      <c r="NW308" s="144">
        <v>0</v>
      </c>
      <c r="NX308" s="144">
        <v>0</v>
      </c>
      <c r="NY308" s="144">
        <v>0</v>
      </c>
      <c r="NZ308" s="144">
        <v>0</v>
      </c>
      <c r="OA308" s="144">
        <v>0</v>
      </c>
      <c r="OB308" s="144">
        <v>0</v>
      </c>
      <c r="OC308" s="144">
        <v>0</v>
      </c>
      <c r="OD308" s="144">
        <v>0</v>
      </c>
      <c r="OE308" s="144">
        <v>0</v>
      </c>
      <c r="OF308" s="144">
        <v>0</v>
      </c>
      <c r="OG308" s="144">
        <v>0</v>
      </c>
      <c r="OH308" s="144">
        <v>0</v>
      </c>
      <c r="OI308" s="144">
        <v>0</v>
      </c>
      <c r="OJ308" s="144">
        <v>0</v>
      </c>
      <c r="OK308" s="144">
        <v>0</v>
      </c>
      <c r="OL308" s="144">
        <v>0</v>
      </c>
      <c r="OM308" s="144">
        <v>0</v>
      </c>
      <c r="ON308" s="144">
        <v>0</v>
      </c>
      <c r="OO308" s="144">
        <v>0</v>
      </c>
      <c r="OP308" s="144">
        <v>0</v>
      </c>
      <c r="OQ308" s="144">
        <v>0</v>
      </c>
      <c r="OR308" s="473">
        <v>0</v>
      </c>
      <c r="OS308" s="473">
        <v>0</v>
      </c>
      <c r="OT308" s="473">
        <v>0</v>
      </c>
      <c r="OU308" s="379">
        <v>0</v>
      </c>
      <c r="OV308" s="379">
        <v>0</v>
      </c>
      <c r="OW308" s="379">
        <v>0</v>
      </c>
      <c r="OX308" s="473"/>
    </row>
    <row r="309" spans="1:420" s="144" customFormat="1" x14ac:dyDescent="0.2">
      <c r="A309" s="318"/>
      <c r="B309" s="318">
        <v>6</v>
      </c>
      <c r="C309" s="319">
        <f t="shared" ca="1" si="254"/>
        <v>0</v>
      </c>
      <c r="D309" s="322"/>
      <c r="E309" s="322"/>
      <c r="F309" s="322"/>
      <c r="G309" s="144">
        <v>1</v>
      </c>
      <c r="H309" s="144">
        <v>1</v>
      </c>
      <c r="I309" s="343">
        <v>1</v>
      </c>
      <c r="J309" s="144">
        <v>1</v>
      </c>
      <c r="K309" s="144">
        <v>1</v>
      </c>
      <c r="L309" s="144">
        <v>1</v>
      </c>
      <c r="M309" s="144">
        <v>1</v>
      </c>
      <c r="N309" s="144">
        <v>1</v>
      </c>
      <c r="O309" s="144">
        <v>1</v>
      </c>
      <c r="P309" s="144">
        <v>1</v>
      </c>
      <c r="Q309" s="144">
        <v>1</v>
      </c>
      <c r="R309" s="144">
        <v>1</v>
      </c>
      <c r="S309" s="144">
        <v>2</v>
      </c>
      <c r="T309" s="144">
        <v>2</v>
      </c>
      <c r="U309" s="144">
        <v>2</v>
      </c>
      <c r="V309" s="144">
        <v>2</v>
      </c>
      <c r="W309" s="144">
        <v>2</v>
      </c>
      <c r="X309" s="144">
        <v>2</v>
      </c>
      <c r="Y309" s="144">
        <v>1</v>
      </c>
      <c r="Z309" s="144">
        <v>1</v>
      </c>
      <c r="AA309" s="144">
        <v>1</v>
      </c>
      <c r="AB309" s="144">
        <v>1</v>
      </c>
      <c r="AC309" s="144">
        <v>1</v>
      </c>
      <c r="AD309" s="144">
        <v>1</v>
      </c>
      <c r="AE309" s="144">
        <v>1</v>
      </c>
      <c r="AF309" s="144">
        <v>1</v>
      </c>
      <c r="AG309" s="144">
        <v>1</v>
      </c>
      <c r="AH309" s="144">
        <v>1</v>
      </c>
      <c r="AI309" s="144">
        <v>1</v>
      </c>
      <c r="AJ309" s="144">
        <v>1</v>
      </c>
      <c r="AK309" s="144">
        <v>1</v>
      </c>
      <c r="AL309" s="144">
        <v>1</v>
      </c>
      <c r="AM309" s="144">
        <v>1</v>
      </c>
      <c r="AN309" s="144">
        <v>1</v>
      </c>
      <c r="AO309" s="144">
        <v>1</v>
      </c>
      <c r="AP309" s="363">
        <v>1</v>
      </c>
      <c r="AQ309" s="144">
        <v>1</v>
      </c>
      <c r="AR309" s="144">
        <v>1</v>
      </c>
      <c r="AS309" s="144">
        <v>1</v>
      </c>
      <c r="AT309" s="144">
        <v>1</v>
      </c>
      <c r="AU309" s="144">
        <v>1</v>
      </c>
      <c r="AV309" s="144">
        <v>1</v>
      </c>
      <c r="AW309" s="144">
        <v>1</v>
      </c>
      <c r="AX309" s="144">
        <v>1</v>
      </c>
      <c r="AY309" s="144">
        <v>1</v>
      </c>
      <c r="AZ309" s="144">
        <v>1</v>
      </c>
      <c r="BA309" s="144">
        <v>1</v>
      </c>
      <c r="BB309" s="144">
        <v>1</v>
      </c>
      <c r="BC309" s="144">
        <v>1</v>
      </c>
      <c r="BD309" s="144">
        <v>2</v>
      </c>
      <c r="BE309" s="144">
        <v>2</v>
      </c>
      <c r="BF309" s="144">
        <v>2</v>
      </c>
      <c r="BG309" s="144">
        <v>2</v>
      </c>
      <c r="BH309" s="144">
        <v>2</v>
      </c>
      <c r="BI309" s="144">
        <v>1</v>
      </c>
      <c r="BJ309" s="144">
        <v>1</v>
      </c>
      <c r="BK309" s="144">
        <v>1</v>
      </c>
      <c r="BL309" s="144">
        <v>1</v>
      </c>
      <c r="BM309" s="144">
        <v>1</v>
      </c>
      <c r="BN309" s="144">
        <v>2</v>
      </c>
      <c r="BO309" s="144">
        <v>2</v>
      </c>
      <c r="BP309" s="144">
        <v>2</v>
      </c>
      <c r="BQ309" s="144">
        <v>2</v>
      </c>
      <c r="BR309" s="144">
        <v>2</v>
      </c>
      <c r="BS309" s="371">
        <v>0</v>
      </c>
      <c r="BT309" s="144">
        <v>2</v>
      </c>
      <c r="BU309" s="144">
        <v>2</v>
      </c>
      <c r="BV309" s="144">
        <v>2</v>
      </c>
      <c r="BW309" s="144">
        <v>2</v>
      </c>
      <c r="BX309" s="144">
        <v>2</v>
      </c>
      <c r="BY309" s="144">
        <v>3</v>
      </c>
      <c r="BZ309" s="144">
        <v>3</v>
      </c>
      <c r="CA309" s="329">
        <v>3</v>
      </c>
      <c r="CB309" s="144">
        <v>3</v>
      </c>
      <c r="CC309" s="329">
        <v>3</v>
      </c>
      <c r="CD309" s="329">
        <v>3</v>
      </c>
      <c r="CE309" s="329">
        <v>3</v>
      </c>
      <c r="CF309" s="329">
        <v>3</v>
      </c>
      <c r="CG309" s="144">
        <v>3</v>
      </c>
      <c r="CH309" s="144">
        <v>3</v>
      </c>
      <c r="CI309" s="329">
        <v>3</v>
      </c>
      <c r="CJ309" s="144">
        <v>2</v>
      </c>
      <c r="CK309" s="144">
        <v>2</v>
      </c>
      <c r="CL309" s="144">
        <v>2</v>
      </c>
      <c r="CM309" s="144">
        <v>2</v>
      </c>
      <c r="CN309" s="144">
        <v>2</v>
      </c>
      <c r="CO309" s="144">
        <v>2</v>
      </c>
      <c r="CP309" s="144">
        <v>2</v>
      </c>
      <c r="CQ309" s="144">
        <v>2</v>
      </c>
      <c r="CR309" s="144">
        <v>2</v>
      </c>
      <c r="CS309" s="144">
        <v>2</v>
      </c>
      <c r="CT309" s="144">
        <v>2</v>
      </c>
      <c r="CU309" s="144">
        <v>2</v>
      </c>
      <c r="CV309" s="144">
        <v>2</v>
      </c>
      <c r="CW309" s="144">
        <v>2</v>
      </c>
      <c r="CX309" s="144">
        <v>2</v>
      </c>
      <c r="CY309" s="144">
        <v>2</v>
      </c>
      <c r="CZ309" s="144">
        <v>2</v>
      </c>
      <c r="DA309" s="144">
        <v>2</v>
      </c>
      <c r="DB309" s="144">
        <v>2</v>
      </c>
      <c r="DC309" s="144">
        <v>2</v>
      </c>
      <c r="DD309" s="144">
        <v>2</v>
      </c>
      <c r="DE309" s="144">
        <v>2</v>
      </c>
      <c r="DF309" s="144">
        <v>2.5</v>
      </c>
      <c r="DG309" s="144">
        <v>3</v>
      </c>
      <c r="DH309" s="144">
        <v>3</v>
      </c>
      <c r="DI309" s="144">
        <v>2</v>
      </c>
      <c r="DJ309" s="144">
        <v>2</v>
      </c>
      <c r="DK309" s="144">
        <v>2</v>
      </c>
      <c r="DL309" s="144">
        <v>2</v>
      </c>
      <c r="DM309" s="144">
        <v>2</v>
      </c>
      <c r="DN309" s="144">
        <v>2</v>
      </c>
      <c r="DO309" s="144">
        <v>2</v>
      </c>
      <c r="DP309" s="144">
        <v>2</v>
      </c>
      <c r="DQ309" s="144">
        <v>3</v>
      </c>
      <c r="DR309" s="329">
        <v>3</v>
      </c>
      <c r="DS309" s="144">
        <v>3</v>
      </c>
      <c r="DT309" s="329">
        <v>3</v>
      </c>
      <c r="DU309" s="329">
        <v>3</v>
      </c>
      <c r="DV309" s="329">
        <v>3</v>
      </c>
      <c r="DW309" s="329">
        <v>3</v>
      </c>
      <c r="DX309" s="329">
        <v>3</v>
      </c>
      <c r="DY309" s="329">
        <v>2</v>
      </c>
      <c r="DZ309" s="329">
        <v>2</v>
      </c>
      <c r="EA309" s="329">
        <v>2</v>
      </c>
      <c r="EB309" s="329">
        <v>1</v>
      </c>
      <c r="EC309" s="329">
        <v>1</v>
      </c>
      <c r="ED309" s="329">
        <v>1</v>
      </c>
      <c r="EE309" s="329">
        <v>1</v>
      </c>
      <c r="EF309" s="329">
        <v>1</v>
      </c>
      <c r="EG309" s="329">
        <v>1</v>
      </c>
      <c r="EH309" s="329">
        <v>1</v>
      </c>
      <c r="EI309" s="329">
        <v>1</v>
      </c>
      <c r="EJ309" s="329">
        <v>1</v>
      </c>
      <c r="EK309" s="329">
        <v>1</v>
      </c>
      <c r="EL309" s="329"/>
      <c r="EM309" s="329"/>
      <c r="EN309" s="329"/>
      <c r="EP309" s="329"/>
      <c r="EQ309" s="329"/>
      <c r="ER309" s="329"/>
      <c r="ES309" s="329"/>
      <c r="ET309" s="329"/>
      <c r="EU309" s="381"/>
      <c r="EV309" s="329"/>
      <c r="EW309" s="329"/>
      <c r="EX309" s="329"/>
      <c r="EY309" s="329"/>
      <c r="EZ309" s="329"/>
      <c r="FA309" s="329"/>
      <c r="FB309" s="329"/>
      <c r="FC309" s="329"/>
      <c r="FD309" s="329"/>
      <c r="FE309" s="329"/>
      <c r="FF309" s="329"/>
      <c r="FG309" s="329"/>
      <c r="FH309" s="329"/>
      <c r="FI309" s="329"/>
      <c r="FJ309" s="329"/>
      <c r="FL309" s="329"/>
      <c r="FM309" s="329"/>
      <c r="FN309" s="144">
        <v>0</v>
      </c>
      <c r="FQ309" s="329">
        <v>0</v>
      </c>
      <c r="FR309" s="144">
        <v>0</v>
      </c>
      <c r="FS309" s="329">
        <v>0</v>
      </c>
      <c r="FT309" s="144">
        <v>1</v>
      </c>
      <c r="FU309" s="329">
        <v>1</v>
      </c>
      <c r="FV309" s="329">
        <v>1</v>
      </c>
      <c r="FW309" s="329">
        <v>2</v>
      </c>
      <c r="FX309" s="329">
        <v>2</v>
      </c>
      <c r="FY309" s="329">
        <v>2</v>
      </c>
      <c r="FZ309" s="329">
        <v>2</v>
      </c>
      <c r="GA309" s="329">
        <v>2</v>
      </c>
      <c r="GB309" s="329">
        <v>2</v>
      </c>
      <c r="GC309" s="329">
        <v>2</v>
      </c>
      <c r="GD309" s="329">
        <v>2</v>
      </c>
      <c r="GE309" s="329">
        <v>2</v>
      </c>
      <c r="GF309" s="329">
        <v>2</v>
      </c>
      <c r="GG309" s="329">
        <v>2</v>
      </c>
      <c r="GH309" s="329">
        <v>2</v>
      </c>
      <c r="GI309" s="329">
        <v>2</v>
      </c>
      <c r="GJ309" s="329">
        <v>2</v>
      </c>
      <c r="GK309" s="329">
        <v>1</v>
      </c>
      <c r="GL309" s="329">
        <v>1</v>
      </c>
      <c r="GM309" s="329">
        <v>1</v>
      </c>
      <c r="GN309" s="329">
        <v>1</v>
      </c>
      <c r="GO309" s="329">
        <v>1</v>
      </c>
      <c r="GP309" s="144">
        <v>1</v>
      </c>
      <c r="GQ309" s="329">
        <v>1</v>
      </c>
      <c r="GR309" s="329">
        <v>0</v>
      </c>
      <c r="GS309" s="329">
        <v>0</v>
      </c>
      <c r="GT309" s="329">
        <v>0</v>
      </c>
      <c r="GU309" s="329">
        <v>0</v>
      </c>
      <c r="GV309" s="144">
        <v>0</v>
      </c>
      <c r="GW309" s="144">
        <v>0</v>
      </c>
      <c r="GX309" s="144">
        <v>0</v>
      </c>
      <c r="GY309" s="144">
        <v>0</v>
      </c>
      <c r="GZ309" s="144">
        <v>0</v>
      </c>
      <c r="HA309" s="144">
        <v>0</v>
      </c>
      <c r="HB309" s="144">
        <v>0</v>
      </c>
      <c r="HC309" s="144">
        <v>0</v>
      </c>
      <c r="HD309" s="144">
        <v>0</v>
      </c>
      <c r="HE309" s="144">
        <v>0</v>
      </c>
      <c r="HF309" s="329">
        <v>1</v>
      </c>
      <c r="HG309" s="144">
        <v>1</v>
      </c>
      <c r="HH309" s="144">
        <v>1</v>
      </c>
      <c r="HI309" s="144">
        <v>1</v>
      </c>
      <c r="HJ309" s="144">
        <v>1</v>
      </c>
      <c r="HK309" s="144">
        <v>1</v>
      </c>
      <c r="HL309" s="144">
        <v>1</v>
      </c>
      <c r="HM309" s="144">
        <v>1</v>
      </c>
      <c r="HN309" s="144">
        <v>1</v>
      </c>
      <c r="HO309" s="144">
        <v>1</v>
      </c>
      <c r="HP309" s="144">
        <v>1</v>
      </c>
      <c r="HQ309" s="144">
        <v>1</v>
      </c>
      <c r="HR309" s="144">
        <v>1</v>
      </c>
      <c r="HS309" s="144">
        <v>1</v>
      </c>
      <c r="HT309" s="144">
        <v>1</v>
      </c>
      <c r="HU309" s="144">
        <v>1</v>
      </c>
      <c r="HV309" s="144">
        <v>1</v>
      </c>
      <c r="HW309" s="144">
        <v>1</v>
      </c>
      <c r="HX309" s="144">
        <v>1</v>
      </c>
      <c r="HY309" s="144">
        <v>1</v>
      </c>
      <c r="HZ309" s="144">
        <v>1</v>
      </c>
      <c r="IA309" s="144">
        <v>1</v>
      </c>
      <c r="IB309" s="144">
        <v>1</v>
      </c>
      <c r="IC309" s="144">
        <v>1</v>
      </c>
      <c r="ID309" s="144">
        <v>1</v>
      </c>
      <c r="IE309" s="144">
        <v>1</v>
      </c>
      <c r="IF309" s="144">
        <v>1</v>
      </c>
      <c r="IG309" s="144">
        <v>1</v>
      </c>
      <c r="IH309" s="144">
        <v>1</v>
      </c>
      <c r="II309" s="144">
        <v>1</v>
      </c>
      <c r="IJ309" s="144">
        <v>1</v>
      </c>
      <c r="IK309" s="144">
        <v>1</v>
      </c>
      <c r="IL309" s="144">
        <v>1</v>
      </c>
      <c r="IM309" s="144">
        <v>1</v>
      </c>
      <c r="IN309" s="341">
        <f t="shared" si="255"/>
        <v>1</v>
      </c>
      <c r="IO309" s="144">
        <v>1</v>
      </c>
      <c r="IP309" s="144">
        <v>1</v>
      </c>
      <c r="IQ309" s="144">
        <v>1</v>
      </c>
      <c r="IR309" s="144">
        <v>1</v>
      </c>
      <c r="IS309" s="144">
        <v>1</v>
      </c>
      <c r="IT309" s="144">
        <v>2</v>
      </c>
      <c r="IU309" s="144">
        <v>2</v>
      </c>
      <c r="IV309" s="144">
        <v>2</v>
      </c>
      <c r="IW309" s="144">
        <v>2</v>
      </c>
      <c r="IX309" s="144">
        <v>2</v>
      </c>
      <c r="IY309" s="144">
        <v>2</v>
      </c>
      <c r="IZ309" s="144">
        <v>2</v>
      </c>
      <c r="JA309" s="144">
        <v>2</v>
      </c>
      <c r="JB309" s="144">
        <v>2</v>
      </c>
      <c r="JC309" s="343">
        <f t="shared" si="257"/>
        <v>2</v>
      </c>
      <c r="JD309" s="144">
        <v>2</v>
      </c>
      <c r="JE309" s="144">
        <v>2</v>
      </c>
      <c r="JF309" s="362">
        <f t="shared" si="258"/>
        <v>2</v>
      </c>
      <c r="JG309" s="144">
        <v>2</v>
      </c>
      <c r="JH309" s="144">
        <v>2</v>
      </c>
      <c r="JI309" s="144">
        <v>2</v>
      </c>
      <c r="JJ309" s="144">
        <v>2</v>
      </c>
      <c r="JK309" s="144">
        <v>2</v>
      </c>
      <c r="JL309" s="144">
        <v>2</v>
      </c>
      <c r="JM309" s="144">
        <v>2</v>
      </c>
      <c r="JN309" s="341">
        <f t="shared" si="259"/>
        <v>2</v>
      </c>
      <c r="JO309" s="144">
        <v>2</v>
      </c>
      <c r="JP309" s="144">
        <v>2</v>
      </c>
      <c r="JQ309" s="144">
        <v>2</v>
      </c>
      <c r="JR309" s="144">
        <v>2</v>
      </c>
      <c r="JS309" s="144">
        <v>2</v>
      </c>
      <c r="JT309" s="144">
        <v>2</v>
      </c>
      <c r="JU309" s="144">
        <v>2</v>
      </c>
      <c r="JV309" s="341">
        <f t="shared" si="260"/>
        <v>2</v>
      </c>
      <c r="JW309" s="144">
        <v>2</v>
      </c>
      <c r="JX309" s="144">
        <v>2</v>
      </c>
      <c r="JY309" s="144">
        <v>2</v>
      </c>
      <c r="JZ309" s="144">
        <v>2</v>
      </c>
      <c r="KA309" s="144">
        <v>2</v>
      </c>
      <c r="KB309" s="144">
        <v>2</v>
      </c>
      <c r="KC309" s="144">
        <v>2</v>
      </c>
      <c r="KD309" s="144">
        <v>1</v>
      </c>
      <c r="KE309" s="144">
        <v>1</v>
      </c>
      <c r="KF309" s="144">
        <v>1</v>
      </c>
      <c r="KG309" s="144">
        <v>1</v>
      </c>
      <c r="KH309" s="144">
        <v>1</v>
      </c>
      <c r="KI309" s="144">
        <v>1</v>
      </c>
      <c r="KJ309" s="144">
        <v>1</v>
      </c>
      <c r="KK309" s="144">
        <v>1</v>
      </c>
      <c r="KL309" s="144">
        <v>1</v>
      </c>
      <c r="KM309" s="144">
        <v>1</v>
      </c>
      <c r="KN309" s="144">
        <v>1</v>
      </c>
      <c r="KO309" s="144">
        <v>1</v>
      </c>
      <c r="KP309" s="144">
        <v>1</v>
      </c>
      <c r="KQ309" s="144">
        <v>1</v>
      </c>
      <c r="KR309" s="144">
        <v>1</v>
      </c>
      <c r="KS309" s="144">
        <v>1</v>
      </c>
      <c r="KT309" s="144">
        <v>1</v>
      </c>
      <c r="KU309" s="144">
        <v>1</v>
      </c>
      <c r="KV309" s="144">
        <v>1</v>
      </c>
      <c r="KW309" s="144">
        <v>1</v>
      </c>
      <c r="KX309" s="144">
        <v>1</v>
      </c>
      <c r="KY309" s="144">
        <v>1</v>
      </c>
      <c r="KZ309" s="144">
        <v>1</v>
      </c>
      <c r="LA309" s="144">
        <v>1</v>
      </c>
      <c r="LB309" s="144">
        <v>1</v>
      </c>
      <c r="LC309" s="144">
        <v>1</v>
      </c>
      <c r="LD309" s="144">
        <v>0</v>
      </c>
      <c r="LE309" s="144">
        <v>0</v>
      </c>
      <c r="LF309" s="144">
        <v>0</v>
      </c>
      <c r="LG309" s="144">
        <v>0</v>
      </c>
      <c r="LH309" s="144">
        <v>0</v>
      </c>
      <c r="LI309" s="144">
        <v>0</v>
      </c>
      <c r="LJ309" s="144">
        <v>0</v>
      </c>
      <c r="LK309" s="144">
        <v>0</v>
      </c>
      <c r="LL309" s="144">
        <v>0</v>
      </c>
      <c r="LM309" s="144">
        <v>0</v>
      </c>
      <c r="LN309" s="144">
        <v>0</v>
      </c>
      <c r="LO309" s="144">
        <v>0</v>
      </c>
      <c r="LP309" s="144">
        <v>0</v>
      </c>
      <c r="LQ309" s="144">
        <v>0</v>
      </c>
      <c r="LR309" s="144">
        <v>0</v>
      </c>
      <c r="LS309" s="144">
        <v>0</v>
      </c>
      <c r="LT309" s="144">
        <v>0</v>
      </c>
      <c r="LU309" s="144">
        <v>0</v>
      </c>
      <c r="LV309" s="144">
        <v>0</v>
      </c>
      <c r="LW309" s="144">
        <v>0</v>
      </c>
      <c r="LX309" s="144">
        <v>0</v>
      </c>
      <c r="LY309" s="144">
        <v>0</v>
      </c>
      <c r="LZ309" s="144">
        <v>0</v>
      </c>
      <c r="MA309" s="144">
        <v>0</v>
      </c>
      <c r="MB309" s="144">
        <v>0</v>
      </c>
      <c r="MC309" s="473">
        <v>0</v>
      </c>
      <c r="MD309" s="144">
        <v>0</v>
      </c>
      <c r="ME309" s="144">
        <v>0</v>
      </c>
      <c r="MF309" s="144">
        <v>0</v>
      </c>
      <c r="MG309" s="144">
        <v>0</v>
      </c>
      <c r="MH309" s="144">
        <v>0</v>
      </c>
      <c r="MI309" s="144">
        <v>0</v>
      </c>
      <c r="MJ309" s="144">
        <v>0</v>
      </c>
      <c r="MK309" s="144">
        <v>0</v>
      </c>
      <c r="ML309" s="144">
        <v>0</v>
      </c>
      <c r="MM309" s="144">
        <v>0</v>
      </c>
      <c r="MN309" s="144">
        <v>0</v>
      </c>
      <c r="MO309" s="144">
        <v>0</v>
      </c>
      <c r="MP309" s="144">
        <v>0</v>
      </c>
      <c r="MQ309" s="144">
        <v>0</v>
      </c>
      <c r="MR309" s="144">
        <v>0</v>
      </c>
      <c r="MS309" s="144">
        <v>0</v>
      </c>
      <c r="MT309" s="144">
        <v>0</v>
      </c>
      <c r="MU309" s="144">
        <v>0</v>
      </c>
      <c r="MV309" s="144">
        <v>0</v>
      </c>
      <c r="MW309" s="144">
        <v>0</v>
      </c>
      <c r="MX309" s="144">
        <v>0</v>
      </c>
      <c r="MY309" s="144">
        <v>0</v>
      </c>
      <c r="MZ309" s="144">
        <v>0</v>
      </c>
      <c r="NA309" s="144">
        <v>0</v>
      </c>
      <c r="NB309" s="144">
        <v>0</v>
      </c>
      <c r="NC309" s="144">
        <v>0</v>
      </c>
      <c r="ND309" s="144">
        <v>0</v>
      </c>
      <c r="NE309" s="144">
        <v>0</v>
      </c>
      <c r="NF309" s="144">
        <v>0</v>
      </c>
      <c r="NG309" s="144">
        <v>0</v>
      </c>
      <c r="NH309" s="144">
        <v>0</v>
      </c>
      <c r="NI309" s="144">
        <v>0</v>
      </c>
      <c r="NJ309" s="144">
        <v>0</v>
      </c>
      <c r="NK309" s="144">
        <v>0</v>
      </c>
      <c r="NL309" s="144">
        <v>0</v>
      </c>
      <c r="NM309" s="144">
        <v>0</v>
      </c>
      <c r="NN309" s="144">
        <v>0</v>
      </c>
      <c r="NO309" s="144">
        <v>0</v>
      </c>
      <c r="NP309" s="144">
        <v>0</v>
      </c>
      <c r="NQ309" s="144">
        <v>0</v>
      </c>
      <c r="NR309" s="144">
        <v>0</v>
      </c>
      <c r="NS309" s="144">
        <v>0</v>
      </c>
      <c r="NT309" s="144">
        <v>0</v>
      </c>
      <c r="NU309" s="144">
        <v>0</v>
      </c>
      <c r="NV309" s="144">
        <v>0</v>
      </c>
      <c r="NW309" s="144">
        <v>0</v>
      </c>
      <c r="NX309" s="144">
        <v>0</v>
      </c>
      <c r="NY309" s="144">
        <v>0</v>
      </c>
      <c r="NZ309" s="144">
        <v>0</v>
      </c>
      <c r="OA309" s="144">
        <v>0</v>
      </c>
      <c r="OB309" s="144">
        <v>0</v>
      </c>
      <c r="OC309" s="144">
        <v>0</v>
      </c>
      <c r="OD309" s="144">
        <v>0</v>
      </c>
      <c r="OE309" s="144">
        <v>0</v>
      </c>
      <c r="OF309" s="144">
        <v>0</v>
      </c>
      <c r="OG309" s="144">
        <v>0</v>
      </c>
      <c r="OH309" s="144">
        <v>0</v>
      </c>
      <c r="OI309" s="144">
        <v>0</v>
      </c>
      <c r="OJ309" s="144">
        <v>0</v>
      </c>
      <c r="OK309" s="144">
        <v>0</v>
      </c>
      <c r="OL309" s="144">
        <v>0</v>
      </c>
      <c r="OM309" s="144">
        <v>0</v>
      </c>
      <c r="ON309" s="144">
        <v>0</v>
      </c>
      <c r="OO309" s="144">
        <v>0</v>
      </c>
      <c r="OP309" s="144">
        <v>0</v>
      </c>
      <c r="OQ309" s="144">
        <v>0</v>
      </c>
      <c r="OR309" s="473">
        <v>0</v>
      </c>
      <c r="OS309" s="473">
        <v>0</v>
      </c>
      <c r="OT309" s="473">
        <v>0</v>
      </c>
      <c r="OU309" s="379">
        <v>0</v>
      </c>
      <c r="OV309" s="379">
        <v>0</v>
      </c>
      <c r="OW309" s="379">
        <v>0</v>
      </c>
      <c r="OX309" s="473"/>
    </row>
    <row r="310" spans="1:420" s="144" customFormat="1" x14ac:dyDescent="0.2">
      <c r="A310" s="55"/>
      <c r="B310" s="318">
        <v>7</v>
      </c>
      <c r="C310" s="319">
        <f t="shared" ca="1" si="254"/>
        <v>0</v>
      </c>
      <c r="D310" s="322"/>
      <c r="E310" s="322"/>
      <c r="F310" s="322"/>
      <c r="G310" s="144">
        <v>0</v>
      </c>
      <c r="H310" s="144">
        <v>0</v>
      </c>
      <c r="I310" s="343">
        <v>0</v>
      </c>
      <c r="J310" s="144">
        <v>0</v>
      </c>
      <c r="K310" s="144">
        <v>0</v>
      </c>
      <c r="L310" s="144">
        <v>0</v>
      </c>
      <c r="M310" s="144">
        <v>0</v>
      </c>
      <c r="N310" s="144">
        <v>0</v>
      </c>
      <c r="O310" s="144">
        <v>0</v>
      </c>
      <c r="P310" s="144">
        <v>0</v>
      </c>
      <c r="Q310" s="144">
        <v>0</v>
      </c>
      <c r="R310" s="144">
        <v>0</v>
      </c>
      <c r="S310" s="144">
        <v>0</v>
      </c>
      <c r="T310" s="144">
        <v>0</v>
      </c>
      <c r="U310" s="144">
        <v>0</v>
      </c>
      <c r="V310" s="144">
        <v>0</v>
      </c>
      <c r="W310" s="144">
        <v>0</v>
      </c>
      <c r="X310" s="144">
        <v>0</v>
      </c>
      <c r="Y310" s="144">
        <v>0</v>
      </c>
      <c r="Z310" s="144">
        <v>0</v>
      </c>
      <c r="AA310" s="144">
        <v>0</v>
      </c>
      <c r="AB310" s="144">
        <v>0</v>
      </c>
      <c r="AC310" s="144">
        <v>0</v>
      </c>
      <c r="AD310" s="144">
        <v>0</v>
      </c>
      <c r="AE310" s="144">
        <v>0</v>
      </c>
      <c r="AF310" s="144">
        <v>0</v>
      </c>
      <c r="AG310" s="144">
        <v>0</v>
      </c>
      <c r="AH310" s="144">
        <v>0</v>
      </c>
      <c r="AI310" s="144">
        <v>0</v>
      </c>
      <c r="AJ310" s="144">
        <v>0</v>
      </c>
      <c r="AK310" s="144">
        <v>0</v>
      </c>
      <c r="AL310" s="144">
        <v>0</v>
      </c>
      <c r="AM310" s="144">
        <v>0</v>
      </c>
      <c r="AN310" s="144">
        <v>0</v>
      </c>
      <c r="AO310" s="144">
        <v>0</v>
      </c>
      <c r="AP310" s="363">
        <v>0</v>
      </c>
      <c r="AQ310" s="144">
        <v>0</v>
      </c>
      <c r="AR310" s="144">
        <v>0</v>
      </c>
      <c r="AS310" s="144">
        <v>0</v>
      </c>
      <c r="AT310" s="144">
        <v>0</v>
      </c>
      <c r="AU310" s="144">
        <v>0</v>
      </c>
      <c r="AV310" s="144">
        <v>0</v>
      </c>
      <c r="AW310" s="144">
        <v>0</v>
      </c>
      <c r="AX310" s="144">
        <v>0</v>
      </c>
      <c r="AY310" s="144">
        <v>0</v>
      </c>
      <c r="AZ310" s="144">
        <v>0</v>
      </c>
      <c r="BA310" s="144">
        <v>0</v>
      </c>
      <c r="BB310" s="144">
        <v>0</v>
      </c>
      <c r="BC310" s="144">
        <v>0</v>
      </c>
      <c r="BD310" s="144">
        <v>0</v>
      </c>
      <c r="BE310" s="144">
        <v>0</v>
      </c>
      <c r="BF310" s="144">
        <v>0</v>
      </c>
      <c r="BG310" s="144">
        <v>0</v>
      </c>
      <c r="BH310" s="144">
        <v>0</v>
      </c>
      <c r="BI310" s="144">
        <v>0</v>
      </c>
      <c r="BJ310" s="144">
        <v>0</v>
      </c>
      <c r="BK310" s="144">
        <v>0</v>
      </c>
      <c r="BL310" s="144">
        <v>0</v>
      </c>
      <c r="BM310" s="144">
        <v>0</v>
      </c>
      <c r="BN310" s="144">
        <v>0</v>
      </c>
      <c r="BO310" s="144">
        <v>0</v>
      </c>
      <c r="BP310" s="144">
        <v>0</v>
      </c>
      <c r="BQ310" s="144">
        <v>0</v>
      </c>
      <c r="BR310" s="144">
        <v>0</v>
      </c>
      <c r="BS310" s="371">
        <v>0</v>
      </c>
      <c r="BT310" s="144">
        <v>0</v>
      </c>
      <c r="BU310" s="144">
        <v>1</v>
      </c>
      <c r="BV310" s="144">
        <v>1</v>
      </c>
      <c r="BW310" s="144">
        <v>1</v>
      </c>
      <c r="BX310" s="144">
        <v>1</v>
      </c>
      <c r="BY310" s="144">
        <v>1</v>
      </c>
      <c r="BZ310" s="144">
        <v>1</v>
      </c>
      <c r="CA310" s="329">
        <v>1</v>
      </c>
      <c r="CB310" s="144">
        <v>1</v>
      </c>
      <c r="CC310" s="329">
        <v>1</v>
      </c>
      <c r="CD310" s="329">
        <v>1</v>
      </c>
      <c r="CE310" s="329">
        <v>0</v>
      </c>
      <c r="CF310" s="329">
        <v>0</v>
      </c>
      <c r="CG310" s="144">
        <v>0</v>
      </c>
      <c r="CH310" s="144">
        <v>0</v>
      </c>
      <c r="CI310" s="329">
        <v>0</v>
      </c>
      <c r="CJ310" s="144">
        <v>0</v>
      </c>
      <c r="CK310" s="144">
        <v>0</v>
      </c>
      <c r="CL310" s="144">
        <v>0</v>
      </c>
      <c r="CM310" s="144">
        <v>0</v>
      </c>
      <c r="CN310" s="144">
        <v>0</v>
      </c>
      <c r="CO310" s="144">
        <v>0</v>
      </c>
      <c r="CP310" s="144">
        <v>0</v>
      </c>
      <c r="CQ310" s="144">
        <v>0</v>
      </c>
      <c r="CR310" s="144">
        <v>0</v>
      </c>
      <c r="CS310" s="144">
        <v>0</v>
      </c>
      <c r="CT310" s="144">
        <v>0</v>
      </c>
      <c r="CU310" s="144">
        <v>0</v>
      </c>
      <c r="CV310" s="144">
        <v>0</v>
      </c>
      <c r="CW310" s="144">
        <v>0</v>
      </c>
      <c r="CX310" s="144">
        <v>0</v>
      </c>
      <c r="CY310" s="144">
        <v>0</v>
      </c>
      <c r="CZ310" s="144">
        <v>0</v>
      </c>
      <c r="DA310" s="144">
        <v>0</v>
      </c>
      <c r="DB310" s="144">
        <v>0</v>
      </c>
      <c r="DC310" s="144">
        <v>0</v>
      </c>
      <c r="DD310" s="144">
        <v>0</v>
      </c>
      <c r="DE310" s="144">
        <v>0</v>
      </c>
      <c r="DF310" s="144">
        <v>0</v>
      </c>
      <c r="DG310" s="144">
        <v>0</v>
      </c>
      <c r="DH310" s="144">
        <v>0</v>
      </c>
      <c r="DI310" s="144">
        <v>0</v>
      </c>
      <c r="DJ310" s="144">
        <v>0</v>
      </c>
      <c r="DK310" s="144">
        <v>0</v>
      </c>
      <c r="DL310" s="144">
        <v>0</v>
      </c>
      <c r="DM310" s="144">
        <v>0</v>
      </c>
      <c r="DN310" s="144">
        <v>0</v>
      </c>
      <c r="DO310" s="144">
        <v>0</v>
      </c>
      <c r="DP310" s="144">
        <v>0</v>
      </c>
      <c r="DQ310" s="144">
        <v>0</v>
      </c>
      <c r="DR310" s="329">
        <v>0</v>
      </c>
      <c r="DS310" s="144">
        <v>0</v>
      </c>
      <c r="DT310" s="329"/>
      <c r="DU310" s="329"/>
      <c r="DV310" s="329"/>
      <c r="DW310" s="329"/>
      <c r="DX310" s="329"/>
      <c r="DY310" s="329"/>
      <c r="DZ310" s="329"/>
      <c r="EA310" s="329"/>
      <c r="EB310" s="329"/>
      <c r="EC310" s="329"/>
      <c r="ED310" s="329"/>
      <c r="EE310" s="329"/>
      <c r="EF310" s="329"/>
      <c r="EG310" s="329"/>
      <c r="EH310" s="329"/>
      <c r="EI310" s="329"/>
      <c r="EJ310" s="329"/>
      <c r="EK310" s="329"/>
      <c r="EL310" s="329"/>
      <c r="EM310" s="329"/>
      <c r="EN310" s="329"/>
      <c r="EP310" s="329"/>
      <c r="EQ310" s="329"/>
      <c r="ER310" s="329"/>
      <c r="ES310" s="329"/>
      <c r="ET310" s="329"/>
      <c r="EU310" s="381"/>
      <c r="EV310" s="329"/>
      <c r="EW310" s="329"/>
      <c r="EX310" s="329"/>
      <c r="EY310" s="329"/>
      <c r="EZ310" s="329"/>
      <c r="FA310" s="329"/>
      <c r="FB310" s="329"/>
      <c r="FC310" s="329"/>
      <c r="FD310" s="329"/>
      <c r="FE310" s="329"/>
      <c r="FF310" s="329"/>
      <c r="FG310" s="329"/>
      <c r="FH310" s="329"/>
      <c r="FI310" s="329"/>
      <c r="FJ310" s="329"/>
      <c r="FL310" s="329"/>
      <c r="FM310" s="329"/>
      <c r="FN310" s="144">
        <v>0</v>
      </c>
      <c r="FQ310" s="329">
        <v>0</v>
      </c>
      <c r="FR310" s="144">
        <v>0</v>
      </c>
      <c r="FS310" s="329">
        <v>0</v>
      </c>
      <c r="FT310" s="144">
        <v>0</v>
      </c>
      <c r="FU310" s="329">
        <v>0</v>
      </c>
      <c r="FV310" s="329">
        <v>0</v>
      </c>
      <c r="FW310" s="329">
        <v>0</v>
      </c>
      <c r="FX310" s="329">
        <v>0</v>
      </c>
      <c r="FY310" s="329">
        <v>0</v>
      </c>
      <c r="FZ310" s="329">
        <v>0</v>
      </c>
      <c r="GA310" s="329">
        <v>0</v>
      </c>
      <c r="GB310" s="329">
        <v>0</v>
      </c>
      <c r="GC310" s="329">
        <v>0</v>
      </c>
      <c r="GD310" s="329">
        <v>0</v>
      </c>
      <c r="GE310" s="329">
        <v>0</v>
      </c>
      <c r="GF310" s="329">
        <v>0</v>
      </c>
      <c r="GG310" s="329">
        <v>0</v>
      </c>
      <c r="GH310" s="329">
        <v>0</v>
      </c>
      <c r="GI310" s="329">
        <v>0</v>
      </c>
      <c r="GJ310" s="329">
        <v>0</v>
      </c>
      <c r="GK310" s="329">
        <v>0</v>
      </c>
      <c r="GL310" s="329">
        <v>0</v>
      </c>
      <c r="GM310" s="329">
        <v>0</v>
      </c>
      <c r="GN310" s="329">
        <v>0</v>
      </c>
      <c r="GO310" s="329">
        <v>0</v>
      </c>
      <c r="GP310" s="144">
        <v>0</v>
      </c>
      <c r="GQ310" s="329">
        <v>0</v>
      </c>
      <c r="GR310" s="329">
        <v>0</v>
      </c>
      <c r="GS310" s="329">
        <v>0</v>
      </c>
      <c r="GT310" s="329">
        <v>0</v>
      </c>
      <c r="GU310" s="329">
        <v>0</v>
      </c>
      <c r="GV310" s="144">
        <v>0</v>
      </c>
      <c r="GW310" s="144">
        <v>0</v>
      </c>
      <c r="GX310" s="144">
        <v>0</v>
      </c>
      <c r="GY310" s="144">
        <v>0</v>
      </c>
      <c r="GZ310" s="144">
        <v>0</v>
      </c>
      <c r="HA310" s="144">
        <v>0</v>
      </c>
      <c r="HB310" s="144">
        <v>0</v>
      </c>
      <c r="HC310" s="144">
        <v>0</v>
      </c>
      <c r="HD310" s="144">
        <v>0</v>
      </c>
      <c r="HE310" s="144">
        <v>0</v>
      </c>
      <c r="HF310" s="329">
        <v>0</v>
      </c>
      <c r="HG310" s="144">
        <v>0</v>
      </c>
      <c r="HH310" s="144">
        <v>0</v>
      </c>
      <c r="HI310" s="144">
        <v>0</v>
      </c>
      <c r="HJ310" s="144">
        <v>0</v>
      </c>
      <c r="HK310" s="144">
        <v>0</v>
      </c>
      <c r="HL310" s="144">
        <v>0</v>
      </c>
      <c r="HM310" s="144">
        <v>0</v>
      </c>
      <c r="HN310" s="144">
        <v>0</v>
      </c>
      <c r="HO310" s="144">
        <v>0</v>
      </c>
      <c r="HP310" s="144">
        <v>0</v>
      </c>
      <c r="HQ310" s="144">
        <v>0</v>
      </c>
      <c r="HR310" s="144">
        <v>0</v>
      </c>
      <c r="HS310" s="144">
        <v>0</v>
      </c>
      <c r="HT310" s="144">
        <v>0</v>
      </c>
      <c r="HU310" s="144">
        <v>0</v>
      </c>
      <c r="HV310" s="144">
        <v>0</v>
      </c>
      <c r="HW310" s="144">
        <v>0</v>
      </c>
      <c r="HX310" s="144">
        <v>0</v>
      </c>
      <c r="HY310" s="144">
        <v>0</v>
      </c>
      <c r="HZ310" s="144">
        <v>0</v>
      </c>
      <c r="IA310" s="144">
        <v>0</v>
      </c>
      <c r="IB310" s="144">
        <v>0</v>
      </c>
      <c r="IC310" s="144">
        <v>0</v>
      </c>
      <c r="ID310" s="144">
        <v>0</v>
      </c>
      <c r="IE310" s="144">
        <v>0</v>
      </c>
      <c r="IF310" s="144">
        <v>0</v>
      </c>
      <c r="IG310" s="144">
        <v>0</v>
      </c>
      <c r="IH310" s="144">
        <v>0</v>
      </c>
      <c r="II310" s="144">
        <v>0</v>
      </c>
      <c r="IJ310" s="144">
        <v>0</v>
      </c>
      <c r="IK310" s="144">
        <v>0</v>
      </c>
      <c r="IL310" s="144">
        <v>0</v>
      </c>
      <c r="IM310" s="144">
        <v>0</v>
      </c>
      <c r="IN310" s="341">
        <f t="shared" si="255"/>
        <v>0</v>
      </c>
      <c r="IO310" s="144">
        <v>0</v>
      </c>
      <c r="IP310" s="144">
        <v>0</v>
      </c>
      <c r="IQ310" s="144">
        <v>0</v>
      </c>
      <c r="IR310" s="144">
        <v>0</v>
      </c>
      <c r="IS310" s="144">
        <v>0</v>
      </c>
      <c r="IT310" s="144">
        <v>0</v>
      </c>
      <c r="IU310" s="144">
        <v>0</v>
      </c>
      <c r="IV310" s="144">
        <v>0</v>
      </c>
      <c r="IW310" s="144">
        <v>0</v>
      </c>
      <c r="IX310" s="144">
        <v>0</v>
      </c>
      <c r="IY310" s="144">
        <v>0</v>
      </c>
      <c r="IZ310" s="144">
        <v>0</v>
      </c>
      <c r="JA310" s="144">
        <v>0</v>
      </c>
      <c r="JB310" s="144">
        <v>0</v>
      </c>
      <c r="JC310" s="343">
        <f t="shared" si="257"/>
        <v>0</v>
      </c>
      <c r="JD310" s="144">
        <v>0</v>
      </c>
      <c r="JE310" s="144">
        <v>0</v>
      </c>
      <c r="JF310" s="362">
        <f t="shared" si="258"/>
        <v>0</v>
      </c>
      <c r="JG310" s="144">
        <v>0</v>
      </c>
      <c r="JH310" s="144">
        <v>0</v>
      </c>
      <c r="JI310" s="144">
        <v>0</v>
      </c>
      <c r="JJ310" s="144">
        <v>0</v>
      </c>
      <c r="JK310" s="144">
        <v>0</v>
      </c>
      <c r="JL310" s="144">
        <v>0</v>
      </c>
      <c r="JM310" s="144">
        <v>0</v>
      </c>
      <c r="JN310" s="341">
        <f t="shared" si="259"/>
        <v>0</v>
      </c>
      <c r="JO310" s="144">
        <v>0</v>
      </c>
      <c r="JP310" s="144">
        <v>0</v>
      </c>
      <c r="JQ310" s="144">
        <v>0</v>
      </c>
      <c r="JR310" s="144">
        <v>0</v>
      </c>
      <c r="JS310" s="144">
        <v>0</v>
      </c>
      <c r="JT310" s="144">
        <v>0</v>
      </c>
      <c r="JU310" s="144">
        <v>0</v>
      </c>
      <c r="JV310" s="341">
        <f t="shared" si="260"/>
        <v>0</v>
      </c>
      <c r="JW310" s="144">
        <v>0</v>
      </c>
      <c r="JX310" s="144">
        <v>0</v>
      </c>
      <c r="JY310" s="144">
        <v>0</v>
      </c>
      <c r="JZ310" s="144">
        <v>0</v>
      </c>
      <c r="KA310" s="144">
        <v>0</v>
      </c>
      <c r="KB310" s="144">
        <v>0</v>
      </c>
      <c r="KC310" s="144">
        <v>0</v>
      </c>
      <c r="KD310" s="144">
        <v>0</v>
      </c>
      <c r="KE310" s="144">
        <v>0</v>
      </c>
      <c r="KF310" s="144">
        <v>0</v>
      </c>
      <c r="KG310" s="144">
        <v>0</v>
      </c>
      <c r="KH310" s="144">
        <v>0</v>
      </c>
      <c r="KI310" s="144">
        <v>0</v>
      </c>
      <c r="KJ310" s="144">
        <v>0</v>
      </c>
      <c r="KK310" s="144">
        <v>0</v>
      </c>
      <c r="KL310" s="144">
        <v>0</v>
      </c>
      <c r="KM310" s="144">
        <v>0</v>
      </c>
      <c r="KN310" s="144">
        <v>0</v>
      </c>
      <c r="KO310" s="144">
        <v>0</v>
      </c>
      <c r="KP310" s="144">
        <v>0</v>
      </c>
      <c r="KQ310" s="144">
        <v>0</v>
      </c>
      <c r="KR310" s="144">
        <v>0</v>
      </c>
      <c r="KS310" s="144">
        <v>0</v>
      </c>
      <c r="KT310" s="144">
        <v>0</v>
      </c>
      <c r="KU310" s="144">
        <v>0</v>
      </c>
      <c r="KV310" s="144">
        <v>0</v>
      </c>
      <c r="KW310" s="144">
        <v>0</v>
      </c>
      <c r="KX310" s="144">
        <v>0</v>
      </c>
      <c r="KY310" s="144">
        <v>0</v>
      </c>
      <c r="KZ310" s="379">
        <v>0</v>
      </c>
      <c r="LA310" s="379">
        <v>0</v>
      </c>
      <c r="LB310" s="379">
        <v>0</v>
      </c>
      <c r="LC310" s="379">
        <v>0</v>
      </c>
      <c r="LD310" s="379">
        <v>0</v>
      </c>
      <c r="LE310" s="379">
        <v>0</v>
      </c>
      <c r="LF310" s="379">
        <v>0</v>
      </c>
      <c r="LG310" s="379">
        <v>0</v>
      </c>
      <c r="LH310" s="379">
        <v>0</v>
      </c>
      <c r="LI310" s="379">
        <v>0</v>
      </c>
      <c r="LJ310" s="144">
        <v>0</v>
      </c>
      <c r="LK310" s="144">
        <v>0</v>
      </c>
      <c r="LL310" s="144">
        <v>0</v>
      </c>
      <c r="LM310" s="144">
        <v>0</v>
      </c>
      <c r="LN310" s="144">
        <v>0</v>
      </c>
      <c r="LO310" s="144">
        <v>0</v>
      </c>
      <c r="LP310" s="144">
        <v>0</v>
      </c>
      <c r="LQ310" s="144">
        <v>0</v>
      </c>
      <c r="LR310" s="144">
        <v>0</v>
      </c>
      <c r="LS310" s="144">
        <v>0</v>
      </c>
      <c r="LT310" s="144">
        <v>0</v>
      </c>
      <c r="LU310" s="144">
        <v>0</v>
      </c>
      <c r="LV310" s="144">
        <v>0</v>
      </c>
      <c r="LW310" s="144">
        <v>0</v>
      </c>
      <c r="LX310" s="144">
        <v>0</v>
      </c>
      <c r="LY310" s="144">
        <v>0</v>
      </c>
      <c r="LZ310" s="144">
        <v>0</v>
      </c>
      <c r="MA310" s="144">
        <v>0</v>
      </c>
      <c r="MB310" s="144">
        <v>0</v>
      </c>
      <c r="MC310" s="473">
        <v>0</v>
      </c>
      <c r="MD310" s="144">
        <v>0</v>
      </c>
      <c r="ME310" s="144">
        <v>0</v>
      </c>
      <c r="MF310" s="144">
        <v>0</v>
      </c>
      <c r="MG310" s="144">
        <v>0</v>
      </c>
      <c r="MH310" s="144">
        <v>0</v>
      </c>
      <c r="MI310" s="144">
        <v>0</v>
      </c>
      <c r="MJ310" s="144">
        <v>0</v>
      </c>
      <c r="MK310" s="144">
        <v>0</v>
      </c>
      <c r="ML310" s="144">
        <v>0</v>
      </c>
      <c r="MM310" s="144">
        <v>0</v>
      </c>
      <c r="MN310" s="144">
        <v>0</v>
      </c>
      <c r="MO310" s="144">
        <v>0</v>
      </c>
      <c r="MP310" s="144">
        <v>0</v>
      </c>
      <c r="MQ310" s="144">
        <v>0</v>
      </c>
      <c r="MR310" s="144">
        <v>0</v>
      </c>
      <c r="MS310" s="144">
        <v>0</v>
      </c>
      <c r="MT310" s="144">
        <v>0</v>
      </c>
      <c r="MU310" s="144">
        <v>0</v>
      </c>
      <c r="MV310" s="144">
        <v>0</v>
      </c>
      <c r="MW310" s="144">
        <v>0</v>
      </c>
      <c r="MX310" s="144">
        <v>0</v>
      </c>
      <c r="MY310" s="144">
        <v>0</v>
      </c>
      <c r="MZ310" s="144">
        <v>0</v>
      </c>
      <c r="NA310" s="144">
        <v>0</v>
      </c>
      <c r="NB310" s="144">
        <v>0</v>
      </c>
      <c r="NC310" s="144">
        <v>0</v>
      </c>
      <c r="ND310" s="144">
        <v>0</v>
      </c>
      <c r="NE310" s="144">
        <v>0</v>
      </c>
      <c r="NF310" s="144">
        <v>0</v>
      </c>
      <c r="NG310" s="144">
        <v>0</v>
      </c>
      <c r="NH310" s="144">
        <v>0</v>
      </c>
      <c r="NI310" s="144">
        <v>0</v>
      </c>
      <c r="NJ310" s="144">
        <v>0</v>
      </c>
      <c r="NK310" s="144">
        <v>0</v>
      </c>
      <c r="NL310" s="144">
        <v>0</v>
      </c>
      <c r="NM310" s="144">
        <v>0</v>
      </c>
      <c r="NN310" s="144">
        <v>0</v>
      </c>
      <c r="NO310" s="144">
        <v>0</v>
      </c>
      <c r="NP310" s="144">
        <v>0</v>
      </c>
      <c r="NQ310" s="144">
        <v>0</v>
      </c>
      <c r="NR310" s="144">
        <v>0</v>
      </c>
      <c r="NS310" s="144">
        <v>0</v>
      </c>
      <c r="NT310" s="144">
        <v>0</v>
      </c>
      <c r="NU310" s="144">
        <v>0</v>
      </c>
      <c r="NV310" s="144">
        <v>0</v>
      </c>
      <c r="NW310" s="144">
        <v>0</v>
      </c>
      <c r="NX310" s="144">
        <v>0</v>
      </c>
      <c r="NY310" s="144">
        <v>0</v>
      </c>
      <c r="NZ310" s="144">
        <v>0</v>
      </c>
      <c r="OA310" s="144">
        <v>0</v>
      </c>
      <c r="OB310" s="144">
        <v>0</v>
      </c>
      <c r="OC310" s="144">
        <v>0</v>
      </c>
      <c r="OD310" s="144">
        <v>0</v>
      </c>
      <c r="OE310" s="144">
        <v>0</v>
      </c>
      <c r="OF310" s="144">
        <v>0</v>
      </c>
      <c r="OG310" s="144">
        <v>0</v>
      </c>
      <c r="OH310" s="144">
        <v>0</v>
      </c>
      <c r="OI310" s="144">
        <v>0</v>
      </c>
      <c r="OJ310" s="144">
        <v>0</v>
      </c>
      <c r="OK310" s="144">
        <v>0</v>
      </c>
      <c r="OL310" s="144">
        <v>0</v>
      </c>
      <c r="OM310" s="144">
        <v>0</v>
      </c>
      <c r="ON310" s="144">
        <v>0</v>
      </c>
      <c r="OO310" s="144">
        <v>0</v>
      </c>
      <c r="OP310" s="144">
        <v>0</v>
      </c>
      <c r="OQ310" s="144">
        <v>0</v>
      </c>
      <c r="OR310" s="473">
        <v>0</v>
      </c>
      <c r="OS310" s="473">
        <v>0</v>
      </c>
      <c r="OT310" s="473">
        <v>0</v>
      </c>
      <c r="OU310" s="379">
        <v>0</v>
      </c>
      <c r="OV310" s="379">
        <v>0</v>
      </c>
      <c r="OW310" s="379">
        <v>0</v>
      </c>
      <c r="OX310" s="473"/>
    </row>
    <row r="311" spans="1:420" s="144" customFormat="1" x14ac:dyDescent="0.2">
      <c r="A311" s="318"/>
      <c r="B311" s="318">
        <v>8</v>
      </c>
      <c r="C311" s="319">
        <f t="shared" ca="1" si="254"/>
        <v>2</v>
      </c>
      <c r="D311" s="322"/>
      <c r="E311" s="322"/>
      <c r="F311" s="322"/>
      <c r="G311" s="144">
        <v>3</v>
      </c>
      <c r="H311" s="144">
        <v>3</v>
      </c>
      <c r="I311" s="343">
        <v>3</v>
      </c>
      <c r="J311" s="144">
        <v>3</v>
      </c>
      <c r="K311" s="144">
        <v>3</v>
      </c>
      <c r="L311" s="144">
        <v>3</v>
      </c>
      <c r="M311" s="144">
        <v>3</v>
      </c>
      <c r="N311" s="144">
        <v>3</v>
      </c>
      <c r="O311" s="144">
        <v>3</v>
      </c>
      <c r="P311" s="144">
        <v>3</v>
      </c>
      <c r="Q311" s="144">
        <v>3</v>
      </c>
      <c r="R311" s="144">
        <v>3</v>
      </c>
      <c r="S311" s="144">
        <v>3</v>
      </c>
      <c r="T311" s="144">
        <v>3</v>
      </c>
      <c r="U311" s="144">
        <v>3</v>
      </c>
      <c r="V311" s="144">
        <v>3</v>
      </c>
      <c r="W311" s="144">
        <v>3</v>
      </c>
      <c r="X311" s="144">
        <v>3</v>
      </c>
      <c r="Y311" s="144">
        <v>3</v>
      </c>
      <c r="Z311" s="144">
        <v>3</v>
      </c>
      <c r="AA311" s="144">
        <v>3</v>
      </c>
      <c r="AB311" s="144">
        <v>3</v>
      </c>
      <c r="AC311" s="144">
        <v>3</v>
      </c>
      <c r="AD311" s="144">
        <v>3</v>
      </c>
      <c r="AE311" s="144">
        <v>3</v>
      </c>
      <c r="AF311" s="144">
        <v>3</v>
      </c>
      <c r="AG311" s="144">
        <v>4</v>
      </c>
      <c r="AH311" s="144">
        <v>3</v>
      </c>
      <c r="AI311" s="144">
        <v>2</v>
      </c>
      <c r="AJ311" s="144">
        <v>3</v>
      </c>
      <c r="AK311" s="144">
        <v>4</v>
      </c>
      <c r="AL311" s="144">
        <v>4</v>
      </c>
      <c r="AM311" s="144">
        <v>4</v>
      </c>
      <c r="AN311" s="144">
        <v>2</v>
      </c>
      <c r="AO311" s="144">
        <v>2</v>
      </c>
      <c r="AP311" s="363">
        <v>1.5</v>
      </c>
      <c r="AQ311" s="144">
        <v>1</v>
      </c>
      <c r="AR311" s="144">
        <v>1</v>
      </c>
      <c r="AS311" s="144">
        <v>1</v>
      </c>
      <c r="AT311" s="144">
        <v>1</v>
      </c>
      <c r="AU311" s="144">
        <v>1</v>
      </c>
      <c r="AV311" s="144">
        <v>1</v>
      </c>
      <c r="AW311" s="144">
        <v>1</v>
      </c>
      <c r="AX311" s="144">
        <v>1</v>
      </c>
      <c r="AY311" s="144">
        <v>1</v>
      </c>
      <c r="AZ311" s="144">
        <v>1</v>
      </c>
      <c r="BA311" s="144">
        <v>1</v>
      </c>
      <c r="BB311" s="144">
        <v>1</v>
      </c>
      <c r="BC311" s="144">
        <v>1</v>
      </c>
      <c r="BD311" s="144">
        <v>1</v>
      </c>
      <c r="BE311" s="144">
        <v>2</v>
      </c>
      <c r="BF311" s="144">
        <v>2</v>
      </c>
      <c r="BG311" s="144">
        <v>2</v>
      </c>
      <c r="BH311" s="144">
        <v>1</v>
      </c>
      <c r="BI311" s="144">
        <v>1</v>
      </c>
      <c r="BJ311" s="144">
        <v>2</v>
      </c>
      <c r="BK311" s="144">
        <v>2</v>
      </c>
      <c r="BL311" s="144">
        <v>2</v>
      </c>
      <c r="BM311" s="144">
        <v>2</v>
      </c>
      <c r="BN311" s="144">
        <v>2</v>
      </c>
      <c r="BO311" s="144">
        <v>2</v>
      </c>
      <c r="BP311" s="144">
        <v>2</v>
      </c>
      <c r="BQ311" s="144">
        <v>2</v>
      </c>
      <c r="BR311" s="144">
        <v>2</v>
      </c>
      <c r="BS311" s="371">
        <v>0</v>
      </c>
      <c r="BT311" s="144">
        <v>3</v>
      </c>
      <c r="BU311" s="144">
        <v>2</v>
      </c>
      <c r="BV311" s="144">
        <v>2</v>
      </c>
      <c r="BW311" s="144">
        <v>1</v>
      </c>
      <c r="BX311" s="144">
        <v>2</v>
      </c>
      <c r="BY311" s="144">
        <v>2</v>
      </c>
      <c r="BZ311" s="144">
        <v>2</v>
      </c>
      <c r="CA311" s="329">
        <v>2</v>
      </c>
      <c r="CB311" s="144">
        <v>3</v>
      </c>
      <c r="CC311" s="329">
        <v>4</v>
      </c>
      <c r="CD311" s="329">
        <v>4</v>
      </c>
      <c r="CE311" s="329">
        <v>4</v>
      </c>
      <c r="CF311" s="329">
        <v>5</v>
      </c>
      <c r="CG311" s="144">
        <v>5</v>
      </c>
      <c r="CH311" s="144">
        <v>4</v>
      </c>
      <c r="CI311" s="329">
        <v>3</v>
      </c>
      <c r="CJ311" s="144">
        <v>3</v>
      </c>
      <c r="CK311" s="144">
        <v>3</v>
      </c>
      <c r="CL311" s="144">
        <v>3</v>
      </c>
      <c r="CM311" s="144">
        <v>3</v>
      </c>
      <c r="CN311" s="144">
        <v>3</v>
      </c>
      <c r="CO311" s="144">
        <v>3</v>
      </c>
      <c r="CP311" s="144">
        <v>3</v>
      </c>
      <c r="CQ311" s="144">
        <v>3</v>
      </c>
      <c r="CR311" s="144">
        <v>4</v>
      </c>
      <c r="CS311" s="144">
        <v>4</v>
      </c>
      <c r="CT311" s="144">
        <v>3</v>
      </c>
      <c r="CU311" s="144">
        <v>3</v>
      </c>
      <c r="CV311" s="144">
        <v>3</v>
      </c>
      <c r="CW311" s="144">
        <v>3</v>
      </c>
      <c r="CX311" s="144">
        <v>3</v>
      </c>
      <c r="CY311" s="144">
        <v>3</v>
      </c>
      <c r="CZ311" s="144">
        <v>3</v>
      </c>
      <c r="DA311" s="144">
        <v>4</v>
      </c>
      <c r="DB311" s="144">
        <v>4</v>
      </c>
      <c r="DC311" s="144">
        <v>4</v>
      </c>
      <c r="DD311" s="144">
        <v>4</v>
      </c>
      <c r="DE311" s="144">
        <v>4</v>
      </c>
      <c r="DF311" s="144">
        <v>3.5</v>
      </c>
      <c r="DG311" s="144">
        <v>3</v>
      </c>
      <c r="DH311" s="144">
        <v>3</v>
      </c>
      <c r="DI311" s="144">
        <v>3</v>
      </c>
      <c r="DJ311" s="144">
        <v>3</v>
      </c>
      <c r="DK311" s="144">
        <v>3</v>
      </c>
      <c r="DL311" s="144">
        <v>3</v>
      </c>
      <c r="DM311" s="144">
        <v>3</v>
      </c>
      <c r="DN311" s="144">
        <v>3</v>
      </c>
      <c r="DO311" s="144">
        <v>4</v>
      </c>
      <c r="DP311" s="144">
        <v>5</v>
      </c>
      <c r="DQ311" s="144">
        <v>5</v>
      </c>
      <c r="DR311" s="329">
        <v>5</v>
      </c>
      <c r="DS311" s="144">
        <v>6</v>
      </c>
      <c r="DT311" s="329">
        <v>6</v>
      </c>
      <c r="DU311" s="329">
        <v>4</v>
      </c>
      <c r="DV311" s="329">
        <v>4</v>
      </c>
      <c r="DW311" s="329">
        <v>4</v>
      </c>
      <c r="DX311" s="329">
        <v>4</v>
      </c>
      <c r="DY311" s="329">
        <v>5</v>
      </c>
      <c r="DZ311" s="329">
        <v>5</v>
      </c>
      <c r="EA311" s="329">
        <v>5</v>
      </c>
      <c r="EB311" s="329">
        <v>5</v>
      </c>
      <c r="EC311" s="329">
        <v>5</v>
      </c>
      <c r="ED311" s="329">
        <v>5</v>
      </c>
      <c r="EE311" s="329">
        <v>5</v>
      </c>
      <c r="EF311" s="329">
        <v>5</v>
      </c>
      <c r="EG311" s="329">
        <v>4</v>
      </c>
      <c r="EH311" s="329">
        <v>3</v>
      </c>
      <c r="EI311" s="329">
        <v>3</v>
      </c>
      <c r="EJ311" s="329">
        <v>5</v>
      </c>
      <c r="EK311" s="329">
        <v>5</v>
      </c>
      <c r="EL311" s="329">
        <v>6</v>
      </c>
      <c r="EM311" s="329">
        <v>6</v>
      </c>
      <c r="EN311" s="329">
        <v>5</v>
      </c>
      <c r="EO311" s="144">
        <v>6</v>
      </c>
      <c r="EP311" s="329">
        <v>4</v>
      </c>
      <c r="EQ311" s="329">
        <v>4</v>
      </c>
      <c r="ER311" s="329">
        <v>4</v>
      </c>
      <c r="ES311" s="329">
        <v>4</v>
      </c>
      <c r="ET311" s="329">
        <v>4</v>
      </c>
      <c r="EU311" s="381">
        <v>4</v>
      </c>
      <c r="EV311" s="329">
        <v>4</v>
      </c>
      <c r="EW311" s="329">
        <v>4</v>
      </c>
      <c r="EX311" s="329">
        <v>4</v>
      </c>
      <c r="EY311" s="329">
        <v>3</v>
      </c>
      <c r="EZ311" s="329">
        <v>3</v>
      </c>
      <c r="FA311" s="329">
        <v>3</v>
      </c>
      <c r="FB311" s="329">
        <v>3</v>
      </c>
      <c r="FC311" s="329">
        <v>3</v>
      </c>
      <c r="FD311" s="329">
        <v>3</v>
      </c>
      <c r="FE311" s="329">
        <v>3</v>
      </c>
      <c r="FF311" s="329">
        <v>3</v>
      </c>
      <c r="FG311" s="329">
        <v>3</v>
      </c>
      <c r="FH311" s="329">
        <v>2</v>
      </c>
      <c r="FI311" s="329">
        <v>3</v>
      </c>
      <c r="FJ311" s="329">
        <v>3</v>
      </c>
      <c r="FK311" s="144">
        <v>3</v>
      </c>
      <c r="FL311" s="329">
        <v>2</v>
      </c>
      <c r="FM311" s="329"/>
      <c r="FN311" s="144">
        <v>0</v>
      </c>
      <c r="FQ311" s="329">
        <v>1</v>
      </c>
      <c r="FR311" s="144">
        <v>1</v>
      </c>
      <c r="FS311" s="329">
        <v>1</v>
      </c>
      <c r="FT311" s="144">
        <v>0</v>
      </c>
      <c r="FU311" s="329">
        <v>0</v>
      </c>
      <c r="FV311" s="329">
        <v>0</v>
      </c>
      <c r="FW311" s="329">
        <v>0</v>
      </c>
      <c r="FX311" s="329">
        <v>0</v>
      </c>
      <c r="FY311" s="329">
        <v>0</v>
      </c>
      <c r="FZ311" s="329">
        <v>0</v>
      </c>
      <c r="GA311" s="329">
        <v>0</v>
      </c>
      <c r="GB311" s="329">
        <v>0</v>
      </c>
      <c r="GC311" s="329">
        <v>0</v>
      </c>
      <c r="GD311" s="329">
        <v>0</v>
      </c>
      <c r="GE311" s="329">
        <v>0</v>
      </c>
      <c r="GF311" s="329">
        <v>0</v>
      </c>
      <c r="GG311" s="329">
        <v>0</v>
      </c>
      <c r="GH311" s="329">
        <v>0</v>
      </c>
      <c r="GI311" s="329">
        <v>0</v>
      </c>
      <c r="GJ311" s="329">
        <v>0</v>
      </c>
      <c r="GK311" s="329">
        <v>0</v>
      </c>
      <c r="GL311" s="329">
        <v>0</v>
      </c>
      <c r="GM311" s="329">
        <v>0</v>
      </c>
      <c r="GN311" s="329">
        <v>0</v>
      </c>
      <c r="GO311" s="329">
        <v>0</v>
      </c>
      <c r="GP311" s="144">
        <v>0</v>
      </c>
      <c r="GQ311" s="329">
        <v>0</v>
      </c>
      <c r="GR311" s="329">
        <v>0</v>
      </c>
      <c r="GS311" s="329">
        <v>0</v>
      </c>
      <c r="GT311" s="329">
        <v>0</v>
      </c>
      <c r="GU311" s="329">
        <v>0</v>
      </c>
      <c r="GV311" s="144">
        <v>0</v>
      </c>
      <c r="GW311" s="144">
        <v>0</v>
      </c>
      <c r="GX311" s="144">
        <v>0</v>
      </c>
      <c r="GY311" s="144">
        <v>0</v>
      </c>
      <c r="GZ311" s="144">
        <v>0</v>
      </c>
      <c r="HA311" s="144">
        <v>0</v>
      </c>
      <c r="HB311" s="144">
        <v>0</v>
      </c>
      <c r="HC311" s="144">
        <v>0</v>
      </c>
      <c r="HD311" s="144">
        <v>0</v>
      </c>
      <c r="HE311" s="144">
        <v>0</v>
      </c>
      <c r="HF311" s="329">
        <v>0</v>
      </c>
      <c r="HG311" s="144">
        <v>0</v>
      </c>
      <c r="HH311" s="144">
        <v>0</v>
      </c>
      <c r="HI311" s="144">
        <v>0</v>
      </c>
      <c r="HJ311" s="144">
        <v>0</v>
      </c>
      <c r="HK311" s="144">
        <v>0</v>
      </c>
      <c r="HL311" s="144">
        <v>0</v>
      </c>
      <c r="HM311" s="144">
        <v>1</v>
      </c>
      <c r="HN311" s="144">
        <v>1</v>
      </c>
      <c r="HO311" s="144">
        <v>1</v>
      </c>
      <c r="HP311" s="144">
        <v>1</v>
      </c>
      <c r="HQ311" s="144">
        <v>2</v>
      </c>
      <c r="HR311" s="144">
        <v>2</v>
      </c>
      <c r="HS311" s="144">
        <v>2</v>
      </c>
      <c r="HT311" s="144">
        <v>2</v>
      </c>
      <c r="HU311" s="144">
        <v>1</v>
      </c>
      <c r="HV311" s="144">
        <v>1</v>
      </c>
      <c r="HW311" s="144">
        <v>1</v>
      </c>
      <c r="HX311" s="144">
        <v>1</v>
      </c>
      <c r="HY311" s="144">
        <v>1</v>
      </c>
      <c r="HZ311" s="144">
        <v>1</v>
      </c>
      <c r="IA311" s="144">
        <v>1</v>
      </c>
      <c r="IB311" s="144">
        <v>1</v>
      </c>
      <c r="IC311" s="144">
        <v>1</v>
      </c>
      <c r="ID311" s="144">
        <v>1</v>
      </c>
      <c r="IE311" s="144">
        <v>0</v>
      </c>
      <c r="IF311" s="144">
        <v>0</v>
      </c>
      <c r="IG311" s="144">
        <v>0</v>
      </c>
      <c r="IH311" s="144">
        <v>0</v>
      </c>
      <c r="II311" s="144">
        <v>0</v>
      </c>
      <c r="IJ311" s="144">
        <v>0</v>
      </c>
      <c r="IK311" s="144">
        <v>1</v>
      </c>
      <c r="IL311" s="144">
        <v>1</v>
      </c>
      <c r="IM311" s="144">
        <v>1</v>
      </c>
      <c r="IN311" s="341">
        <f t="shared" si="255"/>
        <v>1</v>
      </c>
      <c r="IO311" s="144">
        <v>1</v>
      </c>
      <c r="IP311" s="144">
        <v>2</v>
      </c>
      <c r="IQ311" s="144">
        <v>2</v>
      </c>
      <c r="IR311" s="144">
        <v>2</v>
      </c>
      <c r="IS311" s="144">
        <v>2</v>
      </c>
      <c r="IT311" s="144">
        <v>2</v>
      </c>
      <c r="IU311" s="144">
        <v>2</v>
      </c>
      <c r="IV311" s="144">
        <v>3</v>
      </c>
      <c r="IW311" s="144">
        <v>3</v>
      </c>
      <c r="IX311" s="144">
        <v>3</v>
      </c>
      <c r="IY311" s="144">
        <v>3</v>
      </c>
      <c r="IZ311" s="144">
        <v>3</v>
      </c>
      <c r="JA311" s="144">
        <v>2</v>
      </c>
      <c r="JB311" s="144">
        <v>2</v>
      </c>
      <c r="JC311" s="343">
        <f t="shared" si="257"/>
        <v>2</v>
      </c>
      <c r="JD311" s="144">
        <v>2</v>
      </c>
      <c r="JE311" s="144">
        <v>2</v>
      </c>
      <c r="JF311" s="362">
        <f t="shared" si="258"/>
        <v>2</v>
      </c>
      <c r="JG311" s="144">
        <v>2</v>
      </c>
      <c r="JH311" s="144">
        <v>2</v>
      </c>
      <c r="JI311" s="144">
        <v>2</v>
      </c>
      <c r="JJ311" s="144">
        <v>2</v>
      </c>
      <c r="JK311" s="144">
        <v>2</v>
      </c>
      <c r="JL311" s="144">
        <v>2</v>
      </c>
      <c r="JM311" s="144">
        <v>2</v>
      </c>
      <c r="JN311" s="341">
        <f t="shared" si="259"/>
        <v>2</v>
      </c>
      <c r="JO311" s="144">
        <v>2</v>
      </c>
      <c r="JP311" s="144">
        <v>2</v>
      </c>
      <c r="JQ311" s="144">
        <v>2</v>
      </c>
      <c r="JR311" s="144">
        <v>3</v>
      </c>
      <c r="JS311" s="144">
        <v>4</v>
      </c>
      <c r="JT311" s="144">
        <v>4</v>
      </c>
      <c r="JU311" s="144">
        <v>3</v>
      </c>
      <c r="JV311" s="341">
        <f t="shared" si="260"/>
        <v>3</v>
      </c>
      <c r="JW311" s="144">
        <v>3</v>
      </c>
      <c r="JX311" s="144">
        <v>3</v>
      </c>
      <c r="JY311" s="144">
        <v>3</v>
      </c>
      <c r="JZ311" s="144">
        <v>3</v>
      </c>
      <c r="KA311" s="144">
        <v>2</v>
      </c>
      <c r="KB311" s="144">
        <v>1</v>
      </c>
      <c r="KC311" s="144">
        <v>1</v>
      </c>
      <c r="KD311" s="144">
        <v>1</v>
      </c>
      <c r="KE311" s="144">
        <v>1</v>
      </c>
      <c r="KF311" s="144">
        <v>0</v>
      </c>
      <c r="KG311" s="144">
        <v>0</v>
      </c>
      <c r="KH311" s="144">
        <v>0</v>
      </c>
      <c r="KI311" s="144">
        <v>1</v>
      </c>
      <c r="KJ311" s="144">
        <v>1</v>
      </c>
      <c r="KK311" s="144">
        <v>1</v>
      </c>
      <c r="KL311" s="144">
        <v>1</v>
      </c>
      <c r="KM311" s="144">
        <v>1</v>
      </c>
      <c r="KN311" s="144">
        <v>1</v>
      </c>
      <c r="KO311" s="144">
        <v>1</v>
      </c>
      <c r="KP311" s="144">
        <v>3</v>
      </c>
      <c r="KQ311" s="144">
        <v>3</v>
      </c>
      <c r="KR311" s="144">
        <v>3</v>
      </c>
      <c r="KS311" s="144">
        <v>3</v>
      </c>
      <c r="KT311" s="144">
        <v>3</v>
      </c>
      <c r="KU311" s="144">
        <v>3</v>
      </c>
      <c r="KV311" s="144">
        <v>3</v>
      </c>
      <c r="KW311" s="144">
        <v>3</v>
      </c>
      <c r="KX311" s="144">
        <v>3</v>
      </c>
      <c r="KY311" s="144">
        <v>3</v>
      </c>
      <c r="KZ311" s="144">
        <v>2</v>
      </c>
      <c r="LA311" s="144">
        <v>2</v>
      </c>
      <c r="LB311" s="144">
        <v>2</v>
      </c>
      <c r="LC311" s="144">
        <v>2</v>
      </c>
      <c r="LD311" s="144">
        <v>2</v>
      </c>
      <c r="LE311" s="144">
        <v>2</v>
      </c>
      <c r="LF311" s="144">
        <v>3</v>
      </c>
      <c r="LG311" s="144">
        <v>3</v>
      </c>
      <c r="LH311" s="144">
        <v>3</v>
      </c>
      <c r="LI311" s="144">
        <v>3</v>
      </c>
      <c r="LJ311" s="144">
        <v>3</v>
      </c>
      <c r="LK311" s="144">
        <v>3</v>
      </c>
      <c r="LL311" s="144">
        <v>2</v>
      </c>
      <c r="LM311" s="144">
        <v>2</v>
      </c>
      <c r="LN311" s="144">
        <v>2</v>
      </c>
      <c r="LO311" s="144">
        <v>2</v>
      </c>
      <c r="LP311" s="144">
        <v>1</v>
      </c>
      <c r="LQ311" s="144">
        <v>1</v>
      </c>
      <c r="LR311" s="144">
        <v>1</v>
      </c>
      <c r="LS311" s="144">
        <v>1</v>
      </c>
      <c r="LT311" s="144">
        <v>1</v>
      </c>
      <c r="LU311" s="144">
        <v>1</v>
      </c>
      <c r="LV311" s="144">
        <v>1</v>
      </c>
      <c r="LW311" s="144">
        <v>1</v>
      </c>
      <c r="LX311" s="144">
        <v>1</v>
      </c>
      <c r="LY311" s="144">
        <v>1</v>
      </c>
      <c r="LZ311" s="144">
        <v>1</v>
      </c>
      <c r="MA311" s="144">
        <v>2</v>
      </c>
      <c r="MB311" s="144">
        <v>2</v>
      </c>
      <c r="MC311" s="473">
        <v>2</v>
      </c>
      <c r="MD311" s="144">
        <v>2</v>
      </c>
      <c r="ME311" s="144">
        <v>2</v>
      </c>
      <c r="MF311" s="144">
        <v>2</v>
      </c>
      <c r="MG311" s="144">
        <v>2</v>
      </c>
      <c r="MH311" s="144">
        <v>2</v>
      </c>
      <c r="MI311" s="144">
        <v>2</v>
      </c>
      <c r="MJ311" s="144">
        <v>2</v>
      </c>
      <c r="MK311" s="144">
        <v>2</v>
      </c>
      <c r="ML311" s="144">
        <v>2</v>
      </c>
      <c r="MM311" s="144">
        <v>2</v>
      </c>
      <c r="MN311" s="144">
        <v>2</v>
      </c>
      <c r="MO311" s="144">
        <v>3</v>
      </c>
      <c r="MP311" s="144">
        <v>3</v>
      </c>
      <c r="MQ311" s="144">
        <v>3</v>
      </c>
      <c r="MR311" s="144">
        <v>3</v>
      </c>
      <c r="MS311" s="144">
        <v>3</v>
      </c>
      <c r="MT311" s="144">
        <v>3</v>
      </c>
      <c r="MU311" s="144">
        <v>3</v>
      </c>
      <c r="MV311" s="144">
        <v>3</v>
      </c>
      <c r="MW311" s="144">
        <v>3</v>
      </c>
      <c r="MX311" s="144">
        <v>3</v>
      </c>
      <c r="MY311" s="144">
        <v>3</v>
      </c>
      <c r="MZ311" s="144">
        <v>3</v>
      </c>
      <c r="NA311" s="144">
        <v>3</v>
      </c>
      <c r="NB311" s="144">
        <v>3</v>
      </c>
      <c r="NC311" s="144">
        <v>3</v>
      </c>
      <c r="ND311" s="144">
        <v>3</v>
      </c>
      <c r="NE311" s="144">
        <v>3</v>
      </c>
      <c r="NF311" s="144">
        <v>3</v>
      </c>
      <c r="NG311" s="144">
        <v>3</v>
      </c>
      <c r="NH311" s="144">
        <v>3</v>
      </c>
      <c r="NI311" s="144">
        <v>2</v>
      </c>
      <c r="NJ311" s="144">
        <v>2</v>
      </c>
      <c r="NK311" s="144">
        <v>4</v>
      </c>
      <c r="NL311" s="144">
        <v>4</v>
      </c>
      <c r="NM311" s="144">
        <v>4</v>
      </c>
      <c r="NN311" s="144">
        <v>4</v>
      </c>
      <c r="NO311" s="144">
        <v>4</v>
      </c>
      <c r="NP311" s="144">
        <v>4</v>
      </c>
      <c r="NQ311" s="144">
        <v>3</v>
      </c>
      <c r="NR311" s="144">
        <v>3</v>
      </c>
      <c r="NS311" s="144">
        <v>3</v>
      </c>
      <c r="NT311" s="144">
        <v>2</v>
      </c>
      <c r="NU311" s="144">
        <v>2</v>
      </c>
      <c r="NV311" s="144">
        <v>2</v>
      </c>
      <c r="NW311" s="144">
        <v>2</v>
      </c>
      <c r="NX311" s="144">
        <v>3</v>
      </c>
      <c r="NY311" s="144">
        <v>3</v>
      </c>
      <c r="NZ311" s="144">
        <v>3</v>
      </c>
      <c r="OA311" s="144">
        <v>3</v>
      </c>
      <c r="OB311" s="144">
        <v>3</v>
      </c>
      <c r="OC311" s="144">
        <v>3</v>
      </c>
      <c r="OD311" s="144">
        <v>3</v>
      </c>
      <c r="OE311" s="144">
        <v>3</v>
      </c>
      <c r="OF311" s="144">
        <v>3</v>
      </c>
      <c r="OG311" s="144">
        <v>4</v>
      </c>
      <c r="OH311" s="144">
        <v>4</v>
      </c>
      <c r="OI311" s="144">
        <v>4</v>
      </c>
      <c r="OJ311" s="144">
        <v>4</v>
      </c>
      <c r="OK311" s="144">
        <v>4</v>
      </c>
      <c r="OL311" s="144">
        <v>4</v>
      </c>
      <c r="OM311" s="144">
        <v>3</v>
      </c>
      <c r="ON311" s="144">
        <v>2</v>
      </c>
      <c r="OO311" s="144">
        <v>1</v>
      </c>
      <c r="OP311" s="144">
        <v>1</v>
      </c>
      <c r="OQ311" s="144">
        <v>1</v>
      </c>
      <c r="OR311" s="473">
        <v>1</v>
      </c>
      <c r="OS311" s="144">
        <v>1</v>
      </c>
      <c r="OT311" s="144">
        <v>1</v>
      </c>
      <c r="OU311" s="144">
        <v>1</v>
      </c>
      <c r="OV311" s="473">
        <v>2</v>
      </c>
      <c r="OW311" s="144">
        <v>2</v>
      </c>
      <c r="OX311" s="473">
        <v>2</v>
      </c>
      <c r="OY311" s="341">
        <f t="shared" ref="OY311" si="261">SUM(OX311+OZ311)/2</f>
        <v>2</v>
      </c>
      <c r="OZ311" s="144">
        <v>2</v>
      </c>
      <c r="PA311" s="144">
        <v>2</v>
      </c>
      <c r="PB311" s="144">
        <v>2</v>
      </c>
      <c r="PC311" s="144">
        <v>2</v>
      </c>
      <c r="PD311" s="144">
        <v>2</v>
      </c>
    </row>
    <row r="312" spans="1:420" s="144" customFormat="1" x14ac:dyDescent="0.2">
      <c r="A312" s="55"/>
      <c r="B312" s="318">
        <v>9</v>
      </c>
      <c r="C312" s="319">
        <f t="shared" ca="1" si="254"/>
        <v>0</v>
      </c>
      <c r="D312" s="322"/>
      <c r="E312" s="322"/>
      <c r="F312" s="322"/>
      <c r="G312" s="144">
        <v>1</v>
      </c>
      <c r="H312" s="144">
        <v>1</v>
      </c>
      <c r="I312" s="343">
        <v>1</v>
      </c>
      <c r="J312" s="144">
        <v>1</v>
      </c>
      <c r="K312" s="144">
        <v>1</v>
      </c>
      <c r="L312" s="144">
        <v>1</v>
      </c>
      <c r="M312" s="144">
        <v>1</v>
      </c>
      <c r="N312" s="144">
        <v>1</v>
      </c>
      <c r="O312" s="144">
        <v>1</v>
      </c>
      <c r="P312" s="144">
        <v>1</v>
      </c>
      <c r="Q312" s="144">
        <v>1</v>
      </c>
      <c r="R312" s="144">
        <v>1</v>
      </c>
      <c r="S312" s="144">
        <v>1</v>
      </c>
      <c r="T312" s="144">
        <v>0</v>
      </c>
      <c r="U312" s="144">
        <v>0</v>
      </c>
      <c r="V312" s="144">
        <v>0</v>
      </c>
      <c r="W312" s="144">
        <v>1</v>
      </c>
      <c r="X312" s="144">
        <v>1</v>
      </c>
      <c r="Y312" s="144">
        <v>1</v>
      </c>
      <c r="Z312" s="144">
        <v>1</v>
      </c>
      <c r="AA312" s="144">
        <v>1</v>
      </c>
      <c r="AB312" s="144">
        <v>1</v>
      </c>
      <c r="AC312" s="144">
        <v>0</v>
      </c>
      <c r="AD312" s="144">
        <v>0</v>
      </c>
      <c r="AE312" s="144">
        <v>0</v>
      </c>
      <c r="AF312" s="144">
        <v>0</v>
      </c>
      <c r="AG312" s="144">
        <v>0</v>
      </c>
      <c r="AH312" s="144">
        <v>0</v>
      </c>
      <c r="AI312" s="144">
        <v>0</v>
      </c>
      <c r="AJ312" s="144">
        <v>0</v>
      </c>
      <c r="AK312" s="144">
        <v>0</v>
      </c>
      <c r="AL312" s="144">
        <v>0</v>
      </c>
      <c r="AM312" s="144">
        <v>0</v>
      </c>
      <c r="AN312" s="144">
        <v>0</v>
      </c>
      <c r="AO312" s="144">
        <v>0</v>
      </c>
      <c r="AP312" s="363">
        <v>0</v>
      </c>
      <c r="AQ312" s="144">
        <v>0</v>
      </c>
      <c r="AR312" s="144">
        <v>0</v>
      </c>
      <c r="AS312" s="144">
        <v>0</v>
      </c>
      <c r="AT312" s="144">
        <v>0</v>
      </c>
      <c r="AU312" s="144">
        <v>0</v>
      </c>
      <c r="AV312" s="144">
        <v>0</v>
      </c>
      <c r="AW312" s="144">
        <v>0</v>
      </c>
      <c r="AX312" s="144">
        <v>0</v>
      </c>
      <c r="AY312" s="144">
        <v>0</v>
      </c>
      <c r="AZ312" s="144">
        <v>0</v>
      </c>
      <c r="BA312" s="144">
        <v>0</v>
      </c>
      <c r="BB312" s="144">
        <v>0</v>
      </c>
      <c r="BC312" s="144">
        <v>0</v>
      </c>
      <c r="BD312" s="144">
        <v>0</v>
      </c>
      <c r="BE312" s="144">
        <v>0</v>
      </c>
      <c r="BF312" s="144">
        <v>0</v>
      </c>
      <c r="BG312" s="144">
        <v>0</v>
      </c>
      <c r="BH312" s="144">
        <v>0</v>
      </c>
      <c r="BI312" s="144">
        <v>0</v>
      </c>
      <c r="BJ312" s="144">
        <v>0</v>
      </c>
      <c r="BK312" s="144">
        <v>0</v>
      </c>
      <c r="BL312" s="144">
        <v>0</v>
      </c>
      <c r="BM312" s="144">
        <v>0</v>
      </c>
      <c r="BN312" s="144">
        <v>1</v>
      </c>
      <c r="BO312" s="144">
        <v>1</v>
      </c>
      <c r="BP312" s="144">
        <v>2</v>
      </c>
      <c r="BQ312" s="144">
        <v>2</v>
      </c>
      <c r="BR312" s="144">
        <v>2</v>
      </c>
      <c r="BS312" s="371">
        <v>0</v>
      </c>
      <c r="BT312" s="144">
        <v>2</v>
      </c>
      <c r="BU312" s="144">
        <v>2</v>
      </c>
      <c r="BV312" s="144">
        <v>2</v>
      </c>
      <c r="BW312" s="144">
        <v>3</v>
      </c>
      <c r="BX312" s="144">
        <v>3</v>
      </c>
      <c r="BY312" s="144">
        <v>2</v>
      </c>
      <c r="BZ312" s="144">
        <v>2</v>
      </c>
      <c r="CA312" s="329">
        <v>3</v>
      </c>
      <c r="CB312" s="144">
        <v>3</v>
      </c>
      <c r="CC312" s="329">
        <v>2</v>
      </c>
      <c r="CD312" s="329">
        <v>1</v>
      </c>
      <c r="CE312" s="329">
        <v>1</v>
      </c>
      <c r="CF312" s="329">
        <v>1</v>
      </c>
      <c r="CG312" s="144">
        <v>1</v>
      </c>
      <c r="CH312" s="144">
        <v>1</v>
      </c>
      <c r="CI312" s="329">
        <v>1</v>
      </c>
      <c r="CJ312" s="144">
        <v>1</v>
      </c>
      <c r="CK312" s="144">
        <v>1</v>
      </c>
      <c r="CL312" s="144">
        <v>1</v>
      </c>
      <c r="CM312" s="144">
        <v>2</v>
      </c>
      <c r="CN312" s="144">
        <v>2</v>
      </c>
      <c r="CO312" s="144">
        <v>2</v>
      </c>
      <c r="CP312" s="144">
        <v>2</v>
      </c>
      <c r="CQ312" s="144">
        <v>2</v>
      </c>
      <c r="CR312" s="144">
        <v>2</v>
      </c>
      <c r="CS312" s="144">
        <v>2</v>
      </c>
      <c r="CT312" s="144">
        <v>2</v>
      </c>
      <c r="CU312" s="144">
        <v>0</v>
      </c>
      <c r="CV312" s="144">
        <v>0</v>
      </c>
      <c r="CW312" s="144">
        <v>0</v>
      </c>
      <c r="CX312" s="144">
        <v>0</v>
      </c>
      <c r="CY312" s="144">
        <v>0</v>
      </c>
      <c r="CZ312" s="144">
        <v>0</v>
      </c>
      <c r="DA312" s="144">
        <v>0</v>
      </c>
      <c r="DB312" s="144">
        <v>0</v>
      </c>
      <c r="DC312" s="144">
        <v>0</v>
      </c>
      <c r="DD312" s="144">
        <v>0</v>
      </c>
      <c r="DE312" s="144">
        <v>0</v>
      </c>
      <c r="DF312" s="144">
        <v>0</v>
      </c>
      <c r="DG312" s="144">
        <v>0</v>
      </c>
      <c r="DH312" s="144">
        <v>1</v>
      </c>
      <c r="DI312" s="144">
        <v>1</v>
      </c>
      <c r="DJ312" s="144">
        <v>1</v>
      </c>
      <c r="DK312" s="144">
        <v>1</v>
      </c>
      <c r="DL312" s="144">
        <v>1</v>
      </c>
      <c r="DM312" s="144">
        <v>1</v>
      </c>
      <c r="DN312" s="144">
        <v>1</v>
      </c>
      <c r="DO312" s="144">
        <v>1</v>
      </c>
      <c r="DP312" s="144">
        <v>1</v>
      </c>
      <c r="DQ312" s="144">
        <v>1</v>
      </c>
      <c r="DR312" s="329">
        <v>1</v>
      </c>
      <c r="DS312" s="144">
        <v>1</v>
      </c>
      <c r="DT312" s="329">
        <v>1</v>
      </c>
      <c r="DU312" s="329">
        <v>1</v>
      </c>
      <c r="DV312" s="329">
        <v>1</v>
      </c>
      <c r="DW312" s="329">
        <v>1</v>
      </c>
      <c r="DX312" s="329">
        <v>1</v>
      </c>
      <c r="DY312" s="329"/>
      <c r="DZ312" s="329"/>
      <c r="EA312" s="329"/>
      <c r="EB312" s="329"/>
      <c r="EC312" s="329"/>
      <c r="ED312" s="329"/>
      <c r="EE312" s="329"/>
      <c r="EF312" s="329"/>
      <c r="EG312" s="329"/>
      <c r="EH312" s="329"/>
      <c r="EI312" s="329"/>
      <c r="EJ312" s="329"/>
      <c r="EK312" s="329"/>
      <c r="EL312" s="329"/>
      <c r="EM312" s="329"/>
      <c r="EN312" s="329"/>
      <c r="EP312" s="329"/>
      <c r="EQ312" s="329"/>
      <c r="ER312" s="329"/>
      <c r="ES312" s="329"/>
      <c r="ET312" s="329"/>
      <c r="EU312" s="381"/>
      <c r="EV312" s="329"/>
      <c r="EW312" s="329"/>
      <c r="EX312" s="329"/>
      <c r="EY312" s="329">
        <v>1</v>
      </c>
      <c r="EZ312" s="329">
        <v>1</v>
      </c>
      <c r="FA312" s="329">
        <v>1</v>
      </c>
      <c r="FB312" s="329">
        <v>1</v>
      </c>
      <c r="FC312" s="329">
        <v>1</v>
      </c>
      <c r="FD312" s="329">
        <v>1</v>
      </c>
      <c r="FE312" s="329"/>
      <c r="FF312" s="329"/>
      <c r="FG312" s="329"/>
      <c r="FH312" s="329"/>
      <c r="FI312" s="329"/>
      <c r="FJ312" s="329"/>
      <c r="FL312" s="329"/>
      <c r="FM312" s="329"/>
      <c r="FN312" s="144">
        <v>0</v>
      </c>
      <c r="FO312" s="144">
        <v>1</v>
      </c>
      <c r="FP312" s="144">
        <v>1</v>
      </c>
      <c r="FQ312" s="329">
        <v>1</v>
      </c>
      <c r="FR312" s="144">
        <v>1</v>
      </c>
      <c r="FS312" s="329">
        <v>0</v>
      </c>
      <c r="FT312" s="144">
        <v>0</v>
      </c>
      <c r="FU312" s="329">
        <v>0</v>
      </c>
      <c r="FV312" s="329">
        <v>0</v>
      </c>
      <c r="FW312" s="329">
        <v>0</v>
      </c>
      <c r="FX312" s="329">
        <v>0</v>
      </c>
      <c r="FY312" s="329">
        <v>0</v>
      </c>
      <c r="FZ312" s="329">
        <v>0</v>
      </c>
      <c r="GA312" s="329">
        <v>0</v>
      </c>
      <c r="GB312" s="329">
        <v>1</v>
      </c>
      <c r="GC312" s="329">
        <v>1</v>
      </c>
      <c r="GD312" s="329">
        <v>1</v>
      </c>
      <c r="GE312" s="329">
        <v>1</v>
      </c>
      <c r="GF312" s="329">
        <v>2</v>
      </c>
      <c r="GG312" s="329">
        <v>2</v>
      </c>
      <c r="GH312" s="329">
        <v>2</v>
      </c>
      <c r="GI312" s="329">
        <v>2</v>
      </c>
      <c r="GJ312" s="329">
        <v>2</v>
      </c>
      <c r="GK312" s="329">
        <v>2</v>
      </c>
      <c r="GL312" s="329">
        <v>1</v>
      </c>
      <c r="GM312" s="329">
        <v>1</v>
      </c>
      <c r="GN312" s="329">
        <v>1</v>
      </c>
      <c r="GO312" s="329">
        <v>1</v>
      </c>
      <c r="GP312" s="144">
        <v>1</v>
      </c>
      <c r="GQ312" s="329">
        <v>1</v>
      </c>
      <c r="GR312" s="329">
        <v>1</v>
      </c>
      <c r="GS312" s="329">
        <v>1</v>
      </c>
      <c r="GT312" s="329">
        <v>1</v>
      </c>
      <c r="GU312" s="329">
        <v>1</v>
      </c>
      <c r="GV312" s="144">
        <v>1</v>
      </c>
      <c r="GW312" s="144">
        <v>1</v>
      </c>
      <c r="GX312" s="144">
        <v>1</v>
      </c>
      <c r="GY312" s="144">
        <v>1</v>
      </c>
      <c r="GZ312" s="144">
        <v>1</v>
      </c>
      <c r="HA312" s="144">
        <v>1</v>
      </c>
      <c r="HB312" s="144">
        <v>1</v>
      </c>
      <c r="HC312" s="144">
        <v>1</v>
      </c>
      <c r="HD312" s="144">
        <v>1</v>
      </c>
      <c r="HE312" s="144">
        <v>1</v>
      </c>
      <c r="HF312" s="329">
        <v>1</v>
      </c>
      <c r="HG312" s="144">
        <v>1</v>
      </c>
      <c r="HH312" s="144">
        <v>1</v>
      </c>
      <c r="HI312" s="144">
        <v>1</v>
      </c>
      <c r="HJ312" s="144">
        <v>1</v>
      </c>
      <c r="HK312" s="144">
        <v>1</v>
      </c>
      <c r="HL312" s="144">
        <v>1</v>
      </c>
      <c r="HM312" s="144">
        <v>1</v>
      </c>
      <c r="HN312" s="144">
        <v>1</v>
      </c>
      <c r="HO312" s="144">
        <v>1</v>
      </c>
      <c r="HP312" s="144">
        <v>1</v>
      </c>
      <c r="HQ312" s="144">
        <v>1</v>
      </c>
      <c r="HR312" s="144">
        <v>1</v>
      </c>
      <c r="HS312" s="144">
        <v>1</v>
      </c>
      <c r="HT312" s="144">
        <v>1</v>
      </c>
      <c r="HU312" s="144">
        <v>1</v>
      </c>
      <c r="HV312" s="144">
        <v>1</v>
      </c>
      <c r="HW312" s="144">
        <v>1</v>
      </c>
      <c r="HX312" s="144">
        <v>1</v>
      </c>
      <c r="HY312" s="144">
        <v>1</v>
      </c>
      <c r="HZ312" s="144">
        <v>1</v>
      </c>
      <c r="IA312" s="144">
        <v>0</v>
      </c>
      <c r="IB312" s="144">
        <v>0</v>
      </c>
      <c r="IC312" s="144">
        <v>0</v>
      </c>
      <c r="ID312" s="144">
        <v>0</v>
      </c>
      <c r="IE312" s="144">
        <v>0</v>
      </c>
      <c r="IF312" s="144">
        <v>0</v>
      </c>
      <c r="IG312" s="144">
        <v>0</v>
      </c>
      <c r="IH312" s="144">
        <v>0</v>
      </c>
      <c r="II312" s="144">
        <v>0</v>
      </c>
      <c r="IJ312" s="144">
        <v>0</v>
      </c>
      <c r="IK312" s="144">
        <v>0</v>
      </c>
      <c r="IL312" s="144">
        <v>0</v>
      </c>
      <c r="IM312" s="144">
        <v>0</v>
      </c>
      <c r="IN312" s="341">
        <f t="shared" si="255"/>
        <v>0</v>
      </c>
      <c r="IO312" s="144">
        <v>0</v>
      </c>
      <c r="IP312" s="144">
        <v>0</v>
      </c>
      <c r="IQ312" s="144">
        <v>0</v>
      </c>
      <c r="IR312" s="144">
        <v>0</v>
      </c>
      <c r="IS312" s="144">
        <v>0</v>
      </c>
      <c r="IT312" s="144">
        <v>0</v>
      </c>
      <c r="IU312" s="144">
        <v>0</v>
      </c>
      <c r="IV312" s="144">
        <v>0</v>
      </c>
      <c r="IW312" s="144">
        <v>0</v>
      </c>
      <c r="IX312" s="144">
        <v>0</v>
      </c>
      <c r="IY312" s="144">
        <v>0</v>
      </c>
      <c r="IZ312" s="144">
        <v>0</v>
      </c>
      <c r="JA312" s="144">
        <v>0</v>
      </c>
      <c r="JB312" s="144">
        <v>0</v>
      </c>
      <c r="JC312" s="343">
        <f t="shared" si="257"/>
        <v>0</v>
      </c>
      <c r="JD312" s="144">
        <v>0</v>
      </c>
      <c r="JE312" s="144">
        <v>0</v>
      </c>
      <c r="JF312" s="362">
        <f t="shared" si="258"/>
        <v>0</v>
      </c>
      <c r="JG312" s="144">
        <v>0</v>
      </c>
      <c r="JH312" s="144">
        <v>0</v>
      </c>
      <c r="JI312" s="144">
        <v>0</v>
      </c>
      <c r="JJ312" s="144">
        <v>0</v>
      </c>
      <c r="JK312" s="144">
        <v>0</v>
      </c>
      <c r="JL312" s="144">
        <v>0</v>
      </c>
      <c r="JM312" s="144">
        <v>0</v>
      </c>
      <c r="JN312" s="341">
        <f t="shared" si="259"/>
        <v>0</v>
      </c>
      <c r="JO312" s="144">
        <v>0</v>
      </c>
      <c r="JP312" s="144">
        <v>0</v>
      </c>
      <c r="JQ312" s="144">
        <v>0</v>
      </c>
      <c r="JR312" s="144">
        <v>0</v>
      </c>
      <c r="JS312" s="144">
        <v>0</v>
      </c>
      <c r="JT312" s="144">
        <v>0</v>
      </c>
      <c r="JU312" s="144">
        <v>0</v>
      </c>
      <c r="JV312" s="341">
        <f t="shared" si="260"/>
        <v>0</v>
      </c>
      <c r="JW312" s="144">
        <v>0</v>
      </c>
      <c r="JX312" s="144">
        <v>0</v>
      </c>
      <c r="JY312" s="144">
        <v>0</v>
      </c>
      <c r="JZ312" s="144">
        <v>0</v>
      </c>
      <c r="KA312" s="144">
        <v>0</v>
      </c>
      <c r="KB312" s="144">
        <v>0</v>
      </c>
      <c r="KC312" s="144">
        <v>0</v>
      </c>
      <c r="KD312" s="144">
        <v>0</v>
      </c>
      <c r="KE312" s="144">
        <v>0</v>
      </c>
      <c r="KF312" s="144">
        <v>0</v>
      </c>
      <c r="KG312" s="144">
        <v>0</v>
      </c>
      <c r="KH312" s="144">
        <v>0</v>
      </c>
      <c r="KI312" s="144">
        <v>0</v>
      </c>
      <c r="KJ312" s="144">
        <v>0</v>
      </c>
      <c r="KK312" s="144">
        <v>0</v>
      </c>
      <c r="KL312" s="144">
        <v>0</v>
      </c>
      <c r="KM312" s="144">
        <v>0</v>
      </c>
      <c r="KN312" s="144">
        <v>0</v>
      </c>
      <c r="KO312" s="144">
        <v>0</v>
      </c>
      <c r="KP312" s="144">
        <v>0</v>
      </c>
      <c r="KQ312" s="144">
        <v>0</v>
      </c>
      <c r="KR312" s="144">
        <v>0</v>
      </c>
      <c r="KS312" s="144">
        <v>0</v>
      </c>
      <c r="KT312" s="144">
        <v>0</v>
      </c>
      <c r="KU312" s="144">
        <v>0</v>
      </c>
      <c r="KV312" s="144">
        <v>0</v>
      </c>
      <c r="KW312" s="144">
        <v>0</v>
      </c>
      <c r="KX312" s="144">
        <v>0</v>
      </c>
      <c r="KY312" s="144">
        <v>0</v>
      </c>
      <c r="KZ312" s="379">
        <v>0</v>
      </c>
      <c r="LA312" s="379">
        <v>0</v>
      </c>
      <c r="LB312" s="379">
        <v>0</v>
      </c>
      <c r="LC312" s="379">
        <v>0</v>
      </c>
      <c r="LD312" s="379">
        <v>0</v>
      </c>
      <c r="LE312" s="379">
        <v>0</v>
      </c>
      <c r="LF312" s="379">
        <v>0</v>
      </c>
      <c r="LG312" s="379">
        <v>0</v>
      </c>
      <c r="LH312" s="379">
        <v>0</v>
      </c>
      <c r="LI312" s="379">
        <v>0</v>
      </c>
      <c r="LJ312" s="144">
        <v>0</v>
      </c>
      <c r="LK312" s="144">
        <v>0</v>
      </c>
      <c r="LL312" s="144">
        <v>0</v>
      </c>
      <c r="LM312" s="144">
        <v>0</v>
      </c>
      <c r="LN312" s="144">
        <v>0</v>
      </c>
      <c r="LO312" s="144">
        <v>0</v>
      </c>
      <c r="LP312" s="144">
        <v>0</v>
      </c>
      <c r="LQ312" s="144">
        <v>0</v>
      </c>
      <c r="LR312" s="144">
        <v>0</v>
      </c>
      <c r="LS312" s="144">
        <v>0</v>
      </c>
      <c r="LT312" s="144">
        <v>0</v>
      </c>
      <c r="LU312" s="144">
        <v>0</v>
      </c>
      <c r="LV312" s="144">
        <v>0</v>
      </c>
      <c r="LW312" s="144">
        <v>0</v>
      </c>
      <c r="LX312" s="144">
        <v>0</v>
      </c>
      <c r="LY312" s="144">
        <v>0</v>
      </c>
      <c r="LZ312" s="144">
        <v>0</v>
      </c>
      <c r="MA312" s="144">
        <v>0</v>
      </c>
      <c r="MB312" s="144">
        <v>0</v>
      </c>
      <c r="MC312" s="473">
        <v>0</v>
      </c>
      <c r="MD312" s="144">
        <v>0</v>
      </c>
      <c r="ME312" s="144">
        <v>0</v>
      </c>
      <c r="MF312" s="144">
        <v>0</v>
      </c>
      <c r="MG312" s="144">
        <v>0</v>
      </c>
      <c r="MH312" s="144">
        <v>0</v>
      </c>
      <c r="MI312" s="144">
        <v>0</v>
      </c>
      <c r="MJ312" s="144">
        <v>0</v>
      </c>
      <c r="MK312" s="144">
        <v>0</v>
      </c>
      <c r="ML312" s="144">
        <v>0</v>
      </c>
      <c r="MM312" s="144">
        <v>0</v>
      </c>
      <c r="MN312" s="144">
        <v>0</v>
      </c>
      <c r="MO312" s="144">
        <v>0</v>
      </c>
      <c r="MP312" s="144">
        <v>0</v>
      </c>
      <c r="MQ312" s="144">
        <v>0</v>
      </c>
      <c r="MR312" s="144">
        <v>0</v>
      </c>
      <c r="MS312" s="144">
        <v>0</v>
      </c>
      <c r="MT312" s="144">
        <v>0</v>
      </c>
      <c r="MU312" s="144">
        <v>0</v>
      </c>
      <c r="MV312" s="144">
        <v>0</v>
      </c>
      <c r="MW312" s="144">
        <v>0</v>
      </c>
      <c r="MX312" s="144">
        <v>0</v>
      </c>
      <c r="MY312" s="144">
        <v>0</v>
      </c>
      <c r="MZ312" s="144">
        <v>0</v>
      </c>
      <c r="NA312" s="144">
        <v>0</v>
      </c>
      <c r="NB312" s="144">
        <v>0</v>
      </c>
      <c r="NC312" s="144">
        <v>0</v>
      </c>
      <c r="ND312" s="144">
        <v>0</v>
      </c>
      <c r="NE312" s="144">
        <v>0</v>
      </c>
      <c r="NF312" s="144">
        <v>0</v>
      </c>
      <c r="NG312" s="144">
        <v>0</v>
      </c>
      <c r="NH312" s="144">
        <v>0</v>
      </c>
      <c r="NI312" s="144">
        <v>0</v>
      </c>
      <c r="NJ312" s="144">
        <v>0</v>
      </c>
      <c r="NK312" s="144">
        <v>0</v>
      </c>
      <c r="NL312" s="144">
        <v>0</v>
      </c>
      <c r="NM312" s="144">
        <v>0</v>
      </c>
      <c r="NN312" s="144">
        <v>0</v>
      </c>
      <c r="NO312" s="144">
        <v>0</v>
      </c>
      <c r="NP312" s="144">
        <v>0</v>
      </c>
      <c r="NQ312" s="144">
        <v>0</v>
      </c>
      <c r="NR312" s="144">
        <v>0</v>
      </c>
      <c r="NS312" s="144">
        <v>0</v>
      </c>
      <c r="NT312" s="144">
        <v>0</v>
      </c>
      <c r="NU312" s="144">
        <v>0</v>
      </c>
      <c r="NV312" s="144">
        <v>0</v>
      </c>
      <c r="NW312" s="144">
        <v>0</v>
      </c>
      <c r="NX312" s="144">
        <v>0</v>
      </c>
      <c r="NY312" s="144">
        <v>0</v>
      </c>
      <c r="NZ312" s="144">
        <v>0</v>
      </c>
      <c r="OA312" s="144">
        <v>0</v>
      </c>
      <c r="OB312" s="144">
        <v>0</v>
      </c>
      <c r="OC312" s="144">
        <v>0</v>
      </c>
      <c r="OD312" s="144">
        <v>0</v>
      </c>
      <c r="OE312" s="144">
        <v>0</v>
      </c>
      <c r="OF312" s="144">
        <v>0</v>
      </c>
      <c r="OG312" s="144">
        <v>0</v>
      </c>
      <c r="OH312" s="144">
        <v>0</v>
      </c>
      <c r="OI312" s="144">
        <v>0</v>
      </c>
      <c r="OJ312" s="144">
        <v>0</v>
      </c>
      <c r="OK312" s="144">
        <v>0</v>
      </c>
      <c r="OL312" s="144">
        <v>0</v>
      </c>
      <c r="OM312" s="144">
        <v>0</v>
      </c>
      <c r="ON312" s="144">
        <v>0</v>
      </c>
      <c r="OO312" s="144">
        <v>0</v>
      </c>
      <c r="OP312" s="144">
        <v>0</v>
      </c>
      <c r="OQ312" s="144">
        <v>0</v>
      </c>
      <c r="OR312" s="473">
        <v>0</v>
      </c>
      <c r="OS312" s="473">
        <v>0</v>
      </c>
      <c r="OT312" s="379">
        <v>0</v>
      </c>
      <c r="OU312" s="379">
        <v>0</v>
      </c>
      <c r="OV312" s="379">
        <v>0</v>
      </c>
      <c r="OW312" s="379">
        <v>0</v>
      </c>
      <c r="OX312" s="473"/>
    </row>
    <row r="313" spans="1:420" s="144" customFormat="1" x14ac:dyDescent="0.2">
      <c r="A313" s="318"/>
      <c r="B313" s="318">
        <v>10</v>
      </c>
      <c r="C313" s="319">
        <f t="shared" ca="1" si="254"/>
        <v>0</v>
      </c>
      <c r="D313" s="322"/>
      <c r="E313" s="322"/>
      <c r="F313" s="322"/>
      <c r="G313" s="144">
        <v>0</v>
      </c>
      <c r="H313" s="144">
        <v>0</v>
      </c>
      <c r="I313" s="343">
        <v>0</v>
      </c>
      <c r="J313" s="144">
        <v>0</v>
      </c>
      <c r="K313" s="144">
        <v>0</v>
      </c>
      <c r="L313" s="144">
        <v>0</v>
      </c>
      <c r="M313" s="144">
        <v>0</v>
      </c>
      <c r="N313" s="144">
        <v>0</v>
      </c>
      <c r="O313" s="144">
        <v>0</v>
      </c>
      <c r="P313" s="144">
        <v>0</v>
      </c>
      <c r="Q313" s="144">
        <v>0</v>
      </c>
      <c r="R313" s="144">
        <v>0</v>
      </c>
      <c r="S313" s="144">
        <v>0</v>
      </c>
      <c r="T313" s="144">
        <v>0</v>
      </c>
      <c r="U313" s="144">
        <v>0</v>
      </c>
      <c r="V313" s="144">
        <v>0</v>
      </c>
      <c r="W313" s="144">
        <v>0</v>
      </c>
      <c r="X313" s="144">
        <v>0</v>
      </c>
      <c r="Y313" s="144">
        <v>0</v>
      </c>
      <c r="Z313" s="144">
        <v>0</v>
      </c>
      <c r="AA313" s="144">
        <v>0</v>
      </c>
      <c r="AB313" s="144">
        <v>0</v>
      </c>
      <c r="AC313" s="144">
        <v>0</v>
      </c>
      <c r="AD313" s="144">
        <v>0</v>
      </c>
      <c r="AE313" s="144">
        <v>0</v>
      </c>
      <c r="AF313" s="144">
        <v>0</v>
      </c>
      <c r="AG313" s="144">
        <v>0</v>
      </c>
      <c r="AH313" s="144">
        <v>0</v>
      </c>
      <c r="AI313" s="144">
        <v>0</v>
      </c>
      <c r="AJ313" s="144">
        <v>0</v>
      </c>
      <c r="AK313" s="144">
        <v>0</v>
      </c>
      <c r="AL313" s="144">
        <v>0</v>
      </c>
      <c r="AM313" s="144">
        <v>0</v>
      </c>
      <c r="AN313" s="144">
        <v>1</v>
      </c>
      <c r="AO313" s="144">
        <v>1</v>
      </c>
      <c r="AP313" s="363">
        <v>1</v>
      </c>
      <c r="AQ313" s="144">
        <v>1</v>
      </c>
      <c r="AR313" s="144">
        <v>1</v>
      </c>
      <c r="AS313" s="144">
        <v>1</v>
      </c>
      <c r="AT313" s="144">
        <v>1</v>
      </c>
      <c r="AU313" s="144">
        <v>1</v>
      </c>
      <c r="AV313" s="144">
        <v>1</v>
      </c>
      <c r="AW313" s="144">
        <v>0</v>
      </c>
      <c r="AX313" s="144">
        <v>0</v>
      </c>
      <c r="AY313" s="144">
        <v>1</v>
      </c>
      <c r="AZ313" s="144">
        <v>1</v>
      </c>
      <c r="BA313" s="144">
        <v>1</v>
      </c>
      <c r="BB313" s="144">
        <v>1</v>
      </c>
      <c r="BC313" s="144">
        <v>1</v>
      </c>
      <c r="BD313" s="144">
        <v>1</v>
      </c>
      <c r="BE313" s="144">
        <v>1</v>
      </c>
      <c r="BF313" s="144">
        <v>1</v>
      </c>
      <c r="BG313" s="144">
        <v>1</v>
      </c>
      <c r="BH313" s="144">
        <v>1</v>
      </c>
      <c r="BI313" s="144">
        <v>1</v>
      </c>
      <c r="BJ313" s="144">
        <v>1</v>
      </c>
      <c r="BK313" s="144">
        <v>1</v>
      </c>
      <c r="BL313" s="144">
        <v>1</v>
      </c>
      <c r="BM313" s="144">
        <v>1</v>
      </c>
      <c r="BN313" s="144">
        <v>1</v>
      </c>
      <c r="BO313" s="144">
        <v>0</v>
      </c>
      <c r="BP313" s="144">
        <v>0</v>
      </c>
      <c r="BQ313" s="144">
        <v>0</v>
      </c>
      <c r="BR313" s="144">
        <v>0</v>
      </c>
      <c r="BS313" s="371">
        <v>0</v>
      </c>
      <c r="BT313" s="144">
        <v>0</v>
      </c>
      <c r="BU313" s="144">
        <v>0</v>
      </c>
      <c r="BV313" s="144">
        <v>0</v>
      </c>
      <c r="BW313" s="144">
        <v>0</v>
      </c>
      <c r="BX313" s="144">
        <v>0</v>
      </c>
      <c r="BY313" s="144">
        <v>0</v>
      </c>
      <c r="BZ313" s="144">
        <v>0</v>
      </c>
      <c r="CA313" s="144">
        <v>0</v>
      </c>
      <c r="CB313" s="144">
        <v>0</v>
      </c>
      <c r="CC313" s="329">
        <v>0</v>
      </c>
      <c r="CD313" s="329">
        <v>0</v>
      </c>
      <c r="CE313" s="329">
        <v>0</v>
      </c>
      <c r="CF313" s="329">
        <v>0</v>
      </c>
      <c r="CG313" s="144">
        <v>1</v>
      </c>
      <c r="CH313" s="144">
        <v>1</v>
      </c>
      <c r="CI313" s="329">
        <v>1</v>
      </c>
      <c r="CJ313" s="144">
        <v>1</v>
      </c>
      <c r="CK313" s="144">
        <v>1</v>
      </c>
      <c r="CL313" s="144">
        <v>1</v>
      </c>
      <c r="CM313" s="144">
        <v>1</v>
      </c>
      <c r="CN313" s="144">
        <v>1</v>
      </c>
      <c r="CO313" s="144">
        <v>0</v>
      </c>
      <c r="CP313" s="144">
        <v>0</v>
      </c>
      <c r="CQ313" s="144">
        <v>0</v>
      </c>
      <c r="CR313" s="144">
        <v>0</v>
      </c>
      <c r="CS313" s="144">
        <v>0</v>
      </c>
      <c r="CT313" s="144">
        <v>0</v>
      </c>
      <c r="CU313" s="144">
        <v>0</v>
      </c>
      <c r="CV313" s="144">
        <v>0</v>
      </c>
      <c r="CW313" s="144">
        <v>0</v>
      </c>
      <c r="CX313" s="144">
        <v>0</v>
      </c>
      <c r="CY313" s="144">
        <v>0</v>
      </c>
      <c r="CZ313" s="144">
        <v>0</v>
      </c>
      <c r="DA313" s="144">
        <v>0</v>
      </c>
      <c r="DB313" s="144">
        <v>0</v>
      </c>
      <c r="DC313" s="144">
        <v>0</v>
      </c>
      <c r="DD313" s="144">
        <v>0</v>
      </c>
      <c r="DE313" s="144">
        <v>0</v>
      </c>
      <c r="DF313" s="144">
        <v>0</v>
      </c>
      <c r="DG313" s="144">
        <v>0</v>
      </c>
      <c r="DH313" s="144">
        <v>0</v>
      </c>
      <c r="DI313" s="144">
        <v>0</v>
      </c>
      <c r="DJ313" s="144">
        <v>0</v>
      </c>
      <c r="DK313" s="144">
        <v>0</v>
      </c>
      <c r="DL313" s="144">
        <v>0</v>
      </c>
      <c r="DM313" s="144">
        <v>0</v>
      </c>
      <c r="DN313" s="144">
        <v>0</v>
      </c>
      <c r="DO313" s="144">
        <v>0</v>
      </c>
      <c r="DP313" s="144">
        <v>0</v>
      </c>
      <c r="DQ313" s="144">
        <v>0</v>
      </c>
      <c r="DR313" s="329">
        <v>0</v>
      </c>
      <c r="DS313" s="144">
        <v>0</v>
      </c>
      <c r="DT313" s="329"/>
      <c r="DU313" s="329"/>
      <c r="DV313" s="329"/>
      <c r="DW313" s="329"/>
      <c r="DX313" s="329"/>
      <c r="DY313" s="329"/>
      <c r="DZ313" s="329"/>
      <c r="EA313" s="329"/>
      <c r="EB313" s="329"/>
      <c r="EC313" s="329"/>
      <c r="ED313" s="329"/>
      <c r="EE313" s="329"/>
      <c r="EF313" s="329"/>
      <c r="EG313" s="329"/>
      <c r="EH313" s="329"/>
      <c r="EI313" s="329"/>
      <c r="EJ313" s="329"/>
      <c r="EK313" s="329"/>
      <c r="EL313" s="329"/>
      <c r="EM313" s="329"/>
      <c r="EN313" s="329"/>
      <c r="EP313" s="329"/>
      <c r="EQ313" s="329"/>
      <c r="ER313" s="329"/>
      <c r="ES313" s="329"/>
      <c r="ET313" s="329"/>
      <c r="EU313" s="381"/>
      <c r="EV313" s="329"/>
      <c r="EW313" s="329"/>
      <c r="EX313" s="329"/>
      <c r="EY313" s="329"/>
      <c r="EZ313" s="329"/>
      <c r="FA313" s="329"/>
      <c r="FB313" s="329"/>
      <c r="FC313" s="329"/>
      <c r="FD313" s="329"/>
      <c r="FE313" s="329"/>
      <c r="FF313" s="329"/>
      <c r="FG313" s="329"/>
      <c r="FH313" s="329"/>
      <c r="FI313" s="329"/>
      <c r="FJ313" s="329"/>
      <c r="FL313" s="329"/>
      <c r="FM313" s="329"/>
      <c r="FN313" s="144">
        <v>0</v>
      </c>
      <c r="FQ313" s="329">
        <v>0</v>
      </c>
      <c r="FR313" s="144">
        <v>0</v>
      </c>
      <c r="FS313" s="329">
        <v>0</v>
      </c>
      <c r="FT313" s="144">
        <v>0</v>
      </c>
      <c r="FU313" s="329">
        <v>0</v>
      </c>
      <c r="FV313" s="329">
        <v>0</v>
      </c>
      <c r="FW313" s="329">
        <v>0</v>
      </c>
      <c r="FX313" s="329">
        <v>0</v>
      </c>
      <c r="FY313" s="329">
        <v>0</v>
      </c>
      <c r="FZ313" s="329">
        <v>0</v>
      </c>
      <c r="GA313" s="329">
        <v>0</v>
      </c>
      <c r="GB313" s="329">
        <v>0</v>
      </c>
      <c r="GC313" s="329">
        <v>0</v>
      </c>
      <c r="GD313" s="329">
        <v>0</v>
      </c>
      <c r="GE313" s="329">
        <v>0</v>
      </c>
      <c r="GF313" s="329">
        <v>0</v>
      </c>
      <c r="GG313" s="329">
        <v>0</v>
      </c>
      <c r="GH313" s="329">
        <v>0</v>
      </c>
      <c r="GI313" s="329">
        <v>0</v>
      </c>
      <c r="GJ313" s="329">
        <v>0</v>
      </c>
      <c r="GK313" s="329">
        <v>0</v>
      </c>
      <c r="GL313" s="329">
        <v>0</v>
      </c>
      <c r="GM313" s="329">
        <v>0</v>
      </c>
      <c r="GN313" s="329">
        <v>0</v>
      </c>
      <c r="GO313" s="329">
        <v>0</v>
      </c>
      <c r="GP313" s="144">
        <v>0</v>
      </c>
      <c r="GQ313" s="329">
        <v>0</v>
      </c>
      <c r="GR313" s="329">
        <v>0</v>
      </c>
      <c r="GS313" s="329">
        <v>0</v>
      </c>
      <c r="GT313" s="329">
        <v>0</v>
      </c>
      <c r="GU313" s="329">
        <v>0</v>
      </c>
      <c r="GV313" s="144">
        <v>0</v>
      </c>
      <c r="GW313" s="144">
        <v>0</v>
      </c>
      <c r="GX313" s="144">
        <v>0</v>
      </c>
      <c r="GY313" s="144">
        <v>0</v>
      </c>
      <c r="GZ313" s="144">
        <v>0</v>
      </c>
      <c r="HA313" s="144">
        <v>0</v>
      </c>
      <c r="HB313" s="144">
        <v>0</v>
      </c>
      <c r="HC313" s="144">
        <v>0</v>
      </c>
      <c r="HD313" s="144">
        <v>0</v>
      </c>
      <c r="HE313" s="144">
        <v>0</v>
      </c>
      <c r="HF313" s="329">
        <v>0</v>
      </c>
      <c r="HG313" s="144">
        <v>0</v>
      </c>
      <c r="HH313" s="144">
        <v>0</v>
      </c>
      <c r="HI313" s="144">
        <v>0</v>
      </c>
      <c r="HJ313" s="144">
        <v>0</v>
      </c>
      <c r="HK313" s="144">
        <v>0</v>
      </c>
      <c r="HL313" s="144">
        <v>0</v>
      </c>
      <c r="HM313" s="144">
        <v>0</v>
      </c>
      <c r="HN313" s="144">
        <v>0</v>
      </c>
      <c r="HO313" s="144">
        <v>0</v>
      </c>
      <c r="HP313" s="144">
        <v>0</v>
      </c>
      <c r="HQ313" s="144">
        <v>0</v>
      </c>
      <c r="HR313" s="144">
        <v>0</v>
      </c>
      <c r="HS313" s="144">
        <v>0</v>
      </c>
      <c r="HT313" s="144">
        <v>0</v>
      </c>
      <c r="HU313" s="144">
        <v>0</v>
      </c>
      <c r="HV313" s="144">
        <v>0</v>
      </c>
      <c r="HW313" s="144">
        <v>0</v>
      </c>
      <c r="HX313" s="144">
        <v>0</v>
      </c>
      <c r="HY313" s="144">
        <v>0</v>
      </c>
      <c r="HZ313" s="144">
        <v>0</v>
      </c>
      <c r="IA313" s="144">
        <v>0</v>
      </c>
      <c r="IB313" s="144">
        <v>0</v>
      </c>
      <c r="IC313" s="144">
        <v>0</v>
      </c>
      <c r="ID313" s="144">
        <v>0</v>
      </c>
      <c r="IE313" s="144">
        <v>0</v>
      </c>
      <c r="IF313" s="144">
        <v>0</v>
      </c>
      <c r="IG313" s="144">
        <v>0</v>
      </c>
      <c r="IH313" s="144">
        <v>0</v>
      </c>
      <c r="II313" s="144">
        <v>0</v>
      </c>
      <c r="IJ313" s="144">
        <v>0</v>
      </c>
      <c r="IK313" s="144">
        <v>0</v>
      </c>
      <c r="IL313" s="144">
        <v>0</v>
      </c>
      <c r="IM313" s="144">
        <v>0</v>
      </c>
      <c r="IN313" s="341">
        <f t="shared" si="255"/>
        <v>0</v>
      </c>
      <c r="IO313" s="144">
        <v>0</v>
      </c>
      <c r="IP313" s="144">
        <v>0</v>
      </c>
      <c r="IQ313" s="144">
        <v>0</v>
      </c>
      <c r="IR313" s="144">
        <v>0</v>
      </c>
      <c r="IS313" s="144">
        <v>0</v>
      </c>
      <c r="IT313" s="144">
        <v>0</v>
      </c>
      <c r="IU313" s="144">
        <v>0</v>
      </c>
      <c r="IV313" s="144">
        <v>0</v>
      </c>
      <c r="IW313" s="144">
        <v>0</v>
      </c>
      <c r="IX313" s="144">
        <v>0</v>
      </c>
      <c r="IY313" s="144">
        <v>0</v>
      </c>
      <c r="IZ313" s="144">
        <v>0</v>
      </c>
      <c r="JA313" s="144">
        <v>0</v>
      </c>
      <c r="JB313" s="144">
        <v>0</v>
      </c>
      <c r="JC313" s="343">
        <f t="shared" si="257"/>
        <v>0</v>
      </c>
      <c r="JD313" s="144">
        <v>0</v>
      </c>
      <c r="JE313" s="144">
        <v>0</v>
      </c>
      <c r="JF313" s="362">
        <f t="shared" si="258"/>
        <v>0</v>
      </c>
      <c r="JG313" s="144">
        <v>0</v>
      </c>
      <c r="JH313" s="144">
        <v>0</v>
      </c>
      <c r="JI313" s="144">
        <v>0</v>
      </c>
      <c r="JJ313" s="144">
        <v>0</v>
      </c>
      <c r="JK313" s="144">
        <v>0</v>
      </c>
      <c r="JL313" s="144">
        <v>0</v>
      </c>
      <c r="JM313" s="144">
        <v>0</v>
      </c>
      <c r="JN313" s="341">
        <f t="shared" si="259"/>
        <v>0</v>
      </c>
      <c r="JO313" s="144">
        <v>0</v>
      </c>
      <c r="JP313" s="144">
        <v>0</v>
      </c>
      <c r="JQ313" s="144">
        <v>0</v>
      </c>
      <c r="JR313" s="144">
        <v>0</v>
      </c>
      <c r="JS313" s="144">
        <v>0</v>
      </c>
      <c r="JT313" s="144">
        <v>0</v>
      </c>
      <c r="JU313" s="144">
        <v>0</v>
      </c>
      <c r="JV313" s="341">
        <f t="shared" si="260"/>
        <v>0</v>
      </c>
      <c r="JW313" s="144">
        <v>0</v>
      </c>
      <c r="JX313" s="144">
        <v>0</v>
      </c>
      <c r="JY313" s="144">
        <v>0</v>
      </c>
      <c r="JZ313" s="144">
        <v>0</v>
      </c>
      <c r="KA313" s="144">
        <v>0</v>
      </c>
      <c r="KB313" s="144">
        <v>0</v>
      </c>
      <c r="KC313" s="144">
        <v>0</v>
      </c>
      <c r="KD313" s="144">
        <v>0</v>
      </c>
      <c r="KE313" s="144">
        <v>0</v>
      </c>
      <c r="KF313" s="144">
        <v>0</v>
      </c>
      <c r="KG313" s="144">
        <v>0</v>
      </c>
      <c r="KH313" s="144">
        <v>0</v>
      </c>
      <c r="KI313" s="144">
        <v>0</v>
      </c>
      <c r="KJ313" s="144">
        <v>0</v>
      </c>
      <c r="KK313" s="144">
        <v>0</v>
      </c>
      <c r="KL313" s="144">
        <v>0</v>
      </c>
      <c r="KM313" s="144">
        <v>0</v>
      </c>
      <c r="KN313" s="144">
        <v>0</v>
      </c>
      <c r="KO313" s="144">
        <v>0</v>
      </c>
      <c r="KP313" s="144">
        <v>0</v>
      </c>
      <c r="KQ313" s="144">
        <v>0</v>
      </c>
      <c r="KR313" s="144">
        <v>0</v>
      </c>
      <c r="KS313" s="144">
        <v>0</v>
      </c>
      <c r="KT313" s="144">
        <v>0</v>
      </c>
      <c r="KU313" s="144">
        <v>0</v>
      </c>
      <c r="KV313" s="144">
        <v>0</v>
      </c>
      <c r="KW313" s="144">
        <v>0</v>
      </c>
      <c r="KX313" s="144">
        <v>0</v>
      </c>
      <c r="KY313" s="144">
        <v>0</v>
      </c>
      <c r="KZ313" s="379">
        <v>0</v>
      </c>
      <c r="LA313" s="379">
        <v>0</v>
      </c>
      <c r="LB313" s="379">
        <v>0</v>
      </c>
      <c r="LC313" s="379">
        <v>0</v>
      </c>
      <c r="LD313" s="379">
        <v>0</v>
      </c>
      <c r="LE313" s="379">
        <v>0</v>
      </c>
      <c r="LF313" s="379">
        <v>0</v>
      </c>
      <c r="LG313" s="379">
        <v>0</v>
      </c>
      <c r="LH313" s="379">
        <v>0</v>
      </c>
      <c r="LI313" s="379">
        <v>0</v>
      </c>
      <c r="LJ313" s="144">
        <v>0</v>
      </c>
      <c r="LK313" s="144">
        <v>0</v>
      </c>
      <c r="LL313" s="144">
        <v>0</v>
      </c>
      <c r="LM313" s="144">
        <v>0</v>
      </c>
      <c r="LN313" s="144">
        <v>0</v>
      </c>
      <c r="LO313" s="144">
        <v>0</v>
      </c>
      <c r="LP313" s="144">
        <v>0</v>
      </c>
      <c r="LQ313" s="144">
        <v>0</v>
      </c>
      <c r="LR313" s="144">
        <v>0</v>
      </c>
      <c r="LS313" s="144">
        <v>0</v>
      </c>
      <c r="LT313" s="144">
        <v>0</v>
      </c>
      <c r="LU313" s="144">
        <v>0</v>
      </c>
      <c r="LV313" s="144">
        <v>0</v>
      </c>
      <c r="LW313" s="144">
        <v>0</v>
      </c>
      <c r="LX313" s="144">
        <v>0</v>
      </c>
      <c r="LY313" s="144">
        <v>0</v>
      </c>
      <c r="LZ313" s="144">
        <v>0</v>
      </c>
      <c r="MA313" s="144">
        <v>0</v>
      </c>
      <c r="MB313" s="144">
        <v>0</v>
      </c>
      <c r="MC313" s="473">
        <v>0</v>
      </c>
      <c r="MD313" s="144">
        <v>0</v>
      </c>
      <c r="ME313" s="144">
        <v>0</v>
      </c>
      <c r="MF313" s="144">
        <v>0</v>
      </c>
      <c r="MG313" s="144">
        <v>0</v>
      </c>
      <c r="MH313" s="144">
        <v>0</v>
      </c>
      <c r="MI313" s="144">
        <v>0</v>
      </c>
      <c r="MJ313" s="144">
        <v>0</v>
      </c>
      <c r="MK313" s="144">
        <v>0</v>
      </c>
      <c r="ML313" s="144">
        <v>0</v>
      </c>
      <c r="MM313" s="144">
        <v>0</v>
      </c>
      <c r="MN313" s="144">
        <v>0</v>
      </c>
      <c r="MO313" s="144">
        <v>0</v>
      </c>
      <c r="MP313" s="144">
        <v>0</v>
      </c>
      <c r="MQ313" s="144">
        <v>0</v>
      </c>
      <c r="MR313" s="144">
        <v>0</v>
      </c>
      <c r="MS313" s="144">
        <v>0</v>
      </c>
      <c r="MT313" s="144">
        <v>0</v>
      </c>
      <c r="MU313" s="144">
        <v>0</v>
      </c>
      <c r="MV313" s="144">
        <v>0</v>
      </c>
      <c r="MW313" s="144">
        <v>0</v>
      </c>
      <c r="MX313" s="144">
        <v>0</v>
      </c>
      <c r="MY313" s="144">
        <v>0</v>
      </c>
      <c r="MZ313" s="144">
        <v>0</v>
      </c>
      <c r="NA313" s="144">
        <v>0</v>
      </c>
      <c r="NB313" s="144">
        <v>0</v>
      </c>
      <c r="NC313" s="144">
        <v>0</v>
      </c>
      <c r="ND313" s="144">
        <v>0</v>
      </c>
      <c r="NE313" s="144">
        <v>0</v>
      </c>
      <c r="NF313" s="144">
        <v>0</v>
      </c>
      <c r="NG313" s="144">
        <v>0</v>
      </c>
      <c r="NH313" s="144">
        <v>0</v>
      </c>
      <c r="NI313" s="144">
        <v>0</v>
      </c>
      <c r="NJ313" s="144">
        <v>0</v>
      </c>
      <c r="NK313" s="144">
        <v>0</v>
      </c>
      <c r="NL313" s="144">
        <v>0</v>
      </c>
      <c r="NM313" s="144">
        <v>0</v>
      </c>
      <c r="NN313" s="144">
        <v>0</v>
      </c>
      <c r="NO313" s="144">
        <v>0</v>
      </c>
      <c r="NP313" s="144">
        <v>1</v>
      </c>
      <c r="NQ313" s="144">
        <v>1</v>
      </c>
      <c r="NR313" s="144">
        <v>1</v>
      </c>
      <c r="NS313" s="144">
        <v>1</v>
      </c>
      <c r="NT313" s="144">
        <v>1</v>
      </c>
      <c r="NU313" s="144">
        <v>1</v>
      </c>
      <c r="NV313" s="144">
        <v>1</v>
      </c>
      <c r="NW313" s="144">
        <v>1</v>
      </c>
      <c r="NX313" s="144">
        <v>1</v>
      </c>
      <c r="NY313" s="144">
        <v>1</v>
      </c>
      <c r="NZ313" s="144">
        <v>1</v>
      </c>
      <c r="OA313" s="144">
        <v>1</v>
      </c>
      <c r="OB313" s="144">
        <v>1</v>
      </c>
      <c r="OC313" s="144">
        <v>1</v>
      </c>
      <c r="OD313" s="144">
        <v>1</v>
      </c>
      <c r="OE313" s="144">
        <v>1</v>
      </c>
      <c r="OF313" s="144">
        <v>1</v>
      </c>
      <c r="OG313" s="144">
        <v>1</v>
      </c>
      <c r="OH313" s="144">
        <v>1</v>
      </c>
      <c r="OI313" s="144">
        <v>1</v>
      </c>
      <c r="OJ313" s="144">
        <v>2</v>
      </c>
      <c r="OK313" s="144">
        <v>2</v>
      </c>
      <c r="OL313" s="144">
        <v>2</v>
      </c>
      <c r="OM313" s="144">
        <v>2</v>
      </c>
      <c r="ON313" s="144">
        <v>2</v>
      </c>
      <c r="OO313" s="144">
        <v>3</v>
      </c>
      <c r="OP313" s="144">
        <v>3</v>
      </c>
      <c r="OQ313" s="144">
        <v>3</v>
      </c>
      <c r="OR313" s="473">
        <v>2</v>
      </c>
      <c r="OS313" s="144">
        <v>2</v>
      </c>
      <c r="OT313" s="144">
        <v>2</v>
      </c>
      <c r="OU313" s="144">
        <v>2</v>
      </c>
      <c r="OV313" s="473">
        <v>1</v>
      </c>
      <c r="OW313" s="144">
        <v>1</v>
      </c>
      <c r="OX313" s="473"/>
    </row>
    <row r="314" spans="1:420" s="144" customFormat="1" x14ac:dyDescent="0.2">
      <c r="A314" s="55"/>
      <c r="B314" s="318">
        <v>11</v>
      </c>
      <c r="C314" s="319">
        <f t="shared" ca="1" si="254"/>
        <v>0</v>
      </c>
      <c r="D314" s="322"/>
      <c r="E314" s="322"/>
      <c r="F314" s="322"/>
      <c r="G314" s="144">
        <v>1</v>
      </c>
      <c r="H314" s="144">
        <v>1</v>
      </c>
      <c r="I314" s="343">
        <v>1</v>
      </c>
      <c r="J314" s="144">
        <v>1</v>
      </c>
      <c r="K314" s="144">
        <v>1</v>
      </c>
      <c r="L314" s="144">
        <v>1</v>
      </c>
      <c r="M314" s="144">
        <v>1</v>
      </c>
      <c r="N314" s="144">
        <v>1</v>
      </c>
      <c r="O314" s="144">
        <v>2</v>
      </c>
      <c r="P314" s="144">
        <v>2</v>
      </c>
      <c r="Q314" s="144">
        <v>2</v>
      </c>
      <c r="R314" s="144">
        <v>2</v>
      </c>
      <c r="S314" s="144">
        <v>2</v>
      </c>
      <c r="T314" s="144">
        <v>1</v>
      </c>
      <c r="U314" s="144">
        <v>1</v>
      </c>
      <c r="V314" s="144">
        <v>1</v>
      </c>
      <c r="W314" s="144">
        <v>1</v>
      </c>
      <c r="X314" s="144">
        <v>1</v>
      </c>
      <c r="Y314" s="144">
        <v>1</v>
      </c>
      <c r="Z314" s="144">
        <v>1</v>
      </c>
      <c r="AA314" s="144">
        <v>1</v>
      </c>
      <c r="AB314" s="144">
        <v>1</v>
      </c>
      <c r="AC314" s="144">
        <v>1</v>
      </c>
      <c r="AD314" s="144">
        <v>1</v>
      </c>
      <c r="AE314" s="144">
        <v>0</v>
      </c>
      <c r="AF314" s="144">
        <v>0</v>
      </c>
      <c r="AG314" s="144">
        <v>0</v>
      </c>
      <c r="AH314" s="144">
        <v>0</v>
      </c>
      <c r="AI314" s="144">
        <v>0</v>
      </c>
      <c r="AJ314" s="144">
        <v>0</v>
      </c>
      <c r="AK314" s="144">
        <v>0</v>
      </c>
      <c r="AL314" s="144">
        <v>0</v>
      </c>
      <c r="AM314" s="144">
        <v>0</v>
      </c>
      <c r="AN314" s="144">
        <v>0</v>
      </c>
      <c r="AO314" s="144">
        <v>0</v>
      </c>
      <c r="AP314" s="363">
        <v>0</v>
      </c>
      <c r="AQ314" s="144">
        <v>0</v>
      </c>
      <c r="AR314" s="144">
        <v>0</v>
      </c>
      <c r="AS314" s="144">
        <v>0</v>
      </c>
      <c r="AT314" s="144">
        <v>0</v>
      </c>
      <c r="AU314" s="144">
        <v>0</v>
      </c>
      <c r="AV314" s="144">
        <v>0</v>
      </c>
      <c r="AW314" s="144">
        <v>0</v>
      </c>
      <c r="AX314" s="144">
        <v>0</v>
      </c>
      <c r="AY314" s="144">
        <v>0</v>
      </c>
      <c r="AZ314" s="144">
        <v>0</v>
      </c>
      <c r="BA314" s="144">
        <v>0</v>
      </c>
      <c r="BB314" s="144">
        <v>0</v>
      </c>
      <c r="BC314" s="144">
        <v>0</v>
      </c>
      <c r="BD314" s="144">
        <v>0</v>
      </c>
      <c r="BE314" s="144">
        <v>0</v>
      </c>
      <c r="BF314" s="144">
        <v>0</v>
      </c>
      <c r="BG314" s="144">
        <v>0</v>
      </c>
      <c r="BH314" s="144">
        <v>0</v>
      </c>
      <c r="BI314" s="144">
        <v>0</v>
      </c>
      <c r="BJ314" s="144">
        <v>0</v>
      </c>
      <c r="BK314" s="144">
        <v>0</v>
      </c>
      <c r="BL314" s="144">
        <v>0</v>
      </c>
      <c r="BM314" s="144">
        <v>0</v>
      </c>
      <c r="BN314" s="144">
        <v>0</v>
      </c>
      <c r="BO314" s="144">
        <v>0</v>
      </c>
      <c r="BP314" s="144">
        <v>0</v>
      </c>
      <c r="BQ314" s="144">
        <v>0</v>
      </c>
      <c r="BR314" s="144">
        <v>0</v>
      </c>
      <c r="BS314" s="371">
        <v>0</v>
      </c>
      <c r="BT314" s="144">
        <v>0</v>
      </c>
      <c r="BU314" s="144">
        <v>0</v>
      </c>
      <c r="BV314" s="144">
        <v>0</v>
      </c>
      <c r="BW314" s="144">
        <v>0</v>
      </c>
      <c r="BX314" s="144">
        <v>0</v>
      </c>
      <c r="BY314" s="144">
        <v>0</v>
      </c>
      <c r="BZ314" s="144">
        <v>0</v>
      </c>
      <c r="CA314" s="144">
        <v>0</v>
      </c>
      <c r="CB314" s="144">
        <v>0</v>
      </c>
      <c r="CC314" s="329">
        <v>0</v>
      </c>
      <c r="CD314" s="329">
        <v>0</v>
      </c>
      <c r="CE314" s="329">
        <v>0</v>
      </c>
      <c r="CF314" s="329">
        <v>0</v>
      </c>
      <c r="CG314" s="144">
        <v>0</v>
      </c>
      <c r="CH314" s="144">
        <v>0</v>
      </c>
      <c r="CI314" s="329">
        <v>0</v>
      </c>
      <c r="CJ314" s="144">
        <v>1</v>
      </c>
      <c r="CK314" s="144">
        <v>1</v>
      </c>
      <c r="CL314" s="144">
        <v>1</v>
      </c>
      <c r="CM314" s="144">
        <v>1</v>
      </c>
      <c r="CN314" s="144">
        <v>1</v>
      </c>
      <c r="CO314" s="144">
        <v>1</v>
      </c>
      <c r="CP314" s="144">
        <v>1</v>
      </c>
      <c r="CQ314" s="144">
        <v>1</v>
      </c>
      <c r="CR314" s="144">
        <v>1</v>
      </c>
      <c r="CS314" s="144">
        <v>1</v>
      </c>
      <c r="CT314" s="144">
        <v>1</v>
      </c>
      <c r="CU314" s="144">
        <v>1</v>
      </c>
      <c r="CV314" s="144">
        <v>1</v>
      </c>
      <c r="CW314" s="144">
        <v>1</v>
      </c>
      <c r="CX314" s="144">
        <v>2</v>
      </c>
      <c r="CY314" s="144">
        <v>2</v>
      </c>
      <c r="CZ314" s="144">
        <v>2</v>
      </c>
      <c r="DA314" s="144">
        <v>2</v>
      </c>
      <c r="DB314" s="144">
        <v>2</v>
      </c>
      <c r="DC314" s="144">
        <v>2</v>
      </c>
      <c r="DD314" s="144">
        <v>2</v>
      </c>
      <c r="DE314" s="144">
        <v>2</v>
      </c>
      <c r="DF314" s="144">
        <v>1.5</v>
      </c>
      <c r="DG314" s="144">
        <v>1</v>
      </c>
      <c r="DH314" s="144">
        <v>1</v>
      </c>
      <c r="DI314" s="144">
        <v>4</v>
      </c>
      <c r="DJ314" s="144">
        <v>3</v>
      </c>
      <c r="DK314" s="144">
        <v>3</v>
      </c>
      <c r="DL314" s="144">
        <v>3</v>
      </c>
      <c r="DM314" s="144">
        <v>3</v>
      </c>
      <c r="DN314" s="144">
        <v>2</v>
      </c>
      <c r="DO314" s="144">
        <v>2</v>
      </c>
      <c r="DP314" s="144">
        <v>1</v>
      </c>
      <c r="DQ314" s="144">
        <v>1</v>
      </c>
      <c r="DR314" s="329">
        <v>1</v>
      </c>
      <c r="DS314" s="144">
        <v>1</v>
      </c>
      <c r="DT314" s="329">
        <v>2</v>
      </c>
      <c r="DU314" s="329">
        <v>2</v>
      </c>
      <c r="DV314" s="329">
        <v>2</v>
      </c>
      <c r="DW314" s="329">
        <v>2</v>
      </c>
      <c r="DX314" s="329">
        <v>2</v>
      </c>
      <c r="DY314" s="329">
        <v>3</v>
      </c>
      <c r="DZ314" s="329">
        <v>5</v>
      </c>
      <c r="EA314" s="329">
        <v>5</v>
      </c>
      <c r="EB314" s="329">
        <v>5</v>
      </c>
      <c r="EC314" s="329">
        <v>4</v>
      </c>
      <c r="ED314" s="329">
        <v>5</v>
      </c>
      <c r="EE314" s="329">
        <v>5</v>
      </c>
      <c r="EF314" s="329">
        <v>5</v>
      </c>
      <c r="EG314" s="329">
        <v>4</v>
      </c>
      <c r="EH314" s="329">
        <v>4</v>
      </c>
      <c r="EI314" s="329">
        <v>4</v>
      </c>
      <c r="EJ314" s="329">
        <v>4</v>
      </c>
      <c r="EK314" s="329">
        <v>4</v>
      </c>
      <c r="EL314" s="329">
        <v>4</v>
      </c>
      <c r="EM314" s="329">
        <v>4</v>
      </c>
      <c r="EN314" s="329">
        <v>4</v>
      </c>
      <c r="EO314" s="144">
        <v>4</v>
      </c>
      <c r="EP314" s="329">
        <v>1</v>
      </c>
      <c r="EQ314" s="329">
        <v>1</v>
      </c>
      <c r="ER314" s="329">
        <v>1</v>
      </c>
      <c r="ES314" s="329">
        <v>1</v>
      </c>
      <c r="ET314" s="329"/>
      <c r="EU314" s="381"/>
      <c r="EV314" s="329"/>
      <c r="EW314" s="329"/>
      <c r="EX314" s="329"/>
      <c r="EY314" s="329"/>
      <c r="EZ314" s="329"/>
      <c r="FA314" s="329"/>
      <c r="FB314" s="329"/>
      <c r="FC314" s="329"/>
      <c r="FD314" s="329"/>
      <c r="FE314" s="329"/>
      <c r="FF314" s="329"/>
      <c r="FG314" s="329">
        <v>1</v>
      </c>
      <c r="FH314" s="329"/>
      <c r="FI314" s="329"/>
      <c r="FJ314" s="329"/>
      <c r="FL314" s="329"/>
      <c r="FM314" s="329"/>
      <c r="FN314" s="144">
        <v>0</v>
      </c>
      <c r="FQ314" s="329">
        <v>0</v>
      </c>
      <c r="FR314" s="144">
        <v>0</v>
      </c>
      <c r="FS314" s="329">
        <v>0</v>
      </c>
      <c r="FT314" s="144">
        <v>0</v>
      </c>
      <c r="FU314" s="329">
        <v>0</v>
      </c>
      <c r="FV314" s="329">
        <v>0</v>
      </c>
      <c r="FW314" s="329">
        <v>0</v>
      </c>
      <c r="FX314" s="329">
        <v>0</v>
      </c>
      <c r="FY314" s="329">
        <v>0</v>
      </c>
      <c r="FZ314" s="329">
        <v>0</v>
      </c>
      <c r="GA314" s="329">
        <v>0</v>
      </c>
      <c r="GB314" s="329">
        <v>0</v>
      </c>
      <c r="GC314" s="329">
        <v>0</v>
      </c>
      <c r="GD314" s="329">
        <v>0</v>
      </c>
      <c r="GE314" s="329">
        <v>0</v>
      </c>
      <c r="GF314" s="329">
        <v>0</v>
      </c>
      <c r="GG314" s="329">
        <v>0</v>
      </c>
      <c r="GH314" s="329">
        <v>0</v>
      </c>
      <c r="GI314" s="329">
        <v>0</v>
      </c>
      <c r="GJ314" s="329">
        <v>0</v>
      </c>
      <c r="GK314" s="329">
        <v>0</v>
      </c>
      <c r="GL314" s="329">
        <v>0</v>
      </c>
      <c r="GM314" s="329">
        <v>0</v>
      </c>
      <c r="GN314" s="329">
        <v>0</v>
      </c>
      <c r="GO314" s="329">
        <v>0</v>
      </c>
      <c r="GP314" s="144">
        <v>1</v>
      </c>
      <c r="GQ314" s="329">
        <v>1</v>
      </c>
      <c r="GR314" s="329">
        <v>1</v>
      </c>
      <c r="GS314" s="329">
        <v>1</v>
      </c>
      <c r="GT314" s="329">
        <v>1</v>
      </c>
      <c r="GU314" s="329">
        <v>1</v>
      </c>
      <c r="GV314" s="144">
        <v>1</v>
      </c>
      <c r="GW314" s="144">
        <v>1</v>
      </c>
      <c r="GX314" s="144">
        <v>1</v>
      </c>
      <c r="GY314" s="144">
        <v>1</v>
      </c>
      <c r="GZ314" s="144">
        <v>1</v>
      </c>
      <c r="HA314" s="144">
        <v>1</v>
      </c>
      <c r="HB314" s="144">
        <v>1</v>
      </c>
      <c r="HC314" s="144">
        <v>1</v>
      </c>
      <c r="HD314" s="144">
        <v>1</v>
      </c>
      <c r="HE314" s="144">
        <v>1</v>
      </c>
      <c r="HF314" s="329">
        <v>1</v>
      </c>
      <c r="HG314" s="144">
        <v>1</v>
      </c>
      <c r="HH314" s="144">
        <v>1</v>
      </c>
      <c r="HI314" s="144">
        <v>1</v>
      </c>
      <c r="HJ314" s="144">
        <v>1</v>
      </c>
      <c r="HK314" s="144">
        <v>1</v>
      </c>
      <c r="HL314" s="144">
        <v>1</v>
      </c>
      <c r="HM314" s="144">
        <v>1</v>
      </c>
      <c r="HN314" s="144">
        <v>1</v>
      </c>
      <c r="HO314" s="144">
        <v>1</v>
      </c>
      <c r="HP314" s="144">
        <v>1</v>
      </c>
      <c r="HQ314" s="144">
        <v>1</v>
      </c>
      <c r="HR314" s="144">
        <v>2</v>
      </c>
      <c r="HS314" s="144">
        <v>2</v>
      </c>
      <c r="HT314" s="144">
        <v>2</v>
      </c>
      <c r="HU314" s="144">
        <v>2</v>
      </c>
      <c r="HV314" s="144">
        <v>2</v>
      </c>
      <c r="HW314" s="144">
        <v>2</v>
      </c>
      <c r="HX314" s="144">
        <v>2</v>
      </c>
      <c r="HY314" s="144">
        <v>1</v>
      </c>
      <c r="HZ314" s="144">
        <v>2</v>
      </c>
      <c r="IA314" s="144">
        <v>2</v>
      </c>
      <c r="IB314" s="144">
        <v>1</v>
      </c>
      <c r="IC314" s="144">
        <v>1</v>
      </c>
      <c r="ID314" s="144">
        <v>1</v>
      </c>
      <c r="IE314" s="144">
        <v>1</v>
      </c>
      <c r="IF314" s="144">
        <v>1</v>
      </c>
      <c r="IG314" s="144">
        <v>1</v>
      </c>
      <c r="IH314" s="144">
        <v>1</v>
      </c>
      <c r="II314" s="144">
        <v>1</v>
      </c>
      <c r="IJ314" s="144">
        <v>1</v>
      </c>
      <c r="IK314" s="144">
        <v>1</v>
      </c>
      <c r="IL314" s="144">
        <v>1</v>
      </c>
      <c r="IM314" s="144">
        <v>1</v>
      </c>
      <c r="IN314" s="341">
        <f t="shared" si="255"/>
        <v>1</v>
      </c>
      <c r="IO314" s="144">
        <v>1</v>
      </c>
      <c r="IP314" s="144">
        <v>1</v>
      </c>
      <c r="IQ314" s="144">
        <v>1</v>
      </c>
      <c r="IR314" s="144">
        <v>1</v>
      </c>
      <c r="IS314" s="144">
        <v>1</v>
      </c>
      <c r="IT314" s="144">
        <v>1</v>
      </c>
      <c r="IU314" s="144">
        <v>1</v>
      </c>
      <c r="IV314" s="144">
        <v>1</v>
      </c>
      <c r="IW314" s="144">
        <v>1</v>
      </c>
      <c r="IX314" s="144">
        <v>0</v>
      </c>
      <c r="IY314" s="144">
        <v>0</v>
      </c>
      <c r="IZ314" s="144">
        <v>0</v>
      </c>
      <c r="JA314" s="144">
        <v>0</v>
      </c>
      <c r="JB314" s="144">
        <v>0</v>
      </c>
      <c r="JC314" s="343">
        <f t="shared" si="257"/>
        <v>0</v>
      </c>
      <c r="JD314" s="144">
        <v>0</v>
      </c>
      <c r="JE314" s="144">
        <v>0</v>
      </c>
      <c r="JF314" s="362">
        <f t="shared" si="258"/>
        <v>0</v>
      </c>
      <c r="JG314" s="144">
        <v>0</v>
      </c>
      <c r="JH314" s="144">
        <v>0</v>
      </c>
      <c r="JI314" s="144">
        <v>0</v>
      </c>
      <c r="JJ314" s="144">
        <v>0</v>
      </c>
      <c r="JK314" s="144">
        <v>0</v>
      </c>
      <c r="JL314" s="144">
        <v>0</v>
      </c>
      <c r="JM314" s="144">
        <v>0</v>
      </c>
      <c r="JN314" s="341">
        <f t="shared" si="259"/>
        <v>0</v>
      </c>
      <c r="JO314" s="144">
        <v>0</v>
      </c>
      <c r="JP314" s="144">
        <v>0</v>
      </c>
      <c r="JQ314" s="144">
        <v>0</v>
      </c>
      <c r="JR314" s="144">
        <v>0</v>
      </c>
      <c r="JS314" s="144">
        <v>0</v>
      </c>
      <c r="JT314" s="144">
        <v>0</v>
      </c>
      <c r="JU314" s="144">
        <v>0</v>
      </c>
      <c r="JV314" s="341">
        <f t="shared" si="260"/>
        <v>0</v>
      </c>
      <c r="JW314" s="144">
        <v>0</v>
      </c>
      <c r="JX314" s="144">
        <v>0</v>
      </c>
      <c r="JY314" s="144">
        <v>0</v>
      </c>
      <c r="JZ314" s="144">
        <v>0</v>
      </c>
      <c r="KA314" s="144">
        <v>0</v>
      </c>
      <c r="KB314" s="144">
        <v>0</v>
      </c>
      <c r="KC314" s="144">
        <v>0</v>
      </c>
      <c r="KD314" s="144">
        <v>0</v>
      </c>
      <c r="KE314" s="144">
        <v>0</v>
      </c>
      <c r="KF314" s="144">
        <v>0</v>
      </c>
      <c r="KG314" s="144">
        <v>0</v>
      </c>
      <c r="KH314" s="144">
        <v>0</v>
      </c>
      <c r="KI314" s="144">
        <v>0</v>
      </c>
      <c r="KJ314" s="144">
        <v>0</v>
      </c>
      <c r="KK314" s="144">
        <v>0</v>
      </c>
      <c r="KL314" s="144">
        <v>0</v>
      </c>
      <c r="KM314" s="144">
        <v>1</v>
      </c>
      <c r="KN314" s="144">
        <v>1</v>
      </c>
      <c r="KO314" s="144">
        <v>1</v>
      </c>
      <c r="KP314" s="144">
        <v>1</v>
      </c>
      <c r="KQ314" s="144">
        <v>1</v>
      </c>
      <c r="KR314" s="144">
        <v>1</v>
      </c>
      <c r="KS314" s="144">
        <v>1</v>
      </c>
      <c r="KT314" s="144">
        <v>1</v>
      </c>
      <c r="KU314" s="144">
        <v>1</v>
      </c>
      <c r="KV314" s="144">
        <v>1</v>
      </c>
      <c r="KW314" s="144">
        <v>1</v>
      </c>
      <c r="KX314" s="144">
        <v>1</v>
      </c>
      <c r="KY314" s="144">
        <v>1</v>
      </c>
      <c r="KZ314" s="144">
        <v>1</v>
      </c>
      <c r="LA314" s="144">
        <v>1</v>
      </c>
      <c r="LB314" s="144">
        <v>1</v>
      </c>
      <c r="LC314" s="144">
        <v>1</v>
      </c>
      <c r="LD314" s="144">
        <v>1</v>
      </c>
      <c r="LE314" s="144">
        <v>1</v>
      </c>
      <c r="LF314" s="144">
        <v>1</v>
      </c>
      <c r="LG314" s="144">
        <v>1</v>
      </c>
      <c r="LH314" s="144">
        <v>1</v>
      </c>
      <c r="LI314" s="144">
        <v>1</v>
      </c>
      <c r="LJ314" s="144">
        <v>0</v>
      </c>
      <c r="LK314" s="144">
        <v>0</v>
      </c>
      <c r="LL314" s="144">
        <v>0</v>
      </c>
      <c r="LM314" s="144">
        <v>0</v>
      </c>
      <c r="LN314" s="144">
        <v>0</v>
      </c>
      <c r="LO314" s="144">
        <v>0</v>
      </c>
      <c r="LP314" s="144">
        <v>0</v>
      </c>
      <c r="LQ314" s="144">
        <v>0</v>
      </c>
      <c r="LR314" s="144">
        <v>0</v>
      </c>
      <c r="LS314" s="144">
        <v>0</v>
      </c>
      <c r="LT314" s="144">
        <v>0</v>
      </c>
      <c r="LU314" s="144">
        <v>0</v>
      </c>
      <c r="LV314" s="144">
        <v>0</v>
      </c>
      <c r="LW314" s="144">
        <v>0</v>
      </c>
      <c r="LX314" s="144">
        <v>0</v>
      </c>
      <c r="LY314" s="144">
        <v>0</v>
      </c>
      <c r="LZ314" s="144">
        <v>0</v>
      </c>
      <c r="MA314" s="144">
        <v>0</v>
      </c>
      <c r="MB314" s="144">
        <v>0</v>
      </c>
      <c r="MC314" s="473">
        <v>0</v>
      </c>
      <c r="MD314" s="144">
        <v>0</v>
      </c>
      <c r="ME314" s="144">
        <v>0</v>
      </c>
      <c r="MF314" s="144">
        <v>0</v>
      </c>
      <c r="MG314" s="144">
        <v>0</v>
      </c>
      <c r="MH314" s="144">
        <v>0</v>
      </c>
      <c r="MI314" s="144">
        <v>0</v>
      </c>
      <c r="MJ314" s="144">
        <v>0</v>
      </c>
      <c r="MK314" s="144">
        <v>0</v>
      </c>
      <c r="ML314" s="144">
        <v>0</v>
      </c>
      <c r="MM314" s="144">
        <v>0</v>
      </c>
      <c r="MN314" s="144">
        <v>0</v>
      </c>
      <c r="MO314" s="144">
        <v>0</v>
      </c>
      <c r="MP314" s="144">
        <v>0</v>
      </c>
      <c r="MQ314" s="144">
        <v>0</v>
      </c>
      <c r="MR314" s="144">
        <v>0</v>
      </c>
      <c r="MS314" s="144">
        <v>0</v>
      </c>
      <c r="MT314" s="144">
        <v>0</v>
      </c>
      <c r="MU314" s="144">
        <v>0</v>
      </c>
      <c r="MV314" s="144">
        <v>0</v>
      </c>
      <c r="MW314" s="144">
        <v>0</v>
      </c>
      <c r="MX314" s="144">
        <v>0</v>
      </c>
      <c r="MY314" s="144">
        <v>0</v>
      </c>
      <c r="MZ314" s="144">
        <v>0</v>
      </c>
      <c r="NA314" s="144">
        <v>0</v>
      </c>
      <c r="NB314" s="144">
        <v>0</v>
      </c>
      <c r="NC314" s="144">
        <v>0</v>
      </c>
      <c r="ND314" s="144">
        <v>0</v>
      </c>
      <c r="NE314" s="144">
        <v>0</v>
      </c>
      <c r="NF314" s="144">
        <v>0</v>
      </c>
      <c r="NG314" s="144">
        <v>0</v>
      </c>
      <c r="NH314" s="144">
        <v>0</v>
      </c>
      <c r="NI314" s="144">
        <v>0</v>
      </c>
      <c r="NJ314" s="144">
        <v>0</v>
      </c>
      <c r="NK314" s="144">
        <v>0</v>
      </c>
      <c r="NL314" s="144">
        <v>0</v>
      </c>
      <c r="NM314" s="144">
        <v>0</v>
      </c>
      <c r="NN314" s="144">
        <v>0</v>
      </c>
      <c r="NO314" s="144">
        <v>0</v>
      </c>
      <c r="NP314" s="144">
        <v>0</v>
      </c>
      <c r="NQ314" s="144">
        <v>0</v>
      </c>
      <c r="NR314" s="144">
        <v>0</v>
      </c>
      <c r="NS314" s="144">
        <v>0</v>
      </c>
      <c r="NT314" s="144">
        <v>0</v>
      </c>
      <c r="NU314" s="144">
        <v>0</v>
      </c>
      <c r="NV314" s="144">
        <v>0</v>
      </c>
      <c r="NW314" s="144">
        <v>0</v>
      </c>
      <c r="NX314" s="144">
        <v>0</v>
      </c>
      <c r="NY314" s="144">
        <v>0</v>
      </c>
      <c r="NZ314" s="144">
        <v>0</v>
      </c>
      <c r="OA314" s="144">
        <v>0</v>
      </c>
      <c r="OB314" s="144">
        <v>0</v>
      </c>
      <c r="OC314" s="144">
        <v>0</v>
      </c>
      <c r="OD314" s="144">
        <v>0</v>
      </c>
      <c r="OE314" s="144">
        <v>0</v>
      </c>
      <c r="OF314" s="144">
        <v>0</v>
      </c>
      <c r="OG314" s="144">
        <v>0</v>
      </c>
      <c r="OH314" s="144">
        <v>0</v>
      </c>
      <c r="OI314" s="144">
        <v>0</v>
      </c>
      <c r="OJ314" s="144">
        <v>0</v>
      </c>
      <c r="OK314" s="144">
        <v>0</v>
      </c>
      <c r="OL314" s="144">
        <v>0</v>
      </c>
      <c r="OM314" s="144">
        <v>0</v>
      </c>
      <c r="ON314" s="144">
        <v>0</v>
      </c>
      <c r="OO314" s="144">
        <v>0</v>
      </c>
      <c r="OP314" s="144">
        <v>0</v>
      </c>
      <c r="OQ314" s="144">
        <v>0</v>
      </c>
      <c r="OR314" s="473">
        <v>0</v>
      </c>
      <c r="OS314" s="473">
        <v>0</v>
      </c>
      <c r="OT314" s="379">
        <v>0</v>
      </c>
      <c r="OU314" s="379">
        <v>0</v>
      </c>
      <c r="OV314" s="379">
        <v>0</v>
      </c>
      <c r="OW314" s="379">
        <v>0</v>
      </c>
      <c r="OX314" s="473"/>
    </row>
    <row r="315" spans="1:420" s="144" customFormat="1" x14ac:dyDescent="0.2">
      <c r="A315" s="318"/>
      <c r="B315" s="318">
        <v>12</v>
      </c>
      <c r="C315" s="319">
        <f t="shared" ca="1" si="254"/>
        <v>0</v>
      </c>
      <c r="D315" s="322"/>
      <c r="E315" s="322"/>
      <c r="F315" s="322"/>
      <c r="G315" s="144">
        <v>1</v>
      </c>
      <c r="H315" s="144">
        <v>1</v>
      </c>
      <c r="I315" s="343">
        <v>1</v>
      </c>
      <c r="J315" s="144">
        <v>1</v>
      </c>
      <c r="K315" s="144">
        <v>1</v>
      </c>
      <c r="L315" s="144">
        <v>1</v>
      </c>
      <c r="M315" s="144">
        <v>1</v>
      </c>
      <c r="N315" s="144">
        <v>1</v>
      </c>
      <c r="O315" s="144">
        <v>1</v>
      </c>
      <c r="P315" s="144">
        <v>0</v>
      </c>
      <c r="Q315" s="144">
        <v>0</v>
      </c>
      <c r="R315" s="144">
        <v>0</v>
      </c>
      <c r="S315" s="144">
        <v>0</v>
      </c>
      <c r="T315" s="144">
        <v>0</v>
      </c>
      <c r="U315" s="144">
        <v>0</v>
      </c>
      <c r="V315" s="144">
        <v>0</v>
      </c>
      <c r="W315" s="144">
        <v>0</v>
      </c>
      <c r="X315" s="144">
        <v>0</v>
      </c>
      <c r="Y315" s="144">
        <v>0</v>
      </c>
      <c r="Z315" s="144">
        <v>0</v>
      </c>
      <c r="AA315" s="144">
        <v>0</v>
      </c>
      <c r="AB315" s="144">
        <v>0</v>
      </c>
      <c r="AC315" s="144">
        <v>0</v>
      </c>
      <c r="AD315" s="144">
        <v>0</v>
      </c>
      <c r="AE315" s="144">
        <v>0</v>
      </c>
      <c r="AF315" s="144">
        <v>1</v>
      </c>
      <c r="AG315" s="144">
        <v>1</v>
      </c>
      <c r="AH315" s="144">
        <v>1</v>
      </c>
      <c r="AI315" s="144">
        <v>1</v>
      </c>
      <c r="AJ315" s="144">
        <v>1</v>
      </c>
      <c r="AK315" s="144">
        <v>2</v>
      </c>
      <c r="AL315" s="144">
        <v>2</v>
      </c>
      <c r="AM315" s="144">
        <v>2</v>
      </c>
      <c r="AN315" s="144">
        <v>2</v>
      </c>
      <c r="AO315" s="144">
        <v>1</v>
      </c>
      <c r="AP315" s="363">
        <v>1</v>
      </c>
      <c r="AQ315" s="144">
        <v>1</v>
      </c>
      <c r="AR315" s="144">
        <v>1</v>
      </c>
      <c r="AS315" s="144">
        <v>1</v>
      </c>
      <c r="AT315" s="144">
        <v>1</v>
      </c>
      <c r="AU315" s="144">
        <v>2</v>
      </c>
      <c r="AV315" s="144">
        <v>2</v>
      </c>
      <c r="AW315" s="144">
        <v>2</v>
      </c>
      <c r="AX315" s="144">
        <v>2</v>
      </c>
      <c r="AY315" s="144">
        <v>2</v>
      </c>
      <c r="AZ315" s="144">
        <v>2</v>
      </c>
      <c r="BA315" s="144">
        <v>2</v>
      </c>
      <c r="BB315" s="144">
        <v>2</v>
      </c>
      <c r="BC315" s="144">
        <v>2</v>
      </c>
      <c r="BD315" s="144">
        <v>2</v>
      </c>
      <c r="BE315" s="144">
        <v>1</v>
      </c>
      <c r="BF315" s="144">
        <v>1</v>
      </c>
      <c r="BG315" s="144">
        <v>1</v>
      </c>
      <c r="BH315" s="144">
        <v>1</v>
      </c>
      <c r="BI315" s="144">
        <v>1</v>
      </c>
      <c r="BJ315" s="144">
        <v>0</v>
      </c>
      <c r="BK315" s="144">
        <v>0</v>
      </c>
      <c r="BL315" s="144">
        <v>0</v>
      </c>
      <c r="BM315" s="144">
        <v>0</v>
      </c>
      <c r="BN315" s="144">
        <v>0</v>
      </c>
      <c r="BO315" s="144">
        <v>0</v>
      </c>
      <c r="BP315" s="144">
        <v>1</v>
      </c>
      <c r="BQ315" s="144">
        <v>1</v>
      </c>
      <c r="BR315" s="144">
        <v>1</v>
      </c>
      <c r="BS315" s="371">
        <v>0</v>
      </c>
      <c r="BT315" s="144">
        <v>2</v>
      </c>
      <c r="BU315" s="144">
        <v>2</v>
      </c>
      <c r="BV315" s="144">
        <v>2</v>
      </c>
      <c r="BW315" s="144">
        <v>3</v>
      </c>
      <c r="BX315" s="144">
        <v>3</v>
      </c>
      <c r="BY315" s="144">
        <v>2</v>
      </c>
      <c r="BZ315" s="144">
        <v>2</v>
      </c>
      <c r="CA315" s="329">
        <v>2</v>
      </c>
      <c r="CB315" s="144">
        <v>2</v>
      </c>
      <c r="CC315" s="329">
        <v>2</v>
      </c>
      <c r="CD315" s="329">
        <v>2</v>
      </c>
      <c r="CE315" s="329">
        <v>2</v>
      </c>
      <c r="CF315" s="329">
        <v>2</v>
      </c>
      <c r="CG315" s="144">
        <v>2</v>
      </c>
      <c r="CH315" s="144">
        <v>2</v>
      </c>
      <c r="CI315" s="329">
        <v>2</v>
      </c>
      <c r="CJ315" s="144">
        <v>1</v>
      </c>
      <c r="CK315" s="144">
        <v>1</v>
      </c>
      <c r="CL315" s="144">
        <v>1</v>
      </c>
      <c r="CM315" s="144">
        <v>1</v>
      </c>
      <c r="CN315" s="144">
        <v>1</v>
      </c>
      <c r="CO315" s="144">
        <v>1</v>
      </c>
      <c r="CP315" s="144">
        <v>1</v>
      </c>
      <c r="CQ315" s="144">
        <v>1</v>
      </c>
      <c r="CR315" s="144">
        <v>1</v>
      </c>
      <c r="CS315" s="144">
        <v>1</v>
      </c>
      <c r="CT315" s="144">
        <v>1</v>
      </c>
      <c r="CU315" s="144">
        <v>1</v>
      </c>
      <c r="CV315" s="144">
        <v>1</v>
      </c>
      <c r="CW315" s="144">
        <v>1</v>
      </c>
      <c r="CX315" s="144">
        <v>1</v>
      </c>
      <c r="CY315" s="144">
        <v>2</v>
      </c>
      <c r="CZ315" s="144">
        <v>3</v>
      </c>
      <c r="DA315" s="144">
        <v>4</v>
      </c>
      <c r="DB315" s="144">
        <v>4</v>
      </c>
      <c r="DC315" s="144">
        <v>4</v>
      </c>
      <c r="DD315" s="144">
        <v>3</v>
      </c>
      <c r="DE315" s="144">
        <v>3</v>
      </c>
      <c r="DF315" s="144">
        <v>3</v>
      </c>
      <c r="DG315" s="144">
        <v>3</v>
      </c>
      <c r="DH315" s="144">
        <v>3</v>
      </c>
      <c r="DI315" s="144">
        <v>3</v>
      </c>
      <c r="DJ315" s="144">
        <v>3</v>
      </c>
      <c r="DK315" s="144">
        <v>3</v>
      </c>
      <c r="DL315" s="144">
        <v>3</v>
      </c>
      <c r="DM315" s="144">
        <v>3</v>
      </c>
      <c r="DN315" s="144">
        <v>3</v>
      </c>
      <c r="DO315" s="144">
        <v>3</v>
      </c>
      <c r="DP315" s="144">
        <v>3</v>
      </c>
      <c r="DQ315" s="144">
        <v>3</v>
      </c>
      <c r="DR315" s="329">
        <v>3</v>
      </c>
      <c r="DS315" s="144">
        <v>3</v>
      </c>
      <c r="DT315" s="329">
        <v>2</v>
      </c>
      <c r="DU315" s="329"/>
      <c r="DV315" s="329"/>
      <c r="DW315" s="329"/>
      <c r="DX315" s="329"/>
      <c r="DY315" s="329"/>
      <c r="DZ315" s="329"/>
      <c r="EA315" s="329"/>
      <c r="EB315" s="329"/>
      <c r="EC315" s="329"/>
      <c r="ED315" s="329"/>
      <c r="EE315" s="329"/>
      <c r="EF315" s="329"/>
      <c r="EG315" s="329"/>
      <c r="EH315" s="329"/>
      <c r="EI315" s="329"/>
      <c r="EJ315" s="329"/>
      <c r="EK315" s="329"/>
      <c r="EL315" s="329"/>
      <c r="EM315" s="329"/>
      <c r="EN315" s="329"/>
      <c r="EP315" s="329"/>
      <c r="EQ315" s="329"/>
      <c r="ER315" s="329"/>
      <c r="ES315" s="329"/>
      <c r="ET315" s="329"/>
      <c r="EU315" s="381"/>
      <c r="EV315" s="329"/>
      <c r="EW315" s="329"/>
      <c r="EX315" s="329"/>
      <c r="EY315" s="329"/>
      <c r="EZ315" s="329"/>
      <c r="FA315" s="329"/>
      <c r="FB315" s="329"/>
      <c r="FC315" s="329"/>
      <c r="FD315" s="329"/>
      <c r="FE315" s="329"/>
      <c r="FF315" s="329"/>
      <c r="FG315" s="329"/>
      <c r="FH315" s="329"/>
      <c r="FI315" s="329"/>
      <c r="FJ315" s="329"/>
      <c r="FL315" s="329"/>
      <c r="FM315" s="329"/>
      <c r="FN315" s="144">
        <v>0</v>
      </c>
      <c r="FQ315" s="329">
        <v>0</v>
      </c>
      <c r="FR315" s="144">
        <v>0</v>
      </c>
      <c r="FS315" s="329">
        <v>0</v>
      </c>
      <c r="FT315" s="144">
        <v>0</v>
      </c>
      <c r="FU315" s="329">
        <v>0</v>
      </c>
      <c r="FV315" s="329">
        <v>0</v>
      </c>
      <c r="FW315" s="329">
        <v>0</v>
      </c>
      <c r="FX315" s="329">
        <v>0</v>
      </c>
      <c r="FY315" s="329">
        <v>0</v>
      </c>
      <c r="FZ315" s="329">
        <v>0</v>
      </c>
      <c r="GA315" s="329">
        <v>0</v>
      </c>
      <c r="GB315" s="329">
        <v>0</v>
      </c>
      <c r="GC315" s="329">
        <v>0</v>
      </c>
      <c r="GD315" s="329">
        <v>0</v>
      </c>
      <c r="GE315" s="329">
        <v>0</v>
      </c>
      <c r="GF315" s="329">
        <v>0</v>
      </c>
      <c r="GG315" s="329">
        <v>0</v>
      </c>
      <c r="GH315" s="329">
        <v>0</v>
      </c>
      <c r="GI315" s="329">
        <v>0</v>
      </c>
      <c r="GJ315" s="329">
        <v>0</v>
      </c>
      <c r="GK315" s="329">
        <v>0</v>
      </c>
      <c r="GL315" s="329">
        <v>0</v>
      </c>
      <c r="GM315" s="329">
        <v>1</v>
      </c>
      <c r="GN315" s="329">
        <v>2</v>
      </c>
      <c r="GO315" s="329">
        <v>4</v>
      </c>
      <c r="GP315" s="144">
        <v>4</v>
      </c>
      <c r="GQ315" s="329">
        <v>4</v>
      </c>
      <c r="GR315" s="329">
        <v>3</v>
      </c>
      <c r="GS315" s="329">
        <v>3</v>
      </c>
      <c r="GT315" s="329">
        <v>3</v>
      </c>
      <c r="GU315" s="329">
        <v>3</v>
      </c>
      <c r="GV315" s="144">
        <v>4</v>
      </c>
      <c r="GW315" s="144">
        <v>4</v>
      </c>
      <c r="GX315" s="144">
        <v>4</v>
      </c>
      <c r="GY315" s="144">
        <v>4</v>
      </c>
      <c r="GZ315" s="144">
        <v>3</v>
      </c>
      <c r="HA315" s="144">
        <v>3</v>
      </c>
      <c r="HB315" s="144">
        <v>3</v>
      </c>
      <c r="HC315" s="144">
        <v>2</v>
      </c>
      <c r="HD315" s="144">
        <v>3</v>
      </c>
      <c r="HE315" s="144">
        <v>3</v>
      </c>
      <c r="HF315" s="329">
        <v>3</v>
      </c>
      <c r="HG315" s="144">
        <v>3</v>
      </c>
      <c r="HH315" s="144">
        <v>3</v>
      </c>
      <c r="HI315" s="144">
        <v>2</v>
      </c>
      <c r="HJ315" s="144">
        <v>2</v>
      </c>
      <c r="HK315" s="144">
        <v>2</v>
      </c>
      <c r="HL315" s="144">
        <v>3</v>
      </c>
      <c r="HM315" s="144">
        <v>6</v>
      </c>
      <c r="HN315" s="144">
        <v>6</v>
      </c>
      <c r="HO315" s="144">
        <v>6</v>
      </c>
      <c r="HP315" s="144">
        <v>5</v>
      </c>
      <c r="HQ315" s="144">
        <v>5</v>
      </c>
      <c r="HR315" s="144">
        <v>5</v>
      </c>
      <c r="HS315" s="144">
        <v>5</v>
      </c>
      <c r="HT315" s="144">
        <v>5</v>
      </c>
      <c r="HU315" s="144">
        <v>5</v>
      </c>
      <c r="HV315" s="144">
        <v>5</v>
      </c>
      <c r="HW315" s="144">
        <v>4</v>
      </c>
      <c r="HX315" s="144">
        <v>3</v>
      </c>
      <c r="HY315" s="144">
        <v>3</v>
      </c>
      <c r="HZ315" s="144">
        <v>3</v>
      </c>
      <c r="IA315" s="144">
        <v>3</v>
      </c>
      <c r="IB315" s="144">
        <v>3</v>
      </c>
      <c r="IC315" s="144">
        <v>3</v>
      </c>
      <c r="ID315" s="144">
        <v>3</v>
      </c>
      <c r="IE315" s="144">
        <v>3</v>
      </c>
      <c r="IF315" s="144">
        <v>3</v>
      </c>
      <c r="IG315" s="144">
        <v>3</v>
      </c>
      <c r="IH315" s="144">
        <v>3</v>
      </c>
      <c r="II315" s="144">
        <v>3</v>
      </c>
      <c r="IJ315" s="144">
        <v>3</v>
      </c>
      <c r="IK315" s="144">
        <v>3</v>
      </c>
      <c r="IL315" s="144">
        <v>2</v>
      </c>
      <c r="IM315" s="144">
        <v>2</v>
      </c>
      <c r="IN315" s="341">
        <f t="shared" si="255"/>
        <v>2</v>
      </c>
      <c r="IO315" s="144">
        <v>2</v>
      </c>
      <c r="IP315" s="144">
        <v>2</v>
      </c>
      <c r="IQ315" s="144">
        <v>2</v>
      </c>
      <c r="IR315" s="144">
        <v>2</v>
      </c>
      <c r="IS315" s="144">
        <v>2</v>
      </c>
      <c r="IT315" s="144">
        <v>1</v>
      </c>
      <c r="IU315" s="144">
        <v>1</v>
      </c>
      <c r="IV315" s="144">
        <v>1</v>
      </c>
      <c r="IW315" s="144">
        <v>1</v>
      </c>
      <c r="IX315" s="144">
        <v>1</v>
      </c>
      <c r="IY315" s="144">
        <v>1</v>
      </c>
      <c r="IZ315" s="144">
        <v>0</v>
      </c>
      <c r="JA315" s="144">
        <v>0</v>
      </c>
      <c r="JB315" s="144">
        <v>0</v>
      </c>
      <c r="JC315" s="343">
        <f t="shared" si="257"/>
        <v>0</v>
      </c>
      <c r="JD315" s="144">
        <v>0</v>
      </c>
      <c r="JE315" s="144">
        <v>0</v>
      </c>
      <c r="JF315" s="362">
        <f t="shared" si="258"/>
        <v>0</v>
      </c>
      <c r="JG315" s="144">
        <v>0</v>
      </c>
      <c r="JH315" s="144">
        <v>0</v>
      </c>
      <c r="JI315" s="144">
        <v>0</v>
      </c>
      <c r="JJ315" s="144">
        <v>0</v>
      </c>
      <c r="JK315" s="144">
        <v>0</v>
      </c>
      <c r="JL315" s="144">
        <v>0</v>
      </c>
      <c r="JM315" s="144">
        <v>0</v>
      </c>
      <c r="JN315" s="341">
        <f t="shared" si="259"/>
        <v>0</v>
      </c>
      <c r="JO315" s="144">
        <v>0</v>
      </c>
      <c r="JP315" s="144">
        <v>0</v>
      </c>
      <c r="JQ315" s="144">
        <v>0</v>
      </c>
      <c r="JR315" s="144">
        <v>0</v>
      </c>
      <c r="JS315" s="144">
        <v>0</v>
      </c>
      <c r="JT315" s="144">
        <v>0</v>
      </c>
      <c r="JU315" s="144">
        <v>0</v>
      </c>
      <c r="JV315" s="341">
        <f t="shared" si="260"/>
        <v>0</v>
      </c>
      <c r="JW315" s="144">
        <v>0</v>
      </c>
      <c r="JX315" s="144">
        <v>0</v>
      </c>
      <c r="JY315" s="144">
        <v>0</v>
      </c>
      <c r="JZ315" s="144">
        <v>0</v>
      </c>
      <c r="KA315" s="144">
        <v>0</v>
      </c>
      <c r="KB315" s="144">
        <v>0</v>
      </c>
      <c r="KC315" s="144">
        <v>0</v>
      </c>
      <c r="KD315" s="144">
        <v>0</v>
      </c>
      <c r="KE315" s="144">
        <v>0</v>
      </c>
      <c r="KF315" s="144">
        <v>0</v>
      </c>
      <c r="KG315" s="144">
        <v>0</v>
      </c>
      <c r="KH315" s="144">
        <v>0</v>
      </c>
      <c r="KI315" s="144">
        <v>0</v>
      </c>
      <c r="KJ315" s="144">
        <v>0</v>
      </c>
      <c r="KK315" s="144">
        <v>0</v>
      </c>
      <c r="KL315" s="144">
        <v>0</v>
      </c>
      <c r="KM315" s="144">
        <v>0</v>
      </c>
      <c r="KN315" s="144">
        <v>0</v>
      </c>
      <c r="KO315" s="144">
        <v>0</v>
      </c>
      <c r="KP315" s="144">
        <v>0</v>
      </c>
      <c r="KQ315" s="144">
        <v>0</v>
      </c>
      <c r="KR315" s="144">
        <v>1</v>
      </c>
      <c r="KS315" s="144">
        <v>1</v>
      </c>
      <c r="KT315" s="144">
        <v>0</v>
      </c>
      <c r="KU315" s="144">
        <v>0</v>
      </c>
      <c r="KV315" s="144">
        <v>0</v>
      </c>
      <c r="KW315" s="144">
        <v>0</v>
      </c>
      <c r="KX315" s="144">
        <v>0</v>
      </c>
      <c r="KY315" s="144">
        <v>0</v>
      </c>
      <c r="KZ315" s="144">
        <v>0</v>
      </c>
      <c r="LA315" s="144">
        <v>0</v>
      </c>
      <c r="LB315" s="144">
        <v>0</v>
      </c>
      <c r="LC315" s="144">
        <v>0</v>
      </c>
      <c r="LD315" s="144">
        <v>0</v>
      </c>
      <c r="LE315" s="144">
        <v>0</v>
      </c>
      <c r="LF315" s="144">
        <v>0</v>
      </c>
      <c r="LG315" s="144">
        <v>0</v>
      </c>
      <c r="LH315" s="144">
        <v>0</v>
      </c>
      <c r="LI315" s="144">
        <v>0</v>
      </c>
      <c r="LJ315" s="144">
        <v>0</v>
      </c>
      <c r="LK315" s="144">
        <v>0</v>
      </c>
      <c r="LL315" s="144">
        <v>0</v>
      </c>
      <c r="LM315" s="144">
        <v>0</v>
      </c>
      <c r="LN315" s="144">
        <v>0</v>
      </c>
      <c r="LO315" s="144">
        <v>0</v>
      </c>
      <c r="LP315" s="144">
        <v>0</v>
      </c>
      <c r="LQ315" s="144">
        <v>0</v>
      </c>
      <c r="LR315" s="144">
        <v>0</v>
      </c>
      <c r="LS315" s="144">
        <v>0</v>
      </c>
      <c r="LT315" s="144">
        <v>0</v>
      </c>
      <c r="LU315" s="144">
        <v>0</v>
      </c>
      <c r="LV315" s="144">
        <v>0</v>
      </c>
      <c r="LW315" s="144">
        <v>0</v>
      </c>
      <c r="LX315" s="144">
        <v>0</v>
      </c>
      <c r="LY315" s="144">
        <v>0</v>
      </c>
      <c r="LZ315" s="144">
        <v>0</v>
      </c>
      <c r="MA315" s="144">
        <v>0</v>
      </c>
      <c r="MB315" s="144">
        <v>0</v>
      </c>
      <c r="MC315" s="473">
        <v>0</v>
      </c>
      <c r="MD315" s="144">
        <v>0</v>
      </c>
      <c r="ME315" s="144">
        <v>0</v>
      </c>
      <c r="MF315" s="144">
        <v>0</v>
      </c>
      <c r="MG315" s="144">
        <v>0</v>
      </c>
      <c r="MH315" s="144">
        <v>0</v>
      </c>
      <c r="MI315" s="144">
        <v>0</v>
      </c>
      <c r="MJ315" s="144">
        <v>0</v>
      </c>
      <c r="MK315" s="144">
        <v>0</v>
      </c>
      <c r="ML315" s="144">
        <v>0</v>
      </c>
      <c r="MM315" s="144">
        <v>0</v>
      </c>
      <c r="MN315" s="144">
        <v>0</v>
      </c>
      <c r="MO315" s="144">
        <v>0</v>
      </c>
      <c r="MP315" s="144">
        <v>0</v>
      </c>
      <c r="MQ315" s="144">
        <v>0</v>
      </c>
      <c r="MR315" s="144">
        <v>0</v>
      </c>
      <c r="MS315" s="144">
        <v>0</v>
      </c>
      <c r="MT315" s="144">
        <v>0</v>
      </c>
      <c r="MU315" s="144">
        <v>0</v>
      </c>
      <c r="MV315" s="144">
        <v>0</v>
      </c>
      <c r="MW315" s="144">
        <v>0</v>
      </c>
      <c r="MX315" s="144">
        <v>0</v>
      </c>
      <c r="MY315" s="144">
        <v>0</v>
      </c>
      <c r="MZ315" s="144">
        <v>0</v>
      </c>
      <c r="NA315" s="144">
        <v>0</v>
      </c>
      <c r="NB315" s="144">
        <v>0</v>
      </c>
      <c r="NC315" s="144">
        <v>0</v>
      </c>
      <c r="ND315" s="144">
        <v>0</v>
      </c>
      <c r="NE315" s="144">
        <v>0</v>
      </c>
      <c r="NF315" s="144">
        <v>0</v>
      </c>
      <c r="NG315" s="144">
        <v>0</v>
      </c>
      <c r="NH315" s="144">
        <v>0</v>
      </c>
      <c r="NI315" s="144">
        <v>0</v>
      </c>
      <c r="NJ315" s="144">
        <v>0</v>
      </c>
      <c r="NK315" s="144">
        <v>0</v>
      </c>
      <c r="NL315" s="144">
        <v>0</v>
      </c>
      <c r="NM315" s="144">
        <v>0</v>
      </c>
      <c r="NN315" s="144">
        <v>0</v>
      </c>
      <c r="NO315" s="144">
        <v>0</v>
      </c>
      <c r="NP315" s="144">
        <v>0</v>
      </c>
      <c r="NQ315" s="144">
        <v>0</v>
      </c>
      <c r="NR315" s="144">
        <v>0</v>
      </c>
      <c r="NS315" s="144">
        <v>0</v>
      </c>
      <c r="NT315" s="144">
        <v>0</v>
      </c>
      <c r="NU315" s="144">
        <v>0</v>
      </c>
      <c r="NV315" s="144">
        <v>0</v>
      </c>
      <c r="NW315" s="144">
        <v>0</v>
      </c>
      <c r="NX315" s="144">
        <v>0</v>
      </c>
      <c r="NY315" s="144">
        <v>0</v>
      </c>
      <c r="NZ315" s="144">
        <v>0</v>
      </c>
      <c r="OA315" s="144">
        <v>0</v>
      </c>
      <c r="OB315" s="144">
        <v>0</v>
      </c>
      <c r="OC315" s="144">
        <v>0</v>
      </c>
      <c r="OD315" s="144">
        <v>0</v>
      </c>
      <c r="OE315" s="144">
        <v>0</v>
      </c>
      <c r="OF315" s="144">
        <v>0</v>
      </c>
      <c r="OG315" s="144">
        <v>0</v>
      </c>
      <c r="OH315" s="144">
        <v>0</v>
      </c>
      <c r="OI315" s="144">
        <v>0</v>
      </c>
      <c r="OJ315" s="144">
        <v>0</v>
      </c>
      <c r="OK315" s="144">
        <v>0</v>
      </c>
      <c r="OL315" s="144">
        <v>0</v>
      </c>
      <c r="OM315" s="144">
        <v>0</v>
      </c>
      <c r="ON315" s="144">
        <v>0</v>
      </c>
      <c r="OO315" s="144">
        <v>0</v>
      </c>
      <c r="OP315" s="144">
        <v>0</v>
      </c>
      <c r="OQ315" s="144">
        <v>0</v>
      </c>
      <c r="OR315" s="473">
        <v>0</v>
      </c>
      <c r="OS315" s="473">
        <v>0</v>
      </c>
      <c r="OT315" s="379">
        <v>0</v>
      </c>
      <c r="OU315" s="379">
        <v>0</v>
      </c>
      <c r="OV315" s="379">
        <v>0</v>
      </c>
      <c r="OW315" s="379">
        <v>0</v>
      </c>
      <c r="OX315" s="473"/>
    </row>
    <row r="316" spans="1:420" s="144" customFormat="1" x14ac:dyDescent="0.2">
      <c r="A316" s="55"/>
      <c r="B316" s="318">
        <v>13</v>
      </c>
      <c r="C316" s="319">
        <f t="shared" ca="1" si="254"/>
        <v>0</v>
      </c>
      <c r="D316" s="322"/>
      <c r="E316" s="322"/>
      <c r="F316" s="322"/>
      <c r="G316" s="144">
        <v>0</v>
      </c>
      <c r="H316" s="144">
        <v>0</v>
      </c>
      <c r="I316" s="343">
        <v>0</v>
      </c>
      <c r="J316" s="144">
        <v>0</v>
      </c>
      <c r="K316" s="144">
        <v>0</v>
      </c>
      <c r="L316" s="144">
        <v>0</v>
      </c>
      <c r="M316" s="144">
        <v>0</v>
      </c>
      <c r="N316" s="144">
        <v>0</v>
      </c>
      <c r="O316" s="144">
        <v>0</v>
      </c>
      <c r="P316" s="144">
        <v>0</v>
      </c>
      <c r="Q316" s="144">
        <v>0</v>
      </c>
      <c r="R316" s="144">
        <v>1</v>
      </c>
      <c r="S316" s="144">
        <v>1</v>
      </c>
      <c r="T316" s="144">
        <v>1</v>
      </c>
      <c r="U316" s="144">
        <v>1</v>
      </c>
      <c r="V316" s="144">
        <v>0</v>
      </c>
      <c r="W316" s="144">
        <v>0</v>
      </c>
      <c r="X316" s="144">
        <v>0</v>
      </c>
      <c r="Y316" s="144">
        <v>0</v>
      </c>
      <c r="Z316" s="144">
        <v>0</v>
      </c>
      <c r="AA316" s="144">
        <v>0</v>
      </c>
      <c r="AB316" s="144">
        <v>0</v>
      </c>
      <c r="AC316" s="144">
        <v>0</v>
      </c>
      <c r="AD316" s="144">
        <v>0</v>
      </c>
      <c r="AE316" s="144">
        <v>0</v>
      </c>
      <c r="AF316" s="144">
        <v>0</v>
      </c>
      <c r="AG316" s="144">
        <v>0</v>
      </c>
      <c r="AH316" s="144">
        <v>0</v>
      </c>
      <c r="AI316" s="144">
        <v>1</v>
      </c>
      <c r="AJ316" s="144">
        <v>1</v>
      </c>
      <c r="AK316" s="144">
        <v>1</v>
      </c>
      <c r="AL316" s="144">
        <v>1</v>
      </c>
      <c r="AM316" s="144">
        <v>1</v>
      </c>
      <c r="AN316" s="144">
        <v>2</v>
      </c>
      <c r="AO316" s="144">
        <v>1</v>
      </c>
      <c r="AP316" s="363">
        <v>1</v>
      </c>
      <c r="AQ316" s="144">
        <v>1</v>
      </c>
      <c r="AR316" s="144">
        <v>1</v>
      </c>
      <c r="AS316" s="144">
        <v>1</v>
      </c>
      <c r="AT316" s="144">
        <v>1</v>
      </c>
      <c r="AU316" s="144">
        <v>1</v>
      </c>
      <c r="AV316" s="144">
        <v>1</v>
      </c>
      <c r="AW316" s="144">
        <v>1</v>
      </c>
      <c r="AX316" s="144">
        <v>1</v>
      </c>
      <c r="AY316" s="144">
        <v>1</v>
      </c>
      <c r="AZ316" s="144">
        <v>1</v>
      </c>
      <c r="BA316" s="144">
        <v>0</v>
      </c>
      <c r="BB316" s="144">
        <v>0</v>
      </c>
      <c r="BC316" s="144">
        <v>0</v>
      </c>
      <c r="BD316" s="144">
        <v>0</v>
      </c>
      <c r="BE316" s="144">
        <v>0</v>
      </c>
      <c r="BF316" s="144">
        <v>0</v>
      </c>
      <c r="BG316" s="144">
        <v>0</v>
      </c>
      <c r="BH316" s="144">
        <v>0</v>
      </c>
      <c r="BI316" s="144">
        <v>0</v>
      </c>
      <c r="BJ316" s="144">
        <v>0</v>
      </c>
      <c r="BK316" s="144">
        <v>0</v>
      </c>
      <c r="BL316" s="144">
        <v>0</v>
      </c>
      <c r="BM316" s="144">
        <v>0</v>
      </c>
      <c r="BN316" s="144">
        <v>0</v>
      </c>
      <c r="BO316" s="144">
        <v>0</v>
      </c>
      <c r="BP316" s="144">
        <v>0</v>
      </c>
      <c r="BQ316" s="144">
        <v>0</v>
      </c>
      <c r="BR316" s="144">
        <v>0</v>
      </c>
      <c r="BS316" s="371">
        <v>0</v>
      </c>
      <c r="BT316" s="144">
        <v>0</v>
      </c>
      <c r="BU316" s="144">
        <v>0</v>
      </c>
      <c r="BV316" s="144">
        <v>0</v>
      </c>
      <c r="BW316" s="144">
        <v>0</v>
      </c>
      <c r="BX316" s="144">
        <v>0</v>
      </c>
      <c r="BY316" s="144">
        <v>0</v>
      </c>
      <c r="BZ316" s="144">
        <v>0</v>
      </c>
      <c r="CA316" s="144">
        <v>0</v>
      </c>
      <c r="CB316" s="144">
        <v>0</v>
      </c>
      <c r="CC316" s="329">
        <v>0</v>
      </c>
      <c r="CD316" s="329">
        <v>0</v>
      </c>
      <c r="CE316" s="329">
        <v>0</v>
      </c>
      <c r="CF316" s="329">
        <v>0</v>
      </c>
      <c r="CG316" s="144">
        <v>0</v>
      </c>
      <c r="CH316" s="144">
        <v>0</v>
      </c>
      <c r="CI316" s="329">
        <v>0</v>
      </c>
      <c r="CJ316" s="144">
        <v>0</v>
      </c>
      <c r="CK316" s="144">
        <v>0</v>
      </c>
      <c r="CL316" s="144">
        <v>0</v>
      </c>
      <c r="CM316" s="144">
        <v>1</v>
      </c>
      <c r="CN316" s="144">
        <v>1</v>
      </c>
      <c r="CO316" s="144">
        <v>1</v>
      </c>
      <c r="CP316" s="144">
        <v>1</v>
      </c>
      <c r="CQ316" s="144">
        <v>1</v>
      </c>
      <c r="CR316" s="144">
        <v>1</v>
      </c>
      <c r="CS316" s="144">
        <v>1</v>
      </c>
      <c r="CT316" s="144">
        <v>1</v>
      </c>
      <c r="CU316" s="144">
        <v>1</v>
      </c>
      <c r="CV316" s="144">
        <v>2</v>
      </c>
      <c r="CW316" s="144">
        <v>2</v>
      </c>
      <c r="CX316" s="144">
        <v>2</v>
      </c>
      <c r="CY316" s="144">
        <v>2</v>
      </c>
      <c r="CZ316" s="144">
        <v>2</v>
      </c>
      <c r="DA316" s="144">
        <v>2</v>
      </c>
      <c r="DB316" s="144">
        <v>2</v>
      </c>
      <c r="DC316" s="144">
        <v>2</v>
      </c>
      <c r="DD316" s="144">
        <v>2</v>
      </c>
      <c r="DE316" s="144">
        <v>2</v>
      </c>
      <c r="DF316" s="144">
        <v>2</v>
      </c>
      <c r="DG316" s="144">
        <v>2</v>
      </c>
      <c r="DH316" s="144">
        <v>2</v>
      </c>
      <c r="DI316" s="144">
        <v>2</v>
      </c>
      <c r="DJ316" s="144">
        <v>2</v>
      </c>
      <c r="DK316" s="144">
        <v>2</v>
      </c>
      <c r="DL316" s="144">
        <v>3</v>
      </c>
      <c r="DM316" s="144">
        <v>3</v>
      </c>
      <c r="DN316" s="144">
        <v>3</v>
      </c>
      <c r="DO316" s="144">
        <v>3</v>
      </c>
      <c r="DP316" s="144">
        <v>4</v>
      </c>
      <c r="DQ316" s="144">
        <v>4</v>
      </c>
      <c r="DR316" s="329">
        <v>4</v>
      </c>
      <c r="DS316" s="144">
        <v>3</v>
      </c>
      <c r="DT316" s="329">
        <v>3</v>
      </c>
      <c r="DU316" s="329">
        <v>3</v>
      </c>
      <c r="DV316" s="329">
        <v>3</v>
      </c>
      <c r="DW316" s="329">
        <v>3</v>
      </c>
      <c r="DX316" s="329">
        <v>3</v>
      </c>
      <c r="DY316" s="329">
        <v>3</v>
      </c>
      <c r="DZ316" s="329">
        <v>4</v>
      </c>
      <c r="EA316" s="329">
        <v>4</v>
      </c>
      <c r="EB316" s="329">
        <v>4</v>
      </c>
      <c r="EC316" s="329">
        <v>4</v>
      </c>
      <c r="ED316" s="329">
        <v>4</v>
      </c>
      <c r="EE316" s="329">
        <v>4</v>
      </c>
      <c r="EF316" s="329">
        <v>5</v>
      </c>
      <c r="EG316" s="329">
        <v>5</v>
      </c>
      <c r="EH316" s="329">
        <v>4</v>
      </c>
      <c r="EI316" s="329">
        <v>4</v>
      </c>
      <c r="EJ316" s="329">
        <v>4</v>
      </c>
      <c r="EK316" s="329">
        <v>4</v>
      </c>
      <c r="EL316" s="329">
        <v>4</v>
      </c>
      <c r="EM316" s="329">
        <v>3</v>
      </c>
      <c r="EN316" s="329">
        <v>3</v>
      </c>
      <c r="EO316" s="144">
        <v>3</v>
      </c>
      <c r="EP316" s="329">
        <v>3</v>
      </c>
      <c r="EQ316" s="329">
        <v>3</v>
      </c>
      <c r="ER316" s="329">
        <v>3</v>
      </c>
      <c r="ES316" s="329">
        <v>3</v>
      </c>
      <c r="ET316" s="329">
        <v>3</v>
      </c>
      <c r="EU316" s="381">
        <v>3</v>
      </c>
      <c r="EV316" s="329">
        <v>3</v>
      </c>
      <c r="EW316" s="329">
        <v>3</v>
      </c>
      <c r="EX316" s="329">
        <v>3</v>
      </c>
      <c r="EY316" s="329">
        <v>3</v>
      </c>
      <c r="EZ316" s="329">
        <v>3</v>
      </c>
      <c r="FA316" s="329">
        <v>3</v>
      </c>
      <c r="FB316" s="329">
        <v>3</v>
      </c>
      <c r="FC316" s="329">
        <v>3</v>
      </c>
      <c r="FD316" s="329">
        <v>3</v>
      </c>
      <c r="FE316" s="329">
        <v>3</v>
      </c>
      <c r="FF316" s="329">
        <v>3</v>
      </c>
      <c r="FG316" s="329">
        <v>3</v>
      </c>
      <c r="FH316" s="329">
        <v>3</v>
      </c>
      <c r="FI316" s="329">
        <v>3</v>
      </c>
      <c r="FJ316" s="329">
        <v>2</v>
      </c>
      <c r="FK316" s="144">
        <v>2</v>
      </c>
      <c r="FL316" s="329">
        <v>2</v>
      </c>
      <c r="FM316" s="329">
        <v>2</v>
      </c>
      <c r="FN316" s="144">
        <v>2</v>
      </c>
      <c r="FO316" s="144">
        <v>2</v>
      </c>
      <c r="FP316" s="144">
        <v>2</v>
      </c>
      <c r="FQ316" s="329">
        <v>2</v>
      </c>
      <c r="FR316" s="144">
        <v>2</v>
      </c>
      <c r="FS316" s="329">
        <v>2</v>
      </c>
      <c r="FT316" s="144">
        <v>2</v>
      </c>
      <c r="FU316" s="329">
        <v>2</v>
      </c>
      <c r="FV316" s="329">
        <v>1</v>
      </c>
      <c r="FW316" s="329">
        <v>1</v>
      </c>
      <c r="FX316" s="329">
        <v>1</v>
      </c>
      <c r="FY316" s="329">
        <v>1</v>
      </c>
      <c r="FZ316" s="329">
        <v>1</v>
      </c>
      <c r="GA316" s="329">
        <v>1</v>
      </c>
      <c r="GB316" s="329">
        <v>1</v>
      </c>
      <c r="GC316" s="329">
        <v>1</v>
      </c>
      <c r="GD316" s="329">
        <v>1</v>
      </c>
      <c r="GE316" s="329">
        <v>1</v>
      </c>
      <c r="GF316" s="329">
        <v>1</v>
      </c>
      <c r="GG316" s="329">
        <v>1</v>
      </c>
      <c r="GH316" s="329">
        <v>1</v>
      </c>
      <c r="GI316" s="329">
        <v>1</v>
      </c>
      <c r="GJ316" s="329">
        <v>1</v>
      </c>
      <c r="GK316" s="329">
        <v>1</v>
      </c>
      <c r="GL316" s="329">
        <v>1</v>
      </c>
      <c r="GM316" s="329">
        <v>1</v>
      </c>
      <c r="GN316" s="329">
        <v>1</v>
      </c>
      <c r="GO316" s="329">
        <v>1</v>
      </c>
      <c r="GP316" s="144">
        <v>1</v>
      </c>
      <c r="GQ316" s="329">
        <v>1</v>
      </c>
      <c r="GR316" s="329">
        <v>1</v>
      </c>
      <c r="GS316" s="329">
        <v>1</v>
      </c>
      <c r="GT316" s="329">
        <v>1</v>
      </c>
      <c r="GU316" s="329">
        <v>1</v>
      </c>
      <c r="GV316" s="144">
        <v>1</v>
      </c>
      <c r="GW316" s="144">
        <v>1</v>
      </c>
      <c r="GX316" s="144">
        <v>0</v>
      </c>
      <c r="GY316" s="144">
        <v>1</v>
      </c>
      <c r="GZ316" s="144">
        <v>1</v>
      </c>
      <c r="HA316" s="144">
        <v>1</v>
      </c>
      <c r="HB316" s="144">
        <v>1</v>
      </c>
      <c r="HC316" s="144">
        <v>1</v>
      </c>
      <c r="HD316" s="144">
        <v>1</v>
      </c>
      <c r="HE316" s="144">
        <v>0</v>
      </c>
      <c r="HF316" s="329">
        <v>0</v>
      </c>
      <c r="HG316" s="144">
        <v>0</v>
      </c>
      <c r="HH316" s="144">
        <v>0</v>
      </c>
      <c r="HI316" s="144">
        <v>0</v>
      </c>
      <c r="HJ316" s="144">
        <v>0</v>
      </c>
      <c r="HK316" s="144">
        <v>0</v>
      </c>
      <c r="HL316" s="144">
        <v>0</v>
      </c>
      <c r="HM316" s="144">
        <v>0</v>
      </c>
      <c r="HN316" s="144">
        <v>0</v>
      </c>
      <c r="HO316" s="144">
        <v>0</v>
      </c>
      <c r="HP316" s="144">
        <v>0</v>
      </c>
      <c r="HQ316" s="144">
        <v>0</v>
      </c>
      <c r="HR316" s="144">
        <v>0</v>
      </c>
      <c r="HS316" s="144">
        <v>1</v>
      </c>
      <c r="HT316" s="144">
        <v>1</v>
      </c>
      <c r="HU316" s="144">
        <v>1</v>
      </c>
      <c r="HV316" s="144">
        <v>1</v>
      </c>
      <c r="HW316" s="144">
        <v>1</v>
      </c>
      <c r="HX316" s="144">
        <v>2</v>
      </c>
      <c r="HY316" s="144">
        <v>1</v>
      </c>
      <c r="HZ316" s="144">
        <v>1</v>
      </c>
      <c r="IA316" s="144">
        <v>1</v>
      </c>
      <c r="IB316" s="144">
        <v>1</v>
      </c>
      <c r="IC316" s="144">
        <v>1</v>
      </c>
      <c r="ID316" s="144">
        <v>1</v>
      </c>
      <c r="IE316" s="144">
        <v>1</v>
      </c>
      <c r="IF316" s="144">
        <v>2</v>
      </c>
      <c r="IG316" s="144">
        <v>2</v>
      </c>
      <c r="IH316" s="144">
        <v>2</v>
      </c>
      <c r="II316" s="144">
        <v>1</v>
      </c>
      <c r="IJ316" s="144">
        <v>1</v>
      </c>
      <c r="IK316" s="144">
        <v>1</v>
      </c>
      <c r="IL316" s="144">
        <v>1</v>
      </c>
      <c r="IM316" s="144">
        <v>2</v>
      </c>
      <c r="IN316" s="341">
        <f t="shared" si="255"/>
        <v>2</v>
      </c>
      <c r="IO316" s="144">
        <v>2</v>
      </c>
      <c r="IP316" s="144">
        <v>2</v>
      </c>
      <c r="IQ316" s="144">
        <v>2</v>
      </c>
      <c r="IR316" s="144">
        <v>2</v>
      </c>
      <c r="IS316" s="144">
        <v>2</v>
      </c>
      <c r="IT316" s="144">
        <v>1</v>
      </c>
      <c r="IU316" s="144">
        <v>1</v>
      </c>
      <c r="IV316" s="144">
        <v>1</v>
      </c>
      <c r="IW316" s="144">
        <v>1</v>
      </c>
      <c r="IX316" s="144">
        <v>1</v>
      </c>
      <c r="IY316" s="144">
        <v>1</v>
      </c>
      <c r="IZ316" s="144">
        <v>1</v>
      </c>
      <c r="JA316" s="144">
        <v>1</v>
      </c>
      <c r="JB316" s="144">
        <v>1</v>
      </c>
      <c r="JC316" s="343">
        <f t="shared" si="257"/>
        <v>1</v>
      </c>
      <c r="JD316" s="144">
        <v>1</v>
      </c>
      <c r="JE316" s="144">
        <v>1</v>
      </c>
      <c r="JF316" s="362">
        <f t="shared" si="258"/>
        <v>1</v>
      </c>
      <c r="JG316" s="144">
        <v>1</v>
      </c>
      <c r="JH316" s="144">
        <v>1</v>
      </c>
      <c r="JI316" s="144">
        <v>1</v>
      </c>
      <c r="JJ316" s="144">
        <v>1</v>
      </c>
      <c r="JK316" s="144">
        <v>1</v>
      </c>
      <c r="JL316" s="144">
        <v>1</v>
      </c>
      <c r="JM316" s="144">
        <v>0</v>
      </c>
      <c r="JN316" s="341">
        <f t="shared" si="259"/>
        <v>0</v>
      </c>
      <c r="JO316" s="144">
        <v>0</v>
      </c>
      <c r="JP316" s="144">
        <v>0</v>
      </c>
      <c r="JQ316" s="144">
        <v>0</v>
      </c>
      <c r="JR316" s="144">
        <v>0</v>
      </c>
      <c r="JS316" s="144">
        <v>0</v>
      </c>
      <c r="JT316" s="144">
        <v>0</v>
      </c>
      <c r="JU316" s="144">
        <v>0</v>
      </c>
      <c r="JV316" s="341">
        <f t="shared" si="260"/>
        <v>0</v>
      </c>
      <c r="JW316" s="144">
        <v>0</v>
      </c>
      <c r="JX316" s="144">
        <v>0</v>
      </c>
      <c r="JY316" s="144">
        <v>0</v>
      </c>
      <c r="JZ316" s="144">
        <v>0</v>
      </c>
      <c r="KA316" s="144">
        <v>0</v>
      </c>
      <c r="KB316" s="144">
        <v>0</v>
      </c>
      <c r="KC316" s="144">
        <v>0</v>
      </c>
      <c r="KD316" s="144">
        <v>0</v>
      </c>
      <c r="KE316" s="144">
        <v>0</v>
      </c>
      <c r="KF316" s="144">
        <v>0</v>
      </c>
      <c r="KG316" s="144">
        <v>0</v>
      </c>
      <c r="KH316" s="144">
        <v>0</v>
      </c>
      <c r="KI316" s="144">
        <v>0</v>
      </c>
      <c r="KJ316" s="144">
        <v>0</v>
      </c>
      <c r="KK316" s="144">
        <v>0</v>
      </c>
      <c r="KL316" s="144">
        <v>0</v>
      </c>
      <c r="KM316" s="144">
        <v>0</v>
      </c>
      <c r="KN316" s="144">
        <v>0</v>
      </c>
      <c r="KO316" s="144">
        <v>0</v>
      </c>
      <c r="KP316" s="144">
        <v>0</v>
      </c>
      <c r="KQ316" s="144">
        <v>0</v>
      </c>
      <c r="KR316" s="144">
        <v>0</v>
      </c>
      <c r="KS316" s="144">
        <v>0</v>
      </c>
      <c r="KT316" s="144">
        <v>0</v>
      </c>
      <c r="KU316" s="144">
        <v>0</v>
      </c>
      <c r="KV316" s="144">
        <v>0</v>
      </c>
      <c r="KW316" s="144">
        <v>0</v>
      </c>
      <c r="KX316" s="144">
        <v>0</v>
      </c>
      <c r="KY316" s="144">
        <v>0</v>
      </c>
      <c r="KZ316" s="144">
        <v>0</v>
      </c>
      <c r="LA316" s="144">
        <v>0</v>
      </c>
      <c r="LB316" s="144">
        <v>0</v>
      </c>
      <c r="LC316" s="144">
        <v>0</v>
      </c>
      <c r="LD316" s="144">
        <v>0</v>
      </c>
      <c r="LE316" s="144">
        <v>0</v>
      </c>
      <c r="LF316" s="144">
        <v>0</v>
      </c>
      <c r="LG316" s="144">
        <v>0</v>
      </c>
      <c r="LH316" s="144">
        <v>0</v>
      </c>
      <c r="LI316" s="144">
        <v>0</v>
      </c>
      <c r="LJ316" s="144">
        <v>0</v>
      </c>
      <c r="LK316" s="144">
        <v>0</v>
      </c>
      <c r="LL316" s="144">
        <v>0</v>
      </c>
      <c r="LM316" s="144">
        <v>0</v>
      </c>
      <c r="LN316" s="144">
        <v>0</v>
      </c>
      <c r="LO316" s="144">
        <v>0</v>
      </c>
      <c r="LP316" s="144">
        <v>0</v>
      </c>
      <c r="LQ316" s="144">
        <v>0</v>
      </c>
      <c r="LR316" s="144">
        <v>0</v>
      </c>
      <c r="LS316" s="144">
        <v>0</v>
      </c>
      <c r="LT316" s="144">
        <v>0</v>
      </c>
      <c r="LU316" s="144">
        <v>0</v>
      </c>
      <c r="LV316" s="144">
        <v>0</v>
      </c>
      <c r="LW316" s="144">
        <v>0</v>
      </c>
      <c r="LX316" s="144">
        <v>0</v>
      </c>
      <c r="LY316" s="144">
        <v>0</v>
      </c>
      <c r="LZ316" s="144">
        <v>0</v>
      </c>
      <c r="MA316" s="144">
        <v>0</v>
      </c>
      <c r="MB316" s="144">
        <v>0</v>
      </c>
      <c r="MC316" s="473">
        <v>0</v>
      </c>
      <c r="MD316" s="144">
        <v>0</v>
      </c>
      <c r="ME316" s="144">
        <v>0</v>
      </c>
      <c r="MF316" s="144">
        <v>0</v>
      </c>
      <c r="MG316" s="144">
        <v>0</v>
      </c>
      <c r="MH316" s="144">
        <v>0</v>
      </c>
      <c r="MI316" s="144">
        <v>0</v>
      </c>
      <c r="MJ316" s="144">
        <v>0</v>
      </c>
      <c r="MK316" s="144">
        <v>0</v>
      </c>
      <c r="ML316" s="144">
        <v>0</v>
      </c>
      <c r="MM316" s="144">
        <v>0</v>
      </c>
      <c r="MN316" s="144">
        <v>0</v>
      </c>
      <c r="MO316" s="144">
        <v>0</v>
      </c>
      <c r="MP316" s="144">
        <v>0</v>
      </c>
      <c r="MQ316" s="144">
        <v>0</v>
      </c>
      <c r="MR316" s="144">
        <v>0</v>
      </c>
      <c r="MS316" s="144">
        <v>0</v>
      </c>
      <c r="MT316" s="144">
        <v>0</v>
      </c>
      <c r="MU316" s="144">
        <v>0</v>
      </c>
      <c r="MV316" s="144">
        <v>0</v>
      </c>
      <c r="MW316" s="144">
        <v>0</v>
      </c>
      <c r="MX316" s="144">
        <v>0</v>
      </c>
      <c r="MY316" s="144">
        <v>0</v>
      </c>
      <c r="MZ316" s="144">
        <v>1</v>
      </c>
      <c r="NA316" s="144">
        <v>1</v>
      </c>
      <c r="NB316" s="144">
        <v>1</v>
      </c>
      <c r="NC316" s="144">
        <v>1</v>
      </c>
      <c r="ND316" s="144">
        <v>1</v>
      </c>
      <c r="NE316" s="144">
        <v>1</v>
      </c>
      <c r="NF316" s="144">
        <v>1</v>
      </c>
      <c r="NG316" s="144">
        <v>1</v>
      </c>
      <c r="NH316" s="144">
        <v>1</v>
      </c>
      <c r="NI316" s="144">
        <v>1</v>
      </c>
      <c r="NJ316" s="144">
        <v>1</v>
      </c>
      <c r="NK316" s="144">
        <v>1</v>
      </c>
      <c r="NL316" s="144">
        <v>1</v>
      </c>
      <c r="NM316" s="144">
        <v>1</v>
      </c>
      <c r="NN316" s="144">
        <v>1</v>
      </c>
      <c r="NO316" s="144">
        <v>1</v>
      </c>
      <c r="NP316" s="144">
        <v>1</v>
      </c>
      <c r="NQ316" s="144">
        <v>1</v>
      </c>
      <c r="NR316" s="144">
        <v>0</v>
      </c>
      <c r="NS316" s="144">
        <v>0</v>
      </c>
      <c r="NT316" s="144">
        <v>0</v>
      </c>
      <c r="NU316" s="144">
        <v>0</v>
      </c>
      <c r="NV316" s="144">
        <v>0</v>
      </c>
      <c r="NW316" s="144">
        <v>0</v>
      </c>
      <c r="NX316" s="144">
        <v>0</v>
      </c>
      <c r="NY316" s="144">
        <v>0</v>
      </c>
      <c r="NZ316" s="144">
        <v>0</v>
      </c>
      <c r="OA316" s="144">
        <v>0</v>
      </c>
      <c r="OB316" s="144">
        <v>0</v>
      </c>
      <c r="OC316" s="144">
        <v>0</v>
      </c>
      <c r="OD316" s="144">
        <v>0</v>
      </c>
      <c r="OE316" s="144">
        <v>0</v>
      </c>
      <c r="OF316" s="144">
        <v>0</v>
      </c>
      <c r="OG316" s="144">
        <v>0</v>
      </c>
      <c r="OH316" s="144">
        <v>0</v>
      </c>
      <c r="OI316" s="144">
        <v>0</v>
      </c>
      <c r="OJ316" s="144">
        <v>0</v>
      </c>
      <c r="OK316" s="144">
        <v>0</v>
      </c>
      <c r="OL316" s="144">
        <v>0</v>
      </c>
      <c r="OM316" s="144">
        <v>0</v>
      </c>
      <c r="ON316" s="144">
        <v>0</v>
      </c>
      <c r="OO316" s="144">
        <v>0</v>
      </c>
      <c r="OP316" s="144">
        <v>0</v>
      </c>
      <c r="OQ316" s="144">
        <v>0</v>
      </c>
      <c r="OR316" s="473">
        <v>0</v>
      </c>
      <c r="OS316" s="473">
        <v>0</v>
      </c>
      <c r="OT316" s="379">
        <v>0</v>
      </c>
      <c r="OU316" s="379">
        <v>0</v>
      </c>
      <c r="OV316" s="379">
        <v>0</v>
      </c>
      <c r="OW316" s="379">
        <v>0</v>
      </c>
      <c r="OX316" s="473"/>
    </row>
    <row r="317" spans="1:420" s="144" customFormat="1" x14ac:dyDescent="0.2">
      <c r="A317" s="318"/>
      <c r="B317" s="318">
        <v>14</v>
      </c>
      <c r="C317" s="319">
        <f t="shared" ca="1" si="254"/>
        <v>0</v>
      </c>
      <c r="D317" s="322"/>
      <c r="E317" s="322"/>
      <c r="F317" s="322"/>
      <c r="G317" s="144">
        <v>1</v>
      </c>
      <c r="H317" s="144">
        <v>1</v>
      </c>
      <c r="I317" s="343">
        <v>1</v>
      </c>
      <c r="J317" s="144">
        <v>1</v>
      </c>
      <c r="K317" s="144">
        <v>1</v>
      </c>
      <c r="L317" s="144">
        <v>1</v>
      </c>
      <c r="M317" s="144">
        <v>1</v>
      </c>
      <c r="N317" s="144">
        <v>1</v>
      </c>
      <c r="O317" s="144">
        <v>1</v>
      </c>
      <c r="P317" s="144">
        <v>1</v>
      </c>
      <c r="Q317" s="144">
        <v>1</v>
      </c>
      <c r="R317" s="144">
        <v>1</v>
      </c>
      <c r="S317" s="144">
        <v>0</v>
      </c>
      <c r="T317" s="144">
        <v>0</v>
      </c>
      <c r="U317" s="144">
        <v>0</v>
      </c>
      <c r="V317" s="144">
        <v>0</v>
      </c>
      <c r="W317" s="144">
        <v>0</v>
      </c>
      <c r="X317" s="144">
        <v>0</v>
      </c>
      <c r="Y317" s="144">
        <v>0</v>
      </c>
      <c r="Z317" s="144">
        <v>0</v>
      </c>
      <c r="AA317" s="144">
        <v>0</v>
      </c>
      <c r="AB317" s="144">
        <v>0</v>
      </c>
      <c r="AC317" s="144">
        <v>0</v>
      </c>
      <c r="AD317" s="144">
        <v>0</v>
      </c>
      <c r="AE317" s="144">
        <v>0</v>
      </c>
      <c r="AF317" s="144">
        <v>0</v>
      </c>
      <c r="AG317" s="144">
        <v>0</v>
      </c>
      <c r="AH317" s="144">
        <v>0</v>
      </c>
      <c r="AI317" s="144">
        <v>0</v>
      </c>
      <c r="AJ317" s="144">
        <v>0</v>
      </c>
      <c r="AK317" s="144">
        <v>0</v>
      </c>
      <c r="AL317" s="144">
        <v>0</v>
      </c>
      <c r="AM317" s="144">
        <v>0</v>
      </c>
      <c r="AN317" s="144">
        <v>0</v>
      </c>
      <c r="AO317" s="144">
        <v>0</v>
      </c>
      <c r="AP317" s="363">
        <v>0</v>
      </c>
      <c r="AQ317" s="144">
        <v>0</v>
      </c>
      <c r="AR317" s="144">
        <v>0</v>
      </c>
      <c r="AS317" s="144">
        <v>0</v>
      </c>
      <c r="AT317" s="144">
        <v>0</v>
      </c>
      <c r="AU317" s="144">
        <v>0</v>
      </c>
      <c r="AV317" s="144">
        <v>0</v>
      </c>
      <c r="AW317" s="144">
        <v>0</v>
      </c>
      <c r="AX317" s="144">
        <v>0</v>
      </c>
      <c r="AY317" s="144">
        <v>0</v>
      </c>
      <c r="AZ317" s="144">
        <v>0</v>
      </c>
      <c r="BA317" s="144">
        <v>0</v>
      </c>
      <c r="BB317" s="144">
        <v>0</v>
      </c>
      <c r="BC317" s="144">
        <v>0</v>
      </c>
      <c r="BD317" s="144">
        <v>0</v>
      </c>
      <c r="BE317" s="144">
        <v>0</v>
      </c>
      <c r="BF317" s="144">
        <v>0</v>
      </c>
      <c r="BG317" s="144">
        <v>0</v>
      </c>
      <c r="BH317" s="144">
        <v>0</v>
      </c>
      <c r="BI317" s="144">
        <v>0</v>
      </c>
      <c r="BJ317" s="144">
        <v>0</v>
      </c>
      <c r="BK317" s="144">
        <v>0</v>
      </c>
      <c r="BL317" s="144">
        <v>0</v>
      </c>
      <c r="BM317" s="144">
        <v>0</v>
      </c>
      <c r="BN317" s="144">
        <v>0</v>
      </c>
      <c r="BO317" s="144">
        <v>0</v>
      </c>
      <c r="BP317" s="144">
        <v>0</v>
      </c>
      <c r="BQ317" s="144">
        <v>0</v>
      </c>
      <c r="BR317" s="144">
        <v>0</v>
      </c>
      <c r="BS317" s="371">
        <v>0</v>
      </c>
      <c r="BT317" s="144">
        <v>0</v>
      </c>
      <c r="BU317" s="144">
        <v>0</v>
      </c>
      <c r="BV317" s="144">
        <v>0</v>
      </c>
      <c r="BW317" s="144">
        <v>0</v>
      </c>
      <c r="BX317" s="144">
        <v>0</v>
      </c>
      <c r="BY317" s="144">
        <v>0</v>
      </c>
      <c r="BZ317" s="144">
        <v>0</v>
      </c>
      <c r="CA317" s="144">
        <v>0</v>
      </c>
      <c r="CB317" s="144">
        <v>0</v>
      </c>
      <c r="CC317" s="329">
        <v>0</v>
      </c>
      <c r="CD317" s="329">
        <v>0</v>
      </c>
      <c r="CE317" s="329">
        <v>0</v>
      </c>
      <c r="CF317" s="329">
        <v>0</v>
      </c>
      <c r="CG317" s="144">
        <v>0</v>
      </c>
      <c r="CH317" s="144">
        <v>0</v>
      </c>
      <c r="CI317" s="329">
        <v>0</v>
      </c>
      <c r="CJ317" s="144">
        <v>0</v>
      </c>
      <c r="CK317" s="144">
        <v>0</v>
      </c>
      <c r="CL317" s="144">
        <v>0</v>
      </c>
      <c r="CM317" s="144">
        <v>0</v>
      </c>
      <c r="CN317" s="144">
        <v>0</v>
      </c>
      <c r="CO317" s="144">
        <v>0</v>
      </c>
      <c r="CP317" s="144">
        <v>1</v>
      </c>
      <c r="CQ317" s="144">
        <v>1</v>
      </c>
      <c r="CR317" s="144">
        <v>1</v>
      </c>
      <c r="CS317" s="144">
        <v>1</v>
      </c>
      <c r="CT317" s="144">
        <v>1</v>
      </c>
      <c r="CU317" s="144">
        <v>1</v>
      </c>
      <c r="CV317" s="144">
        <v>1</v>
      </c>
      <c r="CW317" s="144">
        <v>1</v>
      </c>
      <c r="CX317" s="144">
        <v>1</v>
      </c>
      <c r="CY317" s="144">
        <v>1</v>
      </c>
      <c r="CZ317" s="144">
        <v>1</v>
      </c>
      <c r="DA317" s="144">
        <v>1</v>
      </c>
      <c r="DB317" s="144">
        <v>1</v>
      </c>
      <c r="DC317" s="144">
        <v>1</v>
      </c>
      <c r="DD317" s="144">
        <v>1</v>
      </c>
      <c r="DE317" s="144">
        <v>1</v>
      </c>
      <c r="DF317" s="144">
        <v>1</v>
      </c>
      <c r="DG317" s="144">
        <v>1</v>
      </c>
      <c r="DH317" s="144">
        <v>1</v>
      </c>
      <c r="DI317" s="144">
        <v>1</v>
      </c>
      <c r="DJ317" s="144">
        <v>1</v>
      </c>
      <c r="DK317" s="144">
        <v>0</v>
      </c>
      <c r="DL317" s="144">
        <v>0</v>
      </c>
      <c r="DM317" s="144">
        <v>0</v>
      </c>
      <c r="DN317" s="144">
        <v>0</v>
      </c>
      <c r="DO317" s="144">
        <v>0</v>
      </c>
      <c r="DP317" s="144">
        <v>0</v>
      </c>
      <c r="DQ317" s="144">
        <v>0</v>
      </c>
      <c r="DR317" s="329">
        <v>0</v>
      </c>
      <c r="DS317" s="144">
        <v>0</v>
      </c>
      <c r="DT317" s="329"/>
      <c r="DU317" s="329"/>
      <c r="DV317" s="329"/>
      <c r="DW317" s="329"/>
      <c r="DX317" s="329"/>
      <c r="DY317" s="329"/>
      <c r="DZ317" s="329"/>
      <c r="EA317" s="329"/>
      <c r="EB317" s="329"/>
      <c r="EC317" s="329"/>
      <c r="ED317" s="329"/>
      <c r="EE317" s="329"/>
      <c r="EF317" s="329">
        <v>2</v>
      </c>
      <c r="EG317" s="329">
        <v>2</v>
      </c>
      <c r="EH317" s="329">
        <v>2</v>
      </c>
      <c r="EI317" s="329">
        <v>2</v>
      </c>
      <c r="EJ317" s="329">
        <v>2</v>
      </c>
      <c r="EK317" s="329">
        <v>1</v>
      </c>
      <c r="EL317" s="329"/>
      <c r="EM317" s="329"/>
      <c r="EN317" s="329"/>
      <c r="EP317" s="329"/>
      <c r="EQ317" s="329"/>
      <c r="ER317" s="329"/>
      <c r="ES317" s="329"/>
      <c r="ET317" s="329"/>
      <c r="EU317" s="381"/>
      <c r="EV317" s="329"/>
      <c r="EW317" s="329"/>
      <c r="EX317" s="329"/>
      <c r="EY317" s="329"/>
      <c r="EZ317" s="329"/>
      <c r="FA317" s="329"/>
      <c r="FB317" s="329"/>
      <c r="FC317" s="329"/>
      <c r="FD317" s="329"/>
      <c r="FE317" s="329"/>
      <c r="FF317" s="329"/>
      <c r="FG317" s="329"/>
      <c r="FH317" s="329"/>
      <c r="FI317" s="329"/>
      <c r="FJ317" s="329"/>
      <c r="FL317" s="329"/>
      <c r="FM317" s="329"/>
      <c r="FN317" s="144">
        <v>0</v>
      </c>
      <c r="FQ317" s="329">
        <v>0</v>
      </c>
      <c r="FR317" s="144">
        <v>0</v>
      </c>
      <c r="FS317" s="329">
        <v>0</v>
      </c>
      <c r="FT317" s="144">
        <v>0</v>
      </c>
      <c r="FU317" s="329">
        <v>0</v>
      </c>
      <c r="FV317" s="329">
        <v>0</v>
      </c>
      <c r="FW317" s="329">
        <v>0</v>
      </c>
      <c r="FX317" s="329">
        <v>0</v>
      </c>
      <c r="FY317" s="329">
        <v>0</v>
      </c>
      <c r="FZ317" s="329">
        <v>0</v>
      </c>
      <c r="GA317" s="329">
        <v>0</v>
      </c>
      <c r="GB317" s="329">
        <v>0</v>
      </c>
      <c r="GC317" s="329">
        <v>0</v>
      </c>
      <c r="GD317" s="329">
        <v>0</v>
      </c>
      <c r="GE317" s="329">
        <v>0</v>
      </c>
      <c r="GF317" s="329">
        <v>0</v>
      </c>
      <c r="GG317" s="329">
        <v>0</v>
      </c>
      <c r="GH317" s="329">
        <v>0</v>
      </c>
      <c r="GI317" s="329">
        <v>0</v>
      </c>
      <c r="GJ317" s="329">
        <v>0</v>
      </c>
      <c r="GK317" s="329">
        <v>0</v>
      </c>
      <c r="GL317" s="329">
        <v>0</v>
      </c>
      <c r="GM317" s="329">
        <v>0</v>
      </c>
      <c r="GN317" s="329">
        <v>0</v>
      </c>
      <c r="GO317" s="329">
        <v>0</v>
      </c>
      <c r="GP317" s="144">
        <v>0</v>
      </c>
      <c r="GQ317" s="329">
        <v>0</v>
      </c>
      <c r="GR317" s="329">
        <v>0</v>
      </c>
      <c r="GS317" s="329">
        <v>0</v>
      </c>
      <c r="GT317" s="329">
        <v>0</v>
      </c>
      <c r="GU317" s="329">
        <v>0</v>
      </c>
      <c r="GV317" s="144">
        <v>0</v>
      </c>
      <c r="GW317" s="144">
        <v>0</v>
      </c>
      <c r="GX317" s="144">
        <v>0</v>
      </c>
      <c r="GY317" s="144">
        <v>0</v>
      </c>
      <c r="GZ317" s="144">
        <v>0</v>
      </c>
      <c r="HA317" s="144">
        <v>0</v>
      </c>
      <c r="HB317" s="144">
        <v>0</v>
      </c>
      <c r="HC317" s="144">
        <v>0</v>
      </c>
      <c r="HD317" s="144">
        <v>0</v>
      </c>
      <c r="HE317" s="144">
        <v>0</v>
      </c>
      <c r="HF317" s="329">
        <v>0</v>
      </c>
      <c r="HG317" s="144">
        <v>0</v>
      </c>
      <c r="HH317" s="144">
        <v>0</v>
      </c>
      <c r="HI317" s="144">
        <v>0</v>
      </c>
      <c r="HJ317" s="144">
        <v>0</v>
      </c>
      <c r="HK317" s="144">
        <v>0</v>
      </c>
      <c r="HL317" s="144">
        <v>0</v>
      </c>
      <c r="HM317" s="144">
        <v>0</v>
      </c>
      <c r="HN317" s="144">
        <v>0</v>
      </c>
      <c r="HO317" s="144">
        <v>0</v>
      </c>
      <c r="HP317" s="144">
        <v>0</v>
      </c>
      <c r="HQ317" s="144">
        <v>0</v>
      </c>
      <c r="HR317" s="144">
        <v>0</v>
      </c>
      <c r="HS317" s="144">
        <v>0</v>
      </c>
      <c r="HT317" s="144">
        <v>0</v>
      </c>
      <c r="HU317" s="144">
        <v>0</v>
      </c>
      <c r="HV317" s="144">
        <v>0</v>
      </c>
      <c r="HW317" s="144">
        <v>0</v>
      </c>
      <c r="HX317" s="144">
        <v>0</v>
      </c>
      <c r="HY317" s="144">
        <v>0</v>
      </c>
      <c r="HZ317" s="144">
        <v>0</v>
      </c>
      <c r="IA317" s="144">
        <v>0</v>
      </c>
      <c r="IB317" s="144">
        <v>0</v>
      </c>
      <c r="IC317" s="144">
        <v>0</v>
      </c>
      <c r="ID317" s="144">
        <v>0</v>
      </c>
      <c r="IE317" s="144">
        <v>0</v>
      </c>
      <c r="IF317" s="144">
        <v>0</v>
      </c>
      <c r="IG317" s="144">
        <v>0</v>
      </c>
      <c r="IH317" s="144">
        <v>0</v>
      </c>
      <c r="II317" s="144">
        <v>0</v>
      </c>
      <c r="IJ317" s="144">
        <v>0</v>
      </c>
      <c r="IK317" s="144">
        <v>0</v>
      </c>
      <c r="IL317" s="144">
        <v>0</v>
      </c>
      <c r="IM317" s="144">
        <v>0</v>
      </c>
      <c r="IN317" s="341">
        <f t="shared" si="255"/>
        <v>0</v>
      </c>
      <c r="IO317" s="144">
        <v>0</v>
      </c>
      <c r="IP317" s="144">
        <v>0</v>
      </c>
      <c r="IQ317" s="144">
        <v>0</v>
      </c>
      <c r="IR317" s="144">
        <v>0</v>
      </c>
      <c r="IS317" s="144">
        <v>0</v>
      </c>
      <c r="IT317" s="144">
        <v>0</v>
      </c>
      <c r="IU317" s="144">
        <v>0</v>
      </c>
      <c r="IV317" s="144">
        <v>0</v>
      </c>
      <c r="IW317" s="144">
        <v>0</v>
      </c>
      <c r="IX317" s="144">
        <v>0</v>
      </c>
      <c r="IY317" s="144">
        <v>0</v>
      </c>
      <c r="IZ317" s="144">
        <v>0</v>
      </c>
      <c r="JA317" s="144">
        <v>0</v>
      </c>
      <c r="JB317" s="144">
        <v>0</v>
      </c>
      <c r="JC317" s="343">
        <f t="shared" si="257"/>
        <v>0</v>
      </c>
      <c r="JD317" s="144">
        <v>0</v>
      </c>
      <c r="JE317" s="144">
        <v>0</v>
      </c>
      <c r="JF317" s="362">
        <f t="shared" si="258"/>
        <v>0</v>
      </c>
      <c r="JG317" s="144">
        <v>0</v>
      </c>
      <c r="JH317" s="144">
        <v>0</v>
      </c>
      <c r="JI317" s="144">
        <v>0</v>
      </c>
      <c r="JJ317" s="144">
        <v>0</v>
      </c>
      <c r="JK317" s="144">
        <v>0</v>
      </c>
      <c r="JL317" s="144">
        <v>0</v>
      </c>
      <c r="JM317" s="144">
        <v>0</v>
      </c>
      <c r="JN317" s="341">
        <f t="shared" si="259"/>
        <v>0</v>
      </c>
      <c r="JO317" s="144">
        <v>0</v>
      </c>
      <c r="JP317" s="144">
        <v>0</v>
      </c>
      <c r="JQ317" s="144">
        <v>0</v>
      </c>
      <c r="JR317" s="144">
        <v>0</v>
      </c>
      <c r="JS317" s="144">
        <v>0</v>
      </c>
      <c r="JT317" s="144">
        <v>0</v>
      </c>
      <c r="JU317" s="144">
        <v>0</v>
      </c>
      <c r="JV317" s="341">
        <f t="shared" si="260"/>
        <v>0</v>
      </c>
      <c r="JW317" s="144">
        <v>0</v>
      </c>
      <c r="JX317" s="144">
        <v>0</v>
      </c>
      <c r="JY317" s="144">
        <v>0</v>
      </c>
      <c r="JZ317" s="144">
        <v>0</v>
      </c>
      <c r="KA317" s="144">
        <v>0</v>
      </c>
      <c r="KB317" s="144">
        <v>0</v>
      </c>
      <c r="KC317" s="144">
        <v>0</v>
      </c>
      <c r="KD317" s="144">
        <v>0</v>
      </c>
      <c r="KE317" s="144">
        <v>0</v>
      </c>
      <c r="KF317" s="144">
        <v>0</v>
      </c>
      <c r="KG317" s="144">
        <v>0</v>
      </c>
      <c r="KH317" s="144">
        <v>0</v>
      </c>
      <c r="KI317" s="144">
        <v>0</v>
      </c>
      <c r="KJ317" s="144">
        <v>0</v>
      </c>
      <c r="KK317" s="144">
        <v>0</v>
      </c>
      <c r="KL317" s="144">
        <v>0</v>
      </c>
      <c r="KM317" s="144">
        <v>0</v>
      </c>
      <c r="KN317" s="144">
        <v>0</v>
      </c>
      <c r="KO317" s="144">
        <v>0</v>
      </c>
      <c r="KP317" s="144">
        <v>0</v>
      </c>
      <c r="KQ317" s="144">
        <v>0</v>
      </c>
      <c r="KR317" s="144">
        <v>0</v>
      </c>
      <c r="KS317" s="144">
        <v>0</v>
      </c>
      <c r="KT317" s="144">
        <v>0</v>
      </c>
      <c r="KU317" s="144">
        <v>0</v>
      </c>
      <c r="KV317" s="144">
        <v>0</v>
      </c>
      <c r="KW317" s="144">
        <v>0</v>
      </c>
      <c r="KX317" s="144">
        <v>0</v>
      </c>
      <c r="KY317" s="144">
        <v>0</v>
      </c>
      <c r="KZ317" s="144">
        <v>0</v>
      </c>
      <c r="LA317" s="144">
        <v>0</v>
      </c>
      <c r="LB317" s="144">
        <v>0</v>
      </c>
      <c r="LC317" s="144">
        <v>0</v>
      </c>
      <c r="LD317" s="144">
        <v>0</v>
      </c>
      <c r="LE317" s="144">
        <v>0</v>
      </c>
      <c r="LF317" s="144">
        <v>0</v>
      </c>
      <c r="LG317" s="144">
        <v>0</v>
      </c>
      <c r="LH317" s="144">
        <v>0</v>
      </c>
      <c r="LI317" s="144">
        <v>0</v>
      </c>
      <c r="LJ317" s="144">
        <v>0</v>
      </c>
      <c r="LK317" s="144">
        <v>0</v>
      </c>
      <c r="LL317" s="144">
        <v>0</v>
      </c>
      <c r="LM317" s="144">
        <v>0</v>
      </c>
      <c r="LN317" s="144">
        <v>0</v>
      </c>
      <c r="LO317" s="144">
        <v>0</v>
      </c>
      <c r="LP317" s="144">
        <v>0</v>
      </c>
      <c r="LQ317" s="144">
        <v>0</v>
      </c>
      <c r="LR317" s="144">
        <v>0</v>
      </c>
      <c r="LS317" s="144">
        <v>0</v>
      </c>
      <c r="LT317" s="144">
        <v>0</v>
      </c>
      <c r="LU317" s="144">
        <v>0</v>
      </c>
      <c r="LV317" s="144">
        <v>0</v>
      </c>
      <c r="LW317" s="144">
        <v>0</v>
      </c>
      <c r="LX317" s="144">
        <v>0</v>
      </c>
      <c r="LY317" s="144">
        <v>0</v>
      </c>
      <c r="LZ317" s="144">
        <v>0</v>
      </c>
      <c r="MA317" s="144">
        <v>0</v>
      </c>
      <c r="MB317" s="144">
        <v>0</v>
      </c>
      <c r="MC317" s="473">
        <v>0</v>
      </c>
      <c r="MD317" s="144">
        <v>0</v>
      </c>
      <c r="ME317" s="144">
        <v>0</v>
      </c>
      <c r="MF317" s="144">
        <v>0</v>
      </c>
      <c r="MG317" s="144">
        <v>0</v>
      </c>
      <c r="MH317" s="144">
        <v>0</v>
      </c>
      <c r="MI317" s="144">
        <v>0</v>
      </c>
      <c r="MJ317" s="144">
        <v>0</v>
      </c>
      <c r="MK317" s="144">
        <v>0</v>
      </c>
      <c r="ML317" s="144">
        <v>0</v>
      </c>
      <c r="MM317" s="144">
        <v>0</v>
      </c>
      <c r="MN317" s="144">
        <v>0</v>
      </c>
      <c r="MO317" s="144">
        <v>0</v>
      </c>
      <c r="MP317" s="144">
        <v>0</v>
      </c>
      <c r="MQ317" s="144">
        <v>0</v>
      </c>
      <c r="MR317" s="144">
        <v>0</v>
      </c>
      <c r="MS317" s="144">
        <v>0</v>
      </c>
      <c r="MT317" s="144">
        <v>0</v>
      </c>
      <c r="MU317" s="144">
        <v>0</v>
      </c>
      <c r="MV317" s="144">
        <v>0</v>
      </c>
      <c r="MW317" s="144">
        <v>0</v>
      </c>
      <c r="MX317" s="144">
        <v>0</v>
      </c>
      <c r="MY317" s="144">
        <v>0</v>
      </c>
      <c r="MZ317" s="144">
        <v>0</v>
      </c>
      <c r="NA317" s="144">
        <v>0</v>
      </c>
      <c r="NB317" s="144">
        <v>0</v>
      </c>
      <c r="NC317" s="144">
        <v>0</v>
      </c>
      <c r="ND317" s="144">
        <v>0</v>
      </c>
      <c r="NE317" s="144">
        <v>0</v>
      </c>
      <c r="NF317" s="144">
        <v>0</v>
      </c>
      <c r="NG317" s="144">
        <v>0</v>
      </c>
      <c r="NH317" s="144">
        <v>0</v>
      </c>
      <c r="NI317" s="144">
        <v>0</v>
      </c>
      <c r="NJ317" s="144">
        <v>0</v>
      </c>
      <c r="NK317" s="144">
        <v>0</v>
      </c>
      <c r="NL317" s="144">
        <v>0</v>
      </c>
      <c r="NM317" s="144">
        <v>0</v>
      </c>
      <c r="NN317" s="144">
        <v>0</v>
      </c>
      <c r="NO317" s="144">
        <v>0</v>
      </c>
      <c r="NP317" s="144">
        <v>0</v>
      </c>
      <c r="NQ317" s="144">
        <v>0</v>
      </c>
      <c r="NR317" s="144">
        <v>0</v>
      </c>
      <c r="NS317" s="144">
        <v>0</v>
      </c>
      <c r="NT317" s="144">
        <v>0</v>
      </c>
      <c r="NU317" s="144">
        <v>0</v>
      </c>
      <c r="NV317" s="144">
        <v>0</v>
      </c>
      <c r="NW317" s="144">
        <v>0</v>
      </c>
      <c r="NX317" s="144">
        <v>0</v>
      </c>
      <c r="NY317" s="144">
        <v>0</v>
      </c>
      <c r="NZ317" s="144">
        <v>0</v>
      </c>
      <c r="OA317" s="144">
        <v>0</v>
      </c>
      <c r="OB317" s="144">
        <v>0</v>
      </c>
      <c r="OC317" s="144">
        <v>0</v>
      </c>
      <c r="OD317" s="144">
        <v>0</v>
      </c>
      <c r="OE317" s="144">
        <v>0</v>
      </c>
      <c r="OF317" s="144">
        <v>0</v>
      </c>
      <c r="OG317" s="144">
        <v>0</v>
      </c>
      <c r="OH317" s="144">
        <v>0</v>
      </c>
      <c r="OI317" s="144">
        <v>0</v>
      </c>
      <c r="OJ317" s="144">
        <v>0</v>
      </c>
      <c r="OK317" s="144">
        <v>0</v>
      </c>
      <c r="OL317" s="144">
        <v>0</v>
      </c>
      <c r="OM317" s="144">
        <v>0</v>
      </c>
      <c r="ON317" s="144">
        <v>0</v>
      </c>
      <c r="OO317" s="144">
        <v>0</v>
      </c>
      <c r="OP317" s="144">
        <v>0</v>
      </c>
      <c r="OQ317" s="144">
        <v>0</v>
      </c>
      <c r="OR317" s="473">
        <v>0</v>
      </c>
      <c r="OS317" s="473">
        <v>0</v>
      </c>
      <c r="OT317" s="379">
        <v>0</v>
      </c>
      <c r="OU317" s="379">
        <v>0</v>
      </c>
      <c r="OV317" s="379">
        <v>0</v>
      </c>
      <c r="OW317" s="379">
        <v>0</v>
      </c>
      <c r="OX317" s="473"/>
    </row>
    <row r="318" spans="1:420" s="144" customFormat="1" x14ac:dyDescent="0.2">
      <c r="A318" s="55"/>
      <c r="B318" s="318">
        <v>15</v>
      </c>
      <c r="C318" s="319">
        <f t="shared" ca="1" si="254"/>
        <v>0</v>
      </c>
      <c r="D318" s="322"/>
      <c r="E318" s="322"/>
      <c r="F318" s="322"/>
      <c r="G318" s="144">
        <v>1</v>
      </c>
      <c r="H318" s="144">
        <v>1</v>
      </c>
      <c r="I318" s="343">
        <v>1</v>
      </c>
      <c r="J318" s="144">
        <v>1</v>
      </c>
      <c r="K318" s="144">
        <v>1</v>
      </c>
      <c r="L318" s="144">
        <v>1</v>
      </c>
      <c r="M318" s="144">
        <v>1</v>
      </c>
      <c r="N318" s="144">
        <v>1</v>
      </c>
      <c r="O318" s="144">
        <v>1</v>
      </c>
      <c r="P318" s="144">
        <v>1</v>
      </c>
      <c r="Q318" s="144">
        <v>1</v>
      </c>
      <c r="R318" s="144">
        <v>1</v>
      </c>
      <c r="S318" s="144">
        <v>2</v>
      </c>
      <c r="T318" s="144">
        <v>2</v>
      </c>
      <c r="U318" s="144">
        <v>2</v>
      </c>
      <c r="V318" s="144">
        <v>2</v>
      </c>
      <c r="W318" s="144">
        <v>2</v>
      </c>
      <c r="X318" s="144">
        <v>2</v>
      </c>
      <c r="Y318" s="144">
        <v>2</v>
      </c>
      <c r="Z318" s="144">
        <v>2</v>
      </c>
      <c r="AA318" s="144">
        <v>2</v>
      </c>
      <c r="AB318" s="144">
        <v>2</v>
      </c>
      <c r="AC318" s="144">
        <v>2</v>
      </c>
      <c r="AD318" s="144">
        <v>2</v>
      </c>
      <c r="AE318" s="144">
        <v>2</v>
      </c>
      <c r="AF318" s="144">
        <v>2</v>
      </c>
      <c r="AG318" s="144">
        <v>1</v>
      </c>
      <c r="AH318" s="144">
        <v>1</v>
      </c>
      <c r="AI318" s="144">
        <v>1</v>
      </c>
      <c r="AJ318" s="144">
        <v>1</v>
      </c>
      <c r="AK318" s="144">
        <v>1</v>
      </c>
      <c r="AL318" s="144">
        <v>0</v>
      </c>
      <c r="AM318" s="144">
        <v>0</v>
      </c>
      <c r="AN318" s="144">
        <v>0</v>
      </c>
      <c r="AO318" s="144">
        <v>0</v>
      </c>
      <c r="AP318" s="363">
        <v>0</v>
      </c>
      <c r="AQ318" s="144">
        <v>0</v>
      </c>
      <c r="AR318" s="144">
        <v>0</v>
      </c>
      <c r="AS318" s="144">
        <v>0</v>
      </c>
      <c r="AT318" s="144">
        <v>0</v>
      </c>
      <c r="AU318" s="144">
        <v>0</v>
      </c>
      <c r="AV318" s="144">
        <v>0</v>
      </c>
      <c r="AW318" s="144">
        <v>0</v>
      </c>
      <c r="AX318" s="144">
        <v>0</v>
      </c>
      <c r="AY318" s="144">
        <v>0</v>
      </c>
      <c r="AZ318" s="144">
        <v>0</v>
      </c>
      <c r="BA318" s="144">
        <v>0</v>
      </c>
      <c r="BB318" s="144">
        <v>0</v>
      </c>
      <c r="BC318" s="144">
        <v>0</v>
      </c>
      <c r="BD318" s="144">
        <v>0</v>
      </c>
      <c r="BE318" s="144">
        <v>0</v>
      </c>
      <c r="BF318" s="144">
        <v>0</v>
      </c>
      <c r="BG318" s="144">
        <v>0</v>
      </c>
      <c r="BH318" s="144">
        <v>0</v>
      </c>
      <c r="BI318" s="144">
        <v>0</v>
      </c>
      <c r="BJ318" s="144">
        <v>0</v>
      </c>
      <c r="BK318" s="144">
        <v>0</v>
      </c>
      <c r="BL318" s="144">
        <v>0</v>
      </c>
      <c r="BM318" s="144">
        <v>0</v>
      </c>
      <c r="BN318" s="144">
        <v>0</v>
      </c>
      <c r="BO318" s="144">
        <v>0</v>
      </c>
      <c r="BP318" s="144">
        <v>0</v>
      </c>
      <c r="BQ318" s="144">
        <v>0</v>
      </c>
      <c r="BR318" s="144">
        <v>0</v>
      </c>
      <c r="BS318" s="371">
        <v>0</v>
      </c>
      <c r="BT318" s="144">
        <v>1</v>
      </c>
      <c r="BU318" s="144">
        <v>1</v>
      </c>
      <c r="BV318" s="144">
        <v>1</v>
      </c>
      <c r="BW318" s="144">
        <v>1</v>
      </c>
      <c r="BX318" s="144">
        <v>1</v>
      </c>
      <c r="BY318" s="144">
        <v>1</v>
      </c>
      <c r="BZ318" s="144">
        <v>1</v>
      </c>
      <c r="CA318" s="329">
        <v>1</v>
      </c>
      <c r="CB318" s="144">
        <v>0</v>
      </c>
      <c r="CC318" s="329">
        <v>0</v>
      </c>
      <c r="CD318" s="329">
        <v>0</v>
      </c>
      <c r="CE318" s="329">
        <v>0</v>
      </c>
      <c r="CF318" s="329">
        <v>0</v>
      </c>
      <c r="CG318" s="144">
        <v>0</v>
      </c>
      <c r="CH318" s="144">
        <v>0</v>
      </c>
      <c r="CI318" s="329">
        <v>0</v>
      </c>
      <c r="CJ318" s="144">
        <v>0</v>
      </c>
      <c r="CK318" s="144">
        <v>0</v>
      </c>
      <c r="CL318" s="144">
        <v>0</v>
      </c>
      <c r="CM318" s="144">
        <v>0</v>
      </c>
      <c r="CN318" s="144">
        <v>0</v>
      </c>
      <c r="CO318" s="144">
        <v>0</v>
      </c>
      <c r="CP318" s="144">
        <v>0</v>
      </c>
      <c r="CQ318" s="144">
        <v>0</v>
      </c>
      <c r="CR318" s="144">
        <v>0</v>
      </c>
      <c r="CS318" s="144">
        <v>0</v>
      </c>
      <c r="CT318" s="144">
        <v>0</v>
      </c>
      <c r="CU318" s="144">
        <v>0</v>
      </c>
      <c r="CV318" s="144">
        <v>0</v>
      </c>
      <c r="CW318" s="144">
        <v>0</v>
      </c>
      <c r="CX318" s="144">
        <v>0</v>
      </c>
      <c r="CY318" s="144">
        <v>0</v>
      </c>
      <c r="CZ318" s="144">
        <v>0</v>
      </c>
      <c r="DA318" s="144">
        <v>0</v>
      </c>
      <c r="DB318" s="144">
        <v>0</v>
      </c>
      <c r="DC318" s="144">
        <v>0</v>
      </c>
      <c r="DD318" s="144">
        <v>0</v>
      </c>
      <c r="DE318" s="144">
        <v>0</v>
      </c>
      <c r="DF318" s="144">
        <v>0</v>
      </c>
      <c r="DG318" s="144">
        <v>0</v>
      </c>
      <c r="DH318" s="144">
        <v>0</v>
      </c>
      <c r="DI318" s="144">
        <v>0</v>
      </c>
      <c r="DJ318" s="144">
        <v>0</v>
      </c>
      <c r="DK318" s="144">
        <v>0</v>
      </c>
      <c r="DL318" s="144">
        <v>0</v>
      </c>
      <c r="DM318" s="144">
        <v>0</v>
      </c>
      <c r="DN318" s="144">
        <v>0</v>
      </c>
      <c r="DO318" s="144">
        <v>0</v>
      </c>
      <c r="DP318" s="144">
        <v>0</v>
      </c>
      <c r="DQ318" s="144">
        <v>0</v>
      </c>
      <c r="DR318" s="329">
        <v>0</v>
      </c>
      <c r="DS318" s="144">
        <v>0</v>
      </c>
      <c r="DT318" s="329"/>
      <c r="DU318" s="329"/>
      <c r="DV318" s="329"/>
      <c r="DW318" s="329"/>
      <c r="DX318" s="329"/>
      <c r="DY318" s="329"/>
      <c r="DZ318" s="329"/>
      <c r="EA318" s="329"/>
      <c r="EB318" s="329"/>
      <c r="EC318" s="329"/>
      <c r="ED318" s="329"/>
      <c r="EE318" s="329"/>
      <c r="EF318" s="329"/>
      <c r="EG318" s="329"/>
      <c r="EH318" s="329"/>
      <c r="EI318" s="329"/>
      <c r="EJ318" s="329"/>
      <c r="EK318" s="329"/>
      <c r="EL318" s="329"/>
      <c r="EM318" s="329"/>
      <c r="EN318" s="329"/>
      <c r="EP318" s="329"/>
      <c r="EQ318" s="329"/>
      <c r="ER318" s="329"/>
      <c r="ES318" s="329"/>
      <c r="ET318" s="329"/>
      <c r="EU318" s="381"/>
      <c r="EV318" s="329"/>
      <c r="EW318" s="329"/>
      <c r="EX318" s="329"/>
      <c r="EY318" s="329"/>
      <c r="EZ318" s="329"/>
      <c r="FA318" s="329"/>
      <c r="FB318" s="329"/>
      <c r="FC318" s="329"/>
      <c r="FD318" s="329"/>
      <c r="FE318" s="329"/>
      <c r="FF318" s="329"/>
      <c r="FG318" s="329"/>
      <c r="FH318" s="329"/>
      <c r="FI318" s="329"/>
      <c r="FJ318" s="329"/>
      <c r="FL318" s="329"/>
      <c r="FM318" s="329"/>
      <c r="FN318" s="144">
        <v>0</v>
      </c>
      <c r="FQ318" s="329">
        <v>0</v>
      </c>
      <c r="FR318" s="144">
        <v>0</v>
      </c>
      <c r="FS318" s="329">
        <v>0</v>
      </c>
      <c r="FT318" s="144">
        <v>0</v>
      </c>
      <c r="FU318" s="329">
        <v>0</v>
      </c>
      <c r="FV318" s="329">
        <v>0</v>
      </c>
      <c r="FW318" s="329">
        <v>0</v>
      </c>
      <c r="FX318" s="329">
        <v>0</v>
      </c>
      <c r="FY318" s="329">
        <v>0</v>
      </c>
      <c r="FZ318" s="329">
        <v>0</v>
      </c>
      <c r="GA318" s="329">
        <v>0</v>
      </c>
      <c r="GB318" s="329">
        <v>0</v>
      </c>
      <c r="GC318" s="329">
        <v>0</v>
      </c>
      <c r="GD318" s="329">
        <v>0</v>
      </c>
      <c r="GE318" s="329">
        <v>0</v>
      </c>
      <c r="GF318" s="329">
        <v>1</v>
      </c>
      <c r="GG318" s="329">
        <v>1</v>
      </c>
      <c r="GH318" s="329">
        <v>1</v>
      </c>
      <c r="GI318" s="329">
        <v>1</v>
      </c>
      <c r="GJ318" s="329">
        <v>1</v>
      </c>
      <c r="GK318" s="329">
        <v>1</v>
      </c>
      <c r="GL318" s="329">
        <v>1</v>
      </c>
      <c r="GM318" s="329">
        <v>1</v>
      </c>
      <c r="GN318" s="329">
        <v>1</v>
      </c>
      <c r="GO318" s="329">
        <v>1</v>
      </c>
      <c r="GP318" s="144">
        <v>1</v>
      </c>
      <c r="GQ318" s="329">
        <v>0</v>
      </c>
      <c r="GR318" s="329">
        <v>0</v>
      </c>
      <c r="GS318" s="329">
        <v>0</v>
      </c>
      <c r="GT318" s="329">
        <v>0</v>
      </c>
      <c r="GU318" s="329">
        <v>0</v>
      </c>
      <c r="GV318" s="144">
        <v>0</v>
      </c>
      <c r="GW318" s="144">
        <v>0</v>
      </c>
      <c r="GX318" s="144">
        <v>0</v>
      </c>
      <c r="GY318" s="144">
        <v>0</v>
      </c>
      <c r="GZ318" s="144">
        <v>0</v>
      </c>
      <c r="HA318" s="144">
        <v>0</v>
      </c>
      <c r="HB318" s="144">
        <v>0</v>
      </c>
      <c r="HC318" s="144">
        <v>0</v>
      </c>
      <c r="HD318" s="144">
        <v>0</v>
      </c>
      <c r="HE318" s="144">
        <v>0</v>
      </c>
      <c r="HF318" s="329">
        <v>0</v>
      </c>
      <c r="HG318" s="144">
        <v>0</v>
      </c>
      <c r="HH318" s="144">
        <v>0</v>
      </c>
      <c r="HI318" s="144">
        <v>0</v>
      </c>
      <c r="HJ318" s="144">
        <v>0</v>
      </c>
      <c r="HK318" s="144">
        <v>0</v>
      </c>
      <c r="HL318" s="144">
        <v>0</v>
      </c>
      <c r="HM318" s="144">
        <v>0</v>
      </c>
      <c r="HN318" s="144">
        <v>0</v>
      </c>
      <c r="HO318" s="144">
        <v>0</v>
      </c>
      <c r="HP318" s="144">
        <v>0</v>
      </c>
      <c r="HQ318" s="144">
        <v>0</v>
      </c>
      <c r="HR318" s="144">
        <v>0</v>
      </c>
      <c r="HS318" s="144">
        <v>0</v>
      </c>
      <c r="HT318" s="144">
        <v>0</v>
      </c>
      <c r="HU318" s="144">
        <v>0</v>
      </c>
      <c r="HV318" s="144">
        <v>0</v>
      </c>
      <c r="HW318" s="144">
        <v>0</v>
      </c>
      <c r="HX318" s="144">
        <v>0</v>
      </c>
      <c r="HY318" s="144">
        <v>0</v>
      </c>
      <c r="HZ318" s="144">
        <v>0</v>
      </c>
      <c r="IA318" s="144">
        <v>0</v>
      </c>
      <c r="IB318" s="144">
        <v>0</v>
      </c>
      <c r="IC318" s="144">
        <v>0</v>
      </c>
      <c r="ID318" s="144">
        <v>0</v>
      </c>
      <c r="IE318" s="144">
        <v>0</v>
      </c>
      <c r="IF318" s="144">
        <v>0</v>
      </c>
      <c r="IG318" s="144">
        <v>0</v>
      </c>
      <c r="IH318" s="144">
        <v>0</v>
      </c>
      <c r="II318" s="144">
        <v>0</v>
      </c>
      <c r="IJ318" s="144">
        <v>0</v>
      </c>
      <c r="IK318" s="144">
        <v>0</v>
      </c>
      <c r="IL318" s="144">
        <v>0</v>
      </c>
      <c r="IM318" s="144">
        <v>0</v>
      </c>
      <c r="IN318" s="341">
        <f t="shared" si="255"/>
        <v>0</v>
      </c>
      <c r="IO318" s="144">
        <v>0</v>
      </c>
      <c r="IP318" s="144">
        <v>0</v>
      </c>
      <c r="IQ318" s="144">
        <v>0</v>
      </c>
      <c r="IR318" s="144">
        <v>0</v>
      </c>
      <c r="IS318" s="144">
        <v>0</v>
      </c>
      <c r="IT318" s="144">
        <v>0</v>
      </c>
      <c r="IU318" s="144">
        <v>0</v>
      </c>
      <c r="IV318" s="144">
        <v>0</v>
      </c>
      <c r="IW318" s="144">
        <v>0</v>
      </c>
      <c r="IX318" s="144">
        <v>0</v>
      </c>
      <c r="IY318" s="144">
        <v>0</v>
      </c>
      <c r="IZ318" s="144">
        <v>0</v>
      </c>
      <c r="JA318" s="144">
        <v>0</v>
      </c>
      <c r="JB318" s="144">
        <v>0</v>
      </c>
      <c r="JC318" s="343">
        <f t="shared" si="257"/>
        <v>0</v>
      </c>
      <c r="JD318" s="144">
        <v>0</v>
      </c>
      <c r="JE318" s="144">
        <v>0</v>
      </c>
      <c r="JF318" s="362">
        <f t="shared" si="258"/>
        <v>0</v>
      </c>
      <c r="JG318" s="144">
        <v>0</v>
      </c>
      <c r="JH318" s="144">
        <v>0</v>
      </c>
      <c r="JI318" s="144">
        <v>0</v>
      </c>
      <c r="JJ318" s="144">
        <v>0</v>
      </c>
      <c r="JK318" s="144">
        <v>0</v>
      </c>
      <c r="JL318" s="144">
        <v>0</v>
      </c>
      <c r="JM318" s="144">
        <v>0</v>
      </c>
      <c r="JN318" s="341">
        <f t="shared" si="259"/>
        <v>0</v>
      </c>
      <c r="JO318" s="144">
        <v>0</v>
      </c>
      <c r="JP318" s="144">
        <v>0</v>
      </c>
      <c r="JQ318" s="144">
        <v>0</v>
      </c>
      <c r="JR318" s="144">
        <v>0</v>
      </c>
      <c r="JS318" s="144">
        <v>0</v>
      </c>
      <c r="JT318" s="144">
        <v>0</v>
      </c>
      <c r="JU318" s="144">
        <v>1</v>
      </c>
      <c r="JV318" s="341">
        <f t="shared" si="260"/>
        <v>1</v>
      </c>
      <c r="JW318" s="144">
        <v>1</v>
      </c>
      <c r="JX318" s="144">
        <v>1</v>
      </c>
      <c r="JY318" s="144">
        <v>1</v>
      </c>
      <c r="JZ318" s="144">
        <v>1</v>
      </c>
      <c r="KA318" s="144">
        <v>1</v>
      </c>
      <c r="KB318" s="144">
        <v>1</v>
      </c>
      <c r="KC318" s="144">
        <v>1</v>
      </c>
      <c r="KD318" s="144">
        <v>1</v>
      </c>
      <c r="KE318" s="144">
        <v>1</v>
      </c>
      <c r="KF318" s="144">
        <v>1</v>
      </c>
      <c r="KG318" s="144">
        <v>1</v>
      </c>
      <c r="KH318" s="144">
        <v>1</v>
      </c>
      <c r="KI318" s="144">
        <v>1</v>
      </c>
      <c r="KJ318" s="144">
        <v>1</v>
      </c>
      <c r="KK318" s="144">
        <v>1</v>
      </c>
      <c r="KL318" s="144">
        <v>1</v>
      </c>
      <c r="KM318" s="144">
        <v>1</v>
      </c>
      <c r="KN318" s="144">
        <v>1</v>
      </c>
      <c r="KO318" s="144">
        <v>1</v>
      </c>
      <c r="KP318" s="144">
        <v>1</v>
      </c>
      <c r="KQ318" s="144">
        <v>1</v>
      </c>
      <c r="KR318" s="144">
        <v>1</v>
      </c>
      <c r="KS318" s="144">
        <v>1</v>
      </c>
      <c r="KT318" s="144">
        <v>1</v>
      </c>
      <c r="KU318" s="144">
        <v>1</v>
      </c>
      <c r="KV318" s="144">
        <v>1</v>
      </c>
      <c r="KW318" s="144">
        <v>1</v>
      </c>
      <c r="KX318" s="144">
        <v>1</v>
      </c>
      <c r="KY318" s="144">
        <v>2</v>
      </c>
      <c r="KZ318" s="144">
        <v>2</v>
      </c>
      <c r="LA318" s="144">
        <v>2</v>
      </c>
      <c r="LB318" s="144">
        <v>2</v>
      </c>
      <c r="LC318" s="144">
        <v>2</v>
      </c>
      <c r="LD318" s="144">
        <v>2</v>
      </c>
      <c r="LE318" s="144">
        <v>2</v>
      </c>
      <c r="LF318" s="144">
        <v>2</v>
      </c>
      <c r="LG318" s="144">
        <v>2</v>
      </c>
      <c r="LH318" s="144">
        <v>2</v>
      </c>
      <c r="LI318" s="144">
        <v>2</v>
      </c>
      <c r="LJ318" s="144">
        <v>2</v>
      </c>
      <c r="LK318" s="144">
        <v>2</v>
      </c>
      <c r="LL318" s="144">
        <v>2</v>
      </c>
      <c r="LM318" s="144">
        <v>2</v>
      </c>
      <c r="LN318" s="144">
        <v>2</v>
      </c>
      <c r="LO318" s="144">
        <v>2</v>
      </c>
      <c r="LP318" s="144">
        <v>2</v>
      </c>
      <c r="LQ318" s="144">
        <v>2</v>
      </c>
      <c r="LR318" s="144">
        <v>2</v>
      </c>
      <c r="LS318" s="144">
        <v>2</v>
      </c>
      <c r="LT318" s="144">
        <v>2</v>
      </c>
      <c r="LU318" s="144">
        <v>2</v>
      </c>
      <c r="LV318" s="144">
        <v>2</v>
      </c>
      <c r="LW318" s="144">
        <v>2</v>
      </c>
      <c r="LX318" s="144">
        <v>2</v>
      </c>
      <c r="LY318" s="144">
        <v>2</v>
      </c>
      <c r="LZ318" s="144">
        <v>2</v>
      </c>
      <c r="MA318" s="144">
        <v>2</v>
      </c>
      <c r="MB318" s="144">
        <v>2</v>
      </c>
      <c r="MC318" s="473">
        <v>2</v>
      </c>
      <c r="MD318" s="144">
        <v>0</v>
      </c>
      <c r="ME318" s="144">
        <v>0</v>
      </c>
      <c r="MF318" s="144">
        <v>0</v>
      </c>
      <c r="MG318" s="144">
        <v>0</v>
      </c>
      <c r="MH318" s="144">
        <v>0</v>
      </c>
      <c r="MI318" s="144">
        <v>0</v>
      </c>
      <c r="MJ318" s="144">
        <v>0</v>
      </c>
      <c r="MK318" s="144">
        <v>0</v>
      </c>
      <c r="ML318" s="144">
        <v>0</v>
      </c>
      <c r="MM318" s="144">
        <v>0</v>
      </c>
      <c r="MN318" s="144">
        <v>0</v>
      </c>
      <c r="MO318" s="144">
        <v>0</v>
      </c>
      <c r="MP318" s="144">
        <v>0</v>
      </c>
      <c r="MQ318" s="144">
        <v>0</v>
      </c>
      <c r="MR318" s="144">
        <v>0</v>
      </c>
      <c r="MS318" s="144">
        <v>0</v>
      </c>
      <c r="MT318" s="144">
        <v>0</v>
      </c>
      <c r="MU318" s="144">
        <v>0</v>
      </c>
      <c r="MV318" s="144">
        <v>0</v>
      </c>
      <c r="MW318" s="144">
        <v>0</v>
      </c>
      <c r="MX318" s="144">
        <v>0</v>
      </c>
      <c r="MY318" s="144">
        <v>0</v>
      </c>
      <c r="MZ318" s="144">
        <v>0</v>
      </c>
      <c r="NA318" s="144">
        <v>0</v>
      </c>
      <c r="NB318" s="144">
        <v>0</v>
      </c>
      <c r="NC318" s="144">
        <v>0</v>
      </c>
      <c r="ND318" s="144">
        <v>0</v>
      </c>
      <c r="NE318" s="144">
        <v>0</v>
      </c>
      <c r="NF318" s="144">
        <v>0</v>
      </c>
      <c r="NG318" s="144">
        <v>0</v>
      </c>
      <c r="NH318" s="144">
        <v>0</v>
      </c>
      <c r="NI318" s="144">
        <v>0</v>
      </c>
      <c r="NJ318" s="144">
        <v>0</v>
      </c>
      <c r="NK318" s="144">
        <v>0</v>
      </c>
      <c r="NL318" s="144">
        <v>0</v>
      </c>
      <c r="NM318" s="144">
        <v>0</v>
      </c>
      <c r="NN318" s="144">
        <v>0</v>
      </c>
      <c r="NO318" s="144">
        <v>0</v>
      </c>
      <c r="NP318" s="144">
        <v>0</v>
      </c>
      <c r="NQ318" s="144">
        <v>0</v>
      </c>
      <c r="NR318" s="144">
        <v>0</v>
      </c>
      <c r="NS318" s="144">
        <v>0</v>
      </c>
      <c r="NT318" s="144">
        <v>0</v>
      </c>
      <c r="NU318" s="144">
        <v>0</v>
      </c>
      <c r="NV318" s="144">
        <v>0</v>
      </c>
      <c r="NW318" s="144">
        <v>0</v>
      </c>
      <c r="NX318" s="144">
        <v>0</v>
      </c>
      <c r="NY318" s="144">
        <v>0</v>
      </c>
      <c r="NZ318" s="144">
        <v>0</v>
      </c>
      <c r="OA318" s="144">
        <v>0</v>
      </c>
      <c r="OB318" s="144">
        <v>0</v>
      </c>
      <c r="OC318" s="144">
        <v>0</v>
      </c>
      <c r="OD318" s="144">
        <v>0</v>
      </c>
      <c r="OE318" s="144">
        <v>0</v>
      </c>
      <c r="OF318" s="144">
        <v>0</v>
      </c>
      <c r="OG318" s="144">
        <v>0</v>
      </c>
      <c r="OH318" s="144">
        <v>0</v>
      </c>
      <c r="OI318" s="144">
        <v>0</v>
      </c>
      <c r="OJ318" s="144">
        <v>0</v>
      </c>
      <c r="OK318" s="144">
        <v>0</v>
      </c>
      <c r="OL318" s="144">
        <v>0</v>
      </c>
      <c r="OM318" s="144">
        <v>0</v>
      </c>
      <c r="ON318" s="144">
        <v>0</v>
      </c>
      <c r="OO318" s="144">
        <v>0</v>
      </c>
      <c r="OP318" s="144">
        <v>0</v>
      </c>
      <c r="OQ318" s="144">
        <v>1</v>
      </c>
      <c r="OR318" s="473">
        <v>1</v>
      </c>
      <c r="OS318" s="144">
        <v>1</v>
      </c>
      <c r="OT318" s="144">
        <v>1</v>
      </c>
      <c r="OU318" s="144">
        <v>1</v>
      </c>
      <c r="OV318" s="473">
        <v>1</v>
      </c>
      <c r="OW318" s="144">
        <v>1</v>
      </c>
      <c r="OX318" s="473"/>
    </row>
    <row r="319" spans="1:420" s="144" customFormat="1" x14ac:dyDescent="0.2">
      <c r="A319" s="318"/>
      <c r="B319" s="318">
        <v>16</v>
      </c>
      <c r="C319" s="319">
        <f t="shared" ca="1" si="254"/>
        <v>0</v>
      </c>
      <c r="D319" s="322"/>
      <c r="E319" s="322"/>
      <c r="F319" s="322"/>
      <c r="G319" s="144">
        <v>0</v>
      </c>
      <c r="H319" s="144">
        <v>0</v>
      </c>
      <c r="I319" s="343">
        <v>0</v>
      </c>
      <c r="J319" s="144">
        <v>0</v>
      </c>
      <c r="K319" s="144">
        <v>0</v>
      </c>
      <c r="L319" s="144">
        <v>0</v>
      </c>
      <c r="M319" s="144">
        <v>0</v>
      </c>
      <c r="N319" s="144">
        <v>0</v>
      </c>
      <c r="O319" s="144">
        <v>0</v>
      </c>
      <c r="P319" s="144">
        <v>0</v>
      </c>
      <c r="Q319" s="144">
        <v>0</v>
      </c>
      <c r="R319" s="144">
        <v>0</v>
      </c>
      <c r="S319" s="144">
        <v>0</v>
      </c>
      <c r="T319" s="144">
        <v>0</v>
      </c>
      <c r="U319" s="144">
        <v>0</v>
      </c>
      <c r="V319" s="144">
        <v>0</v>
      </c>
      <c r="W319" s="144">
        <v>0</v>
      </c>
      <c r="X319" s="144">
        <v>0</v>
      </c>
      <c r="Y319" s="144">
        <v>0</v>
      </c>
      <c r="Z319" s="144">
        <v>0</v>
      </c>
      <c r="AA319" s="144">
        <v>0</v>
      </c>
      <c r="AB319" s="144">
        <v>0</v>
      </c>
      <c r="AC319" s="144">
        <v>0</v>
      </c>
      <c r="AD319" s="144">
        <v>0</v>
      </c>
      <c r="AE319" s="144">
        <v>0</v>
      </c>
      <c r="AF319" s="144">
        <v>0</v>
      </c>
      <c r="AG319" s="144">
        <v>0</v>
      </c>
      <c r="AH319" s="144">
        <v>0</v>
      </c>
      <c r="AI319" s="144">
        <v>0</v>
      </c>
      <c r="AJ319" s="144">
        <v>0</v>
      </c>
      <c r="AK319" s="144">
        <v>0</v>
      </c>
      <c r="AL319" s="144">
        <v>0</v>
      </c>
      <c r="AM319" s="144">
        <v>0</v>
      </c>
      <c r="AN319" s="144">
        <v>0</v>
      </c>
      <c r="AO319" s="144">
        <v>0</v>
      </c>
      <c r="AP319" s="363">
        <v>0</v>
      </c>
      <c r="AQ319" s="144">
        <v>0</v>
      </c>
      <c r="AR319" s="144">
        <v>0</v>
      </c>
      <c r="AS319" s="144">
        <v>0</v>
      </c>
      <c r="AT319" s="144">
        <v>0</v>
      </c>
      <c r="AU319" s="144">
        <v>0</v>
      </c>
      <c r="AV319" s="144">
        <v>0</v>
      </c>
      <c r="AW319" s="144">
        <v>0</v>
      </c>
      <c r="AX319" s="144">
        <v>0</v>
      </c>
      <c r="AY319" s="144">
        <v>0</v>
      </c>
      <c r="AZ319" s="144">
        <v>0</v>
      </c>
      <c r="BA319" s="144">
        <v>0</v>
      </c>
      <c r="BB319" s="144">
        <v>0</v>
      </c>
      <c r="BC319" s="144">
        <v>0</v>
      </c>
      <c r="BD319" s="144">
        <v>0</v>
      </c>
      <c r="BE319" s="144">
        <v>0</v>
      </c>
      <c r="BF319" s="144">
        <v>0</v>
      </c>
      <c r="BG319" s="144">
        <v>0</v>
      </c>
      <c r="BH319" s="144">
        <v>0</v>
      </c>
      <c r="BI319" s="144">
        <v>0</v>
      </c>
      <c r="BJ319" s="144">
        <v>0</v>
      </c>
      <c r="BK319" s="144">
        <v>0</v>
      </c>
      <c r="BL319" s="144">
        <v>0</v>
      </c>
      <c r="BM319" s="144">
        <v>0</v>
      </c>
      <c r="BN319" s="144">
        <v>0</v>
      </c>
      <c r="BO319" s="144">
        <v>0</v>
      </c>
      <c r="BP319" s="144">
        <v>0</v>
      </c>
      <c r="BQ319" s="144">
        <v>0</v>
      </c>
      <c r="BR319" s="144">
        <v>0</v>
      </c>
      <c r="BS319" s="371">
        <v>0</v>
      </c>
      <c r="BT319" s="144">
        <v>0</v>
      </c>
      <c r="BU319" s="144">
        <v>0</v>
      </c>
      <c r="BV319" s="144">
        <v>0</v>
      </c>
      <c r="BW319" s="144">
        <v>0</v>
      </c>
      <c r="BX319" s="144">
        <v>0</v>
      </c>
      <c r="BY319" s="144">
        <v>0</v>
      </c>
      <c r="BZ319" s="144">
        <v>0</v>
      </c>
      <c r="CA319" s="144">
        <v>0</v>
      </c>
      <c r="CB319" s="144">
        <v>0</v>
      </c>
      <c r="CC319" s="329">
        <v>0</v>
      </c>
      <c r="CD319" s="329">
        <v>0</v>
      </c>
      <c r="CE319" s="329">
        <v>0</v>
      </c>
      <c r="CF319" s="329">
        <v>0</v>
      </c>
      <c r="CG319" s="144">
        <v>0</v>
      </c>
      <c r="CH319" s="144">
        <v>0</v>
      </c>
      <c r="CI319" s="329">
        <v>0</v>
      </c>
      <c r="CJ319" s="144">
        <v>0</v>
      </c>
      <c r="CK319" s="144">
        <v>0</v>
      </c>
      <c r="CL319" s="144">
        <v>0</v>
      </c>
      <c r="CM319" s="144">
        <v>0</v>
      </c>
      <c r="CN319" s="144">
        <v>0</v>
      </c>
      <c r="CO319" s="144">
        <v>0</v>
      </c>
      <c r="CP319" s="144">
        <v>0</v>
      </c>
      <c r="CQ319" s="144">
        <v>0</v>
      </c>
      <c r="CR319" s="144">
        <v>0</v>
      </c>
      <c r="CS319" s="144">
        <v>1</v>
      </c>
      <c r="CT319" s="144">
        <v>1</v>
      </c>
      <c r="CU319" s="144">
        <v>1</v>
      </c>
      <c r="CV319" s="144">
        <v>1</v>
      </c>
      <c r="CW319" s="144">
        <v>1</v>
      </c>
      <c r="CX319" s="144">
        <v>1</v>
      </c>
      <c r="CY319" s="144">
        <v>1</v>
      </c>
      <c r="CZ319" s="144">
        <v>1</v>
      </c>
      <c r="DA319" s="144">
        <v>1</v>
      </c>
      <c r="DB319" s="144">
        <v>2</v>
      </c>
      <c r="DC319" s="144">
        <v>2</v>
      </c>
      <c r="DD319" s="144">
        <v>2</v>
      </c>
      <c r="DE319" s="144">
        <v>2</v>
      </c>
      <c r="DF319" s="144">
        <v>2</v>
      </c>
      <c r="DG319" s="144">
        <v>2</v>
      </c>
      <c r="DH319" s="144">
        <v>1</v>
      </c>
      <c r="DI319" s="144">
        <v>1</v>
      </c>
      <c r="DJ319" s="144">
        <v>1</v>
      </c>
      <c r="DK319" s="144">
        <v>1</v>
      </c>
      <c r="DL319" s="144">
        <v>1</v>
      </c>
      <c r="DM319" s="144">
        <v>1</v>
      </c>
      <c r="DN319" s="144">
        <v>1</v>
      </c>
      <c r="DO319" s="144">
        <v>1</v>
      </c>
      <c r="DP319" s="144">
        <v>1</v>
      </c>
      <c r="DQ319" s="144">
        <v>1</v>
      </c>
      <c r="DR319" s="329">
        <v>0</v>
      </c>
      <c r="DS319" s="144">
        <v>0</v>
      </c>
      <c r="DT319" s="329"/>
      <c r="DU319" s="329"/>
      <c r="DV319" s="329"/>
      <c r="DW319" s="329"/>
      <c r="DX319" s="329"/>
      <c r="DY319" s="329"/>
      <c r="DZ319" s="329"/>
      <c r="EA319" s="329"/>
      <c r="EB319" s="329"/>
      <c r="EC319" s="329"/>
      <c r="ED319" s="329"/>
      <c r="EE319" s="329"/>
      <c r="EF319" s="329"/>
      <c r="EG319" s="329"/>
      <c r="EH319" s="329"/>
      <c r="EI319" s="329"/>
      <c r="EJ319" s="329"/>
      <c r="EK319" s="329"/>
      <c r="EL319" s="329"/>
      <c r="EM319" s="329"/>
      <c r="EN319" s="329"/>
      <c r="EP319" s="329"/>
      <c r="EQ319" s="329"/>
      <c r="ER319" s="329"/>
      <c r="ES319" s="329"/>
      <c r="ET319" s="329"/>
      <c r="EU319" s="381"/>
      <c r="EV319" s="329"/>
      <c r="EW319" s="329"/>
      <c r="EX319" s="329"/>
      <c r="EY319" s="329"/>
      <c r="EZ319" s="329"/>
      <c r="FA319" s="329"/>
      <c r="FB319" s="329"/>
      <c r="FC319" s="329"/>
      <c r="FD319" s="329"/>
      <c r="FE319" s="329"/>
      <c r="FF319" s="329"/>
      <c r="FG319" s="329"/>
      <c r="FH319" s="329"/>
      <c r="FI319" s="329"/>
      <c r="FJ319" s="329"/>
      <c r="FL319" s="329"/>
      <c r="FM319" s="329"/>
      <c r="FN319" s="144">
        <v>0</v>
      </c>
      <c r="FQ319" s="329">
        <v>0</v>
      </c>
      <c r="FR319" s="144">
        <v>0</v>
      </c>
      <c r="FS319" s="329">
        <v>0</v>
      </c>
      <c r="FT319" s="144">
        <v>0</v>
      </c>
      <c r="FU319" s="329">
        <v>0</v>
      </c>
      <c r="FV319" s="329">
        <v>0</v>
      </c>
      <c r="FW319" s="329">
        <v>0</v>
      </c>
      <c r="FX319" s="329">
        <v>0</v>
      </c>
      <c r="FY319" s="329">
        <v>0</v>
      </c>
      <c r="FZ319" s="329">
        <v>0</v>
      </c>
      <c r="GA319" s="329">
        <v>0</v>
      </c>
      <c r="GB319" s="329">
        <v>0</v>
      </c>
      <c r="GC319" s="329">
        <v>0</v>
      </c>
      <c r="GD319" s="329">
        <v>0</v>
      </c>
      <c r="GE319" s="329">
        <v>0</v>
      </c>
      <c r="GF319" s="329">
        <v>0</v>
      </c>
      <c r="GG319" s="329">
        <v>0</v>
      </c>
      <c r="GH319" s="329">
        <v>0</v>
      </c>
      <c r="GI319" s="329">
        <v>0</v>
      </c>
      <c r="GJ319" s="329">
        <v>0</v>
      </c>
      <c r="GK319" s="329">
        <v>0</v>
      </c>
      <c r="GL319" s="329">
        <v>0</v>
      </c>
      <c r="GM319" s="329">
        <v>0</v>
      </c>
      <c r="GN319" s="329">
        <v>0</v>
      </c>
      <c r="GO319" s="329">
        <v>0</v>
      </c>
      <c r="GP319" s="144">
        <v>0</v>
      </c>
      <c r="GQ319" s="329">
        <v>0</v>
      </c>
      <c r="GR319" s="329">
        <v>0</v>
      </c>
      <c r="GS319" s="329">
        <v>0</v>
      </c>
      <c r="GT319" s="329">
        <v>0</v>
      </c>
      <c r="GU319" s="329">
        <v>0</v>
      </c>
      <c r="GV319" s="144">
        <v>0</v>
      </c>
      <c r="GW319" s="144">
        <v>0</v>
      </c>
      <c r="GX319" s="144">
        <v>0</v>
      </c>
      <c r="GY319" s="144">
        <v>0</v>
      </c>
      <c r="GZ319" s="144">
        <v>0</v>
      </c>
      <c r="HA319" s="144">
        <v>0</v>
      </c>
      <c r="HB319" s="144">
        <v>0</v>
      </c>
      <c r="HC319" s="144">
        <v>0</v>
      </c>
      <c r="HD319" s="144">
        <v>0</v>
      </c>
      <c r="HE319" s="144">
        <v>0</v>
      </c>
      <c r="HF319" s="329">
        <v>0</v>
      </c>
      <c r="HG319" s="144">
        <v>0</v>
      </c>
      <c r="HH319" s="144">
        <v>0</v>
      </c>
      <c r="HI319" s="144">
        <v>0</v>
      </c>
      <c r="HJ319" s="144">
        <v>0</v>
      </c>
      <c r="HK319" s="144">
        <v>0</v>
      </c>
      <c r="HL319" s="144">
        <v>0</v>
      </c>
      <c r="HM319" s="144">
        <v>0</v>
      </c>
      <c r="HN319" s="144">
        <v>0</v>
      </c>
      <c r="HO319" s="144">
        <v>0</v>
      </c>
      <c r="HP319" s="144">
        <v>0</v>
      </c>
      <c r="HQ319" s="144">
        <v>0</v>
      </c>
      <c r="HR319" s="144">
        <v>0</v>
      </c>
      <c r="HS319" s="144">
        <v>0</v>
      </c>
      <c r="HT319" s="144">
        <v>0</v>
      </c>
      <c r="HU319" s="144">
        <v>0</v>
      </c>
      <c r="HV319" s="144">
        <v>0</v>
      </c>
      <c r="HW319" s="144">
        <v>0</v>
      </c>
      <c r="HX319" s="144">
        <v>0</v>
      </c>
      <c r="HY319" s="144">
        <v>0</v>
      </c>
      <c r="HZ319" s="144">
        <v>0</v>
      </c>
      <c r="IA319" s="144">
        <v>0</v>
      </c>
      <c r="IB319" s="144">
        <v>0</v>
      </c>
      <c r="IC319" s="144">
        <v>0</v>
      </c>
      <c r="ID319" s="144">
        <v>0</v>
      </c>
      <c r="IE319" s="144">
        <v>0</v>
      </c>
      <c r="IF319" s="144">
        <v>0</v>
      </c>
      <c r="IG319" s="144">
        <v>0</v>
      </c>
      <c r="IH319" s="144">
        <v>0</v>
      </c>
      <c r="II319" s="144">
        <v>0</v>
      </c>
      <c r="IJ319" s="144">
        <v>0</v>
      </c>
      <c r="IK319" s="144">
        <v>0</v>
      </c>
      <c r="IL319" s="144">
        <v>0</v>
      </c>
      <c r="IM319" s="144">
        <v>0</v>
      </c>
      <c r="IN319" s="341">
        <f t="shared" si="255"/>
        <v>0</v>
      </c>
      <c r="IO319" s="144">
        <v>0</v>
      </c>
      <c r="IP319" s="144">
        <v>0</v>
      </c>
      <c r="IQ319" s="144">
        <v>0</v>
      </c>
      <c r="IR319" s="144">
        <v>0</v>
      </c>
      <c r="IS319" s="144">
        <v>0</v>
      </c>
      <c r="IT319" s="144">
        <v>0</v>
      </c>
      <c r="IU319" s="144">
        <v>0</v>
      </c>
      <c r="IV319" s="144">
        <v>0</v>
      </c>
      <c r="IW319" s="144">
        <v>0</v>
      </c>
      <c r="IX319" s="144">
        <v>0</v>
      </c>
      <c r="IY319" s="144">
        <v>0</v>
      </c>
      <c r="IZ319" s="144">
        <v>0</v>
      </c>
      <c r="JA319" s="144">
        <v>0</v>
      </c>
      <c r="JB319" s="144">
        <v>0</v>
      </c>
      <c r="JC319" s="343">
        <f t="shared" si="257"/>
        <v>0</v>
      </c>
      <c r="JD319" s="144">
        <v>0</v>
      </c>
      <c r="JE319" s="144">
        <v>0</v>
      </c>
      <c r="JF319" s="362">
        <f t="shared" si="258"/>
        <v>0</v>
      </c>
      <c r="JG319" s="144">
        <v>0</v>
      </c>
      <c r="JH319" s="144">
        <v>0</v>
      </c>
      <c r="JI319" s="144">
        <v>0</v>
      </c>
      <c r="JJ319" s="144">
        <v>0</v>
      </c>
      <c r="JK319" s="144">
        <v>0</v>
      </c>
      <c r="JL319" s="144">
        <v>0</v>
      </c>
      <c r="JM319" s="144">
        <v>0</v>
      </c>
      <c r="JN319" s="341">
        <f t="shared" si="259"/>
        <v>0</v>
      </c>
      <c r="JO319" s="144">
        <v>0</v>
      </c>
      <c r="JP319" s="144">
        <v>0</v>
      </c>
      <c r="JQ319" s="144">
        <v>0</v>
      </c>
      <c r="JR319" s="144">
        <v>0</v>
      </c>
      <c r="JS319" s="144">
        <v>0</v>
      </c>
      <c r="JT319" s="144">
        <v>0</v>
      </c>
      <c r="JU319" s="144">
        <v>0</v>
      </c>
      <c r="JV319" s="341">
        <f t="shared" si="260"/>
        <v>0</v>
      </c>
      <c r="JW319" s="144">
        <v>0</v>
      </c>
      <c r="JX319" s="144">
        <v>0</v>
      </c>
      <c r="JY319" s="144">
        <v>0</v>
      </c>
      <c r="JZ319" s="144">
        <v>0</v>
      </c>
      <c r="KA319" s="144">
        <v>0</v>
      </c>
      <c r="KB319" s="144">
        <v>0</v>
      </c>
      <c r="KC319" s="144">
        <v>0</v>
      </c>
      <c r="KD319" s="144">
        <v>0</v>
      </c>
      <c r="KE319" s="144">
        <v>0</v>
      </c>
      <c r="KF319" s="144">
        <v>0</v>
      </c>
      <c r="KG319" s="144">
        <v>0</v>
      </c>
      <c r="KH319" s="144">
        <v>0</v>
      </c>
      <c r="KI319" s="144">
        <v>0</v>
      </c>
      <c r="KJ319" s="144">
        <v>0</v>
      </c>
      <c r="KK319" s="144">
        <v>0</v>
      </c>
      <c r="KL319" s="144">
        <v>0</v>
      </c>
      <c r="KM319" s="144">
        <v>0</v>
      </c>
      <c r="KN319" s="144">
        <v>0</v>
      </c>
      <c r="KO319" s="144">
        <v>0</v>
      </c>
      <c r="KP319" s="144">
        <v>0</v>
      </c>
      <c r="KQ319" s="144">
        <v>0</v>
      </c>
      <c r="KR319" s="144">
        <v>0</v>
      </c>
      <c r="KS319" s="144">
        <v>0</v>
      </c>
      <c r="KT319" s="144">
        <v>0</v>
      </c>
      <c r="KU319" s="144">
        <v>0</v>
      </c>
      <c r="KV319" s="144">
        <v>0</v>
      </c>
      <c r="KW319" s="144">
        <v>0</v>
      </c>
      <c r="KX319" s="144">
        <v>0</v>
      </c>
      <c r="KY319" s="144">
        <v>0</v>
      </c>
      <c r="KZ319" s="379">
        <v>0</v>
      </c>
      <c r="LA319" s="379">
        <v>0</v>
      </c>
      <c r="LB319" s="379">
        <v>0</v>
      </c>
      <c r="LC319" s="379">
        <v>0</v>
      </c>
      <c r="LD319" s="379">
        <v>0</v>
      </c>
      <c r="LE319" s="379">
        <v>0</v>
      </c>
      <c r="LF319" s="379">
        <v>0</v>
      </c>
      <c r="LG319" s="379">
        <v>0</v>
      </c>
      <c r="LH319" s="379">
        <v>0</v>
      </c>
      <c r="LI319" s="379">
        <v>0</v>
      </c>
      <c r="LJ319" s="144">
        <v>0</v>
      </c>
      <c r="LK319" s="144">
        <v>0</v>
      </c>
      <c r="LL319" s="144">
        <v>0</v>
      </c>
      <c r="LM319" s="144">
        <v>0</v>
      </c>
      <c r="LN319" s="144">
        <v>0</v>
      </c>
      <c r="LO319" s="144">
        <v>0</v>
      </c>
      <c r="LP319" s="144">
        <v>0</v>
      </c>
      <c r="LQ319" s="144">
        <v>0</v>
      </c>
      <c r="LR319" s="144">
        <v>0</v>
      </c>
      <c r="LS319" s="144">
        <v>0</v>
      </c>
      <c r="LT319" s="144">
        <v>0</v>
      </c>
      <c r="LU319" s="144">
        <v>0</v>
      </c>
      <c r="LV319" s="144">
        <v>0</v>
      </c>
      <c r="LW319" s="144">
        <v>0</v>
      </c>
      <c r="LX319" s="144">
        <v>0</v>
      </c>
      <c r="LY319" s="144">
        <v>0</v>
      </c>
      <c r="LZ319" s="144">
        <v>0</v>
      </c>
      <c r="MA319" s="144">
        <v>0</v>
      </c>
      <c r="MB319" s="144">
        <v>0</v>
      </c>
      <c r="MC319" s="473">
        <v>0</v>
      </c>
      <c r="MD319" s="144">
        <v>0</v>
      </c>
      <c r="ME319" s="144">
        <v>0</v>
      </c>
      <c r="MF319" s="144">
        <v>0</v>
      </c>
      <c r="MG319" s="144">
        <v>0</v>
      </c>
      <c r="MH319" s="144">
        <v>0</v>
      </c>
      <c r="MI319" s="144">
        <v>0</v>
      </c>
      <c r="MJ319" s="144">
        <v>0</v>
      </c>
      <c r="MK319" s="144">
        <v>0</v>
      </c>
      <c r="ML319" s="144">
        <v>0</v>
      </c>
      <c r="MM319" s="144">
        <v>0</v>
      </c>
      <c r="MN319" s="144">
        <v>0</v>
      </c>
      <c r="MO319" s="144">
        <v>0</v>
      </c>
      <c r="MP319" s="144">
        <v>0</v>
      </c>
      <c r="MQ319" s="144">
        <v>0</v>
      </c>
      <c r="MR319" s="144">
        <v>0</v>
      </c>
      <c r="MS319" s="144">
        <v>0</v>
      </c>
      <c r="MT319" s="144">
        <v>0</v>
      </c>
      <c r="MU319" s="144">
        <v>0</v>
      </c>
      <c r="MV319" s="144">
        <v>0</v>
      </c>
      <c r="MW319" s="144">
        <v>0</v>
      </c>
      <c r="MX319" s="144">
        <v>0</v>
      </c>
      <c r="MY319" s="144">
        <v>0</v>
      </c>
      <c r="MZ319" s="144">
        <v>0</v>
      </c>
      <c r="NA319" s="144">
        <v>0</v>
      </c>
      <c r="NB319" s="144">
        <v>0</v>
      </c>
      <c r="NC319" s="144">
        <v>0</v>
      </c>
      <c r="ND319" s="144">
        <v>0</v>
      </c>
      <c r="NE319" s="144">
        <v>0</v>
      </c>
      <c r="NF319" s="144">
        <v>0</v>
      </c>
      <c r="NG319" s="144">
        <v>0</v>
      </c>
      <c r="NH319" s="144">
        <v>0</v>
      </c>
      <c r="NI319" s="144">
        <v>0</v>
      </c>
      <c r="NJ319" s="144">
        <v>0</v>
      </c>
      <c r="NK319" s="144">
        <v>0</v>
      </c>
      <c r="NL319" s="144">
        <v>0</v>
      </c>
      <c r="NM319" s="144">
        <v>0</v>
      </c>
      <c r="NN319" s="144">
        <v>0</v>
      </c>
      <c r="NO319" s="144">
        <v>0</v>
      </c>
      <c r="NP319" s="144">
        <v>0</v>
      </c>
      <c r="NQ319" s="144">
        <v>0</v>
      </c>
      <c r="NR319" s="144">
        <v>0</v>
      </c>
      <c r="NS319" s="144">
        <v>0</v>
      </c>
      <c r="NT319" s="144">
        <v>0</v>
      </c>
      <c r="NU319" s="144">
        <v>0</v>
      </c>
      <c r="NV319" s="144">
        <v>0</v>
      </c>
      <c r="NW319" s="144">
        <v>0</v>
      </c>
      <c r="NX319" s="144">
        <v>0</v>
      </c>
      <c r="NY319" s="144">
        <v>0</v>
      </c>
      <c r="NZ319" s="144">
        <v>0</v>
      </c>
      <c r="OA319" s="144">
        <v>0</v>
      </c>
      <c r="OB319" s="144">
        <v>0</v>
      </c>
      <c r="OC319" s="144">
        <v>0</v>
      </c>
      <c r="OD319" s="144">
        <v>0</v>
      </c>
      <c r="OE319" s="144">
        <v>0</v>
      </c>
      <c r="OF319" s="144">
        <v>0</v>
      </c>
      <c r="OG319" s="144">
        <v>0</v>
      </c>
      <c r="OH319" s="144">
        <v>0</v>
      </c>
      <c r="OI319" s="144">
        <v>0</v>
      </c>
      <c r="OJ319" s="144">
        <v>0</v>
      </c>
      <c r="OK319" s="144">
        <v>0</v>
      </c>
      <c r="OL319" s="144">
        <v>0</v>
      </c>
      <c r="OM319" s="144">
        <v>0</v>
      </c>
      <c r="ON319" s="144">
        <v>0</v>
      </c>
      <c r="OO319" s="144">
        <v>0</v>
      </c>
      <c r="OP319" s="144">
        <v>0</v>
      </c>
      <c r="OQ319" s="144">
        <v>0</v>
      </c>
      <c r="OR319" s="473">
        <v>0</v>
      </c>
      <c r="OS319" s="473">
        <v>0</v>
      </c>
      <c r="OT319" s="379">
        <v>0</v>
      </c>
      <c r="OU319" s="379">
        <v>0</v>
      </c>
      <c r="OV319" s="379">
        <v>0</v>
      </c>
      <c r="OW319" s="379">
        <v>0</v>
      </c>
      <c r="OX319" s="473"/>
    </row>
    <row r="320" spans="1:420" s="144" customFormat="1" x14ac:dyDescent="0.2">
      <c r="A320" s="55"/>
      <c r="B320" s="318">
        <v>17</v>
      </c>
      <c r="C320" s="319">
        <f t="shared" ca="1" si="254"/>
        <v>0</v>
      </c>
      <c r="D320" s="322"/>
      <c r="E320" s="322"/>
      <c r="F320" s="322"/>
      <c r="G320" s="144">
        <v>0</v>
      </c>
      <c r="H320" s="144">
        <v>0</v>
      </c>
      <c r="I320" s="343">
        <v>0</v>
      </c>
      <c r="J320" s="144">
        <v>0</v>
      </c>
      <c r="K320" s="144">
        <v>0</v>
      </c>
      <c r="L320" s="144">
        <v>0</v>
      </c>
      <c r="M320" s="144">
        <v>0</v>
      </c>
      <c r="N320" s="144">
        <v>0</v>
      </c>
      <c r="O320" s="144">
        <v>0</v>
      </c>
      <c r="P320" s="144">
        <v>0</v>
      </c>
      <c r="Q320" s="144">
        <v>0</v>
      </c>
      <c r="R320" s="144">
        <v>0</v>
      </c>
      <c r="S320" s="144">
        <v>0</v>
      </c>
      <c r="T320" s="144">
        <v>0</v>
      </c>
      <c r="U320" s="144">
        <v>0</v>
      </c>
      <c r="V320" s="144">
        <v>0</v>
      </c>
      <c r="W320" s="144">
        <v>0</v>
      </c>
      <c r="X320" s="144">
        <v>0</v>
      </c>
      <c r="Y320" s="144">
        <v>0</v>
      </c>
      <c r="Z320" s="144">
        <v>0</v>
      </c>
      <c r="AA320" s="144">
        <v>0</v>
      </c>
      <c r="AB320" s="144">
        <v>0</v>
      </c>
      <c r="AC320" s="144">
        <v>0</v>
      </c>
      <c r="AD320" s="144">
        <v>0</v>
      </c>
      <c r="AE320" s="144">
        <v>0</v>
      </c>
      <c r="AF320" s="144">
        <v>0</v>
      </c>
      <c r="AG320" s="144">
        <v>0</v>
      </c>
      <c r="AH320" s="144">
        <v>0</v>
      </c>
      <c r="AI320" s="144">
        <v>0</v>
      </c>
      <c r="AJ320" s="144">
        <v>0</v>
      </c>
      <c r="AK320" s="144">
        <v>0</v>
      </c>
      <c r="AL320" s="144">
        <v>0</v>
      </c>
      <c r="AM320" s="144">
        <v>0</v>
      </c>
      <c r="AN320" s="144">
        <v>0</v>
      </c>
      <c r="AO320" s="144">
        <v>0</v>
      </c>
      <c r="AP320" s="363">
        <v>0</v>
      </c>
      <c r="AQ320" s="144">
        <v>0</v>
      </c>
      <c r="AR320" s="144">
        <v>0</v>
      </c>
      <c r="AS320" s="144">
        <v>0</v>
      </c>
      <c r="AT320" s="144">
        <v>0</v>
      </c>
      <c r="AU320" s="144">
        <v>0</v>
      </c>
      <c r="AV320" s="144">
        <v>0</v>
      </c>
      <c r="AW320" s="144">
        <v>0</v>
      </c>
      <c r="AX320" s="144">
        <v>0</v>
      </c>
      <c r="AY320" s="144">
        <v>0</v>
      </c>
      <c r="AZ320" s="144">
        <v>1</v>
      </c>
      <c r="BA320" s="144">
        <v>2</v>
      </c>
      <c r="BB320" s="144">
        <v>2</v>
      </c>
      <c r="BC320" s="144">
        <v>2</v>
      </c>
      <c r="BD320" s="144">
        <v>2</v>
      </c>
      <c r="BE320" s="144">
        <v>2</v>
      </c>
      <c r="BF320" s="144">
        <v>2</v>
      </c>
      <c r="BG320" s="144">
        <v>2</v>
      </c>
      <c r="BH320" s="144">
        <v>1</v>
      </c>
      <c r="BI320" s="144">
        <v>1</v>
      </c>
      <c r="BJ320" s="144">
        <v>1</v>
      </c>
      <c r="BK320" s="144">
        <v>1</v>
      </c>
      <c r="BL320" s="144">
        <v>1</v>
      </c>
      <c r="BM320" s="144">
        <v>1</v>
      </c>
      <c r="BN320" s="144">
        <v>1</v>
      </c>
      <c r="BO320" s="144">
        <v>1</v>
      </c>
      <c r="BP320" s="144">
        <v>2</v>
      </c>
      <c r="BQ320" s="144">
        <v>2</v>
      </c>
      <c r="BR320" s="144">
        <v>0</v>
      </c>
      <c r="BS320" s="371">
        <v>0</v>
      </c>
      <c r="BT320" s="144">
        <v>0</v>
      </c>
      <c r="BU320" s="144">
        <v>0</v>
      </c>
      <c r="BV320" s="144">
        <v>0</v>
      </c>
      <c r="BW320" s="144">
        <v>0</v>
      </c>
      <c r="BX320" s="144">
        <v>0</v>
      </c>
      <c r="BY320" s="144">
        <v>0</v>
      </c>
      <c r="BZ320" s="144">
        <v>0</v>
      </c>
      <c r="CA320" s="144">
        <v>0</v>
      </c>
      <c r="CB320" s="144">
        <v>0</v>
      </c>
      <c r="CC320" s="329">
        <v>0</v>
      </c>
      <c r="CD320" s="329">
        <v>0</v>
      </c>
      <c r="CE320" s="329">
        <v>0</v>
      </c>
      <c r="CF320" s="329">
        <v>0</v>
      </c>
      <c r="CG320" s="144">
        <v>0</v>
      </c>
      <c r="CH320" s="144">
        <v>0</v>
      </c>
      <c r="CI320" s="329">
        <v>0</v>
      </c>
      <c r="CJ320" s="144">
        <v>0</v>
      </c>
      <c r="CK320" s="144">
        <v>0</v>
      </c>
      <c r="CL320" s="144">
        <v>0</v>
      </c>
      <c r="CM320" s="144">
        <v>0</v>
      </c>
      <c r="CN320" s="144">
        <v>0</v>
      </c>
      <c r="CO320" s="144">
        <v>0</v>
      </c>
      <c r="CP320" s="144">
        <v>0</v>
      </c>
      <c r="CQ320" s="144">
        <v>0</v>
      </c>
      <c r="CR320" s="144">
        <v>0</v>
      </c>
      <c r="CS320" s="144">
        <v>0</v>
      </c>
      <c r="CT320" s="144">
        <v>0</v>
      </c>
      <c r="CU320" s="144">
        <v>0</v>
      </c>
      <c r="CV320" s="144">
        <v>0</v>
      </c>
      <c r="CW320" s="144">
        <v>0</v>
      </c>
      <c r="CX320" s="144">
        <v>0</v>
      </c>
      <c r="CY320" s="144">
        <v>0</v>
      </c>
      <c r="CZ320" s="144">
        <v>0</v>
      </c>
      <c r="DA320" s="144">
        <v>0</v>
      </c>
      <c r="DB320" s="144">
        <v>0</v>
      </c>
      <c r="DC320" s="144">
        <v>0</v>
      </c>
      <c r="DD320" s="144">
        <v>0</v>
      </c>
      <c r="DE320" s="144">
        <v>0</v>
      </c>
      <c r="DF320" s="144">
        <v>0</v>
      </c>
      <c r="DG320" s="144">
        <v>0</v>
      </c>
      <c r="DH320" s="144">
        <v>0</v>
      </c>
      <c r="DI320" s="144">
        <v>0</v>
      </c>
      <c r="DJ320" s="144">
        <v>0</v>
      </c>
      <c r="DK320" s="144">
        <v>0</v>
      </c>
      <c r="DL320" s="144">
        <v>0</v>
      </c>
      <c r="DM320" s="144">
        <v>0</v>
      </c>
      <c r="DN320" s="144">
        <v>0</v>
      </c>
      <c r="DO320" s="144">
        <v>0</v>
      </c>
      <c r="DP320" s="144">
        <v>0</v>
      </c>
      <c r="DQ320" s="144">
        <v>0</v>
      </c>
      <c r="DR320" s="329">
        <v>0</v>
      </c>
      <c r="DS320" s="144">
        <v>0</v>
      </c>
      <c r="DT320" s="329"/>
      <c r="DU320" s="329"/>
      <c r="DV320" s="329"/>
      <c r="DW320" s="329"/>
      <c r="DX320" s="329"/>
      <c r="DY320" s="329"/>
      <c r="DZ320" s="329"/>
      <c r="EA320" s="329"/>
      <c r="EB320" s="329"/>
      <c r="EC320" s="329"/>
      <c r="ED320" s="329"/>
      <c r="EE320" s="329"/>
      <c r="EF320" s="329">
        <v>1</v>
      </c>
      <c r="EG320" s="329">
        <v>1</v>
      </c>
      <c r="EH320" s="329">
        <v>1</v>
      </c>
      <c r="EI320" s="329">
        <v>1</v>
      </c>
      <c r="EJ320" s="329">
        <v>1</v>
      </c>
      <c r="EK320" s="329">
        <v>1</v>
      </c>
      <c r="EL320" s="329">
        <v>1</v>
      </c>
      <c r="EM320" s="329">
        <v>1</v>
      </c>
      <c r="EN320" s="329">
        <v>1</v>
      </c>
      <c r="EO320" s="144">
        <v>1</v>
      </c>
      <c r="EP320" s="329">
        <v>1</v>
      </c>
      <c r="EQ320" s="329">
        <v>1</v>
      </c>
      <c r="ER320" s="329">
        <v>1</v>
      </c>
      <c r="ES320" s="329">
        <v>1</v>
      </c>
      <c r="ET320" s="329">
        <v>1</v>
      </c>
      <c r="EU320" s="381">
        <v>1</v>
      </c>
      <c r="EV320" s="329">
        <v>1</v>
      </c>
      <c r="EW320" s="329">
        <v>1</v>
      </c>
      <c r="EX320" s="329">
        <v>1</v>
      </c>
      <c r="EY320" s="329">
        <v>1</v>
      </c>
      <c r="EZ320" s="329">
        <v>1</v>
      </c>
      <c r="FA320" s="329"/>
      <c r="FB320" s="329"/>
      <c r="FC320" s="329"/>
      <c r="FD320" s="329"/>
      <c r="FE320" s="329"/>
      <c r="FF320" s="329"/>
      <c r="FG320" s="329"/>
      <c r="FH320" s="329"/>
      <c r="FI320" s="329"/>
      <c r="FJ320" s="329"/>
      <c r="FL320" s="329"/>
      <c r="FM320" s="329"/>
      <c r="FN320" s="144">
        <v>0</v>
      </c>
      <c r="FQ320" s="329">
        <v>0</v>
      </c>
      <c r="FR320" s="144">
        <v>0</v>
      </c>
      <c r="FS320" s="329">
        <v>0</v>
      </c>
      <c r="FT320" s="144">
        <v>0</v>
      </c>
      <c r="FU320" s="329">
        <v>0</v>
      </c>
      <c r="FV320" s="329">
        <v>0</v>
      </c>
      <c r="FW320" s="329">
        <v>0</v>
      </c>
      <c r="FX320" s="329">
        <v>0</v>
      </c>
      <c r="FY320" s="329">
        <v>0</v>
      </c>
      <c r="FZ320" s="329">
        <v>0</v>
      </c>
      <c r="GA320" s="329">
        <v>0</v>
      </c>
      <c r="GB320" s="329">
        <v>0</v>
      </c>
      <c r="GC320" s="329">
        <v>0</v>
      </c>
      <c r="GD320" s="329">
        <v>0</v>
      </c>
      <c r="GE320" s="329">
        <v>0</v>
      </c>
      <c r="GF320" s="329">
        <v>0</v>
      </c>
      <c r="GG320" s="329">
        <v>0</v>
      </c>
      <c r="GH320" s="329">
        <v>0</v>
      </c>
      <c r="GI320" s="329">
        <v>0</v>
      </c>
      <c r="GJ320" s="329">
        <v>0</v>
      </c>
      <c r="GK320" s="329">
        <v>0</v>
      </c>
      <c r="GL320" s="329">
        <v>0</v>
      </c>
      <c r="GM320" s="329">
        <v>0</v>
      </c>
      <c r="GN320" s="329">
        <v>0</v>
      </c>
      <c r="GO320" s="329">
        <v>0</v>
      </c>
      <c r="GP320" s="144">
        <v>0</v>
      </c>
      <c r="GQ320" s="329">
        <v>0</v>
      </c>
      <c r="GR320" s="329">
        <v>0</v>
      </c>
      <c r="GS320" s="329">
        <v>0</v>
      </c>
      <c r="GT320" s="329">
        <v>0</v>
      </c>
      <c r="GU320" s="329">
        <v>0</v>
      </c>
      <c r="GV320" s="144">
        <v>0</v>
      </c>
      <c r="GW320" s="144">
        <v>0</v>
      </c>
      <c r="GX320" s="144">
        <v>0</v>
      </c>
      <c r="GY320" s="144">
        <v>0</v>
      </c>
      <c r="GZ320" s="144">
        <v>0</v>
      </c>
      <c r="HA320" s="144">
        <v>0</v>
      </c>
      <c r="HB320" s="144">
        <v>0</v>
      </c>
      <c r="HC320" s="144">
        <v>0</v>
      </c>
      <c r="HD320" s="144">
        <v>0</v>
      </c>
      <c r="HE320" s="144">
        <v>0</v>
      </c>
      <c r="HF320" s="329">
        <v>0</v>
      </c>
      <c r="HG320" s="144">
        <v>0</v>
      </c>
      <c r="HH320" s="144">
        <v>0</v>
      </c>
      <c r="HI320" s="144">
        <v>0</v>
      </c>
      <c r="HJ320" s="144">
        <v>0</v>
      </c>
      <c r="HK320" s="144">
        <v>0</v>
      </c>
      <c r="HL320" s="144">
        <v>0</v>
      </c>
      <c r="HM320" s="144">
        <v>0</v>
      </c>
      <c r="HN320" s="144">
        <v>0</v>
      </c>
      <c r="HO320" s="144">
        <v>0</v>
      </c>
      <c r="HP320" s="144">
        <v>0</v>
      </c>
      <c r="HQ320" s="144">
        <v>0</v>
      </c>
      <c r="HR320" s="144">
        <v>0</v>
      </c>
      <c r="HS320" s="144">
        <v>0</v>
      </c>
      <c r="HT320" s="144">
        <v>0</v>
      </c>
      <c r="HU320" s="144">
        <v>0</v>
      </c>
      <c r="HV320" s="144">
        <v>0</v>
      </c>
      <c r="HW320" s="144">
        <v>0</v>
      </c>
      <c r="HX320" s="144">
        <v>0</v>
      </c>
      <c r="HY320" s="144">
        <v>0</v>
      </c>
      <c r="HZ320" s="144">
        <v>0</v>
      </c>
      <c r="IA320" s="144">
        <v>0</v>
      </c>
      <c r="IB320" s="144">
        <v>0</v>
      </c>
      <c r="IC320" s="144">
        <v>0</v>
      </c>
      <c r="ID320" s="144">
        <v>0</v>
      </c>
      <c r="IE320" s="144">
        <v>0</v>
      </c>
      <c r="IF320" s="144">
        <v>0</v>
      </c>
      <c r="IG320" s="144">
        <v>0</v>
      </c>
      <c r="IH320" s="144">
        <v>0</v>
      </c>
      <c r="II320" s="144">
        <v>0</v>
      </c>
      <c r="IJ320" s="144">
        <v>0</v>
      </c>
      <c r="IK320" s="144">
        <v>0</v>
      </c>
      <c r="IL320" s="144">
        <v>0</v>
      </c>
      <c r="IM320" s="144">
        <v>0</v>
      </c>
      <c r="IN320" s="341">
        <f t="shared" si="255"/>
        <v>0</v>
      </c>
      <c r="IO320" s="144">
        <v>0</v>
      </c>
      <c r="IP320" s="144">
        <v>0</v>
      </c>
      <c r="IQ320" s="144">
        <v>0</v>
      </c>
      <c r="IR320" s="144">
        <v>0</v>
      </c>
      <c r="IS320" s="144">
        <v>0</v>
      </c>
      <c r="IT320" s="144">
        <v>0</v>
      </c>
      <c r="IU320" s="144">
        <v>0</v>
      </c>
      <c r="IV320" s="144">
        <v>0</v>
      </c>
      <c r="IW320" s="144">
        <v>0</v>
      </c>
      <c r="IX320" s="144">
        <v>0</v>
      </c>
      <c r="IY320" s="144">
        <v>0</v>
      </c>
      <c r="IZ320" s="144">
        <v>0</v>
      </c>
      <c r="JA320" s="144">
        <v>0</v>
      </c>
      <c r="JB320" s="144">
        <v>0</v>
      </c>
      <c r="JC320" s="343">
        <f t="shared" si="257"/>
        <v>0</v>
      </c>
      <c r="JD320" s="144">
        <v>0</v>
      </c>
      <c r="JE320" s="144">
        <v>0</v>
      </c>
      <c r="JF320" s="362">
        <f t="shared" si="258"/>
        <v>0</v>
      </c>
      <c r="JG320" s="144">
        <v>0</v>
      </c>
      <c r="JH320" s="144">
        <v>0</v>
      </c>
      <c r="JI320" s="144">
        <v>0</v>
      </c>
      <c r="JJ320" s="144">
        <v>0</v>
      </c>
      <c r="JK320" s="144">
        <v>0</v>
      </c>
      <c r="JL320" s="144">
        <v>0</v>
      </c>
      <c r="JM320" s="144">
        <v>0</v>
      </c>
      <c r="JN320" s="341">
        <f t="shared" si="259"/>
        <v>0</v>
      </c>
      <c r="JO320" s="144">
        <v>0</v>
      </c>
      <c r="JP320" s="144">
        <v>0</v>
      </c>
      <c r="JQ320" s="144">
        <v>0</v>
      </c>
      <c r="JR320" s="144">
        <v>0</v>
      </c>
      <c r="JS320" s="144">
        <v>0</v>
      </c>
      <c r="JT320" s="144">
        <v>0</v>
      </c>
      <c r="JU320" s="144">
        <v>0</v>
      </c>
      <c r="JV320" s="341">
        <f t="shared" si="260"/>
        <v>0</v>
      </c>
      <c r="JW320" s="144">
        <v>0</v>
      </c>
      <c r="JX320" s="144">
        <v>0</v>
      </c>
      <c r="JY320" s="144">
        <v>0</v>
      </c>
      <c r="JZ320" s="144">
        <v>0</v>
      </c>
      <c r="KA320" s="144">
        <v>0</v>
      </c>
      <c r="KB320" s="144">
        <v>0</v>
      </c>
      <c r="KC320" s="144">
        <v>0</v>
      </c>
      <c r="KD320" s="144">
        <v>0</v>
      </c>
      <c r="KE320" s="144">
        <v>0</v>
      </c>
      <c r="KF320" s="144">
        <v>0</v>
      </c>
      <c r="KG320" s="144">
        <v>0</v>
      </c>
      <c r="KH320" s="144">
        <v>0</v>
      </c>
      <c r="KI320" s="144">
        <v>0</v>
      </c>
      <c r="KJ320" s="144">
        <v>0</v>
      </c>
      <c r="KK320" s="144">
        <v>0</v>
      </c>
      <c r="KL320" s="144">
        <v>0</v>
      </c>
      <c r="KM320" s="144">
        <v>0</v>
      </c>
      <c r="KN320" s="144">
        <v>0</v>
      </c>
      <c r="KO320" s="144">
        <v>0</v>
      </c>
      <c r="KP320" s="144">
        <v>0</v>
      </c>
      <c r="KQ320" s="144">
        <v>0</v>
      </c>
      <c r="KR320" s="144">
        <v>0</v>
      </c>
      <c r="KS320" s="144">
        <v>0</v>
      </c>
      <c r="KT320" s="144">
        <v>0</v>
      </c>
      <c r="KU320" s="144">
        <v>1</v>
      </c>
      <c r="KV320" s="144">
        <v>1</v>
      </c>
      <c r="KW320" s="144">
        <v>1</v>
      </c>
      <c r="KX320" s="144">
        <v>1</v>
      </c>
      <c r="KY320" s="144">
        <v>1</v>
      </c>
      <c r="KZ320" s="144">
        <v>1</v>
      </c>
      <c r="LA320" s="144">
        <v>1</v>
      </c>
      <c r="LB320" s="144">
        <v>1</v>
      </c>
      <c r="LC320" s="144">
        <v>1</v>
      </c>
      <c r="LD320" s="144">
        <v>1</v>
      </c>
      <c r="LE320" s="144">
        <v>1</v>
      </c>
      <c r="LF320" s="144">
        <v>1</v>
      </c>
      <c r="LG320" s="144">
        <v>1</v>
      </c>
      <c r="LH320" s="144">
        <v>0</v>
      </c>
      <c r="LI320" s="144">
        <v>0</v>
      </c>
      <c r="LJ320" s="144">
        <v>0</v>
      </c>
      <c r="LK320" s="144">
        <v>0</v>
      </c>
      <c r="LL320" s="144">
        <v>0</v>
      </c>
      <c r="LM320" s="144">
        <v>0</v>
      </c>
      <c r="LN320" s="144">
        <v>0</v>
      </c>
      <c r="LO320" s="144">
        <v>0</v>
      </c>
      <c r="LP320" s="144">
        <v>0</v>
      </c>
      <c r="LQ320" s="144">
        <v>0</v>
      </c>
      <c r="LR320" s="144">
        <v>0</v>
      </c>
      <c r="LS320" s="144">
        <v>0</v>
      </c>
      <c r="LT320" s="144">
        <v>0</v>
      </c>
      <c r="LU320" s="144">
        <v>0</v>
      </c>
      <c r="LV320" s="144">
        <v>0</v>
      </c>
      <c r="LW320" s="144">
        <v>0</v>
      </c>
      <c r="LX320" s="144">
        <v>0</v>
      </c>
      <c r="LY320" s="144">
        <v>0</v>
      </c>
      <c r="LZ320" s="144">
        <v>0</v>
      </c>
      <c r="MA320" s="144">
        <v>0</v>
      </c>
      <c r="MB320" s="144">
        <v>0</v>
      </c>
      <c r="MC320" s="473">
        <v>0</v>
      </c>
      <c r="MD320" s="144">
        <v>0</v>
      </c>
      <c r="ME320" s="144">
        <v>0</v>
      </c>
      <c r="MF320" s="144">
        <v>0</v>
      </c>
      <c r="MG320" s="144">
        <v>0</v>
      </c>
      <c r="MH320" s="144">
        <v>0</v>
      </c>
      <c r="MI320" s="144">
        <v>0</v>
      </c>
      <c r="MJ320" s="144">
        <v>0</v>
      </c>
      <c r="MK320" s="144">
        <v>0</v>
      </c>
      <c r="ML320" s="144">
        <v>0</v>
      </c>
      <c r="MM320" s="144">
        <v>0</v>
      </c>
      <c r="MN320" s="144">
        <v>0</v>
      </c>
      <c r="MO320" s="144">
        <v>0</v>
      </c>
      <c r="MP320" s="144">
        <v>0</v>
      </c>
      <c r="MQ320" s="144">
        <v>0</v>
      </c>
      <c r="MR320" s="144">
        <v>0</v>
      </c>
      <c r="MS320" s="144">
        <v>0</v>
      </c>
      <c r="MT320" s="144">
        <v>0</v>
      </c>
      <c r="MU320" s="144">
        <v>0</v>
      </c>
      <c r="MV320" s="144">
        <v>0</v>
      </c>
      <c r="MW320" s="144">
        <v>0</v>
      </c>
      <c r="MX320" s="144">
        <v>0</v>
      </c>
      <c r="MY320" s="144">
        <v>0</v>
      </c>
      <c r="MZ320" s="144">
        <v>0</v>
      </c>
      <c r="NA320" s="144">
        <v>0</v>
      </c>
      <c r="NB320" s="144">
        <v>0</v>
      </c>
      <c r="NC320" s="144">
        <v>0</v>
      </c>
      <c r="ND320" s="144">
        <v>0</v>
      </c>
      <c r="NE320" s="144">
        <v>0</v>
      </c>
      <c r="NF320" s="144">
        <v>0</v>
      </c>
      <c r="NG320" s="144">
        <v>0</v>
      </c>
      <c r="NH320" s="144">
        <v>0</v>
      </c>
      <c r="NI320" s="144">
        <v>0</v>
      </c>
      <c r="NJ320" s="144">
        <v>0</v>
      </c>
      <c r="NK320" s="144">
        <v>0</v>
      </c>
      <c r="NL320" s="144">
        <v>0</v>
      </c>
      <c r="NM320" s="144">
        <v>0</v>
      </c>
      <c r="NN320" s="144">
        <v>0</v>
      </c>
      <c r="NO320" s="144">
        <v>0</v>
      </c>
      <c r="NP320" s="144">
        <v>0</v>
      </c>
      <c r="NQ320" s="144">
        <v>0</v>
      </c>
      <c r="NR320" s="144">
        <v>0</v>
      </c>
      <c r="NS320" s="144">
        <v>0</v>
      </c>
      <c r="NT320" s="144">
        <v>0</v>
      </c>
      <c r="NU320" s="144">
        <v>0</v>
      </c>
      <c r="NV320" s="144">
        <v>0</v>
      </c>
      <c r="NW320" s="144">
        <v>0</v>
      </c>
      <c r="NX320" s="144">
        <v>0</v>
      </c>
      <c r="NY320" s="144">
        <v>0</v>
      </c>
      <c r="NZ320" s="144">
        <v>0</v>
      </c>
      <c r="OA320" s="144">
        <v>0</v>
      </c>
      <c r="OB320" s="144">
        <v>0</v>
      </c>
      <c r="OC320" s="144">
        <v>0</v>
      </c>
      <c r="OD320" s="144">
        <v>0</v>
      </c>
      <c r="OE320" s="144">
        <v>0</v>
      </c>
      <c r="OF320" s="144">
        <v>0</v>
      </c>
      <c r="OG320" s="144">
        <v>0</v>
      </c>
      <c r="OH320" s="144">
        <v>0</v>
      </c>
      <c r="OI320" s="144">
        <v>0</v>
      </c>
      <c r="OJ320" s="144">
        <v>0</v>
      </c>
      <c r="OK320" s="144">
        <v>0</v>
      </c>
      <c r="OL320" s="144">
        <v>0</v>
      </c>
      <c r="OM320" s="144">
        <v>0</v>
      </c>
      <c r="ON320" s="144">
        <v>0</v>
      </c>
      <c r="OO320" s="144">
        <v>0</v>
      </c>
      <c r="OP320" s="144">
        <v>0</v>
      </c>
      <c r="OQ320" s="144">
        <v>0</v>
      </c>
      <c r="OR320" s="473">
        <v>0</v>
      </c>
      <c r="OS320" s="473">
        <v>0</v>
      </c>
      <c r="OT320" s="379">
        <v>0</v>
      </c>
      <c r="OU320" s="379">
        <v>0</v>
      </c>
      <c r="OV320" s="379">
        <v>0</v>
      </c>
      <c r="OW320" s="379">
        <v>0</v>
      </c>
      <c r="OX320" s="473"/>
    </row>
    <row r="321" spans="1:436" s="144" customFormat="1" x14ac:dyDescent="0.2">
      <c r="A321" s="318"/>
      <c r="B321" s="318">
        <v>18</v>
      </c>
      <c r="C321" s="319">
        <f t="shared" ca="1" si="254"/>
        <v>0</v>
      </c>
      <c r="D321" s="322"/>
      <c r="E321" s="322"/>
      <c r="F321" s="322"/>
      <c r="G321" s="144">
        <v>1</v>
      </c>
      <c r="H321" s="144">
        <v>1</v>
      </c>
      <c r="I321" s="343">
        <v>1</v>
      </c>
      <c r="J321" s="144">
        <v>1</v>
      </c>
      <c r="K321" s="144">
        <v>1</v>
      </c>
      <c r="L321" s="144">
        <v>1</v>
      </c>
      <c r="M321" s="144">
        <v>1</v>
      </c>
      <c r="N321" s="144">
        <v>1</v>
      </c>
      <c r="O321" s="144">
        <v>2</v>
      </c>
      <c r="P321" s="144">
        <v>2</v>
      </c>
      <c r="Q321" s="144">
        <v>2</v>
      </c>
      <c r="R321" s="144">
        <v>2</v>
      </c>
      <c r="S321" s="144">
        <v>2</v>
      </c>
      <c r="T321" s="144">
        <v>1</v>
      </c>
      <c r="U321" s="144">
        <v>1</v>
      </c>
      <c r="V321" s="144">
        <v>1</v>
      </c>
      <c r="W321" s="144">
        <v>1</v>
      </c>
      <c r="X321" s="144">
        <v>1</v>
      </c>
      <c r="Y321" s="144">
        <v>0</v>
      </c>
      <c r="Z321" s="144">
        <v>0</v>
      </c>
      <c r="AA321" s="144">
        <v>0</v>
      </c>
      <c r="AB321" s="144">
        <v>0</v>
      </c>
      <c r="AC321" s="144">
        <v>0</v>
      </c>
      <c r="AD321" s="144">
        <v>0</v>
      </c>
      <c r="AE321" s="144">
        <v>0</v>
      </c>
      <c r="AF321" s="144">
        <v>0</v>
      </c>
      <c r="AG321" s="144">
        <v>0</v>
      </c>
      <c r="AH321" s="144">
        <v>0</v>
      </c>
      <c r="AI321" s="144">
        <v>0</v>
      </c>
      <c r="AJ321" s="144">
        <v>0</v>
      </c>
      <c r="AK321" s="144">
        <v>0</v>
      </c>
      <c r="AL321" s="144">
        <v>0</v>
      </c>
      <c r="AM321" s="144">
        <v>0</v>
      </c>
      <c r="AN321" s="144">
        <v>0</v>
      </c>
      <c r="AO321" s="144">
        <v>1</v>
      </c>
      <c r="AP321" s="363">
        <v>1</v>
      </c>
      <c r="AQ321" s="144">
        <v>1</v>
      </c>
      <c r="AR321" s="144">
        <v>1</v>
      </c>
      <c r="AS321" s="144">
        <v>1</v>
      </c>
      <c r="AT321" s="144">
        <v>1</v>
      </c>
      <c r="AU321" s="144">
        <v>2</v>
      </c>
      <c r="AV321" s="144">
        <v>2</v>
      </c>
      <c r="AW321" s="144">
        <v>1</v>
      </c>
      <c r="AX321" s="144">
        <v>1</v>
      </c>
      <c r="AY321" s="144">
        <v>1</v>
      </c>
      <c r="AZ321" s="144">
        <v>1</v>
      </c>
      <c r="BA321" s="144">
        <v>1</v>
      </c>
      <c r="BB321" s="144">
        <v>1</v>
      </c>
      <c r="BC321" s="144">
        <v>1</v>
      </c>
      <c r="BD321" s="144">
        <v>2</v>
      </c>
      <c r="BE321" s="144">
        <v>2</v>
      </c>
      <c r="BF321" s="144">
        <v>2</v>
      </c>
      <c r="BG321" s="144">
        <v>2</v>
      </c>
      <c r="BH321" s="144">
        <v>2</v>
      </c>
      <c r="BI321" s="144">
        <v>2</v>
      </c>
      <c r="BJ321" s="144">
        <v>2</v>
      </c>
      <c r="BK321" s="144">
        <v>2</v>
      </c>
      <c r="BL321" s="144">
        <v>1</v>
      </c>
      <c r="BM321" s="144">
        <v>1</v>
      </c>
      <c r="BN321" s="144">
        <v>1</v>
      </c>
      <c r="BO321" s="144">
        <v>1</v>
      </c>
      <c r="BP321" s="144">
        <v>1</v>
      </c>
      <c r="BQ321" s="144">
        <v>1</v>
      </c>
      <c r="BR321" s="144">
        <v>1</v>
      </c>
      <c r="BS321" s="371">
        <v>0</v>
      </c>
      <c r="BT321" s="144">
        <v>1</v>
      </c>
      <c r="BU321" s="144">
        <v>1</v>
      </c>
      <c r="BV321" s="144">
        <v>1</v>
      </c>
      <c r="BW321" s="144">
        <v>1</v>
      </c>
      <c r="BX321" s="144">
        <v>1</v>
      </c>
      <c r="BY321" s="144">
        <v>0</v>
      </c>
      <c r="BZ321" s="144">
        <v>0</v>
      </c>
      <c r="CA321" s="144">
        <v>0</v>
      </c>
      <c r="CB321" s="144">
        <v>0</v>
      </c>
      <c r="CC321" s="329">
        <v>0</v>
      </c>
      <c r="CD321" s="329">
        <v>0</v>
      </c>
      <c r="CE321" s="329">
        <v>0</v>
      </c>
      <c r="CF321" s="329">
        <v>0</v>
      </c>
      <c r="CG321" s="144">
        <v>0</v>
      </c>
      <c r="CH321" s="144">
        <v>0</v>
      </c>
      <c r="CI321" s="329">
        <v>0</v>
      </c>
      <c r="CJ321" s="144">
        <v>0</v>
      </c>
      <c r="CK321" s="144">
        <v>0</v>
      </c>
      <c r="CL321" s="144">
        <v>0</v>
      </c>
      <c r="CM321" s="144">
        <v>0</v>
      </c>
      <c r="CN321" s="144">
        <v>0</v>
      </c>
      <c r="CO321" s="144">
        <v>0</v>
      </c>
      <c r="CP321" s="144">
        <v>0</v>
      </c>
      <c r="CQ321" s="144">
        <v>0</v>
      </c>
      <c r="CR321" s="144">
        <v>0</v>
      </c>
      <c r="CS321" s="144">
        <v>0</v>
      </c>
      <c r="CT321" s="144">
        <v>0</v>
      </c>
      <c r="CU321" s="144">
        <v>0</v>
      </c>
      <c r="CV321" s="144">
        <v>0</v>
      </c>
      <c r="CW321" s="144">
        <v>0</v>
      </c>
      <c r="CX321" s="144">
        <v>0</v>
      </c>
      <c r="CY321" s="144">
        <v>0</v>
      </c>
      <c r="CZ321" s="144">
        <v>0</v>
      </c>
      <c r="DA321" s="144">
        <v>0</v>
      </c>
      <c r="DB321" s="144">
        <v>0</v>
      </c>
      <c r="DC321" s="144">
        <v>0</v>
      </c>
      <c r="DD321" s="144">
        <v>0</v>
      </c>
      <c r="DE321" s="144">
        <v>0</v>
      </c>
      <c r="DF321" s="144">
        <v>0</v>
      </c>
      <c r="DG321" s="144">
        <v>0</v>
      </c>
      <c r="DH321" s="144">
        <v>0</v>
      </c>
      <c r="DI321" s="144">
        <v>0</v>
      </c>
      <c r="DJ321" s="144">
        <v>0</v>
      </c>
      <c r="DK321" s="144">
        <v>0</v>
      </c>
      <c r="DL321" s="144">
        <v>0</v>
      </c>
      <c r="DM321" s="144">
        <v>0</v>
      </c>
      <c r="DN321" s="144">
        <v>0</v>
      </c>
      <c r="DO321" s="144">
        <v>0</v>
      </c>
      <c r="DP321" s="144">
        <v>0</v>
      </c>
      <c r="DQ321" s="144">
        <v>0</v>
      </c>
      <c r="DR321" s="329">
        <v>0</v>
      </c>
      <c r="DS321" s="144">
        <v>0</v>
      </c>
      <c r="DT321" s="329"/>
      <c r="DU321" s="329"/>
      <c r="DV321" s="329"/>
      <c r="DW321" s="329"/>
      <c r="DX321" s="329"/>
      <c r="DY321" s="329"/>
      <c r="DZ321" s="329"/>
      <c r="EA321" s="329"/>
      <c r="EB321" s="329"/>
      <c r="EC321" s="329"/>
      <c r="ED321" s="329"/>
      <c r="EE321" s="329"/>
      <c r="EF321" s="329"/>
      <c r="EG321" s="329"/>
      <c r="EH321" s="329"/>
      <c r="EI321" s="329"/>
      <c r="EJ321" s="329"/>
      <c r="EK321" s="329"/>
      <c r="EL321" s="329"/>
      <c r="EM321" s="329"/>
      <c r="EN321" s="329"/>
      <c r="EP321" s="329"/>
      <c r="EQ321" s="329"/>
      <c r="ER321" s="329"/>
      <c r="ES321" s="329"/>
      <c r="ET321" s="329"/>
      <c r="EU321" s="381"/>
      <c r="EV321" s="329"/>
      <c r="EW321" s="329"/>
      <c r="EX321" s="329"/>
      <c r="EY321" s="329"/>
      <c r="EZ321" s="329"/>
      <c r="FA321" s="329"/>
      <c r="FB321" s="329"/>
      <c r="FC321" s="329"/>
      <c r="FD321" s="329"/>
      <c r="FE321" s="329"/>
      <c r="FF321" s="329"/>
      <c r="FG321" s="329"/>
      <c r="FH321" s="329"/>
      <c r="FI321" s="329"/>
      <c r="FJ321" s="329"/>
      <c r="FL321" s="329"/>
      <c r="FM321" s="329"/>
      <c r="FN321" s="144">
        <v>0</v>
      </c>
      <c r="FQ321" s="329">
        <v>0</v>
      </c>
      <c r="FR321" s="144">
        <v>0</v>
      </c>
      <c r="FS321" s="329">
        <v>0</v>
      </c>
      <c r="FT321" s="144">
        <v>0</v>
      </c>
      <c r="FU321" s="329">
        <v>0</v>
      </c>
      <c r="FV321" s="329">
        <v>0</v>
      </c>
      <c r="FW321" s="329">
        <v>0</v>
      </c>
      <c r="FX321" s="329">
        <v>0</v>
      </c>
      <c r="FY321" s="329">
        <v>0</v>
      </c>
      <c r="FZ321" s="329">
        <v>0</v>
      </c>
      <c r="GA321" s="329">
        <v>0</v>
      </c>
      <c r="GB321" s="329">
        <v>0</v>
      </c>
      <c r="GC321" s="329">
        <v>0</v>
      </c>
      <c r="GD321" s="329">
        <v>0</v>
      </c>
      <c r="GE321" s="329">
        <v>0</v>
      </c>
      <c r="GF321" s="329">
        <v>0</v>
      </c>
      <c r="GG321" s="329">
        <v>0</v>
      </c>
      <c r="GH321" s="329">
        <v>0</v>
      </c>
      <c r="GI321" s="329">
        <v>0</v>
      </c>
      <c r="GJ321" s="329">
        <v>0</v>
      </c>
      <c r="GK321" s="329">
        <v>0</v>
      </c>
      <c r="GL321" s="329">
        <v>0</v>
      </c>
      <c r="GM321" s="329">
        <v>0</v>
      </c>
      <c r="GN321" s="329">
        <v>0</v>
      </c>
      <c r="GO321" s="329">
        <v>0</v>
      </c>
      <c r="GP321" s="144">
        <v>0</v>
      </c>
      <c r="GQ321" s="329">
        <v>0</v>
      </c>
      <c r="GR321" s="329">
        <v>0</v>
      </c>
      <c r="GS321" s="329">
        <v>0</v>
      </c>
      <c r="GT321" s="329">
        <v>0</v>
      </c>
      <c r="GU321" s="329">
        <v>0</v>
      </c>
      <c r="GV321" s="144">
        <v>0</v>
      </c>
      <c r="GW321" s="144">
        <v>0</v>
      </c>
      <c r="GX321" s="144">
        <v>0</v>
      </c>
      <c r="GY321" s="144">
        <v>0</v>
      </c>
      <c r="GZ321" s="144">
        <v>0</v>
      </c>
      <c r="HA321" s="144">
        <v>0</v>
      </c>
      <c r="HB321" s="144">
        <v>0</v>
      </c>
      <c r="HC321" s="144">
        <v>0</v>
      </c>
      <c r="HD321" s="144">
        <v>0</v>
      </c>
      <c r="HE321" s="144">
        <v>0</v>
      </c>
      <c r="HF321" s="329">
        <v>0</v>
      </c>
      <c r="HG321" s="144">
        <v>0</v>
      </c>
      <c r="HH321" s="144">
        <v>0</v>
      </c>
      <c r="HI321" s="144">
        <v>0</v>
      </c>
      <c r="HJ321" s="144">
        <v>0</v>
      </c>
      <c r="HK321" s="144">
        <v>0</v>
      </c>
      <c r="HL321" s="144">
        <v>0</v>
      </c>
      <c r="HM321" s="144">
        <v>0</v>
      </c>
      <c r="HN321" s="144">
        <v>0</v>
      </c>
      <c r="HO321" s="144">
        <v>0</v>
      </c>
      <c r="HP321" s="144">
        <v>0</v>
      </c>
      <c r="HQ321" s="144">
        <v>0</v>
      </c>
      <c r="HR321" s="144">
        <v>0</v>
      </c>
      <c r="HS321" s="144">
        <v>0</v>
      </c>
      <c r="HT321" s="144">
        <v>0</v>
      </c>
      <c r="HU321" s="144">
        <v>0</v>
      </c>
      <c r="HV321" s="144">
        <v>0</v>
      </c>
      <c r="HW321" s="144">
        <v>0</v>
      </c>
      <c r="HX321" s="144">
        <v>0</v>
      </c>
      <c r="HY321" s="144">
        <v>0</v>
      </c>
      <c r="HZ321" s="144">
        <v>0</v>
      </c>
      <c r="IA321" s="144">
        <v>0</v>
      </c>
      <c r="IB321" s="144">
        <v>0</v>
      </c>
      <c r="IC321" s="144">
        <v>0</v>
      </c>
      <c r="ID321" s="144">
        <v>0</v>
      </c>
      <c r="IE321" s="144">
        <v>0</v>
      </c>
      <c r="IF321" s="144">
        <v>0</v>
      </c>
      <c r="IG321" s="144">
        <v>0</v>
      </c>
      <c r="IH321" s="144">
        <v>0</v>
      </c>
      <c r="II321" s="144">
        <v>0</v>
      </c>
      <c r="IJ321" s="144">
        <v>0</v>
      </c>
      <c r="IK321" s="144">
        <v>0</v>
      </c>
      <c r="IL321" s="144">
        <v>0</v>
      </c>
      <c r="IM321" s="144">
        <v>0</v>
      </c>
      <c r="IN321" s="341">
        <f t="shared" si="255"/>
        <v>0</v>
      </c>
      <c r="IO321" s="144">
        <v>0</v>
      </c>
      <c r="IP321" s="144">
        <v>0</v>
      </c>
      <c r="IQ321" s="144">
        <v>0</v>
      </c>
      <c r="IR321" s="144">
        <v>0</v>
      </c>
      <c r="IS321" s="144">
        <v>0</v>
      </c>
      <c r="IT321" s="144">
        <v>0</v>
      </c>
      <c r="IU321" s="144">
        <v>0</v>
      </c>
      <c r="IV321" s="144">
        <v>0</v>
      </c>
      <c r="IW321" s="144">
        <v>0</v>
      </c>
      <c r="IX321" s="144">
        <v>0</v>
      </c>
      <c r="IY321" s="144">
        <v>0</v>
      </c>
      <c r="IZ321" s="144">
        <v>0</v>
      </c>
      <c r="JA321" s="144">
        <v>0</v>
      </c>
      <c r="JB321" s="144">
        <v>0</v>
      </c>
      <c r="JC321" s="343">
        <f t="shared" si="257"/>
        <v>0</v>
      </c>
      <c r="JD321" s="144">
        <v>0</v>
      </c>
      <c r="JE321" s="144">
        <v>0</v>
      </c>
      <c r="JF321" s="362">
        <f t="shared" si="258"/>
        <v>0</v>
      </c>
      <c r="JG321" s="144">
        <v>0</v>
      </c>
      <c r="JH321" s="144">
        <v>0</v>
      </c>
      <c r="JI321" s="144">
        <v>0</v>
      </c>
      <c r="JJ321" s="144">
        <v>0</v>
      </c>
      <c r="JK321" s="144">
        <v>0</v>
      </c>
      <c r="JL321" s="144">
        <v>0</v>
      </c>
      <c r="JM321" s="144">
        <v>0</v>
      </c>
      <c r="JN321" s="341">
        <f t="shared" si="259"/>
        <v>0</v>
      </c>
      <c r="JO321" s="144">
        <v>0</v>
      </c>
      <c r="JP321" s="144">
        <v>0</v>
      </c>
      <c r="JQ321" s="144">
        <v>0</v>
      </c>
      <c r="JR321" s="144">
        <v>0</v>
      </c>
      <c r="JS321" s="144">
        <v>0</v>
      </c>
      <c r="JT321" s="144">
        <v>0</v>
      </c>
      <c r="JU321" s="144">
        <v>0</v>
      </c>
      <c r="JV321" s="341">
        <f t="shared" si="260"/>
        <v>0</v>
      </c>
      <c r="JW321" s="144">
        <v>0</v>
      </c>
      <c r="JX321" s="144">
        <v>0</v>
      </c>
      <c r="JY321" s="144">
        <v>0</v>
      </c>
      <c r="JZ321" s="144">
        <v>0</v>
      </c>
      <c r="KA321" s="144">
        <v>0</v>
      </c>
      <c r="KB321" s="144">
        <v>0</v>
      </c>
      <c r="KC321" s="144">
        <v>0</v>
      </c>
      <c r="KD321" s="144">
        <v>0</v>
      </c>
      <c r="KE321" s="144">
        <v>0</v>
      </c>
      <c r="KF321" s="144">
        <v>0</v>
      </c>
      <c r="KG321" s="144">
        <v>0</v>
      </c>
      <c r="KH321" s="144">
        <v>0</v>
      </c>
      <c r="KI321" s="144">
        <v>0</v>
      </c>
      <c r="KJ321" s="144">
        <v>0</v>
      </c>
      <c r="KK321" s="144">
        <v>0</v>
      </c>
      <c r="KL321" s="144">
        <v>0</v>
      </c>
      <c r="KM321" s="144">
        <v>0</v>
      </c>
      <c r="KN321" s="144">
        <v>0</v>
      </c>
      <c r="KO321" s="144">
        <v>0</v>
      </c>
      <c r="KP321" s="144">
        <v>0</v>
      </c>
      <c r="KQ321" s="144">
        <v>0</v>
      </c>
      <c r="KR321" s="144">
        <v>0</v>
      </c>
      <c r="KS321" s="144">
        <v>0</v>
      </c>
      <c r="KT321" s="144">
        <v>0</v>
      </c>
      <c r="KU321" s="144">
        <v>0</v>
      </c>
      <c r="KV321" s="144">
        <v>0</v>
      </c>
      <c r="KW321" s="144">
        <v>0</v>
      </c>
      <c r="KX321" s="144">
        <v>0</v>
      </c>
      <c r="KY321" s="144">
        <v>0</v>
      </c>
      <c r="KZ321" s="379">
        <v>0</v>
      </c>
      <c r="LA321" s="379">
        <v>0</v>
      </c>
      <c r="LB321" s="379">
        <v>0</v>
      </c>
      <c r="LC321" s="379">
        <v>0</v>
      </c>
      <c r="LD321" s="379">
        <v>0</v>
      </c>
      <c r="LE321" s="379">
        <v>0</v>
      </c>
      <c r="LF321" s="379">
        <v>0</v>
      </c>
      <c r="LG321" s="379">
        <v>0</v>
      </c>
      <c r="LH321" s="379">
        <v>0</v>
      </c>
      <c r="LI321" s="379">
        <v>0</v>
      </c>
      <c r="LJ321" s="144">
        <v>0</v>
      </c>
      <c r="LK321" s="144">
        <v>0</v>
      </c>
      <c r="LL321" s="144">
        <v>0</v>
      </c>
      <c r="LM321" s="144">
        <v>0</v>
      </c>
      <c r="LN321" s="144">
        <v>0</v>
      </c>
      <c r="LO321" s="144">
        <v>0</v>
      </c>
      <c r="LP321" s="144">
        <v>0</v>
      </c>
      <c r="LQ321" s="144">
        <v>0</v>
      </c>
      <c r="LR321" s="144">
        <v>1</v>
      </c>
      <c r="LS321" s="144">
        <v>1</v>
      </c>
      <c r="LT321" s="144">
        <v>1</v>
      </c>
      <c r="LU321" s="144">
        <v>1</v>
      </c>
      <c r="LV321" s="144">
        <v>1</v>
      </c>
      <c r="LW321" s="144">
        <v>1</v>
      </c>
      <c r="LX321" s="144">
        <v>1</v>
      </c>
      <c r="LY321" s="144">
        <v>1</v>
      </c>
      <c r="LZ321" s="144">
        <v>1</v>
      </c>
      <c r="MA321" s="144">
        <v>1</v>
      </c>
      <c r="MB321" s="144">
        <v>1</v>
      </c>
      <c r="MC321" s="473">
        <v>1</v>
      </c>
      <c r="MD321" s="144">
        <v>1</v>
      </c>
      <c r="ME321" s="144">
        <v>1</v>
      </c>
      <c r="MF321" s="144">
        <v>1</v>
      </c>
      <c r="MG321" s="144">
        <v>1</v>
      </c>
      <c r="MH321" s="144">
        <v>1</v>
      </c>
      <c r="MI321" s="144">
        <v>1</v>
      </c>
      <c r="MJ321" s="144">
        <v>1</v>
      </c>
      <c r="MK321" s="144">
        <v>1</v>
      </c>
      <c r="ML321" s="144">
        <v>1</v>
      </c>
      <c r="MM321" s="144">
        <v>1</v>
      </c>
      <c r="MN321" s="144">
        <v>0</v>
      </c>
      <c r="MO321" s="144">
        <v>0</v>
      </c>
      <c r="MP321" s="144">
        <v>0</v>
      </c>
      <c r="MQ321" s="144">
        <v>0</v>
      </c>
      <c r="MR321" s="144">
        <v>0</v>
      </c>
      <c r="MS321" s="144">
        <v>0</v>
      </c>
      <c r="MT321" s="144">
        <v>0</v>
      </c>
      <c r="MU321" s="144">
        <v>0</v>
      </c>
      <c r="MV321" s="144">
        <v>0</v>
      </c>
      <c r="MW321" s="144">
        <v>0</v>
      </c>
      <c r="MX321" s="144">
        <v>0</v>
      </c>
      <c r="MY321" s="144">
        <v>0</v>
      </c>
      <c r="MZ321" s="144">
        <v>0</v>
      </c>
      <c r="NA321" s="144">
        <v>0</v>
      </c>
      <c r="NB321" s="144">
        <v>0</v>
      </c>
      <c r="NC321" s="144">
        <v>0</v>
      </c>
      <c r="ND321" s="144">
        <v>0</v>
      </c>
      <c r="NE321" s="144">
        <v>0</v>
      </c>
      <c r="NF321" s="144">
        <v>0</v>
      </c>
      <c r="NG321" s="144">
        <v>0</v>
      </c>
      <c r="NH321" s="144">
        <v>0</v>
      </c>
      <c r="NI321" s="144">
        <v>0</v>
      </c>
      <c r="NJ321" s="144">
        <v>0</v>
      </c>
      <c r="NK321" s="144">
        <v>0</v>
      </c>
      <c r="NL321" s="144">
        <v>0</v>
      </c>
      <c r="NM321" s="144">
        <v>0</v>
      </c>
      <c r="NN321" s="144">
        <v>0</v>
      </c>
      <c r="NO321" s="144">
        <v>0</v>
      </c>
      <c r="NP321" s="144">
        <v>0</v>
      </c>
      <c r="NQ321" s="144">
        <v>0</v>
      </c>
      <c r="NR321" s="144">
        <v>0</v>
      </c>
      <c r="NS321" s="144">
        <v>0</v>
      </c>
      <c r="NT321" s="144">
        <v>0</v>
      </c>
      <c r="NU321" s="144">
        <v>0</v>
      </c>
      <c r="NV321" s="144">
        <v>0</v>
      </c>
      <c r="NW321" s="144">
        <v>0</v>
      </c>
      <c r="NX321" s="144">
        <v>0</v>
      </c>
      <c r="NY321" s="144">
        <v>0</v>
      </c>
      <c r="NZ321" s="144">
        <v>0</v>
      </c>
      <c r="OA321" s="144">
        <v>0</v>
      </c>
      <c r="OB321" s="144">
        <v>0</v>
      </c>
      <c r="OC321" s="144">
        <v>0</v>
      </c>
      <c r="OD321" s="144">
        <v>0</v>
      </c>
      <c r="OE321" s="144">
        <v>0</v>
      </c>
      <c r="OF321" s="144">
        <v>0</v>
      </c>
      <c r="OG321" s="144">
        <v>0</v>
      </c>
      <c r="OH321" s="144">
        <v>0</v>
      </c>
      <c r="OI321" s="144">
        <v>0</v>
      </c>
      <c r="OJ321" s="144">
        <v>0</v>
      </c>
      <c r="OK321" s="144">
        <v>0</v>
      </c>
      <c r="OL321" s="144">
        <v>0</v>
      </c>
      <c r="OM321" s="144">
        <v>0</v>
      </c>
      <c r="ON321" s="144">
        <v>0</v>
      </c>
      <c r="OO321" s="144">
        <v>0</v>
      </c>
      <c r="OP321" s="144">
        <v>0</v>
      </c>
      <c r="OQ321" s="144">
        <v>0</v>
      </c>
      <c r="OR321" s="473">
        <v>0</v>
      </c>
      <c r="OS321" s="473">
        <v>0</v>
      </c>
      <c r="OT321" s="379">
        <v>0</v>
      </c>
      <c r="OU321" s="379">
        <v>0</v>
      </c>
      <c r="OV321" s="379">
        <v>0</v>
      </c>
      <c r="OW321" s="379">
        <v>0</v>
      </c>
      <c r="OX321" s="473"/>
    </row>
    <row r="322" spans="1:436" s="144" customFormat="1" x14ac:dyDescent="0.2">
      <c r="A322" s="55"/>
      <c r="B322" s="318">
        <v>19</v>
      </c>
      <c r="C322" s="319">
        <f t="shared" ca="1" si="254"/>
        <v>0</v>
      </c>
      <c r="D322" s="322"/>
      <c r="E322" s="322"/>
      <c r="F322" s="322"/>
      <c r="G322" s="144">
        <v>0</v>
      </c>
      <c r="H322" s="144">
        <v>0</v>
      </c>
      <c r="I322" s="343">
        <v>0</v>
      </c>
      <c r="J322" s="144">
        <v>0</v>
      </c>
      <c r="K322" s="144">
        <v>0</v>
      </c>
      <c r="L322" s="144">
        <v>0</v>
      </c>
      <c r="M322" s="144">
        <v>0</v>
      </c>
      <c r="N322" s="144">
        <v>0</v>
      </c>
      <c r="O322" s="144">
        <v>0</v>
      </c>
      <c r="P322" s="144">
        <v>0</v>
      </c>
      <c r="Q322" s="144">
        <v>0</v>
      </c>
      <c r="R322" s="144">
        <v>0</v>
      </c>
      <c r="S322" s="144">
        <v>0</v>
      </c>
      <c r="T322" s="144">
        <v>0</v>
      </c>
      <c r="U322" s="144">
        <v>0</v>
      </c>
      <c r="V322" s="144">
        <v>0</v>
      </c>
      <c r="W322" s="144">
        <v>0</v>
      </c>
      <c r="X322" s="144">
        <v>0</v>
      </c>
      <c r="Y322" s="144">
        <v>0</v>
      </c>
      <c r="Z322" s="144">
        <v>0</v>
      </c>
      <c r="AA322" s="144">
        <v>0</v>
      </c>
      <c r="AB322" s="144">
        <v>0</v>
      </c>
      <c r="AC322" s="144">
        <v>0</v>
      </c>
      <c r="AD322" s="144">
        <v>0</v>
      </c>
      <c r="AE322" s="144">
        <v>0</v>
      </c>
      <c r="AF322" s="144">
        <v>0</v>
      </c>
      <c r="AG322" s="144">
        <v>0</v>
      </c>
      <c r="AH322" s="144">
        <v>0</v>
      </c>
      <c r="AI322" s="144">
        <v>0</v>
      </c>
      <c r="AJ322" s="144">
        <v>0</v>
      </c>
      <c r="AK322" s="144">
        <v>0</v>
      </c>
      <c r="AL322" s="144">
        <v>0</v>
      </c>
      <c r="AM322" s="144">
        <v>0</v>
      </c>
      <c r="AN322" s="144">
        <v>0</v>
      </c>
      <c r="AO322" s="144">
        <v>0</v>
      </c>
      <c r="AP322" s="363">
        <v>0</v>
      </c>
      <c r="AQ322" s="144">
        <v>0</v>
      </c>
      <c r="AR322" s="144">
        <v>0</v>
      </c>
      <c r="AS322" s="144">
        <v>0</v>
      </c>
      <c r="AT322" s="144">
        <v>0</v>
      </c>
      <c r="AU322" s="144">
        <v>0</v>
      </c>
      <c r="AV322" s="144">
        <v>0</v>
      </c>
      <c r="AW322" s="144">
        <v>0</v>
      </c>
      <c r="AX322" s="144">
        <v>0</v>
      </c>
      <c r="AY322" s="144">
        <v>0</v>
      </c>
      <c r="AZ322" s="144">
        <v>0</v>
      </c>
      <c r="BA322" s="144">
        <v>0</v>
      </c>
      <c r="BB322" s="144">
        <v>0</v>
      </c>
      <c r="BC322" s="144">
        <v>0</v>
      </c>
      <c r="BD322" s="144">
        <v>0</v>
      </c>
      <c r="BE322" s="144">
        <v>0</v>
      </c>
      <c r="BF322" s="144">
        <v>0</v>
      </c>
      <c r="BG322" s="144">
        <v>0</v>
      </c>
      <c r="BH322" s="144">
        <v>0</v>
      </c>
      <c r="BI322" s="144">
        <v>0</v>
      </c>
      <c r="BJ322" s="144">
        <v>0</v>
      </c>
      <c r="BK322" s="144">
        <v>0</v>
      </c>
      <c r="BL322" s="144">
        <v>0</v>
      </c>
      <c r="BM322" s="144">
        <v>0</v>
      </c>
      <c r="BN322" s="144">
        <v>0</v>
      </c>
      <c r="BO322" s="144">
        <v>0</v>
      </c>
      <c r="BP322" s="144">
        <v>0</v>
      </c>
      <c r="BQ322" s="144">
        <v>0</v>
      </c>
      <c r="BR322" s="144">
        <v>0</v>
      </c>
      <c r="BS322" s="371">
        <v>0</v>
      </c>
      <c r="BT322" s="144">
        <v>0</v>
      </c>
      <c r="BU322" s="144">
        <v>0</v>
      </c>
      <c r="BV322" s="144">
        <v>0</v>
      </c>
      <c r="BW322" s="144">
        <v>0</v>
      </c>
      <c r="BX322" s="144">
        <v>0</v>
      </c>
      <c r="BY322" s="144">
        <v>0</v>
      </c>
      <c r="BZ322" s="144">
        <v>0</v>
      </c>
      <c r="CA322" s="144">
        <v>0</v>
      </c>
      <c r="CB322" s="144">
        <v>0</v>
      </c>
      <c r="CC322" s="329">
        <v>0</v>
      </c>
      <c r="CD322" s="329">
        <v>0</v>
      </c>
      <c r="CE322" s="329">
        <v>0</v>
      </c>
      <c r="CF322" s="329">
        <v>0</v>
      </c>
      <c r="CG322" s="144">
        <v>0</v>
      </c>
      <c r="CH322" s="144">
        <v>0</v>
      </c>
      <c r="CI322" s="329">
        <v>0</v>
      </c>
      <c r="CJ322" s="144">
        <v>0</v>
      </c>
      <c r="CK322" s="144">
        <v>0</v>
      </c>
      <c r="CL322" s="144">
        <v>0</v>
      </c>
      <c r="CM322" s="144">
        <v>1</v>
      </c>
      <c r="CN322" s="144">
        <v>1</v>
      </c>
      <c r="CO322" s="144">
        <v>1</v>
      </c>
      <c r="CP322" s="144">
        <v>1</v>
      </c>
      <c r="CQ322" s="144">
        <v>1</v>
      </c>
      <c r="CR322" s="144">
        <v>1</v>
      </c>
      <c r="CS322" s="144">
        <v>1</v>
      </c>
      <c r="CT322" s="144">
        <v>1</v>
      </c>
      <c r="CU322" s="144">
        <v>1</v>
      </c>
      <c r="CV322" s="144">
        <v>1</v>
      </c>
      <c r="CW322" s="144">
        <v>1</v>
      </c>
      <c r="CX322" s="144">
        <v>1</v>
      </c>
      <c r="CY322" s="144">
        <v>1</v>
      </c>
      <c r="CZ322" s="144">
        <v>1</v>
      </c>
      <c r="DA322" s="144">
        <v>1</v>
      </c>
      <c r="DB322" s="144">
        <v>1</v>
      </c>
      <c r="DC322" s="144">
        <v>1</v>
      </c>
      <c r="DD322" s="144">
        <v>0</v>
      </c>
      <c r="DE322" s="144">
        <v>0</v>
      </c>
      <c r="DF322" s="144">
        <v>0</v>
      </c>
      <c r="DG322" s="144">
        <v>0</v>
      </c>
      <c r="DH322" s="144">
        <v>0</v>
      </c>
      <c r="DI322" s="144">
        <v>0</v>
      </c>
      <c r="DJ322" s="144">
        <v>0</v>
      </c>
      <c r="DK322" s="144">
        <v>0</v>
      </c>
      <c r="DL322" s="144">
        <v>0</v>
      </c>
      <c r="DM322" s="144">
        <v>0</v>
      </c>
      <c r="DN322" s="144">
        <v>0</v>
      </c>
      <c r="DO322" s="144">
        <v>1</v>
      </c>
      <c r="DP322" s="144">
        <v>1</v>
      </c>
      <c r="DQ322" s="144">
        <v>1</v>
      </c>
      <c r="DR322" s="329">
        <v>0</v>
      </c>
      <c r="DS322" s="144">
        <v>0</v>
      </c>
      <c r="DT322" s="329"/>
      <c r="DU322" s="329"/>
      <c r="DV322" s="329"/>
      <c r="DW322" s="329"/>
      <c r="DX322" s="329"/>
      <c r="DY322" s="329"/>
      <c r="DZ322" s="329"/>
      <c r="EA322" s="329"/>
      <c r="EB322" s="329"/>
      <c r="EC322" s="329"/>
      <c r="ED322" s="329"/>
      <c r="EE322" s="329"/>
      <c r="EF322" s="329"/>
      <c r="EG322" s="329"/>
      <c r="EH322" s="329"/>
      <c r="EI322" s="329"/>
      <c r="EJ322" s="329"/>
      <c r="EK322" s="329"/>
      <c r="EL322" s="329"/>
      <c r="EM322" s="329"/>
      <c r="EN322" s="329"/>
      <c r="EQ322" s="329"/>
      <c r="ER322" s="329"/>
      <c r="ES322" s="329"/>
      <c r="ET322" s="329"/>
      <c r="EU322" s="381"/>
      <c r="EV322" s="329"/>
      <c r="EW322" s="329"/>
      <c r="EX322" s="329"/>
      <c r="EY322" s="329"/>
      <c r="EZ322" s="329"/>
      <c r="FA322" s="329"/>
      <c r="FB322" s="329"/>
      <c r="FC322" s="329"/>
      <c r="FD322" s="329"/>
      <c r="FE322" s="329"/>
      <c r="FF322" s="329"/>
      <c r="FG322" s="329"/>
      <c r="FH322" s="329"/>
      <c r="FI322" s="329"/>
      <c r="FJ322" s="329"/>
      <c r="FL322" s="329"/>
      <c r="FM322" s="329"/>
      <c r="FN322" s="144">
        <v>0</v>
      </c>
      <c r="FQ322" s="329">
        <v>0</v>
      </c>
      <c r="FR322" s="144">
        <v>0</v>
      </c>
      <c r="FS322" s="329">
        <v>0</v>
      </c>
      <c r="FT322" s="144">
        <v>0</v>
      </c>
      <c r="FU322" s="329">
        <v>0</v>
      </c>
      <c r="FV322" s="329">
        <v>0</v>
      </c>
      <c r="FW322" s="329">
        <v>0</v>
      </c>
      <c r="FX322" s="329">
        <v>0</v>
      </c>
      <c r="FY322" s="329">
        <v>0</v>
      </c>
      <c r="FZ322" s="329">
        <v>0</v>
      </c>
      <c r="GA322" s="329">
        <v>0</v>
      </c>
      <c r="GB322" s="329">
        <v>0</v>
      </c>
      <c r="GC322" s="329">
        <v>0</v>
      </c>
      <c r="GD322" s="329">
        <v>0</v>
      </c>
      <c r="GE322" s="329">
        <v>0</v>
      </c>
      <c r="GF322" s="329">
        <v>0</v>
      </c>
      <c r="GG322" s="329">
        <v>0</v>
      </c>
      <c r="GH322" s="329">
        <v>0</v>
      </c>
      <c r="GI322" s="329">
        <v>0</v>
      </c>
      <c r="GJ322" s="329">
        <v>0</v>
      </c>
      <c r="GK322" s="329">
        <v>0</v>
      </c>
      <c r="GL322" s="329">
        <v>0</v>
      </c>
      <c r="GM322" s="329">
        <v>0</v>
      </c>
      <c r="GN322" s="329">
        <v>0</v>
      </c>
      <c r="GO322" s="329">
        <v>0</v>
      </c>
      <c r="GP322" s="144">
        <v>0</v>
      </c>
      <c r="GQ322" s="144">
        <v>0</v>
      </c>
      <c r="GR322" s="329">
        <v>0</v>
      </c>
      <c r="GS322" s="329">
        <v>0</v>
      </c>
      <c r="GT322" s="329">
        <v>0</v>
      </c>
      <c r="GU322" s="329">
        <v>0</v>
      </c>
      <c r="GV322" s="144">
        <v>0</v>
      </c>
      <c r="GW322" s="144">
        <v>0</v>
      </c>
      <c r="GX322" s="144">
        <v>0</v>
      </c>
      <c r="GY322" s="144">
        <v>0</v>
      </c>
      <c r="GZ322" s="144">
        <v>0</v>
      </c>
      <c r="HA322" s="144">
        <v>0</v>
      </c>
      <c r="HB322" s="144">
        <v>0</v>
      </c>
      <c r="HC322" s="144">
        <v>0</v>
      </c>
      <c r="HD322" s="144">
        <v>0</v>
      </c>
      <c r="HE322" s="144">
        <v>0</v>
      </c>
      <c r="HF322" s="329">
        <v>0</v>
      </c>
      <c r="HG322" s="144">
        <v>0</v>
      </c>
      <c r="HH322" s="144">
        <v>0</v>
      </c>
      <c r="HI322" s="144">
        <v>0</v>
      </c>
      <c r="HJ322" s="144">
        <v>0</v>
      </c>
      <c r="HK322" s="144">
        <v>0</v>
      </c>
      <c r="HL322" s="144">
        <v>0</v>
      </c>
      <c r="HM322" s="144">
        <v>0</v>
      </c>
      <c r="HN322" s="144">
        <v>0</v>
      </c>
      <c r="HO322" s="144">
        <v>0</v>
      </c>
      <c r="HP322" s="144">
        <v>0</v>
      </c>
      <c r="HQ322" s="144">
        <v>0</v>
      </c>
      <c r="HR322" s="144">
        <v>0</v>
      </c>
      <c r="HS322" s="144">
        <v>0</v>
      </c>
      <c r="HT322" s="144">
        <v>0</v>
      </c>
      <c r="HU322" s="144">
        <v>0</v>
      </c>
      <c r="HV322" s="144">
        <v>0</v>
      </c>
      <c r="HW322" s="144">
        <v>0</v>
      </c>
      <c r="HX322" s="144">
        <v>0</v>
      </c>
      <c r="HY322" s="144">
        <v>0</v>
      </c>
      <c r="HZ322" s="144">
        <v>0</v>
      </c>
      <c r="IA322" s="144">
        <v>0</v>
      </c>
      <c r="IB322" s="144">
        <v>0</v>
      </c>
      <c r="IC322" s="144">
        <v>0</v>
      </c>
      <c r="ID322" s="144">
        <v>0</v>
      </c>
      <c r="IE322" s="144">
        <v>0</v>
      </c>
      <c r="IF322" s="144">
        <v>0</v>
      </c>
      <c r="IG322" s="144">
        <v>0</v>
      </c>
      <c r="IH322" s="144">
        <v>0</v>
      </c>
      <c r="II322" s="144">
        <v>0</v>
      </c>
      <c r="IJ322" s="144">
        <v>0</v>
      </c>
      <c r="IK322" s="144">
        <v>0</v>
      </c>
      <c r="IL322" s="144">
        <v>0</v>
      </c>
      <c r="IM322" s="144">
        <v>0</v>
      </c>
      <c r="IN322" s="341">
        <f t="shared" si="255"/>
        <v>0</v>
      </c>
      <c r="IO322" s="144">
        <v>0</v>
      </c>
      <c r="IP322" s="144">
        <v>0</v>
      </c>
      <c r="IQ322" s="144">
        <v>0</v>
      </c>
      <c r="IR322" s="144">
        <v>0</v>
      </c>
      <c r="IS322" s="144">
        <v>0</v>
      </c>
      <c r="IT322" s="144">
        <v>0</v>
      </c>
      <c r="IU322" s="144">
        <v>0</v>
      </c>
      <c r="IV322" s="144">
        <v>0</v>
      </c>
      <c r="IW322" s="144">
        <v>0</v>
      </c>
      <c r="IX322" s="144">
        <v>0</v>
      </c>
      <c r="IY322" s="144">
        <v>0</v>
      </c>
      <c r="IZ322" s="144">
        <v>0</v>
      </c>
      <c r="JA322" s="144">
        <v>0</v>
      </c>
      <c r="JB322" s="144">
        <v>0</v>
      </c>
      <c r="JC322" s="343">
        <f t="shared" si="257"/>
        <v>0</v>
      </c>
      <c r="JD322" s="144">
        <v>0</v>
      </c>
      <c r="JE322" s="144">
        <v>0</v>
      </c>
      <c r="JF322" s="362">
        <f t="shared" si="258"/>
        <v>0</v>
      </c>
      <c r="JG322" s="144">
        <v>0</v>
      </c>
      <c r="JH322" s="144">
        <v>0</v>
      </c>
      <c r="JI322" s="144">
        <v>0</v>
      </c>
      <c r="JJ322" s="144">
        <v>0</v>
      </c>
      <c r="JK322" s="144">
        <v>0</v>
      </c>
      <c r="JL322" s="144">
        <v>0</v>
      </c>
      <c r="JM322" s="144">
        <v>0</v>
      </c>
      <c r="JN322" s="341">
        <f t="shared" si="259"/>
        <v>0</v>
      </c>
      <c r="JO322" s="144">
        <v>0</v>
      </c>
      <c r="JP322" s="144">
        <v>0</v>
      </c>
      <c r="JQ322" s="144">
        <v>0</v>
      </c>
      <c r="JR322" s="144">
        <v>0</v>
      </c>
      <c r="JS322" s="144">
        <v>0</v>
      </c>
      <c r="JT322" s="144">
        <v>0</v>
      </c>
      <c r="JU322" s="144">
        <v>0</v>
      </c>
      <c r="JV322" s="341">
        <f t="shared" si="260"/>
        <v>0</v>
      </c>
      <c r="JW322" s="144">
        <v>0</v>
      </c>
      <c r="JX322" s="144">
        <v>0</v>
      </c>
      <c r="JY322" s="144">
        <v>0</v>
      </c>
      <c r="JZ322" s="144">
        <v>0</v>
      </c>
      <c r="KA322" s="144">
        <v>0</v>
      </c>
      <c r="KB322" s="144">
        <v>0</v>
      </c>
      <c r="KC322" s="144">
        <v>0</v>
      </c>
      <c r="KD322" s="144">
        <v>0</v>
      </c>
      <c r="KE322" s="144">
        <v>0</v>
      </c>
      <c r="KF322" s="144">
        <v>0</v>
      </c>
      <c r="KG322" s="144">
        <v>0</v>
      </c>
      <c r="KH322" s="144">
        <v>0</v>
      </c>
      <c r="KI322" s="144">
        <v>0</v>
      </c>
      <c r="KJ322" s="144">
        <v>0</v>
      </c>
      <c r="KK322" s="144">
        <v>0</v>
      </c>
      <c r="KL322" s="144">
        <v>0</v>
      </c>
      <c r="KM322" s="144">
        <v>0</v>
      </c>
      <c r="KN322" s="144">
        <v>0</v>
      </c>
      <c r="KO322" s="144">
        <v>0</v>
      </c>
      <c r="KP322" s="144">
        <v>0</v>
      </c>
      <c r="KQ322" s="144">
        <v>0</v>
      </c>
      <c r="KR322" s="144">
        <v>0</v>
      </c>
      <c r="KS322" s="144">
        <v>0</v>
      </c>
      <c r="KT322" s="144">
        <v>0</v>
      </c>
      <c r="KU322" s="144">
        <v>0</v>
      </c>
      <c r="KV322" s="144">
        <v>0</v>
      </c>
      <c r="KW322" s="144">
        <v>0</v>
      </c>
      <c r="KX322" s="144">
        <v>0</v>
      </c>
      <c r="KY322" s="144">
        <v>0</v>
      </c>
      <c r="KZ322" s="379">
        <v>0</v>
      </c>
      <c r="LA322" s="379">
        <v>0</v>
      </c>
      <c r="LB322" s="379">
        <v>0</v>
      </c>
      <c r="LC322" s="379">
        <v>0</v>
      </c>
      <c r="LD322" s="379">
        <v>0</v>
      </c>
      <c r="LE322" s="379">
        <v>0</v>
      </c>
      <c r="LF322" s="379">
        <v>0</v>
      </c>
      <c r="LG322" s="379">
        <v>0</v>
      </c>
      <c r="LH322" s="379">
        <v>0</v>
      </c>
      <c r="LI322" s="379">
        <v>0</v>
      </c>
      <c r="LJ322" s="144">
        <v>0</v>
      </c>
      <c r="LK322" s="144">
        <v>0</v>
      </c>
      <c r="LL322" s="144">
        <v>0</v>
      </c>
      <c r="LM322" s="144">
        <v>0</v>
      </c>
      <c r="LN322" s="144">
        <v>0</v>
      </c>
      <c r="LO322" s="144">
        <v>0</v>
      </c>
      <c r="LP322" s="144">
        <v>0</v>
      </c>
      <c r="LQ322" s="144">
        <v>0</v>
      </c>
      <c r="LR322" s="144">
        <v>0</v>
      </c>
      <c r="LS322" s="144">
        <v>0</v>
      </c>
      <c r="LT322" s="144">
        <v>0</v>
      </c>
      <c r="LU322" s="144">
        <v>0</v>
      </c>
      <c r="LV322" s="144">
        <v>0</v>
      </c>
      <c r="LW322" s="144">
        <v>0</v>
      </c>
      <c r="LX322" s="144">
        <v>0</v>
      </c>
      <c r="LY322" s="144">
        <v>0</v>
      </c>
      <c r="LZ322" s="144">
        <v>0</v>
      </c>
      <c r="MA322" s="144">
        <v>0</v>
      </c>
      <c r="MB322" s="144">
        <v>0</v>
      </c>
      <c r="MC322" s="473">
        <v>0</v>
      </c>
      <c r="MD322" s="144">
        <v>0</v>
      </c>
      <c r="ME322" s="144">
        <v>0</v>
      </c>
      <c r="MF322" s="144">
        <v>0</v>
      </c>
      <c r="MG322" s="144">
        <v>0</v>
      </c>
      <c r="MH322" s="144">
        <v>0</v>
      </c>
      <c r="MI322" s="144">
        <v>0</v>
      </c>
      <c r="MJ322" s="144">
        <v>0</v>
      </c>
      <c r="MK322" s="144">
        <v>0</v>
      </c>
      <c r="ML322" s="144">
        <v>0</v>
      </c>
      <c r="MM322" s="144">
        <v>0</v>
      </c>
      <c r="MN322" s="144">
        <v>0</v>
      </c>
      <c r="MO322" s="144">
        <v>0</v>
      </c>
      <c r="MP322" s="144">
        <v>0</v>
      </c>
      <c r="MQ322" s="144">
        <v>0</v>
      </c>
      <c r="MR322" s="144">
        <v>0</v>
      </c>
      <c r="MS322" s="144">
        <v>0</v>
      </c>
      <c r="MT322" s="144">
        <v>0</v>
      </c>
      <c r="MU322" s="144">
        <v>0</v>
      </c>
      <c r="MV322" s="144">
        <v>0</v>
      </c>
      <c r="MW322" s="144">
        <v>0</v>
      </c>
      <c r="MX322" s="144">
        <v>0</v>
      </c>
      <c r="MY322" s="144">
        <v>0</v>
      </c>
      <c r="MZ322" s="144">
        <v>0</v>
      </c>
      <c r="NA322" s="144">
        <v>0</v>
      </c>
      <c r="NB322" s="144">
        <v>0</v>
      </c>
      <c r="NC322" s="144">
        <v>0</v>
      </c>
      <c r="ND322" s="144">
        <v>0</v>
      </c>
      <c r="NE322" s="144">
        <v>0</v>
      </c>
      <c r="NF322" s="144">
        <v>0</v>
      </c>
      <c r="NG322" s="144">
        <v>0</v>
      </c>
      <c r="NH322" s="144">
        <v>0</v>
      </c>
      <c r="NI322" s="144">
        <v>0</v>
      </c>
      <c r="NJ322" s="144">
        <v>0</v>
      </c>
      <c r="NK322" s="144">
        <v>0</v>
      </c>
      <c r="NL322" s="144">
        <v>0</v>
      </c>
      <c r="NM322" s="144">
        <v>0</v>
      </c>
      <c r="NN322" s="144">
        <v>0</v>
      </c>
      <c r="NO322" s="144">
        <v>0</v>
      </c>
      <c r="NP322" s="144">
        <v>0</v>
      </c>
      <c r="NQ322" s="144">
        <v>0</v>
      </c>
      <c r="NR322" s="144">
        <v>0</v>
      </c>
      <c r="NS322" s="144">
        <v>0</v>
      </c>
      <c r="NT322" s="144">
        <v>0</v>
      </c>
      <c r="NU322" s="144">
        <v>0</v>
      </c>
      <c r="NV322" s="144">
        <v>0</v>
      </c>
      <c r="NW322" s="144">
        <v>0</v>
      </c>
      <c r="NX322" s="144">
        <v>0</v>
      </c>
      <c r="NY322" s="144">
        <v>0</v>
      </c>
      <c r="NZ322" s="144">
        <v>0</v>
      </c>
      <c r="OA322" s="144">
        <v>0</v>
      </c>
      <c r="OB322" s="144">
        <v>0</v>
      </c>
      <c r="OC322" s="144">
        <v>0</v>
      </c>
      <c r="OD322" s="144">
        <v>0</v>
      </c>
      <c r="OE322" s="144">
        <v>0</v>
      </c>
      <c r="OF322" s="144">
        <v>0</v>
      </c>
      <c r="OG322" s="144">
        <v>0</v>
      </c>
      <c r="OH322" s="144">
        <v>0</v>
      </c>
      <c r="OI322" s="144">
        <v>0</v>
      </c>
      <c r="OJ322" s="144">
        <v>0</v>
      </c>
      <c r="OK322" s="144">
        <v>0</v>
      </c>
      <c r="OL322" s="144">
        <v>0</v>
      </c>
      <c r="OM322" s="144">
        <v>0</v>
      </c>
      <c r="ON322" s="144">
        <v>0</v>
      </c>
      <c r="OO322" s="144">
        <v>0</v>
      </c>
      <c r="OP322" s="144">
        <v>0</v>
      </c>
      <c r="OQ322" s="144">
        <v>0</v>
      </c>
      <c r="OR322" s="473">
        <v>0</v>
      </c>
      <c r="OS322" s="473">
        <v>0</v>
      </c>
      <c r="OT322" s="379">
        <v>0</v>
      </c>
      <c r="OU322" s="379">
        <v>0</v>
      </c>
      <c r="OV322" s="379">
        <v>0</v>
      </c>
      <c r="OW322" s="379">
        <v>0</v>
      </c>
      <c r="OX322" s="473"/>
    </row>
    <row r="323" spans="1:436" s="144" customFormat="1" x14ac:dyDescent="0.2">
      <c r="A323" s="318"/>
      <c r="B323" s="318">
        <v>20</v>
      </c>
      <c r="C323" s="319">
        <f t="shared" ca="1" si="254"/>
        <v>0</v>
      </c>
      <c r="D323" s="322"/>
      <c r="E323" s="322"/>
      <c r="F323" s="322"/>
      <c r="G323" s="144">
        <v>0</v>
      </c>
      <c r="H323" s="144">
        <v>0</v>
      </c>
      <c r="I323" s="343">
        <v>0</v>
      </c>
      <c r="J323" s="144">
        <v>0</v>
      </c>
      <c r="K323" s="144">
        <v>0</v>
      </c>
      <c r="L323" s="144">
        <v>0</v>
      </c>
      <c r="M323" s="144">
        <v>0</v>
      </c>
      <c r="N323" s="144">
        <v>0</v>
      </c>
      <c r="O323" s="144">
        <v>0</v>
      </c>
      <c r="P323" s="144">
        <v>0</v>
      </c>
      <c r="Q323" s="144">
        <v>0</v>
      </c>
      <c r="R323" s="144">
        <v>0</v>
      </c>
      <c r="S323" s="144">
        <v>0</v>
      </c>
      <c r="T323" s="144">
        <v>0</v>
      </c>
      <c r="U323" s="144">
        <v>0</v>
      </c>
      <c r="V323" s="144">
        <v>0</v>
      </c>
      <c r="W323" s="144">
        <v>0</v>
      </c>
      <c r="X323" s="144">
        <v>0</v>
      </c>
      <c r="Y323" s="144">
        <v>0</v>
      </c>
      <c r="Z323" s="144">
        <v>0</v>
      </c>
      <c r="AA323" s="144">
        <v>0</v>
      </c>
      <c r="AB323" s="144">
        <v>0</v>
      </c>
      <c r="AC323" s="144">
        <v>0</v>
      </c>
      <c r="AD323" s="144">
        <v>0</v>
      </c>
      <c r="AE323" s="144">
        <v>0</v>
      </c>
      <c r="AF323" s="144">
        <v>0</v>
      </c>
      <c r="AG323" s="144">
        <v>0</v>
      </c>
      <c r="AH323" s="144">
        <v>0</v>
      </c>
      <c r="AI323" s="144">
        <v>0</v>
      </c>
      <c r="AJ323" s="144">
        <v>0</v>
      </c>
      <c r="AK323" s="144">
        <v>1</v>
      </c>
      <c r="AL323" s="144">
        <v>1</v>
      </c>
      <c r="AM323" s="144">
        <v>1</v>
      </c>
      <c r="AN323" s="144">
        <v>0</v>
      </c>
      <c r="AO323" s="144">
        <v>0</v>
      </c>
      <c r="AP323" s="363">
        <v>0</v>
      </c>
      <c r="AQ323" s="144">
        <v>0</v>
      </c>
      <c r="AR323" s="144">
        <v>0</v>
      </c>
      <c r="AS323" s="144">
        <v>0</v>
      </c>
      <c r="AT323" s="144">
        <v>0</v>
      </c>
      <c r="AU323" s="144">
        <v>0</v>
      </c>
      <c r="AV323" s="144">
        <v>0</v>
      </c>
      <c r="AW323" s="144">
        <v>0</v>
      </c>
      <c r="AX323" s="144">
        <v>0</v>
      </c>
      <c r="AY323" s="144">
        <v>0</v>
      </c>
      <c r="AZ323" s="144">
        <v>0</v>
      </c>
      <c r="BA323" s="144">
        <v>1</v>
      </c>
      <c r="BB323" s="144">
        <v>1</v>
      </c>
      <c r="BC323" s="144">
        <v>1</v>
      </c>
      <c r="BD323" s="144">
        <v>1</v>
      </c>
      <c r="BE323" s="144">
        <v>1</v>
      </c>
      <c r="BF323" s="144">
        <v>1</v>
      </c>
      <c r="BG323" s="144">
        <v>1</v>
      </c>
      <c r="BH323" s="144">
        <v>1</v>
      </c>
      <c r="BI323" s="144">
        <v>1</v>
      </c>
      <c r="BJ323" s="144">
        <v>1</v>
      </c>
      <c r="BK323" s="144">
        <v>1</v>
      </c>
      <c r="BL323" s="144">
        <v>1</v>
      </c>
      <c r="BM323" s="144">
        <v>1</v>
      </c>
      <c r="BN323" s="144">
        <v>0</v>
      </c>
      <c r="BO323" s="144">
        <v>0</v>
      </c>
      <c r="BP323" s="144">
        <v>0</v>
      </c>
      <c r="BQ323" s="144">
        <v>0</v>
      </c>
      <c r="BR323" s="144">
        <v>1</v>
      </c>
      <c r="BS323" s="371">
        <v>0</v>
      </c>
      <c r="BT323" s="144">
        <v>0</v>
      </c>
      <c r="BU323" s="144">
        <v>0</v>
      </c>
      <c r="BV323" s="144">
        <v>0</v>
      </c>
      <c r="BW323" s="144">
        <v>0</v>
      </c>
      <c r="BX323" s="144">
        <v>0</v>
      </c>
      <c r="BY323" s="144">
        <v>0</v>
      </c>
      <c r="BZ323" s="144">
        <v>0</v>
      </c>
      <c r="CA323" s="144">
        <v>0</v>
      </c>
      <c r="CB323" s="144">
        <v>0</v>
      </c>
      <c r="CC323" s="329">
        <v>0</v>
      </c>
      <c r="CD323" s="329">
        <v>0</v>
      </c>
      <c r="CE323" s="329">
        <v>0</v>
      </c>
      <c r="CF323" s="329">
        <v>0</v>
      </c>
      <c r="CG323" s="144">
        <v>0</v>
      </c>
      <c r="CH323" s="144">
        <v>0</v>
      </c>
      <c r="CI323" s="329">
        <v>0</v>
      </c>
      <c r="CJ323" s="144">
        <v>0</v>
      </c>
      <c r="CK323" s="144">
        <v>0</v>
      </c>
      <c r="CL323" s="144">
        <v>0</v>
      </c>
      <c r="CM323" s="144">
        <v>0</v>
      </c>
      <c r="CN323" s="144">
        <v>0</v>
      </c>
      <c r="CO323" s="144">
        <v>0</v>
      </c>
      <c r="CP323" s="144">
        <v>0</v>
      </c>
      <c r="CQ323" s="144">
        <v>0</v>
      </c>
      <c r="CR323" s="144">
        <v>0</v>
      </c>
      <c r="CS323" s="144">
        <v>0</v>
      </c>
      <c r="CT323" s="144">
        <v>0</v>
      </c>
      <c r="CU323" s="144">
        <v>0</v>
      </c>
      <c r="CV323" s="144">
        <v>0</v>
      </c>
      <c r="CW323" s="144">
        <v>0</v>
      </c>
      <c r="CX323" s="144">
        <v>0</v>
      </c>
      <c r="CY323" s="144">
        <v>0</v>
      </c>
      <c r="CZ323" s="144">
        <v>0</v>
      </c>
      <c r="DA323" s="144">
        <v>0</v>
      </c>
      <c r="DB323" s="144">
        <v>0</v>
      </c>
      <c r="DC323" s="144">
        <v>0</v>
      </c>
      <c r="DD323" s="144">
        <v>0</v>
      </c>
      <c r="DE323" s="144">
        <v>0</v>
      </c>
      <c r="DF323" s="144">
        <v>0</v>
      </c>
      <c r="DG323" s="144">
        <v>0</v>
      </c>
      <c r="DH323" s="144">
        <v>0</v>
      </c>
      <c r="DI323" s="144">
        <v>0</v>
      </c>
      <c r="DJ323" s="144">
        <v>0</v>
      </c>
      <c r="DK323" s="144">
        <v>0</v>
      </c>
      <c r="DL323" s="144">
        <v>0</v>
      </c>
      <c r="DM323" s="144">
        <v>0</v>
      </c>
      <c r="DN323" s="144">
        <v>0</v>
      </c>
      <c r="DO323" s="144">
        <v>0</v>
      </c>
      <c r="DP323" s="144">
        <v>0</v>
      </c>
      <c r="DQ323" s="144">
        <v>0</v>
      </c>
      <c r="DR323" s="329">
        <v>0</v>
      </c>
      <c r="DS323" s="144">
        <v>0</v>
      </c>
      <c r="DT323" s="329"/>
      <c r="DU323" s="329"/>
      <c r="DV323" s="329"/>
      <c r="DW323" s="329"/>
      <c r="DX323" s="329"/>
      <c r="DY323" s="329"/>
      <c r="DZ323" s="329"/>
      <c r="EA323" s="329"/>
      <c r="EB323" s="329"/>
      <c r="EC323" s="329"/>
      <c r="ED323" s="329"/>
      <c r="EE323" s="329"/>
      <c r="EF323" s="329"/>
      <c r="EG323" s="329"/>
      <c r="EH323" s="329"/>
      <c r="EI323" s="329"/>
      <c r="EJ323" s="329"/>
      <c r="EK323" s="329"/>
      <c r="EL323" s="329"/>
      <c r="EM323" s="329"/>
      <c r="EN323" s="329"/>
      <c r="EP323" s="329"/>
      <c r="EQ323" s="329"/>
      <c r="ER323" s="329"/>
      <c r="ES323" s="329"/>
      <c r="ET323" s="329"/>
      <c r="EU323" s="381"/>
      <c r="EV323" s="329"/>
      <c r="EW323" s="329"/>
      <c r="EX323" s="329"/>
      <c r="EY323" s="329"/>
      <c r="EZ323" s="329"/>
      <c r="FA323" s="329"/>
      <c r="FB323" s="329">
        <v>1</v>
      </c>
      <c r="FC323" s="329">
        <v>1</v>
      </c>
      <c r="FD323" s="329">
        <v>1</v>
      </c>
      <c r="FE323" s="329">
        <v>1</v>
      </c>
      <c r="FF323" s="329">
        <v>1</v>
      </c>
      <c r="FG323" s="329">
        <v>1</v>
      </c>
      <c r="FH323" s="329">
        <v>1</v>
      </c>
      <c r="FI323" s="329">
        <v>1</v>
      </c>
      <c r="FJ323" s="329">
        <v>1</v>
      </c>
      <c r="FL323" s="329"/>
      <c r="FM323" s="329"/>
      <c r="FN323" s="144">
        <v>0</v>
      </c>
      <c r="FQ323" s="329">
        <v>0</v>
      </c>
      <c r="FR323" s="144">
        <v>0</v>
      </c>
      <c r="FS323" s="329">
        <v>0</v>
      </c>
      <c r="FT323" s="144">
        <v>0</v>
      </c>
      <c r="FU323" s="329">
        <v>0</v>
      </c>
      <c r="FV323" s="329">
        <v>0</v>
      </c>
      <c r="FW323" s="329">
        <v>0</v>
      </c>
      <c r="FX323" s="329">
        <v>0</v>
      </c>
      <c r="FY323" s="329">
        <v>0</v>
      </c>
      <c r="FZ323" s="329">
        <v>0</v>
      </c>
      <c r="GA323" s="329">
        <v>0</v>
      </c>
      <c r="GB323" s="329">
        <v>0</v>
      </c>
      <c r="GC323" s="329">
        <v>0</v>
      </c>
      <c r="GD323" s="329">
        <v>0</v>
      </c>
      <c r="GE323" s="329">
        <v>0</v>
      </c>
      <c r="GF323" s="329">
        <v>0</v>
      </c>
      <c r="GG323" s="329">
        <v>0</v>
      </c>
      <c r="GH323" s="329">
        <v>0</v>
      </c>
      <c r="GI323" s="329">
        <v>0</v>
      </c>
      <c r="GJ323" s="329">
        <v>0</v>
      </c>
      <c r="GK323" s="329">
        <v>0</v>
      </c>
      <c r="GL323" s="329">
        <v>0</v>
      </c>
      <c r="GM323" s="329">
        <v>0</v>
      </c>
      <c r="GN323" s="329">
        <v>0</v>
      </c>
      <c r="GO323" s="329">
        <v>0</v>
      </c>
      <c r="GP323" s="144">
        <v>0</v>
      </c>
      <c r="GQ323" s="329">
        <v>0</v>
      </c>
      <c r="GR323" s="329">
        <v>0</v>
      </c>
      <c r="GS323" s="329">
        <v>0</v>
      </c>
      <c r="GT323" s="329">
        <v>0</v>
      </c>
      <c r="GU323" s="329">
        <v>0</v>
      </c>
      <c r="GV323" s="144">
        <v>0</v>
      </c>
      <c r="GW323" s="144">
        <v>0</v>
      </c>
      <c r="GX323" s="144">
        <v>0</v>
      </c>
      <c r="GY323" s="144">
        <v>0</v>
      </c>
      <c r="GZ323" s="144">
        <v>0</v>
      </c>
      <c r="HA323" s="144">
        <v>0</v>
      </c>
      <c r="HB323" s="144">
        <v>0</v>
      </c>
      <c r="HC323" s="144">
        <v>0</v>
      </c>
      <c r="HD323" s="144">
        <v>0</v>
      </c>
      <c r="HE323" s="144">
        <v>0</v>
      </c>
      <c r="HF323" s="329">
        <v>0</v>
      </c>
      <c r="HG323" s="144">
        <v>0</v>
      </c>
      <c r="HH323" s="144">
        <v>0</v>
      </c>
      <c r="HI323" s="144">
        <v>0</v>
      </c>
      <c r="HJ323" s="144">
        <v>0</v>
      </c>
      <c r="HK323" s="144">
        <v>0</v>
      </c>
      <c r="HL323" s="144">
        <v>0</v>
      </c>
      <c r="HM323" s="144">
        <v>0</v>
      </c>
      <c r="HN323" s="144">
        <v>0</v>
      </c>
      <c r="HO323" s="144">
        <v>0</v>
      </c>
      <c r="HP323" s="144">
        <v>0</v>
      </c>
      <c r="HQ323" s="144">
        <v>0</v>
      </c>
      <c r="HR323" s="144">
        <v>0</v>
      </c>
      <c r="HS323" s="144">
        <v>0</v>
      </c>
      <c r="HT323" s="144">
        <v>0</v>
      </c>
      <c r="HU323" s="144">
        <v>0</v>
      </c>
      <c r="HV323" s="144">
        <v>0</v>
      </c>
      <c r="HW323" s="144">
        <v>0</v>
      </c>
      <c r="HX323" s="144">
        <v>0</v>
      </c>
      <c r="HY323" s="144">
        <v>0</v>
      </c>
      <c r="HZ323" s="144">
        <v>0</v>
      </c>
      <c r="IA323" s="144">
        <v>0</v>
      </c>
      <c r="IB323" s="144">
        <v>0</v>
      </c>
      <c r="IC323" s="144">
        <v>1</v>
      </c>
      <c r="ID323" s="144">
        <v>1</v>
      </c>
      <c r="IE323" s="144">
        <v>1</v>
      </c>
      <c r="IF323" s="144">
        <v>1</v>
      </c>
      <c r="IG323" s="144">
        <v>1</v>
      </c>
      <c r="IH323" s="144">
        <v>1</v>
      </c>
      <c r="II323" s="144">
        <v>1</v>
      </c>
      <c r="IJ323" s="144">
        <v>1</v>
      </c>
      <c r="IK323" s="144">
        <v>1</v>
      </c>
      <c r="IL323" s="144">
        <v>0</v>
      </c>
      <c r="IM323" s="144">
        <v>0</v>
      </c>
      <c r="IN323" s="341">
        <f t="shared" si="255"/>
        <v>0</v>
      </c>
      <c r="IO323" s="144">
        <v>0</v>
      </c>
      <c r="IP323" s="144">
        <v>0</v>
      </c>
      <c r="IQ323" s="144">
        <v>0</v>
      </c>
      <c r="IR323" s="144">
        <v>0</v>
      </c>
      <c r="IS323" s="144">
        <v>0</v>
      </c>
      <c r="IT323" s="144">
        <v>0</v>
      </c>
      <c r="IU323" s="144">
        <v>0</v>
      </c>
      <c r="IV323" s="144">
        <v>0</v>
      </c>
      <c r="IW323" s="144">
        <v>0</v>
      </c>
      <c r="IX323" s="144">
        <v>0</v>
      </c>
      <c r="IY323" s="144">
        <v>0</v>
      </c>
      <c r="IZ323" s="144">
        <v>0</v>
      </c>
      <c r="JA323" s="144">
        <v>0</v>
      </c>
      <c r="JB323" s="144">
        <v>0</v>
      </c>
      <c r="JC323" s="343">
        <f t="shared" si="257"/>
        <v>0</v>
      </c>
      <c r="JD323" s="144">
        <v>0</v>
      </c>
      <c r="JE323" s="144">
        <v>0</v>
      </c>
      <c r="JF323" s="362">
        <f t="shared" si="258"/>
        <v>0</v>
      </c>
      <c r="JG323" s="144">
        <v>0</v>
      </c>
      <c r="JH323" s="144">
        <v>0</v>
      </c>
      <c r="JI323" s="144">
        <v>0</v>
      </c>
      <c r="JJ323" s="144">
        <v>0</v>
      </c>
      <c r="JK323" s="144">
        <v>0</v>
      </c>
      <c r="JL323" s="144">
        <v>0</v>
      </c>
      <c r="JM323" s="144">
        <v>0</v>
      </c>
      <c r="JN323" s="341">
        <f t="shared" si="259"/>
        <v>0</v>
      </c>
      <c r="JO323" s="144">
        <v>0</v>
      </c>
      <c r="JP323" s="144">
        <v>0</v>
      </c>
      <c r="JQ323" s="144">
        <v>0</v>
      </c>
      <c r="JR323" s="144">
        <v>0</v>
      </c>
      <c r="JS323" s="144">
        <v>0</v>
      </c>
      <c r="JT323" s="144">
        <v>0</v>
      </c>
      <c r="JU323" s="144">
        <v>0</v>
      </c>
      <c r="JV323" s="341">
        <f t="shared" si="260"/>
        <v>0</v>
      </c>
      <c r="JW323" s="144">
        <v>0</v>
      </c>
      <c r="JX323" s="144">
        <v>0</v>
      </c>
      <c r="JY323" s="144">
        <v>0</v>
      </c>
      <c r="JZ323" s="144">
        <v>0</v>
      </c>
      <c r="KA323" s="144">
        <v>0</v>
      </c>
      <c r="KB323" s="144">
        <v>0</v>
      </c>
      <c r="KC323" s="144">
        <v>0</v>
      </c>
      <c r="KD323" s="144">
        <v>0</v>
      </c>
      <c r="KE323" s="144">
        <v>0</v>
      </c>
      <c r="KF323" s="144">
        <v>0</v>
      </c>
      <c r="KG323" s="144">
        <v>0</v>
      </c>
      <c r="KH323" s="144">
        <v>0</v>
      </c>
      <c r="KI323" s="144">
        <v>0</v>
      </c>
      <c r="KJ323" s="144">
        <v>0</v>
      </c>
      <c r="KK323" s="144">
        <v>0</v>
      </c>
      <c r="KL323" s="144">
        <v>0</v>
      </c>
      <c r="KM323" s="144">
        <v>0</v>
      </c>
      <c r="KN323" s="144">
        <v>0</v>
      </c>
      <c r="KO323" s="144">
        <v>0</v>
      </c>
      <c r="KP323" s="144">
        <v>0</v>
      </c>
      <c r="KQ323" s="144">
        <v>0</v>
      </c>
      <c r="KR323" s="144">
        <v>0</v>
      </c>
      <c r="KS323" s="144">
        <v>0</v>
      </c>
      <c r="KT323" s="144">
        <v>0</v>
      </c>
      <c r="KU323" s="144">
        <v>0</v>
      </c>
      <c r="KV323" s="144">
        <v>0</v>
      </c>
      <c r="KW323" s="144">
        <v>0</v>
      </c>
      <c r="KX323" s="144">
        <v>0</v>
      </c>
      <c r="KY323" s="144">
        <v>0</v>
      </c>
      <c r="KZ323" s="379">
        <v>0</v>
      </c>
      <c r="LA323" s="379">
        <v>0</v>
      </c>
      <c r="LB323" s="379">
        <v>0</v>
      </c>
      <c r="LC323" s="379">
        <v>0</v>
      </c>
      <c r="LD323" s="379">
        <v>0</v>
      </c>
      <c r="LE323" s="379">
        <v>0</v>
      </c>
      <c r="LF323" s="379">
        <v>0</v>
      </c>
      <c r="LG323" s="379">
        <v>0</v>
      </c>
      <c r="LH323" s="379">
        <v>0</v>
      </c>
      <c r="LI323" s="379">
        <v>0</v>
      </c>
      <c r="LJ323" s="144">
        <v>0</v>
      </c>
      <c r="LK323" s="144">
        <v>0</v>
      </c>
      <c r="LL323" s="144">
        <v>0</v>
      </c>
      <c r="LM323" s="144">
        <v>0</v>
      </c>
      <c r="LN323" s="144">
        <v>0</v>
      </c>
      <c r="LO323" s="144">
        <v>0</v>
      </c>
      <c r="LP323" s="144">
        <v>0</v>
      </c>
      <c r="LQ323" s="144">
        <v>0</v>
      </c>
      <c r="LR323" s="144">
        <v>0</v>
      </c>
      <c r="LS323" s="144">
        <v>0</v>
      </c>
      <c r="LT323" s="144">
        <v>0</v>
      </c>
      <c r="LU323" s="144">
        <v>0</v>
      </c>
      <c r="LV323" s="144">
        <v>0</v>
      </c>
      <c r="LW323" s="144">
        <v>0</v>
      </c>
      <c r="LX323" s="144">
        <v>0</v>
      </c>
      <c r="LY323" s="144">
        <v>0</v>
      </c>
      <c r="LZ323" s="144">
        <v>0</v>
      </c>
      <c r="MA323" s="144">
        <v>0</v>
      </c>
      <c r="MB323" s="144">
        <v>0</v>
      </c>
      <c r="MC323" s="473">
        <v>0</v>
      </c>
      <c r="MD323" s="144">
        <v>0</v>
      </c>
      <c r="ME323" s="144">
        <v>0</v>
      </c>
      <c r="MF323" s="144">
        <v>0</v>
      </c>
      <c r="MG323" s="144">
        <v>0</v>
      </c>
      <c r="MH323" s="144">
        <v>0</v>
      </c>
      <c r="MI323" s="144">
        <v>0</v>
      </c>
      <c r="MJ323" s="144">
        <v>0</v>
      </c>
      <c r="MK323" s="144">
        <v>0</v>
      </c>
      <c r="ML323" s="144">
        <v>0</v>
      </c>
      <c r="MM323" s="144">
        <v>0</v>
      </c>
      <c r="MN323" s="144">
        <v>0</v>
      </c>
      <c r="MO323" s="144">
        <v>0</v>
      </c>
      <c r="MP323" s="144">
        <v>0</v>
      </c>
      <c r="MQ323" s="144">
        <v>0</v>
      </c>
      <c r="MR323" s="144">
        <v>0</v>
      </c>
      <c r="MS323" s="144">
        <v>0</v>
      </c>
      <c r="MT323" s="144">
        <v>0</v>
      </c>
      <c r="MU323" s="144">
        <v>0</v>
      </c>
      <c r="MV323" s="144">
        <v>0</v>
      </c>
      <c r="MW323" s="144">
        <v>0</v>
      </c>
      <c r="MX323" s="144">
        <v>0</v>
      </c>
      <c r="MY323" s="144">
        <v>0</v>
      </c>
      <c r="MZ323" s="144">
        <v>0</v>
      </c>
      <c r="NA323" s="144">
        <v>0</v>
      </c>
      <c r="NB323" s="144">
        <v>0</v>
      </c>
      <c r="NC323" s="144">
        <v>0</v>
      </c>
      <c r="ND323" s="144">
        <v>0</v>
      </c>
      <c r="NE323" s="144">
        <v>0</v>
      </c>
      <c r="NF323" s="144">
        <v>0</v>
      </c>
      <c r="NG323" s="144">
        <v>0</v>
      </c>
      <c r="NH323" s="144">
        <v>0</v>
      </c>
      <c r="NI323" s="144">
        <v>0</v>
      </c>
      <c r="NJ323" s="144">
        <v>0</v>
      </c>
      <c r="NK323" s="144">
        <v>0</v>
      </c>
      <c r="NL323" s="144">
        <v>0</v>
      </c>
      <c r="NM323" s="144">
        <v>0</v>
      </c>
      <c r="NN323" s="144">
        <v>0</v>
      </c>
      <c r="NO323" s="144">
        <v>0</v>
      </c>
      <c r="NP323" s="144">
        <v>0</v>
      </c>
      <c r="NQ323" s="144">
        <v>0</v>
      </c>
      <c r="NR323" s="144">
        <v>0</v>
      </c>
      <c r="NS323" s="144">
        <v>0</v>
      </c>
      <c r="NT323" s="144">
        <v>0</v>
      </c>
      <c r="NU323" s="144">
        <v>0</v>
      </c>
      <c r="NV323" s="144">
        <v>0</v>
      </c>
      <c r="NW323" s="144">
        <v>0</v>
      </c>
      <c r="NX323" s="144">
        <v>0</v>
      </c>
      <c r="NY323" s="144">
        <v>0</v>
      </c>
      <c r="NZ323" s="144">
        <v>0</v>
      </c>
      <c r="OA323" s="144">
        <v>0</v>
      </c>
      <c r="OB323" s="144">
        <v>0</v>
      </c>
      <c r="OC323" s="144">
        <v>0</v>
      </c>
      <c r="OD323" s="144">
        <v>0</v>
      </c>
      <c r="OE323" s="144">
        <v>0</v>
      </c>
      <c r="OF323" s="144">
        <v>0</v>
      </c>
      <c r="OG323" s="144">
        <v>0</v>
      </c>
      <c r="OH323" s="144">
        <v>0</v>
      </c>
      <c r="OI323" s="144">
        <v>0</v>
      </c>
      <c r="OJ323" s="144">
        <v>0</v>
      </c>
      <c r="OK323" s="144">
        <v>0</v>
      </c>
      <c r="OL323" s="144">
        <v>0</v>
      </c>
      <c r="OM323" s="144">
        <v>0</v>
      </c>
      <c r="ON323" s="144">
        <v>0</v>
      </c>
      <c r="OO323" s="144">
        <v>0</v>
      </c>
      <c r="OP323" s="144">
        <v>0</v>
      </c>
      <c r="OQ323" s="144">
        <v>0</v>
      </c>
      <c r="OR323" s="473">
        <v>0</v>
      </c>
      <c r="OS323" s="473">
        <v>0</v>
      </c>
      <c r="OT323" s="379">
        <v>0</v>
      </c>
      <c r="OU323" s="379">
        <v>0</v>
      </c>
      <c r="OV323" s="379">
        <v>0</v>
      </c>
      <c r="OW323" s="379">
        <v>0</v>
      </c>
      <c r="OX323" s="473"/>
    </row>
    <row r="324" spans="1:436" s="144" customFormat="1" x14ac:dyDescent="0.2">
      <c r="A324" s="55"/>
      <c r="B324" s="318">
        <v>21</v>
      </c>
      <c r="C324" s="319">
        <f t="shared" ca="1" si="254"/>
        <v>1</v>
      </c>
      <c r="D324" s="322"/>
      <c r="E324" s="322"/>
      <c r="F324" s="322"/>
      <c r="G324" s="144">
        <v>7</v>
      </c>
      <c r="H324" s="144">
        <v>7</v>
      </c>
      <c r="I324" s="343">
        <v>8</v>
      </c>
      <c r="J324" s="144">
        <v>9</v>
      </c>
      <c r="K324" s="144">
        <v>9</v>
      </c>
      <c r="L324" s="144">
        <v>9</v>
      </c>
      <c r="M324" s="144">
        <v>10</v>
      </c>
      <c r="N324" s="144">
        <v>9</v>
      </c>
      <c r="O324" s="144">
        <v>8</v>
      </c>
      <c r="P324" s="144">
        <v>8</v>
      </c>
      <c r="Q324" s="144">
        <v>7</v>
      </c>
      <c r="R324" s="144">
        <v>7</v>
      </c>
      <c r="S324" s="144">
        <v>6</v>
      </c>
      <c r="T324" s="144">
        <v>6</v>
      </c>
      <c r="U324" s="144">
        <v>7</v>
      </c>
      <c r="V324" s="144">
        <v>6</v>
      </c>
      <c r="W324" s="144">
        <v>5</v>
      </c>
      <c r="X324" s="144">
        <v>5</v>
      </c>
      <c r="Y324" s="144">
        <v>5</v>
      </c>
      <c r="Z324" s="144">
        <v>5</v>
      </c>
      <c r="AA324" s="144">
        <v>6</v>
      </c>
      <c r="AB324" s="144">
        <v>6</v>
      </c>
      <c r="AC324" s="144">
        <v>6</v>
      </c>
      <c r="AD324" s="144">
        <v>6</v>
      </c>
      <c r="AE324" s="144">
        <v>6</v>
      </c>
      <c r="AF324" s="144">
        <v>4</v>
      </c>
      <c r="AG324" s="144">
        <v>4</v>
      </c>
      <c r="AH324" s="144">
        <v>4</v>
      </c>
      <c r="AI324" s="144">
        <v>3</v>
      </c>
      <c r="AJ324" s="144">
        <v>3</v>
      </c>
      <c r="AK324" s="144">
        <v>1</v>
      </c>
      <c r="AL324" s="144">
        <v>1</v>
      </c>
      <c r="AM324" s="144">
        <v>1</v>
      </c>
      <c r="AN324" s="144">
        <v>2</v>
      </c>
      <c r="AO324" s="144">
        <v>3</v>
      </c>
      <c r="AP324" s="363">
        <v>3</v>
      </c>
      <c r="AQ324" s="144">
        <v>3</v>
      </c>
      <c r="AR324" s="144">
        <v>3</v>
      </c>
      <c r="AS324" s="144">
        <v>4</v>
      </c>
      <c r="AT324" s="144">
        <v>4</v>
      </c>
      <c r="AU324" s="144">
        <v>5</v>
      </c>
      <c r="AV324" s="144">
        <v>5</v>
      </c>
      <c r="AW324" s="144">
        <v>4</v>
      </c>
      <c r="AX324" s="144">
        <v>4</v>
      </c>
      <c r="AY324" s="144">
        <v>4</v>
      </c>
      <c r="AZ324" s="144">
        <v>4</v>
      </c>
      <c r="BA324" s="144">
        <v>4</v>
      </c>
      <c r="BB324" s="144">
        <v>4</v>
      </c>
      <c r="BC324" s="144">
        <v>4</v>
      </c>
      <c r="BD324" s="144">
        <v>4</v>
      </c>
      <c r="BE324" s="144">
        <v>4</v>
      </c>
      <c r="BF324" s="144">
        <v>4</v>
      </c>
      <c r="BG324" s="144">
        <v>4</v>
      </c>
      <c r="BH324" s="144">
        <v>3</v>
      </c>
      <c r="BI324" s="144">
        <v>3</v>
      </c>
      <c r="BJ324" s="144">
        <v>2</v>
      </c>
      <c r="BK324" s="144">
        <v>2</v>
      </c>
      <c r="BL324" s="144">
        <v>2</v>
      </c>
      <c r="BM324" s="144">
        <v>2</v>
      </c>
      <c r="BN324" s="144">
        <v>2</v>
      </c>
      <c r="BO324" s="144">
        <v>2</v>
      </c>
      <c r="BP324" s="144">
        <v>2</v>
      </c>
      <c r="BQ324" s="144">
        <v>2</v>
      </c>
      <c r="BR324" s="144">
        <v>2</v>
      </c>
      <c r="BS324" s="371">
        <v>0</v>
      </c>
      <c r="BT324" s="144">
        <v>1</v>
      </c>
      <c r="BU324" s="144">
        <v>1</v>
      </c>
      <c r="BV324" s="144">
        <v>1</v>
      </c>
      <c r="BW324" s="144">
        <v>1</v>
      </c>
      <c r="BX324" s="144">
        <v>1</v>
      </c>
      <c r="BY324" s="144">
        <v>1</v>
      </c>
      <c r="BZ324" s="144">
        <v>3</v>
      </c>
      <c r="CA324" s="329">
        <v>4</v>
      </c>
      <c r="CB324" s="144">
        <v>2</v>
      </c>
      <c r="CC324" s="329">
        <v>2</v>
      </c>
      <c r="CD324" s="329">
        <v>2</v>
      </c>
      <c r="CE324" s="329">
        <v>2</v>
      </c>
      <c r="CF324" s="329">
        <v>2</v>
      </c>
      <c r="CG324" s="144">
        <v>4</v>
      </c>
      <c r="CH324" s="144">
        <v>4</v>
      </c>
      <c r="CI324" s="329">
        <v>4</v>
      </c>
      <c r="CJ324" s="144">
        <v>5</v>
      </c>
      <c r="CK324" s="144">
        <v>5</v>
      </c>
      <c r="CL324" s="144">
        <v>3</v>
      </c>
      <c r="CM324" s="144">
        <v>3</v>
      </c>
      <c r="CN324" s="144">
        <v>4</v>
      </c>
      <c r="CO324" s="144">
        <v>3</v>
      </c>
      <c r="CP324" s="144">
        <v>3</v>
      </c>
      <c r="CQ324" s="144">
        <v>3</v>
      </c>
      <c r="CR324" s="144">
        <v>3</v>
      </c>
      <c r="CS324" s="144">
        <v>4</v>
      </c>
      <c r="CT324" s="144">
        <v>5</v>
      </c>
      <c r="CU324" s="144">
        <v>5</v>
      </c>
      <c r="CV324" s="144">
        <v>5</v>
      </c>
      <c r="CW324" s="144">
        <v>5</v>
      </c>
      <c r="CX324" s="144">
        <v>6</v>
      </c>
      <c r="CY324" s="144">
        <v>6</v>
      </c>
      <c r="CZ324" s="144">
        <v>8</v>
      </c>
      <c r="DA324" s="144">
        <v>8</v>
      </c>
      <c r="DB324" s="144">
        <v>8</v>
      </c>
      <c r="DC324" s="144">
        <v>7</v>
      </c>
      <c r="DD324" s="144">
        <v>7</v>
      </c>
      <c r="DE324" s="144">
        <v>8</v>
      </c>
      <c r="DF324" s="144">
        <v>7.5</v>
      </c>
      <c r="DG324" s="144">
        <v>7</v>
      </c>
      <c r="DH324" s="144">
        <v>6</v>
      </c>
      <c r="DI324" s="144">
        <v>5</v>
      </c>
      <c r="DJ324" s="144">
        <v>5</v>
      </c>
      <c r="DK324" s="144">
        <v>4</v>
      </c>
      <c r="DL324" s="144">
        <v>4</v>
      </c>
      <c r="DM324" s="144">
        <v>5</v>
      </c>
      <c r="DN324" s="144">
        <v>5</v>
      </c>
      <c r="DO324" s="144">
        <v>5</v>
      </c>
      <c r="DP324" s="144">
        <v>4</v>
      </c>
      <c r="DQ324" s="144">
        <v>5</v>
      </c>
      <c r="DR324" s="329">
        <v>5</v>
      </c>
      <c r="DS324" s="144">
        <v>4</v>
      </c>
      <c r="DT324" s="329">
        <v>3</v>
      </c>
      <c r="DU324" s="329">
        <v>2</v>
      </c>
      <c r="DV324" s="329">
        <v>2</v>
      </c>
      <c r="DW324" s="329">
        <v>2</v>
      </c>
      <c r="DX324" s="329">
        <v>2</v>
      </c>
      <c r="DY324" s="329">
        <v>2</v>
      </c>
      <c r="DZ324" s="329">
        <v>1</v>
      </c>
      <c r="EA324" s="329">
        <v>1</v>
      </c>
      <c r="EB324" s="329">
        <v>1</v>
      </c>
      <c r="EC324" s="329">
        <v>1</v>
      </c>
      <c r="ED324" s="329">
        <v>1</v>
      </c>
      <c r="EE324" s="329">
        <v>1</v>
      </c>
      <c r="EF324" s="329">
        <v>1</v>
      </c>
      <c r="EG324" s="329">
        <v>1</v>
      </c>
      <c r="EH324" s="329">
        <v>1</v>
      </c>
      <c r="EI324" s="329">
        <v>1</v>
      </c>
      <c r="EJ324" s="329">
        <v>2</v>
      </c>
      <c r="EK324" s="329">
        <v>2</v>
      </c>
      <c r="EL324" s="329">
        <v>2</v>
      </c>
      <c r="EM324" s="329">
        <v>2</v>
      </c>
      <c r="EN324" s="329">
        <v>2</v>
      </c>
      <c r="EO324" s="144">
        <v>1</v>
      </c>
      <c r="EP324" s="329">
        <v>1</v>
      </c>
      <c r="EQ324" s="329"/>
      <c r="ER324" s="329">
        <v>1</v>
      </c>
      <c r="ES324" s="329">
        <v>1</v>
      </c>
      <c r="ET324" s="329"/>
      <c r="EU324" s="381"/>
      <c r="EV324" s="329"/>
      <c r="EW324" s="329"/>
      <c r="EX324" s="329"/>
      <c r="EY324" s="329">
        <v>1</v>
      </c>
      <c r="EZ324" s="329">
        <v>1</v>
      </c>
      <c r="FA324" s="329">
        <v>1</v>
      </c>
      <c r="FB324" s="329">
        <v>1</v>
      </c>
      <c r="FC324" s="329">
        <v>1</v>
      </c>
      <c r="FD324" s="329">
        <v>1</v>
      </c>
      <c r="FE324" s="329">
        <v>1</v>
      </c>
      <c r="FF324" s="329">
        <v>1</v>
      </c>
      <c r="FG324" s="329">
        <v>2</v>
      </c>
      <c r="FH324" s="329">
        <v>2</v>
      </c>
      <c r="FI324" s="329">
        <v>2</v>
      </c>
      <c r="FJ324" s="329">
        <v>2</v>
      </c>
      <c r="FK324" s="144">
        <v>1</v>
      </c>
      <c r="FL324" s="329">
        <v>2</v>
      </c>
      <c r="FM324" s="329">
        <v>2</v>
      </c>
      <c r="FN324" s="144">
        <v>2</v>
      </c>
      <c r="FO324" s="144">
        <v>3</v>
      </c>
      <c r="FP324" s="144">
        <v>4</v>
      </c>
      <c r="FQ324" s="329">
        <v>3</v>
      </c>
      <c r="FR324" s="144">
        <v>3</v>
      </c>
      <c r="FS324" s="329">
        <v>4</v>
      </c>
      <c r="FT324" s="144">
        <v>4</v>
      </c>
      <c r="FU324" s="329">
        <v>4</v>
      </c>
      <c r="FV324" s="329">
        <v>5</v>
      </c>
      <c r="FW324" s="329">
        <v>5</v>
      </c>
      <c r="FX324" s="329">
        <v>5</v>
      </c>
      <c r="FY324" s="329">
        <v>5</v>
      </c>
      <c r="FZ324" s="329">
        <v>4</v>
      </c>
      <c r="GA324" s="329">
        <v>5</v>
      </c>
      <c r="GB324" s="329">
        <v>5</v>
      </c>
      <c r="GC324" s="329">
        <v>5</v>
      </c>
      <c r="GD324" s="329">
        <v>5</v>
      </c>
      <c r="GE324" s="329">
        <v>4</v>
      </c>
      <c r="GF324" s="329">
        <v>6</v>
      </c>
      <c r="GG324" s="329">
        <v>6</v>
      </c>
      <c r="GH324" s="329">
        <v>5</v>
      </c>
      <c r="GI324" s="329">
        <v>6</v>
      </c>
      <c r="GJ324" s="329">
        <v>6</v>
      </c>
      <c r="GK324" s="329">
        <v>6</v>
      </c>
      <c r="GL324" s="329">
        <v>7</v>
      </c>
      <c r="GM324" s="329">
        <v>7</v>
      </c>
      <c r="GN324" s="329">
        <v>7</v>
      </c>
      <c r="GO324" s="329">
        <v>9</v>
      </c>
      <c r="GP324" s="144">
        <v>9</v>
      </c>
      <c r="GQ324" s="329">
        <v>7</v>
      </c>
      <c r="GR324" s="329">
        <v>7</v>
      </c>
      <c r="GS324" s="329">
        <v>6</v>
      </c>
      <c r="GT324" s="329">
        <v>8</v>
      </c>
      <c r="GU324" s="329">
        <v>8</v>
      </c>
      <c r="GV324" s="144">
        <v>7</v>
      </c>
      <c r="GW324" s="144">
        <v>6</v>
      </c>
      <c r="GX324" s="144">
        <v>6</v>
      </c>
      <c r="GY324" s="144">
        <v>6</v>
      </c>
      <c r="GZ324" s="144">
        <v>5</v>
      </c>
      <c r="HA324" s="144">
        <v>5</v>
      </c>
      <c r="HB324" s="144">
        <v>6</v>
      </c>
      <c r="HC324" s="144">
        <v>5</v>
      </c>
      <c r="HD324" s="144">
        <v>5</v>
      </c>
      <c r="HE324" s="144">
        <v>5</v>
      </c>
      <c r="HF324" s="329">
        <v>4</v>
      </c>
      <c r="HG324" s="144">
        <v>4</v>
      </c>
      <c r="HH324" s="144">
        <v>4</v>
      </c>
      <c r="HI324" s="144">
        <v>4</v>
      </c>
      <c r="HJ324" s="144">
        <v>4</v>
      </c>
      <c r="HK324" s="144">
        <v>4</v>
      </c>
      <c r="HL324" s="144">
        <v>4</v>
      </c>
      <c r="HM324" s="144">
        <v>4</v>
      </c>
      <c r="HN324" s="144">
        <v>3</v>
      </c>
      <c r="HO324" s="144">
        <v>3</v>
      </c>
      <c r="HP324" s="144">
        <v>2</v>
      </c>
      <c r="HQ324" s="144">
        <v>2</v>
      </c>
      <c r="HR324" s="144">
        <v>2</v>
      </c>
      <c r="HS324" s="144">
        <v>0</v>
      </c>
      <c r="HT324" s="144">
        <v>1</v>
      </c>
      <c r="HU324" s="144">
        <v>1</v>
      </c>
      <c r="HV324" s="144">
        <v>1</v>
      </c>
      <c r="HW324" s="144">
        <v>1</v>
      </c>
      <c r="HX324" s="144">
        <v>2</v>
      </c>
      <c r="HY324" s="144">
        <v>2</v>
      </c>
      <c r="HZ324" s="144">
        <v>2</v>
      </c>
      <c r="IA324" s="144">
        <v>2</v>
      </c>
      <c r="IB324" s="144">
        <v>2</v>
      </c>
      <c r="IC324" s="144">
        <v>2</v>
      </c>
      <c r="ID324" s="144">
        <v>2</v>
      </c>
      <c r="IE324" s="144">
        <v>2</v>
      </c>
      <c r="IF324" s="144">
        <v>3</v>
      </c>
      <c r="IG324" s="144">
        <v>3</v>
      </c>
      <c r="IH324" s="144">
        <v>3</v>
      </c>
      <c r="II324" s="144">
        <v>3</v>
      </c>
      <c r="IJ324" s="144">
        <v>4</v>
      </c>
      <c r="IK324" s="144">
        <v>5</v>
      </c>
      <c r="IL324" s="144">
        <v>4</v>
      </c>
      <c r="IM324" s="144">
        <v>4</v>
      </c>
      <c r="IN324" s="341">
        <f t="shared" si="255"/>
        <v>4</v>
      </c>
      <c r="IO324" s="144">
        <v>4</v>
      </c>
      <c r="IP324" s="144">
        <v>4</v>
      </c>
      <c r="IQ324" s="144">
        <v>4</v>
      </c>
      <c r="IR324" s="144">
        <v>4</v>
      </c>
      <c r="IS324" s="144">
        <v>4</v>
      </c>
      <c r="IT324" s="144">
        <v>4</v>
      </c>
      <c r="IU324" s="144">
        <v>4</v>
      </c>
      <c r="IV324" s="144">
        <v>2</v>
      </c>
      <c r="IW324" s="144">
        <v>2</v>
      </c>
      <c r="IX324" s="144">
        <v>2</v>
      </c>
      <c r="IY324" s="144">
        <v>3</v>
      </c>
      <c r="IZ324" s="144">
        <v>3</v>
      </c>
      <c r="JA324" s="144">
        <v>3</v>
      </c>
      <c r="JB324" s="144">
        <v>3</v>
      </c>
      <c r="JC324" s="343">
        <f t="shared" si="257"/>
        <v>2.5</v>
      </c>
      <c r="JD324" s="144">
        <v>2</v>
      </c>
      <c r="JE324" s="144">
        <v>2</v>
      </c>
      <c r="JF324" s="362">
        <f t="shared" si="258"/>
        <v>2.5</v>
      </c>
      <c r="JG324" s="144">
        <v>3</v>
      </c>
      <c r="JH324" s="144">
        <v>3</v>
      </c>
      <c r="JI324" s="144">
        <v>3</v>
      </c>
      <c r="JJ324" s="144">
        <v>3</v>
      </c>
      <c r="JK324" s="144">
        <v>3</v>
      </c>
      <c r="JL324" s="144">
        <v>3</v>
      </c>
      <c r="JM324" s="144">
        <v>3</v>
      </c>
      <c r="JN324" s="341">
        <f t="shared" si="259"/>
        <v>3</v>
      </c>
      <c r="JO324" s="144">
        <v>3</v>
      </c>
      <c r="JP324" s="144">
        <v>3</v>
      </c>
      <c r="JQ324" s="144">
        <v>2</v>
      </c>
      <c r="JR324" s="144">
        <v>2</v>
      </c>
      <c r="JS324" s="144">
        <v>2</v>
      </c>
      <c r="JT324" s="144">
        <v>2</v>
      </c>
      <c r="JU324" s="144">
        <v>2</v>
      </c>
      <c r="JV324" s="341">
        <f t="shared" si="260"/>
        <v>2</v>
      </c>
      <c r="JW324" s="144">
        <v>2</v>
      </c>
      <c r="JX324" s="144">
        <v>2</v>
      </c>
      <c r="JY324" s="144">
        <v>0</v>
      </c>
      <c r="JZ324" s="144">
        <v>0</v>
      </c>
      <c r="KA324" s="144">
        <v>0</v>
      </c>
      <c r="KB324" s="144">
        <v>0</v>
      </c>
      <c r="KC324" s="144">
        <v>0</v>
      </c>
      <c r="KD324" s="144">
        <v>0</v>
      </c>
      <c r="KE324" s="144">
        <v>0</v>
      </c>
      <c r="KF324" s="144">
        <v>0</v>
      </c>
      <c r="KG324" s="144">
        <v>0</v>
      </c>
      <c r="KH324" s="144">
        <v>0</v>
      </c>
      <c r="KI324" s="144">
        <v>0</v>
      </c>
      <c r="KJ324" s="144">
        <v>0</v>
      </c>
      <c r="KK324" s="144">
        <v>0</v>
      </c>
      <c r="KL324" s="144">
        <v>0</v>
      </c>
      <c r="KM324" s="144">
        <v>0</v>
      </c>
      <c r="KN324" s="144">
        <v>0</v>
      </c>
      <c r="KO324" s="144">
        <v>0</v>
      </c>
      <c r="KP324" s="144">
        <v>0</v>
      </c>
      <c r="KQ324" s="144">
        <v>0</v>
      </c>
      <c r="KR324" s="144">
        <v>0</v>
      </c>
      <c r="KS324" s="144">
        <v>0</v>
      </c>
      <c r="KT324" s="144">
        <v>0</v>
      </c>
      <c r="KU324" s="144">
        <v>1</v>
      </c>
      <c r="KV324" s="144">
        <v>2</v>
      </c>
      <c r="KW324" s="144">
        <v>2</v>
      </c>
      <c r="KX324" s="144">
        <v>2</v>
      </c>
      <c r="KY324" s="144">
        <v>1</v>
      </c>
      <c r="KZ324" s="144">
        <v>0</v>
      </c>
      <c r="LA324" s="144">
        <v>0</v>
      </c>
      <c r="LB324" s="144">
        <v>0</v>
      </c>
      <c r="LC324" s="144">
        <v>0</v>
      </c>
      <c r="LD324" s="144">
        <v>0</v>
      </c>
      <c r="LE324" s="144">
        <v>0</v>
      </c>
      <c r="LF324" s="144">
        <v>0</v>
      </c>
      <c r="LG324" s="144">
        <v>0</v>
      </c>
      <c r="LH324" s="144">
        <v>0</v>
      </c>
      <c r="LI324" s="144">
        <v>0</v>
      </c>
      <c r="LJ324" s="144">
        <v>0</v>
      </c>
      <c r="LK324" s="144">
        <v>0</v>
      </c>
      <c r="LL324" s="144">
        <v>0</v>
      </c>
      <c r="LM324" s="144">
        <v>0</v>
      </c>
      <c r="LN324" s="144">
        <v>0</v>
      </c>
      <c r="LO324" s="144">
        <v>0</v>
      </c>
      <c r="LP324" s="144">
        <v>0</v>
      </c>
      <c r="LQ324" s="144">
        <v>1</v>
      </c>
      <c r="LR324" s="144">
        <v>1</v>
      </c>
      <c r="LS324" s="144">
        <v>1</v>
      </c>
      <c r="LT324" s="144">
        <v>1</v>
      </c>
      <c r="LU324" s="144">
        <v>1</v>
      </c>
      <c r="LV324" s="144">
        <v>0</v>
      </c>
      <c r="LW324" s="144">
        <v>0</v>
      </c>
      <c r="LX324" s="144">
        <v>0</v>
      </c>
      <c r="LY324" s="144">
        <v>0</v>
      </c>
      <c r="LZ324" s="144">
        <v>0</v>
      </c>
      <c r="MA324" s="144">
        <v>1</v>
      </c>
      <c r="MB324" s="144">
        <v>1</v>
      </c>
      <c r="MC324" s="473">
        <v>1</v>
      </c>
      <c r="MD324" s="144">
        <v>1</v>
      </c>
      <c r="ME324" s="144">
        <v>1</v>
      </c>
      <c r="MF324" s="144">
        <v>0</v>
      </c>
      <c r="MG324" s="144">
        <v>0</v>
      </c>
      <c r="MH324" s="144">
        <v>0</v>
      </c>
      <c r="MI324" s="144">
        <v>0</v>
      </c>
      <c r="MJ324" s="144">
        <v>0</v>
      </c>
      <c r="MK324" s="144">
        <v>0</v>
      </c>
      <c r="ML324" s="144">
        <v>0</v>
      </c>
      <c r="MM324" s="144">
        <v>0</v>
      </c>
      <c r="MN324" s="144">
        <v>0</v>
      </c>
      <c r="MO324" s="144">
        <v>0</v>
      </c>
      <c r="MP324" s="144">
        <v>0</v>
      </c>
      <c r="MQ324" s="144">
        <v>0</v>
      </c>
      <c r="MR324" s="144">
        <v>0</v>
      </c>
      <c r="MS324" s="144">
        <v>0</v>
      </c>
      <c r="MT324" s="144">
        <v>0</v>
      </c>
      <c r="MU324" s="144">
        <v>0</v>
      </c>
      <c r="MV324" s="144">
        <v>0</v>
      </c>
      <c r="MW324" s="144">
        <v>0</v>
      </c>
      <c r="MX324" s="144">
        <v>0</v>
      </c>
      <c r="MY324" s="144">
        <v>0</v>
      </c>
      <c r="MZ324" s="144">
        <v>0</v>
      </c>
      <c r="NA324" s="144">
        <v>0</v>
      </c>
      <c r="NB324" s="144">
        <v>0</v>
      </c>
      <c r="NC324" s="144">
        <v>0</v>
      </c>
      <c r="ND324" s="144">
        <v>0</v>
      </c>
      <c r="NE324" s="144">
        <v>0</v>
      </c>
      <c r="NF324" s="144">
        <v>0</v>
      </c>
      <c r="NG324" s="144">
        <v>0</v>
      </c>
      <c r="NH324" s="144">
        <v>0</v>
      </c>
      <c r="NI324" s="144">
        <v>0</v>
      </c>
      <c r="NJ324" s="144">
        <v>0</v>
      </c>
      <c r="NK324" s="144">
        <v>0</v>
      </c>
      <c r="NL324" s="144">
        <v>0</v>
      </c>
      <c r="NM324" s="144">
        <v>0</v>
      </c>
      <c r="NN324" s="144">
        <v>0</v>
      </c>
      <c r="NO324" s="144">
        <v>0</v>
      </c>
      <c r="NP324" s="144">
        <v>0</v>
      </c>
      <c r="NQ324" s="144">
        <v>0</v>
      </c>
      <c r="NR324" s="144">
        <v>0</v>
      </c>
      <c r="NS324" s="144">
        <v>0</v>
      </c>
      <c r="NT324" s="144">
        <v>0</v>
      </c>
      <c r="NU324" s="144">
        <v>0</v>
      </c>
      <c r="NV324" s="144">
        <v>0</v>
      </c>
      <c r="NW324" s="144">
        <v>0</v>
      </c>
      <c r="NX324" s="144">
        <v>0</v>
      </c>
      <c r="NY324" s="144">
        <v>0</v>
      </c>
      <c r="NZ324" s="144">
        <v>0</v>
      </c>
      <c r="OA324" s="144">
        <v>0</v>
      </c>
      <c r="OB324" s="144">
        <v>0</v>
      </c>
      <c r="OC324" s="144">
        <v>0</v>
      </c>
      <c r="OD324" s="144">
        <v>0</v>
      </c>
      <c r="OE324" s="144">
        <v>0</v>
      </c>
      <c r="OF324" s="144">
        <v>0</v>
      </c>
      <c r="OG324" s="144">
        <v>0</v>
      </c>
      <c r="OH324" s="144">
        <v>0</v>
      </c>
      <c r="OI324" s="144">
        <v>0</v>
      </c>
      <c r="OJ324" s="144">
        <v>0</v>
      </c>
      <c r="OK324" s="144">
        <v>0</v>
      </c>
      <c r="OL324" s="144">
        <v>0</v>
      </c>
      <c r="OM324" s="144">
        <v>0</v>
      </c>
      <c r="ON324" s="144">
        <v>0</v>
      </c>
      <c r="OO324" s="144">
        <v>0</v>
      </c>
      <c r="OP324" s="144">
        <v>0</v>
      </c>
      <c r="OQ324" s="144">
        <v>0</v>
      </c>
      <c r="OR324" s="473">
        <v>0</v>
      </c>
      <c r="OS324" s="473">
        <v>0</v>
      </c>
      <c r="OT324" s="379">
        <v>0</v>
      </c>
      <c r="OU324" s="379">
        <v>0</v>
      </c>
      <c r="OV324" s="379">
        <v>0</v>
      </c>
      <c r="OW324" s="379">
        <v>0</v>
      </c>
      <c r="OX324" s="473"/>
      <c r="PD324" s="144">
        <v>1</v>
      </c>
    </row>
    <row r="325" spans="1:436" s="144" customFormat="1" x14ac:dyDescent="0.2">
      <c r="A325" s="318"/>
      <c r="B325" s="318">
        <v>22</v>
      </c>
      <c r="C325" s="319">
        <f t="shared" ca="1" si="254"/>
        <v>0</v>
      </c>
      <c r="D325" s="322"/>
      <c r="E325" s="322"/>
      <c r="F325" s="322"/>
      <c r="G325" s="144">
        <v>8</v>
      </c>
      <c r="H325" s="144">
        <v>8</v>
      </c>
      <c r="I325" s="343">
        <v>8.5</v>
      </c>
      <c r="J325" s="144">
        <v>9</v>
      </c>
      <c r="K325" s="144">
        <v>9</v>
      </c>
      <c r="L325" s="144">
        <v>9</v>
      </c>
      <c r="M325" s="144">
        <v>9</v>
      </c>
      <c r="N325" s="144">
        <v>8</v>
      </c>
      <c r="O325" s="144">
        <v>7</v>
      </c>
      <c r="P325" s="144">
        <v>7</v>
      </c>
      <c r="Q325" s="144">
        <v>8</v>
      </c>
      <c r="R325" s="144">
        <v>8</v>
      </c>
      <c r="S325" s="144">
        <v>8</v>
      </c>
      <c r="T325" s="144">
        <v>8</v>
      </c>
      <c r="U325" s="144">
        <v>6</v>
      </c>
      <c r="V325" s="144">
        <v>7</v>
      </c>
      <c r="W325" s="144">
        <v>8</v>
      </c>
      <c r="X325" s="144">
        <v>9</v>
      </c>
      <c r="Y325" s="144">
        <v>9</v>
      </c>
      <c r="Z325" s="144">
        <v>9</v>
      </c>
      <c r="AA325" s="144">
        <v>8</v>
      </c>
      <c r="AB325" s="144">
        <v>8</v>
      </c>
      <c r="AC325" s="144">
        <v>7</v>
      </c>
      <c r="AD325" s="144">
        <v>7</v>
      </c>
      <c r="AE325" s="144">
        <v>5</v>
      </c>
      <c r="AF325" s="144">
        <v>5</v>
      </c>
      <c r="AG325" s="144">
        <v>4</v>
      </c>
      <c r="AH325" s="144">
        <v>4</v>
      </c>
      <c r="AI325" s="144">
        <v>4</v>
      </c>
      <c r="AJ325" s="144">
        <v>4</v>
      </c>
      <c r="AK325" s="144">
        <v>9</v>
      </c>
      <c r="AL325" s="144">
        <v>9</v>
      </c>
      <c r="AM325" s="144">
        <v>8</v>
      </c>
      <c r="AN325" s="144">
        <v>7</v>
      </c>
      <c r="AO325" s="144">
        <v>8</v>
      </c>
      <c r="AP325" s="363">
        <v>8.5</v>
      </c>
      <c r="AQ325" s="144">
        <v>9</v>
      </c>
      <c r="AR325" s="144">
        <v>9</v>
      </c>
      <c r="AS325" s="144">
        <v>8</v>
      </c>
      <c r="AT325" s="144">
        <v>10</v>
      </c>
      <c r="AU325" s="144">
        <v>10</v>
      </c>
      <c r="AV325" s="144">
        <v>10</v>
      </c>
      <c r="AW325" s="144">
        <v>10</v>
      </c>
      <c r="AX325" s="144">
        <v>11</v>
      </c>
      <c r="AY325" s="144">
        <v>10</v>
      </c>
      <c r="AZ325" s="144">
        <v>9</v>
      </c>
      <c r="BA325" s="144">
        <v>9</v>
      </c>
      <c r="BB325" s="144">
        <v>9</v>
      </c>
      <c r="BC325" s="144">
        <v>9</v>
      </c>
      <c r="BD325" s="144">
        <v>8</v>
      </c>
      <c r="BE325" s="144">
        <v>6</v>
      </c>
      <c r="BF325" s="144">
        <v>5</v>
      </c>
      <c r="BG325" s="144">
        <v>5</v>
      </c>
      <c r="BH325" s="144">
        <v>6</v>
      </c>
      <c r="BI325" s="144">
        <v>5</v>
      </c>
      <c r="BJ325" s="144">
        <v>4</v>
      </c>
      <c r="BK325" s="144">
        <v>4</v>
      </c>
      <c r="BL325" s="144">
        <v>5</v>
      </c>
      <c r="BM325" s="144">
        <v>5</v>
      </c>
      <c r="BN325" s="144">
        <v>5</v>
      </c>
      <c r="BO325" s="144">
        <v>5</v>
      </c>
      <c r="BP325" s="144">
        <v>5</v>
      </c>
      <c r="BQ325" s="144">
        <v>4</v>
      </c>
      <c r="BR325" s="144">
        <v>4</v>
      </c>
      <c r="BS325" s="371">
        <v>0</v>
      </c>
      <c r="BT325" s="144">
        <v>4</v>
      </c>
      <c r="BU325" s="144">
        <v>3</v>
      </c>
      <c r="BV325" s="144">
        <v>3</v>
      </c>
      <c r="BW325" s="144">
        <v>3</v>
      </c>
      <c r="BX325" s="144">
        <v>3</v>
      </c>
      <c r="BY325" s="144">
        <v>3</v>
      </c>
      <c r="BZ325" s="144">
        <v>4</v>
      </c>
      <c r="CA325" s="329">
        <v>4</v>
      </c>
      <c r="CB325" s="144">
        <v>4</v>
      </c>
      <c r="CC325" s="329">
        <v>5</v>
      </c>
      <c r="CD325" s="329">
        <v>6</v>
      </c>
      <c r="CE325" s="329">
        <v>6</v>
      </c>
      <c r="CF325" s="329">
        <v>7</v>
      </c>
      <c r="CG325" s="144">
        <v>8</v>
      </c>
      <c r="CH325" s="144">
        <v>7</v>
      </c>
      <c r="CI325" s="329">
        <v>7</v>
      </c>
      <c r="CJ325" s="144">
        <v>6</v>
      </c>
      <c r="CK325" s="144">
        <v>6</v>
      </c>
      <c r="CL325" s="144">
        <v>4</v>
      </c>
      <c r="CM325" s="144">
        <v>2</v>
      </c>
      <c r="CN325" s="144">
        <v>2</v>
      </c>
      <c r="CO325" s="144">
        <v>3</v>
      </c>
      <c r="CP325" s="144">
        <v>2</v>
      </c>
      <c r="CQ325" s="144">
        <v>1</v>
      </c>
      <c r="CR325" s="144">
        <v>2</v>
      </c>
      <c r="CS325" s="144">
        <v>2</v>
      </c>
      <c r="CT325" s="144">
        <v>1</v>
      </c>
      <c r="CU325" s="144">
        <v>3</v>
      </c>
      <c r="CV325" s="144">
        <v>3</v>
      </c>
      <c r="CW325" s="144">
        <v>3</v>
      </c>
      <c r="CX325" s="144">
        <v>3</v>
      </c>
      <c r="CY325" s="144">
        <v>4</v>
      </c>
      <c r="CZ325" s="144">
        <v>4</v>
      </c>
      <c r="DA325" s="144">
        <v>3</v>
      </c>
      <c r="DB325" s="144">
        <v>3</v>
      </c>
      <c r="DC325" s="144">
        <v>3</v>
      </c>
      <c r="DD325" s="144">
        <v>2</v>
      </c>
      <c r="DE325" s="144">
        <v>2</v>
      </c>
      <c r="DF325" s="144">
        <v>2</v>
      </c>
      <c r="DG325" s="144">
        <v>2</v>
      </c>
      <c r="DH325" s="144">
        <v>1</v>
      </c>
      <c r="DI325" s="144">
        <v>0</v>
      </c>
      <c r="DJ325" s="144">
        <v>0</v>
      </c>
      <c r="DK325" s="144">
        <v>1</v>
      </c>
      <c r="DL325" s="144">
        <v>1</v>
      </c>
      <c r="DM325" s="144">
        <v>1</v>
      </c>
      <c r="DN325" s="144">
        <v>1</v>
      </c>
      <c r="DO325" s="144">
        <v>0</v>
      </c>
      <c r="DP325" s="144">
        <v>0</v>
      </c>
      <c r="DQ325" s="144">
        <v>3</v>
      </c>
      <c r="DR325" s="329">
        <v>3</v>
      </c>
      <c r="DS325" s="144">
        <v>2</v>
      </c>
      <c r="DT325" s="329">
        <v>1</v>
      </c>
      <c r="DU325" s="329">
        <v>1</v>
      </c>
      <c r="DV325" s="329">
        <v>1</v>
      </c>
      <c r="DW325" s="329">
        <v>1</v>
      </c>
      <c r="DX325" s="329">
        <v>1</v>
      </c>
      <c r="DY325" s="329">
        <v>1</v>
      </c>
      <c r="DZ325" s="329">
        <v>1</v>
      </c>
      <c r="EA325" s="329">
        <v>1</v>
      </c>
      <c r="EB325" s="329"/>
      <c r="EC325" s="329"/>
      <c r="ED325" s="329"/>
      <c r="EE325" s="329"/>
      <c r="EF325" s="329"/>
      <c r="EG325" s="329"/>
      <c r="EH325" s="329"/>
      <c r="EI325" s="329"/>
      <c r="EJ325" s="329"/>
      <c r="EK325" s="329"/>
      <c r="EL325" s="329"/>
      <c r="EM325" s="329"/>
      <c r="EN325" s="329"/>
      <c r="EP325" s="329"/>
      <c r="EQ325" s="329"/>
      <c r="ER325" s="329"/>
      <c r="ES325" s="329"/>
      <c r="ET325" s="329"/>
      <c r="EU325" s="381"/>
      <c r="EV325" s="329"/>
      <c r="EW325" s="329"/>
      <c r="EX325" s="329"/>
      <c r="EY325" s="329"/>
      <c r="EZ325" s="329"/>
      <c r="FA325" s="329"/>
      <c r="FB325" s="329"/>
      <c r="FC325" s="329"/>
      <c r="FD325" s="329"/>
      <c r="FE325" s="329"/>
      <c r="FF325" s="329"/>
      <c r="FG325" s="329"/>
      <c r="FH325" s="329"/>
      <c r="FI325" s="329"/>
      <c r="FJ325" s="329"/>
      <c r="FL325" s="329"/>
      <c r="FM325" s="329"/>
      <c r="FN325" s="144">
        <v>0</v>
      </c>
      <c r="FQ325" s="329">
        <v>0</v>
      </c>
      <c r="FR325" s="144">
        <v>0</v>
      </c>
      <c r="FS325" s="329">
        <v>0</v>
      </c>
      <c r="FT325" s="144">
        <v>0</v>
      </c>
      <c r="FU325" s="329">
        <v>0</v>
      </c>
      <c r="FV325" s="329">
        <v>0</v>
      </c>
      <c r="FW325" s="329">
        <v>0</v>
      </c>
      <c r="FX325" s="329">
        <v>0</v>
      </c>
      <c r="FY325" s="329">
        <v>0</v>
      </c>
      <c r="FZ325" s="329">
        <v>0</v>
      </c>
      <c r="GA325" s="329">
        <v>0</v>
      </c>
      <c r="GB325" s="329">
        <v>0</v>
      </c>
      <c r="GC325" s="329">
        <v>0</v>
      </c>
      <c r="GD325" s="329">
        <v>0</v>
      </c>
      <c r="GE325" s="329">
        <v>0</v>
      </c>
      <c r="GF325" s="329">
        <v>0</v>
      </c>
      <c r="GG325" s="329">
        <v>0</v>
      </c>
      <c r="GH325" s="329">
        <v>0</v>
      </c>
      <c r="GI325" s="329">
        <v>0</v>
      </c>
      <c r="GJ325" s="329">
        <v>0</v>
      </c>
      <c r="GK325" s="329">
        <v>0</v>
      </c>
      <c r="GL325" s="329">
        <v>0</v>
      </c>
      <c r="GM325" s="329">
        <v>0</v>
      </c>
      <c r="GN325" s="329">
        <v>0</v>
      </c>
      <c r="GO325" s="329">
        <v>0</v>
      </c>
      <c r="GP325" s="144">
        <v>0</v>
      </c>
      <c r="GQ325" s="329">
        <v>0</v>
      </c>
      <c r="GR325" s="329">
        <v>0</v>
      </c>
      <c r="GS325" s="329">
        <v>0</v>
      </c>
      <c r="GT325" s="329">
        <v>0</v>
      </c>
      <c r="GU325" s="329">
        <v>0</v>
      </c>
      <c r="GV325" s="144">
        <v>1</v>
      </c>
      <c r="GW325" s="144">
        <v>1</v>
      </c>
      <c r="GX325" s="144">
        <v>1</v>
      </c>
      <c r="GY325" s="144">
        <v>1</v>
      </c>
      <c r="GZ325" s="144">
        <v>1</v>
      </c>
      <c r="HA325" s="144">
        <v>1</v>
      </c>
      <c r="HB325" s="144">
        <v>1</v>
      </c>
      <c r="HC325" s="144">
        <v>1</v>
      </c>
      <c r="HD325" s="144">
        <v>1</v>
      </c>
      <c r="HE325" s="144">
        <v>1</v>
      </c>
      <c r="HF325" s="329">
        <v>1</v>
      </c>
      <c r="HG325" s="144">
        <v>1</v>
      </c>
      <c r="HH325" s="144">
        <v>1</v>
      </c>
      <c r="HI325" s="144">
        <v>1</v>
      </c>
      <c r="HJ325" s="144">
        <v>1</v>
      </c>
      <c r="HK325" s="144">
        <v>0</v>
      </c>
      <c r="HL325" s="144">
        <v>0</v>
      </c>
      <c r="HM325" s="144">
        <v>0</v>
      </c>
      <c r="HN325" s="144">
        <v>0</v>
      </c>
      <c r="HO325" s="144">
        <v>0</v>
      </c>
      <c r="HP325" s="144">
        <v>0</v>
      </c>
      <c r="HQ325" s="144">
        <v>0</v>
      </c>
      <c r="HR325" s="144">
        <v>0</v>
      </c>
      <c r="HS325" s="144">
        <v>0</v>
      </c>
      <c r="HT325" s="144">
        <v>0</v>
      </c>
      <c r="HU325" s="144">
        <v>0</v>
      </c>
      <c r="HV325" s="144">
        <v>0</v>
      </c>
      <c r="HW325" s="144">
        <v>0</v>
      </c>
      <c r="HX325" s="144">
        <v>0</v>
      </c>
      <c r="HY325" s="144">
        <v>0</v>
      </c>
      <c r="HZ325" s="144">
        <v>0</v>
      </c>
      <c r="IA325" s="144">
        <v>0</v>
      </c>
      <c r="IB325" s="144">
        <v>0</v>
      </c>
      <c r="IC325" s="144">
        <v>0</v>
      </c>
      <c r="ID325" s="144">
        <v>0</v>
      </c>
      <c r="IE325" s="144">
        <v>0</v>
      </c>
      <c r="IF325" s="144">
        <v>0</v>
      </c>
      <c r="IG325" s="144">
        <v>0</v>
      </c>
      <c r="IH325" s="144">
        <v>0</v>
      </c>
      <c r="II325" s="144">
        <v>0</v>
      </c>
      <c r="IJ325" s="144">
        <v>0</v>
      </c>
      <c r="IK325" s="144">
        <v>0</v>
      </c>
      <c r="IL325" s="144">
        <v>0</v>
      </c>
      <c r="IM325" s="144">
        <v>0</v>
      </c>
      <c r="IN325" s="341">
        <f t="shared" si="255"/>
        <v>0</v>
      </c>
      <c r="IO325" s="144">
        <v>0</v>
      </c>
      <c r="IP325" s="144">
        <v>0</v>
      </c>
      <c r="IQ325" s="144">
        <v>0</v>
      </c>
      <c r="IR325" s="144">
        <v>0</v>
      </c>
      <c r="IS325" s="144">
        <v>0</v>
      </c>
      <c r="IT325" s="144">
        <v>0</v>
      </c>
      <c r="IU325" s="144">
        <v>0</v>
      </c>
      <c r="IV325" s="144">
        <v>0</v>
      </c>
      <c r="IW325" s="144">
        <v>0</v>
      </c>
      <c r="IX325" s="144">
        <v>0</v>
      </c>
      <c r="IY325" s="144">
        <v>0</v>
      </c>
      <c r="IZ325" s="144">
        <v>0</v>
      </c>
      <c r="JA325" s="144">
        <v>0</v>
      </c>
      <c r="JB325" s="144">
        <v>0</v>
      </c>
      <c r="JC325" s="343">
        <f t="shared" si="257"/>
        <v>0</v>
      </c>
      <c r="JD325" s="144">
        <v>0</v>
      </c>
      <c r="JE325" s="144">
        <v>0</v>
      </c>
      <c r="JF325" s="362">
        <f t="shared" si="258"/>
        <v>0</v>
      </c>
      <c r="JG325" s="144">
        <v>0</v>
      </c>
      <c r="JH325" s="144">
        <v>0</v>
      </c>
      <c r="JI325" s="144">
        <v>0</v>
      </c>
      <c r="JJ325" s="144">
        <v>0</v>
      </c>
      <c r="JK325" s="144">
        <v>0</v>
      </c>
      <c r="JL325" s="144">
        <v>0</v>
      </c>
      <c r="JM325" s="144">
        <v>0</v>
      </c>
      <c r="JN325" s="341">
        <f t="shared" si="259"/>
        <v>0</v>
      </c>
      <c r="JO325" s="144">
        <v>0</v>
      </c>
      <c r="JP325" s="144">
        <v>0</v>
      </c>
      <c r="JQ325" s="144">
        <v>0</v>
      </c>
      <c r="JR325" s="144">
        <v>0</v>
      </c>
      <c r="JS325" s="144">
        <v>0</v>
      </c>
      <c r="JT325" s="144">
        <v>0</v>
      </c>
      <c r="JU325" s="144">
        <v>0</v>
      </c>
      <c r="JV325" s="341">
        <f t="shared" si="260"/>
        <v>0</v>
      </c>
      <c r="JW325" s="144">
        <v>0</v>
      </c>
      <c r="JX325" s="144">
        <v>0</v>
      </c>
      <c r="JY325" s="144">
        <v>0</v>
      </c>
      <c r="JZ325" s="144">
        <v>0</v>
      </c>
      <c r="KA325" s="144">
        <v>0</v>
      </c>
      <c r="KB325" s="144">
        <v>0</v>
      </c>
      <c r="KC325" s="144">
        <v>0</v>
      </c>
      <c r="KD325" s="144">
        <v>0</v>
      </c>
      <c r="KE325" s="144">
        <v>0</v>
      </c>
      <c r="KF325" s="144">
        <v>0</v>
      </c>
      <c r="KG325" s="144">
        <v>0</v>
      </c>
      <c r="KH325" s="144">
        <v>0</v>
      </c>
      <c r="KI325" s="144">
        <v>0</v>
      </c>
      <c r="KJ325" s="144">
        <v>0</v>
      </c>
      <c r="KK325" s="144">
        <v>0</v>
      </c>
      <c r="KL325" s="144">
        <v>0</v>
      </c>
      <c r="KM325" s="144">
        <v>0</v>
      </c>
      <c r="KN325" s="144">
        <v>0</v>
      </c>
      <c r="KO325" s="144">
        <v>0</v>
      </c>
      <c r="KP325" s="144">
        <v>0</v>
      </c>
      <c r="KQ325" s="144">
        <v>0</v>
      </c>
      <c r="KR325" s="144">
        <v>0</v>
      </c>
      <c r="KS325" s="144">
        <v>0</v>
      </c>
      <c r="KT325" s="144">
        <v>0</v>
      </c>
      <c r="KU325" s="144">
        <v>0</v>
      </c>
      <c r="KV325" s="144">
        <v>0</v>
      </c>
      <c r="KW325" s="144">
        <v>0</v>
      </c>
      <c r="KX325" s="144">
        <v>0</v>
      </c>
      <c r="KY325" s="144">
        <v>0</v>
      </c>
      <c r="KZ325" s="144">
        <v>0</v>
      </c>
      <c r="LA325" s="144">
        <v>0</v>
      </c>
      <c r="LB325" s="144">
        <v>0</v>
      </c>
      <c r="LC325" s="144">
        <v>0</v>
      </c>
      <c r="LD325" s="144">
        <v>0</v>
      </c>
      <c r="LE325" s="144">
        <v>0</v>
      </c>
      <c r="LF325" s="144">
        <v>0</v>
      </c>
      <c r="LG325" s="144">
        <v>0</v>
      </c>
      <c r="LH325" s="144">
        <v>0</v>
      </c>
      <c r="LI325" s="144">
        <v>0</v>
      </c>
      <c r="LJ325" s="144">
        <v>0</v>
      </c>
      <c r="LK325" s="144">
        <v>0</v>
      </c>
      <c r="LL325" s="144">
        <v>0</v>
      </c>
      <c r="LM325" s="144">
        <v>0</v>
      </c>
      <c r="LN325" s="144">
        <v>0</v>
      </c>
      <c r="LO325" s="144">
        <v>0</v>
      </c>
      <c r="LP325" s="144">
        <v>0</v>
      </c>
      <c r="LQ325" s="144">
        <v>0</v>
      </c>
      <c r="LR325" s="144">
        <v>0</v>
      </c>
      <c r="LS325" s="144">
        <v>0</v>
      </c>
      <c r="LT325" s="144">
        <v>0</v>
      </c>
      <c r="LU325" s="144">
        <v>0</v>
      </c>
      <c r="LV325" s="144">
        <v>0</v>
      </c>
      <c r="LW325" s="144">
        <v>0</v>
      </c>
      <c r="LX325" s="144">
        <v>0</v>
      </c>
      <c r="LY325" s="144">
        <v>0</v>
      </c>
      <c r="LZ325" s="144">
        <v>0</v>
      </c>
      <c r="MA325" s="144">
        <v>0</v>
      </c>
      <c r="MB325" s="144">
        <v>0</v>
      </c>
      <c r="MC325" s="473">
        <v>0</v>
      </c>
      <c r="MD325" s="144">
        <v>0</v>
      </c>
      <c r="ME325" s="144">
        <v>0</v>
      </c>
      <c r="MF325" s="144">
        <v>0</v>
      </c>
      <c r="MG325" s="144">
        <v>0</v>
      </c>
      <c r="MH325" s="144">
        <v>0</v>
      </c>
      <c r="MI325" s="144">
        <v>0</v>
      </c>
      <c r="MJ325" s="144">
        <v>0</v>
      </c>
      <c r="MK325" s="144">
        <v>0</v>
      </c>
      <c r="ML325" s="144">
        <v>0</v>
      </c>
      <c r="MM325" s="144">
        <v>0</v>
      </c>
      <c r="MN325" s="144">
        <v>0</v>
      </c>
      <c r="MO325" s="144">
        <v>0</v>
      </c>
      <c r="MP325" s="144">
        <v>0</v>
      </c>
      <c r="MQ325" s="144">
        <v>0</v>
      </c>
      <c r="MR325" s="144">
        <v>0</v>
      </c>
      <c r="MS325" s="144">
        <v>0</v>
      </c>
      <c r="MT325" s="144">
        <v>0</v>
      </c>
      <c r="MU325" s="144">
        <v>0</v>
      </c>
      <c r="MV325" s="144">
        <v>0</v>
      </c>
      <c r="MW325" s="144">
        <v>0</v>
      </c>
      <c r="MX325" s="144">
        <v>0</v>
      </c>
      <c r="MY325" s="144">
        <v>0</v>
      </c>
      <c r="MZ325" s="144">
        <v>0</v>
      </c>
      <c r="NA325" s="144">
        <v>0</v>
      </c>
      <c r="NB325" s="144">
        <v>0</v>
      </c>
      <c r="NC325" s="144">
        <v>0</v>
      </c>
      <c r="ND325" s="144">
        <v>0</v>
      </c>
      <c r="NE325" s="144">
        <v>0</v>
      </c>
      <c r="NF325" s="144">
        <v>0</v>
      </c>
      <c r="NG325" s="144">
        <v>0</v>
      </c>
      <c r="NH325" s="144">
        <v>0</v>
      </c>
      <c r="NI325" s="144">
        <v>0</v>
      </c>
      <c r="NJ325" s="144">
        <v>0</v>
      </c>
      <c r="NK325" s="144">
        <v>0</v>
      </c>
      <c r="NL325" s="144">
        <v>0</v>
      </c>
      <c r="NM325" s="144">
        <v>0</v>
      </c>
      <c r="NN325" s="144">
        <v>0</v>
      </c>
      <c r="NO325" s="144">
        <v>0</v>
      </c>
      <c r="NP325" s="144">
        <v>0</v>
      </c>
      <c r="NQ325" s="144">
        <v>0</v>
      </c>
      <c r="NR325" s="144">
        <v>0</v>
      </c>
      <c r="NS325" s="144">
        <v>0</v>
      </c>
      <c r="NT325" s="144">
        <v>0</v>
      </c>
      <c r="NU325" s="144">
        <v>0</v>
      </c>
      <c r="NV325" s="144">
        <v>0</v>
      </c>
      <c r="NW325" s="144">
        <v>0</v>
      </c>
      <c r="NX325" s="144">
        <v>0</v>
      </c>
      <c r="NY325" s="144">
        <v>0</v>
      </c>
      <c r="NZ325" s="144">
        <v>0</v>
      </c>
      <c r="OA325" s="144">
        <v>0</v>
      </c>
      <c r="OB325" s="144">
        <v>0</v>
      </c>
      <c r="OC325" s="144">
        <v>0</v>
      </c>
      <c r="OD325" s="144">
        <v>0</v>
      </c>
      <c r="OE325" s="144">
        <v>0</v>
      </c>
      <c r="OF325" s="144">
        <v>0</v>
      </c>
      <c r="OG325" s="144">
        <v>0</v>
      </c>
      <c r="OH325" s="144">
        <v>0</v>
      </c>
      <c r="OI325" s="144">
        <v>0</v>
      </c>
      <c r="OJ325" s="144">
        <v>0</v>
      </c>
      <c r="OK325" s="144">
        <v>0</v>
      </c>
      <c r="OL325" s="144">
        <v>0</v>
      </c>
      <c r="OM325" s="144">
        <v>0</v>
      </c>
      <c r="ON325" s="144">
        <v>0</v>
      </c>
      <c r="OO325" s="144">
        <v>0</v>
      </c>
      <c r="OP325" s="144">
        <v>0</v>
      </c>
      <c r="OQ325" s="144">
        <v>0</v>
      </c>
      <c r="OR325" s="473">
        <v>0</v>
      </c>
      <c r="OS325" s="473">
        <v>0</v>
      </c>
      <c r="OT325" s="379">
        <v>0</v>
      </c>
      <c r="OU325" s="379">
        <v>0</v>
      </c>
      <c r="OV325" s="379">
        <v>0</v>
      </c>
      <c r="OW325" s="379">
        <v>0</v>
      </c>
      <c r="OX325" s="473">
        <v>1</v>
      </c>
      <c r="OY325" s="341">
        <f t="shared" ref="OY325" si="262">SUM(OX325+OZ325)/2</f>
        <v>1</v>
      </c>
      <c r="OZ325" s="144">
        <v>1</v>
      </c>
      <c r="PA325" s="144">
        <v>1</v>
      </c>
      <c r="PB325" s="144">
        <v>1</v>
      </c>
      <c r="PC325" s="144">
        <v>1</v>
      </c>
    </row>
    <row r="326" spans="1:436" s="144" customFormat="1" x14ac:dyDescent="0.2">
      <c r="A326" s="55"/>
      <c r="B326" s="318">
        <v>23</v>
      </c>
      <c r="C326" s="319">
        <f t="shared" ca="1" si="254"/>
        <v>0</v>
      </c>
      <c r="D326" s="322"/>
      <c r="E326" s="322"/>
      <c r="F326" s="322"/>
      <c r="G326" s="144">
        <v>2</v>
      </c>
      <c r="H326" s="144">
        <v>1</v>
      </c>
      <c r="I326" s="343">
        <v>1</v>
      </c>
      <c r="J326" s="144">
        <v>1</v>
      </c>
      <c r="K326" s="144">
        <v>0</v>
      </c>
      <c r="L326" s="144">
        <v>0</v>
      </c>
      <c r="M326" s="144">
        <v>1</v>
      </c>
      <c r="N326" s="144">
        <v>1</v>
      </c>
      <c r="O326" s="144">
        <v>1</v>
      </c>
      <c r="P326" s="144">
        <v>1</v>
      </c>
      <c r="Q326" s="144">
        <v>2</v>
      </c>
      <c r="R326" s="144">
        <v>2</v>
      </c>
      <c r="S326" s="144">
        <v>2</v>
      </c>
      <c r="T326" s="144">
        <v>2</v>
      </c>
      <c r="U326" s="144">
        <v>2</v>
      </c>
      <c r="V326" s="144">
        <v>2</v>
      </c>
      <c r="W326" s="144">
        <v>2</v>
      </c>
      <c r="X326" s="144">
        <v>1</v>
      </c>
      <c r="Y326" s="144">
        <v>1</v>
      </c>
      <c r="Z326" s="144">
        <v>1</v>
      </c>
      <c r="AA326" s="144">
        <v>1</v>
      </c>
      <c r="AB326" s="144">
        <v>1</v>
      </c>
      <c r="AC326" s="144">
        <v>1</v>
      </c>
      <c r="AD326" s="144">
        <v>1</v>
      </c>
      <c r="AE326" s="144">
        <v>1</v>
      </c>
      <c r="AF326" s="144">
        <v>1</v>
      </c>
      <c r="AG326" s="144">
        <v>1</v>
      </c>
      <c r="AH326" s="144">
        <v>1</v>
      </c>
      <c r="AI326" s="144">
        <v>1</v>
      </c>
      <c r="AJ326" s="144">
        <v>1</v>
      </c>
      <c r="AK326" s="144">
        <v>1</v>
      </c>
      <c r="AL326" s="144">
        <v>1</v>
      </c>
      <c r="AM326" s="144">
        <v>1</v>
      </c>
      <c r="AN326" s="144">
        <v>1</v>
      </c>
      <c r="AO326" s="144">
        <v>2</v>
      </c>
      <c r="AP326" s="363">
        <v>2.5</v>
      </c>
      <c r="AQ326" s="144">
        <v>3</v>
      </c>
      <c r="AR326" s="144">
        <v>3</v>
      </c>
      <c r="AS326" s="144">
        <v>3</v>
      </c>
      <c r="AT326" s="144">
        <v>3</v>
      </c>
      <c r="AU326" s="144">
        <v>2</v>
      </c>
      <c r="AV326" s="144">
        <v>2</v>
      </c>
      <c r="AW326" s="144">
        <v>2</v>
      </c>
      <c r="AX326" s="144">
        <v>2</v>
      </c>
      <c r="AY326" s="144">
        <v>2</v>
      </c>
      <c r="AZ326" s="144">
        <v>2</v>
      </c>
      <c r="BA326" s="144">
        <v>2</v>
      </c>
      <c r="BB326" s="144">
        <v>2</v>
      </c>
      <c r="BC326" s="144">
        <v>2</v>
      </c>
      <c r="BD326" s="144">
        <v>2</v>
      </c>
      <c r="BE326" s="144">
        <v>2</v>
      </c>
      <c r="BF326" s="144">
        <v>2</v>
      </c>
      <c r="BG326" s="144">
        <v>2</v>
      </c>
      <c r="BH326" s="144">
        <v>2</v>
      </c>
      <c r="BI326" s="144">
        <v>2</v>
      </c>
      <c r="BJ326" s="144">
        <v>2</v>
      </c>
      <c r="BK326" s="144">
        <v>2</v>
      </c>
      <c r="BL326" s="144">
        <v>2</v>
      </c>
      <c r="BM326" s="144">
        <v>2</v>
      </c>
      <c r="BN326" s="144">
        <v>2</v>
      </c>
      <c r="BO326" s="144">
        <v>2</v>
      </c>
      <c r="BP326" s="144">
        <v>2</v>
      </c>
      <c r="BQ326" s="144">
        <v>1</v>
      </c>
      <c r="BR326" s="144">
        <v>1</v>
      </c>
      <c r="BS326" s="371">
        <v>0</v>
      </c>
      <c r="BT326" s="144">
        <v>1</v>
      </c>
      <c r="BU326" s="144">
        <v>2</v>
      </c>
      <c r="BV326" s="144">
        <v>3</v>
      </c>
      <c r="BW326" s="144">
        <v>3</v>
      </c>
      <c r="BX326" s="144">
        <v>3</v>
      </c>
      <c r="BY326" s="144">
        <v>4</v>
      </c>
      <c r="BZ326" s="144">
        <v>4</v>
      </c>
      <c r="CA326" s="329">
        <v>4</v>
      </c>
      <c r="CB326" s="144">
        <v>4</v>
      </c>
      <c r="CC326" s="329">
        <v>5</v>
      </c>
      <c r="CD326" s="329">
        <v>5</v>
      </c>
      <c r="CE326" s="329">
        <v>5</v>
      </c>
      <c r="CF326" s="329">
        <v>5</v>
      </c>
      <c r="CG326" s="144">
        <v>4</v>
      </c>
      <c r="CH326" s="144">
        <v>3</v>
      </c>
      <c r="CI326" s="329">
        <v>4</v>
      </c>
      <c r="CJ326" s="144">
        <v>4</v>
      </c>
      <c r="CK326" s="144">
        <v>4</v>
      </c>
      <c r="CL326" s="144">
        <v>3</v>
      </c>
      <c r="CM326" s="144">
        <v>3</v>
      </c>
      <c r="CN326" s="144">
        <v>3</v>
      </c>
      <c r="CO326" s="144">
        <v>3</v>
      </c>
      <c r="CP326" s="144">
        <v>3</v>
      </c>
      <c r="CQ326" s="144">
        <v>3</v>
      </c>
      <c r="CR326" s="144">
        <v>3</v>
      </c>
      <c r="CS326" s="144">
        <v>3</v>
      </c>
      <c r="CT326" s="144">
        <v>3</v>
      </c>
      <c r="CU326" s="144">
        <v>3</v>
      </c>
      <c r="CV326" s="144">
        <v>3</v>
      </c>
      <c r="CW326" s="144">
        <v>3</v>
      </c>
      <c r="CX326" s="144">
        <v>3</v>
      </c>
      <c r="CY326" s="144">
        <v>3</v>
      </c>
      <c r="CZ326" s="144">
        <v>3</v>
      </c>
      <c r="DA326" s="144">
        <v>3</v>
      </c>
      <c r="DB326" s="144">
        <v>3</v>
      </c>
      <c r="DC326" s="144">
        <v>3</v>
      </c>
      <c r="DD326" s="144">
        <v>3</v>
      </c>
      <c r="DE326" s="144">
        <v>3</v>
      </c>
      <c r="DF326" s="144">
        <v>3</v>
      </c>
      <c r="DG326" s="144">
        <v>3</v>
      </c>
      <c r="DH326" s="144">
        <v>3</v>
      </c>
      <c r="DI326" s="144">
        <v>3</v>
      </c>
      <c r="DJ326" s="144">
        <v>3</v>
      </c>
      <c r="DK326" s="144">
        <v>3</v>
      </c>
      <c r="DL326" s="144">
        <v>2</v>
      </c>
      <c r="DM326" s="144">
        <v>2</v>
      </c>
      <c r="DN326" s="144">
        <v>3</v>
      </c>
      <c r="DO326" s="144">
        <v>3</v>
      </c>
      <c r="DP326" s="144">
        <v>3</v>
      </c>
      <c r="DQ326" s="144">
        <v>3</v>
      </c>
      <c r="DR326" s="329">
        <v>3</v>
      </c>
      <c r="DS326" s="144">
        <v>3</v>
      </c>
      <c r="DT326" s="329">
        <v>2</v>
      </c>
      <c r="DU326" s="329">
        <v>2</v>
      </c>
      <c r="DV326" s="329">
        <v>2</v>
      </c>
      <c r="DW326" s="329">
        <v>2</v>
      </c>
      <c r="DX326" s="329">
        <v>2</v>
      </c>
      <c r="DY326" s="329">
        <v>2</v>
      </c>
      <c r="DZ326" s="329">
        <v>2</v>
      </c>
      <c r="EA326" s="329">
        <v>2</v>
      </c>
      <c r="EB326" s="329">
        <v>2</v>
      </c>
      <c r="EC326" s="329">
        <v>1</v>
      </c>
      <c r="ED326" s="329">
        <v>1</v>
      </c>
      <c r="EE326" s="329">
        <v>1</v>
      </c>
      <c r="EF326" s="329">
        <v>1</v>
      </c>
      <c r="EG326" s="329">
        <v>1</v>
      </c>
      <c r="EH326" s="329">
        <v>2</v>
      </c>
      <c r="EI326" s="329">
        <v>2</v>
      </c>
      <c r="EJ326" s="329">
        <v>2</v>
      </c>
      <c r="EK326" s="329">
        <v>2</v>
      </c>
      <c r="EL326" s="329">
        <v>1</v>
      </c>
      <c r="EM326" s="329">
        <v>1</v>
      </c>
      <c r="EN326" s="329">
        <v>1</v>
      </c>
      <c r="EO326" s="144">
        <v>1</v>
      </c>
      <c r="EP326" s="329"/>
      <c r="EQ326" s="329"/>
      <c r="ER326" s="329"/>
      <c r="ES326" s="329"/>
      <c r="ET326" s="329"/>
      <c r="EU326" s="381"/>
      <c r="EV326" s="329"/>
      <c r="EW326" s="329">
        <v>1</v>
      </c>
      <c r="EX326" s="329">
        <v>1</v>
      </c>
      <c r="EY326" s="329">
        <v>2</v>
      </c>
      <c r="EZ326" s="329">
        <v>2</v>
      </c>
      <c r="FA326" s="329">
        <v>2</v>
      </c>
      <c r="FB326" s="329">
        <v>2</v>
      </c>
      <c r="FC326" s="329">
        <v>2</v>
      </c>
      <c r="FD326" s="329">
        <v>2</v>
      </c>
      <c r="FE326" s="329">
        <v>2</v>
      </c>
      <c r="FF326" s="329">
        <v>1</v>
      </c>
      <c r="FG326" s="329">
        <v>1</v>
      </c>
      <c r="FH326" s="329">
        <v>1</v>
      </c>
      <c r="FI326" s="329">
        <v>1</v>
      </c>
      <c r="FJ326" s="329">
        <v>1</v>
      </c>
      <c r="FK326" s="144">
        <v>1</v>
      </c>
      <c r="FL326" s="329">
        <v>1</v>
      </c>
      <c r="FM326" s="329">
        <v>1</v>
      </c>
      <c r="FN326" s="144">
        <v>1</v>
      </c>
      <c r="FO326" s="144">
        <v>1</v>
      </c>
      <c r="FQ326" s="329">
        <v>0</v>
      </c>
      <c r="FR326" s="144">
        <v>0</v>
      </c>
      <c r="FS326" s="329">
        <v>0</v>
      </c>
      <c r="FT326" s="144">
        <v>1</v>
      </c>
      <c r="FU326" s="329">
        <v>1</v>
      </c>
      <c r="FV326" s="329">
        <v>1</v>
      </c>
      <c r="FW326" s="329">
        <v>1</v>
      </c>
      <c r="FX326" s="329">
        <v>0</v>
      </c>
      <c r="FY326" s="329">
        <v>0</v>
      </c>
      <c r="FZ326" s="329">
        <v>0</v>
      </c>
      <c r="GA326" s="329">
        <v>0</v>
      </c>
      <c r="GB326" s="329">
        <v>0</v>
      </c>
      <c r="GC326" s="329">
        <v>0</v>
      </c>
      <c r="GD326" s="329">
        <v>0</v>
      </c>
      <c r="GE326" s="329">
        <v>0</v>
      </c>
      <c r="GF326" s="329">
        <v>0</v>
      </c>
      <c r="GG326" s="329">
        <v>0</v>
      </c>
      <c r="GH326" s="329">
        <v>0</v>
      </c>
      <c r="GI326" s="329">
        <v>0</v>
      </c>
      <c r="GJ326" s="329">
        <v>0</v>
      </c>
      <c r="GK326" s="329">
        <v>0</v>
      </c>
      <c r="GL326" s="329">
        <v>0</v>
      </c>
      <c r="GM326" s="329">
        <v>0</v>
      </c>
      <c r="GN326" s="329">
        <v>0</v>
      </c>
      <c r="GO326" s="329">
        <v>0</v>
      </c>
      <c r="GP326" s="144">
        <v>0</v>
      </c>
      <c r="GQ326" s="329">
        <v>0</v>
      </c>
      <c r="GR326" s="329">
        <v>0</v>
      </c>
      <c r="GS326" s="329">
        <v>0</v>
      </c>
      <c r="GT326" s="329">
        <v>0</v>
      </c>
      <c r="GU326" s="329">
        <v>0</v>
      </c>
      <c r="GV326" s="144">
        <v>0</v>
      </c>
      <c r="GW326" s="144">
        <v>0</v>
      </c>
      <c r="GX326" s="144">
        <v>0</v>
      </c>
      <c r="GY326" s="144">
        <v>0</v>
      </c>
      <c r="GZ326" s="144">
        <v>0</v>
      </c>
      <c r="HA326" s="144">
        <v>0</v>
      </c>
      <c r="HB326" s="144">
        <v>0</v>
      </c>
      <c r="HC326" s="144">
        <v>0</v>
      </c>
      <c r="HD326" s="144">
        <v>0</v>
      </c>
      <c r="HE326" s="144">
        <v>0</v>
      </c>
      <c r="HF326" s="329">
        <v>1</v>
      </c>
      <c r="HG326" s="144">
        <v>1</v>
      </c>
      <c r="HH326" s="144">
        <v>1</v>
      </c>
      <c r="HI326" s="144">
        <v>1</v>
      </c>
      <c r="HJ326" s="144">
        <v>1</v>
      </c>
      <c r="HK326" s="144">
        <v>3</v>
      </c>
      <c r="HL326" s="144">
        <v>3</v>
      </c>
      <c r="HM326" s="144">
        <v>3</v>
      </c>
      <c r="HN326" s="144">
        <v>3</v>
      </c>
      <c r="HO326" s="144">
        <v>3</v>
      </c>
      <c r="HP326" s="144">
        <v>3</v>
      </c>
      <c r="HQ326" s="144">
        <v>3</v>
      </c>
      <c r="HR326" s="144">
        <v>3</v>
      </c>
      <c r="HS326" s="144">
        <v>2</v>
      </c>
      <c r="HT326" s="144">
        <v>1</v>
      </c>
      <c r="HU326" s="144">
        <v>1</v>
      </c>
      <c r="HV326" s="144">
        <v>1</v>
      </c>
      <c r="HW326" s="144">
        <v>1</v>
      </c>
      <c r="HX326" s="144">
        <v>1</v>
      </c>
      <c r="HY326" s="144">
        <v>1</v>
      </c>
      <c r="HZ326" s="144">
        <v>1</v>
      </c>
      <c r="IA326" s="144">
        <v>1</v>
      </c>
      <c r="IB326" s="144">
        <v>1</v>
      </c>
      <c r="IC326" s="144">
        <v>1</v>
      </c>
      <c r="ID326" s="144">
        <v>0</v>
      </c>
      <c r="IE326" s="144">
        <v>0</v>
      </c>
      <c r="IF326" s="144">
        <v>0</v>
      </c>
      <c r="IG326" s="144">
        <v>0</v>
      </c>
      <c r="IH326" s="144">
        <v>0</v>
      </c>
      <c r="II326" s="144">
        <v>0</v>
      </c>
      <c r="IJ326" s="144">
        <v>0</v>
      </c>
      <c r="IK326" s="144">
        <v>0</v>
      </c>
      <c r="IL326" s="144">
        <v>0</v>
      </c>
      <c r="IM326" s="144">
        <v>0</v>
      </c>
      <c r="IN326" s="341">
        <f t="shared" si="255"/>
        <v>0</v>
      </c>
      <c r="IO326" s="144">
        <v>0</v>
      </c>
      <c r="IP326" s="144">
        <v>0</v>
      </c>
      <c r="IQ326" s="144">
        <v>0</v>
      </c>
      <c r="IR326" s="144">
        <v>0</v>
      </c>
      <c r="IS326" s="144">
        <v>0</v>
      </c>
      <c r="IT326" s="144">
        <v>0</v>
      </c>
      <c r="IU326" s="144">
        <v>0</v>
      </c>
      <c r="IV326" s="144">
        <v>0</v>
      </c>
      <c r="IW326" s="144">
        <v>0</v>
      </c>
      <c r="IX326" s="144">
        <v>0</v>
      </c>
      <c r="IY326" s="144">
        <v>0</v>
      </c>
      <c r="IZ326" s="144">
        <v>0</v>
      </c>
      <c r="JA326" s="144">
        <v>0</v>
      </c>
      <c r="JB326" s="144">
        <v>0</v>
      </c>
      <c r="JC326" s="343">
        <f t="shared" si="257"/>
        <v>0</v>
      </c>
      <c r="JD326" s="144">
        <v>0</v>
      </c>
      <c r="JE326" s="144">
        <v>0</v>
      </c>
      <c r="JF326" s="362">
        <f t="shared" si="258"/>
        <v>0</v>
      </c>
      <c r="JG326" s="144">
        <v>0</v>
      </c>
      <c r="JH326" s="144">
        <v>0</v>
      </c>
      <c r="JI326" s="144">
        <v>0</v>
      </c>
      <c r="JJ326" s="144">
        <v>0</v>
      </c>
      <c r="JK326" s="144">
        <v>0</v>
      </c>
      <c r="JL326" s="144">
        <v>0</v>
      </c>
      <c r="JM326" s="144">
        <v>0</v>
      </c>
      <c r="JN326" s="341">
        <f t="shared" si="259"/>
        <v>0</v>
      </c>
      <c r="JO326" s="144">
        <v>0</v>
      </c>
      <c r="JP326" s="144">
        <v>0</v>
      </c>
      <c r="JQ326" s="144">
        <v>0</v>
      </c>
      <c r="JR326" s="144">
        <v>0</v>
      </c>
      <c r="JS326" s="144">
        <v>0</v>
      </c>
      <c r="JT326" s="144">
        <v>0</v>
      </c>
      <c r="JU326" s="144">
        <v>0</v>
      </c>
      <c r="JV326" s="341">
        <f t="shared" si="260"/>
        <v>0</v>
      </c>
      <c r="JW326" s="144">
        <v>0</v>
      </c>
      <c r="JX326" s="144">
        <v>0</v>
      </c>
      <c r="JY326" s="144">
        <v>0</v>
      </c>
      <c r="JZ326" s="144">
        <v>0</v>
      </c>
      <c r="KA326" s="144">
        <v>0</v>
      </c>
      <c r="KB326" s="144">
        <v>0</v>
      </c>
      <c r="KC326" s="144">
        <v>0</v>
      </c>
      <c r="KD326" s="144">
        <v>0</v>
      </c>
      <c r="KE326" s="144">
        <v>0</v>
      </c>
      <c r="KF326" s="144">
        <v>0</v>
      </c>
      <c r="KG326" s="144">
        <v>0</v>
      </c>
      <c r="KH326" s="144">
        <v>0</v>
      </c>
      <c r="KI326" s="144">
        <v>0</v>
      </c>
      <c r="KJ326" s="144">
        <v>0</v>
      </c>
      <c r="KK326" s="144">
        <v>0</v>
      </c>
      <c r="KL326" s="144">
        <v>0</v>
      </c>
      <c r="KM326" s="144">
        <v>0</v>
      </c>
      <c r="KN326" s="144">
        <v>0</v>
      </c>
      <c r="KO326" s="144">
        <v>0</v>
      </c>
      <c r="KP326" s="144">
        <v>0</v>
      </c>
      <c r="KQ326" s="144">
        <v>0</v>
      </c>
      <c r="KR326" s="144">
        <v>0</v>
      </c>
      <c r="KS326" s="144">
        <v>0</v>
      </c>
      <c r="KT326" s="144">
        <v>0</v>
      </c>
      <c r="KU326" s="144">
        <v>0</v>
      </c>
      <c r="KV326" s="144">
        <v>0</v>
      </c>
      <c r="KW326" s="144">
        <v>0</v>
      </c>
      <c r="KX326" s="144">
        <v>0</v>
      </c>
      <c r="KY326" s="144">
        <v>1</v>
      </c>
      <c r="KZ326" s="144">
        <v>1</v>
      </c>
      <c r="LA326" s="144">
        <v>0</v>
      </c>
      <c r="LB326" s="144">
        <v>0</v>
      </c>
      <c r="LC326" s="144">
        <v>0</v>
      </c>
      <c r="LD326" s="144">
        <v>0</v>
      </c>
      <c r="LE326" s="144">
        <v>0</v>
      </c>
      <c r="LF326" s="144">
        <v>0</v>
      </c>
      <c r="LG326" s="144">
        <v>0</v>
      </c>
      <c r="LH326" s="144">
        <v>0</v>
      </c>
      <c r="LI326" s="144">
        <v>0</v>
      </c>
      <c r="LJ326" s="144">
        <v>0</v>
      </c>
      <c r="LK326" s="144">
        <v>0</v>
      </c>
      <c r="LL326" s="144">
        <v>0</v>
      </c>
      <c r="LM326" s="144">
        <v>0</v>
      </c>
      <c r="LN326" s="144">
        <v>0</v>
      </c>
      <c r="LO326" s="144">
        <v>0</v>
      </c>
      <c r="LP326" s="144">
        <v>0</v>
      </c>
      <c r="LQ326" s="144">
        <v>0</v>
      </c>
      <c r="LR326" s="144">
        <v>0</v>
      </c>
      <c r="LS326" s="144">
        <v>0</v>
      </c>
      <c r="LT326" s="144">
        <v>0</v>
      </c>
      <c r="LU326" s="144">
        <v>0</v>
      </c>
      <c r="LV326" s="144">
        <v>0</v>
      </c>
      <c r="LW326" s="144">
        <v>0</v>
      </c>
      <c r="LX326" s="144">
        <v>0</v>
      </c>
      <c r="LY326" s="144">
        <v>0</v>
      </c>
      <c r="LZ326" s="144">
        <v>0</v>
      </c>
      <c r="MA326" s="144">
        <v>0</v>
      </c>
      <c r="MB326" s="144">
        <v>0</v>
      </c>
      <c r="MC326" s="473">
        <v>0</v>
      </c>
      <c r="MD326" s="144">
        <v>0</v>
      </c>
      <c r="ME326" s="144">
        <v>0</v>
      </c>
      <c r="MF326" s="144">
        <v>0</v>
      </c>
      <c r="MG326" s="144">
        <v>0</v>
      </c>
      <c r="MH326" s="144">
        <v>0</v>
      </c>
      <c r="MI326" s="144">
        <v>1</v>
      </c>
      <c r="MJ326" s="144">
        <v>1</v>
      </c>
      <c r="MK326" s="144">
        <v>1</v>
      </c>
      <c r="ML326" s="144">
        <v>1</v>
      </c>
      <c r="MM326" s="144">
        <v>1</v>
      </c>
      <c r="MN326" s="144">
        <v>1</v>
      </c>
      <c r="MO326" s="144">
        <v>1</v>
      </c>
      <c r="MP326" s="144">
        <v>1</v>
      </c>
      <c r="MQ326" s="144">
        <v>1</v>
      </c>
      <c r="MR326" s="144">
        <v>1</v>
      </c>
      <c r="MS326" s="144">
        <v>1</v>
      </c>
      <c r="MT326" s="144">
        <v>1</v>
      </c>
      <c r="MU326" s="144">
        <v>1</v>
      </c>
      <c r="MV326" s="144">
        <v>1</v>
      </c>
      <c r="MW326" s="144">
        <v>1</v>
      </c>
      <c r="MX326" s="144">
        <v>1</v>
      </c>
      <c r="MY326" s="144">
        <v>1</v>
      </c>
      <c r="MZ326" s="144">
        <v>1</v>
      </c>
      <c r="NA326" s="144">
        <v>1</v>
      </c>
      <c r="NB326" s="144">
        <v>1</v>
      </c>
      <c r="NC326" s="144">
        <v>1</v>
      </c>
      <c r="ND326" s="144">
        <v>1</v>
      </c>
      <c r="NE326" s="144">
        <v>0</v>
      </c>
      <c r="NF326" s="144">
        <v>0</v>
      </c>
      <c r="NG326" s="144">
        <v>0</v>
      </c>
      <c r="NH326" s="144">
        <v>0</v>
      </c>
      <c r="NI326" s="144">
        <v>0</v>
      </c>
      <c r="NJ326" s="144">
        <v>0</v>
      </c>
      <c r="NK326" s="144">
        <v>0</v>
      </c>
      <c r="NL326" s="144">
        <v>0</v>
      </c>
      <c r="NM326" s="144">
        <v>0</v>
      </c>
      <c r="NN326" s="144">
        <v>0</v>
      </c>
      <c r="NO326" s="144">
        <v>0</v>
      </c>
      <c r="NP326" s="144">
        <v>0</v>
      </c>
      <c r="NQ326" s="144">
        <v>0</v>
      </c>
      <c r="NR326" s="144">
        <v>0</v>
      </c>
      <c r="NS326" s="144">
        <v>0</v>
      </c>
      <c r="NT326" s="144">
        <v>0</v>
      </c>
      <c r="NU326" s="144">
        <v>0</v>
      </c>
      <c r="NV326" s="144">
        <v>0</v>
      </c>
      <c r="NW326" s="144">
        <v>0</v>
      </c>
      <c r="NX326" s="144">
        <v>0</v>
      </c>
      <c r="NY326" s="144">
        <v>0</v>
      </c>
      <c r="NZ326" s="144">
        <v>0</v>
      </c>
      <c r="OA326" s="144">
        <v>0</v>
      </c>
      <c r="OB326" s="144">
        <v>0</v>
      </c>
      <c r="OC326" s="144">
        <v>0</v>
      </c>
      <c r="OD326" s="144">
        <v>0</v>
      </c>
      <c r="OE326" s="144">
        <v>0</v>
      </c>
      <c r="OF326" s="144">
        <v>0</v>
      </c>
      <c r="OG326" s="144">
        <v>0</v>
      </c>
      <c r="OH326" s="144">
        <v>0</v>
      </c>
      <c r="OI326" s="144">
        <v>0</v>
      </c>
      <c r="OJ326" s="144">
        <v>0</v>
      </c>
      <c r="OK326" s="144">
        <v>0</v>
      </c>
      <c r="OL326" s="144">
        <v>0</v>
      </c>
      <c r="OM326" s="144">
        <v>0</v>
      </c>
      <c r="ON326" s="144">
        <v>0</v>
      </c>
      <c r="OO326" s="144">
        <v>0</v>
      </c>
      <c r="OP326" s="144">
        <v>0</v>
      </c>
      <c r="OQ326" s="144">
        <v>0</v>
      </c>
      <c r="OR326" s="473">
        <v>0</v>
      </c>
      <c r="OS326" s="473">
        <v>0</v>
      </c>
      <c r="OT326" s="379">
        <v>0</v>
      </c>
      <c r="OU326" s="379">
        <v>0</v>
      </c>
      <c r="OV326" s="379">
        <v>0</v>
      </c>
      <c r="OW326" s="379">
        <v>0</v>
      </c>
      <c r="OX326" s="473"/>
    </row>
    <row r="327" spans="1:436" s="144" customFormat="1" x14ac:dyDescent="0.2">
      <c r="A327" s="318"/>
      <c r="B327" s="318">
        <v>24</v>
      </c>
      <c r="C327" s="319">
        <f t="shared" ca="1" si="254"/>
        <v>0</v>
      </c>
      <c r="D327" s="322"/>
      <c r="E327" s="322"/>
      <c r="F327" s="322"/>
      <c r="G327" s="144">
        <v>0</v>
      </c>
      <c r="H327" s="144">
        <v>0</v>
      </c>
      <c r="I327" s="343">
        <v>0</v>
      </c>
      <c r="J327" s="144">
        <v>0</v>
      </c>
      <c r="K327" s="144">
        <v>0</v>
      </c>
      <c r="L327" s="144">
        <v>1</v>
      </c>
      <c r="M327" s="144">
        <v>1</v>
      </c>
      <c r="N327" s="144">
        <v>1</v>
      </c>
      <c r="O327" s="144">
        <v>1</v>
      </c>
      <c r="P327" s="144">
        <v>1</v>
      </c>
      <c r="Q327" s="144">
        <v>1</v>
      </c>
      <c r="R327" s="144">
        <v>1</v>
      </c>
      <c r="S327" s="144">
        <v>1</v>
      </c>
      <c r="T327" s="144">
        <v>1</v>
      </c>
      <c r="U327" s="144">
        <v>1</v>
      </c>
      <c r="V327" s="144">
        <v>1</v>
      </c>
      <c r="W327" s="144">
        <v>1</v>
      </c>
      <c r="X327" s="144">
        <v>1</v>
      </c>
      <c r="Y327" s="144">
        <v>1</v>
      </c>
      <c r="Z327" s="144">
        <v>0</v>
      </c>
      <c r="AA327" s="144">
        <v>0</v>
      </c>
      <c r="AB327" s="144">
        <v>0</v>
      </c>
      <c r="AC327" s="144">
        <v>0</v>
      </c>
      <c r="AD327" s="144">
        <v>0</v>
      </c>
      <c r="AE327" s="144">
        <v>0</v>
      </c>
      <c r="AF327" s="144">
        <v>1</v>
      </c>
      <c r="AG327" s="144">
        <v>1</v>
      </c>
      <c r="AH327" s="144">
        <v>1</v>
      </c>
      <c r="AI327" s="144">
        <v>0</v>
      </c>
      <c r="AJ327" s="144">
        <v>0</v>
      </c>
      <c r="AK327" s="144">
        <v>0</v>
      </c>
      <c r="AL327" s="144">
        <v>0</v>
      </c>
      <c r="AM327" s="144">
        <v>0</v>
      </c>
      <c r="AN327" s="144">
        <v>0</v>
      </c>
      <c r="AO327" s="144">
        <v>1</v>
      </c>
      <c r="AP327" s="363">
        <v>1</v>
      </c>
      <c r="AQ327" s="144">
        <v>1</v>
      </c>
      <c r="AR327" s="144">
        <v>1</v>
      </c>
      <c r="AS327" s="144">
        <v>0</v>
      </c>
      <c r="AT327" s="144">
        <v>0</v>
      </c>
      <c r="AU327" s="144">
        <v>0</v>
      </c>
      <c r="AV327" s="144">
        <v>0</v>
      </c>
      <c r="AW327" s="144">
        <v>0</v>
      </c>
      <c r="AX327" s="144">
        <v>0</v>
      </c>
      <c r="AY327" s="144">
        <v>0</v>
      </c>
      <c r="AZ327" s="144">
        <v>0</v>
      </c>
      <c r="BA327" s="144">
        <v>0</v>
      </c>
      <c r="BB327" s="144">
        <v>0</v>
      </c>
      <c r="BC327" s="144">
        <v>0</v>
      </c>
      <c r="BD327" s="144">
        <v>0</v>
      </c>
      <c r="BE327" s="144">
        <v>0</v>
      </c>
      <c r="BF327" s="144">
        <v>0</v>
      </c>
      <c r="BG327" s="144">
        <v>0</v>
      </c>
      <c r="BH327" s="144">
        <v>0</v>
      </c>
      <c r="BI327" s="144">
        <v>0</v>
      </c>
      <c r="BJ327" s="144">
        <v>0</v>
      </c>
      <c r="BK327" s="144">
        <v>0</v>
      </c>
      <c r="BL327" s="144">
        <v>0</v>
      </c>
      <c r="BM327" s="144">
        <v>0</v>
      </c>
      <c r="BN327" s="144">
        <v>0</v>
      </c>
      <c r="BO327" s="144">
        <v>0</v>
      </c>
      <c r="BP327" s="144">
        <v>0</v>
      </c>
      <c r="BQ327" s="144">
        <v>0</v>
      </c>
      <c r="BR327" s="144">
        <v>0</v>
      </c>
      <c r="BS327" s="371">
        <v>0</v>
      </c>
      <c r="BT327" s="144">
        <v>0</v>
      </c>
      <c r="BU327" s="144">
        <v>0</v>
      </c>
      <c r="BV327" s="144">
        <v>0</v>
      </c>
      <c r="BW327" s="144">
        <v>0</v>
      </c>
      <c r="BX327" s="144">
        <v>0</v>
      </c>
      <c r="BY327" s="144">
        <v>0</v>
      </c>
      <c r="BZ327" s="144">
        <v>0</v>
      </c>
      <c r="CA327" s="144">
        <v>0</v>
      </c>
      <c r="CB327" s="144">
        <v>0</v>
      </c>
      <c r="CC327" s="329">
        <v>0</v>
      </c>
      <c r="CD327" s="329">
        <v>0</v>
      </c>
      <c r="CE327" s="329">
        <v>0</v>
      </c>
      <c r="CF327" s="329">
        <v>0</v>
      </c>
      <c r="CG327" s="144">
        <v>0</v>
      </c>
      <c r="CH327" s="144">
        <v>0</v>
      </c>
      <c r="CI327" s="144">
        <v>0</v>
      </c>
      <c r="CJ327" s="144">
        <v>0</v>
      </c>
      <c r="CK327" s="144">
        <v>0</v>
      </c>
      <c r="CL327" s="144">
        <v>0</v>
      </c>
      <c r="CM327" s="144">
        <v>0</v>
      </c>
      <c r="CN327" s="144">
        <v>0</v>
      </c>
      <c r="CO327" s="144">
        <v>0</v>
      </c>
      <c r="CP327" s="144">
        <v>0</v>
      </c>
      <c r="CQ327" s="144">
        <v>1</v>
      </c>
      <c r="CR327" s="144">
        <v>1</v>
      </c>
      <c r="CS327" s="144">
        <v>1</v>
      </c>
      <c r="CT327" s="144">
        <v>1</v>
      </c>
      <c r="CU327" s="144">
        <v>1</v>
      </c>
      <c r="CV327" s="144">
        <v>1</v>
      </c>
      <c r="CW327" s="144">
        <v>1</v>
      </c>
      <c r="CX327" s="144">
        <v>1</v>
      </c>
      <c r="CY327" s="144">
        <v>1</v>
      </c>
      <c r="CZ327" s="144">
        <v>0</v>
      </c>
      <c r="DA327" s="144">
        <v>0</v>
      </c>
      <c r="DB327" s="144">
        <v>0</v>
      </c>
      <c r="DC327" s="144">
        <v>0</v>
      </c>
      <c r="DD327" s="144">
        <v>0</v>
      </c>
      <c r="DE327" s="144">
        <v>0</v>
      </c>
      <c r="DF327" s="144">
        <v>0</v>
      </c>
      <c r="DG327" s="144">
        <v>0</v>
      </c>
      <c r="DH327" s="144">
        <v>0</v>
      </c>
      <c r="DI327" s="144">
        <v>0</v>
      </c>
      <c r="DJ327" s="144">
        <v>0</v>
      </c>
      <c r="DK327" s="144">
        <v>0</v>
      </c>
      <c r="DL327" s="144">
        <v>1</v>
      </c>
      <c r="DM327" s="144">
        <v>1</v>
      </c>
      <c r="DN327" s="144">
        <v>1</v>
      </c>
      <c r="DO327" s="144">
        <v>1</v>
      </c>
      <c r="DP327" s="144">
        <v>1</v>
      </c>
      <c r="DQ327" s="144">
        <v>1</v>
      </c>
      <c r="DR327" s="329">
        <v>1</v>
      </c>
      <c r="DS327" s="144">
        <v>1</v>
      </c>
      <c r="DT327" s="329"/>
      <c r="DU327" s="329"/>
      <c r="DV327" s="329"/>
      <c r="DW327" s="329"/>
      <c r="DX327" s="329"/>
      <c r="DY327" s="329"/>
      <c r="DZ327" s="329"/>
      <c r="EA327" s="329"/>
      <c r="EB327" s="329"/>
      <c r="EC327" s="329"/>
      <c r="ED327" s="329"/>
      <c r="EE327" s="329"/>
      <c r="EF327" s="329"/>
      <c r="EG327" s="329"/>
      <c r="EH327" s="329"/>
      <c r="EI327" s="329"/>
      <c r="EJ327" s="329"/>
      <c r="EK327" s="329"/>
      <c r="EL327" s="329">
        <v>1</v>
      </c>
      <c r="EM327" s="329">
        <v>1</v>
      </c>
      <c r="EN327" s="329">
        <v>1</v>
      </c>
      <c r="EO327" s="144">
        <v>1</v>
      </c>
      <c r="EP327" s="329">
        <v>1</v>
      </c>
      <c r="EQ327" s="329"/>
      <c r="ER327" s="329">
        <v>1</v>
      </c>
      <c r="ES327" s="329">
        <v>1</v>
      </c>
      <c r="ET327" s="329">
        <v>1</v>
      </c>
      <c r="EU327" s="381">
        <v>1</v>
      </c>
      <c r="EV327" s="329">
        <v>1</v>
      </c>
      <c r="EW327" s="329">
        <v>1</v>
      </c>
      <c r="EX327" s="329">
        <v>1</v>
      </c>
      <c r="EY327" s="329">
        <v>1</v>
      </c>
      <c r="EZ327" s="329">
        <v>1</v>
      </c>
      <c r="FA327" s="329">
        <v>1</v>
      </c>
      <c r="FB327" s="329">
        <v>1</v>
      </c>
      <c r="FC327" s="329">
        <v>1</v>
      </c>
      <c r="FD327" s="329">
        <v>1</v>
      </c>
      <c r="FE327" s="329">
        <v>2</v>
      </c>
      <c r="FF327" s="329">
        <v>2</v>
      </c>
      <c r="FG327" s="329">
        <v>2</v>
      </c>
      <c r="FH327" s="329">
        <v>2</v>
      </c>
      <c r="FI327" s="329">
        <v>2</v>
      </c>
      <c r="FJ327" s="329">
        <v>2</v>
      </c>
      <c r="FK327" s="144">
        <v>2</v>
      </c>
      <c r="FL327" s="329">
        <v>2</v>
      </c>
      <c r="FM327" s="329">
        <v>2</v>
      </c>
      <c r="FN327" s="144">
        <v>2</v>
      </c>
      <c r="FO327" s="144">
        <v>2</v>
      </c>
      <c r="FP327" s="144">
        <v>2</v>
      </c>
      <c r="FQ327" s="329">
        <v>2</v>
      </c>
      <c r="FR327" s="144">
        <v>2</v>
      </c>
      <c r="FS327" s="329">
        <v>2</v>
      </c>
      <c r="FT327" s="144">
        <v>2</v>
      </c>
      <c r="FU327" s="329">
        <v>1</v>
      </c>
      <c r="FV327" s="329">
        <v>1</v>
      </c>
      <c r="FW327" s="329">
        <v>1</v>
      </c>
      <c r="FX327" s="329">
        <v>1</v>
      </c>
      <c r="FY327" s="329">
        <v>1</v>
      </c>
      <c r="FZ327" s="329">
        <v>1</v>
      </c>
      <c r="GA327" s="329">
        <v>1</v>
      </c>
      <c r="GB327" s="329">
        <v>1</v>
      </c>
      <c r="GC327" s="329">
        <v>1</v>
      </c>
      <c r="GD327" s="329">
        <v>1</v>
      </c>
      <c r="GE327" s="329">
        <v>1</v>
      </c>
      <c r="GF327" s="329">
        <v>1</v>
      </c>
      <c r="GG327" s="329">
        <v>1</v>
      </c>
      <c r="GH327" s="329">
        <v>1</v>
      </c>
      <c r="GI327" s="329">
        <v>1</v>
      </c>
      <c r="GJ327" s="329">
        <v>1</v>
      </c>
      <c r="GK327" s="329">
        <v>1</v>
      </c>
      <c r="GL327" s="329">
        <v>1</v>
      </c>
      <c r="GM327" s="329">
        <v>1</v>
      </c>
      <c r="GN327" s="329">
        <v>1</v>
      </c>
      <c r="GO327" s="329">
        <v>1</v>
      </c>
      <c r="GP327" s="144">
        <v>1</v>
      </c>
      <c r="GQ327" s="329">
        <v>2</v>
      </c>
      <c r="GR327" s="329">
        <v>1</v>
      </c>
      <c r="GS327" s="329">
        <v>1</v>
      </c>
      <c r="GT327" s="329">
        <v>1</v>
      </c>
      <c r="GU327" s="329">
        <v>1</v>
      </c>
      <c r="GV327" s="144">
        <v>1</v>
      </c>
      <c r="GW327" s="144">
        <v>1</v>
      </c>
      <c r="GX327" s="144">
        <v>2</v>
      </c>
      <c r="GY327" s="144">
        <v>1</v>
      </c>
      <c r="GZ327" s="144">
        <v>1</v>
      </c>
      <c r="HA327" s="144">
        <v>1</v>
      </c>
      <c r="HB327" s="144">
        <v>1</v>
      </c>
      <c r="HC327" s="144">
        <v>1</v>
      </c>
      <c r="HD327" s="144">
        <v>1</v>
      </c>
      <c r="HE327" s="144">
        <v>2</v>
      </c>
      <c r="HF327" s="329">
        <v>2</v>
      </c>
      <c r="HG327" s="144">
        <v>1</v>
      </c>
      <c r="HH327" s="144">
        <v>1</v>
      </c>
      <c r="HI327" s="144">
        <v>1</v>
      </c>
      <c r="HJ327" s="144">
        <v>1</v>
      </c>
      <c r="HK327" s="144">
        <v>1</v>
      </c>
      <c r="HL327" s="144">
        <v>1</v>
      </c>
      <c r="HM327" s="144">
        <v>2</v>
      </c>
      <c r="HN327" s="144">
        <v>1</v>
      </c>
      <c r="HO327" s="144">
        <v>1</v>
      </c>
      <c r="HP327" s="144">
        <v>1</v>
      </c>
      <c r="HQ327" s="144">
        <v>1</v>
      </c>
      <c r="HR327" s="144">
        <v>2</v>
      </c>
      <c r="HS327" s="144">
        <v>1</v>
      </c>
      <c r="HT327" s="144">
        <v>1</v>
      </c>
      <c r="HU327" s="144">
        <v>1</v>
      </c>
      <c r="HV327" s="144">
        <v>1</v>
      </c>
      <c r="HW327" s="144">
        <v>1</v>
      </c>
      <c r="HX327" s="144">
        <v>1</v>
      </c>
      <c r="HY327" s="144">
        <v>1</v>
      </c>
      <c r="HZ327" s="144">
        <v>1</v>
      </c>
      <c r="IA327" s="144">
        <v>1</v>
      </c>
      <c r="IB327" s="144">
        <v>2</v>
      </c>
      <c r="IC327" s="144">
        <v>2</v>
      </c>
      <c r="ID327" s="144">
        <v>2</v>
      </c>
      <c r="IE327" s="144">
        <v>2</v>
      </c>
      <c r="IF327" s="144">
        <v>2</v>
      </c>
      <c r="IG327" s="144">
        <v>2</v>
      </c>
      <c r="IH327" s="144">
        <v>2</v>
      </c>
      <c r="II327" s="144">
        <v>1</v>
      </c>
      <c r="IJ327" s="144">
        <v>2</v>
      </c>
      <c r="IK327" s="144">
        <v>1</v>
      </c>
      <c r="IL327" s="144">
        <v>1</v>
      </c>
      <c r="IM327" s="144">
        <v>0</v>
      </c>
      <c r="IN327" s="341">
        <f t="shared" si="255"/>
        <v>0</v>
      </c>
      <c r="IO327" s="144">
        <v>0</v>
      </c>
      <c r="IP327" s="144">
        <v>0</v>
      </c>
      <c r="IQ327" s="144">
        <v>0</v>
      </c>
      <c r="IR327" s="144">
        <v>0</v>
      </c>
      <c r="IS327" s="144">
        <v>0</v>
      </c>
      <c r="IT327" s="144">
        <v>0</v>
      </c>
      <c r="IU327" s="144">
        <v>0</v>
      </c>
      <c r="IV327" s="144">
        <v>0</v>
      </c>
      <c r="IW327" s="144">
        <v>0</v>
      </c>
      <c r="IX327" s="144">
        <v>0</v>
      </c>
      <c r="IY327" s="144">
        <v>0</v>
      </c>
      <c r="IZ327" s="144">
        <v>0</v>
      </c>
      <c r="JA327" s="144">
        <v>0</v>
      </c>
      <c r="JB327" s="144">
        <v>0</v>
      </c>
      <c r="JC327" s="343">
        <f t="shared" si="257"/>
        <v>0</v>
      </c>
      <c r="JD327" s="144">
        <v>0</v>
      </c>
      <c r="JE327" s="144">
        <v>0</v>
      </c>
      <c r="JF327" s="362">
        <f t="shared" si="258"/>
        <v>0</v>
      </c>
      <c r="JG327" s="144">
        <v>0</v>
      </c>
      <c r="JH327" s="144">
        <v>0</v>
      </c>
      <c r="JI327" s="144">
        <v>0</v>
      </c>
      <c r="JJ327" s="144">
        <v>0</v>
      </c>
      <c r="JK327" s="144">
        <v>0</v>
      </c>
      <c r="JL327" s="144">
        <v>0</v>
      </c>
      <c r="JM327" s="144">
        <v>0</v>
      </c>
      <c r="JN327" s="341">
        <f t="shared" si="259"/>
        <v>0</v>
      </c>
      <c r="JO327" s="144">
        <v>0</v>
      </c>
      <c r="JP327" s="144">
        <v>0</v>
      </c>
      <c r="JQ327" s="144">
        <v>0</v>
      </c>
      <c r="JR327" s="144">
        <v>0</v>
      </c>
      <c r="JS327" s="144">
        <v>0</v>
      </c>
      <c r="JT327" s="144">
        <v>0</v>
      </c>
      <c r="JU327" s="144">
        <v>0</v>
      </c>
      <c r="JV327" s="341">
        <f t="shared" si="260"/>
        <v>0</v>
      </c>
      <c r="JW327" s="144">
        <v>0</v>
      </c>
      <c r="JX327" s="144">
        <v>0</v>
      </c>
      <c r="JY327" s="144">
        <v>0</v>
      </c>
      <c r="JZ327" s="144">
        <v>0</v>
      </c>
      <c r="KA327" s="144">
        <v>0</v>
      </c>
      <c r="KB327" s="144">
        <v>0</v>
      </c>
      <c r="KC327" s="144">
        <v>0</v>
      </c>
      <c r="KD327" s="144">
        <v>0</v>
      </c>
      <c r="KE327" s="144">
        <v>0</v>
      </c>
      <c r="KF327" s="144">
        <v>0</v>
      </c>
      <c r="KG327" s="144">
        <v>0</v>
      </c>
      <c r="KH327" s="144">
        <v>0</v>
      </c>
      <c r="KI327" s="144">
        <v>0</v>
      </c>
      <c r="KJ327" s="144">
        <v>0</v>
      </c>
      <c r="KK327" s="144">
        <v>0</v>
      </c>
      <c r="KL327" s="144">
        <v>0</v>
      </c>
      <c r="KM327" s="144">
        <v>0</v>
      </c>
      <c r="KN327" s="144">
        <v>0</v>
      </c>
      <c r="KO327" s="144">
        <v>0</v>
      </c>
      <c r="KP327" s="144">
        <v>0</v>
      </c>
      <c r="KQ327" s="144">
        <v>0</v>
      </c>
      <c r="KR327" s="144">
        <v>0</v>
      </c>
      <c r="KS327" s="144">
        <v>0</v>
      </c>
      <c r="KT327" s="144">
        <v>0</v>
      </c>
      <c r="KU327" s="144">
        <v>0</v>
      </c>
      <c r="KV327" s="144">
        <v>0</v>
      </c>
      <c r="KW327" s="144">
        <v>0</v>
      </c>
      <c r="KX327" s="144">
        <v>0</v>
      </c>
      <c r="KY327" s="144">
        <v>0</v>
      </c>
      <c r="KZ327" s="379">
        <v>0</v>
      </c>
      <c r="LA327" s="379">
        <v>0</v>
      </c>
      <c r="LB327" s="379">
        <v>0</v>
      </c>
      <c r="LC327" s="379">
        <v>0</v>
      </c>
      <c r="LD327" s="379">
        <v>0</v>
      </c>
      <c r="LE327" s="379">
        <v>0</v>
      </c>
      <c r="LF327" s="379">
        <v>0</v>
      </c>
      <c r="LG327" s="379">
        <v>0</v>
      </c>
      <c r="LH327" s="379">
        <v>0</v>
      </c>
      <c r="LI327" s="379">
        <v>0</v>
      </c>
      <c r="LJ327" s="144">
        <v>0</v>
      </c>
      <c r="LK327" s="144">
        <v>0</v>
      </c>
      <c r="LL327" s="144">
        <v>0</v>
      </c>
      <c r="LM327" s="144">
        <v>0</v>
      </c>
      <c r="LN327" s="144">
        <v>0</v>
      </c>
      <c r="LO327" s="144">
        <v>0</v>
      </c>
      <c r="LP327" s="144">
        <v>0</v>
      </c>
      <c r="LQ327" s="144">
        <v>0</v>
      </c>
      <c r="LR327" s="144">
        <v>0</v>
      </c>
      <c r="LS327" s="144">
        <v>0</v>
      </c>
      <c r="LT327" s="144">
        <v>0</v>
      </c>
      <c r="LU327" s="144">
        <v>0</v>
      </c>
      <c r="LV327" s="144">
        <v>0</v>
      </c>
      <c r="LW327" s="144">
        <v>0</v>
      </c>
      <c r="LX327" s="144">
        <v>0</v>
      </c>
      <c r="LY327" s="144">
        <v>0</v>
      </c>
      <c r="LZ327" s="144">
        <v>0</v>
      </c>
      <c r="MA327" s="144">
        <v>0</v>
      </c>
      <c r="MB327" s="144">
        <v>0</v>
      </c>
      <c r="MC327" s="473">
        <v>0</v>
      </c>
      <c r="MD327" s="144">
        <v>0</v>
      </c>
      <c r="ME327" s="144">
        <v>0</v>
      </c>
      <c r="MF327" s="144">
        <v>0</v>
      </c>
      <c r="MG327" s="144">
        <v>0</v>
      </c>
      <c r="MH327" s="144">
        <v>0</v>
      </c>
      <c r="MI327" s="144">
        <v>0</v>
      </c>
      <c r="MJ327" s="144">
        <v>0</v>
      </c>
      <c r="MK327" s="144">
        <v>0</v>
      </c>
      <c r="ML327" s="144">
        <v>0</v>
      </c>
      <c r="MM327" s="144">
        <v>0</v>
      </c>
      <c r="MN327" s="144">
        <v>0</v>
      </c>
      <c r="MO327" s="144">
        <v>0</v>
      </c>
      <c r="MP327" s="144">
        <v>0</v>
      </c>
      <c r="MQ327" s="144">
        <v>0</v>
      </c>
      <c r="MR327" s="144">
        <v>0</v>
      </c>
      <c r="MS327" s="144">
        <v>0</v>
      </c>
      <c r="MT327" s="144">
        <v>0</v>
      </c>
      <c r="MU327" s="144">
        <v>0</v>
      </c>
      <c r="MV327" s="144">
        <v>0</v>
      </c>
      <c r="MW327" s="144">
        <v>0</v>
      </c>
      <c r="MX327" s="144">
        <v>0</v>
      </c>
      <c r="MY327" s="144">
        <v>0</v>
      </c>
      <c r="MZ327" s="144">
        <v>0</v>
      </c>
      <c r="NA327" s="144">
        <v>0</v>
      </c>
      <c r="NB327" s="144">
        <v>0</v>
      </c>
      <c r="NC327" s="144">
        <v>0</v>
      </c>
      <c r="ND327" s="144">
        <v>0</v>
      </c>
      <c r="NE327" s="144">
        <v>0</v>
      </c>
      <c r="NF327" s="144">
        <v>0</v>
      </c>
      <c r="NG327" s="144">
        <v>0</v>
      </c>
      <c r="NH327" s="144">
        <v>0</v>
      </c>
      <c r="NI327" s="144">
        <v>0</v>
      </c>
      <c r="NJ327" s="144">
        <v>0</v>
      </c>
      <c r="NK327" s="144">
        <v>0</v>
      </c>
      <c r="NL327" s="144">
        <v>0</v>
      </c>
      <c r="NM327" s="144">
        <v>0</v>
      </c>
      <c r="NN327" s="144">
        <v>0</v>
      </c>
      <c r="NO327" s="144">
        <v>0</v>
      </c>
      <c r="NP327" s="144">
        <v>0</v>
      </c>
      <c r="NQ327" s="144">
        <v>0</v>
      </c>
      <c r="NR327" s="144">
        <v>0</v>
      </c>
      <c r="NS327" s="144">
        <v>0</v>
      </c>
      <c r="NT327" s="144">
        <v>0</v>
      </c>
      <c r="NU327" s="144">
        <v>0</v>
      </c>
      <c r="NV327" s="144">
        <v>0</v>
      </c>
      <c r="NW327" s="144">
        <v>0</v>
      </c>
      <c r="NX327" s="144">
        <v>0</v>
      </c>
      <c r="NY327" s="144">
        <v>0</v>
      </c>
      <c r="NZ327" s="144">
        <v>0</v>
      </c>
      <c r="OA327" s="144">
        <v>0</v>
      </c>
      <c r="OB327" s="144">
        <v>0</v>
      </c>
      <c r="OC327" s="144">
        <v>0</v>
      </c>
      <c r="OD327" s="144">
        <v>0</v>
      </c>
      <c r="OE327" s="144">
        <v>0</v>
      </c>
      <c r="OF327" s="144">
        <v>0</v>
      </c>
      <c r="OG327" s="144">
        <v>0</v>
      </c>
      <c r="OH327" s="144">
        <v>0</v>
      </c>
      <c r="OI327" s="144">
        <v>0</v>
      </c>
      <c r="OJ327" s="144">
        <v>0</v>
      </c>
      <c r="OK327" s="144">
        <v>0</v>
      </c>
      <c r="OL327" s="144">
        <v>0</v>
      </c>
      <c r="OM327" s="144">
        <v>0</v>
      </c>
      <c r="ON327" s="144">
        <v>0</v>
      </c>
      <c r="OO327" s="144">
        <v>0</v>
      </c>
      <c r="OP327" s="144">
        <v>0</v>
      </c>
      <c r="OQ327" s="144">
        <v>0</v>
      </c>
      <c r="OR327" s="473">
        <v>0</v>
      </c>
      <c r="OS327" s="473">
        <v>0</v>
      </c>
      <c r="OT327" s="379">
        <v>0</v>
      </c>
      <c r="OU327" s="379">
        <v>0</v>
      </c>
      <c r="OV327" s="379">
        <v>0</v>
      </c>
      <c r="OW327" s="379">
        <v>0</v>
      </c>
      <c r="OX327" s="473"/>
    </row>
    <row r="328" spans="1:436" x14ac:dyDescent="0.2">
      <c r="A328" s="55"/>
      <c r="B328" s="27" t="s">
        <v>45</v>
      </c>
      <c r="C328" s="174">
        <f ca="1">SUM(C304:C327)</f>
        <v>5</v>
      </c>
      <c r="D328" s="154"/>
      <c r="E328" s="154"/>
      <c r="F328" s="154"/>
      <c r="G328" s="325">
        <f t="shared" ref="G328:R328" si="263">SUM(G304:G327)</f>
        <v>31</v>
      </c>
      <c r="H328" s="325">
        <f t="shared" si="263"/>
        <v>30</v>
      </c>
      <c r="I328" s="325">
        <f t="shared" si="263"/>
        <v>31</v>
      </c>
      <c r="J328" s="325">
        <f t="shared" si="263"/>
        <v>32</v>
      </c>
      <c r="K328" s="325">
        <f t="shared" si="263"/>
        <v>31</v>
      </c>
      <c r="L328" s="325">
        <f t="shared" si="263"/>
        <v>32</v>
      </c>
      <c r="M328" s="325">
        <f t="shared" si="263"/>
        <v>34</v>
      </c>
      <c r="N328" s="325">
        <f t="shared" si="263"/>
        <v>32</v>
      </c>
      <c r="O328" s="325">
        <f t="shared" si="263"/>
        <v>32</v>
      </c>
      <c r="P328" s="325">
        <f t="shared" si="263"/>
        <v>30</v>
      </c>
      <c r="Q328" s="325">
        <f t="shared" si="263"/>
        <v>31</v>
      </c>
      <c r="R328" s="325">
        <f t="shared" si="263"/>
        <v>32</v>
      </c>
      <c r="S328" s="325">
        <f t="shared" ref="S328:CD328" si="264">SUM(S304:S327)</f>
        <v>32</v>
      </c>
      <c r="T328" s="325">
        <f t="shared" si="264"/>
        <v>29</v>
      </c>
      <c r="U328" s="325">
        <f t="shared" si="264"/>
        <v>30</v>
      </c>
      <c r="V328" s="325">
        <f t="shared" si="264"/>
        <v>29</v>
      </c>
      <c r="W328" s="325">
        <f t="shared" si="264"/>
        <v>30</v>
      </c>
      <c r="X328" s="325">
        <f t="shared" si="264"/>
        <v>31</v>
      </c>
      <c r="Y328" s="325">
        <f t="shared" si="264"/>
        <v>30</v>
      </c>
      <c r="Z328" s="325">
        <f t="shared" si="264"/>
        <v>29</v>
      </c>
      <c r="AA328" s="325">
        <f t="shared" si="264"/>
        <v>28</v>
      </c>
      <c r="AB328" s="325">
        <f t="shared" si="264"/>
        <v>28</v>
      </c>
      <c r="AC328" s="325">
        <f t="shared" si="264"/>
        <v>26</v>
      </c>
      <c r="AD328" s="325">
        <f t="shared" si="264"/>
        <v>26</v>
      </c>
      <c r="AE328" s="325">
        <f t="shared" si="264"/>
        <v>23</v>
      </c>
      <c r="AF328" s="325">
        <f t="shared" si="264"/>
        <v>23</v>
      </c>
      <c r="AG328" s="325">
        <f t="shared" si="264"/>
        <v>22</v>
      </c>
      <c r="AH328" s="325">
        <f t="shared" si="264"/>
        <v>21</v>
      </c>
      <c r="AI328" s="325">
        <f t="shared" si="264"/>
        <v>18</v>
      </c>
      <c r="AJ328" s="325">
        <f t="shared" si="264"/>
        <v>19</v>
      </c>
      <c r="AK328" s="325">
        <f t="shared" si="264"/>
        <v>25</v>
      </c>
      <c r="AL328" s="325">
        <f t="shared" si="264"/>
        <v>24</v>
      </c>
      <c r="AM328" s="325">
        <f t="shared" si="264"/>
        <v>23</v>
      </c>
      <c r="AN328" s="325">
        <f t="shared" si="264"/>
        <v>22</v>
      </c>
      <c r="AO328" s="325">
        <f t="shared" si="264"/>
        <v>24</v>
      </c>
      <c r="AP328" s="325">
        <f t="shared" si="264"/>
        <v>24</v>
      </c>
      <c r="AQ328" s="325">
        <f t="shared" si="264"/>
        <v>24</v>
      </c>
      <c r="AR328" s="325">
        <f t="shared" si="264"/>
        <v>26</v>
      </c>
      <c r="AS328" s="325">
        <f t="shared" si="264"/>
        <v>25</v>
      </c>
      <c r="AT328" s="325">
        <f t="shared" si="264"/>
        <v>26</v>
      </c>
      <c r="AU328" s="325">
        <f t="shared" si="264"/>
        <v>27</v>
      </c>
      <c r="AV328" s="325">
        <f t="shared" si="264"/>
        <v>27</v>
      </c>
      <c r="AW328" s="420">
        <f t="shared" si="264"/>
        <v>24</v>
      </c>
      <c r="AX328" s="420">
        <f t="shared" si="264"/>
        <v>25</v>
      </c>
      <c r="AY328" s="420">
        <f t="shared" si="264"/>
        <v>25</v>
      </c>
      <c r="AZ328" s="420">
        <f t="shared" si="264"/>
        <v>25</v>
      </c>
      <c r="BA328" s="420">
        <f t="shared" si="264"/>
        <v>26</v>
      </c>
      <c r="BB328" s="420">
        <f t="shared" si="264"/>
        <v>26</v>
      </c>
      <c r="BC328" s="420">
        <f t="shared" si="264"/>
        <v>26</v>
      </c>
      <c r="BD328" s="420">
        <f t="shared" si="264"/>
        <v>27</v>
      </c>
      <c r="BE328" s="420">
        <f t="shared" si="264"/>
        <v>25</v>
      </c>
      <c r="BF328" s="420">
        <f t="shared" si="264"/>
        <v>24</v>
      </c>
      <c r="BG328" s="325">
        <f t="shared" si="264"/>
        <v>24</v>
      </c>
      <c r="BH328" s="325">
        <f t="shared" si="264"/>
        <v>22</v>
      </c>
      <c r="BI328" s="325">
        <f t="shared" si="264"/>
        <v>20</v>
      </c>
      <c r="BJ328" s="325">
        <f t="shared" si="264"/>
        <v>18</v>
      </c>
      <c r="BK328" s="325">
        <f t="shared" si="264"/>
        <v>18</v>
      </c>
      <c r="BL328" s="325">
        <f t="shared" si="264"/>
        <v>17</v>
      </c>
      <c r="BM328" s="325">
        <f t="shared" si="264"/>
        <v>17</v>
      </c>
      <c r="BN328" s="325">
        <f t="shared" si="264"/>
        <v>18</v>
      </c>
      <c r="BO328" s="325">
        <f t="shared" si="264"/>
        <v>17</v>
      </c>
      <c r="BP328" s="325">
        <f t="shared" si="264"/>
        <v>20</v>
      </c>
      <c r="BQ328" s="325">
        <f t="shared" si="264"/>
        <v>18</v>
      </c>
      <c r="BR328" s="325">
        <f t="shared" si="264"/>
        <v>17</v>
      </c>
      <c r="BS328" s="325">
        <f t="shared" si="264"/>
        <v>0</v>
      </c>
      <c r="BT328" s="325">
        <f t="shared" si="264"/>
        <v>19</v>
      </c>
      <c r="BU328" s="325">
        <f t="shared" si="264"/>
        <v>19</v>
      </c>
      <c r="BV328" s="325">
        <f t="shared" si="264"/>
        <v>19</v>
      </c>
      <c r="BW328" s="325">
        <f t="shared" si="264"/>
        <v>20</v>
      </c>
      <c r="BX328" s="325">
        <f t="shared" si="264"/>
        <v>21</v>
      </c>
      <c r="BY328" s="325">
        <f t="shared" si="264"/>
        <v>20</v>
      </c>
      <c r="BZ328" s="325">
        <f t="shared" si="264"/>
        <v>23</v>
      </c>
      <c r="CA328" s="325">
        <f t="shared" si="264"/>
        <v>25</v>
      </c>
      <c r="CB328" s="325">
        <f t="shared" si="264"/>
        <v>24</v>
      </c>
      <c r="CC328" s="325">
        <f t="shared" si="264"/>
        <v>26</v>
      </c>
      <c r="CD328" s="325">
        <f t="shared" si="264"/>
        <v>25</v>
      </c>
      <c r="CE328" s="325">
        <f t="shared" ref="CE328:DQ328" si="265">SUM(CE304:CE327)</f>
        <v>23</v>
      </c>
      <c r="CF328" s="325">
        <f t="shared" si="265"/>
        <v>25</v>
      </c>
      <c r="CG328" s="325">
        <f t="shared" si="265"/>
        <v>28</v>
      </c>
      <c r="CH328" s="325">
        <f t="shared" si="265"/>
        <v>25</v>
      </c>
      <c r="CI328" s="325">
        <f t="shared" si="265"/>
        <v>25</v>
      </c>
      <c r="CJ328" s="325">
        <f t="shared" si="265"/>
        <v>24</v>
      </c>
      <c r="CK328" s="325">
        <f t="shared" si="265"/>
        <v>25</v>
      </c>
      <c r="CL328" s="325">
        <f t="shared" si="265"/>
        <v>20</v>
      </c>
      <c r="CM328" s="325">
        <f t="shared" si="265"/>
        <v>21</v>
      </c>
      <c r="CN328" s="325">
        <f t="shared" si="265"/>
        <v>22</v>
      </c>
      <c r="CO328" s="325">
        <f t="shared" si="265"/>
        <v>21</v>
      </c>
      <c r="CP328" s="325">
        <f t="shared" si="265"/>
        <v>21</v>
      </c>
      <c r="CQ328" s="325">
        <f t="shared" si="265"/>
        <v>21</v>
      </c>
      <c r="CR328" s="325">
        <f t="shared" si="265"/>
        <v>23</v>
      </c>
      <c r="CS328" s="325">
        <f t="shared" si="265"/>
        <v>25</v>
      </c>
      <c r="CT328" s="325">
        <f t="shared" si="265"/>
        <v>24</v>
      </c>
      <c r="CU328" s="325">
        <f t="shared" si="265"/>
        <v>24</v>
      </c>
      <c r="CV328" s="325">
        <f t="shared" si="265"/>
        <v>25</v>
      </c>
      <c r="CW328" s="325">
        <f t="shared" si="265"/>
        <v>25</v>
      </c>
      <c r="CX328" s="325">
        <f t="shared" si="265"/>
        <v>28</v>
      </c>
      <c r="CY328" s="325">
        <f t="shared" si="265"/>
        <v>30</v>
      </c>
      <c r="CZ328" s="325">
        <f t="shared" si="265"/>
        <v>32</v>
      </c>
      <c r="DA328" s="325">
        <f t="shared" si="265"/>
        <v>33</v>
      </c>
      <c r="DB328" s="325">
        <f t="shared" si="265"/>
        <v>34</v>
      </c>
      <c r="DC328" s="325">
        <f t="shared" si="265"/>
        <v>33</v>
      </c>
      <c r="DD328" s="325">
        <f t="shared" si="265"/>
        <v>30</v>
      </c>
      <c r="DE328" s="325">
        <f t="shared" si="265"/>
        <v>31</v>
      </c>
      <c r="DF328" s="325">
        <f t="shared" si="265"/>
        <v>30</v>
      </c>
      <c r="DG328" s="325">
        <f t="shared" si="265"/>
        <v>29</v>
      </c>
      <c r="DH328" s="325">
        <f t="shared" si="265"/>
        <v>26</v>
      </c>
      <c r="DI328" s="325">
        <f t="shared" si="265"/>
        <v>27</v>
      </c>
      <c r="DJ328" s="325">
        <f t="shared" si="265"/>
        <v>26</v>
      </c>
      <c r="DK328" s="325">
        <f t="shared" si="265"/>
        <v>25</v>
      </c>
      <c r="DL328" s="325">
        <f t="shared" si="265"/>
        <v>26</v>
      </c>
      <c r="DM328" s="325">
        <f t="shared" si="265"/>
        <v>26</v>
      </c>
      <c r="DN328" s="325">
        <f t="shared" si="265"/>
        <v>26</v>
      </c>
      <c r="DO328" s="325">
        <f t="shared" si="265"/>
        <v>27</v>
      </c>
      <c r="DP328" s="325">
        <f t="shared" si="265"/>
        <v>26</v>
      </c>
      <c r="DQ328" s="325">
        <f t="shared" si="265"/>
        <v>31</v>
      </c>
      <c r="DR328" s="396">
        <f>SUM(DR304:DR327)</f>
        <v>29</v>
      </c>
      <c r="DS328" s="325">
        <f t="shared" ref="DS328:EI328" si="266">SUM(DS304:DS327)</f>
        <v>28</v>
      </c>
      <c r="DT328" s="325">
        <f t="shared" si="266"/>
        <v>24</v>
      </c>
      <c r="DU328" s="325">
        <f t="shared" si="266"/>
        <v>19</v>
      </c>
      <c r="DV328" s="325">
        <f t="shared" si="266"/>
        <v>19</v>
      </c>
      <c r="DW328" s="325">
        <f t="shared" si="266"/>
        <v>19</v>
      </c>
      <c r="DX328" s="325">
        <f t="shared" si="266"/>
        <v>19</v>
      </c>
      <c r="DY328" s="325">
        <f t="shared" si="266"/>
        <v>18</v>
      </c>
      <c r="DZ328" s="325">
        <f t="shared" si="266"/>
        <v>20</v>
      </c>
      <c r="EA328" s="325">
        <f t="shared" si="266"/>
        <v>20</v>
      </c>
      <c r="EB328" s="325">
        <f t="shared" si="266"/>
        <v>18</v>
      </c>
      <c r="EC328" s="325">
        <f t="shared" si="266"/>
        <v>16</v>
      </c>
      <c r="ED328" s="325">
        <f t="shared" si="266"/>
        <v>17</v>
      </c>
      <c r="EE328" s="325">
        <f t="shared" si="266"/>
        <v>18</v>
      </c>
      <c r="EF328" s="325">
        <f t="shared" si="266"/>
        <v>22</v>
      </c>
      <c r="EG328" s="325">
        <f t="shared" si="266"/>
        <v>21</v>
      </c>
      <c r="EH328" s="325">
        <f t="shared" si="266"/>
        <v>21</v>
      </c>
      <c r="EI328" s="325">
        <f t="shared" si="266"/>
        <v>22</v>
      </c>
      <c r="EJ328" s="396">
        <f t="shared" ref="EJ328:EU328" si="267">SUM(EJ304:EJ327)</f>
        <v>25</v>
      </c>
      <c r="EK328" s="396">
        <f t="shared" si="267"/>
        <v>22</v>
      </c>
      <c r="EL328" s="396">
        <f t="shared" si="267"/>
        <v>21</v>
      </c>
      <c r="EM328" s="396">
        <f t="shared" si="267"/>
        <v>19</v>
      </c>
      <c r="EN328" s="396">
        <f t="shared" si="267"/>
        <v>18</v>
      </c>
      <c r="EO328" s="396">
        <f t="shared" si="267"/>
        <v>19</v>
      </c>
      <c r="EP328" s="396">
        <f t="shared" si="267"/>
        <v>13</v>
      </c>
      <c r="EQ328" s="396">
        <f t="shared" si="267"/>
        <v>11</v>
      </c>
      <c r="ER328" s="396">
        <f t="shared" si="267"/>
        <v>13</v>
      </c>
      <c r="ES328" s="396">
        <f t="shared" si="267"/>
        <v>13</v>
      </c>
      <c r="ET328" s="396">
        <f t="shared" si="267"/>
        <v>11</v>
      </c>
      <c r="EU328" s="396">
        <f t="shared" si="267"/>
        <v>11</v>
      </c>
      <c r="EV328" s="396">
        <f>SUM(EV304:EV327)</f>
        <v>11</v>
      </c>
      <c r="EW328" s="396">
        <f>SUM(EW304:EW327)</f>
        <v>12</v>
      </c>
      <c r="EX328" s="396">
        <f>SUM(EX304:EX327)</f>
        <v>11</v>
      </c>
      <c r="EY328" s="400">
        <f>SUM(EY304:EY327)</f>
        <v>13</v>
      </c>
      <c r="EZ328" s="400">
        <f>SUM(EZ304:EZ327)</f>
        <v>13</v>
      </c>
      <c r="FA328" s="396">
        <f>SUM(HA277:HA327)</f>
        <v>15</v>
      </c>
      <c r="FB328" s="400">
        <f t="shared" ref="FB328:FH328" si="268">SUM(FB304:FB327)</f>
        <v>13</v>
      </c>
      <c r="FC328" s="396">
        <f t="shared" si="268"/>
        <v>13</v>
      </c>
      <c r="FD328" s="396">
        <f t="shared" si="268"/>
        <v>13</v>
      </c>
      <c r="FE328" s="419">
        <f t="shared" si="268"/>
        <v>13</v>
      </c>
      <c r="FF328" s="396">
        <f t="shared" si="268"/>
        <v>11</v>
      </c>
      <c r="FG328" s="396">
        <f t="shared" si="268"/>
        <v>13</v>
      </c>
      <c r="FH328" s="396">
        <f t="shared" si="268"/>
        <v>11</v>
      </c>
      <c r="FI328" s="414">
        <v>12</v>
      </c>
      <c r="FJ328" s="396">
        <f t="shared" ref="FJ328:HU328" si="269">SUM(FJ304:FJ327)</f>
        <v>11</v>
      </c>
      <c r="FK328" s="396">
        <f t="shared" si="269"/>
        <v>9</v>
      </c>
      <c r="FL328" s="396">
        <f t="shared" si="269"/>
        <v>9</v>
      </c>
      <c r="FM328" s="396">
        <f t="shared" si="269"/>
        <v>7</v>
      </c>
      <c r="FN328" s="396">
        <f t="shared" si="269"/>
        <v>7</v>
      </c>
      <c r="FO328" s="396">
        <f t="shared" si="269"/>
        <v>9</v>
      </c>
      <c r="FP328" s="396">
        <f t="shared" si="269"/>
        <v>10</v>
      </c>
      <c r="FQ328" s="396">
        <f t="shared" si="269"/>
        <v>10</v>
      </c>
      <c r="FR328" s="396">
        <f t="shared" si="269"/>
        <v>10</v>
      </c>
      <c r="FS328" s="396">
        <f t="shared" si="269"/>
        <v>10</v>
      </c>
      <c r="FT328" s="396">
        <f t="shared" si="269"/>
        <v>11</v>
      </c>
      <c r="FU328" s="396">
        <f t="shared" si="269"/>
        <v>10</v>
      </c>
      <c r="FV328" s="396">
        <f t="shared" si="269"/>
        <v>10</v>
      </c>
      <c r="FW328" s="396">
        <f t="shared" si="269"/>
        <v>11</v>
      </c>
      <c r="FX328" s="396">
        <f t="shared" si="269"/>
        <v>10</v>
      </c>
      <c r="FY328" s="396">
        <f t="shared" si="269"/>
        <v>10</v>
      </c>
      <c r="FZ328" s="396">
        <f t="shared" si="269"/>
        <v>9</v>
      </c>
      <c r="GA328" s="396">
        <f t="shared" si="269"/>
        <v>10</v>
      </c>
      <c r="GB328" s="396">
        <f t="shared" si="269"/>
        <v>11</v>
      </c>
      <c r="GC328" s="396">
        <f t="shared" si="269"/>
        <v>11</v>
      </c>
      <c r="GD328" s="396">
        <f t="shared" si="269"/>
        <v>11</v>
      </c>
      <c r="GE328" s="396">
        <f t="shared" si="269"/>
        <v>10</v>
      </c>
      <c r="GF328" s="396">
        <f t="shared" si="269"/>
        <v>14</v>
      </c>
      <c r="GG328" s="396">
        <f t="shared" si="269"/>
        <v>15</v>
      </c>
      <c r="GH328" s="396">
        <f t="shared" si="269"/>
        <v>14</v>
      </c>
      <c r="GI328" s="396">
        <f t="shared" si="269"/>
        <v>15</v>
      </c>
      <c r="GJ328" s="396">
        <f t="shared" si="269"/>
        <v>15</v>
      </c>
      <c r="GK328" s="396">
        <f t="shared" si="269"/>
        <v>14</v>
      </c>
      <c r="GL328" s="396">
        <f t="shared" si="269"/>
        <v>14</v>
      </c>
      <c r="GM328" s="396">
        <f t="shared" si="269"/>
        <v>15</v>
      </c>
      <c r="GN328" s="396">
        <f t="shared" si="269"/>
        <v>16</v>
      </c>
      <c r="GO328" s="396">
        <f t="shared" si="269"/>
        <v>20</v>
      </c>
      <c r="GP328" s="396">
        <f t="shared" si="269"/>
        <v>21</v>
      </c>
      <c r="GQ328" s="396">
        <f t="shared" si="269"/>
        <v>20</v>
      </c>
      <c r="GR328" s="396">
        <f t="shared" si="269"/>
        <v>18</v>
      </c>
      <c r="GS328" s="396">
        <f t="shared" si="269"/>
        <v>17</v>
      </c>
      <c r="GT328" s="396">
        <f t="shared" si="269"/>
        <v>18</v>
      </c>
      <c r="GU328" s="396">
        <f t="shared" si="269"/>
        <v>18</v>
      </c>
      <c r="GV328" s="396">
        <f t="shared" si="269"/>
        <v>18</v>
      </c>
      <c r="GW328" s="396">
        <f t="shared" si="269"/>
        <v>17</v>
      </c>
      <c r="GX328" s="396">
        <f t="shared" si="269"/>
        <v>18</v>
      </c>
      <c r="GY328" s="396">
        <f t="shared" si="269"/>
        <v>17</v>
      </c>
      <c r="GZ328" s="396">
        <f t="shared" si="269"/>
        <v>15</v>
      </c>
      <c r="HA328" s="396">
        <f t="shared" si="269"/>
        <v>15</v>
      </c>
      <c r="HB328" s="396">
        <f t="shared" si="269"/>
        <v>16</v>
      </c>
      <c r="HC328" s="396">
        <f t="shared" si="269"/>
        <v>14</v>
      </c>
      <c r="HD328" s="396">
        <f t="shared" si="269"/>
        <v>15</v>
      </c>
      <c r="HE328" s="396">
        <f t="shared" si="269"/>
        <v>15</v>
      </c>
      <c r="HF328" s="396">
        <f t="shared" si="269"/>
        <v>16</v>
      </c>
      <c r="HG328" s="396">
        <f t="shared" si="269"/>
        <v>15</v>
      </c>
      <c r="HH328" s="396">
        <f t="shared" si="269"/>
        <v>15</v>
      </c>
      <c r="HI328" s="396">
        <f t="shared" si="269"/>
        <v>14</v>
      </c>
      <c r="HJ328" s="396">
        <f t="shared" si="269"/>
        <v>14</v>
      </c>
      <c r="HK328" s="396">
        <f t="shared" si="269"/>
        <v>16</v>
      </c>
      <c r="HL328" s="396">
        <f t="shared" si="269"/>
        <v>18</v>
      </c>
      <c r="HM328" s="396">
        <f t="shared" si="269"/>
        <v>23</v>
      </c>
      <c r="HN328" s="396">
        <f t="shared" si="269"/>
        <v>22</v>
      </c>
      <c r="HO328" s="396">
        <f t="shared" si="269"/>
        <v>22</v>
      </c>
      <c r="HP328" s="396">
        <f t="shared" si="269"/>
        <v>20</v>
      </c>
      <c r="HQ328" s="396">
        <f t="shared" si="269"/>
        <v>22</v>
      </c>
      <c r="HR328" s="396">
        <f t="shared" si="269"/>
        <v>24</v>
      </c>
      <c r="HS328" s="396">
        <f t="shared" si="269"/>
        <v>21</v>
      </c>
      <c r="HT328" s="396">
        <f t="shared" si="269"/>
        <v>21</v>
      </c>
      <c r="HU328" s="396">
        <f t="shared" si="269"/>
        <v>20</v>
      </c>
      <c r="HV328" s="396">
        <f t="shared" ref="HV328:KG328" si="270">SUM(HV304:HV327)</f>
        <v>19</v>
      </c>
      <c r="HW328" s="396">
        <f t="shared" si="270"/>
        <v>18</v>
      </c>
      <c r="HX328" s="396">
        <f t="shared" si="270"/>
        <v>18</v>
      </c>
      <c r="HY328" s="396">
        <f t="shared" si="270"/>
        <v>15</v>
      </c>
      <c r="HZ328" s="396">
        <f t="shared" si="270"/>
        <v>16</v>
      </c>
      <c r="IA328" s="396">
        <f t="shared" si="270"/>
        <v>15</v>
      </c>
      <c r="IB328" s="396">
        <f t="shared" si="270"/>
        <v>15</v>
      </c>
      <c r="IC328" s="396">
        <f t="shared" si="270"/>
        <v>16</v>
      </c>
      <c r="ID328" s="396">
        <f t="shared" si="270"/>
        <v>15</v>
      </c>
      <c r="IE328" s="396">
        <f t="shared" si="270"/>
        <v>14</v>
      </c>
      <c r="IF328" s="396">
        <f t="shared" si="270"/>
        <v>16</v>
      </c>
      <c r="IG328" s="396">
        <f t="shared" si="270"/>
        <v>16</v>
      </c>
      <c r="IH328" s="396">
        <f t="shared" si="270"/>
        <v>14</v>
      </c>
      <c r="II328" s="396">
        <f t="shared" si="270"/>
        <v>12</v>
      </c>
      <c r="IJ328" s="396">
        <f t="shared" si="270"/>
        <v>14</v>
      </c>
      <c r="IK328" s="396">
        <f t="shared" si="270"/>
        <v>15</v>
      </c>
      <c r="IL328" s="396">
        <f t="shared" si="270"/>
        <v>12</v>
      </c>
      <c r="IM328" s="396">
        <f t="shared" si="270"/>
        <v>12</v>
      </c>
      <c r="IN328" s="442">
        <f t="shared" si="270"/>
        <v>12</v>
      </c>
      <c r="IO328" s="396">
        <f t="shared" si="270"/>
        <v>12</v>
      </c>
      <c r="IP328" s="396">
        <f t="shared" si="270"/>
        <v>13</v>
      </c>
      <c r="IQ328" s="396">
        <f t="shared" si="270"/>
        <v>13</v>
      </c>
      <c r="IR328" s="396">
        <f t="shared" si="270"/>
        <v>13</v>
      </c>
      <c r="IS328" s="396">
        <f t="shared" si="270"/>
        <v>13</v>
      </c>
      <c r="IT328" s="396">
        <f t="shared" si="270"/>
        <v>12</v>
      </c>
      <c r="IU328" s="396">
        <f t="shared" si="270"/>
        <v>12</v>
      </c>
      <c r="IV328" s="396">
        <f t="shared" si="270"/>
        <v>11</v>
      </c>
      <c r="IW328" s="396">
        <f t="shared" si="270"/>
        <v>11</v>
      </c>
      <c r="IX328" s="396">
        <f t="shared" si="270"/>
        <v>10</v>
      </c>
      <c r="IY328" s="396">
        <f t="shared" si="270"/>
        <v>11</v>
      </c>
      <c r="IZ328" s="396">
        <f t="shared" si="270"/>
        <v>10</v>
      </c>
      <c r="JA328" s="396">
        <f t="shared" si="270"/>
        <v>9</v>
      </c>
      <c r="JB328" s="396">
        <f t="shared" si="270"/>
        <v>9</v>
      </c>
      <c r="JC328" s="442">
        <f t="shared" si="270"/>
        <v>8.5</v>
      </c>
      <c r="JD328" s="396">
        <f t="shared" si="270"/>
        <v>8</v>
      </c>
      <c r="JE328" s="396">
        <f t="shared" si="270"/>
        <v>8</v>
      </c>
      <c r="JF328" s="454">
        <f t="shared" si="270"/>
        <v>8.5</v>
      </c>
      <c r="JG328" s="396">
        <f t="shared" si="270"/>
        <v>9</v>
      </c>
      <c r="JH328" s="396">
        <f t="shared" si="270"/>
        <v>9</v>
      </c>
      <c r="JI328" s="396">
        <f t="shared" si="270"/>
        <v>9</v>
      </c>
      <c r="JJ328" s="396">
        <f t="shared" si="270"/>
        <v>9</v>
      </c>
      <c r="JK328" s="396">
        <f t="shared" si="270"/>
        <v>9</v>
      </c>
      <c r="JL328" s="396">
        <f t="shared" si="270"/>
        <v>10</v>
      </c>
      <c r="JM328" s="396">
        <f t="shared" si="270"/>
        <v>9</v>
      </c>
      <c r="JN328" s="442">
        <f t="shared" si="270"/>
        <v>9</v>
      </c>
      <c r="JO328" s="396">
        <f t="shared" si="270"/>
        <v>9</v>
      </c>
      <c r="JP328" s="396">
        <f t="shared" si="270"/>
        <v>9</v>
      </c>
      <c r="JQ328" s="396">
        <f t="shared" si="270"/>
        <v>8</v>
      </c>
      <c r="JR328" s="396">
        <f t="shared" si="270"/>
        <v>9</v>
      </c>
      <c r="JS328" s="396">
        <f t="shared" si="270"/>
        <v>10</v>
      </c>
      <c r="JT328" s="396">
        <f t="shared" si="270"/>
        <v>10</v>
      </c>
      <c r="JU328" s="396">
        <f t="shared" si="270"/>
        <v>10</v>
      </c>
      <c r="JV328" s="442">
        <f t="shared" si="270"/>
        <v>10</v>
      </c>
      <c r="JW328" s="396">
        <f t="shared" si="270"/>
        <v>10</v>
      </c>
      <c r="JX328" s="396">
        <f t="shared" si="270"/>
        <v>10</v>
      </c>
      <c r="JY328" s="396">
        <f t="shared" si="270"/>
        <v>8</v>
      </c>
      <c r="JZ328" s="396">
        <f t="shared" si="270"/>
        <v>8</v>
      </c>
      <c r="KA328" s="396">
        <f t="shared" si="270"/>
        <v>7</v>
      </c>
      <c r="KB328" s="396">
        <f t="shared" si="270"/>
        <v>7</v>
      </c>
      <c r="KC328" s="396">
        <f t="shared" si="270"/>
        <v>7</v>
      </c>
      <c r="KD328" s="396">
        <f t="shared" si="270"/>
        <v>7</v>
      </c>
      <c r="KE328" s="396">
        <f t="shared" si="270"/>
        <v>7</v>
      </c>
      <c r="KF328" s="396">
        <f t="shared" si="270"/>
        <v>6</v>
      </c>
      <c r="KG328" s="396">
        <f t="shared" si="270"/>
        <v>5</v>
      </c>
      <c r="KH328" s="396">
        <f t="shared" ref="KH328:MS328" si="271">SUM(KH304:KH327)</f>
        <v>5</v>
      </c>
      <c r="KI328" s="396">
        <f t="shared" si="271"/>
        <v>6</v>
      </c>
      <c r="KJ328" s="396">
        <f t="shared" si="271"/>
        <v>6</v>
      </c>
      <c r="KK328" s="396">
        <f t="shared" si="271"/>
        <v>5</v>
      </c>
      <c r="KL328" s="396">
        <f t="shared" si="271"/>
        <v>5</v>
      </c>
      <c r="KM328" s="396">
        <f t="shared" si="271"/>
        <v>5</v>
      </c>
      <c r="KN328" s="396">
        <f t="shared" si="271"/>
        <v>5</v>
      </c>
      <c r="KO328" s="396">
        <f t="shared" si="271"/>
        <v>5</v>
      </c>
      <c r="KP328" s="396">
        <f t="shared" si="271"/>
        <v>7</v>
      </c>
      <c r="KQ328" s="396">
        <f t="shared" si="271"/>
        <v>7</v>
      </c>
      <c r="KR328" s="396">
        <f t="shared" si="271"/>
        <v>8</v>
      </c>
      <c r="KS328" s="396">
        <f t="shared" si="271"/>
        <v>8</v>
      </c>
      <c r="KT328" s="396">
        <f t="shared" si="271"/>
        <v>7</v>
      </c>
      <c r="KU328" s="396">
        <f t="shared" si="271"/>
        <v>9</v>
      </c>
      <c r="KV328" s="396">
        <f t="shared" si="271"/>
        <v>10</v>
      </c>
      <c r="KW328" s="396">
        <f t="shared" si="271"/>
        <v>10</v>
      </c>
      <c r="KX328" s="396">
        <f t="shared" si="271"/>
        <v>10</v>
      </c>
      <c r="KY328" s="396">
        <f t="shared" si="271"/>
        <v>11</v>
      </c>
      <c r="KZ328" s="396">
        <f t="shared" si="271"/>
        <v>9</v>
      </c>
      <c r="LA328" s="396">
        <f t="shared" si="271"/>
        <v>8</v>
      </c>
      <c r="LB328" s="396">
        <f t="shared" si="271"/>
        <v>9</v>
      </c>
      <c r="LC328" s="396">
        <f t="shared" si="271"/>
        <v>9</v>
      </c>
      <c r="LD328" s="396">
        <f t="shared" si="271"/>
        <v>9</v>
      </c>
      <c r="LE328" s="396">
        <f t="shared" si="271"/>
        <v>9</v>
      </c>
      <c r="LF328" s="396">
        <f t="shared" si="271"/>
        <v>10</v>
      </c>
      <c r="LG328" s="396">
        <f t="shared" si="271"/>
        <v>10</v>
      </c>
      <c r="LH328" s="396">
        <f t="shared" si="271"/>
        <v>8</v>
      </c>
      <c r="LI328" s="396">
        <f t="shared" si="271"/>
        <v>8</v>
      </c>
      <c r="LJ328" s="396">
        <f t="shared" si="271"/>
        <v>7</v>
      </c>
      <c r="LK328" s="396">
        <f t="shared" si="271"/>
        <v>7</v>
      </c>
      <c r="LL328" s="396">
        <f t="shared" si="271"/>
        <v>5</v>
      </c>
      <c r="LM328" s="396">
        <f t="shared" si="271"/>
        <v>5</v>
      </c>
      <c r="LN328" s="396">
        <f t="shared" si="271"/>
        <v>5</v>
      </c>
      <c r="LO328" s="396">
        <f t="shared" si="271"/>
        <v>5</v>
      </c>
      <c r="LP328" s="396">
        <f t="shared" si="271"/>
        <v>4</v>
      </c>
      <c r="LQ328" s="396">
        <f t="shared" si="271"/>
        <v>5</v>
      </c>
      <c r="LR328" s="396">
        <f t="shared" si="271"/>
        <v>6</v>
      </c>
      <c r="LS328" s="396">
        <f t="shared" si="271"/>
        <v>6</v>
      </c>
      <c r="LT328" s="396">
        <f t="shared" si="271"/>
        <v>6</v>
      </c>
      <c r="LU328" s="396">
        <f t="shared" si="271"/>
        <v>6</v>
      </c>
      <c r="LV328" s="396">
        <f t="shared" si="271"/>
        <v>5</v>
      </c>
      <c r="LW328" s="396">
        <f t="shared" si="271"/>
        <v>5</v>
      </c>
      <c r="LX328" s="396">
        <f t="shared" si="271"/>
        <v>5</v>
      </c>
      <c r="LY328" s="396">
        <f t="shared" si="271"/>
        <v>5</v>
      </c>
      <c r="LZ328" s="396">
        <f t="shared" si="271"/>
        <v>6</v>
      </c>
      <c r="MA328" s="396">
        <f t="shared" si="271"/>
        <v>8</v>
      </c>
      <c r="MB328" s="396">
        <f t="shared" si="271"/>
        <v>8</v>
      </c>
      <c r="MC328" s="396">
        <f t="shared" si="271"/>
        <v>8</v>
      </c>
      <c r="MD328" s="396">
        <f t="shared" si="271"/>
        <v>6</v>
      </c>
      <c r="ME328" s="396">
        <f t="shared" si="271"/>
        <v>6</v>
      </c>
      <c r="MF328" s="396">
        <f t="shared" si="271"/>
        <v>5</v>
      </c>
      <c r="MG328" s="396">
        <f t="shared" si="271"/>
        <v>5</v>
      </c>
      <c r="MH328" s="396">
        <f t="shared" si="271"/>
        <v>5</v>
      </c>
      <c r="MI328" s="396">
        <f t="shared" si="271"/>
        <v>6</v>
      </c>
      <c r="MJ328" s="396">
        <f t="shared" si="271"/>
        <v>6</v>
      </c>
      <c r="MK328" s="396">
        <f t="shared" si="271"/>
        <v>6</v>
      </c>
      <c r="ML328" s="396">
        <f t="shared" si="271"/>
        <v>6</v>
      </c>
      <c r="MM328" s="396">
        <f t="shared" si="271"/>
        <v>6</v>
      </c>
      <c r="MN328" s="396">
        <f t="shared" si="271"/>
        <v>5</v>
      </c>
      <c r="MO328" s="396">
        <f t="shared" si="271"/>
        <v>6</v>
      </c>
      <c r="MP328" s="396">
        <f t="shared" ref="MP328" si="272">SUM(MP304:MP327)</f>
        <v>6</v>
      </c>
      <c r="MQ328" s="396">
        <f t="shared" si="271"/>
        <v>6</v>
      </c>
      <c r="MR328" s="396">
        <f t="shared" si="271"/>
        <v>6</v>
      </c>
      <c r="MS328" s="396">
        <f t="shared" si="271"/>
        <v>6</v>
      </c>
      <c r="MT328" s="396">
        <f t="shared" ref="MT328:PE328" si="273">SUM(MT304:MT327)</f>
        <v>6</v>
      </c>
      <c r="MU328" s="396">
        <f t="shared" si="273"/>
        <v>5</v>
      </c>
      <c r="MV328" s="396">
        <f t="shared" si="273"/>
        <v>5</v>
      </c>
      <c r="MW328" s="396">
        <f t="shared" si="273"/>
        <v>5</v>
      </c>
      <c r="MX328" s="396">
        <f t="shared" si="273"/>
        <v>5</v>
      </c>
      <c r="MY328" s="396">
        <f t="shared" si="273"/>
        <v>5</v>
      </c>
      <c r="MZ328" s="396">
        <f t="shared" si="273"/>
        <v>6</v>
      </c>
      <c r="NA328" s="396">
        <f t="shared" si="273"/>
        <v>6</v>
      </c>
      <c r="NB328" s="396">
        <f t="shared" si="273"/>
        <v>5</v>
      </c>
      <c r="NC328" s="396">
        <f t="shared" si="273"/>
        <v>5</v>
      </c>
      <c r="ND328" s="396">
        <f t="shared" si="273"/>
        <v>5</v>
      </c>
      <c r="NE328" s="396">
        <f t="shared" si="273"/>
        <v>4</v>
      </c>
      <c r="NF328" s="396">
        <f t="shared" si="273"/>
        <v>4</v>
      </c>
      <c r="NG328" s="396">
        <f t="shared" si="273"/>
        <v>4</v>
      </c>
      <c r="NH328" s="396">
        <f t="shared" si="273"/>
        <v>4</v>
      </c>
      <c r="NI328" s="396">
        <f t="shared" si="273"/>
        <v>4</v>
      </c>
      <c r="NJ328" s="396">
        <f t="shared" si="273"/>
        <v>4</v>
      </c>
      <c r="NK328" s="396">
        <f t="shared" si="273"/>
        <v>6</v>
      </c>
      <c r="NL328" s="396">
        <f t="shared" si="273"/>
        <v>7</v>
      </c>
      <c r="NM328" s="396">
        <f t="shared" si="273"/>
        <v>7</v>
      </c>
      <c r="NN328" s="396">
        <f t="shared" si="273"/>
        <v>8</v>
      </c>
      <c r="NO328" s="396">
        <f t="shared" si="273"/>
        <v>8</v>
      </c>
      <c r="NP328" s="396">
        <f t="shared" si="273"/>
        <v>9</v>
      </c>
      <c r="NQ328" s="396">
        <f t="shared" si="273"/>
        <v>8</v>
      </c>
      <c r="NR328" s="396">
        <f t="shared" si="273"/>
        <v>7</v>
      </c>
      <c r="NS328" s="396">
        <f t="shared" si="273"/>
        <v>7</v>
      </c>
      <c r="NT328" s="396">
        <f t="shared" si="273"/>
        <v>6</v>
      </c>
      <c r="NU328" s="396">
        <f t="shared" si="273"/>
        <v>7</v>
      </c>
      <c r="NV328" s="396">
        <f t="shared" si="273"/>
        <v>6</v>
      </c>
      <c r="NW328" s="396">
        <f t="shared" si="273"/>
        <v>6</v>
      </c>
      <c r="NX328" s="396">
        <f t="shared" si="273"/>
        <v>7</v>
      </c>
      <c r="NY328" s="396">
        <f t="shared" si="273"/>
        <v>5</v>
      </c>
      <c r="NZ328" s="396">
        <f t="shared" si="273"/>
        <v>6</v>
      </c>
      <c r="OA328" s="396">
        <f t="shared" si="273"/>
        <v>6</v>
      </c>
      <c r="OB328" s="396">
        <f t="shared" si="273"/>
        <v>5</v>
      </c>
      <c r="OC328" s="396">
        <f t="shared" si="273"/>
        <v>5</v>
      </c>
      <c r="OD328" s="396">
        <f t="shared" si="273"/>
        <v>5</v>
      </c>
      <c r="OE328" s="396">
        <f t="shared" si="273"/>
        <v>5</v>
      </c>
      <c r="OF328" s="396">
        <f t="shared" si="273"/>
        <v>5</v>
      </c>
      <c r="OG328" s="396">
        <f t="shared" si="273"/>
        <v>7</v>
      </c>
      <c r="OH328" s="396">
        <f t="shared" si="273"/>
        <v>7</v>
      </c>
      <c r="OI328" s="396">
        <f t="shared" si="273"/>
        <v>7</v>
      </c>
      <c r="OJ328" s="396">
        <f t="shared" si="273"/>
        <v>8</v>
      </c>
      <c r="OK328" s="396">
        <f t="shared" si="273"/>
        <v>8</v>
      </c>
      <c r="OL328" s="396">
        <f t="shared" si="273"/>
        <v>8</v>
      </c>
      <c r="OM328" s="396">
        <f t="shared" si="273"/>
        <v>7</v>
      </c>
      <c r="ON328" s="396">
        <f t="shared" si="273"/>
        <v>6</v>
      </c>
      <c r="OO328" s="396">
        <f t="shared" si="273"/>
        <v>7</v>
      </c>
      <c r="OP328" s="396">
        <f t="shared" si="273"/>
        <v>7</v>
      </c>
      <c r="OQ328" s="396">
        <f t="shared" si="273"/>
        <v>8</v>
      </c>
      <c r="OR328" s="396">
        <f t="shared" si="273"/>
        <v>7</v>
      </c>
      <c r="OS328" s="396">
        <f t="shared" si="273"/>
        <v>7</v>
      </c>
      <c r="OT328" s="396">
        <f t="shared" si="273"/>
        <v>7</v>
      </c>
      <c r="OU328" s="396">
        <f t="shared" si="273"/>
        <v>7</v>
      </c>
      <c r="OV328" s="396">
        <f t="shared" si="273"/>
        <v>7</v>
      </c>
      <c r="OW328" s="396">
        <f t="shared" si="273"/>
        <v>7</v>
      </c>
      <c r="OX328" s="396">
        <f t="shared" si="273"/>
        <v>6</v>
      </c>
      <c r="OY328" s="396">
        <f t="shared" si="273"/>
        <v>5</v>
      </c>
      <c r="OZ328" s="396">
        <f t="shared" si="273"/>
        <v>4</v>
      </c>
      <c r="PA328" s="396">
        <f t="shared" si="273"/>
        <v>4</v>
      </c>
      <c r="PB328" s="396">
        <f t="shared" si="273"/>
        <v>5</v>
      </c>
      <c r="PC328" s="396">
        <f t="shared" si="273"/>
        <v>5</v>
      </c>
      <c r="PD328" s="396">
        <f t="shared" si="273"/>
        <v>5</v>
      </c>
      <c r="PE328" s="396">
        <f t="shared" si="273"/>
        <v>0</v>
      </c>
      <c r="PF328" s="396">
        <f t="shared" ref="PF328:PT328" si="274">SUM(PF304:PF327)</f>
        <v>0</v>
      </c>
      <c r="PG328" s="396">
        <f t="shared" si="274"/>
        <v>0</v>
      </c>
      <c r="PH328" s="396">
        <f t="shared" si="274"/>
        <v>0</v>
      </c>
      <c r="PI328" s="396">
        <f t="shared" si="274"/>
        <v>0</v>
      </c>
      <c r="PJ328" s="396">
        <f t="shared" si="274"/>
        <v>0</v>
      </c>
      <c r="PK328" s="396">
        <f t="shared" si="274"/>
        <v>0</v>
      </c>
      <c r="PL328" s="396">
        <f t="shared" si="274"/>
        <v>0</v>
      </c>
      <c r="PM328" s="396">
        <f t="shared" si="274"/>
        <v>0</v>
      </c>
      <c r="PN328" s="396">
        <f t="shared" si="274"/>
        <v>0</v>
      </c>
      <c r="PO328" s="396">
        <f t="shared" si="274"/>
        <v>0</v>
      </c>
      <c r="PP328" s="396">
        <f t="shared" si="274"/>
        <v>0</v>
      </c>
      <c r="PQ328" s="396">
        <f t="shared" si="274"/>
        <v>0</v>
      </c>
      <c r="PR328" s="396">
        <f t="shared" si="274"/>
        <v>0</v>
      </c>
      <c r="PS328" s="396">
        <f t="shared" si="274"/>
        <v>0</v>
      </c>
      <c r="PT328" s="396">
        <f t="shared" si="274"/>
        <v>0</v>
      </c>
    </row>
    <row r="329" spans="1:436" s="144" customFormat="1" x14ac:dyDescent="0.2">
      <c r="A329" s="1"/>
      <c r="B329" s="1"/>
      <c r="C329" s="154"/>
      <c r="D329" s="154"/>
      <c r="E329" s="154"/>
      <c r="F329" s="154"/>
      <c r="G329" s="333"/>
      <c r="H329" s="333"/>
      <c r="I329" s="333"/>
      <c r="J329" s="333"/>
      <c r="K329" s="333"/>
      <c r="L329" s="333"/>
      <c r="M329" s="333"/>
      <c r="N329" s="333"/>
      <c r="O329" s="333"/>
      <c r="P329" s="333"/>
      <c r="Q329" s="333"/>
      <c r="R329" s="333"/>
      <c r="S329" s="333"/>
      <c r="T329" s="333"/>
      <c r="U329" s="333"/>
      <c r="V329" s="333"/>
      <c r="W329" s="333"/>
      <c r="X329" s="333"/>
      <c r="Y329" s="333"/>
      <c r="Z329" s="333"/>
      <c r="AA329" s="333"/>
      <c r="AB329" s="333"/>
      <c r="AC329" s="333"/>
      <c r="AD329" s="333"/>
      <c r="AE329" s="333"/>
      <c r="AF329" s="333"/>
      <c r="AG329" s="333"/>
      <c r="AH329" s="333"/>
      <c r="AI329" s="333"/>
      <c r="AJ329" s="333"/>
      <c r="AK329" s="333"/>
      <c r="AL329" s="333"/>
      <c r="AM329" s="333"/>
      <c r="AN329" s="333"/>
      <c r="AO329" s="333"/>
      <c r="AP329" s="333"/>
      <c r="AQ329" s="333"/>
      <c r="AR329" s="333"/>
      <c r="AS329" s="333"/>
      <c r="AT329" s="333"/>
      <c r="AU329" s="333"/>
      <c r="AV329" s="333"/>
      <c r="AW329" s="333"/>
      <c r="AX329" s="333"/>
      <c r="AY329" s="333"/>
      <c r="AZ329" s="333"/>
      <c r="BA329" s="333"/>
      <c r="BB329" s="333"/>
      <c r="BC329" s="333"/>
      <c r="BD329" s="333"/>
      <c r="BE329" s="333"/>
      <c r="BF329" s="333"/>
      <c r="BG329" s="333"/>
      <c r="BH329" s="333"/>
      <c r="BI329" s="333"/>
      <c r="BJ329" s="333"/>
      <c r="BK329" s="333"/>
      <c r="BL329" s="333"/>
      <c r="BM329" s="333"/>
      <c r="BN329" s="333"/>
      <c r="BO329" s="333"/>
      <c r="BP329" s="333"/>
      <c r="BQ329" s="333"/>
      <c r="BR329" s="333"/>
      <c r="BS329" s="333"/>
      <c r="BT329" s="333"/>
      <c r="BU329" s="333"/>
      <c r="BV329" s="333"/>
      <c r="BW329" s="333"/>
      <c r="BX329" s="333"/>
      <c r="BY329" s="333"/>
      <c r="BZ329" s="333"/>
      <c r="CA329" s="333"/>
      <c r="CB329" s="333"/>
      <c r="CC329" s="333"/>
      <c r="CD329" s="333"/>
      <c r="CE329" s="333"/>
      <c r="CF329" s="333"/>
      <c r="CG329" s="333"/>
      <c r="CH329" s="333"/>
      <c r="CI329" s="333"/>
      <c r="CJ329" s="333"/>
      <c r="CK329" s="333"/>
      <c r="CL329" s="333"/>
      <c r="CM329" s="333"/>
      <c r="CN329" s="333"/>
      <c r="CO329" s="333"/>
      <c r="CP329" s="333"/>
      <c r="CQ329" s="333"/>
      <c r="CR329" s="333"/>
      <c r="CS329" s="333"/>
      <c r="CT329" s="333"/>
      <c r="CU329" s="333"/>
      <c r="CV329" s="345"/>
      <c r="CW329" s="345"/>
      <c r="CX329" s="345"/>
      <c r="CY329" s="345"/>
      <c r="CZ329" s="345"/>
      <c r="DA329" s="345"/>
      <c r="DB329" s="345"/>
      <c r="DC329" s="345"/>
      <c r="DD329" s="345"/>
      <c r="DE329" s="345"/>
      <c r="DF329" s="345"/>
      <c r="DG329" s="333"/>
      <c r="DH329" s="333"/>
      <c r="DI329" s="333"/>
      <c r="DJ329" s="333"/>
      <c r="DK329" s="333"/>
      <c r="DL329" s="333"/>
      <c r="DM329" s="333"/>
      <c r="DN329" s="333"/>
      <c r="DO329" s="333"/>
      <c r="DP329" s="333"/>
      <c r="DQ329" s="333"/>
      <c r="DR329" s="333"/>
      <c r="DS329" s="333"/>
      <c r="DT329" s="333"/>
      <c r="DU329" s="333"/>
      <c r="DV329" s="333"/>
      <c r="DW329" s="333"/>
      <c r="DX329" s="333"/>
      <c r="DY329" s="333"/>
      <c r="DZ329" s="333"/>
      <c r="EA329" s="333"/>
      <c r="EB329" s="333"/>
      <c r="EC329" s="333"/>
      <c r="ED329" s="333"/>
      <c r="EE329" s="333"/>
      <c r="EF329" s="333"/>
      <c r="EG329" s="333"/>
      <c r="EH329" s="333"/>
      <c r="EI329" s="333"/>
      <c r="EJ329" s="333"/>
      <c r="EK329" s="333"/>
      <c r="EL329" s="333"/>
      <c r="EM329" s="333"/>
      <c r="EN329" s="333"/>
      <c r="EO329" s="333"/>
      <c r="EP329" s="333"/>
      <c r="EQ329" s="333"/>
      <c r="ER329" s="333"/>
      <c r="ES329" s="333"/>
      <c r="ET329" s="333"/>
      <c r="EU329" s="333"/>
      <c r="EV329" s="333"/>
      <c r="EW329" s="333"/>
      <c r="EX329" s="333"/>
      <c r="EY329" s="333"/>
      <c r="EZ329" s="333"/>
      <c r="FA329" s="333"/>
      <c r="FB329" s="333"/>
      <c r="FC329" s="333"/>
      <c r="FD329" s="333"/>
      <c r="FE329" s="333"/>
      <c r="FF329" s="333"/>
      <c r="FI329" s="343"/>
      <c r="FX329" s="142"/>
      <c r="FY329" s="142"/>
      <c r="FZ329" s="142"/>
      <c r="GA329" s="142"/>
      <c r="GB329" s="142"/>
      <c r="GC329" s="142"/>
      <c r="GD329" s="142"/>
      <c r="GE329" s="142"/>
      <c r="GF329" s="142"/>
      <c r="GG329" s="142"/>
      <c r="GH329" s="142"/>
      <c r="GI329" s="142"/>
      <c r="GJ329" s="421"/>
      <c r="GK329" s="142"/>
      <c r="GL329" s="421"/>
      <c r="GM329" s="142"/>
      <c r="GN329" s="142"/>
      <c r="GP329" s="422"/>
      <c r="GQ329" s="142"/>
      <c r="GR329" s="142"/>
      <c r="GS329" s="142"/>
      <c r="GT329" s="142"/>
      <c r="GU329" s="142"/>
      <c r="GV329" s="380"/>
      <c r="GW329" s="380"/>
      <c r="GX329" s="380"/>
      <c r="GY329" s="380"/>
      <c r="GZ329" s="380"/>
      <c r="HA329" s="380"/>
      <c r="HB329" s="380"/>
      <c r="HC329" s="380"/>
      <c r="HD329" s="380"/>
      <c r="HE329" s="380"/>
      <c r="HF329" s="380"/>
      <c r="HG329" s="380"/>
      <c r="HH329" s="142"/>
      <c r="HI329" s="142"/>
      <c r="HJ329" s="423"/>
      <c r="HL329" s="142"/>
      <c r="HM329" s="142"/>
      <c r="HY329" s="142"/>
      <c r="HZ329" s="142"/>
      <c r="IA329" s="142"/>
      <c r="IB329" s="142"/>
      <c r="IC329" s="142"/>
      <c r="ID329" s="142"/>
      <c r="IE329" s="142"/>
      <c r="IF329" s="142"/>
      <c r="IG329" s="142"/>
      <c r="IH329" s="142"/>
      <c r="II329" s="142"/>
      <c r="IJ329" s="142"/>
      <c r="IK329" s="421"/>
      <c r="IL329" s="142"/>
      <c r="IM329" s="421"/>
      <c r="IN329" s="423"/>
      <c r="IO329" s="142"/>
      <c r="IQ329" s="422"/>
      <c r="IR329" s="142"/>
      <c r="IS329" s="142"/>
      <c r="IT329" s="142"/>
      <c r="IU329" s="142"/>
      <c r="JC329" s="343"/>
      <c r="JF329" s="363"/>
      <c r="JN329" s="343"/>
      <c r="JV329" s="343"/>
    </row>
    <row r="330" spans="1:436" s="144" customFormat="1" x14ac:dyDescent="0.2">
      <c r="A330" s="55"/>
      <c r="B330" s="53" t="s">
        <v>559</v>
      </c>
      <c r="C330" s="173"/>
      <c r="D330" s="154"/>
      <c r="E330" s="154"/>
      <c r="F330" s="154"/>
      <c r="G330" s="333"/>
      <c r="H330" s="333"/>
      <c r="I330" s="333"/>
      <c r="J330" s="333"/>
      <c r="K330" s="333"/>
      <c r="L330" s="333"/>
      <c r="M330" s="333"/>
      <c r="N330" s="333"/>
      <c r="O330" s="333"/>
      <c r="P330" s="333"/>
      <c r="Q330" s="333"/>
      <c r="R330" s="333"/>
      <c r="S330" s="333"/>
      <c r="T330" s="333"/>
      <c r="U330" s="333"/>
      <c r="V330" s="333"/>
      <c r="W330" s="333"/>
      <c r="X330" s="333"/>
      <c r="Y330" s="333"/>
      <c r="Z330" s="333"/>
      <c r="AA330" s="333"/>
      <c r="AB330" s="333"/>
      <c r="AC330" s="333"/>
      <c r="AD330" s="333"/>
      <c r="AE330" s="333"/>
      <c r="AF330" s="333"/>
      <c r="AG330" s="333"/>
      <c r="AH330" s="333"/>
      <c r="AI330" s="333"/>
      <c r="AJ330" s="333"/>
      <c r="AK330" s="333"/>
      <c r="AL330" s="333"/>
      <c r="AM330" s="333"/>
      <c r="AN330" s="333"/>
      <c r="AO330" s="333"/>
      <c r="AP330" s="333"/>
      <c r="AQ330" s="333"/>
      <c r="AR330" s="333"/>
      <c r="AS330" s="333"/>
      <c r="AT330" s="333"/>
      <c r="AU330" s="333"/>
      <c r="AV330" s="333"/>
      <c r="AW330" s="333"/>
      <c r="AX330" s="333"/>
      <c r="AY330" s="333"/>
      <c r="AZ330" s="333"/>
      <c r="BA330" s="333"/>
      <c r="BB330" s="333"/>
      <c r="BC330" s="333"/>
      <c r="BD330" s="333"/>
      <c r="BE330" s="333"/>
      <c r="BF330" s="333"/>
      <c r="BG330" s="333"/>
      <c r="BH330" s="333"/>
      <c r="BI330" s="333"/>
      <c r="BJ330" s="333"/>
      <c r="BK330" s="333"/>
      <c r="BL330" s="333"/>
      <c r="BM330" s="333"/>
      <c r="BN330" s="333"/>
      <c r="BO330" s="333"/>
      <c r="BP330" s="333"/>
      <c r="BQ330" s="333"/>
      <c r="BR330" s="333"/>
      <c r="BS330" s="333"/>
      <c r="BT330" s="333"/>
      <c r="BU330" s="333"/>
      <c r="BV330" s="333"/>
      <c r="BW330" s="333"/>
      <c r="BX330" s="333"/>
      <c r="BY330" s="333"/>
      <c r="BZ330" s="333"/>
      <c r="CA330" s="333"/>
      <c r="CB330" s="333"/>
      <c r="CC330" s="333"/>
      <c r="CD330" s="333"/>
      <c r="CE330" s="333"/>
      <c r="CF330" s="333"/>
      <c r="CG330" s="333"/>
      <c r="CH330" s="333"/>
      <c r="CI330" s="333"/>
      <c r="CJ330" s="333"/>
      <c r="CK330" s="333"/>
      <c r="CL330" s="333"/>
      <c r="CM330" s="333"/>
      <c r="CN330" s="333"/>
      <c r="CO330" s="333"/>
      <c r="CP330" s="333"/>
      <c r="CQ330" s="333"/>
      <c r="CR330" s="333"/>
      <c r="CS330" s="333"/>
      <c r="CT330" s="333"/>
      <c r="CU330" s="333"/>
      <c r="CV330" s="345"/>
      <c r="CW330" s="345"/>
      <c r="CX330" s="345"/>
      <c r="CY330" s="345"/>
      <c r="CZ330" s="345"/>
      <c r="DA330" s="345"/>
      <c r="DB330" s="345"/>
      <c r="DC330" s="345"/>
      <c r="DD330" s="345"/>
      <c r="DE330" s="345"/>
      <c r="DF330" s="345"/>
      <c r="DG330" s="333"/>
      <c r="DH330" s="333"/>
      <c r="DI330" s="333"/>
      <c r="DJ330" s="333"/>
      <c r="DK330" s="333"/>
      <c r="DL330" s="333"/>
      <c r="DM330" s="333"/>
      <c r="DN330" s="333"/>
      <c r="DO330" s="333"/>
      <c r="DP330" s="333"/>
      <c r="DQ330" s="333"/>
      <c r="DR330" s="333"/>
      <c r="DS330" s="333"/>
      <c r="DT330" s="333"/>
      <c r="DU330" s="333"/>
      <c r="DV330" s="333"/>
      <c r="DW330" s="333"/>
      <c r="DX330" s="333"/>
      <c r="DY330" s="333"/>
      <c r="DZ330" s="333"/>
      <c r="EA330" s="333"/>
      <c r="EB330" s="333"/>
      <c r="EC330" s="333"/>
      <c r="ED330" s="333"/>
      <c r="EE330" s="333"/>
      <c r="EF330" s="333"/>
      <c r="EG330" s="333"/>
      <c r="EH330" s="333"/>
      <c r="EI330" s="333"/>
      <c r="EJ330" s="333"/>
      <c r="EK330" s="333"/>
      <c r="EL330" s="333"/>
      <c r="EM330" s="333"/>
      <c r="EN330" s="333"/>
      <c r="EO330" s="333"/>
      <c r="EP330" s="333"/>
      <c r="EQ330" s="333"/>
      <c r="ER330" s="333"/>
      <c r="ES330" s="333"/>
      <c r="ET330" s="333"/>
      <c r="EU330" s="333"/>
      <c r="EV330" s="333"/>
      <c r="EW330" s="333"/>
      <c r="EX330" s="333"/>
      <c r="EY330" s="333"/>
      <c r="EZ330" s="333"/>
      <c r="FA330" s="333"/>
      <c r="FB330" s="333"/>
      <c r="FC330" s="333"/>
      <c r="FD330" s="333"/>
      <c r="FE330" s="333"/>
      <c r="FF330" s="333"/>
      <c r="FI330" s="343"/>
      <c r="GJ330" s="408"/>
      <c r="GL330" s="408"/>
      <c r="GP330" s="363"/>
      <c r="GV330" s="333"/>
      <c r="GW330" s="333"/>
      <c r="GX330" s="333"/>
      <c r="GY330" s="333"/>
      <c r="GZ330" s="333"/>
      <c r="HA330" s="333"/>
      <c r="HB330" s="333"/>
      <c r="HC330" s="333"/>
      <c r="HD330" s="333"/>
      <c r="HE330" s="333"/>
      <c r="HF330" s="333"/>
      <c r="HG330" s="333"/>
      <c r="HJ330" s="343"/>
      <c r="IK330" s="408"/>
      <c r="IM330" s="408"/>
      <c r="IN330" s="343"/>
      <c r="IQ330" s="363"/>
      <c r="JC330" s="343"/>
      <c r="JF330" s="363"/>
      <c r="JN330" s="343"/>
      <c r="JV330" s="343"/>
    </row>
    <row r="331" spans="1:436" x14ac:dyDescent="0.2">
      <c r="B331" s="1">
        <v>1</v>
      </c>
      <c r="C331" s="166">
        <f t="shared" ref="C331:C354" ca="1" si="275">OFFSET($F$330,$B331,$E$4)</f>
        <v>0</v>
      </c>
      <c r="D331" s="154"/>
      <c r="E331" s="154"/>
      <c r="F331" s="154"/>
      <c r="G331">
        <v>11</v>
      </c>
      <c r="H331">
        <v>11</v>
      </c>
      <c r="I331" s="341">
        <v>11</v>
      </c>
      <c r="J331">
        <v>11</v>
      </c>
      <c r="K331">
        <v>11</v>
      </c>
      <c r="L331">
        <v>7</v>
      </c>
      <c r="M331">
        <v>7</v>
      </c>
      <c r="N331">
        <v>6</v>
      </c>
      <c r="O331">
        <v>4</v>
      </c>
      <c r="P331">
        <v>4</v>
      </c>
      <c r="Q331">
        <v>4</v>
      </c>
      <c r="R331">
        <v>3</v>
      </c>
      <c r="S331">
        <v>2</v>
      </c>
      <c r="T331">
        <v>2</v>
      </c>
      <c r="U331">
        <v>3</v>
      </c>
      <c r="V331">
        <v>3</v>
      </c>
      <c r="W331">
        <v>3</v>
      </c>
      <c r="X331">
        <v>2</v>
      </c>
      <c r="Y331">
        <v>3</v>
      </c>
      <c r="Z331">
        <v>3</v>
      </c>
      <c r="AA331">
        <v>3</v>
      </c>
      <c r="AB331">
        <v>3</v>
      </c>
      <c r="AC331">
        <v>4</v>
      </c>
      <c r="AD331">
        <v>6</v>
      </c>
      <c r="AE331">
        <v>7</v>
      </c>
      <c r="AF331">
        <v>5</v>
      </c>
      <c r="AG331">
        <v>5</v>
      </c>
      <c r="AH331">
        <v>6</v>
      </c>
      <c r="AI331">
        <v>7</v>
      </c>
      <c r="AJ331">
        <v>8</v>
      </c>
      <c r="AK331">
        <v>8</v>
      </c>
      <c r="AL331">
        <v>8</v>
      </c>
      <c r="AM331">
        <v>10</v>
      </c>
      <c r="AN331">
        <v>9</v>
      </c>
      <c r="AO331">
        <v>8</v>
      </c>
      <c r="AP331" s="362">
        <v>9</v>
      </c>
      <c r="AQ331">
        <v>10</v>
      </c>
      <c r="AR331">
        <v>9</v>
      </c>
      <c r="AS331">
        <v>9</v>
      </c>
      <c r="AT331">
        <v>9</v>
      </c>
      <c r="AU331">
        <v>10</v>
      </c>
      <c r="AV331">
        <v>11</v>
      </c>
      <c r="AW331" s="144">
        <v>11</v>
      </c>
      <c r="AX331" s="144">
        <v>12</v>
      </c>
      <c r="AY331" s="144">
        <v>12</v>
      </c>
      <c r="AZ331" s="144">
        <v>11</v>
      </c>
      <c r="BA331" s="144">
        <v>11</v>
      </c>
      <c r="BB331" s="144">
        <v>11</v>
      </c>
      <c r="BC331" s="144">
        <v>12</v>
      </c>
      <c r="BD331" s="144">
        <v>11</v>
      </c>
      <c r="BE331" s="144">
        <v>9</v>
      </c>
      <c r="BF331" s="144">
        <v>10</v>
      </c>
      <c r="BG331">
        <v>7</v>
      </c>
      <c r="BH331">
        <v>6</v>
      </c>
      <c r="BI331">
        <v>6</v>
      </c>
      <c r="BJ331">
        <v>6</v>
      </c>
      <c r="BK331">
        <v>6</v>
      </c>
      <c r="BL331">
        <v>5</v>
      </c>
      <c r="BM331">
        <v>3</v>
      </c>
      <c r="BN331">
        <v>4</v>
      </c>
      <c r="BO331">
        <v>5</v>
      </c>
      <c r="BP331">
        <v>4</v>
      </c>
      <c r="BQ331">
        <v>4</v>
      </c>
      <c r="BR331">
        <v>4</v>
      </c>
      <c r="BS331" s="37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 s="149">
        <v>0</v>
      </c>
      <c r="CC331" s="381">
        <v>0</v>
      </c>
      <c r="CD331" s="381">
        <v>0</v>
      </c>
      <c r="CE331" s="381">
        <v>0</v>
      </c>
      <c r="CF331" s="381">
        <v>0</v>
      </c>
      <c r="CG331" s="149">
        <v>0</v>
      </c>
      <c r="CH331" s="149">
        <v>0</v>
      </c>
      <c r="CI331" s="381">
        <v>0</v>
      </c>
      <c r="CJ331" s="149">
        <v>1</v>
      </c>
      <c r="CK331">
        <v>0</v>
      </c>
      <c r="CL331">
        <v>0</v>
      </c>
      <c r="CM331">
        <v>0</v>
      </c>
      <c r="CN331">
        <v>1</v>
      </c>
      <c r="CO331">
        <v>2</v>
      </c>
      <c r="CP331">
        <v>3</v>
      </c>
      <c r="CQ331">
        <v>3</v>
      </c>
      <c r="CR331">
        <v>2</v>
      </c>
      <c r="CS331">
        <v>2</v>
      </c>
      <c r="CT331">
        <v>1</v>
      </c>
      <c r="CU331">
        <v>1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1</v>
      </c>
      <c r="DC331">
        <v>1</v>
      </c>
      <c r="DD331">
        <v>0</v>
      </c>
      <c r="DE331">
        <v>0</v>
      </c>
      <c r="DF331">
        <v>0</v>
      </c>
      <c r="DG331">
        <v>0</v>
      </c>
      <c r="DH331">
        <v>0</v>
      </c>
      <c r="DI331">
        <v>1</v>
      </c>
      <c r="DJ331">
        <v>1</v>
      </c>
      <c r="DK331">
        <v>1</v>
      </c>
      <c r="DL331">
        <v>1</v>
      </c>
      <c r="DM331">
        <v>1</v>
      </c>
      <c r="DN331">
        <v>1</v>
      </c>
      <c r="DO331">
        <v>1</v>
      </c>
      <c r="DP331">
        <v>2</v>
      </c>
      <c r="DQ331">
        <v>2</v>
      </c>
      <c r="DR331" s="381">
        <v>2</v>
      </c>
      <c r="DS331">
        <v>1</v>
      </c>
      <c r="DT331" s="400">
        <v>1</v>
      </c>
      <c r="DU331" s="400">
        <v>1</v>
      </c>
      <c r="DV331" s="400">
        <v>1</v>
      </c>
      <c r="DW331" s="400">
        <v>1</v>
      </c>
      <c r="DX331" s="381"/>
      <c r="DY331" s="400"/>
      <c r="DZ331" s="381"/>
      <c r="EA331" s="400"/>
      <c r="EB331" s="400"/>
      <c r="EC331" s="381"/>
      <c r="ED331" s="381"/>
      <c r="EE331" s="400"/>
      <c r="EF331" s="381"/>
      <c r="EG331" s="400"/>
      <c r="EH331" s="381"/>
      <c r="EI331" s="381"/>
      <c r="EJ331" s="381"/>
      <c r="EK331" s="381"/>
      <c r="EL331" s="381"/>
      <c r="EM331" s="381"/>
      <c r="EN331" s="381"/>
      <c r="EP331" s="381"/>
      <c r="EQ331" s="381"/>
      <c r="ER331" s="381"/>
      <c r="ES331" s="381"/>
      <c r="ET331" s="381"/>
      <c r="EU331" s="381"/>
      <c r="EV331" s="381"/>
      <c r="EW331" s="381"/>
      <c r="EX331" s="381"/>
      <c r="EY331" s="381"/>
      <c r="EZ331" s="381"/>
      <c r="FA331" s="381"/>
      <c r="FB331" s="381"/>
      <c r="FC331" s="381"/>
      <c r="FD331" s="381"/>
      <c r="FE331" s="381"/>
      <c r="FF331" s="381"/>
      <c r="FG331" s="381"/>
      <c r="FH331" s="381"/>
      <c r="FI331" s="381"/>
      <c r="FJ331" s="381"/>
      <c r="FL331" s="381"/>
      <c r="FM331" s="381"/>
      <c r="FN331">
        <v>0</v>
      </c>
      <c r="FO331">
        <v>1</v>
      </c>
      <c r="FP331">
        <v>1</v>
      </c>
      <c r="FQ331" s="381">
        <v>1</v>
      </c>
      <c r="FR331">
        <v>1</v>
      </c>
      <c r="FS331" s="381">
        <v>1</v>
      </c>
      <c r="FT331">
        <v>0</v>
      </c>
      <c r="FU331" s="400">
        <v>0</v>
      </c>
      <c r="FV331" s="400">
        <v>0</v>
      </c>
      <c r="FW331" s="400">
        <v>0</v>
      </c>
      <c r="FX331" s="400">
        <v>0</v>
      </c>
      <c r="FY331" s="381">
        <v>0</v>
      </c>
      <c r="FZ331" s="400">
        <v>0</v>
      </c>
      <c r="GA331" s="381">
        <v>0</v>
      </c>
      <c r="GB331" s="400">
        <v>0</v>
      </c>
      <c r="GC331" s="400">
        <v>0</v>
      </c>
      <c r="GD331" s="381">
        <v>0</v>
      </c>
      <c r="GE331" s="381">
        <v>0</v>
      </c>
      <c r="GF331" s="400">
        <v>0</v>
      </c>
      <c r="GG331" s="381">
        <v>0</v>
      </c>
      <c r="GH331" s="400">
        <v>0</v>
      </c>
      <c r="GI331" s="381">
        <v>0</v>
      </c>
      <c r="GJ331" s="381">
        <v>0</v>
      </c>
      <c r="GK331" s="381">
        <v>0</v>
      </c>
      <c r="GL331" s="381">
        <v>0</v>
      </c>
      <c r="GM331" s="381">
        <v>0</v>
      </c>
      <c r="GN331" s="381">
        <v>0</v>
      </c>
      <c r="GO331" s="381">
        <v>0</v>
      </c>
      <c r="GP331">
        <v>0</v>
      </c>
      <c r="GQ331" s="381">
        <v>0</v>
      </c>
      <c r="GR331" s="381">
        <v>0</v>
      </c>
      <c r="GS331" s="381">
        <v>0</v>
      </c>
      <c r="GT331" s="381">
        <v>0</v>
      </c>
      <c r="GU331" s="381">
        <v>0</v>
      </c>
      <c r="GV331">
        <v>0</v>
      </c>
      <c r="GW331">
        <v>0</v>
      </c>
      <c r="GX331">
        <v>0</v>
      </c>
      <c r="GY331">
        <v>0</v>
      </c>
      <c r="GZ331">
        <v>0</v>
      </c>
      <c r="HA331">
        <v>0</v>
      </c>
      <c r="HB331">
        <v>0</v>
      </c>
      <c r="HC331">
        <v>0</v>
      </c>
      <c r="HD331">
        <v>0</v>
      </c>
      <c r="HE331">
        <v>0</v>
      </c>
      <c r="HF331">
        <v>0</v>
      </c>
      <c r="HG331">
        <v>0</v>
      </c>
      <c r="HH331">
        <v>0</v>
      </c>
      <c r="HI331">
        <v>0</v>
      </c>
      <c r="HJ331">
        <v>0</v>
      </c>
      <c r="HK331">
        <v>0</v>
      </c>
      <c r="HL331">
        <v>0</v>
      </c>
      <c r="HM331">
        <v>0</v>
      </c>
      <c r="HN331">
        <v>0</v>
      </c>
      <c r="HO331">
        <v>0</v>
      </c>
      <c r="HP331">
        <v>0</v>
      </c>
      <c r="HQ331">
        <v>0</v>
      </c>
      <c r="HR331">
        <v>0</v>
      </c>
      <c r="HS331">
        <v>0</v>
      </c>
      <c r="HT331">
        <v>0</v>
      </c>
      <c r="HU331">
        <v>0</v>
      </c>
      <c r="HV331">
        <v>0</v>
      </c>
      <c r="HW331">
        <v>0</v>
      </c>
      <c r="HX331">
        <v>0</v>
      </c>
      <c r="HY331">
        <v>0</v>
      </c>
      <c r="HZ331">
        <v>0</v>
      </c>
      <c r="IA331">
        <v>0</v>
      </c>
      <c r="IB331">
        <v>0</v>
      </c>
      <c r="IC331">
        <v>0</v>
      </c>
      <c r="ID331">
        <v>0</v>
      </c>
      <c r="IE331">
        <v>0</v>
      </c>
      <c r="IF331">
        <v>0</v>
      </c>
      <c r="IG331">
        <v>0</v>
      </c>
      <c r="IH331">
        <v>0</v>
      </c>
      <c r="II331">
        <v>0</v>
      </c>
      <c r="IJ331">
        <v>0</v>
      </c>
      <c r="IK331">
        <v>0</v>
      </c>
      <c r="IL331">
        <v>0</v>
      </c>
      <c r="IM331">
        <v>0</v>
      </c>
      <c r="IN331" s="341">
        <f t="shared" ref="IN331:IN354" si="276">(IM331+IO331)/2</f>
        <v>0</v>
      </c>
      <c r="IO331">
        <v>0</v>
      </c>
      <c r="IP331">
        <v>0</v>
      </c>
      <c r="IQ331">
        <v>0</v>
      </c>
      <c r="IR331">
        <v>0</v>
      </c>
      <c r="IS331">
        <v>0</v>
      </c>
      <c r="IT331">
        <v>0</v>
      </c>
      <c r="IU331">
        <v>0</v>
      </c>
      <c r="IV331">
        <v>0</v>
      </c>
      <c r="IW331">
        <v>0</v>
      </c>
      <c r="IX331">
        <v>0</v>
      </c>
      <c r="IY331">
        <v>0</v>
      </c>
      <c r="IZ331">
        <v>0</v>
      </c>
      <c r="JA331">
        <v>0</v>
      </c>
      <c r="JB331">
        <v>0</v>
      </c>
      <c r="JC331" s="343">
        <f>(JB331+JD331)/2</f>
        <v>0</v>
      </c>
      <c r="JD331">
        <v>0</v>
      </c>
      <c r="JE331">
        <v>0</v>
      </c>
      <c r="JF331" s="362">
        <f>(JG331+JE331)/2</f>
        <v>0</v>
      </c>
      <c r="JG331">
        <v>0</v>
      </c>
      <c r="JH331">
        <v>0</v>
      </c>
      <c r="JI331">
        <v>0</v>
      </c>
      <c r="JJ331">
        <v>0</v>
      </c>
      <c r="JK331">
        <v>0</v>
      </c>
      <c r="JL331">
        <v>0</v>
      </c>
      <c r="JM331">
        <v>0</v>
      </c>
      <c r="JN331" s="341">
        <f>(JM331+JO331)/2</f>
        <v>0</v>
      </c>
      <c r="JO331">
        <v>0</v>
      </c>
      <c r="JP331">
        <v>0</v>
      </c>
      <c r="JQ331">
        <v>0</v>
      </c>
      <c r="JR331">
        <v>0</v>
      </c>
      <c r="JS331">
        <v>0</v>
      </c>
      <c r="JT331">
        <v>0</v>
      </c>
      <c r="JU331">
        <v>0</v>
      </c>
      <c r="JV331" s="341">
        <f>(JU331+JW331)/2</f>
        <v>0</v>
      </c>
      <c r="JW331">
        <v>0</v>
      </c>
      <c r="JX331">
        <v>0</v>
      </c>
      <c r="JY331">
        <v>0</v>
      </c>
      <c r="JZ331">
        <v>0</v>
      </c>
      <c r="KA331">
        <v>0</v>
      </c>
      <c r="KB331">
        <v>0</v>
      </c>
      <c r="KC331">
        <v>0</v>
      </c>
      <c r="KD331">
        <v>0</v>
      </c>
      <c r="KE331">
        <v>0</v>
      </c>
      <c r="KF331">
        <v>0</v>
      </c>
      <c r="KG331">
        <v>0</v>
      </c>
      <c r="KH331">
        <v>0</v>
      </c>
      <c r="KI331">
        <v>0</v>
      </c>
      <c r="KJ331">
        <v>0</v>
      </c>
      <c r="KK331">
        <v>0</v>
      </c>
      <c r="KL331">
        <v>0</v>
      </c>
      <c r="KM331">
        <v>0</v>
      </c>
      <c r="KN331">
        <v>0</v>
      </c>
      <c r="KO331">
        <v>0</v>
      </c>
      <c r="KP331">
        <v>0</v>
      </c>
      <c r="KQ331">
        <v>0</v>
      </c>
      <c r="KR331">
        <v>0</v>
      </c>
      <c r="KS331">
        <v>0</v>
      </c>
      <c r="KT331">
        <v>0</v>
      </c>
      <c r="KU331">
        <v>0</v>
      </c>
      <c r="KV331">
        <v>0</v>
      </c>
      <c r="KW331">
        <v>0</v>
      </c>
      <c r="KX331">
        <v>0</v>
      </c>
      <c r="KY331">
        <v>0</v>
      </c>
      <c r="KZ331" s="473">
        <v>0</v>
      </c>
      <c r="LA331" s="473">
        <v>0</v>
      </c>
      <c r="LB331" s="473">
        <v>0</v>
      </c>
      <c r="LC331" s="473">
        <v>0</v>
      </c>
      <c r="LD331" s="473">
        <v>0</v>
      </c>
      <c r="LE331" s="473">
        <v>0</v>
      </c>
      <c r="LF331" s="473">
        <v>0</v>
      </c>
      <c r="LG331" s="473">
        <v>0</v>
      </c>
      <c r="LH331" s="473">
        <v>0</v>
      </c>
      <c r="LI331" s="473">
        <v>0</v>
      </c>
      <c r="LJ331">
        <v>0</v>
      </c>
      <c r="LK331">
        <v>0</v>
      </c>
      <c r="LL331">
        <v>0</v>
      </c>
      <c r="LM331">
        <v>0</v>
      </c>
      <c r="LN331">
        <v>0</v>
      </c>
      <c r="LO331" s="471">
        <v>0</v>
      </c>
      <c r="LP331" s="471">
        <v>0</v>
      </c>
      <c r="LQ331">
        <v>0</v>
      </c>
      <c r="LR331" s="471">
        <v>0</v>
      </c>
      <c r="LS331">
        <v>0</v>
      </c>
      <c r="LT331">
        <v>0</v>
      </c>
      <c r="LU331">
        <v>0</v>
      </c>
      <c r="LV331">
        <v>0</v>
      </c>
      <c r="LW331">
        <v>0</v>
      </c>
      <c r="LX331">
        <v>0</v>
      </c>
      <c r="LY331">
        <v>0</v>
      </c>
      <c r="LZ331">
        <v>0</v>
      </c>
      <c r="MA331">
        <v>0</v>
      </c>
      <c r="MB331">
        <v>0</v>
      </c>
      <c r="MC331">
        <v>0</v>
      </c>
      <c r="MD331">
        <v>0</v>
      </c>
      <c r="ME331">
        <v>0</v>
      </c>
      <c r="MF331">
        <v>0</v>
      </c>
      <c r="MG331">
        <v>0</v>
      </c>
      <c r="MH331">
        <v>0</v>
      </c>
      <c r="MI331">
        <v>0</v>
      </c>
      <c r="MJ331">
        <v>0</v>
      </c>
      <c r="MK331">
        <v>0</v>
      </c>
      <c r="ML331">
        <v>0</v>
      </c>
      <c r="MM331">
        <v>0</v>
      </c>
      <c r="MN331">
        <v>0</v>
      </c>
      <c r="MO331" s="471">
        <v>0</v>
      </c>
      <c r="MP331" s="471">
        <v>0</v>
      </c>
      <c r="MQ331">
        <v>0</v>
      </c>
      <c r="MR331">
        <v>0</v>
      </c>
      <c r="MS331">
        <v>0</v>
      </c>
      <c r="MT331">
        <v>0</v>
      </c>
      <c r="MU331">
        <v>0</v>
      </c>
      <c r="MV331">
        <v>0</v>
      </c>
      <c r="MW331">
        <v>0</v>
      </c>
      <c r="MX331">
        <v>0</v>
      </c>
      <c r="MY331">
        <v>0</v>
      </c>
      <c r="MZ331">
        <v>0</v>
      </c>
      <c r="NA331">
        <v>0</v>
      </c>
      <c r="NB331">
        <v>0</v>
      </c>
      <c r="NC331">
        <v>0</v>
      </c>
      <c r="ND331">
        <v>0</v>
      </c>
      <c r="NE331">
        <v>0</v>
      </c>
      <c r="NF331">
        <v>0</v>
      </c>
      <c r="NG331">
        <v>0</v>
      </c>
      <c r="NH331">
        <v>0</v>
      </c>
      <c r="NI331">
        <v>0</v>
      </c>
      <c r="NJ331">
        <v>0</v>
      </c>
      <c r="NK331">
        <v>0</v>
      </c>
      <c r="NL331">
        <v>0</v>
      </c>
      <c r="NM331">
        <v>0</v>
      </c>
      <c r="NN331">
        <v>0</v>
      </c>
      <c r="NO331">
        <v>0</v>
      </c>
      <c r="NP331">
        <v>0</v>
      </c>
      <c r="NQ331">
        <v>0</v>
      </c>
      <c r="NR331">
        <v>0</v>
      </c>
      <c r="NS331">
        <v>0</v>
      </c>
      <c r="NT331">
        <v>0</v>
      </c>
      <c r="NU331">
        <v>0</v>
      </c>
      <c r="NV331">
        <v>0</v>
      </c>
      <c r="NW331">
        <v>0</v>
      </c>
      <c r="NX331">
        <v>0</v>
      </c>
      <c r="NY331">
        <v>0</v>
      </c>
      <c r="NZ331">
        <v>0</v>
      </c>
      <c r="OA331">
        <v>0</v>
      </c>
      <c r="OB331">
        <v>0</v>
      </c>
      <c r="OC331">
        <v>0</v>
      </c>
      <c r="OD331">
        <v>0</v>
      </c>
      <c r="OE331">
        <v>0</v>
      </c>
      <c r="OF331">
        <v>0</v>
      </c>
      <c r="OG331">
        <v>0</v>
      </c>
      <c r="OH331">
        <v>0</v>
      </c>
      <c r="OI331">
        <v>0</v>
      </c>
      <c r="OJ331">
        <v>0</v>
      </c>
      <c r="OK331">
        <v>0</v>
      </c>
      <c r="OL331">
        <v>0</v>
      </c>
      <c r="OM331">
        <v>0</v>
      </c>
      <c r="ON331">
        <v>0</v>
      </c>
      <c r="OO331">
        <v>0</v>
      </c>
      <c r="OP331">
        <v>0</v>
      </c>
      <c r="OQ331">
        <v>0</v>
      </c>
      <c r="OR331" s="471">
        <v>0</v>
      </c>
      <c r="OS331" s="471">
        <v>0</v>
      </c>
      <c r="OT331" s="471">
        <v>0</v>
      </c>
      <c r="OU331" s="471">
        <v>0</v>
      </c>
      <c r="OV331" s="471">
        <v>0</v>
      </c>
      <c r="OW331" s="471">
        <v>0</v>
      </c>
      <c r="OX331" s="471">
        <v>0</v>
      </c>
      <c r="OY331" s="471">
        <v>0</v>
      </c>
      <c r="OZ331" s="471">
        <v>0</v>
      </c>
    </row>
    <row r="332" spans="1:436" x14ac:dyDescent="0.2">
      <c r="A332" s="55"/>
      <c r="B332" s="1">
        <v>2</v>
      </c>
      <c r="C332" s="166">
        <f t="shared" ca="1" si="275"/>
        <v>0</v>
      </c>
      <c r="D332" s="154"/>
      <c r="E332" s="154"/>
      <c r="F332" s="154"/>
      <c r="G332">
        <v>1</v>
      </c>
      <c r="H332">
        <v>1</v>
      </c>
      <c r="I332" s="341">
        <v>1.5</v>
      </c>
      <c r="J332">
        <v>2</v>
      </c>
      <c r="K332">
        <v>2</v>
      </c>
      <c r="L332">
        <v>2</v>
      </c>
      <c r="M332">
        <v>3</v>
      </c>
      <c r="N332">
        <v>2</v>
      </c>
      <c r="O332">
        <v>2</v>
      </c>
      <c r="P332">
        <v>2</v>
      </c>
      <c r="Q332">
        <v>1</v>
      </c>
      <c r="R332">
        <v>1</v>
      </c>
      <c r="S332">
        <v>1</v>
      </c>
      <c r="T332">
        <v>2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1</v>
      </c>
      <c r="AC332">
        <v>2</v>
      </c>
      <c r="AD332">
        <v>3</v>
      </c>
      <c r="AE332">
        <v>3</v>
      </c>
      <c r="AF332">
        <v>3</v>
      </c>
      <c r="AG332">
        <v>2</v>
      </c>
      <c r="AH332">
        <v>2</v>
      </c>
      <c r="AI332">
        <v>1</v>
      </c>
      <c r="AJ332">
        <v>1</v>
      </c>
      <c r="AK332">
        <v>1</v>
      </c>
      <c r="AL332">
        <v>2</v>
      </c>
      <c r="AM332">
        <v>2</v>
      </c>
      <c r="AN332">
        <v>1</v>
      </c>
      <c r="AO332">
        <v>1</v>
      </c>
      <c r="AP332" s="362">
        <v>0.5</v>
      </c>
      <c r="AQ332">
        <v>0</v>
      </c>
      <c r="AR332">
        <v>0</v>
      </c>
      <c r="AS332">
        <v>0</v>
      </c>
      <c r="AT332">
        <v>1</v>
      </c>
      <c r="AU332">
        <v>1</v>
      </c>
      <c r="AV332">
        <v>1</v>
      </c>
      <c r="AW332" s="144">
        <v>1</v>
      </c>
      <c r="AX332" s="144">
        <v>1</v>
      </c>
      <c r="AY332" s="144">
        <v>1</v>
      </c>
      <c r="AZ332" s="144">
        <v>1</v>
      </c>
      <c r="BA332" s="144">
        <v>2</v>
      </c>
      <c r="BB332" s="144">
        <v>2</v>
      </c>
      <c r="BC332" s="144">
        <v>3</v>
      </c>
      <c r="BD332" s="144">
        <v>3</v>
      </c>
      <c r="BE332" s="144">
        <v>3</v>
      </c>
      <c r="BF332" s="144">
        <v>3</v>
      </c>
      <c r="BG332">
        <v>3</v>
      </c>
      <c r="BH332">
        <v>2</v>
      </c>
      <c r="BI332">
        <v>2</v>
      </c>
      <c r="BJ332">
        <v>2</v>
      </c>
      <c r="BK332">
        <v>1</v>
      </c>
      <c r="BL332">
        <v>0</v>
      </c>
      <c r="BM332">
        <v>0</v>
      </c>
      <c r="BN332">
        <v>0</v>
      </c>
      <c r="BO332">
        <v>0</v>
      </c>
      <c r="BP332">
        <v>1</v>
      </c>
      <c r="BQ332">
        <v>1</v>
      </c>
      <c r="BR332">
        <v>1</v>
      </c>
      <c r="BS332" s="371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 s="329">
        <v>0</v>
      </c>
      <c r="CD332" s="329">
        <v>0</v>
      </c>
      <c r="CE332" s="329">
        <v>0</v>
      </c>
      <c r="CF332" s="329">
        <v>0</v>
      </c>
      <c r="CG332">
        <v>0</v>
      </c>
      <c r="CH332">
        <v>0</v>
      </c>
      <c r="CI332" s="329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0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  <c r="DG332">
        <v>0</v>
      </c>
      <c r="DH332">
        <v>0</v>
      </c>
      <c r="DI332">
        <v>0</v>
      </c>
      <c r="DJ332">
        <v>0</v>
      </c>
      <c r="DK332">
        <v>0</v>
      </c>
      <c r="DL332">
        <v>0</v>
      </c>
      <c r="DM332">
        <v>0</v>
      </c>
      <c r="DN332">
        <v>0</v>
      </c>
      <c r="DO332">
        <v>0</v>
      </c>
      <c r="DP332">
        <v>0</v>
      </c>
      <c r="DQ332">
        <v>0</v>
      </c>
      <c r="DR332" s="329">
        <v>0</v>
      </c>
      <c r="DS332">
        <v>0</v>
      </c>
      <c r="DT332" s="329"/>
      <c r="DU332" s="329"/>
      <c r="DV332" s="329"/>
      <c r="DW332" s="329"/>
      <c r="DX332" s="329"/>
      <c r="DY332" s="329"/>
      <c r="DZ332" s="329"/>
      <c r="EA332" s="329"/>
      <c r="EB332" s="329"/>
      <c r="EC332" s="329"/>
      <c r="ED332" s="329"/>
      <c r="EE332" s="329"/>
      <c r="EF332" s="329"/>
      <c r="EG332" s="329"/>
      <c r="EH332" s="329"/>
      <c r="EI332" s="329"/>
      <c r="EJ332" s="329"/>
      <c r="EK332" s="329"/>
      <c r="EL332" s="329"/>
      <c r="EM332" s="329"/>
      <c r="EN332" s="329"/>
      <c r="EP332" s="329"/>
      <c r="EQ332" s="329"/>
      <c r="ER332" s="329"/>
      <c r="ES332" s="329"/>
      <c r="ET332" s="329"/>
      <c r="EU332" s="329"/>
      <c r="EV332" s="329"/>
      <c r="EW332" s="329"/>
      <c r="EX332" s="329"/>
      <c r="EY332" s="329"/>
      <c r="EZ332" s="329"/>
      <c r="FA332" s="329"/>
      <c r="FB332" s="329"/>
      <c r="FC332" s="329"/>
      <c r="FD332" s="329"/>
      <c r="FE332" s="329"/>
      <c r="FF332" s="329"/>
      <c r="FG332" s="329"/>
      <c r="FH332" s="329"/>
      <c r="FI332" s="329"/>
      <c r="FJ332" s="329"/>
      <c r="FL332" s="329"/>
      <c r="FM332" s="329"/>
      <c r="FN332">
        <v>0</v>
      </c>
      <c r="FQ332" s="329">
        <v>0</v>
      </c>
      <c r="FR332">
        <v>0</v>
      </c>
      <c r="FS332" s="329">
        <v>0</v>
      </c>
      <c r="FT332">
        <v>0</v>
      </c>
      <c r="FU332" s="329">
        <v>0</v>
      </c>
      <c r="FV332" s="329">
        <v>0</v>
      </c>
      <c r="FW332" s="329">
        <v>0</v>
      </c>
      <c r="FX332" s="329">
        <v>0</v>
      </c>
      <c r="FY332" s="329">
        <v>0</v>
      </c>
      <c r="FZ332" s="329">
        <v>0</v>
      </c>
      <c r="GA332" s="329">
        <v>0</v>
      </c>
      <c r="GB332" s="329">
        <v>0</v>
      </c>
      <c r="GC332" s="329">
        <v>0</v>
      </c>
      <c r="GD332" s="329">
        <v>0</v>
      </c>
      <c r="GE332" s="329">
        <v>0</v>
      </c>
      <c r="GF332" s="329">
        <v>0</v>
      </c>
      <c r="GG332" s="329">
        <v>0</v>
      </c>
      <c r="GH332" s="329">
        <v>0</v>
      </c>
      <c r="GI332" s="329">
        <v>0</v>
      </c>
      <c r="GJ332" s="329">
        <v>0</v>
      </c>
      <c r="GK332" s="329">
        <v>0</v>
      </c>
      <c r="GL332" s="329">
        <v>0</v>
      </c>
      <c r="GM332" s="329">
        <v>0</v>
      </c>
      <c r="GN332" s="329">
        <v>0</v>
      </c>
      <c r="GO332" s="329">
        <v>0</v>
      </c>
      <c r="GP332">
        <v>0</v>
      </c>
      <c r="GQ332" s="329">
        <v>0</v>
      </c>
      <c r="GR332" s="329">
        <v>0</v>
      </c>
      <c r="GS332" s="329">
        <v>0</v>
      </c>
      <c r="GT332" s="329">
        <v>0</v>
      </c>
      <c r="GU332" s="329">
        <v>0</v>
      </c>
      <c r="GV332">
        <v>0</v>
      </c>
      <c r="GW332">
        <v>0</v>
      </c>
      <c r="GX332">
        <v>0</v>
      </c>
      <c r="GY332">
        <v>0</v>
      </c>
      <c r="GZ332">
        <v>0</v>
      </c>
      <c r="HA332">
        <v>0</v>
      </c>
      <c r="HB332">
        <v>0</v>
      </c>
      <c r="HC332">
        <v>0</v>
      </c>
      <c r="HD332">
        <v>0</v>
      </c>
      <c r="HE332">
        <v>0</v>
      </c>
      <c r="HF332">
        <v>0</v>
      </c>
      <c r="HG332">
        <v>0</v>
      </c>
      <c r="HH332">
        <v>0</v>
      </c>
      <c r="HI332">
        <v>0</v>
      </c>
      <c r="HJ332">
        <v>0</v>
      </c>
      <c r="HK332">
        <v>0</v>
      </c>
      <c r="HL332">
        <v>0</v>
      </c>
      <c r="HM332">
        <v>0</v>
      </c>
      <c r="HN332">
        <v>0</v>
      </c>
      <c r="HO332">
        <v>0</v>
      </c>
      <c r="HP332">
        <v>0</v>
      </c>
      <c r="HQ332">
        <v>0</v>
      </c>
      <c r="HR332">
        <v>0</v>
      </c>
      <c r="HS332">
        <v>0</v>
      </c>
      <c r="HT332">
        <v>0</v>
      </c>
      <c r="HU332">
        <v>0</v>
      </c>
      <c r="HV332">
        <v>0</v>
      </c>
      <c r="HW332">
        <v>0</v>
      </c>
      <c r="HX332">
        <v>0</v>
      </c>
      <c r="HY332">
        <v>0</v>
      </c>
      <c r="HZ332">
        <v>0</v>
      </c>
      <c r="IA332">
        <v>0</v>
      </c>
      <c r="IB332">
        <v>0</v>
      </c>
      <c r="IC332">
        <v>0</v>
      </c>
      <c r="ID332">
        <v>0</v>
      </c>
      <c r="IE332">
        <v>0</v>
      </c>
      <c r="IF332">
        <v>0</v>
      </c>
      <c r="IG332">
        <v>0</v>
      </c>
      <c r="IH332">
        <v>0</v>
      </c>
      <c r="II332">
        <v>0</v>
      </c>
      <c r="IJ332">
        <v>0</v>
      </c>
      <c r="IK332">
        <v>0</v>
      </c>
      <c r="IL332">
        <v>0</v>
      </c>
      <c r="IM332">
        <v>0</v>
      </c>
      <c r="IN332" s="341">
        <f t="shared" si="276"/>
        <v>0</v>
      </c>
      <c r="IO332">
        <v>0</v>
      </c>
      <c r="IP332">
        <v>0</v>
      </c>
      <c r="IQ332">
        <v>0</v>
      </c>
      <c r="IR332">
        <v>0</v>
      </c>
      <c r="IS332">
        <v>0</v>
      </c>
      <c r="IT332">
        <v>0</v>
      </c>
      <c r="IU332">
        <v>0</v>
      </c>
      <c r="IV332">
        <v>0</v>
      </c>
      <c r="IW332">
        <v>0</v>
      </c>
      <c r="IX332">
        <v>0</v>
      </c>
      <c r="IY332">
        <v>0</v>
      </c>
      <c r="IZ332">
        <v>0</v>
      </c>
      <c r="JA332">
        <v>0</v>
      </c>
      <c r="JB332">
        <v>0</v>
      </c>
      <c r="JC332" s="343">
        <f t="shared" ref="JC332:JC354" si="277">(JB332+JD332)/2</f>
        <v>0</v>
      </c>
      <c r="JD332">
        <v>0</v>
      </c>
      <c r="JE332">
        <v>0</v>
      </c>
      <c r="JF332" s="362">
        <f t="shared" ref="JF332:JF354" si="278">(JG332+JE332)/2</f>
        <v>0</v>
      </c>
      <c r="JG332">
        <v>0</v>
      </c>
      <c r="JH332">
        <v>0</v>
      </c>
      <c r="JI332">
        <v>0</v>
      </c>
      <c r="JJ332">
        <v>0</v>
      </c>
      <c r="JK332">
        <v>0</v>
      </c>
      <c r="JL332">
        <v>0</v>
      </c>
      <c r="JM332">
        <v>0</v>
      </c>
      <c r="JN332" s="341">
        <f t="shared" ref="JN332:JN354" si="279">(JM332+JO332)/2</f>
        <v>0</v>
      </c>
      <c r="JO332">
        <v>0</v>
      </c>
      <c r="JP332">
        <v>0</v>
      </c>
      <c r="JQ332">
        <v>0</v>
      </c>
      <c r="JR332">
        <v>0</v>
      </c>
      <c r="JS332">
        <v>0</v>
      </c>
      <c r="JT332">
        <v>0</v>
      </c>
      <c r="JU332">
        <v>0</v>
      </c>
      <c r="JV332" s="341">
        <f t="shared" ref="JV332:JV354" si="280">(JU332+JW332)/2</f>
        <v>0</v>
      </c>
      <c r="JW332">
        <v>0</v>
      </c>
      <c r="JX332">
        <v>0</v>
      </c>
      <c r="JY332">
        <v>0</v>
      </c>
      <c r="JZ332">
        <v>0</v>
      </c>
      <c r="KA332">
        <v>0</v>
      </c>
      <c r="KB332">
        <v>0</v>
      </c>
      <c r="KC332">
        <v>0</v>
      </c>
      <c r="KD332">
        <v>0</v>
      </c>
      <c r="KE332">
        <v>0</v>
      </c>
      <c r="KF332">
        <v>0</v>
      </c>
      <c r="KG332">
        <v>0</v>
      </c>
      <c r="KH332">
        <v>0</v>
      </c>
      <c r="KI332">
        <v>0</v>
      </c>
      <c r="KJ332">
        <v>0</v>
      </c>
      <c r="KK332">
        <v>0</v>
      </c>
      <c r="KL332">
        <v>0</v>
      </c>
      <c r="KM332">
        <v>0</v>
      </c>
      <c r="KN332">
        <v>0</v>
      </c>
      <c r="KO332">
        <v>0</v>
      </c>
      <c r="KP332">
        <v>0</v>
      </c>
      <c r="KQ332">
        <v>0</v>
      </c>
      <c r="KR332">
        <v>0</v>
      </c>
      <c r="KS332">
        <v>0</v>
      </c>
      <c r="KT332">
        <v>0</v>
      </c>
      <c r="KU332">
        <v>0</v>
      </c>
      <c r="KV332">
        <v>0</v>
      </c>
      <c r="KW332">
        <v>0</v>
      </c>
      <c r="KX332">
        <v>0</v>
      </c>
      <c r="KY332">
        <v>0</v>
      </c>
      <c r="KZ332" s="473">
        <v>0</v>
      </c>
      <c r="LA332" s="473">
        <v>0</v>
      </c>
      <c r="LB332" s="473">
        <v>0</v>
      </c>
      <c r="LC332" s="473">
        <v>0</v>
      </c>
      <c r="LD332" s="473">
        <v>0</v>
      </c>
      <c r="LE332" s="473">
        <v>0</v>
      </c>
      <c r="LF332" s="473">
        <v>0</v>
      </c>
      <c r="LG332" s="473">
        <v>0</v>
      </c>
      <c r="LH332" s="473">
        <v>0</v>
      </c>
      <c r="LI332" s="473">
        <v>0</v>
      </c>
      <c r="LJ332">
        <v>0</v>
      </c>
      <c r="LK332">
        <v>0</v>
      </c>
      <c r="LL332">
        <v>0</v>
      </c>
      <c r="LM332">
        <v>0</v>
      </c>
      <c r="LN332" s="471">
        <v>0</v>
      </c>
      <c r="LO332" s="471">
        <v>0</v>
      </c>
      <c r="LP332" s="471">
        <v>0</v>
      </c>
      <c r="LQ332">
        <v>0</v>
      </c>
      <c r="LR332" s="471">
        <v>0</v>
      </c>
      <c r="LS332">
        <v>0</v>
      </c>
      <c r="LT332">
        <v>0</v>
      </c>
      <c r="LU332">
        <v>0</v>
      </c>
      <c r="LV332">
        <v>0</v>
      </c>
      <c r="LW332">
        <v>0</v>
      </c>
      <c r="LX332">
        <v>0</v>
      </c>
      <c r="LY332">
        <v>0</v>
      </c>
      <c r="LZ332">
        <v>0</v>
      </c>
      <c r="MA332">
        <v>0</v>
      </c>
      <c r="MB332">
        <v>0</v>
      </c>
      <c r="MC332">
        <v>0</v>
      </c>
      <c r="MD332">
        <v>0</v>
      </c>
      <c r="ME332">
        <v>0</v>
      </c>
      <c r="MF332">
        <v>0</v>
      </c>
      <c r="MG332">
        <v>0</v>
      </c>
      <c r="MH332">
        <v>0</v>
      </c>
      <c r="MI332">
        <v>0</v>
      </c>
      <c r="MJ332">
        <v>0</v>
      </c>
      <c r="MK332">
        <v>0</v>
      </c>
      <c r="ML332">
        <v>0</v>
      </c>
      <c r="MM332">
        <v>0</v>
      </c>
      <c r="MN332">
        <v>0</v>
      </c>
      <c r="MO332" s="471">
        <v>0</v>
      </c>
      <c r="MP332" s="471">
        <v>0</v>
      </c>
      <c r="MQ332">
        <v>0</v>
      </c>
      <c r="MR332">
        <v>0</v>
      </c>
      <c r="MS332">
        <v>0</v>
      </c>
      <c r="MT332">
        <v>0</v>
      </c>
      <c r="MU332">
        <v>0</v>
      </c>
      <c r="MV332">
        <v>0</v>
      </c>
      <c r="MW332">
        <v>0</v>
      </c>
      <c r="MX332">
        <v>0</v>
      </c>
      <c r="MY332">
        <v>0</v>
      </c>
      <c r="MZ332">
        <v>0</v>
      </c>
      <c r="NA332">
        <v>0</v>
      </c>
      <c r="NB332">
        <v>0</v>
      </c>
      <c r="NC332">
        <v>0</v>
      </c>
      <c r="ND332">
        <v>0</v>
      </c>
      <c r="NE332">
        <v>0</v>
      </c>
      <c r="NF332">
        <v>0</v>
      </c>
      <c r="NG332">
        <v>0</v>
      </c>
      <c r="NH332">
        <v>0</v>
      </c>
      <c r="NI332">
        <v>0</v>
      </c>
      <c r="NJ332">
        <v>0</v>
      </c>
      <c r="NK332">
        <v>0</v>
      </c>
      <c r="NL332">
        <v>0</v>
      </c>
      <c r="NM332">
        <v>0</v>
      </c>
      <c r="NN332">
        <v>0</v>
      </c>
      <c r="NO332">
        <v>0</v>
      </c>
      <c r="NP332">
        <v>0</v>
      </c>
      <c r="NQ332">
        <v>0</v>
      </c>
      <c r="NR332">
        <v>0</v>
      </c>
      <c r="NS332">
        <v>0</v>
      </c>
      <c r="NT332">
        <v>0</v>
      </c>
      <c r="NU332">
        <v>0</v>
      </c>
      <c r="NV332">
        <v>0</v>
      </c>
      <c r="NW332">
        <v>0</v>
      </c>
      <c r="NX332">
        <v>0</v>
      </c>
      <c r="NY332">
        <v>0</v>
      </c>
      <c r="NZ332">
        <v>0</v>
      </c>
      <c r="OA332">
        <v>0</v>
      </c>
      <c r="OB332">
        <v>0</v>
      </c>
      <c r="OC332">
        <v>0</v>
      </c>
      <c r="OD332">
        <v>0</v>
      </c>
      <c r="OE332">
        <v>0</v>
      </c>
      <c r="OF332">
        <v>0</v>
      </c>
      <c r="OG332">
        <v>0</v>
      </c>
      <c r="OH332">
        <v>0</v>
      </c>
      <c r="OI332">
        <v>0</v>
      </c>
      <c r="OJ332">
        <v>0</v>
      </c>
      <c r="OK332">
        <v>0</v>
      </c>
      <c r="OL332">
        <v>0</v>
      </c>
      <c r="OM332">
        <v>0</v>
      </c>
      <c r="ON332">
        <v>0</v>
      </c>
      <c r="OO332">
        <v>0</v>
      </c>
      <c r="OP332">
        <v>0</v>
      </c>
      <c r="OQ332">
        <v>0</v>
      </c>
      <c r="OR332" s="471">
        <v>0</v>
      </c>
      <c r="OS332" s="471">
        <v>0</v>
      </c>
      <c r="OT332" s="471">
        <v>0</v>
      </c>
      <c r="OU332" s="471">
        <v>0</v>
      </c>
      <c r="OV332" s="471">
        <v>0</v>
      </c>
      <c r="OW332" s="471">
        <v>0</v>
      </c>
      <c r="OX332" s="471">
        <v>0</v>
      </c>
      <c r="OY332" s="471">
        <v>0</v>
      </c>
      <c r="OZ332" s="471">
        <v>0</v>
      </c>
    </row>
    <row r="333" spans="1:436" x14ac:dyDescent="0.2">
      <c r="B333" s="1">
        <v>3</v>
      </c>
      <c r="C333" s="166">
        <f t="shared" ca="1" si="275"/>
        <v>0</v>
      </c>
      <c r="D333" s="154"/>
      <c r="E333" s="154"/>
      <c r="F333" s="154"/>
      <c r="G333">
        <v>1</v>
      </c>
      <c r="H333">
        <v>1</v>
      </c>
      <c r="I333" s="341">
        <v>1</v>
      </c>
      <c r="J333">
        <v>1</v>
      </c>
      <c r="K333">
        <v>1</v>
      </c>
      <c r="L333">
        <v>1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 s="362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 s="144">
        <v>0</v>
      </c>
      <c r="AX333" s="144">
        <v>0</v>
      </c>
      <c r="AY333" s="144">
        <v>0</v>
      </c>
      <c r="AZ333" s="144">
        <v>0</v>
      </c>
      <c r="BA333" s="144">
        <v>0</v>
      </c>
      <c r="BB333" s="144">
        <v>0</v>
      </c>
      <c r="BC333" s="144">
        <v>0</v>
      </c>
      <c r="BD333" s="144">
        <v>0</v>
      </c>
      <c r="BE333" s="144">
        <v>0</v>
      </c>
      <c r="BF333" s="144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1</v>
      </c>
      <c r="BQ333">
        <v>1</v>
      </c>
      <c r="BR333">
        <v>1</v>
      </c>
      <c r="BS333" s="371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 s="329">
        <v>0</v>
      </c>
      <c r="CD333" s="329">
        <v>0</v>
      </c>
      <c r="CE333" s="329">
        <v>0</v>
      </c>
      <c r="CF333" s="329">
        <v>0</v>
      </c>
      <c r="CG333">
        <v>0</v>
      </c>
      <c r="CH333">
        <v>0</v>
      </c>
      <c r="CI333" s="329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0</v>
      </c>
      <c r="DJ333">
        <v>0</v>
      </c>
      <c r="DK333">
        <v>0</v>
      </c>
      <c r="DL333">
        <v>0</v>
      </c>
      <c r="DM333">
        <v>0</v>
      </c>
      <c r="DN333">
        <v>0</v>
      </c>
      <c r="DO333">
        <v>0</v>
      </c>
      <c r="DP333">
        <v>0</v>
      </c>
      <c r="DQ333">
        <v>0</v>
      </c>
      <c r="DR333" s="329">
        <v>0</v>
      </c>
      <c r="DS333">
        <v>0</v>
      </c>
      <c r="DT333" s="329"/>
      <c r="DU333" s="329"/>
      <c r="DV333" s="329"/>
      <c r="DW333" s="329"/>
      <c r="DX333" s="329"/>
      <c r="DY333" s="329"/>
      <c r="DZ333" s="329"/>
      <c r="EA333" s="329"/>
      <c r="EB333" s="329"/>
      <c r="EC333" s="329"/>
      <c r="ED333" s="329"/>
      <c r="EE333" s="329"/>
      <c r="EF333" s="329"/>
      <c r="EG333" s="329"/>
      <c r="EH333" s="329"/>
      <c r="EI333" s="329"/>
      <c r="EJ333" s="329"/>
      <c r="EK333" s="329"/>
      <c r="EL333" s="329"/>
      <c r="EM333" s="329"/>
      <c r="EN333" s="329"/>
      <c r="EP333" s="329"/>
      <c r="EQ333" s="329"/>
      <c r="ER333" s="329"/>
      <c r="ES333" s="329"/>
      <c r="ET333" s="329"/>
      <c r="EU333" s="329"/>
      <c r="EV333" s="329"/>
      <c r="EW333" s="329"/>
      <c r="EX333" s="329"/>
      <c r="EY333" s="329"/>
      <c r="EZ333" s="329"/>
      <c r="FA333" s="329"/>
      <c r="FB333" s="329"/>
      <c r="FC333" s="329"/>
      <c r="FD333" s="329"/>
      <c r="FE333" s="329"/>
      <c r="FF333" s="329"/>
      <c r="FG333" s="329"/>
      <c r="FH333" s="329"/>
      <c r="FI333" s="329"/>
      <c r="FJ333" s="329"/>
      <c r="FL333" s="329"/>
      <c r="FM333" s="329"/>
      <c r="FN333">
        <v>0</v>
      </c>
      <c r="FQ333" s="329">
        <v>0</v>
      </c>
      <c r="FR333">
        <v>0</v>
      </c>
      <c r="FS333" s="329">
        <v>0</v>
      </c>
      <c r="FT333">
        <v>0</v>
      </c>
      <c r="FU333" s="329">
        <v>0</v>
      </c>
      <c r="FV333" s="329">
        <v>0</v>
      </c>
      <c r="FW333" s="329">
        <v>0</v>
      </c>
      <c r="FX333" s="329">
        <v>0</v>
      </c>
      <c r="FY333" s="329">
        <v>0</v>
      </c>
      <c r="FZ333" s="329">
        <v>0</v>
      </c>
      <c r="GA333" s="329">
        <v>0</v>
      </c>
      <c r="GB333" s="329">
        <v>0</v>
      </c>
      <c r="GC333" s="329">
        <v>0</v>
      </c>
      <c r="GD333" s="329">
        <v>0</v>
      </c>
      <c r="GE333" s="329">
        <v>0</v>
      </c>
      <c r="GF333" s="329">
        <v>0</v>
      </c>
      <c r="GG333" s="329">
        <v>0</v>
      </c>
      <c r="GH333" s="329">
        <v>0</v>
      </c>
      <c r="GI333" s="329">
        <v>0</v>
      </c>
      <c r="GJ333" s="329">
        <v>0</v>
      </c>
      <c r="GK333" s="329">
        <v>0</v>
      </c>
      <c r="GL333" s="329">
        <v>0</v>
      </c>
      <c r="GM333" s="329">
        <v>0</v>
      </c>
      <c r="GN333" s="329">
        <v>0</v>
      </c>
      <c r="GO333" s="329">
        <v>0</v>
      </c>
      <c r="GP333">
        <v>0</v>
      </c>
      <c r="GQ333" s="329">
        <v>0</v>
      </c>
      <c r="GR333" s="329">
        <v>0</v>
      </c>
      <c r="GS333" s="329">
        <v>0</v>
      </c>
      <c r="GT333" s="329">
        <v>0</v>
      </c>
      <c r="GU333" s="329">
        <v>0</v>
      </c>
      <c r="GV333">
        <v>0</v>
      </c>
      <c r="GW333">
        <v>0</v>
      </c>
      <c r="GX333">
        <v>0</v>
      </c>
      <c r="GY333">
        <v>0</v>
      </c>
      <c r="GZ333">
        <v>0</v>
      </c>
      <c r="HA333">
        <v>0</v>
      </c>
      <c r="HB333">
        <v>0</v>
      </c>
      <c r="HC333">
        <v>0</v>
      </c>
      <c r="HD333">
        <v>0</v>
      </c>
      <c r="HE333">
        <v>0</v>
      </c>
      <c r="HF333">
        <v>0</v>
      </c>
      <c r="HG333">
        <v>0</v>
      </c>
      <c r="HH333">
        <v>0</v>
      </c>
      <c r="HI333">
        <v>0</v>
      </c>
      <c r="HJ333">
        <v>0</v>
      </c>
      <c r="HK333">
        <v>0</v>
      </c>
      <c r="HL333">
        <v>0</v>
      </c>
      <c r="HM333">
        <v>0</v>
      </c>
      <c r="HN333">
        <v>0</v>
      </c>
      <c r="HO333">
        <v>0</v>
      </c>
      <c r="HP333">
        <v>0</v>
      </c>
      <c r="HQ333">
        <v>0</v>
      </c>
      <c r="HR333">
        <v>0</v>
      </c>
      <c r="HS333">
        <v>0</v>
      </c>
      <c r="HT333">
        <v>0</v>
      </c>
      <c r="HU333">
        <v>0</v>
      </c>
      <c r="HV333">
        <v>0</v>
      </c>
      <c r="HW333">
        <v>0</v>
      </c>
      <c r="HX333">
        <v>0</v>
      </c>
      <c r="HY333">
        <v>0</v>
      </c>
      <c r="HZ333">
        <v>0</v>
      </c>
      <c r="IA333">
        <v>0</v>
      </c>
      <c r="IB333">
        <v>0</v>
      </c>
      <c r="IC333">
        <v>0</v>
      </c>
      <c r="ID333">
        <v>0</v>
      </c>
      <c r="IE333">
        <v>0</v>
      </c>
      <c r="IF333">
        <v>0</v>
      </c>
      <c r="IG333">
        <v>0</v>
      </c>
      <c r="IH333">
        <v>0</v>
      </c>
      <c r="II333">
        <v>0</v>
      </c>
      <c r="IJ333">
        <v>0</v>
      </c>
      <c r="IK333">
        <v>0</v>
      </c>
      <c r="IL333">
        <v>0</v>
      </c>
      <c r="IM333">
        <v>0</v>
      </c>
      <c r="IN333" s="341">
        <f t="shared" si="276"/>
        <v>0</v>
      </c>
      <c r="IO333">
        <v>0</v>
      </c>
      <c r="IP333">
        <v>0</v>
      </c>
      <c r="IQ333">
        <v>0</v>
      </c>
      <c r="IR333">
        <v>0</v>
      </c>
      <c r="IS333">
        <v>0</v>
      </c>
      <c r="IT333">
        <v>0</v>
      </c>
      <c r="IU333">
        <v>0</v>
      </c>
      <c r="IV333">
        <v>0</v>
      </c>
      <c r="IW333">
        <v>0</v>
      </c>
      <c r="IX333">
        <v>0</v>
      </c>
      <c r="IY333">
        <v>0</v>
      </c>
      <c r="IZ333">
        <v>0</v>
      </c>
      <c r="JA333">
        <v>0</v>
      </c>
      <c r="JB333">
        <v>0</v>
      </c>
      <c r="JC333" s="343">
        <f t="shared" si="277"/>
        <v>0</v>
      </c>
      <c r="JD333">
        <v>0</v>
      </c>
      <c r="JE333">
        <v>0</v>
      </c>
      <c r="JF333" s="362">
        <f t="shared" si="278"/>
        <v>0</v>
      </c>
      <c r="JG333">
        <v>0</v>
      </c>
      <c r="JH333">
        <v>0</v>
      </c>
      <c r="JI333">
        <v>0</v>
      </c>
      <c r="JJ333">
        <v>0</v>
      </c>
      <c r="JK333">
        <v>0</v>
      </c>
      <c r="JL333">
        <v>0</v>
      </c>
      <c r="JM333">
        <v>0</v>
      </c>
      <c r="JN333" s="341">
        <f t="shared" si="279"/>
        <v>0</v>
      </c>
      <c r="JO333">
        <v>0</v>
      </c>
      <c r="JP333">
        <v>0</v>
      </c>
      <c r="JQ333">
        <v>0</v>
      </c>
      <c r="JR333">
        <v>0</v>
      </c>
      <c r="JS333">
        <v>0</v>
      </c>
      <c r="JT333">
        <v>0</v>
      </c>
      <c r="JU333">
        <v>0</v>
      </c>
      <c r="JV333" s="341">
        <f t="shared" si="280"/>
        <v>0</v>
      </c>
      <c r="JW333">
        <v>0</v>
      </c>
      <c r="JX333">
        <v>0</v>
      </c>
      <c r="JY333">
        <v>0</v>
      </c>
      <c r="JZ333">
        <v>0</v>
      </c>
      <c r="KA333">
        <v>0</v>
      </c>
      <c r="KB333">
        <v>0</v>
      </c>
      <c r="KC333">
        <v>0</v>
      </c>
      <c r="KD333">
        <v>0</v>
      </c>
      <c r="KE333">
        <v>0</v>
      </c>
      <c r="KF333">
        <v>0</v>
      </c>
      <c r="KG333">
        <v>0</v>
      </c>
      <c r="KH333">
        <v>0</v>
      </c>
      <c r="KI333">
        <v>0</v>
      </c>
      <c r="KJ333">
        <v>0</v>
      </c>
      <c r="KK333">
        <v>0</v>
      </c>
      <c r="KL333">
        <v>0</v>
      </c>
      <c r="KM333">
        <v>0</v>
      </c>
      <c r="KN333">
        <v>0</v>
      </c>
      <c r="KO333">
        <v>0</v>
      </c>
      <c r="KP333">
        <v>0</v>
      </c>
      <c r="KQ333">
        <v>0</v>
      </c>
      <c r="KR333">
        <v>0</v>
      </c>
      <c r="KS333">
        <v>0</v>
      </c>
      <c r="KT333">
        <v>0</v>
      </c>
      <c r="KU333">
        <v>0</v>
      </c>
      <c r="KV333">
        <v>0</v>
      </c>
      <c r="KW333">
        <v>0</v>
      </c>
      <c r="KX333">
        <v>0</v>
      </c>
      <c r="KY333">
        <v>0</v>
      </c>
      <c r="KZ333" s="473">
        <v>0</v>
      </c>
      <c r="LA333" s="473">
        <v>0</v>
      </c>
      <c r="LB333" s="473">
        <v>0</v>
      </c>
      <c r="LC333" s="473">
        <v>0</v>
      </c>
      <c r="LD333" s="473">
        <v>0</v>
      </c>
      <c r="LE333" s="473">
        <v>0</v>
      </c>
      <c r="LF333" s="473">
        <v>0</v>
      </c>
      <c r="LG333" s="473">
        <v>0</v>
      </c>
      <c r="LH333" s="473">
        <v>0</v>
      </c>
      <c r="LI333" s="473">
        <v>0</v>
      </c>
      <c r="LJ333">
        <v>0</v>
      </c>
      <c r="LK333">
        <v>0</v>
      </c>
      <c r="LL333">
        <v>0</v>
      </c>
      <c r="LM333">
        <v>0</v>
      </c>
      <c r="LN333" s="471">
        <v>0</v>
      </c>
      <c r="LO333" s="471">
        <v>0</v>
      </c>
      <c r="LP333" s="471">
        <v>0</v>
      </c>
      <c r="LQ333">
        <v>0</v>
      </c>
      <c r="LR333" s="471">
        <v>0</v>
      </c>
      <c r="LS333">
        <v>0</v>
      </c>
      <c r="LT333">
        <v>0</v>
      </c>
      <c r="LU333">
        <v>0</v>
      </c>
      <c r="LV333">
        <v>0</v>
      </c>
      <c r="LW333">
        <v>0</v>
      </c>
      <c r="LX333">
        <v>0</v>
      </c>
      <c r="LY333">
        <v>0</v>
      </c>
      <c r="LZ333">
        <v>0</v>
      </c>
      <c r="MA333">
        <v>0</v>
      </c>
      <c r="MB333">
        <v>0</v>
      </c>
      <c r="MC333">
        <v>0</v>
      </c>
      <c r="MD333">
        <v>0</v>
      </c>
      <c r="ME333">
        <v>0</v>
      </c>
      <c r="MF333">
        <v>0</v>
      </c>
      <c r="MG333">
        <v>0</v>
      </c>
      <c r="MH333">
        <v>0</v>
      </c>
      <c r="MI333">
        <v>0</v>
      </c>
      <c r="MJ333">
        <v>0</v>
      </c>
      <c r="MK333">
        <v>0</v>
      </c>
      <c r="ML333">
        <v>0</v>
      </c>
      <c r="MM333">
        <v>0</v>
      </c>
      <c r="MN333">
        <v>0</v>
      </c>
      <c r="MO333" s="471">
        <v>0</v>
      </c>
      <c r="MP333" s="471">
        <v>0</v>
      </c>
      <c r="MQ333">
        <v>0</v>
      </c>
      <c r="MR333">
        <v>0</v>
      </c>
      <c r="MS333">
        <v>0</v>
      </c>
      <c r="MT333">
        <v>0</v>
      </c>
      <c r="MU333">
        <v>0</v>
      </c>
      <c r="MV333">
        <v>0</v>
      </c>
      <c r="MW333">
        <v>0</v>
      </c>
      <c r="MX333">
        <v>0</v>
      </c>
      <c r="MY333">
        <v>0</v>
      </c>
      <c r="MZ333">
        <v>0</v>
      </c>
      <c r="NA333">
        <v>0</v>
      </c>
      <c r="NB333">
        <v>0</v>
      </c>
      <c r="NC333">
        <v>0</v>
      </c>
      <c r="ND333">
        <v>0</v>
      </c>
      <c r="NE333">
        <v>0</v>
      </c>
      <c r="NF333">
        <v>0</v>
      </c>
      <c r="NG333">
        <v>0</v>
      </c>
      <c r="NH333">
        <v>0</v>
      </c>
      <c r="NI333">
        <v>0</v>
      </c>
      <c r="NJ333">
        <v>0</v>
      </c>
      <c r="NK333">
        <v>0</v>
      </c>
      <c r="NL333">
        <v>0</v>
      </c>
      <c r="NM333">
        <v>0</v>
      </c>
      <c r="NN333">
        <v>0</v>
      </c>
      <c r="NO333">
        <v>0</v>
      </c>
      <c r="NP333">
        <v>0</v>
      </c>
      <c r="NQ333">
        <v>0</v>
      </c>
      <c r="NR333">
        <v>0</v>
      </c>
      <c r="NS333">
        <v>0</v>
      </c>
      <c r="NT333">
        <v>0</v>
      </c>
      <c r="NU333">
        <v>0</v>
      </c>
      <c r="NV333">
        <v>0</v>
      </c>
      <c r="NW333">
        <v>0</v>
      </c>
      <c r="NX333">
        <v>0</v>
      </c>
      <c r="NY333">
        <v>0</v>
      </c>
      <c r="NZ333">
        <v>0</v>
      </c>
      <c r="OA333">
        <v>0</v>
      </c>
      <c r="OB333">
        <v>0</v>
      </c>
      <c r="OC333">
        <v>0</v>
      </c>
      <c r="OD333">
        <v>0</v>
      </c>
      <c r="OE333">
        <v>0</v>
      </c>
      <c r="OF333">
        <v>0</v>
      </c>
      <c r="OG333">
        <v>0</v>
      </c>
      <c r="OH333">
        <v>0</v>
      </c>
      <c r="OI333">
        <v>0</v>
      </c>
      <c r="OJ333">
        <v>0</v>
      </c>
      <c r="OK333">
        <v>0</v>
      </c>
      <c r="OL333">
        <v>0</v>
      </c>
      <c r="OM333">
        <v>0</v>
      </c>
      <c r="ON333">
        <v>0</v>
      </c>
      <c r="OO333">
        <v>0</v>
      </c>
      <c r="OP333">
        <v>0</v>
      </c>
      <c r="OQ333">
        <v>0</v>
      </c>
      <c r="OR333" s="471">
        <v>0</v>
      </c>
      <c r="OS333" s="471">
        <v>0</v>
      </c>
      <c r="OT333" s="471">
        <v>0</v>
      </c>
      <c r="OU333" s="471">
        <v>0</v>
      </c>
      <c r="OV333" s="471">
        <v>0</v>
      </c>
      <c r="OW333" s="471">
        <v>0</v>
      </c>
      <c r="OX333" s="471">
        <v>0</v>
      </c>
      <c r="OY333" s="471">
        <v>0</v>
      </c>
      <c r="OZ333" s="471">
        <v>0</v>
      </c>
    </row>
    <row r="334" spans="1:436" x14ac:dyDescent="0.2">
      <c r="A334" s="55"/>
      <c r="B334" s="1">
        <v>4</v>
      </c>
      <c r="C334" s="166">
        <f t="shared" ca="1" si="275"/>
        <v>0</v>
      </c>
      <c r="D334" s="154"/>
      <c r="E334" s="154"/>
      <c r="F334" s="154"/>
      <c r="G334">
        <v>1</v>
      </c>
      <c r="H334">
        <v>1</v>
      </c>
      <c r="I334" s="341">
        <v>1</v>
      </c>
      <c r="J334">
        <v>1</v>
      </c>
      <c r="K334">
        <v>1</v>
      </c>
      <c r="L334">
        <v>0</v>
      </c>
      <c r="M334">
        <v>0</v>
      </c>
      <c r="N334">
        <v>1</v>
      </c>
      <c r="O334">
        <v>1</v>
      </c>
      <c r="P334">
        <v>1</v>
      </c>
      <c r="Q334">
        <v>1</v>
      </c>
      <c r="R334">
        <v>1</v>
      </c>
      <c r="S334">
        <v>1</v>
      </c>
      <c r="T334">
        <v>0</v>
      </c>
      <c r="U334">
        <v>0</v>
      </c>
      <c r="V334">
        <v>1</v>
      </c>
      <c r="W334">
        <v>1</v>
      </c>
      <c r="X334">
        <v>1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1</v>
      </c>
      <c r="AH334">
        <v>2</v>
      </c>
      <c r="AI334">
        <v>2</v>
      </c>
      <c r="AJ334">
        <v>3</v>
      </c>
      <c r="AK334">
        <v>2</v>
      </c>
      <c r="AL334">
        <v>2</v>
      </c>
      <c r="AM334">
        <v>3</v>
      </c>
      <c r="AN334">
        <v>4</v>
      </c>
      <c r="AO334">
        <v>4</v>
      </c>
      <c r="AP334" s="362">
        <v>3.5</v>
      </c>
      <c r="AQ334">
        <v>3</v>
      </c>
      <c r="AR334">
        <v>2</v>
      </c>
      <c r="AS334">
        <v>3</v>
      </c>
      <c r="AT334">
        <v>3</v>
      </c>
      <c r="AU334">
        <v>2</v>
      </c>
      <c r="AV334">
        <v>2</v>
      </c>
      <c r="AW334" s="144">
        <v>4</v>
      </c>
      <c r="AX334" s="144">
        <v>4</v>
      </c>
      <c r="AY334" s="144">
        <v>6</v>
      </c>
      <c r="AZ334" s="144">
        <v>6</v>
      </c>
      <c r="BA334" s="144">
        <v>6</v>
      </c>
      <c r="BB334" s="144">
        <v>6</v>
      </c>
      <c r="BC334" s="144">
        <v>6</v>
      </c>
      <c r="BD334" s="144">
        <v>5</v>
      </c>
      <c r="BE334" s="144">
        <v>6</v>
      </c>
      <c r="BF334" s="144">
        <v>5</v>
      </c>
      <c r="BG334">
        <v>5</v>
      </c>
      <c r="BH334">
        <v>4</v>
      </c>
      <c r="BI334">
        <v>2</v>
      </c>
      <c r="BJ334">
        <v>2</v>
      </c>
      <c r="BK334">
        <v>2</v>
      </c>
      <c r="BL334">
        <v>3</v>
      </c>
      <c r="BM334">
        <v>3</v>
      </c>
      <c r="BN334">
        <v>3</v>
      </c>
      <c r="BO334">
        <v>3</v>
      </c>
      <c r="BP334">
        <v>2</v>
      </c>
      <c r="BQ334">
        <v>2</v>
      </c>
      <c r="BR334">
        <v>3</v>
      </c>
      <c r="BS334" s="371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 s="329">
        <v>0</v>
      </c>
      <c r="CD334" s="329">
        <v>0</v>
      </c>
      <c r="CE334" s="329">
        <v>0</v>
      </c>
      <c r="CF334" s="329">
        <v>1</v>
      </c>
      <c r="CG334">
        <v>0</v>
      </c>
      <c r="CH334">
        <v>0</v>
      </c>
      <c r="CI334" s="329">
        <v>0</v>
      </c>
      <c r="CJ334">
        <v>0</v>
      </c>
      <c r="CK334">
        <v>1</v>
      </c>
      <c r="CL334">
        <v>1</v>
      </c>
      <c r="CM334">
        <v>1</v>
      </c>
      <c r="CN334">
        <v>0</v>
      </c>
      <c r="CO334">
        <v>0</v>
      </c>
      <c r="CP334">
        <v>0</v>
      </c>
      <c r="CQ334">
        <v>0</v>
      </c>
      <c r="CR334">
        <v>0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0</v>
      </c>
      <c r="DI334">
        <v>0</v>
      </c>
      <c r="DJ334">
        <v>0</v>
      </c>
      <c r="DK334">
        <v>0</v>
      </c>
      <c r="DL334">
        <v>0</v>
      </c>
      <c r="DM334">
        <v>0</v>
      </c>
      <c r="DN334">
        <v>0</v>
      </c>
      <c r="DO334">
        <v>0</v>
      </c>
      <c r="DP334">
        <v>0</v>
      </c>
      <c r="DQ334">
        <v>0</v>
      </c>
      <c r="DR334" s="329">
        <v>0</v>
      </c>
      <c r="DS334">
        <v>0</v>
      </c>
      <c r="DT334" s="329"/>
      <c r="DU334" s="329"/>
      <c r="DV334" s="329"/>
      <c r="DW334" s="329">
        <v>1</v>
      </c>
      <c r="DX334" s="329">
        <v>1</v>
      </c>
      <c r="DY334" s="329">
        <v>1</v>
      </c>
      <c r="DZ334" s="329">
        <v>1</v>
      </c>
      <c r="EA334" s="329">
        <v>1</v>
      </c>
      <c r="EB334" s="329">
        <v>1</v>
      </c>
      <c r="EC334" s="329">
        <v>1</v>
      </c>
      <c r="ED334" s="329">
        <v>1</v>
      </c>
      <c r="EE334" s="329">
        <v>1</v>
      </c>
      <c r="EF334" s="329">
        <v>1</v>
      </c>
      <c r="EG334" s="329"/>
      <c r="EH334" s="329"/>
      <c r="EI334" s="329"/>
      <c r="EJ334" s="329"/>
      <c r="EK334" s="329"/>
      <c r="EL334" s="329"/>
      <c r="EM334" s="329"/>
      <c r="EN334" s="329"/>
      <c r="EP334" s="329"/>
      <c r="EQ334" s="329"/>
      <c r="ER334" s="329">
        <v>1</v>
      </c>
      <c r="ES334" s="329">
        <v>1</v>
      </c>
      <c r="ET334" s="329">
        <v>1</v>
      </c>
      <c r="EU334" s="329"/>
      <c r="EV334" s="329"/>
      <c r="EW334" s="329"/>
      <c r="EX334" s="329"/>
      <c r="EY334" s="329"/>
      <c r="EZ334" s="329"/>
      <c r="FA334" s="329"/>
      <c r="FB334" s="329"/>
      <c r="FC334" s="329"/>
      <c r="FD334" s="329"/>
      <c r="FE334" s="329"/>
      <c r="FF334" s="329"/>
      <c r="FG334" s="329"/>
      <c r="FH334" s="329"/>
      <c r="FI334" s="329"/>
      <c r="FJ334" s="329"/>
      <c r="FL334" s="329"/>
      <c r="FM334" s="329"/>
      <c r="FN334">
        <v>0</v>
      </c>
      <c r="FQ334" s="329">
        <v>0</v>
      </c>
      <c r="FR334">
        <v>0</v>
      </c>
      <c r="FS334" s="329">
        <v>0</v>
      </c>
      <c r="FT334">
        <v>0</v>
      </c>
      <c r="FU334" s="329">
        <v>0</v>
      </c>
      <c r="FV334" s="329">
        <v>0</v>
      </c>
      <c r="FW334" s="329">
        <v>0</v>
      </c>
      <c r="FX334" s="329">
        <v>0</v>
      </c>
      <c r="FY334" s="329">
        <v>0</v>
      </c>
      <c r="FZ334" s="329">
        <v>0</v>
      </c>
      <c r="GA334" s="329">
        <v>0</v>
      </c>
      <c r="GB334" s="329">
        <v>0</v>
      </c>
      <c r="GC334" s="329">
        <v>0</v>
      </c>
      <c r="GD334" s="329">
        <v>0</v>
      </c>
      <c r="GE334" s="329">
        <v>0</v>
      </c>
      <c r="GF334" s="329">
        <v>0</v>
      </c>
      <c r="GG334" s="329">
        <v>0</v>
      </c>
      <c r="GH334" s="329">
        <v>0</v>
      </c>
      <c r="GI334" s="329">
        <v>0</v>
      </c>
      <c r="GJ334" s="329">
        <v>0</v>
      </c>
      <c r="GK334" s="329">
        <v>0</v>
      </c>
      <c r="GL334" s="329">
        <v>0</v>
      </c>
      <c r="GM334" s="329">
        <v>0</v>
      </c>
      <c r="GN334" s="329">
        <v>0</v>
      </c>
      <c r="GO334" s="329">
        <v>0</v>
      </c>
      <c r="GP334">
        <v>0</v>
      </c>
      <c r="GQ334" s="329">
        <v>0</v>
      </c>
      <c r="GR334" s="329">
        <v>0</v>
      </c>
      <c r="GS334" s="329">
        <v>0</v>
      </c>
      <c r="GT334" s="329">
        <v>0</v>
      </c>
      <c r="GU334" s="329">
        <v>0</v>
      </c>
      <c r="GV334">
        <v>0</v>
      </c>
      <c r="GW334">
        <v>0</v>
      </c>
      <c r="GX334">
        <v>0</v>
      </c>
      <c r="GY334">
        <v>0</v>
      </c>
      <c r="GZ334">
        <v>0</v>
      </c>
      <c r="HA334">
        <v>0</v>
      </c>
      <c r="HB334">
        <v>0</v>
      </c>
      <c r="HC334">
        <v>0</v>
      </c>
      <c r="HD334">
        <v>0</v>
      </c>
      <c r="HE334">
        <v>0</v>
      </c>
      <c r="HF334">
        <v>0</v>
      </c>
      <c r="HG334">
        <v>0</v>
      </c>
      <c r="HH334">
        <v>0</v>
      </c>
      <c r="HI334">
        <v>0</v>
      </c>
      <c r="HJ334">
        <v>0</v>
      </c>
      <c r="HK334">
        <v>0</v>
      </c>
      <c r="HL334">
        <v>0</v>
      </c>
      <c r="HM334">
        <v>0</v>
      </c>
      <c r="HN334">
        <v>0</v>
      </c>
      <c r="HO334">
        <v>0</v>
      </c>
      <c r="HP334">
        <v>0</v>
      </c>
      <c r="HQ334">
        <v>0</v>
      </c>
      <c r="HR334">
        <v>0</v>
      </c>
      <c r="HS334">
        <v>0</v>
      </c>
      <c r="HT334">
        <v>0</v>
      </c>
      <c r="HU334">
        <v>0</v>
      </c>
      <c r="HV334">
        <v>0</v>
      </c>
      <c r="HW334">
        <v>0</v>
      </c>
      <c r="HX334">
        <v>0</v>
      </c>
      <c r="HY334">
        <v>1</v>
      </c>
      <c r="HZ334">
        <v>2</v>
      </c>
      <c r="IA334">
        <v>2</v>
      </c>
      <c r="IB334">
        <v>2</v>
      </c>
      <c r="IC334">
        <v>2</v>
      </c>
      <c r="ID334">
        <v>1</v>
      </c>
      <c r="IE334">
        <v>1</v>
      </c>
      <c r="IF334">
        <v>1</v>
      </c>
      <c r="IG334">
        <v>1</v>
      </c>
      <c r="IH334">
        <v>1</v>
      </c>
      <c r="II334">
        <v>1</v>
      </c>
      <c r="IJ334">
        <v>1</v>
      </c>
      <c r="IK334">
        <v>1</v>
      </c>
      <c r="IL334">
        <v>1</v>
      </c>
      <c r="IM334">
        <v>1</v>
      </c>
      <c r="IN334" s="341">
        <f t="shared" si="276"/>
        <v>1</v>
      </c>
      <c r="IO334">
        <v>1</v>
      </c>
      <c r="IP334">
        <v>1</v>
      </c>
      <c r="IQ334">
        <v>1</v>
      </c>
      <c r="IR334">
        <v>0</v>
      </c>
      <c r="IS334">
        <v>0</v>
      </c>
      <c r="IT334">
        <v>0</v>
      </c>
      <c r="IU334">
        <v>0</v>
      </c>
      <c r="IV334">
        <v>0</v>
      </c>
      <c r="IW334">
        <v>0</v>
      </c>
      <c r="IX334">
        <v>0</v>
      </c>
      <c r="IY334">
        <v>0</v>
      </c>
      <c r="IZ334">
        <v>0</v>
      </c>
      <c r="JA334">
        <v>0</v>
      </c>
      <c r="JB334">
        <v>0</v>
      </c>
      <c r="JC334" s="343">
        <f t="shared" si="277"/>
        <v>0</v>
      </c>
      <c r="JD334">
        <v>0</v>
      </c>
      <c r="JE334">
        <v>0</v>
      </c>
      <c r="JF334" s="362">
        <f t="shared" si="278"/>
        <v>0</v>
      </c>
      <c r="JG334">
        <v>0</v>
      </c>
      <c r="JH334">
        <v>0</v>
      </c>
      <c r="JI334">
        <v>0</v>
      </c>
      <c r="JJ334">
        <v>0</v>
      </c>
      <c r="JK334">
        <v>0</v>
      </c>
      <c r="JL334">
        <v>0</v>
      </c>
      <c r="JM334">
        <v>0</v>
      </c>
      <c r="JN334" s="341">
        <f t="shared" si="279"/>
        <v>0</v>
      </c>
      <c r="JO334">
        <v>0</v>
      </c>
      <c r="JP334">
        <v>0</v>
      </c>
      <c r="JQ334">
        <v>0</v>
      </c>
      <c r="JR334">
        <v>0</v>
      </c>
      <c r="JS334">
        <v>1</v>
      </c>
      <c r="JT334">
        <v>0</v>
      </c>
      <c r="JU334">
        <v>0</v>
      </c>
      <c r="JV334" s="341">
        <f t="shared" si="280"/>
        <v>0</v>
      </c>
      <c r="JW334">
        <v>0</v>
      </c>
      <c r="JX334">
        <v>0</v>
      </c>
      <c r="JY334">
        <v>0</v>
      </c>
      <c r="JZ334">
        <v>0</v>
      </c>
      <c r="KA334">
        <v>0</v>
      </c>
      <c r="KB334">
        <v>0</v>
      </c>
      <c r="KC334">
        <v>0</v>
      </c>
      <c r="KD334">
        <v>0</v>
      </c>
      <c r="KE334">
        <v>0</v>
      </c>
      <c r="KF334">
        <v>1</v>
      </c>
      <c r="KG334">
        <v>0</v>
      </c>
      <c r="KH334">
        <v>0</v>
      </c>
      <c r="KI334">
        <v>0</v>
      </c>
      <c r="KJ334">
        <v>0</v>
      </c>
      <c r="KK334">
        <v>2</v>
      </c>
      <c r="KL334">
        <v>1</v>
      </c>
      <c r="KM334">
        <v>1</v>
      </c>
      <c r="KN334">
        <v>1</v>
      </c>
      <c r="KO334">
        <v>1</v>
      </c>
      <c r="KP334">
        <v>1</v>
      </c>
      <c r="KQ334">
        <v>1</v>
      </c>
      <c r="KR334">
        <v>1</v>
      </c>
      <c r="KS334">
        <v>1</v>
      </c>
      <c r="KT334">
        <v>1</v>
      </c>
      <c r="KU334">
        <v>1</v>
      </c>
      <c r="KV334">
        <v>1</v>
      </c>
      <c r="KW334">
        <v>1</v>
      </c>
      <c r="KX334">
        <v>1</v>
      </c>
      <c r="KY334">
        <v>1</v>
      </c>
      <c r="KZ334" s="471">
        <v>0</v>
      </c>
      <c r="LA334" s="471">
        <v>0</v>
      </c>
      <c r="LB334" s="471">
        <v>0</v>
      </c>
      <c r="LC334" s="471">
        <v>0</v>
      </c>
      <c r="LD334" s="471">
        <v>0</v>
      </c>
      <c r="LE334" s="471">
        <v>0</v>
      </c>
      <c r="LF334" s="471">
        <v>1</v>
      </c>
      <c r="LG334" s="471">
        <v>1</v>
      </c>
      <c r="LH334" s="471">
        <v>1</v>
      </c>
      <c r="LI334" s="471">
        <v>0</v>
      </c>
      <c r="LJ334">
        <v>0</v>
      </c>
      <c r="LK334">
        <v>0</v>
      </c>
      <c r="LL334">
        <v>0</v>
      </c>
      <c r="LM334">
        <v>0</v>
      </c>
      <c r="LN334" s="471">
        <v>0</v>
      </c>
      <c r="LO334" s="471">
        <v>0</v>
      </c>
      <c r="LP334" s="471">
        <v>0</v>
      </c>
      <c r="LQ334">
        <v>0</v>
      </c>
      <c r="LR334" s="471">
        <v>0</v>
      </c>
      <c r="LS334">
        <v>0</v>
      </c>
      <c r="LT334">
        <v>1</v>
      </c>
      <c r="LU334">
        <v>1</v>
      </c>
      <c r="LV334">
        <v>2</v>
      </c>
      <c r="LW334">
        <v>1</v>
      </c>
      <c r="LX334">
        <v>1</v>
      </c>
      <c r="LY334">
        <v>0</v>
      </c>
      <c r="LZ334">
        <v>0</v>
      </c>
      <c r="MA334">
        <v>1</v>
      </c>
      <c r="MB334">
        <v>1</v>
      </c>
      <c r="MC334">
        <v>1</v>
      </c>
      <c r="MD334">
        <v>2</v>
      </c>
      <c r="ME334">
        <v>1</v>
      </c>
      <c r="MF334">
        <v>1</v>
      </c>
      <c r="MG334">
        <v>1</v>
      </c>
      <c r="MH334">
        <v>0</v>
      </c>
      <c r="MI334">
        <v>0</v>
      </c>
      <c r="MJ334">
        <v>0</v>
      </c>
      <c r="MK334">
        <v>0</v>
      </c>
      <c r="ML334">
        <v>0</v>
      </c>
      <c r="MM334">
        <v>0</v>
      </c>
      <c r="MN334">
        <v>0</v>
      </c>
      <c r="MO334" s="471">
        <v>0</v>
      </c>
      <c r="MP334" s="471">
        <v>0</v>
      </c>
      <c r="MQ334">
        <v>0</v>
      </c>
      <c r="MR334">
        <v>0</v>
      </c>
      <c r="MS334">
        <v>0</v>
      </c>
      <c r="MT334">
        <v>0</v>
      </c>
      <c r="MU334">
        <v>1</v>
      </c>
      <c r="MV334">
        <v>1</v>
      </c>
      <c r="MW334">
        <v>1</v>
      </c>
      <c r="MX334">
        <v>1</v>
      </c>
      <c r="MY334">
        <v>1</v>
      </c>
      <c r="MZ334">
        <v>1</v>
      </c>
      <c r="NA334">
        <v>1</v>
      </c>
      <c r="NB334">
        <v>1</v>
      </c>
      <c r="NC334">
        <v>1</v>
      </c>
      <c r="ND334">
        <v>0</v>
      </c>
      <c r="NE334">
        <v>0</v>
      </c>
      <c r="NF334">
        <v>0</v>
      </c>
      <c r="NG334">
        <v>0</v>
      </c>
      <c r="NH334">
        <v>0</v>
      </c>
      <c r="NI334">
        <v>1</v>
      </c>
      <c r="NJ334">
        <v>1</v>
      </c>
      <c r="NK334">
        <v>0</v>
      </c>
      <c r="NL334">
        <v>1</v>
      </c>
      <c r="NM334">
        <v>0</v>
      </c>
      <c r="NN334">
        <v>2</v>
      </c>
      <c r="NO334">
        <v>1</v>
      </c>
      <c r="NP334">
        <v>1</v>
      </c>
      <c r="NQ334">
        <v>1</v>
      </c>
      <c r="NR334">
        <v>1</v>
      </c>
      <c r="NS334">
        <v>1</v>
      </c>
      <c r="NT334">
        <v>1</v>
      </c>
      <c r="NU334">
        <v>1</v>
      </c>
      <c r="NV334">
        <v>1</v>
      </c>
      <c r="NW334">
        <v>1</v>
      </c>
      <c r="NX334">
        <v>1</v>
      </c>
      <c r="NY334">
        <v>0</v>
      </c>
      <c r="NZ334">
        <v>0</v>
      </c>
      <c r="OA334">
        <v>1</v>
      </c>
      <c r="OB334">
        <v>1</v>
      </c>
      <c r="OC334">
        <v>1</v>
      </c>
      <c r="OD334">
        <v>1</v>
      </c>
      <c r="OE334">
        <v>0</v>
      </c>
      <c r="OF334">
        <v>0</v>
      </c>
      <c r="OG334">
        <v>1</v>
      </c>
      <c r="OH334">
        <v>1</v>
      </c>
      <c r="OI334">
        <v>1</v>
      </c>
      <c r="OJ334">
        <v>1</v>
      </c>
      <c r="OK334">
        <v>1</v>
      </c>
      <c r="OL334">
        <v>1</v>
      </c>
      <c r="OM334">
        <v>1</v>
      </c>
      <c r="ON334">
        <v>2</v>
      </c>
      <c r="OO334">
        <v>2</v>
      </c>
      <c r="OP334">
        <v>0</v>
      </c>
      <c r="OQ334">
        <v>0</v>
      </c>
      <c r="OR334" s="471">
        <v>0</v>
      </c>
      <c r="OS334" s="471">
        <v>0</v>
      </c>
      <c r="OT334" s="471">
        <v>0</v>
      </c>
      <c r="OU334" s="471">
        <v>0</v>
      </c>
      <c r="OV334" s="471">
        <v>0</v>
      </c>
      <c r="OW334" s="471">
        <v>0</v>
      </c>
      <c r="OX334" s="471">
        <v>0</v>
      </c>
      <c r="OY334" s="471">
        <v>0</v>
      </c>
      <c r="OZ334" s="471">
        <v>0</v>
      </c>
    </row>
    <row r="335" spans="1:436" s="144" customFormat="1" x14ac:dyDescent="0.2">
      <c r="A335" s="318"/>
      <c r="B335" s="318">
        <v>5</v>
      </c>
      <c r="C335" s="319">
        <f t="shared" ca="1" si="275"/>
        <v>0</v>
      </c>
      <c r="D335" s="322"/>
      <c r="E335" s="322"/>
      <c r="F335" s="322"/>
      <c r="G335" s="144">
        <v>3</v>
      </c>
      <c r="H335" s="144">
        <v>4</v>
      </c>
      <c r="I335" s="343">
        <v>3.5</v>
      </c>
      <c r="J335" s="144">
        <v>3</v>
      </c>
      <c r="K335" s="144">
        <v>2</v>
      </c>
      <c r="L335" s="144">
        <v>1</v>
      </c>
      <c r="M335" s="144">
        <v>1</v>
      </c>
      <c r="N335" s="144">
        <v>1</v>
      </c>
      <c r="O335" s="144">
        <v>1</v>
      </c>
      <c r="P335" s="144">
        <v>2</v>
      </c>
      <c r="Q335" s="144">
        <v>2</v>
      </c>
      <c r="R335" s="144">
        <v>4</v>
      </c>
      <c r="S335" s="144">
        <v>4</v>
      </c>
      <c r="T335" s="144">
        <v>4</v>
      </c>
      <c r="U335" s="144">
        <v>4</v>
      </c>
      <c r="V335" s="144">
        <v>4</v>
      </c>
      <c r="W335" s="144">
        <v>3</v>
      </c>
      <c r="X335" s="144">
        <v>3</v>
      </c>
      <c r="Y335" s="144">
        <v>3</v>
      </c>
      <c r="Z335" s="144">
        <v>3</v>
      </c>
      <c r="AA335" s="144">
        <v>4</v>
      </c>
      <c r="AB335" s="144">
        <v>4</v>
      </c>
      <c r="AC335" s="144">
        <v>2</v>
      </c>
      <c r="AD335" s="144">
        <v>4</v>
      </c>
      <c r="AE335" s="144">
        <v>4</v>
      </c>
      <c r="AF335" s="144">
        <v>4</v>
      </c>
      <c r="AG335" s="144">
        <v>3</v>
      </c>
      <c r="AH335" s="144">
        <v>2</v>
      </c>
      <c r="AI335" s="144">
        <v>1</v>
      </c>
      <c r="AJ335" s="144">
        <v>1</v>
      </c>
      <c r="AK335" s="144">
        <v>1</v>
      </c>
      <c r="AL335" s="144">
        <v>1</v>
      </c>
      <c r="AM335" s="144">
        <v>3</v>
      </c>
      <c r="AN335" s="144">
        <v>3</v>
      </c>
      <c r="AO335" s="144">
        <v>4</v>
      </c>
      <c r="AP335" s="363">
        <v>4.5</v>
      </c>
      <c r="AQ335" s="144">
        <v>5</v>
      </c>
      <c r="AR335" s="144">
        <v>5</v>
      </c>
      <c r="AS335" s="144">
        <v>7</v>
      </c>
      <c r="AT335" s="144">
        <v>7</v>
      </c>
      <c r="AU335" s="144">
        <v>7</v>
      </c>
      <c r="AV335" s="144">
        <v>8</v>
      </c>
      <c r="AW335" s="144">
        <v>8</v>
      </c>
      <c r="AX335" s="144">
        <v>8</v>
      </c>
      <c r="AY335" s="144">
        <v>7</v>
      </c>
      <c r="AZ335" s="144">
        <v>7</v>
      </c>
      <c r="BA335" s="144">
        <v>6</v>
      </c>
      <c r="BB335" s="144">
        <v>6</v>
      </c>
      <c r="BC335" s="144">
        <v>5</v>
      </c>
      <c r="BD335" s="144">
        <v>4</v>
      </c>
      <c r="BE335" s="144">
        <v>4</v>
      </c>
      <c r="BF335" s="144">
        <v>5</v>
      </c>
      <c r="BG335" s="144">
        <v>5</v>
      </c>
      <c r="BH335" s="144">
        <v>4</v>
      </c>
      <c r="BI335" s="144">
        <v>3</v>
      </c>
      <c r="BJ335" s="144">
        <v>2</v>
      </c>
      <c r="BK335" s="144">
        <v>2</v>
      </c>
      <c r="BL335" s="144">
        <v>3</v>
      </c>
      <c r="BM335" s="144">
        <v>4</v>
      </c>
      <c r="BN335" s="144">
        <v>5</v>
      </c>
      <c r="BO335" s="144">
        <v>5</v>
      </c>
      <c r="BP335" s="144">
        <v>3</v>
      </c>
      <c r="BQ335" s="144">
        <v>3</v>
      </c>
      <c r="BR335" s="144">
        <v>3</v>
      </c>
      <c r="BS335" s="371">
        <v>0</v>
      </c>
      <c r="BT335" s="144">
        <v>0</v>
      </c>
      <c r="BU335" s="144">
        <v>0</v>
      </c>
      <c r="BV335" s="144">
        <v>0</v>
      </c>
      <c r="BW335" s="144">
        <v>0</v>
      </c>
      <c r="BX335" s="144">
        <v>0</v>
      </c>
      <c r="BY335" s="144">
        <v>0</v>
      </c>
      <c r="BZ335" s="144">
        <v>0</v>
      </c>
      <c r="CA335" s="144">
        <v>0</v>
      </c>
      <c r="CB335" s="144">
        <v>0</v>
      </c>
      <c r="CC335" s="329">
        <v>0</v>
      </c>
      <c r="CD335" s="329">
        <v>0</v>
      </c>
      <c r="CE335" s="329">
        <v>0</v>
      </c>
      <c r="CF335" s="329">
        <v>0</v>
      </c>
      <c r="CG335" s="144">
        <v>0</v>
      </c>
      <c r="CH335" s="144">
        <v>0</v>
      </c>
      <c r="CI335" s="329">
        <v>0</v>
      </c>
      <c r="CJ335" s="144">
        <v>0</v>
      </c>
      <c r="CK335" s="144">
        <v>0</v>
      </c>
      <c r="CL335" s="144">
        <v>0</v>
      </c>
      <c r="CM335" s="144">
        <v>0</v>
      </c>
      <c r="CN335" s="144">
        <v>0</v>
      </c>
      <c r="CO335" s="144">
        <v>0</v>
      </c>
      <c r="CP335" s="144">
        <v>0</v>
      </c>
      <c r="CQ335" s="144">
        <v>0</v>
      </c>
      <c r="CR335" s="144">
        <v>0</v>
      </c>
      <c r="CS335" s="144">
        <v>0</v>
      </c>
      <c r="CT335" s="144">
        <v>0</v>
      </c>
      <c r="CU335" s="144">
        <v>0</v>
      </c>
      <c r="CV335" s="144">
        <v>0</v>
      </c>
      <c r="CW335" s="144">
        <v>0</v>
      </c>
      <c r="CX335" s="144">
        <v>0</v>
      </c>
      <c r="CY335" s="144">
        <v>0</v>
      </c>
      <c r="CZ335" s="144">
        <v>0</v>
      </c>
      <c r="DA335" s="144">
        <v>0</v>
      </c>
      <c r="DB335" s="144">
        <v>0</v>
      </c>
      <c r="DC335" s="144">
        <v>0</v>
      </c>
      <c r="DD335" s="144">
        <v>0</v>
      </c>
      <c r="DE335" s="144">
        <v>0</v>
      </c>
      <c r="DF335" s="144">
        <v>0</v>
      </c>
      <c r="DG335" s="144">
        <v>0</v>
      </c>
      <c r="DH335" s="144">
        <v>0</v>
      </c>
      <c r="DI335" s="144">
        <v>0</v>
      </c>
      <c r="DJ335" s="144">
        <v>0</v>
      </c>
      <c r="DK335" s="144">
        <v>1</v>
      </c>
      <c r="DL335" s="144">
        <v>1</v>
      </c>
      <c r="DM335" s="144">
        <v>1</v>
      </c>
      <c r="DN335" s="144">
        <v>1</v>
      </c>
      <c r="DO335" s="144">
        <v>1</v>
      </c>
      <c r="DP335" s="144">
        <v>0</v>
      </c>
      <c r="DQ335" s="144">
        <v>0</v>
      </c>
      <c r="DR335" s="329">
        <v>0</v>
      </c>
      <c r="DS335" s="144">
        <v>1</v>
      </c>
      <c r="DT335" s="329">
        <v>1</v>
      </c>
      <c r="DU335" s="329">
        <v>1</v>
      </c>
      <c r="DV335" s="329">
        <v>1</v>
      </c>
      <c r="DW335" s="329">
        <v>1</v>
      </c>
      <c r="DX335" s="329">
        <v>1</v>
      </c>
      <c r="DY335" s="329">
        <v>1</v>
      </c>
      <c r="DZ335" s="329"/>
      <c r="EA335" s="329"/>
      <c r="EB335" s="329"/>
      <c r="EC335" s="329"/>
      <c r="ED335" s="329"/>
      <c r="EE335" s="329"/>
      <c r="EF335" s="329"/>
      <c r="EG335" s="329"/>
      <c r="EH335" s="329"/>
      <c r="EI335" s="329"/>
      <c r="EJ335" s="329"/>
      <c r="EK335" s="329"/>
      <c r="EL335" s="329"/>
      <c r="EM335" s="329"/>
      <c r="EN335" s="329"/>
      <c r="EP335" s="329"/>
      <c r="EQ335" s="329"/>
      <c r="ER335" s="329"/>
      <c r="ES335" s="329"/>
      <c r="ET335" s="329"/>
      <c r="EU335" s="329"/>
      <c r="EV335" s="329"/>
      <c r="EW335" s="329"/>
      <c r="EX335" s="329"/>
      <c r="EY335" s="329"/>
      <c r="EZ335" s="329"/>
      <c r="FA335" s="329"/>
      <c r="FB335" s="329"/>
      <c r="FC335" s="329"/>
      <c r="FD335" s="329"/>
      <c r="FE335" s="329"/>
      <c r="FF335" s="329"/>
      <c r="FG335" s="329"/>
      <c r="FH335" s="329"/>
      <c r="FI335" s="329"/>
      <c r="FJ335" s="329"/>
      <c r="FL335" s="329"/>
      <c r="FM335" s="329"/>
      <c r="FN335" s="144">
        <v>0</v>
      </c>
      <c r="FQ335" s="329">
        <v>0</v>
      </c>
      <c r="FR335" s="144">
        <v>0</v>
      </c>
      <c r="FS335" s="329">
        <v>0</v>
      </c>
      <c r="FT335" s="144">
        <v>0</v>
      </c>
      <c r="FU335" s="329">
        <v>0</v>
      </c>
      <c r="FV335" s="329">
        <v>0</v>
      </c>
      <c r="FW335" s="329">
        <v>0</v>
      </c>
      <c r="FX335" s="329">
        <v>0</v>
      </c>
      <c r="FY335" s="329">
        <v>0</v>
      </c>
      <c r="FZ335" s="329">
        <v>0</v>
      </c>
      <c r="GA335" s="329">
        <v>0</v>
      </c>
      <c r="GB335" s="329">
        <v>0</v>
      </c>
      <c r="GC335" s="329">
        <v>0</v>
      </c>
      <c r="GD335" s="329">
        <v>0</v>
      </c>
      <c r="GE335" s="329">
        <v>0</v>
      </c>
      <c r="GF335" s="329">
        <v>0</v>
      </c>
      <c r="GG335" s="329">
        <v>0</v>
      </c>
      <c r="GH335" s="329">
        <v>0</v>
      </c>
      <c r="GI335" s="329">
        <v>0</v>
      </c>
      <c r="GJ335" s="329">
        <v>0</v>
      </c>
      <c r="GK335" s="329">
        <v>0</v>
      </c>
      <c r="GL335" s="329">
        <v>0</v>
      </c>
      <c r="GM335" s="329">
        <v>1</v>
      </c>
      <c r="GN335" s="329">
        <v>1</v>
      </c>
      <c r="GO335" s="329">
        <v>1</v>
      </c>
      <c r="GP335" s="144">
        <v>1</v>
      </c>
      <c r="GQ335" s="329">
        <v>1</v>
      </c>
      <c r="GR335" s="329">
        <v>1</v>
      </c>
      <c r="GS335" s="329">
        <v>1</v>
      </c>
      <c r="GT335" s="329">
        <v>1</v>
      </c>
      <c r="GU335" s="329">
        <v>1</v>
      </c>
      <c r="GV335" s="144">
        <v>1</v>
      </c>
      <c r="GW335" s="144">
        <v>1</v>
      </c>
      <c r="GX335" s="144">
        <v>1</v>
      </c>
      <c r="GY335" s="144">
        <v>1</v>
      </c>
      <c r="GZ335" s="144">
        <v>2</v>
      </c>
      <c r="HA335" s="144">
        <v>1</v>
      </c>
      <c r="HB335" s="144">
        <v>1</v>
      </c>
      <c r="HC335" s="144">
        <v>1</v>
      </c>
      <c r="HD335" s="144">
        <v>1</v>
      </c>
      <c r="HE335" s="144">
        <v>1</v>
      </c>
      <c r="HF335" s="144">
        <v>1</v>
      </c>
      <c r="HG335" s="144">
        <v>1</v>
      </c>
      <c r="HH335" s="144">
        <v>1</v>
      </c>
      <c r="HI335" s="144">
        <v>1</v>
      </c>
      <c r="HJ335" s="144">
        <v>1</v>
      </c>
      <c r="HK335" s="144">
        <v>1</v>
      </c>
      <c r="HL335" s="144">
        <v>1</v>
      </c>
      <c r="HM335" s="144">
        <v>0</v>
      </c>
      <c r="HN335" s="144">
        <v>0</v>
      </c>
      <c r="HO335" s="144">
        <v>0</v>
      </c>
      <c r="HP335" s="144">
        <v>0</v>
      </c>
      <c r="HQ335" s="144">
        <v>0</v>
      </c>
      <c r="HR335" s="144">
        <v>0</v>
      </c>
      <c r="HS335" s="144">
        <v>0</v>
      </c>
      <c r="HT335" s="144">
        <v>0</v>
      </c>
      <c r="HU335" s="144">
        <v>1</v>
      </c>
      <c r="HV335" s="144">
        <v>1</v>
      </c>
      <c r="HW335" s="144">
        <v>1</v>
      </c>
      <c r="HX335" s="144">
        <v>1</v>
      </c>
      <c r="HY335" s="144">
        <v>1</v>
      </c>
      <c r="HZ335" s="144">
        <v>1</v>
      </c>
      <c r="IA335" s="144">
        <v>1</v>
      </c>
      <c r="IB335" s="144">
        <v>0</v>
      </c>
      <c r="IC335" s="144">
        <v>0</v>
      </c>
      <c r="ID335" s="144">
        <v>0</v>
      </c>
      <c r="IE335" s="144">
        <v>0</v>
      </c>
      <c r="IF335" s="144">
        <v>0</v>
      </c>
      <c r="IG335" s="144">
        <v>0</v>
      </c>
      <c r="IH335" s="144">
        <v>0</v>
      </c>
      <c r="II335" s="144">
        <v>0</v>
      </c>
      <c r="IJ335" s="144">
        <v>0</v>
      </c>
      <c r="IK335" s="144">
        <v>0</v>
      </c>
      <c r="IL335" s="144">
        <v>0</v>
      </c>
      <c r="IM335" s="144">
        <v>0</v>
      </c>
      <c r="IN335" s="341">
        <f t="shared" si="276"/>
        <v>0</v>
      </c>
      <c r="IO335" s="144">
        <v>0</v>
      </c>
      <c r="IP335" s="144">
        <v>0</v>
      </c>
      <c r="IQ335" s="144">
        <v>0</v>
      </c>
      <c r="IR335" s="144">
        <v>0</v>
      </c>
      <c r="IS335" s="144">
        <v>0</v>
      </c>
      <c r="IT335" s="144">
        <v>0</v>
      </c>
      <c r="IU335" s="144">
        <v>0</v>
      </c>
      <c r="IV335" s="144">
        <v>0</v>
      </c>
      <c r="IW335" s="144">
        <v>0</v>
      </c>
      <c r="IX335" s="144">
        <v>0</v>
      </c>
      <c r="IY335" s="144">
        <v>0</v>
      </c>
      <c r="IZ335" s="144">
        <v>0</v>
      </c>
      <c r="JA335" s="144">
        <v>0</v>
      </c>
      <c r="JB335" s="144">
        <v>0</v>
      </c>
      <c r="JC335" s="343">
        <f t="shared" si="277"/>
        <v>0</v>
      </c>
      <c r="JD335" s="144">
        <v>0</v>
      </c>
      <c r="JE335" s="144">
        <v>0</v>
      </c>
      <c r="JF335" s="362">
        <f t="shared" si="278"/>
        <v>0</v>
      </c>
      <c r="JG335" s="144">
        <v>0</v>
      </c>
      <c r="JH335" s="144">
        <v>0</v>
      </c>
      <c r="JI335" s="144">
        <v>0</v>
      </c>
      <c r="JJ335" s="144">
        <v>0</v>
      </c>
      <c r="JK335" s="144">
        <v>0</v>
      </c>
      <c r="JL335" s="144">
        <v>0</v>
      </c>
      <c r="JM335" s="144">
        <v>0</v>
      </c>
      <c r="JN335" s="341">
        <f t="shared" si="279"/>
        <v>0</v>
      </c>
      <c r="JO335" s="144">
        <v>0</v>
      </c>
      <c r="JP335" s="144">
        <v>0</v>
      </c>
      <c r="JQ335" s="144">
        <v>0</v>
      </c>
      <c r="JR335" s="144">
        <v>0</v>
      </c>
      <c r="JS335" s="144">
        <v>0</v>
      </c>
      <c r="JT335" s="144">
        <v>0</v>
      </c>
      <c r="JU335" s="144">
        <v>0</v>
      </c>
      <c r="JV335" s="341">
        <f t="shared" si="280"/>
        <v>0</v>
      </c>
      <c r="JW335" s="144">
        <v>0</v>
      </c>
      <c r="JX335" s="144">
        <v>0</v>
      </c>
      <c r="JY335" s="144">
        <v>0</v>
      </c>
      <c r="JZ335" s="144">
        <v>0</v>
      </c>
      <c r="KA335" s="144">
        <v>0</v>
      </c>
      <c r="KB335" s="144">
        <v>0</v>
      </c>
      <c r="KC335">
        <v>0</v>
      </c>
      <c r="KD335" s="144">
        <v>0</v>
      </c>
      <c r="KE335" s="144">
        <v>0</v>
      </c>
      <c r="KF335" s="144">
        <v>0</v>
      </c>
      <c r="KG335" s="144">
        <v>0</v>
      </c>
      <c r="KH335" s="144">
        <v>0</v>
      </c>
      <c r="KI335" s="144">
        <v>0</v>
      </c>
      <c r="KJ335" s="144">
        <v>0</v>
      </c>
      <c r="KK335" s="144">
        <v>0</v>
      </c>
      <c r="KL335" s="144">
        <v>0</v>
      </c>
      <c r="KM335" s="144">
        <v>0</v>
      </c>
      <c r="KN335" s="144">
        <v>0</v>
      </c>
      <c r="KO335" s="144">
        <v>1</v>
      </c>
      <c r="KP335" s="144">
        <v>1</v>
      </c>
      <c r="KQ335" s="144">
        <v>1</v>
      </c>
      <c r="KR335" s="144">
        <v>1</v>
      </c>
      <c r="KS335" s="144">
        <v>1</v>
      </c>
      <c r="KT335" s="144">
        <v>1</v>
      </c>
      <c r="KU335" s="144">
        <v>0</v>
      </c>
      <c r="KV335" s="144">
        <v>0</v>
      </c>
      <c r="KW335" s="144">
        <v>0</v>
      </c>
      <c r="KX335" s="144">
        <v>0</v>
      </c>
      <c r="KY335" s="144">
        <v>0</v>
      </c>
      <c r="KZ335" s="144">
        <v>0</v>
      </c>
      <c r="LA335" s="144">
        <v>0</v>
      </c>
      <c r="LB335" s="144">
        <v>0</v>
      </c>
      <c r="LC335" s="144">
        <v>0</v>
      </c>
      <c r="LD335" s="144">
        <v>0</v>
      </c>
      <c r="LE335" s="144">
        <v>0</v>
      </c>
      <c r="LF335" s="144">
        <v>0</v>
      </c>
      <c r="LG335" s="144">
        <v>0</v>
      </c>
      <c r="LH335" s="144">
        <v>0</v>
      </c>
      <c r="LI335" s="144">
        <v>0</v>
      </c>
      <c r="LJ335" s="144">
        <v>0</v>
      </c>
      <c r="LK335" s="144">
        <v>0</v>
      </c>
      <c r="LL335" s="144">
        <v>0</v>
      </c>
      <c r="LM335" s="144">
        <v>0</v>
      </c>
      <c r="LN335" s="471">
        <v>0</v>
      </c>
      <c r="LO335" s="471">
        <v>0</v>
      </c>
      <c r="LP335" s="471">
        <v>0</v>
      </c>
      <c r="LQ335" s="144">
        <v>0</v>
      </c>
      <c r="LR335" s="144">
        <v>0</v>
      </c>
      <c r="LS335" s="144">
        <v>0</v>
      </c>
      <c r="LT335" s="144">
        <v>0</v>
      </c>
      <c r="LU335" s="144">
        <v>1</v>
      </c>
      <c r="LV335" s="144">
        <v>1</v>
      </c>
      <c r="LW335" s="144">
        <v>1</v>
      </c>
      <c r="LX335" s="144">
        <v>1</v>
      </c>
      <c r="LY335" s="144">
        <v>1</v>
      </c>
      <c r="LZ335" s="144">
        <v>1</v>
      </c>
      <c r="MA335" s="144">
        <v>1</v>
      </c>
      <c r="MB335" s="144">
        <v>1</v>
      </c>
      <c r="MC335" s="144">
        <v>1</v>
      </c>
      <c r="MD335" s="144">
        <v>1</v>
      </c>
      <c r="ME335" s="144">
        <v>1</v>
      </c>
      <c r="MF335" s="144">
        <v>1</v>
      </c>
      <c r="MG335" s="144">
        <v>1</v>
      </c>
      <c r="MH335" s="144">
        <v>1</v>
      </c>
      <c r="MI335" s="144">
        <v>1</v>
      </c>
      <c r="MJ335" s="144">
        <v>1</v>
      </c>
      <c r="MK335" s="144">
        <v>1</v>
      </c>
      <c r="ML335" s="144">
        <v>1</v>
      </c>
      <c r="MM335" s="144">
        <v>1</v>
      </c>
      <c r="MN335" s="144">
        <v>1</v>
      </c>
      <c r="MO335" s="144">
        <v>0</v>
      </c>
      <c r="MP335" s="144">
        <v>0</v>
      </c>
      <c r="MQ335" s="144">
        <v>0</v>
      </c>
      <c r="MR335" s="144">
        <v>0</v>
      </c>
      <c r="MS335" s="144">
        <v>0</v>
      </c>
      <c r="MT335" s="144">
        <v>0</v>
      </c>
      <c r="MU335" s="144">
        <v>0</v>
      </c>
      <c r="MV335" s="144">
        <v>0</v>
      </c>
      <c r="MW335" s="144">
        <v>0</v>
      </c>
      <c r="MX335" s="144">
        <v>0</v>
      </c>
      <c r="MY335" s="144">
        <v>0</v>
      </c>
      <c r="MZ335" s="144">
        <v>0</v>
      </c>
      <c r="NA335" s="144">
        <v>0</v>
      </c>
      <c r="NB335" s="144">
        <v>0</v>
      </c>
      <c r="NC335" s="144">
        <v>0</v>
      </c>
      <c r="ND335" s="144">
        <v>0</v>
      </c>
      <c r="NE335" s="144">
        <v>0</v>
      </c>
      <c r="NF335" s="144">
        <v>0</v>
      </c>
      <c r="NG335" s="144">
        <v>0</v>
      </c>
      <c r="NH335" s="144">
        <v>1</v>
      </c>
      <c r="NI335" s="144">
        <v>1</v>
      </c>
      <c r="NJ335" s="144">
        <v>1</v>
      </c>
      <c r="NK335" s="144">
        <v>1</v>
      </c>
      <c r="NL335" s="144">
        <v>1</v>
      </c>
      <c r="NM335" s="144">
        <v>1</v>
      </c>
      <c r="NN335" s="144">
        <v>1</v>
      </c>
      <c r="NO335" s="144">
        <v>1</v>
      </c>
      <c r="NP335" s="144">
        <v>1</v>
      </c>
      <c r="NQ335" s="144">
        <v>1</v>
      </c>
      <c r="NR335" s="144">
        <v>1</v>
      </c>
      <c r="NS335" s="144">
        <v>1</v>
      </c>
      <c r="NT335" s="144">
        <v>1</v>
      </c>
      <c r="NU335" s="144">
        <v>1</v>
      </c>
      <c r="NV335" s="144">
        <v>1</v>
      </c>
      <c r="NW335" s="144">
        <v>1</v>
      </c>
      <c r="NX335" s="144">
        <v>1</v>
      </c>
      <c r="NY335" s="144">
        <v>1</v>
      </c>
      <c r="NZ335" s="144">
        <v>1</v>
      </c>
      <c r="OA335" s="144">
        <v>1</v>
      </c>
      <c r="OB335" s="144">
        <v>0</v>
      </c>
      <c r="OC335" s="144">
        <v>0</v>
      </c>
      <c r="OD335" s="144">
        <v>0</v>
      </c>
      <c r="OE335" s="144">
        <v>0</v>
      </c>
      <c r="OF335" s="144">
        <v>0</v>
      </c>
      <c r="OG335" s="144">
        <v>0</v>
      </c>
      <c r="OH335" s="144">
        <v>0</v>
      </c>
      <c r="OI335" s="144">
        <v>0</v>
      </c>
      <c r="OJ335" s="144">
        <v>0</v>
      </c>
      <c r="OK335" s="144">
        <v>0</v>
      </c>
      <c r="OL335" s="144">
        <v>0</v>
      </c>
      <c r="OM335" s="144">
        <v>0</v>
      </c>
      <c r="ON335" s="144">
        <v>0</v>
      </c>
      <c r="OO335" s="144">
        <v>0</v>
      </c>
      <c r="OP335" s="144">
        <v>0</v>
      </c>
      <c r="OQ335" s="144">
        <v>0</v>
      </c>
      <c r="OR335" s="471">
        <v>0</v>
      </c>
      <c r="OS335" s="471">
        <v>0</v>
      </c>
      <c r="OT335" s="471">
        <v>0</v>
      </c>
      <c r="OU335" s="471">
        <v>0</v>
      </c>
      <c r="OV335" s="471">
        <v>0</v>
      </c>
      <c r="OW335" s="471">
        <v>0</v>
      </c>
      <c r="OX335" s="471">
        <v>0</v>
      </c>
      <c r="OY335" s="471">
        <v>0</v>
      </c>
      <c r="OZ335" s="471">
        <v>0</v>
      </c>
    </row>
    <row r="336" spans="1:436" s="144" customFormat="1" x14ac:dyDescent="0.2">
      <c r="A336" s="55"/>
      <c r="B336" s="318">
        <v>6</v>
      </c>
      <c r="C336" s="319">
        <f t="shared" ca="1" si="275"/>
        <v>0</v>
      </c>
      <c r="D336" s="322"/>
      <c r="E336" s="322"/>
      <c r="F336" s="322"/>
      <c r="G336" s="144">
        <v>4</v>
      </c>
      <c r="H336" s="144">
        <v>3</v>
      </c>
      <c r="I336" s="343">
        <v>3</v>
      </c>
      <c r="J336" s="144">
        <v>3</v>
      </c>
      <c r="K336" s="144">
        <v>3</v>
      </c>
      <c r="L336" s="144">
        <v>3</v>
      </c>
      <c r="M336" s="144">
        <v>3</v>
      </c>
      <c r="N336" s="144">
        <v>3</v>
      </c>
      <c r="O336" s="144">
        <v>3</v>
      </c>
      <c r="P336" s="144">
        <v>3</v>
      </c>
      <c r="Q336" s="144">
        <v>1</v>
      </c>
      <c r="R336" s="144">
        <v>1</v>
      </c>
      <c r="S336" s="144">
        <v>2</v>
      </c>
      <c r="T336" s="144">
        <v>2</v>
      </c>
      <c r="U336" s="144">
        <v>2</v>
      </c>
      <c r="V336" s="144">
        <v>2</v>
      </c>
      <c r="W336" s="144">
        <v>2</v>
      </c>
      <c r="X336" s="144">
        <v>2</v>
      </c>
      <c r="Y336" s="144">
        <v>0</v>
      </c>
      <c r="Z336" s="144">
        <v>0</v>
      </c>
      <c r="AA336" s="144">
        <v>0</v>
      </c>
      <c r="AB336" s="144">
        <v>0</v>
      </c>
      <c r="AC336" s="144">
        <v>0</v>
      </c>
      <c r="AD336" s="144">
        <v>0</v>
      </c>
      <c r="AE336" s="144">
        <v>0</v>
      </c>
      <c r="AF336" s="144">
        <v>0</v>
      </c>
      <c r="AG336" s="144">
        <v>0</v>
      </c>
      <c r="AH336" s="144">
        <v>0</v>
      </c>
      <c r="AI336" s="144">
        <v>0</v>
      </c>
      <c r="AJ336" s="144">
        <v>0</v>
      </c>
      <c r="AK336" s="144">
        <v>0</v>
      </c>
      <c r="AL336" s="144">
        <v>0</v>
      </c>
      <c r="AM336" s="144">
        <v>0</v>
      </c>
      <c r="AN336" s="144">
        <v>0</v>
      </c>
      <c r="AO336" s="144">
        <v>0</v>
      </c>
      <c r="AP336" s="363">
        <v>0</v>
      </c>
      <c r="AQ336" s="144">
        <v>0</v>
      </c>
      <c r="AR336" s="144">
        <v>0</v>
      </c>
      <c r="AS336" s="144">
        <v>0</v>
      </c>
      <c r="AT336" s="144">
        <v>0</v>
      </c>
      <c r="AU336" s="144">
        <v>0</v>
      </c>
      <c r="AV336" s="144">
        <v>0</v>
      </c>
      <c r="AW336" s="144">
        <v>0</v>
      </c>
      <c r="AX336" s="144">
        <v>0</v>
      </c>
      <c r="AY336" s="144">
        <v>0</v>
      </c>
      <c r="AZ336" s="144">
        <v>0</v>
      </c>
      <c r="BA336" s="144">
        <v>0</v>
      </c>
      <c r="BB336" s="144">
        <v>0</v>
      </c>
      <c r="BC336" s="144">
        <v>0</v>
      </c>
      <c r="BD336" s="144">
        <v>0</v>
      </c>
      <c r="BE336" s="144">
        <v>0</v>
      </c>
      <c r="BF336" s="144">
        <v>0</v>
      </c>
      <c r="BG336" s="144">
        <v>0</v>
      </c>
      <c r="BH336" s="144">
        <v>0</v>
      </c>
      <c r="BI336" s="144">
        <v>0</v>
      </c>
      <c r="BJ336" s="144">
        <v>0</v>
      </c>
      <c r="BK336" s="144">
        <v>0</v>
      </c>
      <c r="BL336" s="144">
        <v>0</v>
      </c>
      <c r="BM336" s="144">
        <v>0</v>
      </c>
      <c r="BN336" s="144">
        <v>0</v>
      </c>
      <c r="BO336" s="144">
        <v>0</v>
      </c>
      <c r="BP336" s="144">
        <v>0</v>
      </c>
      <c r="BQ336" s="144">
        <v>0</v>
      </c>
      <c r="BR336" s="144">
        <v>0</v>
      </c>
      <c r="BS336" s="371">
        <v>0</v>
      </c>
      <c r="BT336" s="144">
        <v>0</v>
      </c>
      <c r="BU336" s="144">
        <v>0</v>
      </c>
      <c r="BV336" s="144">
        <v>0</v>
      </c>
      <c r="BW336" s="144">
        <v>0</v>
      </c>
      <c r="BX336" s="144">
        <v>0</v>
      </c>
      <c r="BY336" s="144">
        <v>0</v>
      </c>
      <c r="BZ336" s="144">
        <v>0</v>
      </c>
      <c r="CA336" s="144">
        <v>0</v>
      </c>
      <c r="CB336" s="144">
        <v>0</v>
      </c>
      <c r="CC336" s="329">
        <v>0</v>
      </c>
      <c r="CD336" s="329">
        <v>0</v>
      </c>
      <c r="CE336" s="329">
        <v>0</v>
      </c>
      <c r="CF336" s="329">
        <v>0</v>
      </c>
      <c r="CG336" s="144">
        <v>0</v>
      </c>
      <c r="CH336" s="144">
        <v>0</v>
      </c>
      <c r="CI336" s="329">
        <v>1</v>
      </c>
      <c r="CJ336" s="144">
        <v>1</v>
      </c>
      <c r="CK336" s="144">
        <v>1</v>
      </c>
      <c r="CL336" s="144">
        <v>1</v>
      </c>
      <c r="CM336" s="144">
        <v>1</v>
      </c>
      <c r="CN336" s="144">
        <v>1</v>
      </c>
      <c r="CO336" s="144">
        <v>1</v>
      </c>
      <c r="CP336" s="144">
        <v>1</v>
      </c>
      <c r="CQ336" s="144">
        <v>1</v>
      </c>
      <c r="CR336" s="144">
        <v>1</v>
      </c>
      <c r="CS336" s="144">
        <v>1</v>
      </c>
      <c r="CT336" s="144">
        <v>1</v>
      </c>
      <c r="CU336" s="144">
        <v>1</v>
      </c>
      <c r="CV336" s="144">
        <v>0</v>
      </c>
      <c r="CW336" s="144">
        <v>0</v>
      </c>
      <c r="CX336" s="144">
        <v>0</v>
      </c>
      <c r="CY336" s="144">
        <v>0</v>
      </c>
      <c r="CZ336" s="144">
        <v>1</v>
      </c>
      <c r="DA336" s="144">
        <v>1</v>
      </c>
      <c r="DB336" s="144">
        <v>1</v>
      </c>
      <c r="DC336" s="144">
        <v>1</v>
      </c>
      <c r="DD336" s="144">
        <v>1</v>
      </c>
      <c r="DE336" s="144">
        <v>1</v>
      </c>
      <c r="DF336" s="144">
        <v>1</v>
      </c>
      <c r="DG336" s="144">
        <v>1</v>
      </c>
      <c r="DH336" s="144">
        <v>1</v>
      </c>
      <c r="DI336" s="144">
        <v>1</v>
      </c>
      <c r="DJ336" s="144">
        <v>1</v>
      </c>
      <c r="DK336" s="144">
        <v>1</v>
      </c>
      <c r="DL336" s="144">
        <v>1</v>
      </c>
      <c r="DM336" s="144">
        <v>1</v>
      </c>
      <c r="DN336" s="144">
        <v>1</v>
      </c>
      <c r="DO336" s="144">
        <v>1</v>
      </c>
      <c r="DP336" s="144">
        <v>0</v>
      </c>
      <c r="DQ336" s="144">
        <v>0</v>
      </c>
      <c r="DR336" s="329">
        <v>0</v>
      </c>
      <c r="DS336" s="144">
        <v>0</v>
      </c>
      <c r="DT336" s="329"/>
      <c r="DU336" s="329"/>
      <c r="DV336" s="329"/>
      <c r="DW336" s="329"/>
      <c r="DX336" s="329"/>
      <c r="DY336" s="329"/>
      <c r="DZ336" s="329"/>
      <c r="EA336" s="329"/>
      <c r="EB336" s="329"/>
      <c r="EC336" s="329"/>
      <c r="ED336" s="329"/>
      <c r="EE336" s="329"/>
      <c r="EF336" s="329"/>
      <c r="EG336" s="329"/>
      <c r="EH336" s="329"/>
      <c r="EI336" s="329"/>
      <c r="EJ336" s="329"/>
      <c r="EK336" s="329"/>
      <c r="EL336" s="329"/>
      <c r="EM336" s="329"/>
      <c r="EN336" s="329"/>
      <c r="EP336" s="329"/>
      <c r="EQ336" s="329"/>
      <c r="ER336" s="329"/>
      <c r="ES336" s="329"/>
      <c r="ET336" s="329"/>
      <c r="EU336" s="329"/>
      <c r="EV336" s="329"/>
      <c r="EW336" s="329"/>
      <c r="EX336" s="329"/>
      <c r="EY336" s="329"/>
      <c r="EZ336" s="329"/>
      <c r="FA336" s="329"/>
      <c r="FB336" s="329"/>
      <c r="FC336" s="329"/>
      <c r="FD336" s="329"/>
      <c r="FE336" s="329"/>
      <c r="FF336" s="329"/>
      <c r="FG336" s="329"/>
      <c r="FH336" s="329"/>
      <c r="FI336" s="329"/>
      <c r="FJ336" s="329"/>
      <c r="FL336" s="329"/>
      <c r="FM336" s="329"/>
      <c r="FN336" s="144">
        <v>0</v>
      </c>
      <c r="FQ336" s="329">
        <v>0</v>
      </c>
      <c r="FR336" s="144">
        <v>0</v>
      </c>
      <c r="FS336" s="329">
        <v>0</v>
      </c>
      <c r="FT336" s="144">
        <v>0</v>
      </c>
      <c r="FU336" s="329">
        <v>0</v>
      </c>
      <c r="FV336" s="329">
        <v>0</v>
      </c>
      <c r="FW336" s="329">
        <v>0</v>
      </c>
      <c r="FX336" s="329">
        <v>0</v>
      </c>
      <c r="FY336" s="329">
        <v>0</v>
      </c>
      <c r="FZ336" s="329">
        <v>0</v>
      </c>
      <c r="GA336" s="329">
        <v>0</v>
      </c>
      <c r="GB336" s="329">
        <v>0</v>
      </c>
      <c r="GC336" s="329">
        <v>0</v>
      </c>
      <c r="GD336" s="329">
        <v>0</v>
      </c>
      <c r="GE336" s="329">
        <v>0</v>
      </c>
      <c r="GF336" s="329">
        <v>0</v>
      </c>
      <c r="GG336" s="329">
        <v>0</v>
      </c>
      <c r="GH336" s="329">
        <v>0</v>
      </c>
      <c r="GI336" s="329">
        <v>0</v>
      </c>
      <c r="GJ336" s="329">
        <v>0</v>
      </c>
      <c r="GK336" s="329">
        <v>0</v>
      </c>
      <c r="GL336" s="329">
        <v>0</v>
      </c>
      <c r="GM336" s="329">
        <v>0</v>
      </c>
      <c r="GN336" s="329">
        <v>0</v>
      </c>
      <c r="GO336" s="329">
        <v>0</v>
      </c>
      <c r="GP336" s="144">
        <v>0</v>
      </c>
      <c r="GQ336" s="329">
        <v>0</v>
      </c>
      <c r="GR336" s="329">
        <v>0</v>
      </c>
      <c r="GS336" s="329">
        <v>0</v>
      </c>
      <c r="GT336" s="329">
        <v>0</v>
      </c>
      <c r="GU336" s="329">
        <v>0</v>
      </c>
      <c r="GV336" s="144">
        <v>0</v>
      </c>
      <c r="GW336" s="144">
        <v>0</v>
      </c>
      <c r="GX336" s="144">
        <v>0</v>
      </c>
      <c r="GY336" s="144">
        <v>0</v>
      </c>
      <c r="GZ336" s="144">
        <v>1</v>
      </c>
      <c r="HA336" s="144">
        <v>1</v>
      </c>
      <c r="HB336" s="144">
        <v>1</v>
      </c>
      <c r="HC336" s="144">
        <v>1</v>
      </c>
      <c r="HD336" s="144">
        <v>1</v>
      </c>
      <c r="HE336" s="144">
        <v>1</v>
      </c>
      <c r="HF336" s="144">
        <v>1</v>
      </c>
      <c r="HG336" s="144">
        <v>1</v>
      </c>
      <c r="HH336" s="144">
        <v>1</v>
      </c>
      <c r="HI336" s="144">
        <v>1</v>
      </c>
      <c r="HJ336" s="144">
        <v>1</v>
      </c>
      <c r="HK336" s="144">
        <v>1</v>
      </c>
      <c r="HL336" s="144">
        <v>1</v>
      </c>
      <c r="HM336" s="144">
        <v>1</v>
      </c>
      <c r="HN336" s="144">
        <v>1</v>
      </c>
      <c r="HO336" s="144">
        <v>1</v>
      </c>
      <c r="HP336" s="144">
        <v>1</v>
      </c>
      <c r="HQ336" s="144">
        <v>1</v>
      </c>
      <c r="HR336" s="144">
        <v>1</v>
      </c>
      <c r="HS336" s="144">
        <v>1</v>
      </c>
      <c r="HT336" s="144">
        <v>1</v>
      </c>
      <c r="HU336" s="144">
        <v>1</v>
      </c>
      <c r="HV336" s="144">
        <v>1</v>
      </c>
      <c r="HW336" s="144">
        <v>1</v>
      </c>
      <c r="HX336" s="144">
        <v>1</v>
      </c>
      <c r="HY336" s="144">
        <v>1</v>
      </c>
      <c r="HZ336" s="144">
        <v>1</v>
      </c>
      <c r="IA336" s="144">
        <v>1</v>
      </c>
      <c r="IB336" s="144">
        <v>1</v>
      </c>
      <c r="IC336" s="144">
        <v>1</v>
      </c>
      <c r="ID336" s="144">
        <v>1</v>
      </c>
      <c r="IE336" s="144">
        <v>1</v>
      </c>
      <c r="IF336" s="144">
        <v>1</v>
      </c>
      <c r="IG336" s="144">
        <v>1</v>
      </c>
      <c r="IH336" s="144">
        <v>1</v>
      </c>
      <c r="II336" s="144">
        <v>1</v>
      </c>
      <c r="IJ336" s="144">
        <v>1</v>
      </c>
      <c r="IK336" s="144">
        <v>1</v>
      </c>
      <c r="IL336" s="144">
        <v>1</v>
      </c>
      <c r="IM336" s="144">
        <v>1</v>
      </c>
      <c r="IN336" s="341">
        <f t="shared" si="276"/>
        <v>1</v>
      </c>
      <c r="IO336" s="144">
        <v>1</v>
      </c>
      <c r="IP336" s="144">
        <v>1</v>
      </c>
      <c r="IQ336" s="144">
        <v>1</v>
      </c>
      <c r="IR336" s="144">
        <v>1</v>
      </c>
      <c r="IS336" s="144">
        <v>1</v>
      </c>
      <c r="IT336" s="144">
        <v>1</v>
      </c>
      <c r="IU336" s="144">
        <v>1</v>
      </c>
      <c r="IV336" s="144">
        <v>1</v>
      </c>
      <c r="IW336" s="144">
        <v>1</v>
      </c>
      <c r="IX336" s="144">
        <v>1</v>
      </c>
      <c r="IY336" s="144">
        <v>1</v>
      </c>
      <c r="IZ336" s="144">
        <v>1</v>
      </c>
      <c r="JA336" s="144">
        <v>1</v>
      </c>
      <c r="JB336" s="144">
        <v>1</v>
      </c>
      <c r="JC336" s="343">
        <f t="shared" si="277"/>
        <v>1</v>
      </c>
      <c r="JD336" s="144">
        <v>1</v>
      </c>
      <c r="JE336" s="144">
        <v>1</v>
      </c>
      <c r="JF336" s="362">
        <f t="shared" si="278"/>
        <v>1</v>
      </c>
      <c r="JG336" s="144">
        <v>1</v>
      </c>
      <c r="JH336" s="144">
        <v>1</v>
      </c>
      <c r="JI336" s="144">
        <v>1</v>
      </c>
      <c r="JJ336" s="144">
        <v>1</v>
      </c>
      <c r="JK336" s="144">
        <v>1</v>
      </c>
      <c r="JL336" s="144">
        <v>1</v>
      </c>
      <c r="JM336" s="144">
        <v>1</v>
      </c>
      <c r="JN336" s="341">
        <f t="shared" si="279"/>
        <v>1</v>
      </c>
      <c r="JO336" s="144">
        <v>1</v>
      </c>
      <c r="JP336" s="144">
        <v>1</v>
      </c>
      <c r="JQ336" s="144">
        <v>1</v>
      </c>
      <c r="JR336" s="144">
        <v>1</v>
      </c>
      <c r="JS336" s="144">
        <v>1</v>
      </c>
      <c r="JT336" s="144">
        <v>1</v>
      </c>
      <c r="JU336" s="144">
        <v>1</v>
      </c>
      <c r="JV336" s="341">
        <f t="shared" si="280"/>
        <v>1</v>
      </c>
      <c r="JW336" s="144">
        <v>1</v>
      </c>
      <c r="JX336" s="144">
        <v>1</v>
      </c>
      <c r="JY336" s="144">
        <v>1</v>
      </c>
      <c r="JZ336" s="144">
        <v>1</v>
      </c>
      <c r="KA336" s="144">
        <v>1</v>
      </c>
      <c r="KB336" s="144">
        <v>1</v>
      </c>
      <c r="KC336">
        <v>0</v>
      </c>
      <c r="KD336" s="144">
        <v>0</v>
      </c>
      <c r="KE336" s="144">
        <v>0</v>
      </c>
      <c r="KF336" s="144">
        <v>0</v>
      </c>
      <c r="KG336" s="144">
        <v>0</v>
      </c>
      <c r="KH336" s="144">
        <v>0</v>
      </c>
      <c r="KI336" s="144">
        <v>0</v>
      </c>
      <c r="KJ336" s="144">
        <v>0</v>
      </c>
      <c r="KK336" s="144">
        <v>0</v>
      </c>
      <c r="KL336" s="144">
        <v>0</v>
      </c>
      <c r="KM336" s="144">
        <v>0</v>
      </c>
      <c r="KN336" s="144">
        <v>0</v>
      </c>
      <c r="KO336" s="144">
        <v>0</v>
      </c>
      <c r="KP336" s="144">
        <v>0</v>
      </c>
      <c r="KQ336" s="144">
        <v>0</v>
      </c>
      <c r="KR336" s="144">
        <v>0</v>
      </c>
      <c r="KS336" s="144">
        <v>0</v>
      </c>
      <c r="KT336" s="144">
        <v>0</v>
      </c>
      <c r="KU336" s="144">
        <v>0</v>
      </c>
      <c r="KV336" s="144">
        <v>0</v>
      </c>
      <c r="KW336" s="144">
        <v>0</v>
      </c>
      <c r="KX336" s="144">
        <v>0</v>
      </c>
      <c r="KY336" s="144">
        <v>0</v>
      </c>
      <c r="KZ336" s="473">
        <v>0</v>
      </c>
      <c r="LA336" s="473">
        <v>0</v>
      </c>
      <c r="LB336" s="473">
        <v>0</v>
      </c>
      <c r="LC336" s="473">
        <v>0</v>
      </c>
      <c r="LD336" s="473">
        <v>0</v>
      </c>
      <c r="LE336" s="473">
        <v>0</v>
      </c>
      <c r="LF336" s="473">
        <v>0</v>
      </c>
      <c r="LG336" s="473">
        <v>0</v>
      </c>
      <c r="LH336" s="473">
        <v>0</v>
      </c>
      <c r="LI336" s="473">
        <v>0</v>
      </c>
      <c r="LJ336" s="144">
        <v>0</v>
      </c>
      <c r="LK336" s="144">
        <v>0</v>
      </c>
      <c r="LL336" s="144">
        <v>0</v>
      </c>
      <c r="LM336" s="144">
        <v>0</v>
      </c>
      <c r="LN336" s="471">
        <v>0</v>
      </c>
      <c r="LO336" s="471">
        <v>0</v>
      </c>
      <c r="LP336" s="471">
        <v>0</v>
      </c>
      <c r="LQ336" s="144">
        <v>0</v>
      </c>
      <c r="LR336" s="144">
        <v>0</v>
      </c>
      <c r="LS336" s="144">
        <v>0</v>
      </c>
      <c r="LT336" s="144">
        <v>0</v>
      </c>
      <c r="LU336" s="144">
        <v>0</v>
      </c>
      <c r="LV336" s="144">
        <v>0</v>
      </c>
      <c r="LW336" s="144">
        <v>0</v>
      </c>
      <c r="LX336" s="144">
        <v>0</v>
      </c>
      <c r="LY336" s="144">
        <v>0</v>
      </c>
      <c r="LZ336" s="144">
        <v>0</v>
      </c>
      <c r="MA336" s="144">
        <v>0</v>
      </c>
      <c r="MB336" s="144">
        <v>0</v>
      </c>
      <c r="MC336" s="144">
        <v>0</v>
      </c>
      <c r="MD336" s="144">
        <v>0</v>
      </c>
      <c r="ME336" s="144">
        <v>0</v>
      </c>
      <c r="MF336" s="144">
        <v>0</v>
      </c>
      <c r="MG336" s="144">
        <v>0</v>
      </c>
      <c r="MH336" s="144">
        <v>0</v>
      </c>
      <c r="MI336" s="144">
        <v>0</v>
      </c>
      <c r="MJ336" s="144">
        <v>0</v>
      </c>
      <c r="MK336" s="144">
        <v>0</v>
      </c>
      <c r="ML336" s="144">
        <v>0</v>
      </c>
      <c r="MM336" s="144">
        <v>0</v>
      </c>
      <c r="MN336" s="144">
        <v>0</v>
      </c>
      <c r="MO336" s="144">
        <v>0</v>
      </c>
      <c r="MP336" s="144">
        <v>0</v>
      </c>
      <c r="MQ336" s="144">
        <v>0</v>
      </c>
      <c r="MR336" s="144">
        <v>0</v>
      </c>
      <c r="MS336" s="144">
        <v>0</v>
      </c>
      <c r="MT336" s="144">
        <v>0</v>
      </c>
      <c r="MU336" s="144">
        <v>0</v>
      </c>
      <c r="MV336" s="144">
        <v>0</v>
      </c>
      <c r="MW336" s="144">
        <v>0</v>
      </c>
      <c r="MX336" s="144">
        <v>0</v>
      </c>
      <c r="MY336" s="144">
        <v>0</v>
      </c>
      <c r="MZ336" s="144">
        <v>0</v>
      </c>
      <c r="NA336" s="144">
        <v>0</v>
      </c>
      <c r="NB336" s="144">
        <v>0</v>
      </c>
      <c r="NC336" s="144">
        <v>0</v>
      </c>
      <c r="ND336" s="144">
        <v>0</v>
      </c>
      <c r="NE336" s="144">
        <v>0</v>
      </c>
      <c r="NF336" s="144">
        <v>0</v>
      </c>
      <c r="NG336" s="144">
        <v>0</v>
      </c>
      <c r="NH336" s="144">
        <v>0</v>
      </c>
      <c r="NI336" s="144">
        <v>0</v>
      </c>
      <c r="NJ336" s="144">
        <v>0</v>
      </c>
      <c r="NK336" s="144">
        <v>0</v>
      </c>
      <c r="NL336" s="144">
        <v>0</v>
      </c>
      <c r="NM336" s="144">
        <v>0</v>
      </c>
      <c r="NN336" s="144">
        <v>0</v>
      </c>
      <c r="NO336" s="144">
        <v>0</v>
      </c>
      <c r="NP336" s="144">
        <v>0</v>
      </c>
      <c r="NQ336" s="144">
        <v>0</v>
      </c>
      <c r="NR336" s="144">
        <v>0</v>
      </c>
      <c r="NS336" s="144">
        <v>0</v>
      </c>
      <c r="NT336" s="144">
        <v>0</v>
      </c>
      <c r="NU336" s="144">
        <v>0</v>
      </c>
      <c r="NV336" s="144">
        <v>0</v>
      </c>
      <c r="NW336" s="144">
        <v>0</v>
      </c>
      <c r="NX336" s="144">
        <v>0</v>
      </c>
      <c r="NY336" s="144">
        <v>0</v>
      </c>
      <c r="NZ336" s="144">
        <v>0</v>
      </c>
      <c r="OA336" s="144">
        <v>0</v>
      </c>
      <c r="OB336" s="144">
        <v>0</v>
      </c>
      <c r="OC336" s="144">
        <v>0</v>
      </c>
      <c r="OD336" s="144">
        <v>0</v>
      </c>
      <c r="OE336" s="144">
        <v>0</v>
      </c>
      <c r="OF336" s="144">
        <v>0</v>
      </c>
      <c r="OG336" s="144">
        <v>0</v>
      </c>
      <c r="OH336" s="144">
        <v>0</v>
      </c>
      <c r="OI336" s="144">
        <v>0</v>
      </c>
      <c r="OJ336" s="144">
        <v>0</v>
      </c>
      <c r="OK336" s="144">
        <v>0</v>
      </c>
      <c r="OL336" s="144">
        <v>0</v>
      </c>
      <c r="OM336" s="144">
        <v>0</v>
      </c>
      <c r="ON336" s="144">
        <v>0</v>
      </c>
      <c r="OO336" s="144">
        <v>0</v>
      </c>
      <c r="OP336" s="144">
        <v>0</v>
      </c>
      <c r="OQ336" s="144">
        <v>0</v>
      </c>
      <c r="OR336" s="471">
        <v>0</v>
      </c>
      <c r="OS336" s="471">
        <v>0</v>
      </c>
      <c r="OT336" s="471">
        <v>0</v>
      </c>
      <c r="OU336" s="471">
        <v>0</v>
      </c>
      <c r="OV336" s="471">
        <v>0</v>
      </c>
      <c r="OW336" s="471">
        <v>0</v>
      </c>
      <c r="OX336" s="471">
        <v>0</v>
      </c>
      <c r="OY336" s="471">
        <v>0</v>
      </c>
      <c r="OZ336" s="471">
        <v>0</v>
      </c>
    </row>
    <row r="337" spans="1:417" s="144" customFormat="1" x14ac:dyDescent="0.2">
      <c r="A337" s="318"/>
      <c r="B337" s="318">
        <v>7</v>
      </c>
      <c r="C337" s="319">
        <f t="shared" ca="1" si="275"/>
        <v>0</v>
      </c>
      <c r="D337" s="322"/>
      <c r="E337" s="322"/>
      <c r="F337" s="322"/>
      <c r="G337" s="144">
        <v>0</v>
      </c>
      <c r="H337" s="144">
        <v>0</v>
      </c>
      <c r="I337" s="343">
        <v>0</v>
      </c>
      <c r="J337" s="144">
        <v>0</v>
      </c>
      <c r="K337" s="144">
        <v>0</v>
      </c>
      <c r="L337" s="144">
        <v>0</v>
      </c>
      <c r="M337" s="144">
        <v>0</v>
      </c>
      <c r="N337" s="144">
        <v>0</v>
      </c>
      <c r="O337" s="144">
        <v>0</v>
      </c>
      <c r="P337" s="144">
        <v>0</v>
      </c>
      <c r="Q337" s="144">
        <v>0</v>
      </c>
      <c r="R337" s="144">
        <v>0</v>
      </c>
      <c r="S337" s="144">
        <v>0</v>
      </c>
      <c r="T337" s="144">
        <v>0</v>
      </c>
      <c r="U337" s="144">
        <v>0</v>
      </c>
      <c r="V337" s="144">
        <v>0</v>
      </c>
      <c r="W337" s="144">
        <v>0</v>
      </c>
      <c r="X337" s="144">
        <v>0</v>
      </c>
      <c r="Y337" s="144">
        <v>0</v>
      </c>
      <c r="Z337" s="144">
        <v>0</v>
      </c>
      <c r="AA337" s="144">
        <v>0</v>
      </c>
      <c r="AB337" s="144">
        <v>0</v>
      </c>
      <c r="AC337" s="144">
        <v>0</v>
      </c>
      <c r="AD337" s="144">
        <v>0</v>
      </c>
      <c r="AE337" s="144">
        <v>0</v>
      </c>
      <c r="AF337" s="144">
        <v>0</v>
      </c>
      <c r="AG337" s="144">
        <v>0</v>
      </c>
      <c r="AH337" s="144">
        <v>0</v>
      </c>
      <c r="AI337" s="144">
        <v>0</v>
      </c>
      <c r="AJ337" s="144">
        <v>0</v>
      </c>
      <c r="AK337" s="144">
        <v>0</v>
      </c>
      <c r="AL337" s="144">
        <v>0</v>
      </c>
      <c r="AM337" s="144">
        <v>0</v>
      </c>
      <c r="AN337" s="144">
        <v>0</v>
      </c>
      <c r="AO337" s="144">
        <v>0</v>
      </c>
      <c r="AP337" s="363">
        <v>0</v>
      </c>
      <c r="AQ337" s="144">
        <v>0</v>
      </c>
      <c r="AR337" s="144">
        <v>0</v>
      </c>
      <c r="AS337" s="144">
        <v>0</v>
      </c>
      <c r="AT337" s="144">
        <v>0</v>
      </c>
      <c r="AU337" s="144">
        <v>0</v>
      </c>
      <c r="AV337" s="144">
        <v>0</v>
      </c>
      <c r="AW337" s="144">
        <v>0</v>
      </c>
      <c r="AX337" s="144">
        <v>0</v>
      </c>
      <c r="AY337" s="144">
        <v>0</v>
      </c>
      <c r="AZ337" s="144">
        <v>0</v>
      </c>
      <c r="BA337" s="144">
        <v>0</v>
      </c>
      <c r="BB337" s="144">
        <v>0</v>
      </c>
      <c r="BC337" s="144">
        <v>0</v>
      </c>
      <c r="BD337" s="144">
        <v>0</v>
      </c>
      <c r="BE337" s="144">
        <v>0</v>
      </c>
      <c r="BF337" s="144">
        <v>0</v>
      </c>
      <c r="BG337" s="144">
        <v>0</v>
      </c>
      <c r="BH337" s="144">
        <v>0</v>
      </c>
      <c r="BI337" s="144">
        <v>0</v>
      </c>
      <c r="BJ337" s="144">
        <v>0</v>
      </c>
      <c r="BK337" s="144">
        <v>0</v>
      </c>
      <c r="BL337" s="144">
        <v>0</v>
      </c>
      <c r="BM337" s="144">
        <v>0</v>
      </c>
      <c r="BN337" s="144">
        <v>0</v>
      </c>
      <c r="BO337" s="144">
        <v>0</v>
      </c>
      <c r="BP337" s="144">
        <v>0</v>
      </c>
      <c r="BQ337" s="144">
        <v>0</v>
      </c>
      <c r="BR337" s="144">
        <v>0</v>
      </c>
      <c r="BS337" s="371">
        <v>0</v>
      </c>
      <c r="BT337" s="144">
        <v>0</v>
      </c>
      <c r="BU337" s="144">
        <v>0</v>
      </c>
      <c r="BV337" s="144">
        <v>0</v>
      </c>
      <c r="BW337" s="144">
        <v>0</v>
      </c>
      <c r="BX337" s="144">
        <v>0</v>
      </c>
      <c r="BY337" s="144">
        <v>0</v>
      </c>
      <c r="BZ337" s="144">
        <v>0</v>
      </c>
      <c r="CA337" s="144">
        <v>0</v>
      </c>
      <c r="CB337" s="144">
        <v>0</v>
      </c>
      <c r="CC337" s="329">
        <v>0</v>
      </c>
      <c r="CD337" s="329">
        <v>0</v>
      </c>
      <c r="CE337" s="329">
        <v>0</v>
      </c>
      <c r="CF337" s="329">
        <v>0</v>
      </c>
      <c r="CG337" s="144">
        <v>0</v>
      </c>
      <c r="CH337" s="144">
        <v>0</v>
      </c>
      <c r="CI337" s="329">
        <v>0</v>
      </c>
      <c r="CJ337" s="144">
        <v>0</v>
      </c>
      <c r="CK337" s="144">
        <v>0</v>
      </c>
      <c r="CL337" s="144">
        <v>0</v>
      </c>
      <c r="CM337" s="144">
        <v>0</v>
      </c>
      <c r="CN337" s="144">
        <v>0</v>
      </c>
      <c r="CO337" s="144">
        <v>0</v>
      </c>
      <c r="CP337" s="144">
        <v>0</v>
      </c>
      <c r="CQ337" s="144">
        <v>0</v>
      </c>
      <c r="CR337" s="144">
        <v>0</v>
      </c>
      <c r="CS337" s="144">
        <v>0</v>
      </c>
      <c r="CT337" s="144">
        <v>0</v>
      </c>
      <c r="CU337" s="144">
        <v>0</v>
      </c>
      <c r="CV337" s="144">
        <v>0</v>
      </c>
      <c r="CW337" s="144">
        <v>0</v>
      </c>
      <c r="CX337" s="144">
        <v>0</v>
      </c>
      <c r="CY337" s="144">
        <v>0</v>
      </c>
      <c r="CZ337" s="144">
        <v>0</v>
      </c>
      <c r="DA337" s="144">
        <v>0</v>
      </c>
      <c r="DB337" s="144">
        <v>0</v>
      </c>
      <c r="DC337" s="144">
        <v>0</v>
      </c>
      <c r="DD337" s="144">
        <v>0</v>
      </c>
      <c r="DE337" s="144">
        <v>0</v>
      </c>
      <c r="DF337" s="144">
        <v>0</v>
      </c>
      <c r="DG337" s="144">
        <v>0</v>
      </c>
      <c r="DH337" s="144">
        <v>0</v>
      </c>
      <c r="DI337" s="144">
        <v>0</v>
      </c>
      <c r="DJ337" s="144">
        <v>0</v>
      </c>
      <c r="DK337" s="144">
        <v>0</v>
      </c>
      <c r="DL337" s="144">
        <v>0</v>
      </c>
      <c r="DM337" s="144">
        <v>0</v>
      </c>
      <c r="DN337" s="144">
        <v>0</v>
      </c>
      <c r="DO337" s="144">
        <v>0</v>
      </c>
      <c r="DP337" s="144">
        <v>0</v>
      </c>
      <c r="DQ337" s="144">
        <v>0</v>
      </c>
      <c r="DR337" s="329">
        <v>0</v>
      </c>
      <c r="DS337" s="144">
        <v>0</v>
      </c>
      <c r="DT337" s="329"/>
      <c r="DU337" s="329"/>
      <c r="DV337" s="329"/>
      <c r="DW337" s="329"/>
      <c r="DX337" s="329"/>
      <c r="DY337" s="329"/>
      <c r="DZ337" s="329"/>
      <c r="EA337" s="329"/>
      <c r="EB337" s="329"/>
      <c r="EC337" s="329"/>
      <c r="ED337" s="329"/>
      <c r="EE337" s="329"/>
      <c r="EF337" s="329"/>
      <c r="EG337" s="329"/>
      <c r="EH337" s="329"/>
      <c r="EI337" s="329"/>
      <c r="EJ337" s="329"/>
      <c r="EK337" s="329"/>
      <c r="EL337" s="329"/>
      <c r="EM337" s="329"/>
      <c r="EN337" s="329"/>
      <c r="EP337" s="329"/>
      <c r="EQ337" s="329"/>
      <c r="ER337" s="329"/>
      <c r="ES337" s="329"/>
      <c r="ET337" s="329"/>
      <c r="EU337" s="329"/>
      <c r="EV337" s="329"/>
      <c r="EW337" s="329"/>
      <c r="EX337" s="329"/>
      <c r="EY337" s="329"/>
      <c r="EZ337" s="329"/>
      <c r="FA337" s="329"/>
      <c r="FB337" s="329"/>
      <c r="FC337" s="329"/>
      <c r="FD337" s="329"/>
      <c r="FE337" s="329"/>
      <c r="FF337" s="329"/>
      <c r="FG337" s="329"/>
      <c r="FH337" s="329"/>
      <c r="FI337" s="329"/>
      <c r="FJ337" s="329"/>
      <c r="FL337" s="329"/>
      <c r="FM337" s="329"/>
      <c r="FN337" s="144">
        <v>0</v>
      </c>
      <c r="FQ337" s="329">
        <v>0</v>
      </c>
      <c r="FR337" s="144">
        <v>0</v>
      </c>
      <c r="FS337" s="329">
        <v>0</v>
      </c>
      <c r="FT337" s="144">
        <v>0</v>
      </c>
      <c r="FU337" s="329">
        <v>0</v>
      </c>
      <c r="FV337" s="329">
        <v>0</v>
      </c>
      <c r="FW337" s="329">
        <v>0</v>
      </c>
      <c r="FX337" s="329">
        <v>0</v>
      </c>
      <c r="FY337" s="329">
        <v>0</v>
      </c>
      <c r="FZ337" s="329">
        <v>0</v>
      </c>
      <c r="GA337" s="329">
        <v>0</v>
      </c>
      <c r="GB337" s="329">
        <v>0</v>
      </c>
      <c r="GC337" s="329">
        <v>0</v>
      </c>
      <c r="GD337" s="329">
        <v>0</v>
      </c>
      <c r="GE337" s="329">
        <v>0</v>
      </c>
      <c r="GF337" s="329">
        <v>0</v>
      </c>
      <c r="GG337" s="329">
        <v>0</v>
      </c>
      <c r="GH337" s="329">
        <v>0</v>
      </c>
      <c r="GI337" s="329">
        <v>0</v>
      </c>
      <c r="GJ337" s="329">
        <v>0</v>
      </c>
      <c r="GK337" s="329">
        <v>0</v>
      </c>
      <c r="GL337" s="329">
        <v>0</v>
      </c>
      <c r="GM337" s="329">
        <v>0</v>
      </c>
      <c r="GN337" s="329">
        <v>0</v>
      </c>
      <c r="GO337" s="329">
        <v>0</v>
      </c>
      <c r="GP337" s="144">
        <v>0</v>
      </c>
      <c r="GQ337" s="329">
        <v>0</v>
      </c>
      <c r="GR337" s="329">
        <v>0</v>
      </c>
      <c r="GS337" s="329">
        <v>0</v>
      </c>
      <c r="GT337" s="329">
        <v>0</v>
      </c>
      <c r="GU337" s="329">
        <v>0</v>
      </c>
      <c r="GV337" s="144">
        <v>0</v>
      </c>
      <c r="GW337" s="144">
        <v>0</v>
      </c>
      <c r="GX337" s="144">
        <v>0</v>
      </c>
      <c r="GY337" s="144">
        <v>0</v>
      </c>
      <c r="GZ337" s="144">
        <v>0</v>
      </c>
      <c r="HA337" s="144">
        <v>0</v>
      </c>
      <c r="HB337" s="144">
        <v>0</v>
      </c>
      <c r="HC337" s="144">
        <v>0</v>
      </c>
      <c r="HD337" s="144">
        <v>0</v>
      </c>
      <c r="HE337" s="144">
        <v>0</v>
      </c>
      <c r="HF337" s="144">
        <v>0</v>
      </c>
      <c r="HG337" s="144">
        <v>0</v>
      </c>
      <c r="HH337" s="144">
        <v>0</v>
      </c>
      <c r="HI337" s="144">
        <v>0</v>
      </c>
      <c r="HJ337" s="144">
        <v>0</v>
      </c>
      <c r="HK337" s="144">
        <v>0</v>
      </c>
      <c r="HL337" s="144">
        <v>0</v>
      </c>
      <c r="HM337" s="144">
        <v>0</v>
      </c>
      <c r="HN337" s="144">
        <v>0</v>
      </c>
      <c r="HO337" s="144">
        <v>0</v>
      </c>
      <c r="HP337" s="144">
        <v>0</v>
      </c>
      <c r="HQ337" s="144">
        <v>0</v>
      </c>
      <c r="HR337" s="144">
        <v>0</v>
      </c>
      <c r="HS337" s="144">
        <v>0</v>
      </c>
      <c r="HT337" s="144">
        <v>0</v>
      </c>
      <c r="HU337" s="144">
        <v>0</v>
      </c>
      <c r="HV337" s="144">
        <v>0</v>
      </c>
      <c r="HW337" s="144">
        <v>0</v>
      </c>
      <c r="HX337" s="144">
        <v>0</v>
      </c>
      <c r="HY337" s="144">
        <v>0</v>
      </c>
      <c r="HZ337" s="144">
        <v>0</v>
      </c>
      <c r="IA337" s="144">
        <v>0</v>
      </c>
      <c r="IB337" s="144">
        <v>0</v>
      </c>
      <c r="IC337" s="144">
        <v>0</v>
      </c>
      <c r="ID337" s="144">
        <v>0</v>
      </c>
      <c r="IE337" s="144">
        <v>0</v>
      </c>
      <c r="IF337" s="144">
        <v>0</v>
      </c>
      <c r="IG337" s="144">
        <v>0</v>
      </c>
      <c r="IH337" s="144">
        <v>0</v>
      </c>
      <c r="II337" s="144">
        <v>0</v>
      </c>
      <c r="IJ337" s="144">
        <v>0</v>
      </c>
      <c r="IK337" s="144">
        <v>0</v>
      </c>
      <c r="IL337" s="144">
        <v>0</v>
      </c>
      <c r="IM337" s="144">
        <v>0</v>
      </c>
      <c r="IN337" s="341">
        <f t="shared" si="276"/>
        <v>0</v>
      </c>
      <c r="IO337" s="144">
        <v>0</v>
      </c>
      <c r="IP337" s="144">
        <v>0</v>
      </c>
      <c r="IQ337" s="144">
        <v>0</v>
      </c>
      <c r="IR337" s="144">
        <v>0</v>
      </c>
      <c r="IS337" s="144">
        <v>0</v>
      </c>
      <c r="IT337" s="144">
        <v>0</v>
      </c>
      <c r="IU337" s="144">
        <v>0</v>
      </c>
      <c r="IV337" s="144">
        <v>0</v>
      </c>
      <c r="IW337" s="144">
        <v>0</v>
      </c>
      <c r="IX337" s="144">
        <v>0</v>
      </c>
      <c r="IY337" s="144">
        <v>0</v>
      </c>
      <c r="IZ337" s="144">
        <v>0</v>
      </c>
      <c r="JA337" s="144">
        <v>0</v>
      </c>
      <c r="JB337" s="144">
        <v>0</v>
      </c>
      <c r="JC337" s="343">
        <f t="shared" si="277"/>
        <v>0</v>
      </c>
      <c r="JD337" s="144">
        <v>0</v>
      </c>
      <c r="JE337" s="144">
        <v>0</v>
      </c>
      <c r="JF337" s="362">
        <f t="shared" si="278"/>
        <v>0</v>
      </c>
      <c r="JG337" s="144">
        <v>0</v>
      </c>
      <c r="JH337" s="144">
        <v>0</v>
      </c>
      <c r="JI337" s="144">
        <v>0</v>
      </c>
      <c r="JJ337" s="144">
        <v>0</v>
      </c>
      <c r="JK337" s="144">
        <v>0</v>
      </c>
      <c r="JL337" s="144">
        <v>0</v>
      </c>
      <c r="JM337" s="144">
        <v>0</v>
      </c>
      <c r="JN337" s="341">
        <f t="shared" si="279"/>
        <v>0</v>
      </c>
      <c r="JO337" s="144">
        <v>0</v>
      </c>
      <c r="JP337" s="144">
        <v>0</v>
      </c>
      <c r="JQ337" s="144">
        <v>0</v>
      </c>
      <c r="JR337" s="144">
        <v>0</v>
      </c>
      <c r="JS337" s="144">
        <v>0</v>
      </c>
      <c r="JT337" s="144">
        <v>0</v>
      </c>
      <c r="JU337" s="144">
        <v>0</v>
      </c>
      <c r="JV337" s="341">
        <f t="shared" si="280"/>
        <v>0</v>
      </c>
      <c r="JW337" s="144">
        <v>0</v>
      </c>
      <c r="JX337" s="144">
        <v>0</v>
      </c>
      <c r="JY337" s="144">
        <v>0</v>
      </c>
      <c r="JZ337" s="144">
        <v>0</v>
      </c>
      <c r="KA337" s="144">
        <v>0</v>
      </c>
      <c r="KB337" s="144">
        <v>0</v>
      </c>
      <c r="KC337">
        <v>0</v>
      </c>
      <c r="KD337" s="144">
        <v>0</v>
      </c>
      <c r="KE337" s="144">
        <v>0</v>
      </c>
      <c r="KF337" s="144">
        <v>0</v>
      </c>
      <c r="KG337" s="144">
        <v>0</v>
      </c>
      <c r="KH337" s="144">
        <v>0</v>
      </c>
      <c r="KI337" s="144">
        <v>0</v>
      </c>
      <c r="KJ337" s="144">
        <v>0</v>
      </c>
      <c r="KK337" s="144">
        <v>0</v>
      </c>
      <c r="KL337" s="144">
        <v>0</v>
      </c>
      <c r="KM337" s="144">
        <v>0</v>
      </c>
      <c r="KN337" s="144">
        <v>0</v>
      </c>
      <c r="KO337" s="144">
        <v>0</v>
      </c>
      <c r="KP337" s="144">
        <v>0</v>
      </c>
      <c r="KQ337" s="144">
        <v>0</v>
      </c>
      <c r="KR337" s="144">
        <v>0</v>
      </c>
      <c r="KS337" s="144">
        <v>0</v>
      </c>
      <c r="KT337" s="144">
        <v>0</v>
      </c>
      <c r="KU337" s="144">
        <v>0</v>
      </c>
      <c r="KV337" s="144">
        <v>0</v>
      </c>
      <c r="KW337" s="144">
        <v>0</v>
      </c>
      <c r="KX337" s="144">
        <v>0</v>
      </c>
      <c r="KY337" s="144">
        <v>0</v>
      </c>
      <c r="KZ337" s="473">
        <v>0</v>
      </c>
      <c r="LA337" s="473">
        <v>0</v>
      </c>
      <c r="LB337" s="473">
        <v>0</v>
      </c>
      <c r="LC337" s="473">
        <v>0</v>
      </c>
      <c r="LD337" s="473">
        <v>0</v>
      </c>
      <c r="LE337" s="473">
        <v>0</v>
      </c>
      <c r="LF337" s="473">
        <v>0</v>
      </c>
      <c r="LG337" s="473">
        <v>0</v>
      </c>
      <c r="LH337" s="473">
        <v>0</v>
      </c>
      <c r="LI337" s="473">
        <v>0</v>
      </c>
      <c r="LJ337" s="144">
        <v>0</v>
      </c>
      <c r="LK337" s="144">
        <v>0</v>
      </c>
      <c r="LL337" s="144">
        <v>0</v>
      </c>
      <c r="LM337" s="144">
        <v>0</v>
      </c>
      <c r="LN337" s="471">
        <v>0</v>
      </c>
      <c r="LO337" s="471">
        <v>0</v>
      </c>
      <c r="LP337" s="471">
        <v>0</v>
      </c>
      <c r="LQ337" s="144">
        <v>0</v>
      </c>
      <c r="LR337" s="144">
        <v>0</v>
      </c>
      <c r="LS337" s="144">
        <v>0</v>
      </c>
      <c r="LT337" s="144">
        <v>0</v>
      </c>
      <c r="LU337" s="144">
        <v>0</v>
      </c>
      <c r="LV337" s="144">
        <v>0</v>
      </c>
      <c r="LW337" s="144">
        <v>0</v>
      </c>
      <c r="LX337" s="144">
        <v>0</v>
      </c>
      <c r="LY337" s="144">
        <v>0</v>
      </c>
      <c r="LZ337" s="144">
        <v>0</v>
      </c>
      <c r="MA337" s="144">
        <v>0</v>
      </c>
      <c r="MB337" s="144">
        <v>0</v>
      </c>
      <c r="MC337" s="144">
        <v>0</v>
      </c>
      <c r="MD337" s="144">
        <v>0</v>
      </c>
      <c r="ME337" s="144">
        <v>0</v>
      </c>
      <c r="MF337" s="144">
        <v>0</v>
      </c>
      <c r="MG337" s="144">
        <v>0</v>
      </c>
      <c r="MH337" s="144">
        <v>0</v>
      </c>
      <c r="MI337" s="144">
        <v>0</v>
      </c>
      <c r="MJ337" s="144">
        <v>0</v>
      </c>
      <c r="MK337" s="144">
        <v>0</v>
      </c>
      <c r="ML337" s="144">
        <v>0</v>
      </c>
      <c r="MM337" s="144">
        <v>0</v>
      </c>
      <c r="MN337" s="144">
        <v>0</v>
      </c>
      <c r="MO337" s="144">
        <v>0</v>
      </c>
      <c r="MP337" s="144">
        <v>0</v>
      </c>
      <c r="MQ337" s="144">
        <v>0</v>
      </c>
      <c r="MR337" s="144">
        <v>0</v>
      </c>
      <c r="MS337" s="144">
        <v>0</v>
      </c>
      <c r="MT337" s="144">
        <v>0</v>
      </c>
      <c r="MU337" s="144">
        <v>0</v>
      </c>
      <c r="MV337" s="144">
        <v>0</v>
      </c>
      <c r="MW337" s="144">
        <v>0</v>
      </c>
      <c r="MX337" s="144">
        <v>0</v>
      </c>
      <c r="MY337" s="144">
        <v>0</v>
      </c>
      <c r="MZ337" s="144">
        <v>0</v>
      </c>
      <c r="NA337" s="144">
        <v>0</v>
      </c>
      <c r="NB337" s="144">
        <v>0</v>
      </c>
      <c r="NC337" s="144">
        <v>0</v>
      </c>
      <c r="ND337" s="144">
        <v>0</v>
      </c>
      <c r="NE337" s="144">
        <v>0</v>
      </c>
      <c r="NF337" s="144">
        <v>0</v>
      </c>
      <c r="NG337" s="144">
        <v>0</v>
      </c>
      <c r="NH337" s="144">
        <v>0</v>
      </c>
      <c r="NI337" s="144">
        <v>0</v>
      </c>
      <c r="NJ337" s="144">
        <v>0</v>
      </c>
      <c r="NK337" s="144">
        <v>0</v>
      </c>
      <c r="NL337" s="144">
        <v>0</v>
      </c>
      <c r="NM337" s="144">
        <v>0</v>
      </c>
      <c r="NN337" s="144">
        <v>0</v>
      </c>
      <c r="NO337" s="144">
        <v>0</v>
      </c>
      <c r="NP337" s="144">
        <v>0</v>
      </c>
      <c r="NQ337" s="144">
        <v>0</v>
      </c>
      <c r="NR337" s="144">
        <v>0</v>
      </c>
      <c r="NS337" s="144">
        <v>0</v>
      </c>
      <c r="NT337" s="144">
        <v>0</v>
      </c>
      <c r="NU337" s="144">
        <v>0</v>
      </c>
      <c r="NV337" s="144">
        <v>0</v>
      </c>
      <c r="NW337" s="144">
        <v>0</v>
      </c>
      <c r="NX337" s="144">
        <v>0</v>
      </c>
      <c r="NY337" s="144">
        <v>0</v>
      </c>
      <c r="NZ337" s="144">
        <v>0</v>
      </c>
      <c r="OA337" s="144">
        <v>0</v>
      </c>
      <c r="OB337" s="144">
        <v>0</v>
      </c>
      <c r="OC337" s="144">
        <v>0</v>
      </c>
      <c r="OD337" s="144">
        <v>0</v>
      </c>
      <c r="OE337" s="144">
        <v>0</v>
      </c>
      <c r="OF337" s="144">
        <v>0</v>
      </c>
      <c r="OG337" s="144">
        <v>0</v>
      </c>
      <c r="OH337" s="144">
        <v>0</v>
      </c>
      <c r="OI337" s="144">
        <v>0</v>
      </c>
      <c r="OJ337" s="144">
        <v>0</v>
      </c>
      <c r="OK337" s="144">
        <v>0</v>
      </c>
      <c r="OL337" s="144">
        <v>0</v>
      </c>
      <c r="OM337" s="144">
        <v>0</v>
      </c>
      <c r="ON337" s="144">
        <v>0</v>
      </c>
      <c r="OO337" s="144">
        <v>0</v>
      </c>
      <c r="OP337" s="144">
        <v>0</v>
      </c>
      <c r="OQ337" s="144">
        <v>0</v>
      </c>
      <c r="OR337" s="471">
        <v>0</v>
      </c>
      <c r="OS337" s="471">
        <v>0</v>
      </c>
      <c r="OT337" s="471">
        <v>0</v>
      </c>
      <c r="OU337" s="471">
        <v>0</v>
      </c>
      <c r="OV337" s="471">
        <v>0</v>
      </c>
      <c r="OW337" s="471">
        <v>0</v>
      </c>
      <c r="OX337" s="471">
        <v>0</v>
      </c>
      <c r="OY337" s="471">
        <v>0</v>
      </c>
      <c r="OZ337" s="471">
        <v>0</v>
      </c>
    </row>
    <row r="338" spans="1:417" s="144" customFormat="1" x14ac:dyDescent="0.2">
      <c r="A338" s="55"/>
      <c r="B338" s="318">
        <v>8</v>
      </c>
      <c r="C338" s="319">
        <f t="shared" ca="1" si="275"/>
        <v>0</v>
      </c>
      <c r="D338" s="322"/>
      <c r="E338" s="322"/>
      <c r="F338" s="322"/>
      <c r="G338" s="144">
        <v>13</v>
      </c>
      <c r="H338" s="144">
        <v>11</v>
      </c>
      <c r="I338" s="343">
        <v>11</v>
      </c>
      <c r="J338" s="144">
        <v>11</v>
      </c>
      <c r="K338" s="144">
        <v>12</v>
      </c>
      <c r="L338" s="144">
        <v>13</v>
      </c>
      <c r="M338" s="144">
        <v>15</v>
      </c>
      <c r="N338" s="144">
        <v>16</v>
      </c>
      <c r="O338" s="144">
        <v>15</v>
      </c>
      <c r="P338" s="144">
        <v>15</v>
      </c>
      <c r="Q338" s="144">
        <v>14</v>
      </c>
      <c r="R338" s="144">
        <v>12</v>
      </c>
      <c r="S338" s="144">
        <v>12</v>
      </c>
      <c r="T338" s="144">
        <v>11</v>
      </c>
      <c r="U338" s="144">
        <v>7</v>
      </c>
      <c r="V338" s="144">
        <v>7</v>
      </c>
      <c r="W338" s="144">
        <v>5</v>
      </c>
      <c r="X338" s="144">
        <v>7</v>
      </c>
      <c r="Y338" s="144">
        <v>10</v>
      </c>
      <c r="Z338" s="144">
        <v>9</v>
      </c>
      <c r="AA338" s="144">
        <v>11</v>
      </c>
      <c r="AB338" s="144">
        <v>11</v>
      </c>
      <c r="AC338" s="144">
        <v>10</v>
      </c>
      <c r="AD338" s="144">
        <v>9</v>
      </c>
      <c r="AE338" s="144">
        <v>10</v>
      </c>
      <c r="AF338" s="144">
        <v>13</v>
      </c>
      <c r="AG338" s="144">
        <v>19</v>
      </c>
      <c r="AH338" s="144">
        <v>19</v>
      </c>
      <c r="AI338" s="144">
        <v>19</v>
      </c>
      <c r="AJ338" s="144">
        <v>20</v>
      </c>
      <c r="AK338" s="144">
        <v>22</v>
      </c>
      <c r="AL338" s="144">
        <v>21</v>
      </c>
      <c r="AM338" s="144">
        <v>18</v>
      </c>
      <c r="AN338" s="144">
        <v>15</v>
      </c>
      <c r="AO338" s="144">
        <v>13</v>
      </c>
      <c r="AP338" s="363">
        <v>13</v>
      </c>
      <c r="AQ338" s="144">
        <v>13</v>
      </c>
      <c r="AR338" s="144">
        <v>12</v>
      </c>
      <c r="AS338" s="144">
        <v>10</v>
      </c>
      <c r="AT338" s="144">
        <v>6</v>
      </c>
      <c r="AU338" s="144">
        <v>8</v>
      </c>
      <c r="AV338" s="144">
        <v>8</v>
      </c>
      <c r="AW338" s="144">
        <v>9</v>
      </c>
      <c r="AX338" s="144">
        <v>7</v>
      </c>
      <c r="AY338" s="144">
        <v>5</v>
      </c>
      <c r="AZ338" s="144">
        <v>6</v>
      </c>
      <c r="BA338" s="144">
        <v>4</v>
      </c>
      <c r="BB338" s="144">
        <v>3</v>
      </c>
      <c r="BC338" s="144">
        <v>3</v>
      </c>
      <c r="BD338" s="144">
        <v>3</v>
      </c>
      <c r="BE338" s="144">
        <v>4</v>
      </c>
      <c r="BF338" s="144">
        <v>5</v>
      </c>
      <c r="BG338" s="144">
        <v>5</v>
      </c>
      <c r="BH338" s="144">
        <v>5</v>
      </c>
      <c r="BI338" s="144">
        <v>6</v>
      </c>
      <c r="BJ338" s="144">
        <v>5</v>
      </c>
      <c r="BK338" s="144">
        <v>4</v>
      </c>
      <c r="BL338" s="144">
        <v>5</v>
      </c>
      <c r="BM338" s="144">
        <v>6</v>
      </c>
      <c r="BN338" s="144">
        <v>8</v>
      </c>
      <c r="BO338" s="144">
        <v>7</v>
      </c>
      <c r="BP338" s="144">
        <v>7</v>
      </c>
      <c r="BQ338" s="144">
        <v>7</v>
      </c>
      <c r="BR338" s="144">
        <v>7</v>
      </c>
      <c r="BS338" s="371">
        <v>0</v>
      </c>
      <c r="BT338" s="144">
        <v>0</v>
      </c>
      <c r="BU338" s="144">
        <v>0</v>
      </c>
      <c r="BV338" s="144">
        <v>0</v>
      </c>
      <c r="BW338" s="144">
        <v>0</v>
      </c>
      <c r="BX338" s="144">
        <v>0</v>
      </c>
      <c r="BY338" s="144">
        <v>0</v>
      </c>
      <c r="BZ338" s="144">
        <v>0</v>
      </c>
      <c r="CA338" s="144">
        <v>0</v>
      </c>
      <c r="CB338" s="144">
        <v>0</v>
      </c>
      <c r="CC338" s="329">
        <v>0</v>
      </c>
      <c r="CD338" s="329">
        <v>0</v>
      </c>
      <c r="CE338" s="329">
        <v>0</v>
      </c>
      <c r="CF338" s="329">
        <v>0</v>
      </c>
      <c r="CG338" s="144">
        <v>0</v>
      </c>
      <c r="CH338" s="144">
        <v>0</v>
      </c>
      <c r="CI338" s="329">
        <v>0</v>
      </c>
      <c r="CJ338" s="144">
        <v>0</v>
      </c>
      <c r="CK338" s="144">
        <v>0</v>
      </c>
      <c r="CL338" s="144">
        <v>0</v>
      </c>
      <c r="CM338" s="144">
        <v>0</v>
      </c>
      <c r="CN338" s="144">
        <v>0</v>
      </c>
      <c r="CO338" s="144">
        <v>0</v>
      </c>
      <c r="CP338" s="144">
        <v>0</v>
      </c>
      <c r="CQ338" s="144">
        <v>0</v>
      </c>
      <c r="CR338" s="144">
        <v>0</v>
      </c>
      <c r="CS338" s="144">
        <v>0</v>
      </c>
      <c r="CT338" s="144">
        <v>0</v>
      </c>
      <c r="CU338" s="144">
        <v>0</v>
      </c>
      <c r="CV338" s="144">
        <v>0</v>
      </c>
      <c r="CW338" s="144">
        <v>0</v>
      </c>
      <c r="CX338" s="144">
        <v>0</v>
      </c>
      <c r="CY338" s="144">
        <v>0</v>
      </c>
      <c r="CZ338" s="144">
        <v>0</v>
      </c>
      <c r="DA338" s="144">
        <v>0</v>
      </c>
      <c r="DB338" s="144">
        <v>0</v>
      </c>
      <c r="DC338" s="144">
        <v>0</v>
      </c>
      <c r="DD338" s="144">
        <v>0</v>
      </c>
      <c r="DE338" s="144">
        <v>0</v>
      </c>
      <c r="DF338" s="144">
        <v>0</v>
      </c>
      <c r="DG338" s="144">
        <v>0</v>
      </c>
      <c r="DH338" s="144">
        <v>0</v>
      </c>
      <c r="DI338" s="144">
        <v>1</v>
      </c>
      <c r="DJ338" s="144">
        <v>1</v>
      </c>
      <c r="DK338" s="144">
        <v>1</v>
      </c>
      <c r="DL338" s="144">
        <v>1</v>
      </c>
      <c r="DM338" s="144">
        <v>1</v>
      </c>
      <c r="DN338" s="144">
        <v>1</v>
      </c>
      <c r="DO338" s="144">
        <v>2</v>
      </c>
      <c r="DP338" s="144">
        <v>2</v>
      </c>
      <c r="DQ338" s="144">
        <v>2</v>
      </c>
      <c r="DR338" s="329">
        <v>2</v>
      </c>
      <c r="DS338" s="144">
        <v>2</v>
      </c>
      <c r="DT338" s="329">
        <v>2</v>
      </c>
      <c r="DU338" s="329">
        <v>2</v>
      </c>
      <c r="DV338" s="329">
        <v>2</v>
      </c>
      <c r="DW338" s="329">
        <v>2</v>
      </c>
      <c r="DX338" s="329">
        <v>1</v>
      </c>
      <c r="DY338" s="329">
        <v>1</v>
      </c>
      <c r="DZ338" s="329">
        <v>1</v>
      </c>
      <c r="EA338" s="329">
        <v>1</v>
      </c>
      <c r="EB338" s="329">
        <v>1</v>
      </c>
      <c r="EC338" s="329">
        <v>1</v>
      </c>
      <c r="ED338" s="329">
        <v>1</v>
      </c>
      <c r="EE338" s="329">
        <v>1</v>
      </c>
      <c r="EF338" s="329">
        <v>1</v>
      </c>
      <c r="EG338" s="329">
        <v>2</v>
      </c>
      <c r="EH338" s="329">
        <v>1</v>
      </c>
      <c r="EI338" s="329">
        <v>1</v>
      </c>
      <c r="EJ338" s="329">
        <v>1</v>
      </c>
      <c r="EK338" s="329">
        <v>1</v>
      </c>
      <c r="EL338" s="329">
        <v>1</v>
      </c>
      <c r="EM338" s="329">
        <v>1</v>
      </c>
      <c r="EN338" s="329">
        <v>1</v>
      </c>
      <c r="EO338" s="144">
        <v>1</v>
      </c>
      <c r="EP338" s="329">
        <v>1</v>
      </c>
      <c r="EQ338" s="329">
        <v>2</v>
      </c>
      <c r="ER338" s="329">
        <v>2</v>
      </c>
      <c r="ES338" s="329">
        <v>2</v>
      </c>
      <c r="ET338" s="329">
        <v>2</v>
      </c>
      <c r="EU338" s="329">
        <v>2</v>
      </c>
      <c r="EV338" s="329">
        <v>2</v>
      </c>
      <c r="EW338" s="329">
        <v>2</v>
      </c>
      <c r="EX338" s="329">
        <v>2</v>
      </c>
      <c r="EY338" s="329">
        <v>2</v>
      </c>
      <c r="EZ338" s="329">
        <v>2</v>
      </c>
      <c r="FA338" s="329">
        <v>2</v>
      </c>
      <c r="FB338" s="329">
        <v>1</v>
      </c>
      <c r="FC338" s="329">
        <v>1</v>
      </c>
      <c r="FD338" s="329">
        <v>1</v>
      </c>
      <c r="FE338" s="329">
        <v>1</v>
      </c>
      <c r="FF338" s="329">
        <v>1</v>
      </c>
      <c r="FG338" s="329">
        <v>1</v>
      </c>
      <c r="FH338" s="329">
        <v>1</v>
      </c>
      <c r="FI338" s="329">
        <v>1</v>
      </c>
      <c r="FJ338" s="329">
        <v>1</v>
      </c>
      <c r="FK338" s="144">
        <v>1</v>
      </c>
      <c r="FL338" s="329">
        <v>1</v>
      </c>
      <c r="FM338" s="329"/>
      <c r="FN338" s="144">
        <v>0</v>
      </c>
      <c r="FQ338" s="329">
        <v>0</v>
      </c>
      <c r="FR338" s="144">
        <v>0</v>
      </c>
      <c r="FS338" s="329">
        <v>0</v>
      </c>
      <c r="FT338" s="144">
        <v>0</v>
      </c>
      <c r="FU338" s="329">
        <v>0</v>
      </c>
      <c r="FV338" s="329">
        <v>0</v>
      </c>
      <c r="FW338" s="329">
        <v>0</v>
      </c>
      <c r="FX338" s="329">
        <v>0</v>
      </c>
      <c r="FY338" s="329">
        <v>0</v>
      </c>
      <c r="FZ338" s="329">
        <v>0</v>
      </c>
      <c r="GA338" s="329">
        <v>0</v>
      </c>
      <c r="GB338" s="329">
        <v>0</v>
      </c>
      <c r="GC338" s="329">
        <v>0</v>
      </c>
      <c r="GD338" s="329">
        <v>0</v>
      </c>
      <c r="GE338" s="329">
        <v>0</v>
      </c>
      <c r="GF338" s="329">
        <v>0</v>
      </c>
      <c r="GG338" s="329">
        <v>0</v>
      </c>
      <c r="GH338" s="329">
        <v>0</v>
      </c>
      <c r="GI338" s="329">
        <v>0</v>
      </c>
      <c r="GJ338" s="329">
        <v>0</v>
      </c>
      <c r="GK338" s="329">
        <v>0</v>
      </c>
      <c r="GL338" s="329">
        <v>0</v>
      </c>
      <c r="GM338" s="329">
        <v>0</v>
      </c>
      <c r="GN338" s="329">
        <v>0</v>
      </c>
      <c r="GO338" s="329">
        <v>0</v>
      </c>
      <c r="GP338" s="144">
        <v>0</v>
      </c>
      <c r="GQ338" s="329">
        <v>0</v>
      </c>
      <c r="GR338" s="329">
        <v>0</v>
      </c>
      <c r="GS338" s="329">
        <v>0</v>
      </c>
      <c r="GT338" s="329">
        <v>0</v>
      </c>
      <c r="GU338" s="329">
        <v>1</v>
      </c>
      <c r="GV338" s="144">
        <v>1</v>
      </c>
      <c r="GW338" s="144">
        <v>1</v>
      </c>
      <c r="GX338" s="144">
        <v>1</v>
      </c>
      <c r="GY338" s="144">
        <v>2</v>
      </c>
      <c r="GZ338" s="144">
        <v>2</v>
      </c>
      <c r="HA338" s="144">
        <v>2</v>
      </c>
      <c r="HB338" s="144">
        <v>2</v>
      </c>
      <c r="HC338" s="144">
        <v>2</v>
      </c>
      <c r="HD338" s="144">
        <v>2</v>
      </c>
      <c r="HE338" s="144">
        <v>1</v>
      </c>
      <c r="HF338" s="144">
        <v>2</v>
      </c>
      <c r="HG338" s="144">
        <v>2</v>
      </c>
      <c r="HH338" s="144">
        <v>3</v>
      </c>
      <c r="HI338" s="144">
        <v>3</v>
      </c>
      <c r="HJ338" s="144">
        <v>3</v>
      </c>
      <c r="HK338" s="144">
        <v>3</v>
      </c>
      <c r="HL338" s="144">
        <v>4</v>
      </c>
      <c r="HM338" s="144">
        <v>4</v>
      </c>
      <c r="HN338" s="144">
        <v>4</v>
      </c>
      <c r="HO338" s="144">
        <v>3</v>
      </c>
      <c r="HP338" s="144">
        <v>2</v>
      </c>
      <c r="HQ338" s="144">
        <v>2</v>
      </c>
      <c r="HR338" s="144">
        <v>2</v>
      </c>
      <c r="HS338" s="144">
        <v>2</v>
      </c>
      <c r="HT338" s="144">
        <v>2</v>
      </c>
      <c r="HU338" s="144">
        <v>2</v>
      </c>
      <c r="HV338" s="144">
        <v>2</v>
      </c>
      <c r="HW338" s="144">
        <v>2</v>
      </c>
      <c r="HX338" s="144">
        <v>2</v>
      </c>
      <c r="HY338" s="144">
        <v>2</v>
      </c>
      <c r="HZ338" s="144">
        <v>2</v>
      </c>
      <c r="IA338" s="144">
        <v>2</v>
      </c>
      <c r="IB338" s="144">
        <v>2</v>
      </c>
      <c r="IC338" s="144">
        <v>2</v>
      </c>
      <c r="ID338" s="144">
        <v>1</v>
      </c>
      <c r="IE338" s="144">
        <v>1</v>
      </c>
      <c r="IF338" s="144">
        <v>1</v>
      </c>
      <c r="IG338" s="144">
        <v>0</v>
      </c>
      <c r="IH338" s="144">
        <v>0</v>
      </c>
      <c r="II338" s="144">
        <v>0</v>
      </c>
      <c r="IJ338" s="144">
        <v>0</v>
      </c>
      <c r="IK338" s="144">
        <v>0</v>
      </c>
      <c r="IL338" s="144">
        <v>0</v>
      </c>
      <c r="IM338" s="144">
        <v>0</v>
      </c>
      <c r="IN338" s="341">
        <f t="shared" si="276"/>
        <v>0</v>
      </c>
      <c r="IO338" s="144">
        <v>0</v>
      </c>
      <c r="IP338" s="144">
        <v>0</v>
      </c>
      <c r="IQ338" s="144">
        <v>0</v>
      </c>
      <c r="IR338" s="144">
        <v>0</v>
      </c>
      <c r="IS338" s="144">
        <v>0</v>
      </c>
      <c r="IT338" s="144">
        <v>0</v>
      </c>
      <c r="IU338" s="144">
        <v>0</v>
      </c>
      <c r="IV338" s="144">
        <v>0</v>
      </c>
      <c r="IW338" s="144">
        <v>0</v>
      </c>
      <c r="IX338" s="144">
        <v>0</v>
      </c>
      <c r="IY338" s="144">
        <v>0</v>
      </c>
      <c r="IZ338" s="144">
        <v>0</v>
      </c>
      <c r="JA338" s="144">
        <v>0</v>
      </c>
      <c r="JB338" s="144">
        <v>0</v>
      </c>
      <c r="JC338" s="343">
        <f t="shared" si="277"/>
        <v>0</v>
      </c>
      <c r="JD338" s="144">
        <v>0</v>
      </c>
      <c r="JE338" s="144">
        <v>0</v>
      </c>
      <c r="JF338" s="362">
        <f t="shared" si="278"/>
        <v>0</v>
      </c>
      <c r="JG338" s="144">
        <v>0</v>
      </c>
      <c r="JH338" s="144">
        <v>0</v>
      </c>
      <c r="JI338" s="144">
        <v>0</v>
      </c>
      <c r="JJ338" s="144">
        <v>0</v>
      </c>
      <c r="JK338" s="144">
        <v>0</v>
      </c>
      <c r="JL338" s="144">
        <v>0</v>
      </c>
      <c r="JM338" s="144">
        <v>0</v>
      </c>
      <c r="JN338" s="341">
        <f t="shared" si="279"/>
        <v>0</v>
      </c>
      <c r="JO338" s="144">
        <v>0</v>
      </c>
      <c r="JP338" s="144">
        <v>0</v>
      </c>
      <c r="JQ338" s="144">
        <v>0</v>
      </c>
      <c r="JR338" s="144">
        <v>0</v>
      </c>
      <c r="JS338" s="144">
        <v>0</v>
      </c>
      <c r="JT338" s="144">
        <v>0</v>
      </c>
      <c r="JU338" s="144">
        <v>0</v>
      </c>
      <c r="JV338" s="341">
        <f t="shared" si="280"/>
        <v>0</v>
      </c>
      <c r="JW338" s="144">
        <v>0</v>
      </c>
      <c r="JX338" s="144">
        <v>0</v>
      </c>
      <c r="JY338" s="144">
        <v>0</v>
      </c>
      <c r="JZ338" s="144">
        <v>0</v>
      </c>
      <c r="KA338" s="144">
        <v>0</v>
      </c>
      <c r="KB338" s="144">
        <v>0</v>
      </c>
      <c r="KC338">
        <v>0</v>
      </c>
      <c r="KD338" s="144">
        <v>0</v>
      </c>
      <c r="KE338" s="144">
        <v>0</v>
      </c>
      <c r="KF338" s="144">
        <v>0</v>
      </c>
      <c r="KG338" s="144">
        <v>0</v>
      </c>
      <c r="KH338" s="144">
        <v>0</v>
      </c>
      <c r="KI338" s="144">
        <v>0</v>
      </c>
      <c r="KJ338" s="144">
        <v>0</v>
      </c>
      <c r="KK338" s="144">
        <v>0</v>
      </c>
      <c r="KL338" s="144">
        <v>0</v>
      </c>
      <c r="KM338" s="144">
        <v>0</v>
      </c>
      <c r="KN338" s="144">
        <v>0</v>
      </c>
      <c r="KO338" s="144">
        <v>0</v>
      </c>
      <c r="KP338" s="144">
        <v>0</v>
      </c>
      <c r="KQ338" s="144">
        <v>0</v>
      </c>
      <c r="KR338" s="144">
        <v>0</v>
      </c>
      <c r="KS338" s="144">
        <v>0</v>
      </c>
      <c r="KT338" s="144">
        <v>0</v>
      </c>
      <c r="KU338" s="144">
        <v>0</v>
      </c>
      <c r="KV338" s="144">
        <v>1</v>
      </c>
      <c r="KW338" s="144">
        <v>1</v>
      </c>
      <c r="KX338" s="144">
        <v>1</v>
      </c>
      <c r="KY338" s="144">
        <v>1</v>
      </c>
      <c r="KZ338" s="144">
        <v>1</v>
      </c>
      <c r="LA338" s="144">
        <v>1</v>
      </c>
      <c r="LB338" s="144">
        <v>1</v>
      </c>
      <c r="LC338" s="144">
        <v>1</v>
      </c>
      <c r="LD338" s="144">
        <v>1</v>
      </c>
      <c r="LE338" s="144">
        <v>1</v>
      </c>
      <c r="LF338" s="144">
        <v>1</v>
      </c>
      <c r="LG338" s="144">
        <v>1</v>
      </c>
      <c r="LH338" s="144">
        <v>0</v>
      </c>
      <c r="LI338" s="144">
        <v>0</v>
      </c>
      <c r="LJ338" s="144">
        <v>0</v>
      </c>
      <c r="LK338" s="144">
        <v>0</v>
      </c>
      <c r="LL338" s="144">
        <v>0</v>
      </c>
      <c r="LM338" s="144">
        <v>0</v>
      </c>
      <c r="LN338" s="471">
        <v>0</v>
      </c>
      <c r="LO338" s="471">
        <v>0</v>
      </c>
      <c r="LP338" s="471">
        <v>0</v>
      </c>
      <c r="LQ338" s="144">
        <v>0</v>
      </c>
      <c r="LR338" s="144">
        <v>0</v>
      </c>
      <c r="LS338" s="144">
        <v>1</v>
      </c>
      <c r="LT338" s="144">
        <v>1</v>
      </c>
      <c r="LU338" s="144">
        <v>1</v>
      </c>
      <c r="LV338" s="144">
        <v>1</v>
      </c>
      <c r="LW338" s="144">
        <v>1</v>
      </c>
      <c r="LX338" s="144">
        <v>1</v>
      </c>
      <c r="LY338" s="144">
        <v>1</v>
      </c>
      <c r="LZ338" s="144">
        <v>1</v>
      </c>
      <c r="MA338" s="144">
        <v>1</v>
      </c>
      <c r="MB338" s="144">
        <v>3</v>
      </c>
      <c r="MC338" s="144">
        <v>3</v>
      </c>
      <c r="MD338" s="144">
        <v>3</v>
      </c>
      <c r="ME338" s="144">
        <v>1</v>
      </c>
      <c r="MF338" s="144">
        <v>1</v>
      </c>
      <c r="MG338" s="144">
        <v>1</v>
      </c>
      <c r="MH338" s="144">
        <v>1</v>
      </c>
      <c r="MI338" s="144">
        <v>2</v>
      </c>
      <c r="MJ338" s="144">
        <v>2</v>
      </c>
      <c r="MK338" s="144">
        <v>2</v>
      </c>
      <c r="ML338" s="144">
        <v>2</v>
      </c>
      <c r="MM338" s="144">
        <v>1</v>
      </c>
      <c r="MN338" s="144">
        <v>1</v>
      </c>
      <c r="MO338" s="144">
        <v>1</v>
      </c>
      <c r="MP338" s="144">
        <v>1</v>
      </c>
      <c r="MQ338" s="144">
        <v>1</v>
      </c>
      <c r="MR338" s="144">
        <v>1</v>
      </c>
      <c r="MS338" s="144">
        <v>1</v>
      </c>
      <c r="MT338" s="144">
        <v>1</v>
      </c>
      <c r="MU338" s="144">
        <v>1</v>
      </c>
      <c r="MV338" s="144">
        <v>1</v>
      </c>
      <c r="MW338" s="144">
        <v>0</v>
      </c>
      <c r="MX338" s="144">
        <v>0</v>
      </c>
      <c r="MY338" s="144">
        <v>0</v>
      </c>
      <c r="MZ338" s="144">
        <v>0</v>
      </c>
      <c r="NA338" s="144">
        <v>0</v>
      </c>
      <c r="NB338" s="144">
        <v>1</v>
      </c>
      <c r="NC338" s="144">
        <v>1</v>
      </c>
      <c r="ND338" s="144">
        <v>0</v>
      </c>
      <c r="NE338" s="144">
        <v>0</v>
      </c>
      <c r="NF338" s="144">
        <v>0</v>
      </c>
      <c r="NG338" s="144">
        <v>0</v>
      </c>
      <c r="NH338" s="144">
        <v>0</v>
      </c>
      <c r="NI338" s="144">
        <v>0</v>
      </c>
      <c r="NJ338" s="144">
        <v>0</v>
      </c>
      <c r="NK338" s="144">
        <v>0</v>
      </c>
      <c r="NL338" s="144">
        <v>0</v>
      </c>
      <c r="NM338" s="144">
        <v>0</v>
      </c>
      <c r="NN338" s="144">
        <v>0</v>
      </c>
      <c r="NO338" s="144">
        <v>0</v>
      </c>
      <c r="NP338" s="144">
        <v>0</v>
      </c>
      <c r="NQ338" s="144">
        <v>0</v>
      </c>
      <c r="NR338" s="144">
        <v>0</v>
      </c>
      <c r="NS338" s="144">
        <v>0</v>
      </c>
      <c r="NT338" s="144">
        <v>0</v>
      </c>
      <c r="NU338" s="144">
        <v>1</v>
      </c>
      <c r="NV338" s="144">
        <v>0</v>
      </c>
      <c r="NW338" s="144">
        <v>0</v>
      </c>
      <c r="NX338" s="144">
        <v>0</v>
      </c>
      <c r="NY338" s="144">
        <v>0</v>
      </c>
      <c r="NZ338" s="144">
        <v>0</v>
      </c>
      <c r="OA338" s="144">
        <v>0</v>
      </c>
      <c r="OB338" s="144">
        <v>0</v>
      </c>
      <c r="OC338" s="144">
        <v>0</v>
      </c>
      <c r="OD338" s="144">
        <v>0</v>
      </c>
      <c r="OE338" s="144">
        <v>0</v>
      </c>
      <c r="OF338" s="144">
        <v>0</v>
      </c>
      <c r="OG338" s="144">
        <v>0</v>
      </c>
      <c r="OH338" s="144">
        <v>0</v>
      </c>
      <c r="OI338" s="144">
        <v>0</v>
      </c>
      <c r="OJ338" s="144">
        <v>0</v>
      </c>
      <c r="OK338" s="144">
        <v>0</v>
      </c>
      <c r="OL338" s="144">
        <v>0</v>
      </c>
      <c r="OM338" s="144">
        <v>0</v>
      </c>
      <c r="ON338" s="144">
        <v>0</v>
      </c>
      <c r="OO338" s="144">
        <v>0</v>
      </c>
      <c r="OP338" s="144">
        <v>0</v>
      </c>
      <c r="OQ338" s="144">
        <v>0</v>
      </c>
      <c r="OR338" s="471">
        <v>0</v>
      </c>
      <c r="OS338" s="471">
        <v>0</v>
      </c>
      <c r="OT338" s="471">
        <v>0</v>
      </c>
      <c r="OU338" s="471">
        <v>0</v>
      </c>
      <c r="OV338" s="471">
        <v>0</v>
      </c>
      <c r="OW338" s="471">
        <v>0</v>
      </c>
      <c r="OX338" s="471">
        <v>0</v>
      </c>
      <c r="OY338" s="471">
        <v>0</v>
      </c>
      <c r="OZ338" s="471">
        <v>0</v>
      </c>
    </row>
    <row r="339" spans="1:417" s="144" customFormat="1" x14ac:dyDescent="0.2">
      <c r="A339" s="318"/>
      <c r="B339" s="318">
        <v>9</v>
      </c>
      <c r="C339" s="319">
        <f t="shared" ca="1" si="275"/>
        <v>0</v>
      </c>
      <c r="D339" s="322"/>
      <c r="E339" s="322"/>
      <c r="F339" s="322"/>
      <c r="G339" s="144">
        <v>0</v>
      </c>
      <c r="H339" s="144">
        <v>0</v>
      </c>
      <c r="I339" s="343">
        <v>0.5</v>
      </c>
      <c r="J339" s="144">
        <v>1</v>
      </c>
      <c r="K339" s="144">
        <v>1</v>
      </c>
      <c r="L339" s="144">
        <v>1</v>
      </c>
      <c r="M339" s="144">
        <v>1</v>
      </c>
      <c r="N339" s="144">
        <v>1</v>
      </c>
      <c r="O339" s="144">
        <v>1</v>
      </c>
      <c r="P339" s="144">
        <v>1</v>
      </c>
      <c r="Q339" s="144">
        <v>1</v>
      </c>
      <c r="R339" s="144">
        <v>1</v>
      </c>
      <c r="S339" s="144">
        <v>0</v>
      </c>
      <c r="T339" s="144">
        <v>0</v>
      </c>
      <c r="U339" s="144">
        <v>0</v>
      </c>
      <c r="V339" s="144">
        <v>0</v>
      </c>
      <c r="W339" s="144">
        <v>1</v>
      </c>
      <c r="X339" s="144">
        <v>1</v>
      </c>
      <c r="Y339" s="144">
        <v>1</v>
      </c>
      <c r="Z339" s="144">
        <v>2</v>
      </c>
      <c r="AA339" s="144">
        <v>2</v>
      </c>
      <c r="AB339" s="144">
        <v>3</v>
      </c>
      <c r="AC339" s="144">
        <v>4</v>
      </c>
      <c r="AD339" s="144">
        <v>5</v>
      </c>
      <c r="AE339" s="144">
        <v>4</v>
      </c>
      <c r="AF339" s="144">
        <v>4</v>
      </c>
      <c r="AG339" s="144">
        <v>4</v>
      </c>
      <c r="AH339" s="144">
        <v>5</v>
      </c>
      <c r="AI339" s="144">
        <v>5</v>
      </c>
      <c r="AJ339" s="144">
        <v>5</v>
      </c>
      <c r="AK339" s="144">
        <v>4</v>
      </c>
      <c r="AL339" s="144">
        <v>4</v>
      </c>
      <c r="AM339" s="144">
        <v>4</v>
      </c>
      <c r="AN339" s="144">
        <v>4</v>
      </c>
      <c r="AO339" s="144">
        <v>4</v>
      </c>
      <c r="AP339" s="363">
        <v>4</v>
      </c>
      <c r="AQ339" s="144">
        <v>4</v>
      </c>
      <c r="AR339" s="144">
        <v>2</v>
      </c>
      <c r="AS339" s="144">
        <v>2</v>
      </c>
      <c r="AT339" s="144">
        <v>1</v>
      </c>
      <c r="AU339" s="144">
        <v>1</v>
      </c>
      <c r="AV339" s="144">
        <v>1</v>
      </c>
      <c r="AW339" s="144">
        <v>1</v>
      </c>
      <c r="AX339" s="144">
        <v>1</v>
      </c>
      <c r="AY339" s="144">
        <v>1</v>
      </c>
      <c r="AZ339" s="144">
        <v>0</v>
      </c>
      <c r="BA339" s="144">
        <v>0</v>
      </c>
      <c r="BB339" s="144">
        <v>1</v>
      </c>
      <c r="BC339" s="144">
        <v>2</v>
      </c>
      <c r="BD339" s="144">
        <v>3</v>
      </c>
      <c r="BE339" s="144">
        <v>3</v>
      </c>
      <c r="BF339" s="144">
        <v>3</v>
      </c>
      <c r="BG339" s="144">
        <v>2</v>
      </c>
      <c r="BH339" s="144">
        <v>1</v>
      </c>
      <c r="BI339" s="144">
        <v>2</v>
      </c>
      <c r="BJ339" s="144">
        <v>2</v>
      </c>
      <c r="BK339" s="144">
        <v>2</v>
      </c>
      <c r="BL339" s="144">
        <v>2</v>
      </c>
      <c r="BM339" s="144">
        <v>2</v>
      </c>
      <c r="BN339" s="144">
        <v>1</v>
      </c>
      <c r="BO339" s="144">
        <v>1</v>
      </c>
      <c r="BP339" s="144">
        <v>1</v>
      </c>
      <c r="BQ339" s="144">
        <v>1</v>
      </c>
      <c r="BR339" s="144">
        <v>2</v>
      </c>
      <c r="BS339" s="371">
        <v>0</v>
      </c>
      <c r="BT339" s="144">
        <v>0</v>
      </c>
      <c r="BU339" s="144">
        <v>0</v>
      </c>
      <c r="BV339" s="144">
        <v>0</v>
      </c>
      <c r="BW339" s="144">
        <v>0</v>
      </c>
      <c r="BX339" s="144">
        <v>0</v>
      </c>
      <c r="BY339" s="144">
        <v>0</v>
      </c>
      <c r="BZ339" s="144">
        <v>0</v>
      </c>
      <c r="CA339" s="144">
        <v>1</v>
      </c>
      <c r="CB339" s="144">
        <v>1</v>
      </c>
      <c r="CC339" s="329">
        <v>1</v>
      </c>
      <c r="CD339" s="329">
        <v>0</v>
      </c>
      <c r="CE339" s="329">
        <v>0</v>
      </c>
      <c r="CF339" s="329">
        <v>0</v>
      </c>
      <c r="CG339" s="144">
        <v>0</v>
      </c>
      <c r="CH339" s="144">
        <v>0</v>
      </c>
      <c r="CI339" s="329">
        <v>0</v>
      </c>
      <c r="CJ339" s="144">
        <v>0</v>
      </c>
      <c r="CK339" s="144">
        <v>0</v>
      </c>
      <c r="CL339" s="144">
        <v>0</v>
      </c>
      <c r="CM339" s="144">
        <v>0</v>
      </c>
      <c r="CN339" s="144">
        <v>0</v>
      </c>
      <c r="CO339" s="144">
        <v>0</v>
      </c>
      <c r="CP339" s="144">
        <v>0</v>
      </c>
      <c r="CQ339" s="144">
        <v>0</v>
      </c>
      <c r="CR339" s="144">
        <v>0</v>
      </c>
      <c r="CS339" s="144">
        <v>0</v>
      </c>
      <c r="CT339" s="144">
        <v>0</v>
      </c>
      <c r="CU339" s="144">
        <v>0</v>
      </c>
      <c r="CV339" s="144">
        <v>0</v>
      </c>
      <c r="CW339" s="144">
        <v>0</v>
      </c>
      <c r="CX339" s="144">
        <v>0</v>
      </c>
      <c r="CY339" s="144">
        <v>0</v>
      </c>
      <c r="CZ339" s="144">
        <v>0</v>
      </c>
      <c r="DA339" s="144">
        <v>0</v>
      </c>
      <c r="DB339" s="144">
        <v>0</v>
      </c>
      <c r="DC339" s="144">
        <v>1</v>
      </c>
      <c r="DD339" s="144">
        <v>1</v>
      </c>
      <c r="DE339" s="144">
        <v>1</v>
      </c>
      <c r="DF339" s="144">
        <v>0.5</v>
      </c>
      <c r="DG339" s="144">
        <v>0</v>
      </c>
      <c r="DH339" s="144">
        <v>0</v>
      </c>
      <c r="DI339" s="144">
        <v>0</v>
      </c>
      <c r="DJ339" s="144">
        <v>0</v>
      </c>
      <c r="DK339" s="144">
        <v>0</v>
      </c>
      <c r="DL339" s="144">
        <v>0</v>
      </c>
      <c r="DM339" s="144">
        <v>0</v>
      </c>
      <c r="DN339" s="144">
        <v>0</v>
      </c>
      <c r="DO339" s="144">
        <v>1</v>
      </c>
      <c r="DP339" s="144">
        <v>0</v>
      </c>
      <c r="DQ339" s="144">
        <v>0</v>
      </c>
      <c r="DR339" s="329">
        <v>0</v>
      </c>
      <c r="DS339" s="144">
        <v>0</v>
      </c>
      <c r="DT339" s="329"/>
      <c r="DU339" s="329"/>
      <c r="DV339" s="329"/>
      <c r="DW339" s="329"/>
      <c r="DX339" s="329"/>
      <c r="DY339" s="329"/>
      <c r="DZ339" s="329"/>
      <c r="EA339" s="329"/>
      <c r="EB339" s="329"/>
      <c r="EC339" s="329"/>
      <c r="ED339" s="329"/>
      <c r="EE339" s="329"/>
      <c r="EF339" s="329"/>
      <c r="EG339" s="329"/>
      <c r="EH339" s="329"/>
      <c r="EI339" s="329"/>
      <c r="EJ339" s="329"/>
      <c r="EK339" s="329"/>
      <c r="EL339" s="329"/>
      <c r="EM339" s="329"/>
      <c r="EN339" s="329"/>
      <c r="EP339" s="329"/>
      <c r="EQ339" s="329"/>
      <c r="ER339" s="329"/>
      <c r="ES339" s="329"/>
      <c r="ET339" s="329"/>
      <c r="EU339" s="329"/>
      <c r="EV339" s="329"/>
      <c r="EW339" s="329"/>
      <c r="EX339" s="329"/>
      <c r="EY339" s="329"/>
      <c r="EZ339" s="329"/>
      <c r="FA339" s="329"/>
      <c r="FB339" s="329"/>
      <c r="FC339" s="329"/>
      <c r="FD339" s="329"/>
      <c r="FE339" s="329"/>
      <c r="FF339" s="329"/>
      <c r="FG339" s="329"/>
      <c r="FH339" s="329"/>
      <c r="FI339" s="329"/>
      <c r="FJ339" s="329"/>
      <c r="FL339" s="329"/>
      <c r="FM339" s="329"/>
      <c r="FN339" s="144">
        <v>0</v>
      </c>
      <c r="FQ339" s="329">
        <v>0</v>
      </c>
      <c r="FR339" s="144">
        <v>0</v>
      </c>
      <c r="FS339" s="329">
        <v>0</v>
      </c>
      <c r="FT339" s="144">
        <v>0</v>
      </c>
      <c r="FU339" s="329">
        <v>0</v>
      </c>
      <c r="FV339" s="329">
        <v>0</v>
      </c>
      <c r="FW339" s="329">
        <v>0</v>
      </c>
      <c r="FX339" s="329">
        <v>0</v>
      </c>
      <c r="FY339" s="329">
        <v>0</v>
      </c>
      <c r="FZ339" s="329">
        <v>0</v>
      </c>
      <c r="GA339" s="329">
        <v>0</v>
      </c>
      <c r="GB339" s="329">
        <v>0</v>
      </c>
      <c r="GC339" s="329">
        <v>0</v>
      </c>
      <c r="GD339" s="329">
        <v>0</v>
      </c>
      <c r="GE339" s="329">
        <v>0</v>
      </c>
      <c r="GF339" s="329">
        <v>0</v>
      </c>
      <c r="GG339" s="329">
        <v>0</v>
      </c>
      <c r="GH339" s="329">
        <v>0</v>
      </c>
      <c r="GI339" s="329">
        <v>0</v>
      </c>
      <c r="GJ339" s="329">
        <v>0</v>
      </c>
      <c r="GK339" s="329">
        <v>0</v>
      </c>
      <c r="GL339" s="329">
        <v>0</v>
      </c>
      <c r="GM339" s="329">
        <v>0</v>
      </c>
      <c r="GN339" s="329">
        <v>0</v>
      </c>
      <c r="GO339" s="329">
        <v>0</v>
      </c>
      <c r="GP339" s="144">
        <v>0</v>
      </c>
      <c r="GQ339" s="329">
        <v>0</v>
      </c>
      <c r="GR339" s="329">
        <v>0</v>
      </c>
      <c r="GS339" s="329">
        <v>0</v>
      </c>
      <c r="GT339" s="329">
        <v>0</v>
      </c>
      <c r="GU339" s="329">
        <v>0</v>
      </c>
      <c r="GV339" s="144">
        <v>0</v>
      </c>
      <c r="GW339" s="144">
        <v>0</v>
      </c>
      <c r="GX339" s="144">
        <v>0</v>
      </c>
      <c r="GY339" s="144">
        <v>0</v>
      </c>
      <c r="GZ339" s="144">
        <v>0</v>
      </c>
      <c r="HA339" s="144">
        <v>0</v>
      </c>
      <c r="HB339" s="144">
        <v>0</v>
      </c>
      <c r="HC339" s="144">
        <v>0</v>
      </c>
      <c r="HD339" s="144">
        <v>0</v>
      </c>
      <c r="HE339" s="144">
        <v>0</v>
      </c>
      <c r="HF339" s="144">
        <v>0</v>
      </c>
      <c r="HG339" s="144">
        <v>0</v>
      </c>
      <c r="HH339" s="144">
        <v>0</v>
      </c>
      <c r="HI339" s="144">
        <v>0</v>
      </c>
      <c r="HJ339" s="144">
        <v>0</v>
      </c>
      <c r="HK339" s="144">
        <v>0</v>
      </c>
      <c r="HL339" s="144">
        <v>0</v>
      </c>
      <c r="HM339" s="144">
        <v>0</v>
      </c>
      <c r="HN339" s="144">
        <v>0</v>
      </c>
      <c r="HO339" s="144">
        <v>0</v>
      </c>
      <c r="HP339" s="144">
        <v>0</v>
      </c>
      <c r="HQ339" s="144">
        <v>0</v>
      </c>
      <c r="HR339" s="144">
        <v>0</v>
      </c>
      <c r="HS339" s="144">
        <v>0</v>
      </c>
      <c r="HT339" s="144">
        <v>0</v>
      </c>
      <c r="HU339" s="144">
        <v>0</v>
      </c>
      <c r="HV339" s="144">
        <v>0</v>
      </c>
      <c r="HW339" s="144">
        <v>0</v>
      </c>
      <c r="HX339" s="144">
        <v>0</v>
      </c>
      <c r="HY339" s="144">
        <v>0</v>
      </c>
      <c r="HZ339" s="144">
        <v>0</v>
      </c>
      <c r="IA339" s="144">
        <v>0</v>
      </c>
      <c r="IB339" s="144">
        <v>0</v>
      </c>
      <c r="IC339" s="144">
        <v>0</v>
      </c>
      <c r="ID339" s="144">
        <v>0</v>
      </c>
      <c r="IE339" s="144">
        <v>0</v>
      </c>
      <c r="IF339" s="144">
        <v>0</v>
      </c>
      <c r="IG339" s="144">
        <v>0</v>
      </c>
      <c r="IH339" s="144">
        <v>0</v>
      </c>
      <c r="II339" s="144">
        <v>0</v>
      </c>
      <c r="IJ339" s="144">
        <v>0</v>
      </c>
      <c r="IK339" s="144">
        <v>0</v>
      </c>
      <c r="IL339" s="144">
        <v>0</v>
      </c>
      <c r="IM339" s="144">
        <v>0</v>
      </c>
      <c r="IN339" s="341">
        <f t="shared" si="276"/>
        <v>0</v>
      </c>
      <c r="IO339" s="144">
        <v>0</v>
      </c>
      <c r="IP339" s="144">
        <v>0</v>
      </c>
      <c r="IQ339" s="144">
        <v>0</v>
      </c>
      <c r="IR339" s="144">
        <v>0</v>
      </c>
      <c r="IS339" s="144">
        <v>0</v>
      </c>
      <c r="IT339" s="144">
        <v>0</v>
      </c>
      <c r="IU339" s="144">
        <v>0</v>
      </c>
      <c r="IV339" s="144">
        <v>0</v>
      </c>
      <c r="IW339" s="144">
        <v>0</v>
      </c>
      <c r="IX339" s="144">
        <v>0</v>
      </c>
      <c r="IY339" s="144">
        <v>0</v>
      </c>
      <c r="IZ339" s="144">
        <v>0</v>
      </c>
      <c r="JA339" s="144">
        <v>0</v>
      </c>
      <c r="JB339" s="144">
        <v>0</v>
      </c>
      <c r="JC339" s="343">
        <f t="shared" si="277"/>
        <v>0</v>
      </c>
      <c r="JD339" s="144">
        <v>0</v>
      </c>
      <c r="JE339" s="144">
        <v>0</v>
      </c>
      <c r="JF339" s="362">
        <f t="shared" si="278"/>
        <v>0</v>
      </c>
      <c r="JG339" s="144">
        <v>0</v>
      </c>
      <c r="JH339" s="144">
        <v>0</v>
      </c>
      <c r="JI339" s="144">
        <v>0</v>
      </c>
      <c r="JJ339" s="144">
        <v>0</v>
      </c>
      <c r="JK339" s="144">
        <v>0</v>
      </c>
      <c r="JL339" s="144">
        <v>0</v>
      </c>
      <c r="JM339" s="144">
        <v>0</v>
      </c>
      <c r="JN339" s="341">
        <f t="shared" si="279"/>
        <v>0</v>
      </c>
      <c r="JO339" s="144">
        <v>0</v>
      </c>
      <c r="JP339" s="144">
        <v>0</v>
      </c>
      <c r="JQ339" s="144">
        <v>0</v>
      </c>
      <c r="JR339" s="144">
        <v>0</v>
      </c>
      <c r="JS339" s="144">
        <v>0</v>
      </c>
      <c r="JT339" s="144">
        <v>0</v>
      </c>
      <c r="JU339" s="144">
        <v>0</v>
      </c>
      <c r="JV339" s="341">
        <f t="shared" si="280"/>
        <v>0</v>
      </c>
      <c r="JW339" s="144">
        <v>0</v>
      </c>
      <c r="JX339" s="144">
        <v>0</v>
      </c>
      <c r="JY339" s="144">
        <v>0</v>
      </c>
      <c r="JZ339" s="144">
        <v>0</v>
      </c>
      <c r="KA339" s="144">
        <v>0</v>
      </c>
      <c r="KB339" s="144">
        <v>0</v>
      </c>
      <c r="KC339">
        <v>0</v>
      </c>
      <c r="KD339" s="144">
        <v>0</v>
      </c>
      <c r="KE339" s="144">
        <v>0</v>
      </c>
      <c r="KF339" s="144">
        <v>0</v>
      </c>
      <c r="KG339" s="144">
        <v>0</v>
      </c>
      <c r="KH339" s="144">
        <v>0</v>
      </c>
      <c r="KI339" s="144">
        <v>0</v>
      </c>
      <c r="KJ339" s="144">
        <v>0</v>
      </c>
      <c r="KK339" s="144">
        <v>0</v>
      </c>
      <c r="KL339" s="144">
        <v>0</v>
      </c>
      <c r="KM339" s="144">
        <v>0</v>
      </c>
      <c r="KN339" s="144">
        <v>0</v>
      </c>
      <c r="KO339" s="144">
        <v>0</v>
      </c>
      <c r="KP339" s="144">
        <v>0</v>
      </c>
      <c r="KQ339" s="144">
        <v>0</v>
      </c>
      <c r="KR339" s="144">
        <v>0</v>
      </c>
      <c r="KS339" s="144">
        <v>0</v>
      </c>
      <c r="KT339" s="144">
        <v>0</v>
      </c>
      <c r="KU339" s="144">
        <v>0</v>
      </c>
      <c r="KV339" s="144">
        <v>0</v>
      </c>
      <c r="KW339" s="144">
        <v>0</v>
      </c>
      <c r="KX339" s="144">
        <v>0</v>
      </c>
      <c r="KY339" s="144">
        <v>0</v>
      </c>
      <c r="KZ339" s="379">
        <v>0</v>
      </c>
      <c r="LA339" s="379">
        <v>0</v>
      </c>
      <c r="LB339" s="379">
        <v>0</v>
      </c>
      <c r="LC339" s="379">
        <v>0</v>
      </c>
      <c r="LD339" s="379">
        <v>0</v>
      </c>
      <c r="LE339" s="379">
        <v>0</v>
      </c>
      <c r="LF339" s="379">
        <v>0</v>
      </c>
      <c r="LG339" s="379">
        <v>0</v>
      </c>
      <c r="LH339" s="379">
        <v>0</v>
      </c>
      <c r="LI339" s="379">
        <v>0</v>
      </c>
      <c r="LJ339" s="144">
        <v>0</v>
      </c>
      <c r="LK339" s="144">
        <v>0</v>
      </c>
      <c r="LL339" s="144">
        <v>0</v>
      </c>
      <c r="LM339" s="144">
        <v>0</v>
      </c>
      <c r="LN339" s="471">
        <v>0</v>
      </c>
      <c r="LO339" s="471">
        <v>0</v>
      </c>
      <c r="LP339" s="471">
        <v>0</v>
      </c>
      <c r="LQ339" s="144">
        <v>0</v>
      </c>
      <c r="LR339" s="144">
        <v>0</v>
      </c>
      <c r="LS339" s="144">
        <v>0</v>
      </c>
      <c r="LT339" s="144">
        <v>0</v>
      </c>
      <c r="LU339" s="144">
        <v>0</v>
      </c>
      <c r="LV339" s="144">
        <v>0</v>
      </c>
      <c r="LW339" s="144">
        <v>0</v>
      </c>
      <c r="LX339" s="144">
        <v>0</v>
      </c>
      <c r="LY339" s="144">
        <v>0</v>
      </c>
      <c r="LZ339" s="144">
        <v>0</v>
      </c>
      <c r="MA339" s="144">
        <v>0</v>
      </c>
      <c r="MB339" s="144">
        <v>0</v>
      </c>
      <c r="MC339" s="144">
        <v>0</v>
      </c>
      <c r="MD339" s="144">
        <v>0</v>
      </c>
      <c r="ME339" s="144">
        <v>0</v>
      </c>
      <c r="MF339" s="144">
        <v>0</v>
      </c>
      <c r="MG339" s="144">
        <v>0</v>
      </c>
      <c r="MH339" s="144">
        <v>0</v>
      </c>
      <c r="MI339" s="144">
        <v>0</v>
      </c>
      <c r="MJ339" s="144">
        <v>0</v>
      </c>
      <c r="MK339" s="144">
        <v>0</v>
      </c>
      <c r="ML339" s="144">
        <v>0</v>
      </c>
      <c r="MM339" s="144">
        <v>0</v>
      </c>
      <c r="MN339" s="144">
        <v>0</v>
      </c>
      <c r="MO339" s="144">
        <v>0</v>
      </c>
      <c r="MP339" s="144">
        <v>0</v>
      </c>
      <c r="MQ339" s="144">
        <v>0</v>
      </c>
      <c r="MR339" s="144">
        <v>0</v>
      </c>
      <c r="MS339" s="144">
        <v>0</v>
      </c>
      <c r="MT339" s="144">
        <v>0</v>
      </c>
      <c r="MU339" s="144">
        <v>0</v>
      </c>
      <c r="MV339" s="144">
        <v>0</v>
      </c>
      <c r="MW339" s="144">
        <v>0</v>
      </c>
      <c r="MX339" s="144">
        <v>0</v>
      </c>
      <c r="MY339" s="144">
        <v>0</v>
      </c>
      <c r="MZ339" s="144">
        <v>0</v>
      </c>
      <c r="NA339" s="144">
        <v>0</v>
      </c>
      <c r="NB339" s="144">
        <v>0</v>
      </c>
      <c r="NC339" s="144">
        <v>0</v>
      </c>
      <c r="ND339" s="144">
        <v>0</v>
      </c>
      <c r="NE339" s="144">
        <v>0</v>
      </c>
      <c r="NF339" s="144">
        <v>0</v>
      </c>
      <c r="NG339" s="144">
        <v>0</v>
      </c>
      <c r="NH339" s="144">
        <v>0</v>
      </c>
      <c r="NI339" s="144">
        <v>0</v>
      </c>
      <c r="NJ339" s="144">
        <v>0</v>
      </c>
      <c r="NK339" s="144">
        <v>0</v>
      </c>
      <c r="NL339" s="144">
        <v>0</v>
      </c>
      <c r="NM339" s="144">
        <v>0</v>
      </c>
      <c r="NN339" s="144">
        <v>0</v>
      </c>
      <c r="NO339" s="144">
        <v>0</v>
      </c>
      <c r="NP339" s="144">
        <v>0</v>
      </c>
      <c r="NQ339" s="144">
        <v>0</v>
      </c>
      <c r="NR339" s="144">
        <v>0</v>
      </c>
      <c r="NS339" s="144">
        <v>0</v>
      </c>
      <c r="NT339" s="144">
        <v>0</v>
      </c>
      <c r="NU339" s="144">
        <v>0</v>
      </c>
      <c r="NV339" s="144">
        <v>0</v>
      </c>
      <c r="NW339" s="144">
        <v>0</v>
      </c>
      <c r="NX339" s="144">
        <v>0</v>
      </c>
      <c r="NY339" s="144">
        <v>0</v>
      </c>
      <c r="NZ339" s="144">
        <v>0</v>
      </c>
      <c r="OA339" s="144">
        <v>0</v>
      </c>
      <c r="OB339" s="144">
        <v>0</v>
      </c>
      <c r="OC339" s="144">
        <v>0</v>
      </c>
      <c r="OD339" s="144">
        <v>0</v>
      </c>
      <c r="OE339" s="144">
        <v>0</v>
      </c>
      <c r="OF339" s="144">
        <v>0</v>
      </c>
      <c r="OG339" s="144">
        <v>0</v>
      </c>
      <c r="OH339" s="144">
        <v>0</v>
      </c>
      <c r="OI339" s="144">
        <v>0</v>
      </c>
      <c r="OJ339" s="144">
        <v>0</v>
      </c>
      <c r="OK339" s="144">
        <v>0</v>
      </c>
      <c r="OL339" s="144">
        <v>0</v>
      </c>
      <c r="OM339" s="144">
        <v>0</v>
      </c>
      <c r="ON339" s="144">
        <v>0</v>
      </c>
      <c r="OO339" s="144">
        <v>0</v>
      </c>
      <c r="OP339" s="144">
        <v>0</v>
      </c>
      <c r="OQ339" s="144">
        <v>0</v>
      </c>
      <c r="OR339" s="471">
        <v>0</v>
      </c>
      <c r="OS339" s="471">
        <v>0</v>
      </c>
      <c r="OT339" s="471">
        <v>0</v>
      </c>
      <c r="OU339" s="471">
        <v>0</v>
      </c>
      <c r="OV339" s="471">
        <v>0</v>
      </c>
      <c r="OW339" s="471">
        <v>0</v>
      </c>
      <c r="OX339" s="471">
        <v>0</v>
      </c>
      <c r="OY339" s="471">
        <v>0</v>
      </c>
      <c r="OZ339" s="471">
        <v>0</v>
      </c>
    </row>
    <row r="340" spans="1:417" s="144" customFormat="1" x14ac:dyDescent="0.2">
      <c r="A340" s="55"/>
      <c r="B340" s="318">
        <v>10</v>
      </c>
      <c r="C340" s="319">
        <f t="shared" ca="1" si="275"/>
        <v>0</v>
      </c>
      <c r="D340" s="322"/>
      <c r="E340" s="322"/>
      <c r="F340" s="322"/>
      <c r="G340" s="144">
        <v>1</v>
      </c>
      <c r="H340" s="144">
        <v>1</v>
      </c>
      <c r="I340" s="343">
        <v>0.5</v>
      </c>
      <c r="J340" s="144">
        <v>0</v>
      </c>
      <c r="K340" s="144">
        <v>0</v>
      </c>
      <c r="L340" s="144">
        <v>1</v>
      </c>
      <c r="M340" s="144">
        <v>0</v>
      </c>
      <c r="N340" s="144">
        <v>0</v>
      </c>
      <c r="O340" s="144">
        <v>0</v>
      </c>
      <c r="P340" s="144">
        <v>0</v>
      </c>
      <c r="Q340" s="144">
        <v>0</v>
      </c>
      <c r="R340" s="144">
        <v>0</v>
      </c>
      <c r="S340" s="144">
        <v>0</v>
      </c>
      <c r="T340" s="144">
        <v>0</v>
      </c>
      <c r="U340" s="144">
        <v>0</v>
      </c>
      <c r="V340" s="144">
        <v>0</v>
      </c>
      <c r="W340" s="144">
        <v>0</v>
      </c>
      <c r="X340" s="144">
        <v>0</v>
      </c>
      <c r="Y340" s="144">
        <v>0</v>
      </c>
      <c r="Z340" s="144">
        <v>0</v>
      </c>
      <c r="AA340" s="144">
        <v>0</v>
      </c>
      <c r="AB340" s="144">
        <v>0</v>
      </c>
      <c r="AC340" s="144">
        <v>0</v>
      </c>
      <c r="AD340" s="144">
        <v>0</v>
      </c>
      <c r="AE340" s="144">
        <v>0</v>
      </c>
      <c r="AF340" s="144">
        <v>0</v>
      </c>
      <c r="AG340" s="144">
        <v>0</v>
      </c>
      <c r="AH340" s="144">
        <v>1</v>
      </c>
      <c r="AI340" s="144">
        <v>1</v>
      </c>
      <c r="AJ340" s="144">
        <v>1</v>
      </c>
      <c r="AK340" s="144">
        <v>2</v>
      </c>
      <c r="AL340" s="144">
        <v>2</v>
      </c>
      <c r="AM340" s="144">
        <v>3</v>
      </c>
      <c r="AN340" s="144">
        <v>2</v>
      </c>
      <c r="AO340" s="144">
        <v>2</v>
      </c>
      <c r="AP340" s="363">
        <v>2.5</v>
      </c>
      <c r="AQ340" s="144">
        <v>3</v>
      </c>
      <c r="AR340" s="144">
        <v>3</v>
      </c>
      <c r="AS340" s="144">
        <v>4</v>
      </c>
      <c r="AT340" s="144">
        <v>4</v>
      </c>
      <c r="AU340" s="144">
        <v>3</v>
      </c>
      <c r="AV340" s="144">
        <v>3</v>
      </c>
      <c r="AW340" s="144">
        <v>2</v>
      </c>
      <c r="AX340" s="144">
        <v>2</v>
      </c>
      <c r="AY340" s="144">
        <v>2</v>
      </c>
      <c r="AZ340" s="144">
        <v>3</v>
      </c>
      <c r="BA340" s="144">
        <v>3</v>
      </c>
      <c r="BB340" s="144">
        <v>2</v>
      </c>
      <c r="BC340" s="144">
        <v>3</v>
      </c>
      <c r="BD340" s="144">
        <v>3</v>
      </c>
      <c r="BE340" s="144">
        <v>4</v>
      </c>
      <c r="BF340" s="144">
        <v>4</v>
      </c>
      <c r="BG340" s="144">
        <v>3</v>
      </c>
      <c r="BH340" s="144">
        <v>2</v>
      </c>
      <c r="BI340" s="144">
        <v>2</v>
      </c>
      <c r="BJ340" s="144">
        <v>1</v>
      </c>
      <c r="BK340" s="144">
        <v>1</v>
      </c>
      <c r="BL340" s="144">
        <v>1</v>
      </c>
      <c r="BM340" s="144">
        <v>2</v>
      </c>
      <c r="BN340" s="144">
        <v>3</v>
      </c>
      <c r="BO340" s="144">
        <v>1</v>
      </c>
      <c r="BP340" s="144">
        <v>1</v>
      </c>
      <c r="BQ340" s="144">
        <v>1</v>
      </c>
      <c r="BR340" s="144">
        <v>0</v>
      </c>
      <c r="BS340" s="371">
        <v>0</v>
      </c>
      <c r="BT340" s="144">
        <v>0</v>
      </c>
      <c r="BU340" s="144">
        <v>0</v>
      </c>
      <c r="BV340" s="144">
        <v>0</v>
      </c>
      <c r="BW340" s="144">
        <v>0</v>
      </c>
      <c r="BX340" s="144">
        <v>0</v>
      </c>
      <c r="BY340" s="144">
        <v>0</v>
      </c>
      <c r="BZ340" s="144">
        <v>0</v>
      </c>
      <c r="CA340" s="144">
        <v>0</v>
      </c>
      <c r="CB340" s="144">
        <v>0</v>
      </c>
      <c r="CC340" s="329">
        <v>0</v>
      </c>
      <c r="CD340" s="329">
        <v>0</v>
      </c>
      <c r="CE340" s="329">
        <v>0</v>
      </c>
      <c r="CF340" s="329">
        <v>0</v>
      </c>
      <c r="CG340" s="144">
        <v>0</v>
      </c>
      <c r="CH340" s="144">
        <v>0</v>
      </c>
      <c r="CI340" s="329">
        <v>0</v>
      </c>
      <c r="CJ340" s="144">
        <v>0</v>
      </c>
      <c r="CK340" s="144">
        <v>0</v>
      </c>
      <c r="CL340" s="144">
        <v>0</v>
      </c>
      <c r="CM340" s="144">
        <v>0</v>
      </c>
      <c r="CN340" s="144">
        <v>0</v>
      </c>
      <c r="CO340" s="144">
        <v>0</v>
      </c>
      <c r="CP340" s="144">
        <v>1</v>
      </c>
      <c r="CQ340" s="144">
        <v>1</v>
      </c>
      <c r="CR340" s="144">
        <v>1</v>
      </c>
      <c r="CS340" s="144">
        <v>1</v>
      </c>
      <c r="CT340" s="144">
        <v>1</v>
      </c>
      <c r="CU340" s="144">
        <v>1</v>
      </c>
      <c r="CV340" s="144">
        <v>0</v>
      </c>
      <c r="CW340" s="144">
        <v>1</v>
      </c>
      <c r="CX340" s="144">
        <v>0</v>
      </c>
      <c r="CY340" s="144">
        <v>0</v>
      </c>
      <c r="CZ340" s="144">
        <v>0</v>
      </c>
      <c r="DA340" s="144">
        <v>0</v>
      </c>
      <c r="DB340" s="144">
        <v>0</v>
      </c>
      <c r="DC340" s="144">
        <v>0</v>
      </c>
      <c r="DD340" s="144">
        <v>0</v>
      </c>
      <c r="DE340" s="144">
        <v>0</v>
      </c>
      <c r="DF340" s="144">
        <v>0</v>
      </c>
      <c r="DG340" s="144">
        <v>0</v>
      </c>
      <c r="DH340" s="144">
        <v>0</v>
      </c>
      <c r="DI340" s="144">
        <v>0</v>
      </c>
      <c r="DJ340" s="144">
        <v>0</v>
      </c>
      <c r="DK340" s="144">
        <v>0</v>
      </c>
      <c r="DL340" s="144">
        <v>0</v>
      </c>
      <c r="DM340" s="144">
        <v>0</v>
      </c>
      <c r="DN340" s="144">
        <v>0</v>
      </c>
      <c r="DO340" s="144">
        <v>0</v>
      </c>
      <c r="DP340" s="144">
        <v>0</v>
      </c>
      <c r="DQ340" s="144">
        <v>0</v>
      </c>
      <c r="DR340" s="329">
        <v>1</v>
      </c>
      <c r="DS340" s="144">
        <v>1</v>
      </c>
      <c r="DT340" s="329">
        <v>1</v>
      </c>
      <c r="DU340" s="329"/>
      <c r="DV340" s="329"/>
      <c r="DW340" s="329"/>
      <c r="DX340" s="329"/>
      <c r="DY340" s="329"/>
      <c r="DZ340" s="329"/>
      <c r="EA340" s="329"/>
      <c r="EB340" s="329"/>
      <c r="EC340" s="329"/>
      <c r="ED340" s="329"/>
      <c r="EE340" s="329"/>
      <c r="EF340" s="329"/>
      <c r="EG340" s="329"/>
      <c r="EH340" s="329"/>
      <c r="EI340" s="329"/>
      <c r="EJ340" s="329"/>
      <c r="EK340" s="329"/>
      <c r="EL340" s="329"/>
      <c r="EM340" s="329"/>
      <c r="EN340" s="329"/>
      <c r="EP340" s="329"/>
      <c r="EQ340" s="329"/>
      <c r="ER340" s="329"/>
      <c r="ES340" s="329"/>
      <c r="ET340" s="329"/>
      <c r="EU340" s="329"/>
      <c r="EV340" s="329"/>
      <c r="EW340" s="329"/>
      <c r="EX340" s="329"/>
      <c r="EY340" s="329"/>
      <c r="EZ340" s="329"/>
      <c r="FA340" s="329"/>
      <c r="FB340" s="329"/>
      <c r="FC340" s="329"/>
      <c r="FD340" s="329"/>
      <c r="FE340" s="329"/>
      <c r="FF340" s="329"/>
      <c r="FG340" s="329"/>
      <c r="FH340" s="329"/>
      <c r="FI340" s="329"/>
      <c r="FJ340" s="329"/>
      <c r="FL340" s="329"/>
      <c r="FM340" s="329"/>
      <c r="FN340" s="144">
        <v>0</v>
      </c>
      <c r="FQ340" s="329">
        <v>0</v>
      </c>
      <c r="FR340" s="144">
        <v>0</v>
      </c>
      <c r="FS340" s="329">
        <v>0</v>
      </c>
      <c r="FT340" s="144">
        <v>0</v>
      </c>
      <c r="FU340" s="329">
        <v>0</v>
      </c>
      <c r="FV340" s="329">
        <v>0</v>
      </c>
      <c r="FW340" s="329">
        <v>0</v>
      </c>
      <c r="FX340" s="329">
        <v>0</v>
      </c>
      <c r="FY340" s="329">
        <v>0</v>
      </c>
      <c r="FZ340" s="329">
        <v>0</v>
      </c>
      <c r="GA340" s="329">
        <v>0</v>
      </c>
      <c r="GB340" s="329">
        <v>0</v>
      </c>
      <c r="GC340" s="329">
        <v>0</v>
      </c>
      <c r="GD340" s="329">
        <v>0</v>
      </c>
      <c r="GE340" s="329">
        <v>0</v>
      </c>
      <c r="GF340" s="329">
        <v>0</v>
      </c>
      <c r="GG340" s="329">
        <v>0</v>
      </c>
      <c r="GH340" s="329">
        <v>0</v>
      </c>
      <c r="GI340" s="329">
        <v>0</v>
      </c>
      <c r="GJ340" s="329">
        <v>0</v>
      </c>
      <c r="GK340" s="329">
        <v>0</v>
      </c>
      <c r="GL340" s="329">
        <v>0</v>
      </c>
      <c r="GM340" s="329">
        <v>0</v>
      </c>
      <c r="GN340" s="329">
        <v>0</v>
      </c>
      <c r="GO340" s="329">
        <v>0</v>
      </c>
      <c r="GP340" s="144">
        <v>0</v>
      </c>
      <c r="GQ340" s="329">
        <v>0</v>
      </c>
      <c r="GR340" s="329">
        <v>0</v>
      </c>
      <c r="GS340" s="329">
        <v>0</v>
      </c>
      <c r="GT340" s="329">
        <v>0</v>
      </c>
      <c r="GU340" s="329">
        <v>0</v>
      </c>
      <c r="GV340" s="144">
        <v>0</v>
      </c>
      <c r="GW340" s="144">
        <v>0</v>
      </c>
      <c r="GX340" s="144">
        <v>0</v>
      </c>
      <c r="GY340" s="144">
        <v>0</v>
      </c>
      <c r="GZ340" s="144">
        <v>0</v>
      </c>
      <c r="HA340" s="144">
        <v>0</v>
      </c>
      <c r="HB340" s="144">
        <v>0</v>
      </c>
      <c r="HC340" s="144">
        <v>0</v>
      </c>
      <c r="HD340" s="144">
        <v>0</v>
      </c>
      <c r="HE340" s="144">
        <v>0</v>
      </c>
      <c r="HF340" s="144">
        <v>0</v>
      </c>
      <c r="HG340" s="144">
        <v>0</v>
      </c>
      <c r="HH340" s="144">
        <v>0</v>
      </c>
      <c r="HI340" s="144">
        <v>0</v>
      </c>
      <c r="HJ340" s="144">
        <v>0</v>
      </c>
      <c r="HK340" s="144">
        <v>0</v>
      </c>
      <c r="HL340" s="144">
        <v>0</v>
      </c>
      <c r="HM340" s="144">
        <v>0</v>
      </c>
      <c r="HN340" s="144">
        <v>0</v>
      </c>
      <c r="HO340" s="144">
        <v>0</v>
      </c>
      <c r="HP340" s="144">
        <v>0</v>
      </c>
      <c r="HQ340" s="144">
        <v>0</v>
      </c>
      <c r="HR340" s="144">
        <v>0</v>
      </c>
      <c r="HS340" s="144">
        <v>0</v>
      </c>
      <c r="HT340" s="144">
        <v>1</v>
      </c>
      <c r="HU340" s="144">
        <v>1</v>
      </c>
      <c r="HV340" s="144">
        <v>1</v>
      </c>
      <c r="HW340" s="144">
        <v>1</v>
      </c>
      <c r="HX340" s="144">
        <v>1</v>
      </c>
      <c r="HY340" s="144">
        <v>1</v>
      </c>
      <c r="HZ340" s="144">
        <v>1</v>
      </c>
      <c r="IA340" s="144">
        <v>1</v>
      </c>
      <c r="IB340" s="144">
        <v>1</v>
      </c>
      <c r="IC340" s="144">
        <v>1</v>
      </c>
      <c r="ID340" s="144">
        <v>1</v>
      </c>
      <c r="IE340" s="144">
        <v>1</v>
      </c>
      <c r="IF340" s="144">
        <v>1</v>
      </c>
      <c r="IG340" s="144">
        <v>1</v>
      </c>
      <c r="IH340" s="144">
        <v>0</v>
      </c>
      <c r="II340" s="144">
        <v>1</v>
      </c>
      <c r="IJ340" s="144">
        <v>1</v>
      </c>
      <c r="IK340" s="144">
        <v>1</v>
      </c>
      <c r="IL340" s="144">
        <v>1</v>
      </c>
      <c r="IM340" s="144">
        <v>1</v>
      </c>
      <c r="IN340" s="341">
        <f t="shared" si="276"/>
        <v>1</v>
      </c>
      <c r="IO340" s="144">
        <v>1</v>
      </c>
      <c r="IP340" s="144">
        <v>1</v>
      </c>
      <c r="IQ340" s="144">
        <v>1</v>
      </c>
      <c r="IR340" s="144">
        <v>1</v>
      </c>
      <c r="IS340" s="144">
        <v>1</v>
      </c>
      <c r="IT340" s="144">
        <v>1</v>
      </c>
      <c r="IU340" s="144">
        <v>1</v>
      </c>
      <c r="IV340" s="144">
        <v>1</v>
      </c>
      <c r="IW340" s="144">
        <v>1</v>
      </c>
      <c r="IX340" s="144">
        <v>1</v>
      </c>
      <c r="IY340" s="144">
        <v>1</v>
      </c>
      <c r="IZ340" s="144">
        <v>1</v>
      </c>
      <c r="JA340" s="144">
        <v>1</v>
      </c>
      <c r="JB340" s="144">
        <v>1</v>
      </c>
      <c r="JC340" s="343">
        <f t="shared" si="277"/>
        <v>0.5</v>
      </c>
      <c r="JD340" s="144">
        <v>0</v>
      </c>
      <c r="JE340" s="144">
        <v>0</v>
      </c>
      <c r="JF340" s="362">
        <f t="shared" si="278"/>
        <v>0</v>
      </c>
      <c r="JG340" s="144">
        <v>0</v>
      </c>
      <c r="JH340" s="144">
        <v>0</v>
      </c>
      <c r="JI340" s="144">
        <v>0</v>
      </c>
      <c r="JJ340" s="144">
        <v>0</v>
      </c>
      <c r="JK340" s="144">
        <v>0</v>
      </c>
      <c r="JL340" s="144">
        <v>0</v>
      </c>
      <c r="JM340" s="144">
        <v>0</v>
      </c>
      <c r="JN340" s="341">
        <f t="shared" si="279"/>
        <v>0</v>
      </c>
      <c r="JO340" s="144">
        <v>0</v>
      </c>
      <c r="JP340" s="144">
        <v>0</v>
      </c>
      <c r="JQ340" s="144">
        <v>0</v>
      </c>
      <c r="JR340" s="144">
        <v>0</v>
      </c>
      <c r="JS340" s="144">
        <v>0</v>
      </c>
      <c r="JT340" s="144">
        <v>0</v>
      </c>
      <c r="JU340" s="144">
        <v>0</v>
      </c>
      <c r="JV340" s="341">
        <f t="shared" si="280"/>
        <v>0</v>
      </c>
      <c r="JW340" s="144">
        <v>0</v>
      </c>
      <c r="JX340" s="144">
        <v>0</v>
      </c>
      <c r="JY340" s="144">
        <v>0</v>
      </c>
      <c r="JZ340" s="144">
        <v>0</v>
      </c>
      <c r="KA340" s="144">
        <v>0</v>
      </c>
      <c r="KB340" s="144">
        <v>0</v>
      </c>
      <c r="KC340">
        <v>0</v>
      </c>
      <c r="KD340" s="144">
        <v>0</v>
      </c>
      <c r="KE340" s="144">
        <v>0</v>
      </c>
      <c r="KF340" s="144">
        <v>0</v>
      </c>
      <c r="KG340" s="144">
        <v>0</v>
      </c>
      <c r="KH340" s="144">
        <v>0</v>
      </c>
      <c r="KI340" s="144">
        <v>0</v>
      </c>
      <c r="KJ340" s="144">
        <v>0</v>
      </c>
      <c r="KK340" s="144">
        <v>0</v>
      </c>
      <c r="KL340" s="144">
        <v>0</v>
      </c>
      <c r="KM340" s="144">
        <v>0</v>
      </c>
      <c r="KN340" s="144">
        <v>0</v>
      </c>
      <c r="KO340" s="144">
        <v>0</v>
      </c>
      <c r="KP340" s="144">
        <v>0</v>
      </c>
      <c r="KQ340" s="144">
        <v>0</v>
      </c>
      <c r="KR340" s="144">
        <v>0</v>
      </c>
      <c r="KS340" s="144">
        <v>0</v>
      </c>
      <c r="KT340" s="144">
        <v>0</v>
      </c>
      <c r="KU340" s="144">
        <v>0</v>
      </c>
      <c r="KV340" s="144">
        <v>0</v>
      </c>
      <c r="KW340" s="144">
        <v>0</v>
      </c>
      <c r="KX340" s="144">
        <v>0</v>
      </c>
      <c r="KY340" s="144">
        <v>0</v>
      </c>
      <c r="KZ340" s="379">
        <v>0</v>
      </c>
      <c r="LA340" s="379">
        <v>0</v>
      </c>
      <c r="LB340" s="379">
        <v>0</v>
      </c>
      <c r="LC340" s="379">
        <v>0</v>
      </c>
      <c r="LD340" s="379">
        <v>0</v>
      </c>
      <c r="LE340" s="379">
        <v>0</v>
      </c>
      <c r="LF340" s="379">
        <v>0</v>
      </c>
      <c r="LG340" s="379">
        <v>0</v>
      </c>
      <c r="LH340" s="379">
        <v>0</v>
      </c>
      <c r="LI340" s="379">
        <v>0</v>
      </c>
      <c r="LJ340" s="144">
        <v>0</v>
      </c>
      <c r="LK340" s="144">
        <v>0</v>
      </c>
      <c r="LL340" s="144">
        <v>0</v>
      </c>
      <c r="LM340" s="144">
        <v>0</v>
      </c>
      <c r="LN340" s="471">
        <v>0</v>
      </c>
      <c r="LO340" s="471">
        <v>0</v>
      </c>
      <c r="LP340" s="471">
        <v>0</v>
      </c>
      <c r="LQ340" s="144">
        <v>0</v>
      </c>
      <c r="LR340" s="144">
        <v>0</v>
      </c>
      <c r="LS340" s="144">
        <v>0</v>
      </c>
      <c r="LT340" s="144">
        <v>0</v>
      </c>
      <c r="LU340" s="144">
        <v>0</v>
      </c>
      <c r="LV340" s="144">
        <v>0</v>
      </c>
      <c r="LW340" s="144">
        <v>0</v>
      </c>
      <c r="LX340" s="144">
        <v>0</v>
      </c>
      <c r="LY340" s="144">
        <v>0</v>
      </c>
      <c r="LZ340" s="144">
        <v>0</v>
      </c>
      <c r="MA340" s="144">
        <v>0</v>
      </c>
      <c r="MB340" s="144">
        <v>0</v>
      </c>
      <c r="MC340" s="144">
        <v>0</v>
      </c>
      <c r="MD340" s="144">
        <v>0</v>
      </c>
      <c r="ME340" s="144">
        <v>0</v>
      </c>
      <c r="MF340" s="144">
        <v>0</v>
      </c>
      <c r="MG340" s="144">
        <v>0</v>
      </c>
      <c r="MH340" s="144">
        <v>0</v>
      </c>
      <c r="MI340" s="144">
        <v>0</v>
      </c>
      <c r="MJ340" s="144">
        <v>0</v>
      </c>
      <c r="MK340" s="144">
        <v>0</v>
      </c>
      <c r="ML340" s="144">
        <v>0</v>
      </c>
      <c r="MM340" s="144">
        <v>0</v>
      </c>
      <c r="MN340" s="144">
        <v>0</v>
      </c>
      <c r="MO340" s="144">
        <v>0</v>
      </c>
      <c r="MP340" s="144">
        <v>0</v>
      </c>
      <c r="MQ340" s="144">
        <v>0</v>
      </c>
      <c r="MR340" s="144">
        <v>0</v>
      </c>
      <c r="MS340" s="144">
        <v>0</v>
      </c>
      <c r="MT340" s="144">
        <v>0</v>
      </c>
      <c r="MU340" s="144">
        <v>0</v>
      </c>
      <c r="MV340" s="144">
        <v>0</v>
      </c>
      <c r="MW340" s="144">
        <v>0</v>
      </c>
      <c r="MX340" s="144">
        <v>0</v>
      </c>
      <c r="MY340" s="144">
        <v>0</v>
      </c>
      <c r="MZ340" s="144">
        <v>0</v>
      </c>
      <c r="NA340" s="144">
        <v>0</v>
      </c>
      <c r="NB340" s="144">
        <v>0</v>
      </c>
      <c r="NC340" s="144">
        <v>0</v>
      </c>
      <c r="ND340" s="144">
        <v>0</v>
      </c>
      <c r="NE340" s="144">
        <v>0</v>
      </c>
      <c r="NF340" s="144">
        <v>0</v>
      </c>
      <c r="NG340" s="144">
        <v>0</v>
      </c>
      <c r="NH340" s="144">
        <v>0</v>
      </c>
      <c r="NI340" s="144">
        <v>0</v>
      </c>
      <c r="NJ340" s="144">
        <v>0</v>
      </c>
      <c r="NK340" s="144">
        <v>0</v>
      </c>
      <c r="NL340" s="144">
        <v>0</v>
      </c>
      <c r="NM340" s="144">
        <v>0</v>
      </c>
      <c r="NN340" s="144">
        <v>0</v>
      </c>
      <c r="NO340" s="144">
        <v>0</v>
      </c>
      <c r="NP340" s="144">
        <v>0</v>
      </c>
      <c r="NQ340" s="144">
        <v>0</v>
      </c>
      <c r="NR340" s="144">
        <v>0</v>
      </c>
      <c r="NS340" s="144">
        <v>0</v>
      </c>
      <c r="NT340" s="144">
        <v>0</v>
      </c>
      <c r="NU340" s="144">
        <v>0</v>
      </c>
      <c r="NV340" s="144">
        <v>0</v>
      </c>
      <c r="NW340" s="144">
        <v>0</v>
      </c>
      <c r="NX340" s="144">
        <v>0</v>
      </c>
      <c r="NY340" s="144">
        <v>0</v>
      </c>
      <c r="NZ340" s="144">
        <v>0</v>
      </c>
      <c r="OA340" s="144">
        <v>0</v>
      </c>
      <c r="OB340" s="144">
        <v>0</v>
      </c>
      <c r="OC340" s="144">
        <v>0</v>
      </c>
      <c r="OD340" s="144">
        <v>0</v>
      </c>
      <c r="OE340" s="144">
        <v>0</v>
      </c>
      <c r="OF340" s="144">
        <v>0</v>
      </c>
      <c r="OG340" s="144">
        <v>0</v>
      </c>
      <c r="OH340" s="144">
        <v>0</v>
      </c>
      <c r="OI340" s="144">
        <v>0</v>
      </c>
      <c r="OJ340" s="144">
        <v>0</v>
      </c>
      <c r="OK340" s="144">
        <v>0</v>
      </c>
      <c r="OL340" s="144">
        <v>0</v>
      </c>
      <c r="OM340" s="144">
        <v>0</v>
      </c>
      <c r="ON340" s="144">
        <v>2</v>
      </c>
      <c r="OO340" s="144">
        <v>2</v>
      </c>
      <c r="OP340" s="144">
        <v>2</v>
      </c>
      <c r="OQ340" s="144">
        <v>0</v>
      </c>
      <c r="OR340" s="471">
        <v>0</v>
      </c>
      <c r="OS340" s="471">
        <v>0</v>
      </c>
      <c r="OT340" s="144">
        <v>1</v>
      </c>
      <c r="OU340" s="144">
        <v>1</v>
      </c>
      <c r="OV340" s="144">
        <v>1</v>
      </c>
      <c r="OW340" s="144">
        <v>1</v>
      </c>
      <c r="OX340" s="144">
        <v>1</v>
      </c>
      <c r="OY340" s="144">
        <v>1</v>
      </c>
      <c r="OZ340" s="471">
        <v>0</v>
      </c>
    </row>
    <row r="341" spans="1:417" s="144" customFormat="1" x14ac:dyDescent="0.2">
      <c r="A341" s="318"/>
      <c r="B341" s="318">
        <v>11</v>
      </c>
      <c r="C341" s="319">
        <f t="shared" ca="1" si="275"/>
        <v>0</v>
      </c>
      <c r="D341" s="322"/>
      <c r="E341" s="322"/>
      <c r="F341" s="322"/>
      <c r="G341" s="144">
        <v>7</v>
      </c>
      <c r="H341" s="144">
        <v>7</v>
      </c>
      <c r="I341" s="343">
        <v>6.5</v>
      </c>
      <c r="J341" s="144">
        <v>6</v>
      </c>
      <c r="K341" s="144">
        <v>6</v>
      </c>
      <c r="L341" s="144">
        <v>7</v>
      </c>
      <c r="M341" s="144">
        <v>6</v>
      </c>
      <c r="N341" s="144">
        <v>7</v>
      </c>
      <c r="O341" s="144">
        <v>6</v>
      </c>
      <c r="P341" s="144">
        <v>5</v>
      </c>
      <c r="Q341" s="144">
        <v>5</v>
      </c>
      <c r="R341" s="144">
        <v>5</v>
      </c>
      <c r="S341" s="144">
        <v>4</v>
      </c>
      <c r="T341" s="144">
        <v>3</v>
      </c>
      <c r="U341" s="144">
        <v>3</v>
      </c>
      <c r="V341" s="144">
        <v>1</v>
      </c>
      <c r="W341" s="144">
        <v>0</v>
      </c>
      <c r="X341" s="144">
        <v>0</v>
      </c>
      <c r="Y341" s="144">
        <v>0</v>
      </c>
      <c r="Z341" s="144">
        <v>0</v>
      </c>
      <c r="AA341" s="144">
        <v>0</v>
      </c>
      <c r="AB341" s="144">
        <v>1</v>
      </c>
      <c r="AC341" s="144">
        <v>2</v>
      </c>
      <c r="AD341" s="144">
        <v>0</v>
      </c>
      <c r="AE341" s="144">
        <v>0</v>
      </c>
      <c r="AF341" s="144">
        <v>1</v>
      </c>
      <c r="AG341" s="144">
        <v>3</v>
      </c>
      <c r="AH341" s="144">
        <v>3</v>
      </c>
      <c r="AI341" s="144">
        <v>2</v>
      </c>
      <c r="AJ341" s="144">
        <v>4</v>
      </c>
      <c r="AK341" s="144">
        <v>3</v>
      </c>
      <c r="AL341" s="144">
        <v>3</v>
      </c>
      <c r="AM341" s="144">
        <v>4</v>
      </c>
      <c r="AN341" s="144">
        <v>4</v>
      </c>
      <c r="AO341" s="144">
        <v>4</v>
      </c>
      <c r="AP341" s="363">
        <v>4</v>
      </c>
      <c r="AQ341" s="144">
        <v>4</v>
      </c>
      <c r="AR341" s="144">
        <v>4</v>
      </c>
      <c r="AS341" s="144">
        <v>5</v>
      </c>
      <c r="AT341" s="144">
        <v>4</v>
      </c>
      <c r="AU341" s="144">
        <v>6</v>
      </c>
      <c r="AV341" s="144">
        <v>5</v>
      </c>
      <c r="AW341" s="144">
        <v>6</v>
      </c>
      <c r="AX341" s="144">
        <v>6</v>
      </c>
      <c r="AY341" s="144">
        <v>5</v>
      </c>
      <c r="AZ341" s="144">
        <v>5</v>
      </c>
      <c r="BA341" s="144">
        <v>5</v>
      </c>
      <c r="BB341" s="144">
        <v>5</v>
      </c>
      <c r="BC341" s="144">
        <v>6</v>
      </c>
      <c r="BD341" s="144">
        <v>5</v>
      </c>
      <c r="BE341" s="144">
        <v>4</v>
      </c>
      <c r="BF341" s="144">
        <v>5</v>
      </c>
      <c r="BG341" s="144">
        <v>4</v>
      </c>
      <c r="BH341" s="144">
        <v>4</v>
      </c>
      <c r="BI341" s="144">
        <v>4</v>
      </c>
      <c r="BJ341" s="144">
        <v>4</v>
      </c>
      <c r="BK341" s="144">
        <v>4</v>
      </c>
      <c r="BL341" s="144">
        <v>3</v>
      </c>
      <c r="BM341" s="144">
        <v>2</v>
      </c>
      <c r="BN341" s="144">
        <v>3</v>
      </c>
      <c r="BO341" s="144">
        <v>3</v>
      </c>
      <c r="BP341" s="144">
        <v>2</v>
      </c>
      <c r="BQ341" s="144">
        <v>3</v>
      </c>
      <c r="BR341" s="144">
        <v>3</v>
      </c>
      <c r="BS341" s="371">
        <v>0</v>
      </c>
      <c r="BT341" s="144">
        <v>0</v>
      </c>
      <c r="BU341" s="144">
        <v>0</v>
      </c>
      <c r="BV341" s="144">
        <v>0</v>
      </c>
      <c r="BW341" s="144">
        <v>0</v>
      </c>
      <c r="BX341" s="144">
        <v>0</v>
      </c>
      <c r="BY341" s="144">
        <v>0</v>
      </c>
      <c r="BZ341" s="144">
        <v>0</v>
      </c>
      <c r="CA341" s="144">
        <v>0</v>
      </c>
      <c r="CB341" s="144">
        <v>0</v>
      </c>
      <c r="CC341" s="329">
        <v>0</v>
      </c>
      <c r="CD341" s="329">
        <v>0</v>
      </c>
      <c r="CE341" s="329">
        <v>0</v>
      </c>
      <c r="CF341" s="329">
        <v>0</v>
      </c>
      <c r="CG341" s="144">
        <v>0</v>
      </c>
      <c r="CH341" s="144">
        <v>0</v>
      </c>
      <c r="CI341" s="329">
        <v>0</v>
      </c>
      <c r="CJ341" s="144">
        <v>0</v>
      </c>
      <c r="CK341" s="144">
        <v>0</v>
      </c>
      <c r="CL341" s="144">
        <v>0</v>
      </c>
      <c r="CM341" s="144">
        <v>0</v>
      </c>
      <c r="CN341" s="144">
        <v>0</v>
      </c>
      <c r="CO341" s="144">
        <v>0</v>
      </c>
      <c r="CP341" s="144">
        <v>0</v>
      </c>
      <c r="CQ341" s="144">
        <v>0</v>
      </c>
      <c r="CR341" s="144">
        <v>0</v>
      </c>
      <c r="CS341" s="144">
        <v>0</v>
      </c>
      <c r="CT341" s="144">
        <v>0</v>
      </c>
      <c r="CU341" s="144">
        <v>0</v>
      </c>
      <c r="CV341" s="144">
        <v>0</v>
      </c>
      <c r="CW341" s="144">
        <v>0</v>
      </c>
      <c r="CX341" s="144">
        <v>0</v>
      </c>
      <c r="CY341" s="144">
        <v>0</v>
      </c>
      <c r="CZ341" s="144">
        <v>0</v>
      </c>
      <c r="DA341" s="144">
        <v>0</v>
      </c>
      <c r="DB341" s="144">
        <v>0</v>
      </c>
      <c r="DC341" s="144">
        <v>0</v>
      </c>
      <c r="DD341" s="144">
        <v>0</v>
      </c>
      <c r="DE341" s="144">
        <v>0</v>
      </c>
      <c r="DF341" s="144">
        <v>0</v>
      </c>
      <c r="DG341" s="144">
        <v>0</v>
      </c>
      <c r="DH341" s="144">
        <v>0</v>
      </c>
      <c r="DI341" s="144">
        <v>0</v>
      </c>
      <c r="DJ341" s="144">
        <v>0</v>
      </c>
      <c r="DK341" s="144">
        <v>0</v>
      </c>
      <c r="DL341" s="144">
        <v>0</v>
      </c>
      <c r="DM341" s="144">
        <v>0</v>
      </c>
      <c r="DN341" s="144">
        <v>0</v>
      </c>
      <c r="DO341" s="144">
        <v>0</v>
      </c>
      <c r="DP341" s="144">
        <v>0</v>
      </c>
      <c r="DQ341" s="144">
        <v>0</v>
      </c>
      <c r="DR341" s="329">
        <v>0</v>
      </c>
      <c r="DS341" s="144">
        <v>0</v>
      </c>
      <c r="DT341" s="329"/>
      <c r="DU341" s="329"/>
      <c r="DV341" s="329"/>
      <c r="DW341" s="329"/>
      <c r="DX341" s="329"/>
      <c r="DY341" s="329"/>
      <c r="DZ341" s="329"/>
      <c r="EA341" s="329"/>
      <c r="EB341" s="329"/>
      <c r="EC341" s="329"/>
      <c r="ED341" s="329"/>
      <c r="EE341" s="329"/>
      <c r="EF341" s="329"/>
      <c r="EG341" s="329"/>
      <c r="EH341" s="329"/>
      <c r="EI341" s="329"/>
      <c r="EJ341" s="329"/>
      <c r="EK341" s="329"/>
      <c r="EL341" s="329"/>
      <c r="EM341" s="329"/>
      <c r="EN341" s="329"/>
      <c r="EP341" s="329"/>
      <c r="EQ341" s="329"/>
      <c r="ER341" s="329"/>
      <c r="ES341" s="329"/>
      <c r="ET341" s="329"/>
      <c r="EU341" s="329"/>
      <c r="EV341" s="329"/>
      <c r="EW341" s="329"/>
      <c r="EX341" s="329"/>
      <c r="EY341" s="329"/>
      <c r="EZ341" s="329"/>
      <c r="FA341" s="329"/>
      <c r="FB341" s="329"/>
      <c r="FC341" s="329"/>
      <c r="FD341" s="329"/>
      <c r="FE341" s="329"/>
      <c r="FF341" s="329"/>
      <c r="FG341" s="329"/>
      <c r="FH341" s="329"/>
      <c r="FI341" s="329"/>
      <c r="FJ341" s="329"/>
      <c r="FL341" s="329"/>
      <c r="FM341" s="329"/>
      <c r="FN341" s="144">
        <v>0</v>
      </c>
      <c r="FQ341" s="329">
        <v>0</v>
      </c>
      <c r="FR341" s="144">
        <v>0</v>
      </c>
      <c r="FS341" s="329">
        <v>0</v>
      </c>
      <c r="FT341" s="144">
        <v>0</v>
      </c>
      <c r="FU341" s="329">
        <v>0</v>
      </c>
      <c r="FV341" s="329">
        <v>0</v>
      </c>
      <c r="FW341" s="329">
        <v>0</v>
      </c>
      <c r="FX341" s="329">
        <v>0</v>
      </c>
      <c r="FY341" s="329">
        <v>0</v>
      </c>
      <c r="FZ341" s="329">
        <v>0</v>
      </c>
      <c r="GA341" s="329">
        <v>0</v>
      </c>
      <c r="GB341" s="329">
        <v>0</v>
      </c>
      <c r="GC341" s="329">
        <v>0</v>
      </c>
      <c r="GD341" s="329">
        <v>0</v>
      </c>
      <c r="GE341" s="329">
        <v>0</v>
      </c>
      <c r="GF341" s="329">
        <v>0</v>
      </c>
      <c r="GG341" s="329">
        <v>0</v>
      </c>
      <c r="GH341" s="329">
        <v>0</v>
      </c>
      <c r="GI341" s="329">
        <v>0</v>
      </c>
      <c r="GJ341" s="329">
        <v>0</v>
      </c>
      <c r="GK341" s="329">
        <v>0</v>
      </c>
      <c r="GL341" s="329">
        <v>0</v>
      </c>
      <c r="GM341" s="329">
        <v>0</v>
      </c>
      <c r="GN341" s="329">
        <v>0</v>
      </c>
      <c r="GO341" s="329">
        <v>0</v>
      </c>
      <c r="GP341" s="144">
        <v>0</v>
      </c>
      <c r="GQ341" s="329">
        <v>0</v>
      </c>
      <c r="GR341" s="329">
        <v>0</v>
      </c>
      <c r="GS341" s="329">
        <v>0</v>
      </c>
      <c r="GT341" s="329">
        <v>0</v>
      </c>
      <c r="GU341" s="329">
        <v>0</v>
      </c>
      <c r="GV341" s="144">
        <v>0</v>
      </c>
      <c r="GW341" s="144">
        <v>0</v>
      </c>
      <c r="GX341" s="144">
        <v>0</v>
      </c>
      <c r="GY341" s="144">
        <v>0</v>
      </c>
      <c r="GZ341" s="144">
        <v>0</v>
      </c>
      <c r="HA341" s="144">
        <v>0</v>
      </c>
      <c r="HB341" s="144">
        <v>0</v>
      </c>
      <c r="HC341" s="144">
        <v>0</v>
      </c>
      <c r="HD341" s="144">
        <v>0</v>
      </c>
      <c r="HE341" s="144">
        <v>0</v>
      </c>
      <c r="HF341" s="144">
        <v>0</v>
      </c>
      <c r="HG341" s="144">
        <v>0</v>
      </c>
      <c r="HH341" s="144">
        <v>0</v>
      </c>
      <c r="HI341" s="144">
        <v>0</v>
      </c>
      <c r="HJ341" s="144">
        <v>0</v>
      </c>
      <c r="HK341" s="144">
        <v>0</v>
      </c>
      <c r="HL341" s="144">
        <v>0</v>
      </c>
      <c r="HM341" s="144">
        <v>0</v>
      </c>
      <c r="HN341" s="144">
        <v>0</v>
      </c>
      <c r="HO341" s="144">
        <v>0</v>
      </c>
      <c r="HP341" s="144">
        <v>0</v>
      </c>
      <c r="HQ341" s="144">
        <v>0</v>
      </c>
      <c r="HR341" s="144">
        <v>0</v>
      </c>
      <c r="HS341" s="144">
        <v>0</v>
      </c>
      <c r="HT341" s="144">
        <v>0</v>
      </c>
      <c r="HU341" s="144">
        <v>0</v>
      </c>
      <c r="HV341" s="144">
        <v>0</v>
      </c>
      <c r="HW341" s="144">
        <v>0</v>
      </c>
      <c r="HX341" s="144">
        <v>0</v>
      </c>
      <c r="HY341" s="144">
        <v>0</v>
      </c>
      <c r="HZ341" s="144">
        <v>0</v>
      </c>
      <c r="IA341" s="144">
        <v>0</v>
      </c>
      <c r="IB341" s="144">
        <v>0</v>
      </c>
      <c r="IC341" s="144">
        <v>0</v>
      </c>
      <c r="ID341" s="144">
        <v>0</v>
      </c>
      <c r="IE341" s="144">
        <v>0</v>
      </c>
      <c r="IF341" s="144">
        <v>0</v>
      </c>
      <c r="IG341" s="144">
        <v>0</v>
      </c>
      <c r="IH341" s="144">
        <v>0</v>
      </c>
      <c r="II341" s="144">
        <v>0</v>
      </c>
      <c r="IJ341" s="144">
        <v>0</v>
      </c>
      <c r="IK341" s="144">
        <v>0</v>
      </c>
      <c r="IL341" s="144">
        <v>0</v>
      </c>
      <c r="IM341" s="144">
        <v>0</v>
      </c>
      <c r="IN341" s="341">
        <f t="shared" si="276"/>
        <v>0</v>
      </c>
      <c r="IO341" s="144">
        <v>0</v>
      </c>
      <c r="IP341" s="144">
        <v>0</v>
      </c>
      <c r="IQ341" s="144">
        <v>0</v>
      </c>
      <c r="IR341" s="144">
        <v>0</v>
      </c>
      <c r="IS341" s="144">
        <v>0</v>
      </c>
      <c r="IT341" s="144">
        <v>0</v>
      </c>
      <c r="IU341" s="144">
        <v>0</v>
      </c>
      <c r="IV341" s="144">
        <v>0</v>
      </c>
      <c r="IW341" s="144">
        <v>0</v>
      </c>
      <c r="IX341" s="144">
        <v>0</v>
      </c>
      <c r="IY341" s="144">
        <v>0</v>
      </c>
      <c r="IZ341" s="144">
        <v>0</v>
      </c>
      <c r="JA341" s="144">
        <v>0</v>
      </c>
      <c r="JB341" s="144">
        <v>0</v>
      </c>
      <c r="JC341" s="343">
        <f t="shared" si="277"/>
        <v>0</v>
      </c>
      <c r="JD341" s="144">
        <v>0</v>
      </c>
      <c r="JE341" s="144">
        <v>0</v>
      </c>
      <c r="JF341" s="362">
        <f t="shared" si="278"/>
        <v>0</v>
      </c>
      <c r="JG341" s="144">
        <v>0</v>
      </c>
      <c r="JH341" s="144">
        <v>0</v>
      </c>
      <c r="JI341" s="144">
        <v>0</v>
      </c>
      <c r="JJ341" s="144">
        <v>0</v>
      </c>
      <c r="JK341" s="144">
        <v>0</v>
      </c>
      <c r="JL341" s="144">
        <v>0</v>
      </c>
      <c r="JM341" s="144">
        <v>0</v>
      </c>
      <c r="JN341" s="341">
        <f t="shared" si="279"/>
        <v>0</v>
      </c>
      <c r="JO341" s="144">
        <v>0</v>
      </c>
      <c r="JP341" s="144">
        <v>0</v>
      </c>
      <c r="JQ341" s="144">
        <v>0</v>
      </c>
      <c r="JR341" s="144">
        <v>0</v>
      </c>
      <c r="JS341" s="144">
        <v>0</v>
      </c>
      <c r="JT341" s="144">
        <v>0</v>
      </c>
      <c r="JU341" s="144">
        <v>0</v>
      </c>
      <c r="JV341" s="341">
        <f t="shared" si="280"/>
        <v>0</v>
      </c>
      <c r="JW341" s="144">
        <v>0</v>
      </c>
      <c r="JX341" s="144">
        <v>0</v>
      </c>
      <c r="JY341" s="144">
        <v>0</v>
      </c>
      <c r="JZ341" s="144">
        <v>0</v>
      </c>
      <c r="KA341" s="144">
        <v>0</v>
      </c>
      <c r="KB341" s="144">
        <v>0</v>
      </c>
      <c r="KC341">
        <v>0</v>
      </c>
      <c r="KD341" s="144">
        <v>0</v>
      </c>
      <c r="KE341" s="144">
        <v>0</v>
      </c>
      <c r="KF341" s="144">
        <v>0</v>
      </c>
      <c r="KG341" s="144">
        <v>0</v>
      </c>
      <c r="KH341" s="144">
        <v>0</v>
      </c>
      <c r="KI341" s="144">
        <v>0</v>
      </c>
      <c r="KJ341" s="144">
        <v>0</v>
      </c>
      <c r="KK341" s="144">
        <v>0</v>
      </c>
      <c r="KL341" s="144">
        <v>0</v>
      </c>
      <c r="KM341" s="144">
        <v>0</v>
      </c>
      <c r="KN341" s="144">
        <v>0</v>
      </c>
      <c r="KO341" s="144">
        <v>0</v>
      </c>
      <c r="KP341" s="144">
        <v>0</v>
      </c>
      <c r="KQ341" s="144">
        <v>0</v>
      </c>
      <c r="KR341" s="144">
        <v>0</v>
      </c>
      <c r="KS341" s="144">
        <v>0</v>
      </c>
      <c r="KT341" s="144">
        <v>0</v>
      </c>
      <c r="KU341" s="144">
        <v>0</v>
      </c>
      <c r="KV341" s="144">
        <v>0</v>
      </c>
      <c r="KW341" s="144">
        <v>0</v>
      </c>
      <c r="KX341" s="144">
        <v>0</v>
      </c>
      <c r="KY341" s="144">
        <v>0</v>
      </c>
      <c r="KZ341" s="379">
        <v>0</v>
      </c>
      <c r="LA341" s="379">
        <v>0</v>
      </c>
      <c r="LB341" s="379">
        <v>0</v>
      </c>
      <c r="LC341" s="379">
        <v>0</v>
      </c>
      <c r="LD341" s="379">
        <v>0</v>
      </c>
      <c r="LE341" s="379">
        <v>0</v>
      </c>
      <c r="LF341" s="379">
        <v>0</v>
      </c>
      <c r="LG341" s="379">
        <v>0</v>
      </c>
      <c r="LH341" s="379">
        <v>0</v>
      </c>
      <c r="LI341" s="379">
        <v>0</v>
      </c>
      <c r="LJ341" s="144">
        <v>0</v>
      </c>
      <c r="LK341" s="144">
        <v>0</v>
      </c>
      <c r="LL341" s="144">
        <v>0</v>
      </c>
      <c r="LM341" s="144">
        <v>0</v>
      </c>
      <c r="LN341" s="471">
        <v>0</v>
      </c>
      <c r="LO341" s="471">
        <v>0</v>
      </c>
      <c r="LP341" s="471">
        <v>0</v>
      </c>
      <c r="LQ341" s="144">
        <v>0</v>
      </c>
      <c r="LR341" s="144">
        <v>0</v>
      </c>
      <c r="LS341" s="144">
        <v>0</v>
      </c>
      <c r="LT341" s="144">
        <v>0</v>
      </c>
      <c r="LU341" s="144">
        <v>0</v>
      </c>
      <c r="LV341" s="144">
        <v>0</v>
      </c>
      <c r="LW341" s="144">
        <v>0</v>
      </c>
      <c r="LX341" s="144">
        <v>0</v>
      </c>
      <c r="LY341" s="144">
        <v>0</v>
      </c>
      <c r="LZ341" s="144">
        <v>0</v>
      </c>
      <c r="MA341" s="144">
        <v>0</v>
      </c>
      <c r="MB341" s="144">
        <v>0</v>
      </c>
      <c r="MC341" s="144">
        <v>0</v>
      </c>
      <c r="MD341" s="144">
        <v>0</v>
      </c>
      <c r="ME341" s="144">
        <v>0</v>
      </c>
      <c r="MF341" s="144">
        <v>0</v>
      </c>
      <c r="MG341" s="144">
        <v>0</v>
      </c>
      <c r="MH341" s="144">
        <v>0</v>
      </c>
      <c r="MI341" s="144">
        <v>0</v>
      </c>
      <c r="MJ341" s="144">
        <v>0</v>
      </c>
      <c r="MK341" s="144">
        <v>0</v>
      </c>
      <c r="ML341" s="144">
        <v>0</v>
      </c>
      <c r="MM341" s="144">
        <v>0</v>
      </c>
      <c r="MN341" s="144">
        <v>0</v>
      </c>
      <c r="MO341" s="144">
        <v>0</v>
      </c>
      <c r="MP341" s="144">
        <v>0</v>
      </c>
      <c r="MQ341" s="144">
        <v>0</v>
      </c>
      <c r="MR341" s="144">
        <v>0</v>
      </c>
      <c r="MS341" s="144">
        <v>0</v>
      </c>
      <c r="MT341" s="144">
        <v>0</v>
      </c>
      <c r="MU341" s="144">
        <v>0</v>
      </c>
      <c r="MV341" s="144">
        <v>0</v>
      </c>
      <c r="MW341" s="144">
        <v>0</v>
      </c>
      <c r="MX341" s="144">
        <v>0</v>
      </c>
      <c r="MY341" s="144">
        <v>0</v>
      </c>
      <c r="MZ341" s="144">
        <v>0</v>
      </c>
      <c r="NA341" s="144">
        <v>0</v>
      </c>
      <c r="NB341" s="144">
        <v>0</v>
      </c>
      <c r="NC341" s="144">
        <v>0</v>
      </c>
      <c r="ND341" s="144">
        <v>0</v>
      </c>
      <c r="NE341" s="144">
        <v>0</v>
      </c>
      <c r="NF341" s="144">
        <v>0</v>
      </c>
      <c r="NG341" s="144">
        <v>0</v>
      </c>
      <c r="NH341" s="144">
        <v>0</v>
      </c>
      <c r="NI341" s="144">
        <v>0</v>
      </c>
      <c r="NJ341" s="144">
        <v>0</v>
      </c>
      <c r="NK341" s="144">
        <v>0</v>
      </c>
      <c r="NL341" s="144">
        <v>0</v>
      </c>
      <c r="NM341" s="144">
        <v>0</v>
      </c>
      <c r="NN341" s="144">
        <v>0</v>
      </c>
      <c r="NO341" s="144">
        <v>0</v>
      </c>
      <c r="NP341" s="144">
        <v>0</v>
      </c>
      <c r="NQ341" s="144">
        <v>0</v>
      </c>
      <c r="NR341" s="144">
        <v>0</v>
      </c>
      <c r="NS341" s="144">
        <v>0</v>
      </c>
      <c r="NT341" s="144">
        <v>0</v>
      </c>
      <c r="NU341" s="144">
        <v>0</v>
      </c>
      <c r="NV341" s="144">
        <v>0</v>
      </c>
      <c r="NW341" s="144">
        <v>0</v>
      </c>
      <c r="NX341" s="144">
        <v>0</v>
      </c>
      <c r="NY341" s="144">
        <v>0</v>
      </c>
      <c r="NZ341" s="144">
        <v>0</v>
      </c>
      <c r="OA341" s="144">
        <v>0</v>
      </c>
      <c r="OB341" s="144">
        <v>0</v>
      </c>
      <c r="OC341" s="144">
        <v>0</v>
      </c>
      <c r="OD341" s="144">
        <v>0</v>
      </c>
      <c r="OE341" s="144">
        <v>0</v>
      </c>
      <c r="OF341" s="144">
        <v>0</v>
      </c>
      <c r="OG341" s="144">
        <v>0</v>
      </c>
      <c r="OH341" s="144">
        <v>0</v>
      </c>
      <c r="OI341" s="144">
        <v>0</v>
      </c>
      <c r="OJ341" s="144">
        <v>0</v>
      </c>
      <c r="OK341" s="144">
        <v>0</v>
      </c>
      <c r="OL341" s="144">
        <v>0</v>
      </c>
      <c r="OM341" s="144">
        <v>0</v>
      </c>
      <c r="ON341" s="144">
        <v>0</v>
      </c>
      <c r="OO341" s="144">
        <v>0</v>
      </c>
      <c r="OP341" s="144">
        <v>0</v>
      </c>
      <c r="OQ341" s="144">
        <v>0</v>
      </c>
      <c r="OR341" s="471">
        <v>0</v>
      </c>
      <c r="OS341" s="471">
        <v>0</v>
      </c>
      <c r="OT341" s="471">
        <v>0</v>
      </c>
      <c r="OU341" s="471">
        <v>0</v>
      </c>
      <c r="OV341" s="471">
        <v>0</v>
      </c>
      <c r="OW341" s="471">
        <v>0</v>
      </c>
      <c r="OX341" s="471">
        <v>0</v>
      </c>
      <c r="OY341" s="471">
        <v>0</v>
      </c>
      <c r="OZ341" s="471">
        <v>0</v>
      </c>
    </row>
    <row r="342" spans="1:417" s="144" customFormat="1" x14ac:dyDescent="0.2">
      <c r="A342" s="55"/>
      <c r="B342" s="318">
        <v>12</v>
      </c>
      <c r="C342" s="319">
        <f t="shared" ca="1" si="275"/>
        <v>0</v>
      </c>
      <c r="D342" s="322"/>
      <c r="E342" s="322"/>
      <c r="F342" s="322"/>
      <c r="G342" s="144">
        <v>9</v>
      </c>
      <c r="H342" s="144">
        <v>8</v>
      </c>
      <c r="I342" s="343">
        <v>10</v>
      </c>
      <c r="J342" s="144">
        <v>12</v>
      </c>
      <c r="K342" s="144">
        <v>3</v>
      </c>
      <c r="L342" s="144">
        <v>2</v>
      </c>
      <c r="M342" s="144">
        <v>2</v>
      </c>
      <c r="N342" s="144">
        <v>1</v>
      </c>
      <c r="O342" s="144">
        <v>3</v>
      </c>
      <c r="P342" s="144">
        <v>2</v>
      </c>
      <c r="Q342" s="144">
        <v>2</v>
      </c>
      <c r="R342" s="144">
        <v>2</v>
      </c>
      <c r="S342" s="144">
        <v>2</v>
      </c>
      <c r="T342" s="144">
        <v>2</v>
      </c>
      <c r="U342" s="144">
        <v>3</v>
      </c>
      <c r="V342" s="144">
        <v>3</v>
      </c>
      <c r="W342" s="144">
        <v>3</v>
      </c>
      <c r="X342" s="144">
        <v>3</v>
      </c>
      <c r="Y342" s="144">
        <v>4</v>
      </c>
      <c r="Z342" s="144">
        <v>3</v>
      </c>
      <c r="AA342" s="144">
        <v>2</v>
      </c>
      <c r="AB342" s="144">
        <v>2</v>
      </c>
      <c r="AC342" s="144">
        <v>5</v>
      </c>
      <c r="AD342" s="144">
        <v>5</v>
      </c>
      <c r="AE342" s="144">
        <v>7</v>
      </c>
      <c r="AF342" s="144">
        <v>7</v>
      </c>
      <c r="AG342" s="144">
        <v>5</v>
      </c>
      <c r="AH342" s="144">
        <v>5</v>
      </c>
      <c r="AI342" s="144">
        <v>4</v>
      </c>
      <c r="AJ342" s="144">
        <v>5</v>
      </c>
      <c r="AK342" s="144">
        <v>8</v>
      </c>
      <c r="AL342" s="144">
        <v>8</v>
      </c>
      <c r="AM342" s="144">
        <v>8</v>
      </c>
      <c r="AN342" s="144">
        <v>7</v>
      </c>
      <c r="AO342" s="144">
        <v>5</v>
      </c>
      <c r="AP342" s="363">
        <v>5</v>
      </c>
      <c r="AQ342" s="144">
        <v>5</v>
      </c>
      <c r="AR342" s="144">
        <v>4</v>
      </c>
      <c r="AS342" s="144">
        <v>4</v>
      </c>
      <c r="AT342" s="144">
        <v>3</v>
      </c>
      <c r="AU342" s="144">
        <v>2</v>
      </c>
      <c r="AV342" s="144">
        <v>2</v>
      </c>
      <c r="AW342" s="144">
        <v>1</v>
      </c>
      <c r="AX342" s="144">
        <v>1</v>
      </c>
      <c r="AY342" s="144">
        <v>0</v>
      </c>
      <c r="AZ342" s="144">
        <v>0</v>
      </c>
      <c r="BA342" s="144">
        <v>0</v>
      </c>
      <c r="BB342" s="144">
        <v>0</v>
      </c>
      <c r="BC342" s="144">
        <v>0</v>
      </c>
      <c r="BD342" s="144">
        <v>0</v>
      </c>
      <c r="BE342" s="144">
        <v>0</v>
      </c>
      <c r="BF342" s="144">
        <v>0</v>
      </c>
      <c r="BG342" s="144">
        <v>0</v>
      </c>
      <c r="BH342" s="144">
        <v>0</v>
      </c>
      <c r="BI342" s="144">
        <v>0</v>
      </c>
      <c r="BJ342" s="144">
        <v>0</v>
      </c>
      <c r="BK342" s="144">
        <v>0</v>
      </c>
      <c r="BL342" s="144">
        <v>0</v>
      </c>
      <c r="BM342" s="144">
        <v>0</v>
      </c>
      <c r="BN342" s="144">
        <v>0</v>
      </c>
      <c r="BO342" s="144">
        <v>0</v>
      </c>
      <c r="BP342" s="144">
        <v>0</v>
      </c>
      <c r="BQ342" s="144">
        <v>0</v>
      </c>
      <c r="BR342" s="144">
        <v>1</v>
      </c>
      <c r="BS342" s="371">
        <v>0</v>
      </c>
      <c r="BT342" s="144">
        <v>0</v>
      </c>
      <c r="BU342" s="144">
        <v>0</v>
      </c>
      <c r="BV342" s="144">
        <v>1</v>
      </c>
      <c r="BW342" s="144">
        <v>1</v>
      </c>
      <c r="BX342" s="144">
        <v>1</v>
      </c>
      <c r="BY342" s="144">
        <v>1</v>
      </c>
      <c r="BZ342" s="144">
        <v>0</v>
      </c>
      <c r="CA342" s="144">
        <v>0</v>
      </c>
      <c r="CB342" s="144">
        <v>0</v>
      </c>
      <c r="CC342" s="329">
        <v>0</v>
      </c>
      <c r="CD342" s="329">
        <v>0</v>
      </c>
      <c r="CE342" s="329">
        <v>0</v>
      </c>
      <c r="CF342" s="329">
        <v>0</v>
      </c>
      <c r="CG342" s="144">
        <v>0</v>
      </c>
      <c r="CH342" s="144">
        <v>0</v>
      </c>
      <c r="CI342" s="329">
        <v>0</v>
      </c>
      <c r="CJ342" s="144">
        <v>0</v>
      </c>
      <c r="CK342" s="144">
        <v>0</v>
      </c>
      <c r="CL342" s="144">
        <v>0</v>
      </c>
      <c r="CM342" s="144">
        <v>0</v>
      </c>
      <c r="CN342" s="144">
        <v>0</v>
      </c>
      <c r="CO342" s="144">
        <v>0</v>
      </c>
      <c r="CP342" s="144">
        <v>0</v>
      </c>
      <c r="CQ342" s="144">
        <v>0</v>
      </c>
      <c r="CR342" s="144">
        <v>0</v>
      </c>
      <c r="CS342" s="144">
        <v>0</v>
      </c>
      <c r="CT342" s="144">
        <v>0</v>
      </c>
      <c r="CU342" s="144">
        <v>0</v>
      </c>
      <c r="CV342" s="144">
        <v>0</v>
      </c>
      <c r="CW342" s="144">
        <v>0</v>
      </c>
      <c r="CX342" s="144">
        <v>0</v>
      </c>
      <c r="CY342" s="144">
        <v>0</v>
      </c>
      <c r="CZ342" s="144">
        <v>0</v>
      </c>
      <c r="DA342" s="144">
        <v>0</v>
      </c>
      <c r="DB342" s="144">
        <v>1</v>
      </c>
      <c r="DC342" s="144">
        <v>1</v>
      </c>
      <c r="DD342" s="144">
        <v>1</v>
      </c>
      <c r="DE342" s="144">
        <v>1</v>
      </c>
      <c r="DF342" s="144">
        <v>1</v>
      </c>
      <c r="DG342" s="144">
        <v>1</v>
      </c>
      <c r="DH342" s="144">
        <v>1</v>
      </c>
      <c r="DI342" s="144">
        <v>1</v>
      </c>
      <c r="DJ342" s="144">
        <v>1</v>
      </c>
      <c r="DK342" s="144">
        <v>1</v>
      </c>
      <c r="DL342" s="144">
        <v>0</v>
      </c>
      <c r="DM342" s="144">
        <v>0</v>
      </c>
      <c r="DN342" s="144">
        <v>0</v>
      </c>
      <c r="DO342" s="144">
        <v>0</v>
      </c>
      <c r="DP342" s="144">
        <v>0</v>
      </c>
      <c r="DQ342" s="144">
        <v>0</v>
      </c>
      <c r="DR342" s="329">
        <v>0</v>
      </c>
      <c r="DS342" s="144">
        <v>1</v>
      </c>
      <c r="DT342" s="329">
        <v>1</v>
      </c>
      <c r="DU342" s="329"/>
      <c r="DV342" s="329"/>
      <c r="DW342" s="329"/>
      <c r="DX342" s="329"/>
      <c r="DY342" s="329"/>
      <c r="DZ342" s="329"/>
      <c r="EA342" s="329"/>
      <c r="EB342" s="329"/>
      <c r="EC342" s="329"/>
      <c r="ED342" s="329"/>
      <c r="EE342" s="329"/>
      <c r="EF342" s="329"/>
      <c r="EG342" s="329"/>
      <c r="EH342" s="329"/>
      <c r="EI342" s="329"/>
      <c r="EJ342" s="329"/>
      <c r="EK342" s="329">
        <v>1</v>
      </c>
      <c r="EL342" s="329"/>
      <c r="EM342" s="329"/>
      <c r="EN342" s="329"/>
      <c r="EP342" s="329"/>
      <c r="EQ342" s="329"/>
      <c r="ER342" s="329"/>
      <c r="ES342" s="329"/>
      <c r="ET342" s="329"/>
      <c r="EU342" s="329"/>
      <c r="EV342" s="329"/>
      <c r="EW342" s="329"/>
      <c r="EX342" s="329"/>
      <c r="EY342" s="329"/>
      <c r="EZ342" s="329"/>
      <c r="FA342" s="329"/>
      <c r="FB342" s="329"/>
      <c r="FC342" s="329"/>
      <c r="FD342" s="329"/>
      <c r="FE342" s="329"/>
      <c r="FF342" s="329"/>
      <c r="FG342" s="329"/>
      <c r="FH342" s="329"/>
      <c r="FI342" s="329"/>
      <c r="FJ342" s="329"/>
      <c r="FL342" s="329"/>
      <c r="FM342" s="329"/>
      <c r="FN342" s="144">
        <v>0</v>
      </c>
      <c r="FQ342" s="329">
        <v>0</v>
      </c>
      <c r="FR342" s="144">
        <v>0</v>
      </c>
      <c r="FS342" s="329">
        <v>0</v>
      </c>
      <c r="FT342" s="144">
        <v>0</v>
      </c>
      <c r="FU342" s="329">
        <v>0</v>
      </c>
      <c r="FV342" s="329">
        <v>0</v>
      </c>
      <c r="FW342" s="329">
        <v>0</v>
      </c>
      <c r="FX342" s="329">
        <v>0</v>
      </c>
      <c r="FY342" s="329">
        <v>0</v>
      </c>
      <c r="FZ342" s="329">
        <v>0</v>
      </c>
      <c r="GA342" s="329">
        <v>0</v>
      </c>
      <c r="GB342" s="329">
        <v>0</v>
      </c>
      <c r="GC342" s="329">
        <v>0</v>
      </c>
      <c r="GD342" s="329">
        <v>0</v>
      </c>
      <c r="GE342" s="329">
        <v>0</v>
      </c>
      <c r="GF342" s="329">
        <v>0</v>
      </c>
      <c r="GG342" s="329">
        <v>0</v>
      </c>
      <c r="GH342" s="329">
        <v>0</v>
      </c>
      <c r="GI342" s="329">
        <v>0</v>
      </c>
      <c r="GJ342" s="329">
        <v>0</v>
      </c>
      <c r="GK342" s="329">
        <v>0</v>
      </c>
      <c r="GL342" s="329">
        <v>0</v>
      </c>
      <c r="GM342" s="329">
        <v>0</v>
      </c>
      <c r="GN342" s="329">
        <v>0</v>
      </c>
      <c r="GO342" s="329">
        <v>0</v>
      </c>
      <c r="GP342" s="144">
        <v>0</v>
      </c>
      <c r="GQ342" s="329">
        <v>0</v>
      </c>
      <c r="GR342" s="329">
        <v>0</v>
      </c>
      <c r="GS342" s="329">
        <v>0</v>
      </c>
      <c r="GT342" s="329">
        <v>0</v>
      </c>
      <c r="GU342" s="329">
        <v>0</v>
      </c>
      <c r="GV342" s="144">
        <v>0</v>
      </c>
      <c r="GW342" s="144">
        <v>0</v>
      </c>
      <c r="GX342" s="144">
        <v>0</v>
      </c>
      <c r="GY342" s="144">
        <v>0</v>
      </c>
      <c r="GZ342" s="144">
        <v>0</v>
      </c>
      <c r="HA342" s="144">
        <v>0</v>
      </c>
      <c r="HB342" s="144">
        <v>0</v>
      </c>
      <c r="HC342" s="144">
        <v>0</v>
      </c>
      <c r="HD342" s="144">
        <v>0</v>
      </c>
      <c r="HE342" s="144">
        <v>0</v>
      </c>
      <c r="HF342" s="144">
        <v>0</v>
      </c>
      <c r="HG342" s="144">
        <v>0</v>
      </c>
      <c r="HH342" s="144">
        <v>0</v>
      </c>
      <c r="HI342" s="144">
        <v>0</v>
      </c>
      <c r="HJ342" s="144">
        <v>0</v>
      </c>
      <c r="HK342" s="144">
        <v>0</v>
      </c>
      <c r="HL342" s="144">
        <v>0</v>
      </c>
      <c r="HM342" s="144">
        <v>0</v>
      </c>
      <c r="HN342" s="144">
        <v>0</v>
      </c>
      <c r="HO342" s="144">
        <v>0</v>
      </c>
      <c r="HP342" s="144">
        <v>0</v>
      </c>
      <c r="HQ342" s="144">
        <v>0</v>
      </c>
      <c r="HR342" s="144">
        <v>0</v>
      </c>
      <c r="HS342" s="144">
        <v>0</v>
      </c>
      <c r="HT342" s="144">
        <v>0</v>
      </c>
      <c r="HU342" s="144">
        <v>0</v>
      </c>
      <c r="HV342" s="144">
        <v>0</v>
      </c>
      <c r="HW342" s="144">
        <v>0</v>
      </c>
      <c r="HX342" s="144">
        <v>0</v>
      </c>
      <c r="HY342" s="144">
        <v>0</v>
      </c>
      <c r="HZ342" s="144">
        <v>0</v>
      </c>
      <c r="IA342" s="144">
        <v>0</v>
      </c>
      <c r="IB342" s="144">
        <v>0</v>
      </c>
      <c r="IC342" s="144">
        <v>0</v>
      </c>
      <c r="ID342" s="144">
        <v>0</v>
      </c>
      <c r="IE342" s="144">
        <v>0</v>
      </c>
      <c r="IF342" s="144">
        <v>0</v>
      </c>
      <c r="IG342" s="144">
        <v>0</v>
      </c>
      <c r="IH342" s="144">
        <v>0</v>
      </c>
      <c r="II342" s="144">
        <v>0</v>
      </c>
      <c r="IJ342" s="144">
        <v>0</v>
      </c>
      <c r="IK342" s="144">
        <v>0</v>
      </c>
      <c r="IL342" s="144">
        <v>0</v>
      </c>
      <c r="IM342" s="144">
        <v>0</v>
      </c>
      <c r="IN342" s="341">
        <f t="shared" si="276"/>
        <v>0</v>
      </c>
      <c r="IO342" s="144">
        <v>0</v>
      </c>
      <c r="IP342" s="144">
        <v>0</v>
      </c>
      <c r="IQ342" s="144">
        <v>0</v>
      </c>
      <c r="IR342" s="144">
        <v>1</v>
      </c>
      <c r="IS342" s="144">
        <v>0</v>
      </c>
      <c r="IT342" s="144">
        <v>0</v>
      </c>
      <c r="IU342" s="144">
        <v>0</v>
      </c>
      <c r="IV342" s="144">
        <v>0</v>
      </c>
      <c r="IW342" s="144">
        <v>0</v>
      </c>
      <c r="IX342" s="144">
        <v>0</v>
      </c>
      <c r="IY342" s="144">
        <v>0</v>
      </c>
      <c r="IZ342" s="144">
        <v>0</v>
      </c>
      <c r="JA342" s="144">
        <v>0</v>
      </c>
      <c r="JB342" s="144">
        <v>0</v>
      </c>
      <c r="JC342" s="343">
        <f t="shared" si="277"/>
        <v>0</v>
      </c>
      <c r="JD342" s="144">
        <v>0</v>
      </c>
      <c r="JE342" s="144">
        <v>0</v>
      </c>
      <c r="JF342" s="362">
        <f t="shared" si="278"/>
        <v>0</v>
      </c>
      <c r="JG342" s="144">
        <v>0</v>
      </c>
      <c r="JH342" s="144">
        <v>0</v>
      </c>
      <c r="JI342" s="144">
        <v>0</v>
      </c>
      <c r="JJ342" s="144">
        <v>0</v>
      </c>
      <c r="JK342" s="144">
        <v>0</v>
      </c>
      <c r="JL342" s="144">
        <v>0</v>
      </c>
      <c r="JM342" s="144">
        <v>0</v>
      </c>
      <c r="JN342" s="341">
        <f t="shared" si="279"/>
        <v>0</v>
      </c>
      <c r="JO342" s="144">
        <v>0</v>
      </c>
      <c r="JP342" s="144">
        <v>0</v>
      </c>
      <c r="JQ342" s="144">
        <v>0</v>
      </c>
      <c r="JR342" s="144">
        <v>0</v>
      </c>
      <c r="JS342" s="144">
        <v>0</v>
      </c>
      <c r="JT342" s="144">
        <v>0</v>
      </c>
      <c r="JU342" s="144">
        <v>0</v>
      </c>
      <c r="JV342" s="341">
        <f t="shared" si="280"/>
        <v>0</v>
      </c>
      <c r="JW342" s="144">
        <v>0</v>
      </c>
      <c r="JX342" s="144">
        <v>0</v>
      </c>
      <c r="JY342" s="144">
        <v>0</v>
      </c>
      <c r="JZ342" s="144">
        <v>0</v>
      </c>
      <c r="KA342" s="144">
        <v>0</v>
      </c>
      <c r="KB342" s="144">
        <v>0</v>
      </c>
      <c r="KC342">
        <v>0</v>
      </c>
      <c r="KD342" s="144">
        <v>0</v>
      </c>
      <c r="KE342" s="144">
        <v>0</v>
      </c>
      <c r="KF342" s="144">
        <v>0</v>
      </c>
      <c r="KG342" s="144">
        <v>0</v>
      </c>
      <c r="KH342" s="144">
        <v>0</v>
      </c>
      <c r="KI342" s="144">
        <v>0</v>
      </c>
      <c r="KJ342" s="144">
        <v>0</v>
      </c>
      <c r="KK342" s="144">
        <v>0</v>
      </c>
      <c r="KL342" s="144">
        <v>0</v>
      </c>
      <c r="KM342" s="144">
        <v>0</v>
      </c>
      <c r="KN342" s="144">
        <v>0</v>
      </c>
      <c r="KO342" s="144">
        <v>0</v>
      </c>
      <c r="KP342" s="144">
        <v>0</v>
      </c>
      <c r="KQ342" s="144">
        <v>0</v>
      </c>
      <c r="KR342" s="144">
        <v>0</v>
      </c>
      <c r="KS342" s="144">
        <v>0</v>
      </c>
      <c r="KT342" s="144">
        <v>0</v>
      </c>
      <c r="KU342" s="144">
        <v>0</v>
      </c>
      <c r="KV342" s="144">
        <v>0</v>
      </c>
      <c r="KW342" s="144">
        <v>0</v>
      </c>
      <c r="KX342" s="144">
        <v>0</v>
      </c>
      <c r="KY342" s="144">
        <v>0</v>
      </c>
      <c r="KZ342" s="379">
        <v>0</v>
      </c>
      <c r="LA342" s="379">
        <v>0</v>
      </c>
      <c r="LB342" s="379">
        <v>0</v>
      </c>
      <c r="LC342" s="379">
        <v>0</v>
      </c>
      <c r="LD342" s="379">
        <v>0</v>
      </c>
      <c r="LE342" s="379">
        <v>0</v>
      </c>
      <c r="LF342" s="379">
        <v>0</v>
      </c>
      <c r="LG342" s="379">
        <v>0</v>
      </c>
      <c r="LH342" s="379">
        <v>0</v>
      </c>
      <c r="LI342" s="379">
        <v>0</v>
      </c>
      <c r="LJ342" s="144">
        <v>0</v>
      </c>
      <c r="LK342" s="144">
        <v>0</v>
      </c>
      <c r="LL342" s="144">
        <v>0</v>
      </c>
      <c r="LM342" s="144">
        <v>0</v>
      </c>
      <c r="LN342" s="471">
        <v>0</v>
      </c>
      <c r="LO342" s="471">
        <v>0</v>
      </c>
      <c r="LP342" s="471">
        <v>0</v>
      </c>
      <c r="LQ342" s="144">
        <v>0</v>
      </c>
      <c r="LR342" s="144">
        <v>0</v>
      </c>
      <c r="LS342" s="144">
        <v>0</v>
      </c>
      <c r="LT342" s="144">
        <v>0</v>
      </c>
      <c r="LU342" s="144">
        <v>0</v>
      </c>
      <c r="LV342" s="144">
        <v>0</v>
      </c>
      <c r="LW342" s="144">
        <v>0</v>
      </c>
      <c r="LX342" s="144">
        <v>0</v>
      </c>
      <c r="LY342" s="144">
        <v>0</v>
      </c>
      <c r="LZ342" s="144">
        <v>0</v>
      </c>
      <c r="MA342" s="144">
        <v>0</v>
      </c>
      <c r="MB342" s="144">
        <v>0</v>
      </c>
      <c r="MC342" s="144">
        <v>0</v>
      </c>
      <c r="MD342" s="144">
        <v>0</v>
      </c>
      <c r="ME342" s="144">
        <v>0</v>
      </c>
      <c r="MF342" s="144">
        <v>0</v>
      </c>
      <c r="MG342" s="144">
        <v>0</v>
      </c>
      <c r="MH342" s="144">
        <v>0</v>
      </c>
      <c r="MI342" s="144">
        <v>0</v>
      </c>
      <c r="MJ342" s="144">
        <v>0</v>
      </c>
      <c r="MK342" s="144">
        <v>0</v>
      </c>
      <c r="ML342" s="144">
        <v>0</v>
      </c>
      <c r="MM342" s="144">
        <v>0</v>
      </c>
      <c r="MN342" s="144">
        <v>0</v>
      </c>
      <c r="MO342" s="144">
        <v>0</v>
      </c>
      <c r="MP342" s="144">
        <v>0</v>
      </c>
      <c r="MQ342" s="144">
        <v>0</v>
      </c>
      <c r="MR342" s="144">
        <v>0</v>
      </c>
      <c r="MS342" s="144">
        <v>0</v>
      </c>
      <c r="MT342" s="144">
        <v>0</v>
      </c>
      <c r="MU342" s="144">
        <v>1</v>
      </c>
      <c r="MV342" s="144">
        <v>1</v>
      </c>
      <c r="MW342" s="144">
        <v>0</v>
      </c>
      <c r="MX342" s="144">
        <v>0</v>
      </c>
      <c r="MY342" s="144">
        <v>0</v>
      </c>
      <c r="MZ342" s="144">
        <v>0</v>
      </c>
      <c r="NA342" s="144">
        <v>0</v>
      </c>
      <c r="NB342" s="144">
        <v>0</v>
      </c>
      <c r="NC342" s="144">
        <v>0</v>
      </c>
      <c r="ND342" s="144">
        <v>0</v>
      </c>
      <c r="NE342" s="144">
        <v>0</v>
      </c>
      <c r="NF342" s="144">
        <v>0</v>
      </c>
      <c r="NG342" s="144">
        <v>0</v>
      </c>
      <c r="NH342" s="144">
        <v>0</v>
      </c>
      <c r="NI342" s="144">
        <v>0</v>
      </c>
      <c r="NJ342" s="144">
        <v>0</v>
      </c>
      <c r="NK342" s="144">
        <v>0</v>
      </c>
      <c r="NL342" s="144">
        <v>0</v>
      </c>
      <c r="NM342" s="144">
        <v>0</v>
      </c>
      <c r="NN342" s="144">
        <v>0</v>
      </c>
      <c r="NO342" s="144">
        <v>0</v>
      </c>
      <c r="NP342" s="144">
        <v>0</v>
      </c>
      <c r="NQ342" s="144">
        <v>0</v>
      </c>
      <c r="NR342" s="144">
        <v>0</v>
      </c>
      <c r="NS342" s="144">
        <v>0</v>
      </c>
      <c r="NT342" s="144">
        <v>0</v>
      </c>
      <c r="NU342" s="144">
        <v>0</v>
      </c>
      <c r="NV342" s="144">
        <v>0</v>
      </c>
      <c r="NW342" s="144">
        <v>0</v>
      </c>
      <c r="NX342" s="144">
        <v>0</v>
      </c>
      <c r="NY342" s="144">
        <v>0</v>
      </c>
      <c r="NZ342" s="144">
        <v>0</v>
      </c>
      <c r="OA342" s="144">
        <v>0</v>
      </c>
      <c r="OB342" s="144">
        <v>0</v>
      </c>
      <c r="OC342" s="144">
        <v>0</v>
      </c>
      <c r="OD342" s="144">
        <v>0</v>
      </c>
      <c r="OE342" s="144">
        <v>0</v>
      </c>
      <c r="OF342" s="144">
        <v>0</v>
      </c>
      <c r="OG342" s="144">
        <v>0</v>
      </c>
      <c r="OH342" s="144">
        <v>0</v>
      </c>
      <c r="OI342" s="144">
        <v>0</v>
      </c>
      <c r="OJ342" s="144">
        <v>0</v>
      </c>
      <c r="OK342" s="144">
        <v>0</v>
      </c>
      <c r="OL342" s="144">
        <v>0</v>
      </c>
      <c r="OM342" s="144">
        <v>0</v>
      </c>
      <c r="ON342" s="144">
        <v>0</v>
      </c>
      <c r="OO342" s="144">
        <v>0</v>
      </c>
      <c r="OP342" s="144">
        <v>0</v>
      </c>
      <c r="OQ342" s="144">
        <v>0</v>
      </c>
      <c r="OR342" s="471">
        <v>0</v>
      </c>
      <c r="OS342" s="471">
        <v>0</v>
      </c>
      <c r="OT342" s="471">
        <v>0</v>
      </c>
      <c r="OU342" s="471">
        <v>0</v>
      </c>
      <c r="OV342" s="471">
        <v>0</v>
      </c>
      <c r="OW342" s="471">
        <v>0</v>
      </c>
      <c r="OX342" s="471">
        <v>0</v>
      </c>
      <c r="OY342" s="471">
        <v>0</v>
      </c>
      <c r="OZ342" s="144">
        <v>1</v>
      </c>
      <c r="PA342" s="144">
        <v>1</v>
      </c>
    </row>
    <row r="343" spans="1:417" s="144" customFormat="1" x14ac:dyDescent="0.2">
      <c r="A343" s="318"/>
      <c r="B343" s="318">
        <v>13</v>
      </c>
      <c r="C343" s="319">
        <f t="shared" ca="1" si="275"/>
        <v>0</v>
      </c>
      <c r="D343" s="322"/>
      <c r="E343" s="322"/>
      <c r="F343" s="322"/>
      <c r="G343" s="144">
        <v>0</v>
      </c>
      <c r="H343" s="144">
        <v>1</v>
      </c>
      <c r="I343" s="343">
        <v>0.5</v>
      </c>
      <c r="J343" s="144">
        <v>0</v>
      </c>
      <c r="K343" s="144">
        <v>0</v>
      </c>
      <c r="L343" s="144">
        <v>2</v>
      </c>
      <c r="M343" s="144">
        <v>2</v>
      </c>
      <c r="N343" s="144">
        <v>2</v>
      </c>
      <c r="O343" s="144">
        <v>1</v>
      </c>
      <c r="P343" s="144">
        <v>1</v>
      </c>
      <c r="Q343" s="144">
        <v>3</v>
      </c>
      <c r="R343" s="144">
        <v>3</v>
      </c>
      <c r="S343" s="144">
        <v>3</v>
      </c>
      <c r="T343" s="144">
        <v>3</v>
      </c>
      <c r="U343" s="144">
        <v>2</v>
      </c>
      <c r="V343" s="144">
        <v>2</v>
      </c>
      <c r="W343" s="144">
        <v>2</v>
      </c>
      <c r="X343" s="144">
        <v>2</v>
      </c>
      <c r="Y343" s="144">
        <v>2</v>
      </c>
      <c r="Z343" s="144">
        <v>2</v>
      </c>
      <c r="AA343" s="144">
        <v>3</v>
      </c>
      <c r="AB343" s="144">
        <v>3</v>
      </c>
      <c r="AC343" s="144">
        <v>3</v>
      </c>
      <c r="AD343" s="144">
        <v>3</v>
      </c>
      <c r="AE343" s="144">
        <v>3</v>
      </c>
      <c r="AF343" s="144">
        <v>3</v>
      </c>
      <c r="AG343" s="144">
        <v>4</v>
      </c>
      <c r="AH343" s="144">
        <v>5</v>
      </c>
      <c r="AI343" s="144">
        <v>5</v>
      </c>
      <c r="AJ343" s="144">
        <v>4</v>
      </c>
      <c r="AK343" s="144">
        <v>2</v>
      </c>
      <c r="AL343" s="144">
        <v>3</v>
      </c>
      <c r="AM343" s="144">
        <v>3</v>
      </c>
      <c r="AN343" s="144">
        <v>3</v>
      </c>
      <c r="AO343" s="144">
        <v>3</v>
      </c>
      <c r="AP343" s="363">
        <v>2.5</v>
      </c>
      <c r="AQ343" s="144">
        <v>2</v>
      </c>
      <c r="AR343" s="144">
        <v>3</v>
      </c>
      <c r="AS343" s="144">
        <v>4</v>
      </c>
      <c r="AT343" s="144">
        <v>4</v>
      </c>
      <c r="AU343" s="144">
        <v>4</v>
      </c>
      <c r="AV343" s="144">
        <v>4</v>
      </c>
      <c r="AW343" s="144">
        <v>6</v>
      </c>
      <c r="AX343" s="144">
        <v>6</v>
      </c>
      <c r="AY343" s="144">
        <v>5</v>
      </c>
      <c r="AZ343" s="144">
        <v>5</v>
      </c>
      <c r="BA343" s="144">
        <v>4</v>
      </c>
      <c r="BB343" s="144">
        <v>4</v>
      </c>
      <c r="BC343" s="144">
        <v>2</v>
      </c>
      <c r="BD343" s="144">
        <v>1</v>
      </c>
      <c r="BE343" s="144">
        <v>2</v>
      </c>
      <c r="BF343" s="144">
        <v>3</v>
      </c>
      <c r="BG343" s="144">
        <v>3</v>
      </c>
      <c r="BH343" s="144">
        <v>3</v>
      </c>
      <c r="BI343" s="144">
        <v>3</v>
      </c>
      <c r="BJ343" s="144">
        <v>3</v>
      </c>
      <c r="BK343" s="144">
        <v>1</v>
      </c>
      <c r="BL343" s="144">
        <v>1</v>
      </c>
      <c r="BM343" s="144">
        <v>1</v>
      </c>
      <c r="BN343" s="144">
        <v>1</v>
      </c>
      <c r="BO343" s="144">
        <v>1</v>
      </c>
      <c r="BP343" s="144">
        <v>1</v>
      </c>
      <c r="BQ343" s="144">
        <v>0</v>
      </c>
      <c r="BR343" s="144">
        <v>0</v>
      </c>
      <c r="BS343" s="371">
        <v>0</v>
      </c>
      <c r="BT343" s="144">
        <v>0</v>
      </c>
      <c r="BU343" s="144">
        <v>0</v>
      </c>
      <c r="BV343" s="144">
        <v>0</v>
      </c>
      <c r="BW343" s="144">
        <v>0</v>
      </c>
      <c r="BX343" s="144">
        <v>0</v>
      </c>
      <c r="BY343" s="144">
        <v>0</v>
      </c>
      <c r="BZ343" s="144">
        <v>0</v>
      </c>
      <c r="CA343" s="144">
        <v>0</v>
      </c>
      <c r="CB343" s="144">
        <v>0</v>
      </c>
      <c r="CC343" s="329">
        <v>0</v>
      </c>
      <c r="CD343" s="329">
        <v>0</v>
      </c>
      <c r="CE343" s="329">
        <v>0</v>
      </c>
      <c r="CF343" s="329">
        <v>1</v>
      </c>
      <c r="CG343" s="144">
        <v>1</v>
      </c>
      <c r="CH343" s="144">
        <v>0</v>
      </c>
      <c r="CI343" s="329">
        <v>0</v>
      </c>
      <c r="CJ343" s="144">
        <v>0</v>
      </c>
      <c r="CK343" s="144">
        <v>0</v>
      </c>
      <c r="CL343" s="144">
        <v>0</v>
      </c>
      <c r="CM343" s="144">
        <v>0</v>
      </c>
      <c r="CN343" s="144">
        <v>0</v>
      </c>
      <c r="CO343" s="144">
        <v>0</v>
      </c>
      <c r="CP343" s="144">
        <v>0</v>
      </c>
      <c r="CQ343" s="144">
        <v>0</v>
      </c>
      <c r="CR343" s="144">
        <v>0</v>
      </c>
      <c r="CS343" s="144">
        <v>0</v>
      </c>
      <c r="CT343" s="144">
        <v>0</v>
      </c>
      <c r="CU343" s="144">
        <v>0</v>
      </c>
      <c r="CV343" s="144">
        <v>0</v>
      </c>
      <c r="CW343" s="144">
        <v>0</v>
      </c>
      <c r="CX343" s="144">
        <v>0</v>
      </c>
      <c r="CY343" s="144">
        <v>0</v>
      </c>
      <c r="CZ343" s="144">
        <v>0</v>
      </c>
      <c r="DA343" s="144">
        <v>0</v>
      </c>
      <c r="DB343" s="144">
        <v>0</v>
      </c>
      <c r="DC343" s="144">
        <v>0</v>
      </c>
      <c r="DD343" s="144">
        <v>0</v>
      </c>
      <c r="DE343" s="144">
        <v>0</v>
      </c>
      <c r="DF343" s="144">
        <v>0</v>
      </c>
      <c r="DG343" s="144">
        <v>0</v>
      </c>
      <c r="DH343" s="144">
        <v>0</v>
      </c>
      <c r="DI343" s="144">
        <v>0</v>
      </c>
      <c r="DJ343" s="144">
        <v>0</v>
      </c>
      <c r="DK343" s="144">
        <v>0</v>
      </c>
      <c r="DL343" s="144">
        <v>0</v>
      </c>
      <c r="DM343" s="144">
        <v>0</v>
      </c>
      <c r="DN343" s="144">
        <v>0</v>
      </c>
      <c r="DO343" s="144">
        <v>0</v>
      </c>
      <c r="DP343" s="144">
        <v>0</v>
      </c>
      <c r="DQ343" s="144">
        <v>0</v>
      </c>
      <c r="DR343" s="329">
        <v>0</v>
      </c>
      <c r="DS343" s="144">
        <v>0</v>
      </c>
      <c r="DT343" s="329"/>
      <c r="DU343" s="329"/>
      <c r="DV343" s="329"/>
      <c r="DW343" s="329"/>
      <c r="DX343" s="329"/>
      <c r="DY343" s="329"/>
      <c r="DZ343" s="329"/>
      <c r="EA343" s="329"/>
      <c r="EB343" s="329"/>
      <c r="EC343" s="329"/>
      <c r="ED343" s="329"/>
      <c r="EE343" s="329"/>
      <c r="EF343" s="329">
        <v>1</v>
      </c>
      <c r="EG343" s="329">
        <v>1</v>
      </c>
      <c r="EH343" s="329">
        <v>1</v>
      </c>
      <c r="EI343" s="329">
        <v>1</v>
      </c>
      <c r="EJ343" s="329">
        <v>1</v>
      </c>
      <c r="EK343" s="329">
        <v>1</v>
      </c>
      <c r="EL343" s="329">
        <v>1</v>
      </c>
      <c r="EM343" s="329">
        <v>1</v>
      </c>
      <c r="EN343" s="329">
        <v>1</v>
      </c>
      <c r="EO343" s="144">
        <v>1</v>
      </c>
      <c r="EP343" s="329"/>
      <c r="EQ343" s="329"/>
      <c r="ER343" s="329"/>
      <c r="ES343" s="329"/>
      <c r="ET343" s="329"/>
      <c r="EU343" s="329"/>
      <c r="EV343" s="329"/>
      <c r="EW343" s="329"/>
      <c r="EX343" s="329"/>
      <c r="EY343" s="329"/>
      <c r="EZ343" s="329"/>
      <c r="FA343" s="329"/>
      <c r="FB343" s="329"/>
      <c r="FC343" s="329"/>
      <c r="FD343" s="329"/>
      <c r="FE343" s="329"/>
      <c r="FF343" s="329"/>
      <c r="FG343" s="329"/>
      <c r="FH343" s="329"/>
      <c r="FI343" s="329"/>
      <c r="FJ343" s="329"/>
      <c r="FL343" s="329"/>
      <c r="FM343" s="329"/>
      <c r="FN343" s="144">
        <v>0</v>
      </c>
      <c r="FQ343" s="329">
        <v>0</v>
      </c>
      <c r="FR343" s="144">
        <v>0</v>
      </c>
      <c r="FS343" s="329">
        <v>0</v>
      </c>
      <c r="FT343" s="144">
        <v>0</v>
      </c>
      <c r="FU343" s="329">
        <v>0</v>
      </c>
      <c r="FV343" s="329">
        <v>0</v>
      </c>
      <c r="FW343" s="329">
        <v>0</v>
      </c>
      <c r="FX343" s="329">
        <v>0</v>
      </c>
      <c r="FY343" s="329">
        <v>0</v>
      </c>
      <c r="FZ343" s="329">
        <v>0</v>
      </c>
      <c r="GA343" s="329">
        <v>0</v>
      </c>
      <c r="GB343" s="329">
        <v>0</v>
      </c>
      <c r="GC343" s="329">
        <v>0</v>
      </c>
      <c r="GD343" s="329">
        <v>0</v>
      </c>
      <c r="GE343" s="329">
        <v>0</v>
      </c>
      <c r="GF343" s="329">
        <v>1</v>
      </c>
      <c r="GG343" s="329">
        <v>0</v>
      </c>
      <c r="GH343" s="329">
        <v>0</v>
      </c>
      <c r="GI343" s="329">
        <v>0</v>
      </c>
      <c r="GJ343" s="329">
        <v>0</v>
      </c>
      <c r="GK343" s="329">
        <v>0</v>
      </c>
      <c r="GL343" s="329">
        <v>0</v>
      </c>
      <c r="GM343" s="329">
        <v>0</v>
      </c>
      <c r="GN343" s="329">
        <v>0</v>
      </c>
      <c r="GO343" s="329">
        <v>0</v>
      </c>
      <c r="GP343" s="144">
        <v>0</v>
      </c>
      <c r="GQ343" s="329">
        <v>0</v>
      </c>
      <c r="GR343" s="329">
        <v>0</v>
      </c>
      <c r="GS343" s="329">
        <v>0</v>
      </c>
      <c r="GT343" s="329">
        <v>0</v>
      </c>
      <c r="GU343" s="329">
        <v>0</v>
      </c>
      <c r="GV343" s="144">
        <v>0</v>
      </c>
      <c r="GW343" s="144">
        <v>0</v>
      </c>
      <c r="GX343" s="144">
        <v>0</v>
      </c>
      <c r="GY343" s="144">
        <v>0</v>
      </c>
      <c r="GZ343" s="144">
        <v>0</v>
      </c>
      <c r="HA343" s="144">
        <v>0</v>
      </c>
      <c r="HB343" s="144">
        <v>0</v>
      </c>
      <c r="HC343" s="144">
        <v>0</v>
      </c>
      <c r="HD343" s="144">
        <v>0</v>
      </c>
      <c r="HE343" s="144">
        <v>0</v>
      </c>
      <c r="HF343" s="144">
        <v>0</v>
      </c>
      <c r="HG343" s="144">
        <v>0</v>
      </c>
      <c r="HH343" s="144">
        <v>0</v>
      </c>
      <c r="HI343" s="144">
        <v>0</v>
      </c>
      <c r="HJ343" s="144">
        <v>0</v>
      </c>
      <c r="HK343" s="144">
        <v>0</v>
      </c>
      <c r="HL343" s="144">
        <v>0</v>
      </c>
      <c r="HM343" s="144">
        <v>0</v>
      </c>
      <c r="HN343" s="144">
        <v>0</v>
      </c>
      <c r="HO343" s="144">
        <v>0</v>
      </c>
      <c r="HP343" s="144">
        <v>0</v>
      </c>
      <c r="HQ343" s="144">
        <v>0</v>
      </c>
      <c r="HR343" s="144">
        <v>0</v>
      </c>
      <c r="HS343" s="144">
        <v>0</v>
      </c>
      <c r="HT343" s="144">
        <v>0</v>
      </c>
      <c r="HU343" s="144">
        <v>0</v>
      </c>
      <c r="HV343" s="144">
        <v>0</v>
      </c>
      <c r="HW343" s="144">
        <v>0</v>
      </c>
      <c r="HX343" s="144">
        <v>0</v>
      </c>
      <c r="HY343" s="144">
        <v>0</v>
      </c>
      <c r="HZ343" s="144">
        <v>0</v>
      </c>
      <c r="IA343" s="144">
        <v>0</v>
      </c>
      <c r="IB343" s="144">
        <v>0</v>
      </c>
      <c r="IC343" s="144">
        <v>0</v>
      </c>
      <c r="ID343" s="144">
        <v>0</v>
      </c>
      <c r="IE343" s="144">
        <v>0</v>
      </c>
      <c r="IF343" s="144">
        <v>0</v>
      </c>
      <c r="IG343" s="144">
        <v>0</v>
      </c>
      <c r="IH343" s="144">
        <v>0</v>
      </c>
      <c r="II343" s="144">
        <v>0</v>
      </c>
      <c r="IJ343" s="144">
        <v>0</v>
      </c>
      <c r="IK343" s="144">
        <v>0</v>
      </c>
      <c r="IL343" s="144">
        <v>0</v>
      </c>
      <c r="IM343" s="144">
        <v>0</v>
      </c>
      <c r="IN343" s="341">
        <f t="shared" si="276"/>
        <v>0</v>
      </c>
      <c r="IO343" s="144">
        <v>0</v>
      </c>
      <c r="IP343" s="144">
        <v>0</v>
      </c>
      <c r="IQ343" s="144">
        <v>0</v>
      </c>
      <c r="IR343" s="144">
        <v>0</v>
      </c>
      <c r="IS343" s="144">
        <v>0</v>
      </c>
      <c r="IT343" s="144">
        <v>0</v>
      </c>
      <c r="IU343" s="144">
        <v>0</v>
      </c>
      <c r="IV343" s="144">
        <v>0</v>
      </c>
      <c r="IW343" s="144">
        <v>0</v>
      </c>
      <c r="IX343" s="144">
        <v>0</v>
      </c>
      <c r="IY343" s="144">
        <v>0</v>
      </c>
      <c r="IZ343" s="144">
        <v>0</v>
      </c>
      <c r="JA343" s="144">
        <v>0</v>
      </c>
      <c r="JB343" s="144">
        <v>0</v>
      </c>
      <c r="JC343" s="343">
        <f t="shared" si="277"/>
        <v>0</v>
      </c>
      <c r="JD343" s="144">
        <v>0</v>
      </c>
      <c r="JE343" s="144">
        <v>0</v>
      </c>
      <c r="JF343" s="362">
        <f t="shared" si="278"/>
        <v>0</v>
      </c>
      <c r="JG343" s="144">
        <v>0</v>
      </c>
      <c r="JH343" s="144">
        <v>0</v>
      </c>
      <c r="JI343" s="144">
        <v>0</v>
      </c>
      <c r="JJ343" s="144">
        <v>0</v>
      </c>
      <c r="JK343" s="144">
        <v>0</v>
      </c>
      <c r="JL343" s="144">
        <v>0</v>
      </c>
      <c r="JM343" s="144">
        <v>0</v>
      </c>
      <c r="JN343" s="341">
        <f t="shared" si="279"/>
        <v>0</v>
      </c>
      <c r="JO343" s="144">
        <v>0</v>
      </c>
      <c r="JP343" s="144">
        <v>0</v>
      </c>
      <c r="JQ343" s="144">
        <v>0</v>
      </c>
      <c r="JR343" s="144">
        <v>0</v>
      </c>
      <c r="JS343" s="144">
        <v>0</v>
      </c>
      <c r="JT343" s="144">
        <v>0</v>
      </c>
      <c r="JU343" s="144">
        <v>0</v>
      </c>
      <c r="JV343" s="341">
        <f t="shared" si="280"/>
        <v>0</v>
      </c>
      <c r="JW343" s="144">
        <v>0</v>
      </c>
      <c r="JX343" s="144">
        <v>0</v>
      </c>
      <c r="JY343" s="144">
        <v>0</v>
      </c>
      <c r="JZ343" s="144">
        <v>0</v>
      </c>
      <c r="KA343" s="144">
        <v>0</v>
      </c>
      <c r="KB343" s="144">
        <v>0</v>
      </c>
      <c r="KC343">
        <v>0</v>
      </c>
      <c r="KD343" s="144">
        <v>0</v>
      </c>
      <c r="KE343" s="144">
        <v>0</v>
      </c>
      <c r="KF343" s="144">
        <v>0</v>
      </c>
      <c r="KG343" s="144">
        <v>0</v>
      </c>
      <c r="KH343" s="144">
        <v>0</v>
      </c>
      <c r="KI343" s="144">
        <v>0</v>
      </c>
      <c r="KJ343" s="144">
        <v>0</v>
      </c>
      <c r="KK343" s="144">
        <v>0</v>
      </c>
      <c r="KL343" s="144">
        <v>0</v>
      </c>
      <c r="KM343" s="144">
        <v>0</v>
      </c>
      <c r="KN343" s="144">
        <v>0</v>
      </c>
      <c r="KO343" s="144">
        <v>0</v>
      </c>
      <c r="KP343" s="144">
        <v>0</v>
      </c>
      <c r="KQ343" s="144">
        <v>0</v>
      </c>
      <c r="KR343" s="144">
        <v>0</v>
      </c>
      <c r="KS343" s="144">
        <v>0</v>
      </c>
      <c r="KT343" s="144">
        <v>0</v>
      </c>
      <c r="KU343" s="144">
        <v>0</v>
      </c>
      <c r="KV343" s="144">
        <v>0</v>
      </c>
      <c r="KW343" s="144">
        <v>0</v>
      </c>
      <c r="KX343" s="144">
        <v>0</v>
      </c>
      <c r="KY343" s="144">
        <v>0</v>
      </c>
      <c r="KZ343" s="379">
        <v>0</v>
      </c>
      <c r="LA343" s="379">
        <v>0</v>
      </c>
      <c r="LB343" s="379">
        <v>0</v>
      </c>
      <c r="LC343" s="379">
        <v>0</v>
      </c>
      <c r="LD343" s="379">
        <v>0</v>
      </c>
      <c r="LE343" s="379">
        <v>0</v>
      </c>
      <c r="LF343" s="379">
        <v>0</v>
      </c>
      <c r="LG343" s="379">
        <v>0</v>
      </c>
      <c r="LH343" s="379">
        <v>0</v>
      </c>
      <c r="LI343" s="379">
        <v>0</v>
      </c>
      <c r="LJ343" s="144">
        <v>0</v>
      </c>
      <c r="LK343" s="144">
        <v>0</v>
      </c>
      <c r="LL343" s="144">
        <v>0</v>
      </c>
      <c r="LM343" s="144">
        <v>0</v>
      </c>
      <c r="LN343" s="471">
        <v>0</v>
      </c>
      <c r="LO343" s="471">
        <v>0</v>
      </c>
      <c r="LP343" s="471">
        <v>0</v>
      </c>
      <c r="LQ343" s="144">
        <v>0</v>
      </c>
      <c r="LR343" s="144">
        <v>0</v>
      </c>
      <c r="LS343" s="144">
        <v>0</v>
      </c>
      <c r="LT343" s="144">
        <v>0</v>
      </c>
      <c r="LU343" s="144">
        <v>0</v>
      </c>
      <c r="LV343" s="144">
        <v>0</v>
      </c>
      <c r="LW343" s="144">
        <v>0</v>
      </c>
      <c r="LX343" s="144">
        <v>0</v>
      </c>
      <c r="LY343" s="144">
        <v>0</v>
      </c>
      <c r="LZ343" s="144">
        <v>0</v>
      </c>
      <c r="MA343" s="144">
        <v>0</v>
      </c>
      <c r="MB343" s="144">
        <v>0</v>
      </c>
      <c r="MC343" s="144">
        <v>0</v>
      </c>
      <c r="MD343" s="144">
        <v>0</v>
      </c>
      <c r="ME343" s="144">
        <v>0</v>
      </c>
      <c r="MF343" s="144">
        <v>0</v>
      </c>
      <c r="MG343" s="144">
        <v>0</v>
      </c>
      <c r="MH343" s="144">
        <v>0</v>
      </c>
      <c r="MI343" s="144">
        <v>0</v>
      </c>
      <c r="MJ343" s="144">
        <v>0</v>
      </c>
      <c r="MK343" s="144">
        <v>0</v>
      </c>
      <c r="ML343" s="144">
        <v>0</v>
      </c>
      <c r="MM343" s="144">
        <v>0</v>
      </c>
      <c r="MN343" s="144">
        <v>0</v>
      </c>
      <c r="MO343" s="144">
        <v>0</v>
      </c>
      <c r="MP343" s="144">
        <v>0</v>
      </c>
      <c r="MQ343" s="144">
        <v>0</v>
      </c>
      <c r="MR343" s="144">
        <v>0</v>
      </c>
      <c r="MS343" s="144">
        <v>0</v>
      </c>
      <c r="MT343" s="144">
        <v>0</v>
      </c>
      <c r="MU343" s="144">
        <v>0</v>
      </c>
      <c r="MV343" s="144">
        <v>0</v>
      </c>
      <c r="MW343" s="144">
        <v>0</v>
      </c>
      <c r="MX343" s="144">
        <v>0</v>
      </c>
      <c r="MY343" s="144">
        <v>0</v>
      </c>
      <c r="MZ343" s="144">
        <v>0</v>
      </c>
      <c r="NA343" s="144">
        <v>0</v>
      </c>
      <c r="NB343" s="144">
        <v>0</v>
      </c>
      <c r="NC343" s="144">
        <v>0</v>
      </c>
      <c r="ND343" s="144">
        <v>0</v>
      </c>
      <c r="NE343" s="144">
        <v>0</v>
      </c>
      <c r="NF343" s="144">
        <v>0</v>
      </c>
      <c r="NG343" s="144">
        <v>0</v>
      </c>
      <c r="NH343" s="144">
        <v>0</v>
      </c>
      <c r="NI343" s="144">
        <v>0</v>
      </c>
      <c r="NJ343" s="144">
        <v>0</v>
      </c>
      <c r="NK343" s="144">
        <v>0</v>
      </c>
      <c r="NL343" s="144">
        <v>0</v>
      </c>
      <c r="NM343" s="144">
        <v>0</v>
      </c>
      <c r="NN343" s="144">
        <v>0</v>
      </c>
      <c r="NO343" s="144">
        <v>0</v>
      </c>
      <c r="NP343" s="144">
        <v>0</v>
      </c>
      <c r="NQ343" s="144">
        <v>0</v>
      </c>
      <c r="NR343" s="144">
        <v>0</v>
      </c>
      <c r="NS343" s="144">
        <v>0</v>
      </c>
      <c r="NT343" s="144">
        <v>0</v>
      </c>
      <c r="NU343" s="144">
        <v>0</v>
      </c>
      <c r="NV343" s="144">
        <v>0</v>
      </c>
      <c r="NW343" s="144">
        <v>0</v>
      </c>
      <c r="NX343" s="144">
        <v>0</v>
      </c>
      <c r="NY343" s="144">
        <v>0</v>
      </c>
      <c r="NZ343" s="144">
        <v>0</v>
      </c>
      <c r="OA343" s="144">
        <v>0</v>
      </c>
      <c r="OB343" s="144">
        <v>0</v>
      </c>
      <c r="OC343" s="144">
        <v>0</v>
      </c>
      <c r="OD343" s="144">
        <v>0</v>
      </c>
      <c r="OE343" s="144">
        <v>0</v>
      </c>
      <c r="OF343" s="144">
        <v>0</v>
      </c>
      <c r="OG343" s="144">
        <v>0</v>
      </c>
      <c r="OH343" s="144">
        <v>0</v>
      </c>
      <c r="OI343" s="144">
        <v>0</v>
      </c>
      <c r="OJ343" s="144">
        <v>0</v>
      </c>
      <c r="OK343" s="144">
        <v>0</v>
      </c>
      <c r="OL343" s="144">
        <v>0</v>
      </c>
      <c r="OM343" s="144">
        <v>0</v>
      </c>
      <c r="ON343" s="144">
        <v>0</v>
      </c>
      <c r="OO343" s="144">
        <v>0</v>
      </c>
      <c r="OP343" s="144">
        <v>0</v>
      </c>
      <c r="OQ343" s="144">
        <v>0</v>
      </c>
      <c r="OR343" s="471">
        <v>0</v>
      </c>
      <c r="OS343" s="471">
        <v>0</v>
      </c>
      <c r="OT343" s="471">
        <v>0</v>
      </c>
      <c r="OU343" s="471">
        <v>0</v>
      </c>
      <c r="OV343" s="471">
        <v>0</v>
      </c>
      <c r="OW343" s="471">
        <v>0</v>
      </c>
      <c r="OX343" s="471">
        <v>0</v>
      </c>
      <c r="OY343" s="471">
        <v>0</v>
      </c>
      <c r="OZ343" s="471">
        <v>0</v>
      </c>
    </row>
    <row r="344" spans="1:417" s="144" customFormat="1" x14ac:dyDescent="0.2">
      <c r="A344" s="55"/>
      <c r="B344" s="318">
        <v>14</v>
      </c>
      <c r="C344" s="319">
        <f t="shared" ca="1" si="275"/>
        <v>0</v>
      </c>
      <c r="D344" s="322"/>
      <c r="E344" s="322"/>
      <c r="F344" s="322"/>
      <c r="G344" s="144">
        <v>0</v>
      </c>
      <c r="H344" s="144">
        <v>0</v>
      </c>
      <c r="I344" s="343">
        <v>0</v>
      </c>
      <c r="J344" s="144">
        <v>0</v>
      </c>
      <c r="K344" s="144">
        <v>0</v>
      </c>
      <c r="L344" s="144">
        <v>0</v>
      </c>
      <c r="M344" s="144">
        <v>0</v>
      </c>
      <c r="N344" s="144">
        <v>0</v>
      </c>
      <c r="O344" s="144">
        <v>0</v>
      </c>
      <c r="P344" s="144">
        <v>0</v>
      </c>
      <c r="Q344" s="144">
        <v>0</v>
      </c>
      <c r="R344" s="144">
        <v>0</v>
      </c>
      <c r="S344" s="144">
        <v>0</v>
      </c>
      <c r="T344" s="144">
        <v>0</v>
      </c>
      <c r="U344" s="144">
        <v>0</v>
      </c>
      <c r="V344" s="144">
        <v>0</v>
      </c>
      <c r="W344" s="144">
        <v>0</v>
      </c>
      <c r="X344" s="144">
        <v>0</v>
      </c>
      <c r="Y344" s="144">
        <v>0</v>
      </c>
      <c r="Z344" s="144">
        <v>0</v>
      </c>
      <c r="AA344" s="144">
        <v>0</v>
      </c>
      <c r="AB344" s="144">
        <v>0</v>
      </c>
      <c r="AC344" s="144">
        <v>0</v>
      </c>
      <c r="AD344" s="144">
        <v>0</v>
      </c>
      <c r="AE344" s="144">
        <v>0</v>
      </c>
      <c r="AF344" s="144">
        <v>0</v>
      </c>
      <c r="AG344" s="144">
        <v>0</v>
      </c>
      <c r="AH344" s="144">
        <v>0</v>
      </c>
      <c r="AI344" s="144">
        <v>0</v>
      </c>
      <c r="AJ344" s="144">
        <v>0</v>
      </c>
      <c r="AK344" s="144">
        <v>0</v>
      </c>
      <c r="AL344" s="144">
        <v>0</v>
      </c>
      <c r="AM344" s="144">
        <v>0</v>
      </c>
      <c r="AN344" s="144">
        <v>0</v>
      </c>
      <c r="AO344" s="144">
        <v>0</v>
      </c>
      <c r="AP344" s="363">
        <v>0</v>
      </c>
      <c r="AQ344" s="144">
        <v>0</v>
      </c>
      <c r="AR344" s="144">
        <v>0</v>
      </c>
      <c r="AS344" s="144">
        <v>0</v>
      </c>
      <c r="AT344" s="144">
        <v>0</v>
      </c>
      <c r="AU344" s="144">
        <v>0</v>
      </c>
      <c r="AV344" s="144">
        <v>0</v>
      </c>
      <c r="AW344" s="144">
        <v>0</v>
      </c>
      <c r="AX344" s="144">
        <v>0</v>
      </c>
      <c r="AY344" s="144">
        <v>0</v>
      </c>
      <c r="AZ344" s="144">
        <v>0</v>
      </c>
      <c r="BA344" s="144">
        <v>0</v>
      </c>
      <c r="BB344" s="144">
        <v>0</v>
      </c>
      <c r="BC344" s="144">
        <v>0</v>
      </c>
      <c r="BD344" s="144">
        <v>0</v>
      </c>
      <c r="BE344" s="144">
        <v>0</v>
      </c>
      <c r="BF344" s="144">
        <v>0</v>
      </c>
      <c r="BG344" s="144">
        <v>0</v>
      </c>
      <c r="BH344" s="144">
        <v>1</v>
      </c>
      <c r="BI344" s="144">
        <v>1</v>
      </c>
      <c r="BJ344" s="144">
        <v>0</v>
      </c>
      <c r="BK344" s="144">
        <v>0</v>
      </c>
      <c r="BL344" s="144">
        <v>0</v>
      </c>
      <c r="BM344" s="144">
        <v>0</v>
      </c>
      <c r="BN344" s="144">
        <v>0</v>
      </c>
      <c r="BO344" s="144">
        <v>0</v>
      </c>
      <c r="BP344" s="144">
        <v>0</v>
      </c>
      <c r="BQ344" s="144">
        <v>0</v>
      </c>
      <c r="BR344" s="144">
        <v>0</v>
      </c>
      <c r="BS344" s="371">
        <v>0</v>
      </c>
      <c r="BT344" s="144">
        <v>0</v>
      </c>
      <c r="BU344" s="144">
        <v>0</v>
      </c>
      <c r="BV344" s="144">
        <v>0</v>
      </c>
      <c r="BW344" s="144">
        <v>0</v>
      </c>
      <c r="BX344" s="144">
        <v>0</v>
      </c>
      <c r="BY344" s="144">
        <v>0</v>
      </c>
      <c r="BZ344" s="144">
        <v>0</v>
      </c>
      <c r="CA344" s="144">
        <v>0</v>
      </c>
      <c r="CB344" s="144">
        <v>0</v>
      </c>
      <c r="CC344" s="329">
        <v>0</v>
      </c>
      <c r="CD344" s="329">
        <v>0</v>
      </c>
      <c r="CE344" s="329">
        <v>0</v>
      </c>
      <c r="CF344" s="329">
        <v>0</v>
      </c>
      <c r="CG344" s="144">
        <v>0</v>
      </c>
      <c r="CH344" s="144">
        <v>0</v>
      </c>
      <c r="CI344" s="329">
        <v>0</v>
      </c>
      <c r="CJ344" s="144">
        <v>0</v>
      </c>
      <c r="CK344" s="144">
        <v>0</v>
      </c>
      <c r="CL344" s="144">
        <v>0</v>
      </c>
      <c r="CM344" s="144">
        <v>0</v>
      </c>
      <c r="CN344" s="144">
        <v>0</v>
      </c>
      <c r="CO344" s="144">
        <v>0</v>
      </c>
      <c r="CP344" s="144">
        <v>0</v>
      </c>
      <c r="CQ344" s="144">
        <v>0</v>
      </c>
      <c r="CR344" s="144">
        <v>0</v>
      </c>
      <c r="CS344" s="144">
        <v>0</v>
      </c>
      <c r="CT344" s="144">
        <v>0</v>
      </c>
      <c r="CU344" s="144">
        <v>0</v>
      </c>
      <c r="CV344" s="144">
        <v>0</v>
      </c>
      <c r="CW344" s="144">
        <v>0</v>
      </c>
      <c r="CX344" s="144">
        <v>0</v>
      </c>
      <c r="CY344" s="144">
        <v>0</v>
      </c>
      <c r="CZ344" s="144">
        <v>0</v>
      </c>
      <c r="DA344" s="144">
        <v>0</v>
      </c>
      <c r="DB344" s="144">
        <v>0</v>
      </c>
      <c r="DC344" s="144">
        <v>0</v>
      </c>
      <c r="DD344" s="144">
        <v>0</v>
      </c>
      <c r="DE344" s="144">
        <v>0</v>
      </c>
      <c r="DF344" s="144">
        <v>0</v>
      </c>
      <c r="DG344" s="144">
        <v>0</v>
      </c>
      <c r="DH344" s="144">
        <v>0</v>
      </c>
      <c r="DI344" s="144">
        <v>0</v>
      </c>
      <c r="DJ344" s="144">
        <v>0</v>
      </c>
      <c r="DK344" s="144">
        <v>0</v>
      </c>
      <c r="DL344" s="144">
        <v>0</v>
      </c>
      <c r="DM344" s="144">
        <v>0</v>
      </c>
      <c r="DN344" s="144">
        <v>0</v>
      </c>
      <c r="DO344" s="144">
        <v>0</v>
      </c>
      <c r="DP344" s="144">
        <v>0</v>
      </c>
      <c r="DQ344" s="144">
        <v>0</v>
      </c>
      <c r="DR344" s="329">
        <v>0</v>
      </c>
      <c r="DS344" s="144">
        <v>0</v>
      </c>
      <c r="DT344" s="329"/>
      <c r="DU344" s="329"/>
      <c r="DV344" s="329"/>
      <c r="DW344" s="329"/>
      <c r="DX344" s="329"/>
      <c r="DY344" s="329"/>
      <c r="DZ344" s="329"/>
      <c r="EA344" s="329"/>
      <c r="EB344" s="329"/>
      <c r="EC344" s="329"/>
      <c r="ED344" s="329"/>
      <c r="EE344" s="329"/>
      <c r="EF344" s="329"/>
      <c r="EG344" s="329"/>
      <c r="EH344" s="329"/>
      <c r="EI344" s="329"/>
      <c r="EJ344" s="329"/>
      <c r="EK344" s="329"/>
      <c r="EL344" s="329"/>
      <c r="EM344" s="329"/>
      <c r="EN344" s="329"/>
      <c r="EP344" s="329"/>
      <c r="EQ344" s="329"/>
      <c r="ER344" s="329"/>
      <c r="ES344" s="329"/>
      <c r="ET344" s="329"/>
      <c r="EU344" s="329"/>
      <c r="EV344" s="329"/>
      <c r="EW344" s="329"/>
      <c r="EX344" s="329"/>
      <c r="EY344" s="329"/>
      <c r="EZ344" s="329"/>
      <c r="FA344" s="329"/>
      <c r="FB344" s="329"/>
      <c r="FC344" s="329"/>
      <c r="FD344" s="329"/>
      <c r="FE344" s="329"/>
      <c r="FF344" s="329"/>
      <c r="FG344" s="329"/>
      <c r="FH344" s="329"/>
      <c r="FI344" s="329"/>
      <c r="FJ344" s="329"/>
      <c r="FL344" s="329"/>
      <c r="FM344" s="329"/>
      <c r="FN344" s="144">
        <v>0</v>
      </c>
      <c r="FQ344" s="329">
        <v>0</v>
      </c>
      <c r="FR344" s="144">
        <v>0</v>
      </c>
      <c r="FS344" s="329">
        <v>0</v>
      </c>
      <c r="FT344" s="144">
        <v>0</v>
      </c>
      <c r="FU344" s="329">
        <v>0</v>
      </c>
      <c r="FV344" s="329">
        <v>0</v>
      </c>
      <c r="FW344" s="329">
        <v>0</v>
      </c>
      <c r="FX344" s="329">
        <v>0</v>
      </c>
      <c r="FY344" s="329">
        <v>0</v>
      </c>
      <c r="FZ344" s="329">
        <v>0</v>
      </c>
      <c r="GA344" s="329">
        <v>0</v>
      </c>
      <c r="GB344" s="329">
        <v>0</v>
      </c>
      <c r="GC344" s="329">
        <v>0</v>
      </c>
      <c r="GD344" s="329">
        <v>0</v>
      </c>
      <c r="GE344" s="329">
        <v>0</v>
      </c>
      <c r="GF344" s="329">
        <v>0</v>
      </c>
      <c r="GG344" s="329">
        <v>0</v>
      </c>
      <c r="GH344" s="329">
        <v>0</v>
      </c>
      <c r="GI344" s="329">
        <v>0</v>
      </c>
      <c r="GJ344" s="329">
        <v>0</v>
      </c>
      <c r="GK344" s="329">
        <v>0</v>
      </c>
      <c r="GL344" s="329">
        <v>0</v>
      </c>
      <c r="GM344" s="329">
        <v>0</v>
      </c>
      <c r="GN344" s="329">
        <v>0</v>
      </c>
      <c r="GO344" s="329">
        <v>0</v>
      </c>
      <c r="GP344" s="144">
        <v>0</v>
      </c>
      <c r="GQ344" s="329">
        <v>0</v>
      </c>
      <c r="GR344" s="329">
        <v>0</v>
      </c>
      <c r="GS344" s="329">
        <v>0</v>
      </c>
      <c r="GT344" s="329">
        <v>0</v>
      </c>
      <c r="GU344" s="329">
        <v>0</v>
      </c>
      <c r="GV344" s="144">
        <v>0</v>
      </c>
      <c r="GW344" s="144">
        <v>0</v>
      </c>
      <c r="GX344" s="144">
        <v>0</v>
      </c>
      <c r="GY344" s="144">
        <v>0</v>
      </c>
      <c r="GZ344" s="144">
        <v>0</v>
      </c>
      <c r="HA344" s="144">
        <v>0</v>
      </c>
      <c r="HB344" s="144">
        <v>0</v>
      </c>
      <c r="HC344" s="144">
        <v>0</v>
      </c>
      <c r="HD344" s="144">
        <v>0</v>
      </c>
      <c r="HE344" s="144">
        <v>0</v>
      </c>
      <c r="HF344" s="144">
        <v>0</v>
      </c>
      <c r="HG344" s="144">
        <v>0</v>
      </c>
      <c r="HH344" s="144">
        <v>0</v>
      </c>
      <c r="HI344" s="144">
        <v>0</v>
      </c>
      <c r="HJ344" s="144">
        <v>0</v>
      </c>
      <c r="HK344" s="144">
        <v>0</v>
      </c>
      <c r="HL344" s="144">
        <v>0</v>
      </c>
      <c r="HM344" s="144">
        <v>0</v>
      </c>
      <c r="HN344" s="144">
        <v>0</v>
      </c>
      <c r="HO344" s="144">
        <v>0</v>
      </c>
      <c r="HP344" s="144">
        <v>0</v>
      </c>
      <c r="HQ344" s="144">
        <v>0</v>
      </c>
      <c r="HR344" s="144">
        <v>0</v>
      </c>
      <c r="HS344" s="144">
        <v>0</v>
      </c>
      <c r="HT344" s="144">
        <v>0</v>
      </c>
      <c r="HU344" s="144">
        <v>0</v>
      </c>
      <c r="HV344" s="144">
        <v>0</v>
      </c>
      <c r="HW344" s="144">
        <v>0</v>
      </c>
      <c r="HX344" s="144">
        <v>0</v>
      </c>
      <c r="HY344" s="144">
        <v>0</v>
      </c>
      <c r="HZ344" s="144">
        <v>0</v>
      </c>
      <c r="IA344" s="144">
        <v>0</v>
      </c>
      <c r="IB344" s="144">
        <v>0</v>
      </c>
      <c r="IC344" s="144">
        <v>0</v>
      </c>
      <c r="ID344" s="144">
        <v>0</v>
      </c>
      <c r="IE344" s="144">
        <v>0</v>
      </c>
      <c r="IF344" s="144">
        <v>0</v>
      </c>
      <c r="IG344" s="144">
        <v>0</v>
      </c>
      <c r="IH344" s="144">
        <v>0</v>
      </c>
      <c r="II344" s="144">
        <v>0</v>
      </c>
      <c r="IJ344" s="144">
        <v>0</v>
      </c>
      <c r="IK344" s="144">
        <v>0</v>
      </c>
      <c r="IL344" s="144">
        <v>0</v>
      </c>
      <c r="IM344" s="144">
        <v>0</v>
      </c>
      <c r="IN344" s="341">
        <f t="shared" si="276"/>
        <v>0</v>
      </c>
      <c r="IO344" s="144">
        <v>0</v>
      </c>
      <c r="IP344" s="144">
        <v>0</v>
      </c>
      <c r="IQ344" s="144">
        <v>0</v>
      </c>
      <c r="IR344" s="144">
        <v>0</v>
      </c>
      <c r="IS344" s="144">
        <v>0</v>
      </c>
      <c r="IT344" s="144">
        <v>0</v>
      </c>
      <c r="IU344" s="144">
        <v>0</v>
      </c>
      <c r="IV344" s="144">
        <v>0</v>
      </c>
      <c r="IW344" s="144">
        <v>0</v>
      </c>
      <c r="IX344" s="144">
        <v>0</v>
      </c>
      <c r="IY344" s="144">
        <v>0</v>
      </c>
      <c r="IZ344" s="144">
        <v>0</v>
      </c>
      <c r="JA344" s="144">
        <v>0</v>
      </c>
      <c r="JB344" s="144">
        <v>0</v>
      </c>
      <c r="JC344" s="343">
        <f t="shared" si="277"/>
        <v>0</v>
      </c>
      <c r="JD344" s="144">
        <v>0</v>
      </c>
      <c r="JE344" s="144">
        <v>0</v>
      </c>
      <c r="JF344" s="362">
        <f t="shared" si="278"/>
        <v>0</v>
      </c>
      <c r="JG344" s="144">
        <v>0</v>
      </c>
      <c r="JH344" s="144">
        <v>0</v>
      </c>
      <c r="JI344" s="144">
        <v>0</v>
      </c>
      <c r="JJ344" s="144">
        <v>0</v>
      </c>
      <c r="JK344" s="144">
        <v>0</v>
      </c>
      <c r="JL344" s="144">
        <v>0</v>
      </c>
      <c r="JM344" s="144">
        <v>0</v>
      </c>
      <c r="JN344" s="341">
        <f t="shared" si="279"/>
        <v>0</v>
      </c>
      <c r="JO344" s="144">
        <v>0</v>
      </c>
      <c r="JP344" s="144">
        <v>0</v>
      </c>
      <c r="JQ344" s="144">
        <v>0</v>
      </c>
      <c r="JR344" s="144">
        <v>0</v>
      </c>
      <c r="JS344" s="144">
        <v>0</v>
      </c>
      <c r="JT344" s="144">
        <v>0</v>
      </c>
      <c r="JU344" s="144">
        <v>0</v>
      </c>
      <c r="JV344" s="341">
        <f t="shared" si="280"/>
        <v>0</v>
      </c>
      <c r="JW344" s="144">
        <v>0</v>
      </c>
      <c r="JX344" s="144">
        <v>0</v>
      </c>
      <c r="JY344" s="144">
        <v>0</v>
      </c>
      <c r="JZ344" s="144">
        <v>0</v>
      </c>
      <c r="KA344" s="144">
        <v>0</v>
      </c>
      <c r="KB344" s="144">
        <v>0</v>
      </c>
      <c r="KC344">
        <v>0</v>
      </c>
      <c r="KD344" s="144">
        <v>0</v>
      </c>
      <c r="KE344" s="144">
        <v>0</v>
      </c>
      <c r="KF344" s="144">
        <v>0</v>
      </c>
      <c r="KG344" s="144">
        <v>0</v>
      </c>
      <c r="KH344" s="144">
        <v>0</v>
      </c>
      <c r="KI344" s="144">
        <v>0</v>
      </c>
      <c r="KJ344" s="144">
        <v>0</v>
      </c>
      <c r="KK344" s="144">
        <v>0</v>
      </c>
      <c r="KL344" s="144">
        <v>0</v>
      </c>
      <c r="KM344" s="144">
        <v>0</v>
      </c>
      <c r="KN344" s="144">
        <v>0</v>
      </c>
      <c r="KO344" s="144">
        <v>0</v>
      </c>
      <c r="KP344" s="144">
        <v>0</v>
      </c>
      <c r="KQ344" s="144">
        <v>0</v>
      </c>
      <c r="KR344" s="144">
        <v>0</v>
      </c>
      <c r="KS344" s="144">
        <v>0</v>
      </c>
      <c r="KT344" s="144">
        <v>0</v>
      </c>
      <c r="KU344" s="144">
        <v>0</v>
      </c>
      <c r="KV344" s="144">
        <v>0</v>
      </c>
      <c r="KW344" s="144">
        <v>0</v>
      </c>
      <c r="KX344" s="144">
        <v>0</v>
      </c>
      <c r="KY344" s="144">
        <v>0</v>
      </c>
      <c r="KZ344" s="379">
        <v>0</v>
      </c>
      <c r="LA344" s="379">
        <v>0</v>
      </c>
      <c r="LB344" s="379">
        <v>0</v>
      </c>
      <c r="LC344" s="379">
        <v>0</v>
      </c>
      <c r="LD344" s="379">
        <v>0</v>
      </c>
      <c r="LE344" s="379">
        <v>0</v>
      </c>
      <c r="LF344" s="379">
        <v>0</v>
      </c>
      <c r="LG344" s="379">
        <v>0</v>
      </c>
      <c r="LH344" s="379">
        <v>0</v>
      </c>
      <c r="LI344" s="379">
        <v>0</v>
      </c>
      <c r="LJ344" s="144">
        <v>0</v>
      </c>
      <c r="LK344" s="144">
        <v>0</v>
      </c>
      <c r="LL344" s="144">
        <v>0</v>
      </c>
      <c r="LM344" s="144">
        <v>0</v>
      </c>
      <c r="LN344" s="471">
        <v>0</v>
      </c>
      <c r="LO344" s="471">
        <v>0</v>
      </c>
      <c r="LP344" s="471">
        <v>0</v>
      </c>
      <c r="LQ344" s="144">
        <v>0</v>
      </c>
      <c r="LR344" s="144">
        <v>0</v>
      </c>
      <c r="LS344" s="144">
        <v>0</v>
      </c>
      <c r="LT344" s="144">
        <v>0</v>
      </c>
      <c r="LU344" s="144">
        <v>0</v>
      </c>
      <c r="LV344" s="144">
        <v>0</v>
      </c>
      <c r="LW344" s="144">
        <v>0</v>
      </c>
      <c r="LX344" s="144">
        <v>0</v>
      </c>
      <c r="LY344" s="144">
        <v>0</v>
      </c>
      <c r="LZ344" s="144">
        <v>0</v>
      </c>
      <c r="MA344" s="144">
        <v>0</v>
      </c>
      <c r="MB344" s="144">
        <v>0</v>
      </c>
      <c r="MC344" s="144">
        <v>0</v>
      </c>
      <c r="MD344" s="144">
        <v>0</v>
      </c>
      <c r="ME344" s="144">
        <v>0</v>
      </c>
      <c r="MF344" s="144">
        <v>0</v>
      </c>
      <c r="MG344" s="144">
        <v>0</v>
      </c>
      <c r="MH344" s="144">
        <v>0</v>
      </c>
      <c r="MI344" s="144">
        <v>0</v>
      </c>
      <c r="MJ344" s="144">
        <v>0</v>
      </c>
      <c r="MK344" s="144">
        <v>0</v>
      </c>
      <c r="ML344" s="144">
        <v>0</v>
      </c>
      <c r="MM344" s="144">
        <v>0</v>
      </c>
      <c r="MN344" s="144">
        <v>0</v>
      </c>
      <c r="MO344" s="144">
        <v>0</v>
      </c>
      <c r="MP344" s="144">
        <v>0</v>
      </c>
      <c r="MQ344" s="144">
        <v>0</v>
      </c>
      <c r="MR344" s="144">
        <v>0</v>
      </c>
      <c r="MS344" s="144">
        <v>0</v>
      </c>
      <c r="MT344" s="144">
        <v>0</v>
      </c>
      <c r="MU344" s="144">
        <v>0</v>
      </c>
      <c r="MV344" s="144">
        <v>0</v>
      </c>
      <c r="MW344" s="144">
        <v>0</v>
      </c>
      <c r="MX344" s="144">
        <v>0</v>
      </c>
      <c r="MY344" s="144">
        <v>0</v>
      </c>
      <c r="MZ344" s="144">
        <v>0</v>
      </c>
      <c r="NA344" s="144">
        <v>0</v>
      </c>
      <c r="NB344" s="144">
        <v>0</v>
      </c>
      <c r="NC344" s="144">
        <v>0</v>
      </c>
      <c r="ND344" s="144">
        <v>0</v>
      </c>
      <c r="NE344" s="144">
        <v>0</v>
      </c>
      <c r="NF344" s="144">
        <v>0</v>
      </c>
      <c r="NG344" s="144">
        <v>0</v>
      </c>
      <c r="NH344" s="144">
        <v>0</v>
      </c>
      <c r="NI344" s="144">
        <v>0</v>
      </c>
      <c r="NJ344" s="144">
        <v>0</v>
      </c>
      <c r="NK344" s="144">
        <v>0</v>
      </c>
      <c r="NL344" s="144">
        <v>0</v>
      </c>
      <c r="NM344" s="144">
        <v>0</v>
      </c>
      <c r="NN344" s="144">
        <v>0</v>
      </c>
      <c r="NO344" s="144">
        <v>0</v>
      </c>
      <c r="NP344" s="144">
        <v>0</v>
      </c>
      <c r="NQ344" s="144">
        <v>0</v>
      </c>
      <c r="NR344" s="144">
        <v>0</v>
      </c>
      <c r="NS344" s="144">
        <v>0</v>
      </c>
      <c r="NT344" s="144">
        <v>0</v>
      </c>
      <c r="NU344" s="144">
        <v>0</v>
      </c>
      <c r="NV344" s="144">
        <v>0</v>
      </c>
      <c r="NW344" s="144">
        <v>0</v>
      </c>
      <c r="NX344" s="144">
        <v>0</v>
      </c>
      <c r="NY344" s="144">
        <v>0</v>
      </c>
      <c r="NZ344" s="144">
        <v>0</v>
      </c>
      <c r="OA344" s="144">
        <v>0</v>
      </c>
      <c r="OB344" s="144">
        <v>0</v>
      </c>
      <c r="OC344" s="144">
        <v>0</v>
      </c>
      <c r="OD344" s="144">
        <v>0</v>
      </c>
      <c r="OE344" s="144">
        <v>0</v>
      </c>
      <c r="OF344" s="144">
        <v>0</v>
      </c>
      <c r="OG344" s="144">
        <v>0</v>
      </c>
      <c r="OH344" s="144">
        <v>0</v>
      </c>
      <c r="OI344" s="144">
        <v>0</v>
      </c>
      <c r="OJ344" s="144">
        <v>0</v>
      </c>
      <c r="OK344" s="144">
        <v>0</v>
      </c>
      <c r="OL344" s="144">
        <v>0</v>
      </c>
      <c r="OM344" s="144">
        <v>0</v>
      </c>
      <c r="ON344" s="144">
        <v>0</v>
      </c>
      <c r="OO344" s="144">
        <v>0</v>
      </c>
      <c r="OP344" s="144">
        <v>0</v>
      </c>
      <c r="OQ344" s="144">
        <v>0</v>
      </c>
      <c r="OR344" s="471">
        <v>0</v>
      </c>
      <c r="OS344" s="471">
        <v>0</v>
      </c>
      <c r="OT344" s="471">
        <v>0</v>
      </c>
      <c r="OU344" s="471">
        <v>0</v>
      </c>
      <c r="OV344" s="471">
        <v>0</v>
      </c>
      <c r="OW344" s="471">
        <v>0</v>
      </c>
      <c r="OX344" s="471">
        <v>0</v>
      </c>
      <c r="OY344" s="471">
        <v>0</v>
      </c>
      <c r="OZ344" s="471">
        <v>0</v>
      </c>
    </row>
    <row r="345" spans="1:417" s="144" customFormat="1" x14ac:dyDescent="0.2">
      <c r="A345" s="318"/>
      <c r="B345" s="318">
        <v>15</v>
      </c>
      <c r="C345" s="319">
        <f t="shared" ca="1" si="275"/>
        <v>0</v>
      </c>
      <c r="D345" s="322"/>
      <c r="E345" s="322"/>
      <c r="F345" s="322"/>
      <c r="G345" s="144">
        <v>4</v>
      </c>
      <c r="H345" s="144">
        <v>5</v>
      </c>
      <c r="I345" s="343">
        <v>5.5</v>
      </c>
      <c r="J345" s="144">
        <v>6</v>
      </c>
      <c r="K345" s="144">
        <v>6</v>
      </c>
      <c r="L345" s="144">
        <v>4</v>
      </c>
      <c r="M345" s="144">
        <v>4</v>
      </c>
      <c r="N345" s="144">
        <v>4</v>
      </c>
      <c r="O345" s="144">
        <v>4</v>
      </c>
      <c r="P345" s="144">
        <v>4</v>
      </c>
      <c r="Q345" s="144">
        <v>3</v>
      </c>
      <c r="R345" s="144">
        <v>3</v>
      </c>
      <c r="S345" s="144">
        <v>3</v>
      </c>
      <c r="T345" s="144">
        <v>3</v>
      </c>
      <c r="U345" s="144">
        <v>3</v>
      </c>
      <c r="V345" s="144">
        <v>3</v>
      </c>
      <c r="W345" s="144">
        <v>2</v>
      </c>
      <c r="X345" s="144">
        <v>2</v>
      </c>
      <c r="Y345" s="144">
        <v>2</v>
      </c>
      <c r="Z345" s="144">
        <v>2</v>
      </c>
      <c r="AA345" s="144">
        <v>2</v>
      </c>
      <c r="AB345" s="144">
        <v>2</v>
      </c>
      <c r="AC345" s="144">
        <v>2</v>
      </c>
      <c r="AD345" s="144">
        <v>2</v>
      </c>
      <c r="AE345" s="144">
        <v>1</v>
      </c>
      <c r="AF345" s="144">
        <v>0</v>
      </c>
      <c r="AG345" s="144">
        <v>0</v>
      </c>
      <c r="AH345" s="144">
        <v>1</v>
      </c>
      <c r="AI345" s="144">
        <v>2</v>
      </c>
      <c r="AJ345" s="144">
        <v>2</v>
      </c>
      <c r="AK345" s="144">
        <v>2</v>
      </c>
      <c r="AL345" s="144">
        <v>2</v>
      </c>
      <c r="AM345" s="144">
        <v>2</v>
      </c>
      <c r="AN345" s="144">
        <v>1</v>
      </c>
      <c r="AO345" s="144">
        <v>1</v>
      </c>
      <c r="AP345" s="363">
        <v>1.5</v>
      </c>
      <c r="AQ345" s="144">
        <v>2</v>
      </c>
      <c r="AR345" s="144">
        <v>2</v>
      </c>
      <c r="AS345" s="144">
        <v>2</v>
      </c>
      <c r="AT345" s="144">
        <v>2</v>
      </c>
      <c r="AU345" s="144">
        <v>2</v>
      </c>
      <c r="AV345" s="144">
        <v>2</v>
      </c>
      <c r="AW345" s="144">
        <v>2</v>
      </c>
      <c r="AX345" s="144">
        <v>2</v>
      </c>
      <c r="AY345" s="144">
        <v>1</v>
      </c>
      <c r="AZ345" s="144">
        <v>2</v>
      </c>
      <c r="BA345" s="144">
        <v>1</v>
      </c>
      <c r="BB345" s="144">
        <v>2</v>
      </c>
      <c r="BC345" s="144">
        <v>2</v>
      </c>
      <c r="BD345" s="144">
        <v>1</v>
      </c>
      <c r="BE345" s="144">
        <v>2</v>
      </c>
      <c r="BF345" s="144">
        <v>2</v>
      </c>
      <c r="BG345" s="144">
        <v>2</v>
      </c>
      <c r="BH345" s="144">
        <v>3</v>
      </c>
      <c r="BI345" s="144">
        <v>3</v>
      </c>
      <c r="BJ345" s="144">
        <v>4</v>
      </c>
      <c r="BK345" s="144">
        <v>5</v>
      </c>
      <c r="BL345" s="144">
        <v>4</v>
      </c>
      <c r="BM345" s="144">
        <v>4</v>
      </c>
      <c r="BN345" s="144">
        <v>1</v>
      </c>
      <c r="BO345" s="144">
        <v>2</v>
      </c>
      <c r="BP345" s="144">
        <v>3</v>
      </c>
      <c r="BQ345" s="144">
        <v>3</v>
      </c>
      <c r="BR345" s="144">
        <v>3</v>
      </c>
      <c r="BS345" s="371">
        <v>0</v>
      </c>
      <c r="BT345" s="144">
        <v>0</v>
      </c>
      <c r="BU345" s="144">
        <v>0</v>
      </c>
      <c r="BV345" s="144">
        <v>0</v>
      </c>
      <c r="BW345" s="144">
        <v>0</v>
      </c>
      <c r="BX345" s="144">
        <v>0</v>
      </c>
      <c r="BY345" s="144">
        <v>0</v>
      </c>
      <c r="BZ345" s="144">
        <v>0</v>
      </c>
      <c r="CA345" s="144">
        <v>0</v>
      </c>
      <c r="CB345" s="144">
        <v>0</v>
      </c>
      <c r="CC345" s="329">
        <v>0</v>
      </c>
      <c r="CD345" s="329">
        <v>0</v>
      </c>
      <c r="CE345" s="329">
        <v>0</v>
      </c>
      <c r="CF345" s="329">
        <v>0</v>
      </c>
      <c r="CG345" s="144">
        <v>0</v>
      </c>
      <c r="CH345" s="144">
        <v>1</v>
      </c>
      <c r="CI345" s="329">
        <v>1</v>
      </c>
      <c r="CJ345" s="144">
        <v>1</v>
      </c>
      <c r="CK345" s="144">
        <v>1</v>
      </c>
      <c r="CL345" s="144">
        <v>0</v>
      </c>
      <c r="CM345" s="144">
        <v>0</v>
      </c>
      <c r="CN345" s="144">
        <v>0</v>
      </c>
      <c r="CO345" s="144">
        <v>0</v>
      </c>
      <c r="CP345" s="144">
        <v>0</v>
      </c>
      <c r="CQ345" s="144">
        <v>0</v>
      </c>
      <c r="CR345" s="144">
        <v>0</v>
      </c>
      <c r="CS345" s="144">
        <v>0</v>
      </c>
      <c r="CT345" s="144">
        <v>0</v>
      </c>
      <c r="CU345" s="144">
        <v>0</v>
      </c>
      <c r="CV345" s="144">
        <v>0</v>
      </c>
      <c r="CW345" s="144">
        <v>0</v>
      </c>
      <c r="CX345" s="144">
        <v>0</v>
      </c>
      <c r="CY345" s="144">
        <v>0</v>
      </c>
      <c r="CZ345" s="144">
        <v>0</v>
      </c>
      <c r="DA345" s="144">
        <v>0</v>
      </c>
      <c r="DB345" s="144">
        <v>0</v>
      </c>
      <c r="DC345" s="144">
        <v>0</v>
      </c>
      <c r="DD345" s="144">
        <v>0</v>
      </c>
      <c r="DE345" s="144">
        <v>0</v>
      </c>
      <c r="DF345" s="144">
        <v>0</v>
      </c>
      <c r="DG345" s="144">
        <v>0</v>
      </c>
      <c r="DH345" s="144">
        <v>0</v>
      </c>
      <c r="DI345" s="144">
        <v>0</v>
      </c>
      <c r="DJ345" s="144">
        <v>0</v>
      </c>
      <c r="DK345" s="144">
        <v>0</v>
      </c>
      <c r="DL345" s="144">
        <v>0</v>
      </c>
      <c r="DM345" s="144">
        <v>0</v>
      </c>
      <c r="DN345" s="144">
        <v>0</v>
      </c>
      <c r="DO345" s="144">
        <v>0</v>
      </c>
      <c r="DP345" s="144">
        <v>0</v>
      </c>
      <c r="DQ345" s="144">
        <v>0</v>
      </c>
      <c r="DR345" s="329">
        <v>0</v>
      </c>
      <c r="DS345" s="144">
        <v>0</v>
      </c>
      <c r="DT345" s="329"/>
      <c r="DU345" s="329"/>
      <c r="DV345" s="329"/>
      <c r="DW345" s="329"/>
      <c r="DX345" s="329"/>
      <c r="DY345" s="329"/>
      <c r="DZ345" s="329"/>
      <c r="EA345" s="329"/>
      <c r="EB345" s="329"/>
      <c r="EC345" s="329"/>
      <c r="ED345" s="329"/>
      <c r="EE345" s="329"/>
      <c r="EF345" s="329"/>
      <c r="EG345" s="329"/>
      <c r="EH345" s="329"/>
      <c r="EI345" s="329"/>
      <c r="EJ345" s="329"/>
      <c r="EK345" s="329"/>
      <c r="EL345" s="329"/>
      <c r="EM345" s="329"/>
      <c r="EN345" s="329"/>
      <c r="EP345" s="329"/>
      <c r="EQ345" s="329"/>
      <c r="ER345" s="329"/>
      <c r="ES345" s="329"/>
      <c r="ET345" s="329"/>
      <c r="EU345" s="329"/>
      <c r="EV345" s="329"/>
      <c r="EW345" s="329"/>
      <c r="EX345" s="329"/>
      <c r="EY345" s="329"/>
      <c r="EZ345" s="329"/>
      <c r="FA345" s="329"/>
      <c r="FB345" s="329"/>
      <c r="FC345" s="329"/>
      <c r="FD345" s="329"/>
      <c r="FE345" s="329"/>
      <c r="FF345" s="329"/>
      <c r="FG345" s="329"/>
      <c r="FH345" s="329"/>
      <c r="FI345" s="329"/>
      <c r="FJ345" s="329"/>
      <c r="FL345" s="329"/>
      <c r="FM345" s="329"/>
      <c r="FN345" s="144">
        <v>0</v>
      </c>
      <c r="FQ345" s="329">
        <v>0</v>
      </c>
      <c r="FR345" s="144">
        <v>0</v>
      </c>
      <c r="FS345" s="329">
        <v>0</v>
      </c>
      <c r="FT345" s="144">
        <v>0</v>
      </c>
      <c r="FU345" s="329">
        <v>0</v>
      </c>
      <c r="FV345" s="329">
        <v>0</v>
      </c>
      <c r="FW345" s="329">
        <v>0</v>
      </c>
      <c r="FX345" s="329">
        <v>0</v>
      </c>
      <c r="FY345" s="329">
        <v>0</v>
      </c>
      <c r="FZ345" s="329">
        <v>0</v>
      </c>
      <c r="GA345" s="329">
        <v>0</v>
      </c>
      <c r="GB345" s="329">
        <v>0</v>
      </c>
      <c r="GC345" s="329">
        <v>0</v>
      </c>
      <c r="GD345" s="329">
        <v>0</v>
      </c>
      <c r="GE345" s="329">
        <v>0</v>
      </c>
      <c r="GF345" s="329">
        <v>0</v>
      </c>
      <c r="GG345" s="329">
        <v>0</v>
      </c>
      <c r="GH345" s="329">
        <v>0</v>
      </c>
      <c r="GI345" s="329">
        <v>0</v>
      </c>
      <c r="GJ345" s="329">
        <v>0</v>
      </c>
      <c r="GK345" s="329">
        <v>0</v>
      </c>
      <c r="GL345" s="329">
        <v>0</v>
      </c>
      <c r="GM345" s="329">
        <v>0</v>
      </c>
      <c r="GN345" s="329">
        <v>0</v>
      </c>
      <c r="GO345" s="329">
        <v>0</v>
      </c>
      <c r="GP345" s="144">
        <v>0</v>
      </c>
      <c r="GQ345" s="329">
        <v>0</v>
      </c>
      <c r="GR345" s="329">
        <v>0</v>
      </c>
      <c r="GS345" s="329">
        <v>0</v>
      </c>
      <c r="GT345" s="329">
        <v>0</v>
      </c>
      <c r="GU345" s="329">
        <v>0</v>
      </c>
      <c r="GV345" s="144">
        <v>0</v>
      </c>
      <c r="GW345" s="144">
        <v>0</v>
      </c>
      <c r="GX345" s="144">
        <v>0</v>
      </c>
      <c r="GY345" s="144">
        <v>0</v>
      </c>
      <c r="GZ345" s="144">
        <v>0</v>
      </c>
      <c r="HA345" s="144">
        <v>0</v>
      </c>
      <c r="HB345" s="144">
        <v>0</v>
      </c>
      <c r="HC345" s="144">
        <v>0</v>
      </c>
      <c r="HD345" s="144">
        <v>0</v>
      </c>
      <c r="HE345" s="144">
        <v>0</v>
      </c>
      <c r="HF345" s="144">
        <v>0</v>
      </c>
      <c r="HG345" s="144">
        <v>0</v>
      </c>
      <c r="HH345" s="144">
        <v>0</v>
      </c>
      <c r="HI345" s="144">
        <v>0</v>
      </c>
      <c r="HJ345" s="144">
        <v>0</v>
      </c>
      <c r="HK345" s="144">
        <v>0</v>
      </c>
      <c r="HL345" s="144">
        <v>0</v>
      </c>
      <c r="HM345" s="144">
        <v>0</v>
      </c>
      <c r="HN345" s="144">
        <v>0</v>
      </c>
      <c r="HO345" s="144">
        <v>0</v>
      </c>
      <c r="HP345" s="144">
        <v>0</v>
      </c>
      <c r="HQ345" s="144">
        <v>0</v>
      </c>
      <c r="HR345" s="144">
        <v>0</v>
      </c>
      <c r="HS345" s="144">
        <v>0</v>
      </c>
      <c r="HT345" s="144">
        <v>0</v>
      </c>
      <c r="HU345" s="144">
        <v>0</v>
      </c>
      <c r="HV345" s="144">
        <v>0</v>
      </c>
      <c r="HW345" s="144">
        <v>0</v>
      </c>
      <c r="HX345" s="144">
        <v>0</v>
      </c>
      <c r="HY345" s="144">
        <v>0</v>
      </c>
      <c r="HZ345" s="144">
        <v>0</v>
      </c>
      <c r="IA345" s="144">
        <v>0</v>
      </c>
      <c r="IB345" s="144">
        <v>0</v>
      </c>
      <c r="IC345" s="144">
        <v>0</v>
      </c>
      <c r="ID345" s="144">
        <v>0</v>
      </c>
      <c r="IE345" s="144">
        <v>0</v>
      </c>
      <c r="IF345" s="144">
        <v>0</v>
      </c>
      <c r="IG345" s="144">
        <v>0</v>
      </c>
      <c r="IH345" s="144">
        <v>0</v>
      </c>
      <c r="II345" s="144">
        <v>0</v>
      </c>
      <c r="IJ345" s="144">
        <v>0</v>
      </c>
      <c r="IK345" s="144">
        <v>0</v>
      </c>
      <c r="IL345" s="144">
        <v>0</v>
      </c>
      <c r="IM345" s="144">
        <v>0</v>
      </c>
      <c r="IN345" s="341">
        <f t="shared" si="276"/>
        <v>0</v>
      </c>
      <c r="IO345" s="144">
        <v>0</v>
      </c>
      <c r="IP345" s="144">
        <v>0</v>
      </c>
      <c r="IQ345" s="144">
        <v>1</v>
      </c>
      <c r="IR345" s="144">
        <v>1</v>
      </c>
      <c r="IS345" s="144">
        <v>1</v>
      </c>
      <c r="IT345" s="144">
        <v>1</v>
      </c>
      <c r="IU345" s="144">
        <v>1</v>
      </c>
      <c r="IV345" s="144">
        <v>1</v>
      </c>
      <c r="IW345" s="144">
        <v>1</v>
      </c>
      <c r="IX345" s="144">
        <v>1</v>
      </c>
      <c r="IY345" s="144">
        <v>1</v>
      </c>
      <c r="IZ345" s="144">
        <v>1</v>
      </c>
      <c r="JA345" s="144">
        <v>1</v>
      </c>
      <c r="JB345" s="144">
        <v>1</v>
      </c>
      <c r="JC345" s="343">
        <f t="shared" si="277"/>
        <v>1</v>
      </c>
      <c r="JD345" s="144">
        <v>1</v>
      </c>
      <c r="JE345" s="144">
        <v>1</v>
      </c>
      <c r="JF345" s="362">
        <f t="shared" si="278"/>
        <v>1</v>
      </c>
      <c r="JG345" s="144">
        <v>1</v>
      </c>
      <c r="JH345" s="144">
        <v>1</v>
      </c>
      <c r="JI345" s="144">
        <v>1</v>
      </c>
      <c r="JJ345" s="144">
        <v>1</v>
      </c>
      <c r="JK345" s="144">
        <v>1</v>
      </c>
      <c r="JL345" s="144">
        <v>1</v>
      </c>
      <c r="JM345" s="144">
        <v>1</v>
      </c>
      <c r="JN345" s="341">
        <f t="shared" si="279"/>
        <v>1</v>
      </c>
      <c r="JO345" s="144">
        <v>1</v>
      </c>
      <c r="JP345" s="144">
        <v>1</v>
      </c>
      <c r="JQ345" s="144">
        <v>1</v>
      </c>
      <c r="JR345" s="144">
        <v>1</v>
      </c>
      <c r="JS345" s="144">
        <v>1</v>
      </c>
      <c r="JT345" s="144">
        <v>1</v>
      </c>
      <c r="JU345" s="144">
        <v>1</v>
      </c>
      <c r="JV345" s="341">
        <f t="shared" si="280"/>
        <v>0.5</v>
      </c>
      <c r="JW345" s="144">
        <v>0</v>
      </c>
      <c r="JX345" s="144">
        <v>0</v>
      </c>
      <c r="JY345" s="144">
        <v>0</v>
      </c>
      <c r="JZ345" s="144">
        <v>0</v>
      </c>
      <c r="KA345" s="144">
        <v>0</v>
      </c>
      <c r="KB345" s="144">
        <v>0</v>
      </c>
      <c r="KC345">
        <v>0</v>
      </c>
      <c r="KD345" s="144">
        <v>0</v>
      </c>
      <c r="KE345" s="144">
        <v>0</v>
      </c>
      <c r="KF345" s="144">
        <v>0</v>
      </c>
      <c r="KG345" s="144">
        <v>0</v>
      </c>
      <c r="KH345" s="144">
        <v>0</v>
      </c>
      <c r="KI345" s="144">
        <v>0</v>
      </c>
      <c r="KJ345" s="144">
        <v>0</v>
      </c>
      <c r="KK345" s="144">
        <v>0</v>
      </c>
      <c r="KL345" s="144">
        <v>0</v>
      </c>
      <c r="KM345" s="144">
        <v>0</v>
      </c>
      <c r="KN345" s="144">
        <v>0</v>
      </c>
      <c r="KO345" s="144">
        <v>0</v>
      </c>
      <c r="KP345" s="144">
        <v>0</v>
      </c>
      <c r="KQ345" s="144">
        <v>0</v>
      </c>
      <c r="KR345" s="144">
        <v>0</v>
      </c>
      <c r="KS345" s="144">
        <v>0</v>
      </c>
      <c r="KT345" s="144">
        <v>0</v>
      </c>
      <c r="KU345" s="144">
        <v>0</v>
      </c>
      <c r="KV345" s="144">
        <v>0</v>
      </c>
      <c r="KW345" s="144">
        <v>0</v>
      </c>
      <c r="KX345" s="144">
        <v>0</v>
      </c>
      <c r="KY345" s="144">
        <v>0</v>
      </c>
      <c r="KZ345" s="379">
        <v>0</v>
      </c>
      <c r="LA345" s="379">
        <v>0</v>
      </c>
      <c r="LB345" s="379">
        <v>0</v>
      </c>
      <c r="LC345" s="379">
        <v>0</v>
      </c>
      <c r="LD345" s="379">
        <v>0</v>
      </c>
      <c r="LE345" s="379">
        <v>0</v>
      </c>
      <c r="LF345" s="379">
        <v>0</v>
      </c>
      <c r="LG345" s="379">
        <v>0</v>
      </c>
      <c r="LH345" s="379">
        <v>0</v>
      </c>
      <c r="LI345" s="379">
        <v>0</v>
      </c>
      <c r="LJ345" s="144">
        <v>0</v>
      </c>
      <c r="LK345" s="144">
        <v>0</v>
      </c>
      <c r="LL345" s="144">
        <v>0</v>
      </c>
      <c r="LM345" s="144">
        <v>0</v>
      </c>
      <c r="LN345" s="471">
        <v>0</v>
      </c>
      <c r="LO345" s="471">
        <v>0</v>
      </c>
      <c r="LP345" s="471">
        <v>0</v>
      </c>
      <c r="LQ345" s="144">
        <v>0</v>
      </c>
      <c r="LR345" s="144">
        <v>0</v>
      </c>
      <c r="LS345" s="144">
        <v>0</v>
      </c>
      <c r="LT345" s="144">
        <v>0</v>
      </c>
      <c r="LU345" s="144">
        <v>0</v>
      </c>
      <c r="LV345" s="144">
        <v>0</v>
      </c>
      <c r="LW345" s="144">
        <v>0</v>
      </c>
      <c r="LX345" s="144">
        <v>0</v>
      </c>
      <c r="LY345" s="144">
        <v>0</v>
      </c>
      <c r="LZ345" s="144">
        <v>0</v>
      </c>
      <c r="MA345" s="144">
        <v>0</v>
      </c>
      <c r="MB345" s="144">
        <v>0</v>
      </c>
      <c r="MC345" s="144">
        <v>0</v>
      </c>
      <c r="MD345" s="144">
        <v>0</v>
      </c>
      <c r="ME345" s="144">
        <v>0</v>
      </c>
      <c r="MF345" s="144">
        <v>0</v>
      </c>
      <c r="MG345" s="144">
        <v>0</v>
      </c>
      <c r="MH345" s="144">
        <v>0</v>
      </c>
      <c r="MI345" s="144">
        <v>0</v>
      </c>
      <c r="MJ345" s="144">
        <v>0</v>
      </c>
      <c r="MK345" s="144">
        <v>0</v>
      </c>
      <c r="ML345" s="144">
        <v>0</v>
      </c>
      <c r="MM345" s="144">
        <v>0</v>
      </c>
      <c r="MN345" s="144">
        <v>1</v>
      </c>
      <c r="MO345" s="144">
        <v>1</v>
      </c>
      <c r="MP345" s="144">
        <v>1</v>
      </c>
      <c r="MQ345" s="144">
        <v>1</v>
      </c>
      <c r="MR345" s="144">
        <v>1</v>
      </c>
      <c r="MS345" s="144">
        <v>1</v>
      </c>
      <c r="MT345" s="144">
        <v>1</v>
      </c>
      <c r="MU345" s="144">
        <v>1</v>
      </c>
      <c r="MV345" s="144">
        <v>1</v>
      </c>
      <c r="MW345" s="144">
        <v>1</v>
      </c>
      <c r="MX345" s="144">
        <v>1</v>
      </c>
      <c r="MY345" s="144">
        <v>1</v>
      </c>
      <c r="MZ345" s="144">
        <v>1</v>
      </c>
      <c r="NA345" s="144">
        <v>1</v>
      </c>
      <c r="NB345" s="144">
        <v>1</v>
      </c>
      <c r="NC345" s="144">
        <v>1</v>
      </c>
      <c r="ND345" s="144">
        <v>1</v>
      </c>
      <c r="NE345" s="144">
        <v>1</v>
      </c>
      <c r="NF345" s="144">
        <v>1</v>
      </c>
      <c r="NG345" s="144">
        <v>1</v>
      </c>
      <c r="NH345" s="144">
        <v>1</v>
      </c>
      <c r="NI345" s="144">
        <v>0</v>
      </c>
      <c r="NJ345" s="144">
        <v>0</v>
      </c>
      <c r="NK345" s="144">
        <v>0</v>
      </c>
      <c r="NL345" s="144">
        <v>0</v>
      </c>
      <c r="NM345" s="144">
        <v>0</v>
      </c>
      <c r="NN345" s="144">
        <v>0</v>
      </c>
      <c r="NO345" s="144">
        <v>0</v>
      </c>
      <c r="NP345" s="144">
        <v>0</v>
      </c>
      <c r="NQ345" s="144">
        <v>0</v>
      </c>
      <c r="NR345" s="144">
        <v>0</v>
      </c>
      <c r="NS345" s="144">
        <v>0</v>
      </c>
      <c r="NT345" s="144">
        <v>0</v>
      </c>
      <c r="NU345" s="144">
        <v>0</v>
      </c>
      <c r="NV345" s="144">
        <v>0</v>
      </c>
      <c r="NW345" s="144">
        <v>0</v>
      </c>
      <c r="NX345" s="144">
        <v>0</v>
      </c>
      <c r="NY345" s="144">
        <v>0</v>
      </c>
      <c r="NZ345" s="144">
        <v>0</v>
      </c>
      <c r="OA345" s="144">
        <v>0</v>
      </c>
      <c r="OB345" s="144">
        <v>0</v>
      </c>
      <c r="OC345" s="144">
        <v>0</v>
      </c>
      <c r="OD345" s="144">
        <v>0</v>
      </c>
      <c r="OE345" s="144">
        <v>0</v>
      </c>
      <c r="OF345" s="144">
        <v>0</v>
      </c>
      <c r="OG345" s="144">
        <v>0</v>
      </c>
      <c r="OH345" s="144">
        <v>0</v>
      </c>
      <c r="OI345" s="144">
        <v>0</v>
      </c>
      <c r="OJ345" s="144">
        <v>0</v>
      </c>
      <c r="OK345" s="144">
        <v>0</v>
      </c>
      <c r="OL345" s="144">
        <v>0</v>
      </c>
      <c r="OM345" s="144">
        <v>0</v>
      </c>
      <c r="ON345" s="144">
        <v>0</v>
      </c>
      <c r="OO345" s="144">
        <v>0</v>
      </c>
      <c r="OP345" s="144">
        <v>0</v>
      </c>
      <c r="OQ345" s="144">
        <v>0</v>
      </c>
      <c r="OR345" s="471">
        <v>0</v>
      </c>
      <c r="OS345" s="471">
        <v>0</v>
      </c>
      <c r="OT345" s="471">
        <v>0</v>
      </c>
      <c r="OU345" s="471">
        <v>0</v>
      </c>
      <c r="OV345" s="471">
        <v>0</v>
      </c>
      <c r="OW345" s="471">
        <v>0</v>
      </c>
      <c r="OX345" s="471">
        <v>0</v>
      </c>
      <c r="OY345" s="471">
        <v>0</v>
      </c>
      <c r="OZ345" s="471">
        <v>0</v>
      </c>
    </row>
    <row r="346" spans="1:417" s="144" customFormat="1" x14ac:dyDescent="0.2">
      <c r="A346" s="55"/>
      <c r="B346" s="318">
        <v>16</v>
      </c>
      <c r="C346" s="319">
        <f t="shared" ca="1" si="275"/>
        <v>0</v>
      </c>
      <c r="D346" s="322"/>
      <c r="E346" s="322"/>
      <c r="F346" s="322"/>
      <c r="G346" s="144">
        <v>0</v>
      </c>
      <c r="H346" s="144">
        <v>0</v>
      </c>
      <c r="I346" s="343">
        <v>0</v>
      </c>
      <c r="J346" s="144">
        <v>0</v>
      </c>
      <c r="K346" s="144">
        <v>0</v>
      </c>
      <c r="L346" s="144">
        <v>0</v>
      </c>
      <c r="M346" s="144">
        <v>0</v>
      </c>
      <c r="N346" s="144">
        <v>0</v>
      </c>
      <c r="O346" s="144">
        <v>0</v>
      </c>
      <c r="P346" s="144">
        <v>0</v>
      </c>
      <c r="Q346" s="144">
        <v>0</v>
      </c>
      <c r="R346" s="144">
        <v>0</v>
      </c>
      <c r="S346" s="144">
        <v>0</v>
      </c>
      <c r="T346" s="144">
        <v>0</v>
      </c>
      <c r="U346" s="144">
        <v>0</v>
      </c>
      <c r="V346" s="144">
        <v>0</v>
      </c>
      <c r="W346" s="144">
        <v>0</v>
      </c>
      <c r="X346" s="144">
        <v>0</v>
      </c>
      <c r="Y346" s="144">
        <v>0</v>
      </c>
      <c r="Z346" s="144">
        <v>0</v>
      </c>
      <c r="AA346" s="144">
        <v>0</v>
      </c>
      <c r="AB346" s="144">
        <v>0</v>
      </c>
      <c r="AC346" s="144">
        <v>0</v>
      </c>
      <c r="AD346" s="144">
        <v>0</v>
      </c>
      <c r="AE346" s="144">
        <v>0</v>
      </c>
      <c r="AF346" s="144">
        <v>0</v>
      </c>
      <c r="AG346" s="144">
        <v>0</v>
      </c>
      <c r="AH346" s="144">
        <v>0</v>
      </c>
      <c r="AI346" s="144">
        <v>0</v>
      </c>
      <c r="AJ346" s="144">
        <v>1</v>
      </c>
      <c r="AK346" s="144">
        <v>3</v>
      </c>
      <c r="AL346" s="144">
        <v>3</v>
      </c>
      <c r="AM346" s="144">
        <v>4</v>
      </c>
      <c r="AN346" s="144">
        <v>4</v>
      </c>
      <c r="AO346" s="144">
        <v>3</v>
      </c>
      <c r="AP346" s="363">
        <v>2</v>
      </c>
      <c r="AQ346" s="144">
        <v>1</v>
      </c>
      <c r="AR346" s="144">
        <v>1</v>
      </c>
      <c r="AS346" s="144">
        <v>1</v>
      </c>
      <c r="AT346" s="144">
        <v>1</v>
      </c>
      <c r="AU346" s="144">
        <v>1</v>
      </c>
      <c r="AV346" s="144">
        <v>0</v>
      </c>
      <c r="AW346" s="144">
        <v>0</v>
      </c>
      <c r="AX346" s="144">
        <v>1</v>
      </c>
      <c r="AY346" s="144">
        <v>1</v>
      </c>
      <c r="AZ346" s="144">
        <v>1</v>
      </c>
      <c r="BA346" s="144">
        <v>1</v>
      </c>
      <c r="BB346" s="144">
        <v>1</v>
      </c>
      <c r="BC346" s="144">
        <v>0</v>
      </c>
      <c r="BD346" s="144">
        <v>0</v>
      </c>
      <c r="BE346" s="144">
        <v>0</v>
      </c>
      <c r="BF346" s="144">
        <v>0</v>
      </c>
      <c r="BG346" s="144">
        <v>0</v>
      </c>
      <c r="BH346" s="144">
        <v>0</v>
      </c>
      <c r="BI346" s="144">
        <v>1</v>
      </c>
      <c r="BJ346" s="144">
        <v>1</v>
      </c>
      <c r="BK346" s="144">
        <v>1</v>
      </c>
      <c r="BL346" s="144">
        <v>0</v>
      </c>
      <c r="BM346" s="144">
        <v>0</v>
      </c>
      <c r="BN346" s="144">
        <v>0</v>
      </c>
      <c r="BO346" s="144">
        <v>0</v>
      </c>
      <c r="BP346" s="144">
        <v>0</v>
      </c>
      <c r="BQ346" s="144">
        <v>0</v>
      </c>
      <c r="BR346" s="144">
        <v>0</v>
      </c>
      <c r="BS346" s="371">
        <v>0</v>
      </c>
      <c r="BT346" s="144">
        <v>0</v>
      </c>
      <c r="BU346" s="144">
        <v>0</v>
      </c>
      <c r="BV346" s="144">
        <v>0</v>
      </c>
      <c r="BW346" s="144">
        <v>0</v>
      </c>
      <c r="BX346" s="144">
        <v>0</v>
      </c>
      <c r="BY346" s="144">
        <v>0</v>
      </c>
      <c r="BZ346" s="144">
        <v>0</v>
      </c>
      <c r="CA346" s="144">
        <v>0</v>
      </c>
      <c r="CB346" s="144">
        <v>0</v>
      </c>
      <c r="CC346" s="329">
        <v>0</v>
      </c>
      <c r="CD346" s="329">
        <v>0</v>
      </c>
      <c r="CE346" s="329">
        <v>0</v>
      </c>
      <c r="CF346" s="329">
        <v>0</v>
      </c>
      <c r="CG346" s="144">
        <v>0</v>
      </c>
      <c r="CH346" s="144">
        <v>0</v>
      </c>
      <c r="CI346" s="329">
        <v>0</v>
      </c>
      <c r="CJ346" s="144">
        <v>0</v>
      </c>
      <c r="CK346" s="144">
        <v>0</v>
      </c>
      <c r="CL346" s="144">
        <v>0</v>
      </c>
      <c r="CM346" s="144">
        <v>0</v>
      </c>
      <c r="CN346" s="144">
        <v>0</v>
      </c>
      <c r="CO346" s="144">
        <v>0</v>
      </c>
      <c r="CP346" s="144">
        <v>0</v>
      </c>
      <c r="CQ346" s="144">
        <v>0</v>
      </c>
      <c r="CR346" s="144">
        <v>0</v>
      </c>
      <c r="CS346" s="144">
        <v>0</v>
      </c>
      <c r="CT346" s="144">
        <v>0</v>
      </c>
      <c r="CU346" s="144">
        <v>0</v>
      </c>
      <c r="CV346" s="144">
        <v>0</v>
      </c>
      <c r="CW346" s="144">
        <v>0</v>
      </c>
      <c r="CX346" s="144">
        <v>0</v>
      </c>
      <c r="CY346" s="144">
        <v>0</v>
      </c>
      <c r="CZ346" s="144">
        <v>0</v>
      </c>
      <c r="DA346" s="144">
        <v>0</v>
      </c>
      <c r="DB346" s="144">
        <v>0</v>
      </c>
      <c r="DC346" s="144">
        <v>0</v>
      </c>
      <c r="DD346" s="144">
        <v>0</v>
      </c>
      <c r="DE346" s="144">
        <v>0</v>
      </c>
      <c r="DF346" s="144">
        <v>0</v>
      </c>
      <c r="DG346" s="144">
        <v>0</v>
      </c>
      <c r="DH346" s="144">
        <v>0</v>
      </c>
      <c r="DI346" s="144">
        <v>0</v>
      </c>
      <c r="DJ346" s="144">
        <v>0</v>
      </c>
      <c r="DK346" s="144">
        <v>0</v>
      </c>
      <c r="DL346" s="144">
        <v>0</v>
      </c>
      <c r="DM346" s="144">
        <v>0</v>
      </c>
      <c r="DN346" s="144">
        <v>0</v>
      </c>
      <c r="DO346" s="144">
        <v>0</v>
      </c>
      <c r="DP346" s="144">
        <v>0</v>
      </c>
      <c r="DQ346" s="144">
        <v>0</v>
      </c>
      <c r="DR346" s="329">
        <v>0</v>
      </c>
      <c r="DS346" s="144">
        <v>0</v>
      </c>
      <c r="DT346" s="329"/>
      <c r="DU346" s="329"/>
      <c r="DV346" s="329"/>
      <c r="DW346" s="329"/>
      <c r="DX346" s="329"/>
      <c r="DY346" s="329"/>
      <c r="DZ346" s="329"/>
      <c r="EA346" s="329"/>
      <c r="EB346" s="329"/>
      <c r="EC346" s="329"/>
      <c r="ED346" s="329"/>
      <c r="EE346" s="329"/>
      <c r="EF346" s="329"/>
      <c r="EG346" s="329"/>
      <c r="EH346" s="329"/>
      <c r="EI346" s="329"/>
      <c r="EJ346" s="329"/>
      <c r="EK346" s="329"/>
      <c r="EL346" s="329"/>
      <c r="EM346" s="329"/>
      <c r="EN346" s="329">
        <v>1</v>
      </c>
      <c r="EO346" s="144">
        <v>1</v>
      </c>
      <c r="EP346" s="329">
        <v>1</v>
      </c>
      <c r="EQ346" s="329"/>
      <c r="ER346" s="329"/>
      <c r="ES346" s="329"/>
      <c r="ET346" s="329"/>
      <c r="EU346" s="329"/>
      <c r="EV346" s="329"/>
      <c r="EW346" s="329"/>
      <c r="EX346" s="329"/>
      <c r="EY346" s="329"/>
      <c r="EZ346" s="329"/>
      <c r="FA346" s="329"/>
      <c r="FB346" s="329"/>
      <c r="FC346" s="329"/>
      <c r="FD346" s="329"/>
      <c r="FE346" s="329"/>
      <c r="FF346" s="329"/>
      <c r="FG346" s="329"/>
      <c r="FH346" s="329"/>
      <c r="FI346" s="329"/>
      <c r="FJ346" s="329"/>
      <c r="FL346" s="329"/>
      <c r="FM346" s="329"/>
      <c r="FN346" s="144">
        <v>0</v>
      </c>
      <c r="FQ346" s="329">
        <v>0</v>
      </c>
      <c r="FR346" s="144">
        <v>0</v>
      </c>
      <c r="FS346" s="329">
        <v>0</v>
      </c>
      <c r="FT346" s="144">
        <v>0</v>
      </c>
      <c r="FU346" s="329">
        <v>0</v>
      </c>
      <c r="FV346" s="329">
        <v>0</v>
      </c>
      <c r="FW346" s="329">
        <v>0</v>
      </c>
      <c r="FX346" s="329">
        <v>0</v>
      </c>
      <c r="FY346" s="329">
        <v>0</v>
      </c>
      <c r="FZ346" s="329">
        <v>0</v>
      </c>
      <c r="GA346" s="329">
        <v>0</v>
      </c>
      <c r="GB346" s="329">
        <v>0</v>
      </c>
      <c r="GC346" s="329">
        <v>0</v>
      </c>
      <c r="GD346" s="329">
        <v>0</v>
      </c>
      <c r="GE346" s="329">
        <v>0</v>
      </c>
      <c r="GF346" s="329">
        <v>0</v>
      </c>
      <c r="GG346" s="329">
        <v>0</v>
      </c>
      <c r="GH346" s="329">
        <v>0</v>
      </c>
      <c r="GI346" s="329">
        <v>0</v>
      </c>
      <c r="GJ346" s="329">
        <v>0</v>
      </c>
      <c r="GK346" s="329">
        <v>0</v>
      </c>
      <c r="GL346" s="329">
        <v>0</v>
      </c>
      <c r="GM346" s="329">
        <v>0</v>
      </c>
      <c r="GN346" s="329">
        <v>0</v>
      </c>
      <c r="GO346" s="329">
        <v>0</v>
      </c>
      <c r="GP346" s="144">
        <v>0</v>
      </c>
      <c r="GQ346" s="329">
        <v>0</v>
      </c>
      <c r="GR346" s="329">
        <v>0</v>
      </c>
      <c r="GS346" s="329">
        <v>0</v>
      </c>
      <c r="GT346" s="329">
        <v>0</v>
      </c>
      <c r="GU346" s="329">
        <v>0</v>
      </c>
      <c r="GV346" s="144">
        <v>0</v>
      </c>
      <c r="GW346" s="144">
        <v>0</v>
      </c>
      <c r="GX346" s="144">
        <v>0</v>
      </c>
      <c r="GY346" s="144">
        <v>0</v>
      </c>
      <c r="GZ346" s="144">
        <v>0</v>
      </c>
      <c r="HA346" s="144">
        <v>0</v>
      </c>
      <c r="HB346" s="144">
        <v>0</v>
      </c>
      <c r="HC346" s="144">
        <v>0</v>
      </c>
      <c r="HD346" s="144">
        <v>0</v>
      </c>
      <c r="HE346" s="144">
        <v>0</v>
      </c>
      <c r="HF346" s="144">
        <v>0</v>
      </c>
      <c r="HG346" s="144">
        <v>0</v>
      </c>
      <c r="HH346" s="144">
        <v>0</v>
      </c>
      <c r="HI346" s="144">
        <v>0</v>
      </c>
      <c r="HJ346" s="144">
        <v>0</v>
      </c>
      <c r="HK346" s="144">
        <v>0</v>
      </c>
      <c r="HL346" s="144">
        <v>0</v>
      </c>
      <c r="HM346" s="144">
        <v>0</v>
      </c>
      <c r="HN346" s="144">
        <v>0</v>
      </c>
      <c r="HO346" s="144">
        <v>0</v>
      </c>
      <c r="HP346" s="144">
        <v>0</v>
      </c>
      <c r="HQ346" s="144">
        <v>0</v>
      </c>
      <c r="HR346" s="144">
        <v>0</v>
      </c>
      <c r="HS346" s="144">
        <v>0</v>
      </c>
      <c r="HT346" s="144">
        <v>0</v>
      </c>
      <c r="HU346" s="144">
        <v>0</v>
      </c>
      <c r="HV346" s="144">
        <v>0</v>
      </c>
      <c r="HW346" s="144">
        <v>0</v>
      </c>
      <c r="HX346" s="144">
        <v>0</v>
      </c>
      <c r="HY346" s="144">
        <v>0</v>
      </c>
      <c r="HZ346" s="144">
        <v>0</v>
      </c>
      <c r="IA346" s="144">
        <v>0</v>
      </c>
      <c r="IB346" s="144">
        <v>0</v>
      </c>
      <c r="IC346" s="144">
        <v>0</v>
      </c>
      <c r="ID346" s="144">
        <v>0</v>
      </c>
      <c r="IE346" s="144">
        <v>0</v>
      </c>
      <c r="IF346" s="144">
        <v>0</v>
      </c>
      <c r="IG346" s="144">
        <v>0</v>
      </c>
      <c r="IH346" s="144">
        <v>0</v>
      </c>
      <c r="II346" s="144">
        <v>0</v>
      </c>
      <c r="IJ346" s="144">
        <v>0</v>
      </c>
      <c r="IK346" s="144">
        <v>0</v>
      </c>
      <c r="IL346" s="144">
        <v>0</v>
      </c>
      <c r="IM346" s="144">
        <v>0</v>
      </c>
      <c r="IN346" s="341">
        <f t="shared" si="276"/>
        <v>0</v>
      </c>
      <c r="IO346" s="144">
        <v>0</v>
      </c>
      <c r="IP346" s="144">
        <v>0</v>
      </c>
      <c r="IQ346" s="144">
        <v>0</v>
      </c>
      <c r="IR346" s="144">
        <v>0</v>
      </c>
      <c r="IS346" s="144">
        <v>0</v>
      </c>
      <c r="IT346" s="144">
        <v>0</v>
      </c>
      <c r="IU346" s="144">
        <v>0</v>
      </c>
      <c r="IV346" s="144">
        <v>0</v>
      </c>
      <c r="IW346" s="144">
        <v>0</v>
      </c>
      <c r="IX346" s="144">
        <v>0</v>
      </c>
      <c r="IY346" s="144">
        <v>0</v>
      </c>
      <c r="IZ346" s="144">
        <v>0</v>
      </c>
      <c r="JA346" s="144">
        <v>0</v>
      </c>
      <c r="JB346" s="144">
        <v>0</v>
      </c>
      <c r="JC346" s="343">
        <f t="shared" si="277"/>
        <v>0</v>
      </c>
      <c r="JD346" s="144">
        <v>0</v>
      </c>
      <c r="JE346" s="144">
        <v>1</v>
      </c>
      <c r="JF346" s="362">
        <f t="shared" si="278"/>
        <v>1</v>
      </c>
      <c r="JG346" s="144">
        <v>1</v>
      </c>
      <c r="JH346" s="144">
        <v>1</v>
      </c>
      <c r="JI346" s="144">
        <v>0</v>
      </c>
      <c r="JJ346" s="144">
        <v>0</v>
      </c>
      <c r="JK346" s="144">
        <v>0</v>
      </c>
      <c r="JL346" s="144">
        <v>0</v>
      </c>
      <c r="JM346" s="144">
        <v>0</v>
      </c>
      <c r="JN346" s="341">
        <f t="shared" si="279"/>
        <v>0</v>
      </c>
      <c r="JO346" s="144">
        <v>0</v>
      </c>
      <c r="JP346" s="144">
        <v>0</v>
      </c>
      <c r="JQ346" s="144">
        <v>0</v>
      </c>
      <c r="JR346" s="144">
        <v>0</v>
      </c>
      <c r="JS346" s="144">
        <v>1</v>
      </c>
      <c r="JT346" s="144">
        <v>1</v>
      </c>
      <c r="JU346" s="144">
        <v>0</v>
      </c>
      <c r="JV346" s="341">
        <f t="shared" si="280"/>
        <v>0</v>
      </c>
      <c r="JW346" s="144">
        <v>0</v>
      </c>
      <c r="JX346" s="144">
        <v>0</v>
      </c>
      <c r="JY346" s="144">
        <v>0</v>
      </c>
      <c r="JZ346" s="144">
        <v>0</v>
      </c>
      <c r="KA346" s="144">
        <v>0</v>
      </c>
      <c r="KB346" s="144">
        <v>0</v>
      </c>
      <c r="KC346">
        <v>0</v>
      </c>
      <c r="KD346" s="144">
        <v>0</v>
      </c>
      <c r="KE346" s="144">
        <v>0</v>
      </c>
      <c r="KF346" s="144">
        <v>0</v>
      </c>
      <c r="KG346" s="144">
        <v>0</v>
      </c>
      <c r="KH346" s="144">
        <v>0</v>
      </c>
      <c r="KI346" s="144">
        <v>0</v>
      </c>
      <c r="KJ346" s="144">
        <v>0</v>
      </c>
      <c r="KK346" s="144">
        <v>0</v>
      </c>
      <c r="KL346" s="144">
        <v>0</v>
      </c>
      <c r="KM346" s="144">
        <v>0</v>
      </c>
      <c r="KN346" s="144">
        <v>0</v>
      </c>
      <c r="KO346" s="144">
        <v>0</v>
      </c>
      <c r="KP346" s="144">
        <v>0</v>
      </c>
      <c r="KQ346" s="144">
        <v>0</v>
      </c>
      <c r="KR346" s="144">
        <v>0</v>
      </c>
      <c r="KS346" s="144">
        <v>0</v>
      </c>
      <c r="KT346" s="144">
        <v>0</v>
      </c>
      <c r="KU346" s="144">
        <v>0</v>
      </c>
      <c r="KV346" s="144">
        <v>0</v>
      </c>
      <c r="KW346" s="144">
        <v>0</v>
      </c>
      <c r="KX346" s="144">
        <v>0</v>
      </c>
      <c r="KY346" s="144">
        <v>0</v>
      </c>
      <c r="KZ346" s="144">
        <v>1</v>
      </c>
      <c r="LA346" s="144">
        <v>0</v>
      </c>
      <c r="LB346" s="144">
        <v>0</v>
      </c>
      <c r="LC346" s="144">
        <v>0</v>
      </c>
      <c r="LD346" s="144">
        <v>1</v>
      </c>
      <c r="LE346" s="144">
        <v>0</v>
      </c>
      <c r="LF346" s="144">
        <v>0</v>
      </c>
      <c r="LG346" s="144">
        <v>0</v>
      </c>
      <c r="LH346" s="144">
        <v>0</v>
      </c>
      <c r="LI346" s="144">
        <v>0</v>
      </c>
      <c r="LJ346" s="144">
        <v>0</v>
      </c>
      <c r="LK346" s="144">
        <v>0</v>
      </c>
      <c r="LL346" s="144">
        <v>0</v>
      </c>
      <c r="LM346" s="144">
        <v>0</v>
      </c>
      <c r="LN346" s="471">
        <v>0</v>
      </c>
      <c r="LO346" s="471">
        <v>0</v>
      </c>
      <c r="LP346" s="471">
        <v>0</v>
      </c>
      <c r="LQ346" s="144">
        <v>0</v>
      </c>
      <c r="LR346" s="144">
        <v>0</v>
      </c>
      <c r="LS346" s="144">
        <v>0</v>
      </c>
      <c r="LT346" s="144">
        <v>0</v>
      </c>
      <c r="LU346" s="144">
        <v>0</v>
      </c>
      <c r="LV346" s="144">
        <v>0</v>
      </c>
      <c r="LW346" s="144">
        <v>0</v>
      </c>
      <c r="LX346" s="144">
        <v>0</v>
      </c>
      <c r="LY346" s="144">
        <v>0</v>
      </c>
      <c r="LZ346" s="144">
        <v>0</v>
      </c>
      <c r="MA346" s="144">
        <v>0</v>
      </c>
      <c r="MB346" s="144">
        <v>0</v>
      </c>
      <c r="MC346" s="144">
        <v>0</v>
      </c>
      <c r="MD346" s="144">
        <v>0</v>
      </c>
      <c r="ME346" s="144">
        <v>0</v>
      </c>
      <c r="MF346" s="144">
        <v>0</v>
      </c>
      <c r="MG346" s="144">
        <v>0</v>
      </c>
      <c r="MH346" s="144">
        <v>0</v>
      </c>
      <c r="MI346" s="144">
        <v>0</v>
      </c>
      <c r="MJ346" s="144">
        <v>0</v>
      </c>
      <c r="MK346" s="144">
        <v>0</v>
      </c>
      <c r="ML346" s="144">
        <v>0</v>
      </c>
      <c r="MM346" s="144">
        <v>0</v>
      </c>
      <c r="MN346" s="144">
        <v>0</v>
      </c>
      <c r="MO346" s="144">
        <v>0</v>
      </c>
      <c r="MP346" s="144">
        <v>0</v>
      </c>
      <c r="MQ346" s="144">
        <v>0</v>
      </c>
      <c r="MR346" s="144">
        <v>0</v>
      </c>
      <c r="MS346" s="144">
        <v>0</v>
      </c>
      <c r="MT346" s="144">
        <v>0</v>
      </c>
      <c r="MU346" s="144">
        <v>0</v>
      </c>
      <c r="MV346" s="144">
        <v>0</v>
      </c>
      <c r="MW346" s="144">
        <v>0</v>
      </c>
      <c r="MX346" s="144">
        <v>0</v>
      </c>
      <c r="MY346" s="144">
        <v>0</v>
      </c>
      <c r="MZ346" s="144">
        <v>0</v>
      </c>
      <c r="NA346" s="144">
        <v>0</v>
      </c>
      <c r="NB346" s="144">
        <v>0</v>
      </c>
      <c r="NC346" s="144">
        <v>0</v>
      </c>
      <c r="ND346" s="144">
        <v>0</v>
      </c>
      <c r="NE346" s="144">
        <v>0</v>
      </c>
      <c r="NF346" s="144">
        <v>0</v>
      </c>
      <c r="NG346" s="144">
        <v>0</v>
      </c>
      <c r="NH346" s="144">
        <v>0</v>
      </c>
      <c r="NI346" s="144">
        <v>0</v>
      </c>
      <c r="NJ346" s="144">
        <v>0</v>
      </c>
      <c r="NK346" s="144">
        <v>0</v>
      </c>
      <c r="NL346" s="144">
        <v>0</v>
      </c>
      <c r="NM346" s="144">
        <v>0</v>
      </c>
      <c r="NN346" s="144">
        <v>0</v>
      </c>
      <c r="NO346" s="144">
        <v>0</v>
      </c>
      <c r="NP346" s="144">
        <v>0</v>
      </c>
      <c r="NQ346" s="144">
        <v>0</v>
      </c>
      <c r="NR346" s="144">
        <v>0</v>
      </c>
      <c r="NS346" s="144">
        <v>0</v>
      </c>
      <c r="NT346" s="144">
        <v>0</v>
      </c>
      <c r="NU346" s="144">
        <v>0</v>
      </c>
      <c r="NV346" s="144">
        <v>0</v>
      </c>
      <c r="NW346" s="144">
        <v>0</v>
      </c>
      <c r="NX346" s="144">
        <v>0</v>
      </c>
      <c r="NY346" s="144">
        <v>0</v>
      </c>
      <c r="NZ346" s="144">
        <v>0</v>
      </c>
      <c r="OA346" s="144">
        <v>0</v>
      </c>
      <c r="OB346" s="144">
        <v>0</v>
      </c>
      <c r="OC346" s="144">
        <v>0</v>
      </c>
      <c r="OD346" s="144">
        <v>0</v>
      </c>
      <c r="OE346" s="144">
        <v>0</v>
      </c>
      <c r="OF346" s="144">
        <v>0</v>
      </c>
      <c r="OG346" s="144">
        <v>0</v>
      </c>
      <c r="OH346" s="144">
        <v>0</v>
      </c>
      <c r="OI346" s="144">
        <v>0</v>
      </c>
      <c r="OJ346" s="144">
        <v>0</v>
      </c>
      <c r="OK346" s="144">
        <v>0</v>
      </c>
      <c r="OL346" s="144">
        <v>0</v>
      </c>
      <c r="OM346" s="144">
        <v>0</v>
      </c>
      <c r="ON346" s="144">
        <v>0</v>
      </c>
      <c r="OO346" s="144">
        <v>0</v>
      </c>
      <c r="OP346" s="144">
        <v>0</v>
      </c>
      <c r="OQ346" s="144">
        <v>0</v>
      </c>
      <c r="OR346" s="471">
        <v>0</v>
      </c>
      <c r="OS346" s="471">
        <v>0</v>
      </c>
      <c r="OT346" s="471">
        <v>0</v>
      </c>
      <c r="OU346" s="471">
        <v>0</v>
      </c>
      <c r="OV346" s="471">
        <v>0</v>
      </c>
      <c r="OW346" s="471">
        <v>0</v>
      </c>
      <c r="OX346" s="471">
        <v>0</v>
      </c>
      <c r="OY346" s="471">
        <v>0</v>
      </c>
      <c r="OZ346" s="471">
        <v>0</v>
      </c>
    </row>
    <row r="347" spans="1:417" s="144" customFormat="1" x14ac:dyDescent="0.2">
      <c r="A347" s="318"/>
      <c r="B347" s="318">
        <v>17</v>
      </c>
      <c r="C347" s="319">
        <f t="shared" ca="1" si="275"/>
        <v>0</v>
      </c>
      <c r="D347" s="322"/>
      <c r="E347" s="322"/>
      <c r="F347" s="322"/>
      <c r="G347" s="144">
        <v>0</v>
      </c>
      <c r="H347" s="144">
        <v>0</v>
      </c>
      <c r="I347" s="343">
        <v>0</v>
      </c>
      <c r="J347" s="144">
        <v>0</v>
      </c>
      <c r="K347" s="144">
        <v>0</v>
      </c>
      <c r="L347" s="144">
        <v>0</v>
      </c>
      <c r="M347" s="144">
        <v>0</v>
      </c>
      <c r="N347" s="144">
        <v>0</v>
      </c>
      <c r="O347" s="144">
        <v>0</v>
      </c>
      <c r="P347" s="144">
        <v>0</v>
      </c>
      <c r="Q347" s="144">
        <v>0</v>
      </c>
      <c r="R347" s="144">
        <v>0</v>
      </c>
      <c r="S347" s="144">
        <v>0</v>
      </c>
      <c r="T347" s="144">
        <v>0</v>
      </c>
      <c r="U347" s="144">
        <v>0</v>
      </c>
      <c r="V347" s="144">
        <v>0</v>
      </c>
      <c r="W347" s="144">
        <v>0</v>
      </c>
      <c r="X347" s="144">
        <v>0</v>
      </c>
      <c r="Y347" s="144">
        <v>0</v>
      </c>
      <c r="Z347" s="144">
        <v>0</v>
      </c>
      <c r="AA347" s="144">
        <v>0</v>
      </c>
      <c r="AB347" s="144">
        <v>0</v>
      </c>
      <c r="AC347" s="144">
        <v>0</v>
      </c>
      <c r="AD347" s="144">
        <v>0</v>
      </c>
      <c r="AE347" s="144">
        <v>0</v>
      </c>
      <c r="AF347" s="144">
        <v>0</v>
      </c>
      <c r="AG347" s="144">
        <v>0</v>
      </c>
      <c r="AH347" s="144">
        <v>0</v>
      </c>
      <c r="AI347" s="144">
        <v>0</v>
      </c>
      <c r="AJ347" s="144">
        <v>0</v>
      </c>
      <c r="AK347" s="144">
        <v>0</v>
      </c>
      <c r="AL347" s="144">
        <v>0</v>
      </c>
      <c r="AM347" s="144">
        <v>0</v>
      </c>
      <c r="AN347" s="144">
        <v>0</v>
      </c>
      <c r="AO347" s="144">
        <v>1</v>
      </c>
      <c r="AP347" s="363">
        <v>1</v>
      </c>
      <c r="AQ347" s="144">
        <v>1</v>
      </c>
      <c r="AR347" s="144">
        <v>1</v>
      </c>
      <c r="AS347" s="144">
        <v>2</v>
      </c>
      <c r="AT347" s="144">
        <v>2</v>
      </c>
      <c r="AU347" s="144">
        <v>2</v>
      </c>
      <c r="AV347" s="144">
        <v>2</v>
      </c>
      <c r="AW347" s="144">
        <v>2</v>
      </c>
      <c r="AX347" s="144">
        <v>2</v>
      </c>
      <c r="AY347" s="144">
        <v>2</v>
      </c>
      <c r="AZ347" s="144">
        <v>2</v>
      </c>
      <c r="BA347" s="144">
        <v>2</v>
      </c>
      <c r="BB347" s="144">
        <v>3</v>
      </c>
      <c r="BC347" s="144">
        <v>3</v>
      </c>
      <c r="BD347" s="144">
        <v>3</v>
      </c>
      <c r="BE347" s="144">
        <v>4</v>
      </c>
      <c r="BF347" s="144">
        <v>4</v>
      </c>
      <c r="BG347" s="144">
        <v>2</v>
      </c>
      <c r="BH347" s="144">
        <v>1</v>
      </c>
      <c r="BI347" s="144">
        <v>0</v>
      </c>
      <c r="BJ347" s="144">
        <v>2</v>
      </c>
      <c r="BK347" s="144">
        <v>4</v>
      </c>
      <c r="BL347" s="144">
        <v>4</v>
      </c>
      <c r="BM347" s="144">
        <v>4</v>
      </c>
      <c r="BN347" s="144">
        <v>3</v>
      </c>
      <c r="BO347" s="144">
        <v>3</v>
      </c>
      <c r="BP347" s="144">
        <v>2</v>
      </c>
      <c r="BQ347" s="144">
        <v>1</v>
      </c>
      <c r="BR347" s="144">
        <v>0</v>
      </c>
      <c r="BS347" s="371">
        <v>0</v>
      </c>
      <c r="BT347" s="144">
        <v>0</v>
      </c>
      <c r="BU347" s="144">
        <v>0</v>
      </c>
      <c r="BV347" s="144">
        <v>0</v>
      </c>
      <c r="BW347" s="144">
        <v>0</v>
      </c>
      <c r="BX347" s="144">
        <v>0</v>
      </c>
      <c r="BY347" s="144">
        <v>0</v>
      </c>
      <c r="BZ347" s="144">
        <v>0</v>
      </c>
      <c r="CA347" s="144">
        <v>0</v>
      </c>
      <c r="CB347" s="144">
        <v>0</v>
      </c>
      <c r="CC347" s="329">
        <v>0</v>
      </c>
      <c r="CD347" s="329">
        <v>0</v>
      </c>
      <c r="CE347" s="329">
        <v>0</v>
      </c>
      <c r="CF347" s="329">
        <v>0</v>
      </c>
      <c r="CG347" s="144">
        <v>0</v>
      </c>
      <c r="CH347" s="144">
        <v>0</v>
      </c>
      <c r="CI347" s="329">
        <v>0</v>
      </c>
      <c r="CJ347" s="144">
        <v>0</v>
      </c>
      <c r="CK347" s="144">
        <v>0</v>
      </c>
      <c r="CL347" s="144">
        <v>0</v>
      </c>
      <c r="CM347" s="144">
        <v>0</v>
      </c>
      <c r="CN347" s="144">
        <v>0</v>
      </c>
      <c r="CO347" s="144">
        <v>0</v>
      </c>
      <c r="CP347" s="144">
        <v>0</v>
      </c>
      <c r="CQ347" s="144">
        <v>0</v>
      </c>
      <c r="CR347" s="144">
        <v>0</v>
      </c>
      <c r="CS347" s="144">
        <v>0</v>
      </c>
      <c r="CT347" s="144">
        <v>0</v>
      </c>
      <c r="CU347" s="144">
        <v>0</v>
      </c>
      <c r="CV347" s="144">
        <v>0</v>
      </c>
      <c r="CW347" s="144">
        <v>0</v>
      </c>
      <c r="CX347" s="144">
        <v>0</v>
      </c>
      <c r="CY347" s="144">
        <v>0</v>
      </c>
      <c r="CZ347" s="144">
        <v>0</v>
      </c>
      <c r="DA347" s="144">
        <v>0</v>
      </c>
      <c r="DB347" s="144">
        <v>0</v>
      </c>
      <c r="DC347" s="144">
        <v>0</v>
      </c>
      <c r="DD347" s="144">
        <v>0</v>
      </c>
      <c r="DE347" s="144">
        <v>0</v>
      </c>
      <c r="DF347" s="144">
        <v>0</v>
      </c>
      <c r="DG347" s="144">
        <v>0</v>
      </c>
      <c r="DH347" s="144">
        <v>0</v>
      </c>
      <c r="DI347" s="144">
        <v>0</v>
      </c>
      <c r="DJ347" s="144">
        <v>0</v>
      </c>
      <c r="DK347" s="144">
        <v>0</v>
      </c>
      <c r="DL347" s="144">
        <v>0</v>
      </c>
      <c r="DM347" s="144">
        <v>0</v>
      </c>
      <c r="DN347" s="144">
        <v>0</v>
      </c>
      <c r="DO347" s="144">
        <v>0</v>
      </c>
      <c r="DP347" s="144">
        <v>0</v>
      </c>
      <c r="DQ347" s="144">
        <v>0</v>
      </c>
      <c r="DR347" s="329">
        <v>0</v>
      </c>
      <c r="DS347" s="144">
        <v>0</v>
      </c>
      <c r="DT347" s="329"/>
      <c r="DU347" s="329"/>
      <c r="DV347" s="329"/>
      <c r="DW347" s="329"/>
      <c r="DX347" s="329"/>
      <c r="DY347" s="329"/>
      <c r="DZ347" s="329"/>
      <c r="EA347" s="329"/>
      <c r="EB347" s="329"/>
      <c r="EC347" s="329"/>
      <c r="ED347" s="329"/>
      <c r="EE347" s="329"/>
      <c r="EF347" s="329"/>
      <c r="EG347" s="329"/>
      <c r="EH347" s="329"/>
      <c r="EI347" s="329"/>
      <c r="EJ347" s="329"/>
      <c r="EK347" s="329"/>
      <c r="EL347" s="329"/>
      <c r="EM347" s="329"/>
      <c r="EN347" s="329"/>
      <c r="EP347" s="329"/>
      <c r="EQ347" s="329"/>
      <c r="ER347" s="329"/>
      <c r="ES347" s="329"/>
      <c r="ET347" s="329"/>
      <c r="EU347" s="329"/>
      <c r="EV347" s="329"/>
      <c r="EW347" s="329"/>
      <c r="EX347" s="329"/>
      <c r="EY347" s="329"/>
      <c r="EZ347" s="329"/>
      <c r="FA347" s="329"/>
      <c r="FB347" s="329"/>
      <c r="FC347" s="329"/>
      <c r="FD347" s="329"/>
      <c r="FE347" s="329"/>
      <c r="FF347" s="329"/>
      <c r="FG347" s="329"/>
      <c r="FH347" s="329"/>
      <c r="FI347" s="329"/>
      <c r="FJ347" s="329"/>
      <c r="FL347" s="329"/>
      <c r="FM347" s="329"/>
      <c r="FN347" s="144">
        <v>0</v>
      </c>
      <c r="FQ347" s="329">
        <v>0</v>
      </c>
      <c r="FR347" s="144">
        <v>0</v>
      </c>
      <c r="FS347" s="329">
        <v>0</v>
      </c>
      <c r="FT347" s="144">
        <v>0</v>
      </c>
      <c r="FU347" s="329">
        <v>0</v>
      </c>
      <c r="FV347" s="329">
        <v>0</v>
      </c>
      <c r="FW347" s="329">
        <v>0</v>
      </c>
      <c r="FX347" s="329">
        <v>0</v>
      </c>
      <c r="FY347" s="329">
        <v>0</v>
      </c>
      <c r="FZ347" s="329">
        <v>0</v>
      </c>
      <c r="GA347" s="329">
        <v>0</v>
      </c>
      <c r="GB347" s="329">
        <v>0</v>
      </c>
      <c r="GC347" s="329">
        <v>0</v>
      </c>
      <c r="GD347" s="329">
        <v>0</v>
      </c>
      <c r="GE347" s="329">
        <v>0</v>
      </c>
      <c r="GF347" s="329">
        <v>0</v>
      </c>
      <c r="GG347" s="329">
        <v>0</v>
      </c>
      <c r="GH347" s="329">
        <v>0</v>
      </c>
      <c r="GI347" s="329">
        <v>0</v>
      </c>
      <c r="GJ347" s="329">
        <v>0</v>
      </c>
      <c r="GK347" s="329">
        <v>0</v>
      </c>
      <c r="GL347" s="329">
        <v>0</v>
      </c>
      <c r="GM347" s="329">
        <v>0</v>
      </c>
      <c r="GN347" s="329">
        <v>0</v>
      </c>
      <c r="GO347" s="329">
        <v>0</v>
      </c>
      <c r="GP347" s="144">
        <v>0</v>
      </c>
      <c r="GQ347" s="329">
        <v>0</v>
      </c>
      <c r="GR347" s="329">
        <v>0</v>
      </c>
      <c r="GS347" s="329">
        <v>0</v>
      </c>
      <c r="GT347" s="329">
        <v>0</v>
      </c>
      <c r="GU347" s="329">
        <v>0</v>
      </c>
      <c r="GV347" s="144">
        <v>0</v>
      </c>
      <c r="GW347" s="144">
        <v>0</v>
      </c>
      <c r="GX347" s="144">
        <v>0</v>
      </c>
      <c r="GY347" s="144">
        <v>0</v>
      </c>
      <c r="GZ347" s="144">
        <v>0</v>
      </c>
      <c r="HA347" s="144">
        <v>0</v>
      </c>
      <c r="HB347" s="144">
        <v>0</v>
      </c>
      <c r="HC347" s="144">
        <v>0</v>
      </c>
      <c r="HD347" s="144">
        <v>0</v>
      </c>
      <c r="HE347" s="144">
        <v>0</v>
      </c>
      <c r="HF347" s="144">
        <v>0</v>
      </c>
      <c r="HG347" s="144">
        <v>0</v>
      </c>
      <c r="HH347" s="144">
        <v>0</v>
      </c>
      <c r="HI347" s="144">
        <v>0</v>
      </c>
      <c r="HJ347" s="144">
        <v>0</v>
      </c>
      <c r="HK347" s="144">
        <v>0</v>
      </c>
      <c r="HL347" s="144">
        <v>0</v>
      </c>
      <c r="HM347" s="144">
        <v>0</v>
      </c>
      <c r="HN347" s="144">
        <v>0</v>
      </c>
      <c r="HO347" s="144">
        <v>0</v>
      </c>
      <c r="HP347" s="144">
        <v>0</v>
      </c>
      <c r="HQ347" s="144">
        <v>0</v>
      </c>
      <c r="HR347" s="144">
        <v>0</v>
      </c>
      <c r="HS347" s="144">
        <v>0</v>
      </c>
      <c r="HT347" s="144">
        <v>0</v>
      </c>
      <c r="HU347" s="144">
        <v>0</v>
      </c>
      <c r="HV347" s="144">
        <v>0</v>
      </c>
      <c r="HW347" s="144">
        <v>0</v>
      </c>
      <c r="HX347" s="144">
        <v>0</v>
      </c>
      <c r="HY347" s="144">
        <v>0</v>
      </c>
      <c r="HZ347" s="144">
        <v>0</v>
      </c>
      <c r="IA347" s="144">
        <v>0</v>
      </c>
      <c r="IB347" s="144">
        <v>0</v>
      </c>
      <c r="IC347" s="144">
        <v>0</v>
      </c>
      <c r="ID347" s="144">
        <v>0</v>
      </c>
      <c r="IE347" s="144">
        <v>0</v>
      </c>
      <c r="IF347" s="144">
        <v>0</v>
      </c>
      <c r="IG347" s="144">
        <v>0</v>
      </c>
      <c r="IH347" s="144">
        <v>0</v>
      </c>
      <c r="II347" s="144">
        <v>0</v>
      </c>
      <c r="IJ347" s="144">
        <v>0</v>
      </c>
      <c r="IK347" s="144">
        <v>0</v>
      </c>
      <c r="IL347" s="144">
        <v>0</v>
      </c>
      <c r="IM347" s="144">
        <v>0</v>
      </c>
      <c r="IN347" s="341">
        <f t="shared" si="276"/>
        <v>0</v>
      </c>
      <c r="IO347" s="144">
        <v>0</v>
      </c>
      <c r="IP347" s="144">
        <v>0</v>
      </c>
      <c r="IQ347" s="144">
        <v>0</v>
      </c>
      <c r="IR347" s="144">
        <v>0</v>
      </c>
      <c r="IS347" s="144">
        <v>0</v>
      </c>
      <c r="IT347" s="144">
        <v>0</v>
      </c>
      <c r="IU347" s="144">
        <v>0</v>
      </c>
      <c r="IV347" s="144">
        <v>0</v>
      </c>
      <c r="IW347" s="144">
        <v>0</v>
      </c>
      <c r="IX347" s="144">
        <v>0</v>
      </c>
      <c r="IY347" s="144">
        <v>0</v>
      </c>
      <c r="IZ347" s="144">
        <v>0</v>
      </c>
      <c r="JA347" s="144">
        <v>0</v>
      </c>
      <c r="JB347" s="144">
        <v>0</v>
      </c>
      <c r="JC347" s="343">
        <f t="shared" si="277"/>
        <v>0</v>
      </c>
      <c r="JD347" s="144">
        <v>0</v>
      </c>
      <c r="JE347" s="144">
        <v>0</v>
      </c>
      <c r="JF347" s="362">
        <f t="shared" si="278"/>
        <v>0</v>
      </c>
      <c r="JG347" s="144">
        <v>0</v>
      </c>
      <c r="JH347" s="144">
        <v>0</v>
      </c>
      <c r="JI347" s="144">
        <v>0</v>
      </c>
      <c r="JJ347" s="144">
        <v>0</v>
      </c>
      <c r="JK347" s="144">
        <v>0</v>
      </c>
      <c r="JL347" s="144">
        <v>0</v>
      </c>
      <c r="JM347" s="144">
        <v>0</v>
      </c>
      <c r="JN347" s="341">
        <f t="shared" si="279"/>
        <v>0</v>
      </c>
      <c r="JO347" s="144">
        <v>0</v>
      </c>
      <c r="JP347" s="144">
        <v>0</v>
      </c>
      <c r="JQ347" s="144">
        <v>0</v>
      </c>
      <c r="JR347" s="144">
        <v>0</v>
      </c>
      <c r="JS347" s="144">
        <v>0</v>
      </c>
      <c r="JT347" s="144">
        <v>0</v>
      </c>
      <c r="JU347" s="144">
        <v>0</v>
      </c>
      <c r="JV347" s="341">
        <f t="shared" si="280"/>
        <v>0</v>
      </c>
      <c r="JW347" s="144">
        <v>0</v>
      </c>
      <c r="JX347" s="144">
        <v>0</v>
      </c>
      <c r="JY347" s="144">
        <v>0</v>
      </c>
      <c r="JZ347" s="144">
        <v>0</v>
      </c>
      <c r="KA347" s="144">
        <v>0</v>
      </c>
      <c r="KB347" s="144">
        <v>0</v>
      </c>
      <c r="KC347">
        <v>0</v>
      </c>
      <c r="KD347" s="144">
        <v>0</v>
      </c>
      <c r="KE347" s="144">
        <v>0</v>
      </c>
      <c r="KF347" s="144">
        <v>0</v>
      </c>
      <c r="KG347" s="144">
        <v>0</v>
      </c>
      <c r="KH347" s="144">
        <v>0</v>
      </c>
      <c r="KI347" s="144">
        <v>0</v>
      </c>
      <c r="KJ347" s="144">
        <v>0</v>
      </c>
      <c r="KK347" s="144">
        <v>0</v>
      </c>
      <c r="KL347" s="144">
        <v>0</v>
      </c>
      <c r="KM347" s="144">
        <v>0</v>
      </c>
      <c r="KN347" s="144">
        <v>0</v>
      </c>
      <c r="KO347" s="144">
        <v>0</v>
      </c>
      <c r="KP347" s="144">
        <v>0</v>
      </c>
      <c r="KQ347" s="144">
        <v>0</v>
      </c>
      <c r="KR347" s="144">
        <v>0</v>
      </c>
      <c r="KS347" s="144">
        <v>0</v>
      </c>
      <c r="KT347" s="144">
        <v>0</v>
      </c>
      <c r="KU347" s="144">
        <v>0</v>
      </c>
      <c r="KV347" s="144">
        <v>0</v>
      </c>
      <c r="KW347" s="144">
        <v>0</v>
      </c>
      <c r="KX347" s="144">
        <v>0</v>
      </c>
      <c r="KY347" s="144">
        <v>0</v>
      </c>
      <c r="KZ347" s="379">
        <v>0</v>
      </c>
      <c r="LA347" s="379">
        <v>0</v>
      </c>
      <c r="LB347" s="379">
        <v>0</v>
      </c>
      <c r="LC347" s="379">
        <v>0</v>
      </c>
      <c r="LD347" s="379">
        <v>0</v>
      </c>
      <c r="LE347" s="379">
        <v>0</v>
      </c>
      <c r="LF347" s="379">
        <v>0</v>
      </c>
      <c r="LG347" s="379">
        <v>0</v>
      </c>
      <c r="LH347" s="379">
        <v>0</v>
      </c>
      <c r="LI347" s="379">
        <v>0</v>
      </c>
      <c r="LJ347" s="144">
        <v>0</v>
      </c>
      <c r="LK347" s="144">
        <v>0</v>
      </c>
      <c r="LL347" s="144">
        <v>0</v>
      </c>
      <c r="LM347" s="144">
        <v>0</v>
      </c>
      <c r="LN347" s="471">
        <v>0</v>
      </c>
      <c r="LO347" s="471">
        <v>0</v>
      </c>
      <c r="LP347" s="471">
        <v>0</v>
      </c>
      <c r="LQ347" s="144">
        <v>0</v>
      </c>
      <c r="LR347" s="144">
        <v>0</v>
      </c>
      <c r="LS347" s="144">
        <v>0</v>
      </c>
      <c r="LT347" s="144">
        <v>0</v>
      </c>
      <c r="LU347" s="144">
        <v>0</v>
      </c>
      <c r="LV347" s="144">
        <v>0</v>
      </c>
      <c r="LW347" s="144">
        <v>0</v>
      </c>
      <c r="LX347" s="144">
        <v>0</v>
      </c>
      <c r="LY347" s="144">
        <v>0</v>
      </c>
      <c r="LZ347" s="144">
        <v>0</v>
      </c>
      <c r="MA347" s="144">
        <v>0</v>
      </c>
      <c r="MB347" s="144">
        <v>0</v>
      </c>
      <c r="MC347" s="144">
        <v>0</v>
      </c>
      <c r="MD347" s="144">
        <v>0</v>
      </c>
      <c r="ME347" s="144">
        <v>0</v>
      </c>
      <c r="MF347" s="144">
        <v>0</v>
      </c>
      <c r="MG347" s="144">
        <v>0</v>
      </c>
      <c r="MH347" s="144">
        <v>0</v>
      </c>
      <c r="MI347" s="144">
        <v>0</v>
      </c>
      <c r="MJ347" s="144">
        <v>0</v>
      </c>
      <c r="MK347" s="144">
        <v>0</v>
      </c>
      <c r="ML347" s="144">
        <v>0</v>
      </c>
      <c r="MM347" s="144">
        <v>0</v>
      </c>
      <c r="MN347" s="144">
        <v>0</v>
      </c>
      <c r="MO347" s="144">
        <v>0</v>
      </c>
      <c r="MP347" s="144">
        <v>0</v>
      </c>
      <c r="MQ347" s="144">
        <v>0</v>
      </c>
      <c r="MR347" s="144">
        <v>0</v>
      </c>
      <c r="MS347" s="144">
        <v>0</v>
      </c>
      <c r="MT347" s="144">
        <v>0</v>
      </c>
      <c r="MU347" s="144">
        <v>0</v>
      </c>
      <c r="MV347" s="144">
        <v>0</v>
      </c>
      <c r="MW347" s="144">
        <v>0</v>
      </c>
      <c r="MX347" s="144">
        <v>0</v>
      </c>
      <c r="MY347" s="144">
        <v>0</v>
      </c>
      <c r="MZ347" s="144">
        <v>0</v>
      </c>
      <c r="NA347" s="144">
        <v>0</v>
      </c>
      <c r="NB347" s="144">
        <v>0</v>
      </c>
      <c r="NC347" s="144">
        <v>0</v>
      </c>
      <c r="ND347" s="144">
        <v>0</v>
      </c>
      <c r="NE347" s="144">
        <v>0</v>
      </c>
      <c r="NF347" s="144">
        <v>0</v>
      </c>
      <c r="NG347" s="144">
        <v>0</v>
      </c>
      <c r="NH347" s="144">
        <v>0</v>
      </c>
      <c r="NI347" s="144">
        <v>0</v>
      </c>
      <c r="NJ347" s="144">
        <v>0</v>
      </c>
      <c r="NK347" s="144">
        <v>0</v>
      </c>
      <c r="NL347" s="144">
        <v>0</v>
      </c>
      <c r="NM347" s="144">
        <v>0</v>
      </c>
      <c r="NN347" s="144">
        <v>0</v>
      </c>
      <c r="NO347" s="144">
        <v>0</v>
      </c>
      <c r="NP347" s="144">
        <v>0</v>
      </c>
      <c r="NQ347" s="144">
        <v>0</v>
      </c>
      <c r="NR347" s="144">
        <v>0</v>
      </c>
      <c r="NS347" s="144">
        <v>0</v>
      </c>
      <c r="NT347" s="144">
        <v>0</v>
      </c>
      <c r="NU347" s="144">
        <v>0</v>
      </c>
      <c r="NV347" s="144">
        <v>0</v>
      </c>
      <c r="NW347" s="144">
        <v>0</v>
      </c>
      <c r="NX347" s="144">
        <v>0</v>
      </c>
      <c r="NY347" s="144">
        <v>0</v>
      </c>
      <c r="NZ347" s="144">
        <v>0</v>
      </c>
      <c r="OA347" s="144">
        <v>0</v>
      </c>
      <c r="OB347" s="144">
        <v>0</v>
      </c>
      <c r="OC347" s="144">
        <v>0</v>
      </c>
      <c r="OD347" s="144">
        <v>0</v>
      </c>
      <c r="OE347" s="144">
        <v>0</v>
      </c>
      <c r="OF347" s="144">
        <v>0</v>
      </c>
      <c r="OG347" s="144">
        <v>0</v>
      </c>
      <c r="OH347" s="144">
        <v>0</v>
      </c>
      <c r="OI347" s="144">
        <v>0</v>
      </c>
      <c r="OJ347" s="144">
        <v>0</v>
      </c>
      <c r="OK347" s="144">
        <v>0</v>
      </c>
      <c r="OL347" s="144">
        <v>0</v>
      </c>
      <c r="OM347" s="144">
        <v>0</v>
      </c>
      <c r="ON347" s="144">
        <v>0</v>
      </c>
      <c r="OO347" s="144">
        <v>0</v>
      </c>
      <c r="OP347" s="144">
        <v>0</v>
      </c>
      <c r="OQ347" s="144">
        <v>0</v>
      </c>
      <c r="OR347" s="471">
        <v>0</v>
      </c>
      <c r="OS347" s="471">
        <v>0</v>
      </c>
      <c r="OT347" s="471">
        <v>0</v>
      </c>
      <c r="OU347" s="471">
        <v>0</v>
      </c>
      <c r="OV347" s="471">
        <v>0</v>
      </c>
      <c r="OW347" s="471">
        <v>0</v>
      </c>
      <c r="OX347" s="471">
        <v>0</v>
      </c>
      <c r="OY347" s="471">
        <v>0</v>
      </c>
      <c r="OZ347" s="471">
        <v>0</v>
      </c>
    </row>
    <row r="348" spans="1:417" s="144" customFormat="1" x14ac:dyDescent="0.2">
      <c r="A348" s="55"/>
      <c r="B348" s="318">
        <v>18</v>
      </c>
      <c r="C348" s="319">
        <f t="shared" ca="1" si="275"/>
        <v>0</v>
      </c>
      <c r="D348" s="322"/>
      <c r="E348" s="322"/>
      <c r="F348" s="322"/>
      <c r="G348" s="144">
        <v>1</v>
      </c>
      <c r="H348" s="144">
        <v>2</v>
      </c>
      <c r="I348" s="343">
        <v>2.5</v>
      </c>
      <c r="J348" s="144">
        <v>3</v>
      </c>
      <c r="K348" s="144">
        <v>3</v>
      </c>
      <c r="L348" s="144">
        <v>2</v>
      </c>
      <c r="M348" s="144">
        <v>2</v>
      </c>
      <c r="N348" s="144">
        <v>2</v>
      </c>
      <c r="O348" s="144">
        <v>1</v>
      </c>
      <c r="P348" s="144">
        <v>1</v>
      </c>
      <c r="Q348" s="144">
        <v>0</v>
      </c>
      <c r="R348" s="144">
        <v>0</v>
      </c>
      <c r="S348" s="144">
        <v>0</v>
      </c>
      <c r="T348" s="144">
        <v>0</v>
      </c>
      <c r="U348" s="144">
        <v>0</v>
      </c>
      <c r="V348" s="144">
        <v>1</v>
      </c>
      <c r="W348" s="144">
        <v>1</v>
      </c>
      <c r="X348" s="144">
        <v>1</v>
      </c>
      <c r="Y348" s="144">
        <v>2</v>
      </c>
      <c r="Z348" s="144">
        <v>2</v>
      </c>
      <c r="AA348" s="144">
        <v>2</v>
      </c>
      <c r="AB348" s="144">
        <v>2</v>
      </c>
      <c r="AC348" s="144">
        <v>1</v>
      </c>
      <c r="AD348" s="144">
        <v>1</v>
      </c>
      <c r="AE348" s="144">
        <v>1</v>
      </c>
      <c r="AF348" s="144">
        <v>1</v>
      </c>
      <c r="AG348" s="144">
        <v>2</v>
      </c>
      <c r="AH348" s="144">
        <v>2</v>
      </c>
      <c r="AI348" s="144">
        <v>2</v>
      </c>
      <c r="AJ348" s="144">
        <v>3</v>
      </c>
      <c r="AK348" s="144">
        <v>3</v>
      </c>
      <c r="AL348" s="144">
        <v>3</v>
      </c>
      <c r="AM348" s="144">
        <v>3</v>
      </c>
      <c r="AN348" s="144">
        <v>4</v>
      </c>
      <c r="AO348" s="144">
        <v>6</v>
      </c>
      <c r="AP348" s="363">
        <v>6</v>
      </c>
      <c r="AQ348" s="144">
        <v>6</v>
      </c>
      <c r="AR348" s="144">
        <v>7</v>
      </c>
      <c r="AS348" s="144">
        <v>7</v>
      </c>
      <c r="AT348" s="144">
        <v>7</v>
      </c>
      <c r="AU348" s="144">
        <v>7</v>
      </c>
      <c r="AV348" s="144">
        <v>6</v>
      </c>
      <c r="AW348" s="144">
        <v>6</v>
      </c>
      <c r="AX348" s="144">
        <v>4</v>
      </c>
      <c r="AY348" s="144">
        <v>4</v>
      </c>
      <c r="AZ348" s="144">
        <v>4</v>
      </c>
      <c r="BA348" s="144">
        <v>4</v>
      </c>
      <c r="BB348" s="144">
        <v>4</v>
      </c>
      <c r="BC348" s="144">
        <v>5</v>
      </c>
      <c r="BD348" s="144">
        <v>5</v>
      </c>
      <c r="BE348" s="144">
        <v>4</v>
      </c>
      <c r="BF348" s="144">
        <v>4</v>
      </c>
      <c r="BG348" s="144">
        <v>4</v>
      </c>
      <c r="BH348" s="144">
        <v>4</v>
      </c>
      <c r="BI348" s="144">
        <v>4</v>
      </c>
      <c r="BJ348" s="144">
        <v>2</v>
      </c>
      <c r="BK348" s="144">
        <v>2</v>
      </c>
      <c r="BL348" s="144">
        <v>2</v>
      </c>
      <c r="BM348" s="144">
        <v>2</v>
      </c>
      <c r="BN348" s="144">
        <v>2</v>
      </c>
      <c r="BO348" s="144">
        <v>2</v>
      </c>
      <c r="BP348" s="144">
        <v>3</v>
      </c>
      <c r="BQ348" s="144">
        <v>3</v>
      </c>
      <c r="BR348" s="144">
        <v>2</v>
      </c>
      <c r="BS348" s="371">
        <v>0</v>
      </c>
      <c r="BT348" s="144">
        <v>0</v>
      </c>
      <c r="BU348" s="144">
        <v>0</v>
      </c>
      <c r="BV348" s="144">
        <v>0</v>
      </c>
      <c r="BW348" s="144">
        <v>0</v>
      </c>
      <c r="BX348" s="144">
        <v>0</v>
      </c>
      <c r="BY348" s="144">
        <v>0</v>
      </c>
      <c r="BZ348" s="144">
        <v>0</v>
      </c>
      <c r="CA348" s="144">
        <v>0</v>
      </c>
      <c r="CB348" s="144">
        <v>0</v>
      </c>
      <c r="CC348" s="329">
        <v>0</v>
      </c>
      <c r="CD348" s="329">
        <v>0</v>
      </c>
      <c r="CE348" s="329">
        <v>0</v>
      </c>
      <c r="CF348" s="329">
        <v>0</v>
      </c>
      <c r="CG348" s="144">
        <v>0</v>
      </c>
      <c r="CH348" s="144">
        <v>0</v>
      </c>
      <c r="CI348" s="329">
        <v>0</v>
      </c>
      <c r="CJ348" s="144">
        <v>0</v>
      </c>
      <c r="CK348" s="144">
        <v>0</v>
      </c>
      <c r="CL348" s="144">
        <v>0</v>
      </c>
      <c r="CM348" s="144">
        <v>0</v>
      </c>
      <c r="CN348" s="144">
        <v>0</v>
      </c>
      <c r="CO348" s="144">
        <v>0</v>
      </c>
      <c r="CP348" s="144">
        <v>0</v>
      </c>
      <c r="CQ348" s="144">
        <v>0</v>
      </c>
      <c r="CR348" s="144">
        <v>0</v>
      </c>
      <c r="CS348" s="144">
        <v>0</v>
      </c>
      <c r="CT348" s="144">
        <v>0</v>
      </c>
      <c r="CU348" s="144">
        <v>0</v>
      </c>
      <c r="CV348" s="144">
        <v>0</v>
      </c>
      <c r="CW348" s="144">
        <v>0</v>
      </c>
      <c r="CX348" s="144">
        <v>0</v>
      </c>
      <c r="CY348" s="144">
        <v>0</v>
      </c>
      <c r="CZ348" s="144">
        <v>0</v>
      </c>
      <c r="DA348" s="144">
        <v>0</v>
      </c>
      <c r="DB348" s="144">
        <v>0</v>
      </c>
      <c r="DC348" s="144">
        <v>0</v>
      </c>
      <c r="DD348" s="144">
        <v>0</v>
      </c>
      <c r="DE348" s="144">
        <v>0</v>
      </c>
      <c r="DF348" s="144">
        <v>0</v>
      </c>
      <c r="DG348" s="144">
        <v>0</v>
      </c>
      <c r="DH348" s="144">
        <v>0</v>
      </c>
      <c r="DI348" s="144">
        <v>0</v>
      </c>
      <c r="DJ348" s="144">
        <v>0</v>
      </c>
      <c r="DK348" s="144">
        <v>0</v>
      </c>
      <c r="DL348" s="144">
        <v>0</v>
      </c>
      <c r="DM348" s="144">
        <v>0</v>
      </c>
      <c r="DN348" s="144">
        <v>0</v>
      </c>
      <c r="DO348" s="144">
        <v>0</v>
      </c>
      <c r="DP348" s="144">
        <v>0</v>
      </c>
      <c r="DQ348" s="144">
        <v>0</v>
      </c>
      <c r="DR348" s="329">
        <v>0</v>
      </c>
      <c r="DS348" s="144">
        <v>0</v>
      </c>
      <c r="DT348" s="329"/>
      <c r="DU348" s="329"/>
      <c r="DV348" s="329"/>
      <c r="DW348" s="329"/>
      <c r="DX348" s="329"/>
      <c r="DY348" s="329"/>
      <c r="DZ348" s="329"/>
      <c r="EA348" s="329"/>
      <c r="EB348" s="329"/>
      <c r="EC348" s="329"/>
      <c r="ED348" s="329"/>
      <c r="EE348" s="329"/>
      <c r="EF348" s="329"/>
      <c r="EG348" s="329"/>
      <c r="EH348" s="329"/>
      <c r="EI348" s="329"/>
      <c r="EJ348" s="329"/>
      <c r="EK348" s="329"/>
      <c r="EL348" s="329"/>
      <c r="EM348" s="329"/>
      <c r="EN348" s="329"/>
      <c r="EP348" s="329"/>
      <c r="EQ348" s="329"/>
      <c r="ER348" s="329"/>
      <c r="ES348" s="329"/>
      <c r="ET348" s="329"/>
      <c r="EU348" s="329"/>
      <c r="EV348" s="329"/>
      <c r="EW348" s="329"/>
      <c r="EX348" s="329"/>
      <c r="EY348" s="329"/>
      <c r="EZ348" s="329"/>
      <c r="FA348" s="329"/>
      <c r="FB348" s="329"/>
      <c r="FC348" s="329"/>
      <c r="FD348" s="329"/>
      <c r="FE348" s="329"/>
      <c r="FF348" s="329"/>
      <c r="FG348" s="329"/>
      <c r="FH348" s="329"/>
      <c r="FI348" s="329"/>
      <c r="FJ348" s="329"/>
      <c r="FL348" s="329"/>
      <c r="FM348" s="329"/>
      <c r="FN348" s="144">
        <v>0</v>
      </c>
      <c r="FQ348" s="329">
        <v>0</v>
      </c>
      <c r="FR348" s="144">
        <v>0</v>
      </c>
      <c r="FS348" s="329">
        <v>0</v>
      </c>
      <c r="FT348" s="144">
        <v>0</v>
      </c>
      <c r="FU348" s="329">
        <v>0</v>
      </c>
      <c r="FV348" s="329">
        <v>0</v>
      </c>
      <c r="FW348" s="329">
        <v>0</v>
      </c>
      <c r="FX348" s="329">
        <v>0</v>
      </c>
      <c r="FY348" s="329">
        <v>0</v>
      </c>
      <c r="FZ348" s="329">
        <v>0</v>
      </c>
      <c r="GA348" s="329">
        <v>0</v>
      </c>
      <c r="GB348" s="329">
        <v>0</v>
      </c>
      <c r="GC348" s="329">
        <v>0</v>
      </c>
      <c r="GD348" s="329">
        <v>0</v>
      </c>
      <c r="GE348" s="329">
        <v>0</v>
      </c>
      <c r="GF348" s="329">
        <v>0</v>
      </c>
      <c r="GG348" s="329">
        <v>0</v>
      </c>
      <c r="GH348" s="329">
        <v>0</v>
      </c>
      <c r="GI348" s="329">
        <v>0</v>
      </c>
      <c r="GJ348" s="329">
        <v>0</v>
      </c>
      <c r="GK348" s="329">
        <v>0</v>
      </c>
      <c r="GL348" s="329">
        <v>0</v>
      </c>
      <c r="GM348" s="329">
        <v>0</v>
      </c>
      <c r="GN348" s="329">
        <v>0</v>
      </c>
      <c r="GO348" s="329">
        <v>0</v>
      </c>
      <c r="GP348" s="144">
        <v>0</v>
      </c>
      <c r="GQ348" s="329">
        <v>0</v>
      </c>
      <c r="GR348" s="329">
        <v>0</v>
      </c>
      <c r="GS348" s="329">
        <v>0</v>
      </c>
      <c r="GT348" s="329">
        <v>0</v>
      </c>
      <c r="GU348" s="329">
        <v>0</v>
      </c>
      <c r="GV348" s="144">
        <v>0</v>
      </c>
      <c r="GW348" s="144">
        <v>1</v>
      </c>
      <c r="GX348" s="144">
        <v>0</v>
      </c>
      <c r="GY348" s="144">
        <v>0</v>
      </c>
      <c r="GZ348" s="144">
        <v>0</v>
      </c>
      <c r="HA348" s="144">
        <v>0</v>
      </c>
      <c r="HB348" s="144">
        <v>0</v>
      </c>
      <c r="HC348" s="144">
        <v>0</v>
      </c>
      <c r="HD348" s="144">
        <v>0</v>
      </c>
      <c r="HE348" s="144">
        <v>0</v>
      </c>
      <c r="HF348" s="144">
        <v>0</v>
      </c>
      <c r="HG348" s="144">
        <v>0</v>
      </c>
      <c r="HH348" s="144">
        <v>0</v>
      </c>
      <c r="HI348" s="144">
        <v>0</v>
      </c>
      <c r="HJ348" s="144">
        <v>0</v>
      </c>
      <c r="HK348" s="144">
        <v>0</v>
      </c>
      <c r="HL348" s="144">
        <v>0</v>
      </c>
      <c r="HM348" s="144">
        <v>0</v>
      </c>
      <c r="HN348" s="144">
        <v>0</v>
      </c>
      <c r="HO348" s="144">
        <v>0</v>
      </c>
      <c r="HP348" s="144">
        <v>0</v>
      </c>
      <c r="HQ348" s="144">
        <v>0</v>
      </c>
      <c r="HR348" s="144">
        <v>0</v>
      </c>
      <c r="HS348" s="144">
        <v>0</v>
      </c>
      <c r="HT348" s="144">
        <v>0</v>
      </c>
      <c r="HU348" s="144">
        <v>0</v>
      </c>
      <c r="HV348" s="144">
        <v>0</v>
      </c>
      <c r="HW348" s="144">
        <v>0</v>
      </c>
      <c r="HX348" s="144">
        <v>0</v>
      </c>
      <c r="HY348" s="144">
        <v>0</v>
      </c>
      <c r="HZ348" s="144">
        <v>0</v>
      </c>
      <c r="IA348" s="144">
        <v>0</v>
      </c>
      <c r="IB348" s="144">
        <v>0</v>
      </c>
      <c r="IC348" s="144">
        <v>0</v>
      </c>
      <c r="ID348" s="144">
        <v>0</v>
      </c>
      <c r="IE348" s="144">
        <v>0</v>
      </c>
      <c r="IF348" s="144">
        <v>0</v>
      </c>
      <c r="IG348" s="144">
        <v>0</v>
      </c>
      <c r="IH348" s="144">
        <v>0</v>
      </c>
      <c r="II348" s="144">
        <v>0</v>
      </c>
      <c r="IJ348" s="144">
        <v>0</v>
      </c>
      <c r="IK348" s="144">
        <v>0</v>
      </c>
      <c r="IL348" s="144">
        <v>0</v>
      </c>
      <c r="IM348" s="144">
        <v>0</v>
      </c>
      <c r="IN348" s="341">
        <f t="shared" si="276"/>
        <v>0</v>
      </c>
      <c r="IO348" s="144">
        <v>0</v>
      </c>
      <c r="IP348" s="144">
        <v>0</v>
      </c>
      <c r="IQ348" s="144">
        <v>0</v>
      </c>
      <c r="IR348" s="144">
        <v>0</v>
      </c>
      <c r="IS348" s="144">
        <v>0</v>
      </c>
      <c r="IT348" s="144">
        <v>0</v>
      </c>
      <c r="IU348" s="144">
        <v>0</v>
      </c>
      <c r="IV348" s="144">
        <v>0</v>
      </c>
      <c r="IW348" s="144">
        <v>0</v>
      </c>
      <c r="IX348" s="144">
        <v>0</v>
      </c>
      <c r="IY348" s="144">
        <v>0</v>
      </c>
      <c r="IZ348" s="144">
        <v>0</v>
      </c>
      <c r="JA348" s="144">
        <v>0</v>
      </c>
      <c r="JB348" s="144">
        <v>0</v>
      </c>
      <c r="JC348" s="343">
        <f t="shared" si="277"/>
        <v>0</v>
      </c>
      <c r="JD348" s="144">
        <v>0</v>
      </c>
      <c r="JE348" s="144">
        <v>0</v>
      </c>
      <c r="JF348" s="362">
        <f t="shared" si="278"/>
        <v>0</v>
      </c>
      <c r="JG348" s="144">
        <v>0</v>
      </c>
      <c r="JH348" s="144">
        <v>0</v>
      </c>
      <c r="JI348" s="144">
        <v>0</v>
      </c>
      <c r="JJ348" s="144">
        <v>0</v>
      </c>
      <c r="JK348" s="144">
        <v>0</v>
      </c>
      <c r="JL348" s="144">
        <v>0</v>
      </c>
      <c r="JM348" s="144">
        <v>0</v>
      </c>
      <c r="JN348" s="341">
        <f t="shared" si="279"/>
        <v>0</v>
      </c>
      <c r="JO348" s="144">
        <v>0</v>
      </c>
      <c r="JP348" s="144">
        <v>0</v>
      </c>
      <c r="JQ348" s="144">
        <v>0</v>
      </c>
      <c r="JR348" s="144">
        <v>0</v>
      </c>
      <c r="JS348" s="144">
        <v>0</v>
      </c>
      <c r="JT348" s="144">
        <v>0</v>
      </c>
      <c r="JU348" s="144">
        <v>0</v>
      </c>
      <c r="JV348" s="341">
        <f t="shared" si="280"/>
        <v>0</v>
      </c>
      <c r="JW348" s="144">
        <v>0</v>
      </c>
      <c r="JX348" s="144">
        <v>0</v>
      </c>
      <c r="JY348" s="144">
        <v>0</v>
      </c>
      <c r="JZ348" s="144">
        <v>0</v>
      </c>
      <c r="KA348" s="144">
        <v>0</v>
      </c>
      <c r="KB348" s="144">
        <v>0</v>
      </c>
      <c r="KC348">
        <v>0</v>
      </c>
      <c r="KD348" s="144">
        <v>0</v>
      </c>
      <c r="KE348" s="144">
        <v>0</v>
      </c>
      <c r="KF348" s="144">
        <v>0</v>
      </c>
      <c r="KG348" s="144">
        <v>0</v>
      </c>
      <c r="KH348" s="144">
        <v>0</v>
      </c>
      <c r="KI348" s="144">
        <v>0</v>
      </c>
      <c r="KJ348" s="144">
        <v>0</v>
      </c>
      <c r="KK348" s="144">
        <v>0</v>
      </c>
      <c r="KL348" s="144">
        <v>0</v>
      </c>
      <c r="KM348" s="144">
        <v>0</v>
      </c>
      <c r="KN348" s="144">
        <v>0</v>
      </c>
      <c r="KO348" s="144">
        <v>0</v>
      </c>
      <c r="KP348" s="144">
        <v>0</v>
      </c>
      <c r="KQ348" s="144">
        <v>0</v>
      </c>
      <c r="KR348" s="144">
        <v>0</v>
      </c>
      <c r="KS348" s="144">
        <v>0</v>
      </c>
      <c r="KT348" s="144">
        <v>0</v>
      </c>
      <c r="KU348" s="144">
        <v>0</v>
      </c>
      <c r="KV348" s="144">
        <v>0</v>
      </c>
      <c r="KW348" s="144">
        <v>0</v>
      </c>
      <c r="KX348" s="144">
        <v>0</v>
      </c>
      <c r="KY348" s="144">
        <v>0</v>
      </c>
      <c r="KZ348" s="379">
        <v>0</v>
      </c>
      <c r="LA348" s="379">
        <v>0</v>
      </c>
      <c r="LB348" s="379">
        <v>0</v>
      </c>
      <c r="LC348" s="379">
        <v>0</v>
      </c>
      <c r="LD348" s="379">
        <v>0</v>
      </c>
      <c r="LE348" s="379">
        <v>0</v>
      </c>
      <c r="LF348" s="379">
        <v>0</v>
      </c>
      <c r="LG348" s="379">
        <v>0</v>
      </c>
      <c r="LH348" s="379">
        <v>0</v>
      </c>
      <c r="LI348" s="379">
        <v>0</v>
      </c>
      <c r="LJ348" s="144">
        <v>0</v>
      </c>
      <c r="LK348" s="144">
        <v>0</v>
      </c>
      <c r="LL348" s="144">
        <v>0</v>
      </c>
      <c r="LM348" s="144">
        <v>0</v>
      </c>
      <c r="LN348" s="471">
        <v>0</v>
      </c>
      <c r="LO348" s="471">
        <v>0</v>
      </c>
      <c r="LP348" s="471">
        <v>0</v>
      </c>
      <c r="LQ348" s="144">
        <v>0</v>
      </c>
      <c r="LR348" s="144">
        <v>0</v>
      </c>
      <c r="LS348" s="144">
        <v>0</v>
      </c>
      <c r="LT348" s="144">
        <v>0</v>
      </c>
      <c r="LU348" s="144">
        <v>0</v>
      </c>
      <c r="LV348" s="144">
        <v>0</v>
      </c>
      <c r="LW348" s="144">
        <v>0</v>
      </c>
      <c r="LX348" s="144">
        <v>0</v>
      </c>
      <c r="LY348" s="144">
        <v>0</v>
      </c>
      <c r="LZ348" s="144">
        <v>0</v>
      </c>
      <c r="MA348" s="144">
        <v>0</v>
      </c>
      <c r="MB348" s="144">
        <v>0</v>
      </c>
      <c r="MC348" s="144">
        <v>0</v>
      </c>
      <c r="MD348" s="144">
        <v>0</v>
      </c>
      <c r="ME348" s="144">
        <v>0</v>
      </c>
      <c r="MF348" s="144">
        <v>0</v>
      </c>
      <c r="MG348" s="144">
        <v>0</v>
      </c>
      <c r="MH348" s="144">
        <v>0</v>
      </c>
      <c r="MI348" s="144">
        <v>0</v>
      </c>
      <c r="MJ348" s="144">
        <v>0</v>
      </c>
      <c r="MK348" s="144">
        <v>0</v>
      </c>
      <c r="ML348" s="144">
        <v>1</v>
      </c>
      <c r="MM348" s="144">
        <v>1</v>
      </c>
      <c r="MN348" s="144">
        <v>1</v>
      </c>
      <c r="MO348" s="144">
        <v>1</v>
      </c>
      <c r="MP348" s="144">
        <v>1</v>
      </c>
      <c r="MQ348" s="144">
        <v>1</v>
      </c>
      <c r="MR348" s="144">
        <v>1</v>
      </c>
      <c r="MS348" s="144">
        <v>0</v>
      </c>
      <c r="MT348" s="144">
        <v>0</v>
      </c>
      <c r="MU348" s="144">
        <v>0</v>
      </c>
      <c r="MV348" s="144">
        <v>0</v>
      </c>
      <c r="MW348" s="144">
        <v>0</v>
      </c>
      <c r="MX348" s="144">
        <v>0</v>
      </c>
      <c r="MY348" s="144">
        <v>0</v>
      </c>
      <c r="MZ348" s="144">
        <v>0</v>
      </c>
      <c r="NA348" s="144">
        <v>0</v>
      </c>
      <c r="NB348" s="144">
        <v>0</v>
      </c>
      <c r="NC348" s="144">
        <v>0</v>
      </c>
      <c r="ND348" s="144">
        <v>0</v>
      </c>
      <c r="NE348" s="144">
        <v>0</v>
      </c>
      <c r="NF348" s="144">
        <v>0</v>
      </c>
      <c r="NG348" s="144">
        <v>0</v>
      </c>
      <c r="NH348" s="144">
        <v>0</v>
      </c>
      <c r="NI348" s="144">
        <v>0</v>
      </c>
      <c r="NJ348" s="144">
        <v>0</v>
      </c>
      <c r="NK348" s="144">
        <v>0</v>
      </c>
      <c r="NL348" s="144">
        <v>0</v>
      </c>
      <c r="NM348" s="144">
        <v>0</v>
      </c>
      <c r="NN348" s="144">
        <v>0</v>
      </c>
      <c r="NO348" s="144">
        <v>0</v>
      </c>
      <c r="NP348" s="144">
        <v>0</v>
      </c>
      <c r="NQ348" s="144">
        <v>0</v>
      </c>
      <c r="NR348" s="144">
        <v>0</v>
      </c>
      <c r="NS348" s="144">
        <v>0</v>
      </c>
      <c r="NT348" s="144">
        <v>0</v>
      </c>
      <c r="NU348" s="144">
        <v>0</v>
      </c>
      <c r="NV348" s="144">
        <v>0</v>
      </c>
      <c r="NW348" s="144">
        <v>0</v>
      </c>
      <c r="NX348" s="144">
        <v>0</v>
      </c>
      <c r="NY348" s="144">
        <v>1</v>
      </c>
      <c r="NZ348" s="144">
        <v>0</v>
      </c>
      <c r="OA348" s="144">
        <v>0</v>
      </c>
      <c r="OB348" s="144">
        <v>0</v>
      </c>
      <c r="OC348" s="144">
        <v>0</v>
      </c>
      <c r="OD348" s="144">
        <v>0</v>
      </c>
      <c r="OE348" s="144">
        <v>0</v>
      </c>
      <c r="OF348" s="144">
        <v>0</v>
      </c>
      <c r="OG348" s="144">
        <v>0</v>
      </c>
      <c r="OH348" s="144">
        <v>0</v>
      </c>
      <c r="OI348" s="144">
        <v>0</v>
      </c>
      <c r="OJ348" s="144">
        <v>0</v>
      </c>
      <c r="OK348" s="144">
        <v>0</v>
      </c>
      <c r="OL348" s="144">
        <v>0</v>
      </c>
      <c r="OM348" s="144">
        <v>0</v>
      </c>
      <c r="ON348" s="144">
        <v>0</v>
      </c>
      <c r="OO348" s="144">
        <v>0</v>
      </c>
      <c r="OP348" s="144">
        <v>0</v>
      </c>
      <c r="OQ348" s="144">
        <v>0</v>
      </c>
      <c r="OR348" s="471">
        <v>0</v>
      </c>
      <c r="OS348" s="471">
        <v>0</v>
      </c>
      <c r="OT348" s="471">
        <v>0</v>
      </c>
      <c r="OU348" s="471">
        <v>0</v>
      </c>
      <c r="OV348" s="471">
        <v>0</v>
      </c>
      <c r="OW348" s="471">
        <v>0</v>
      </c>
      <c r="OX348" s="471">
        <v>0</v>
      </c>
      <c r="OY348" s="471">
        <v>0</v>
      </c>
      <c r="OZ348" s="471">
        <v>0</v>
      </c>
    </row>
    <row r="349" spans="1:417" s="144" customFormat="1" x14ac:dyDescent="0.2">
      <c r="A349" s="318"/>
      <c r="B349" s="318">
        <v>19</v>
      </c>
      <c r="C349" s="319">
        <f t="shared" ca="1" si="275"/>
        <v>0</v>
      </c>
      <c r="D349" s="322"/>
      <c r="E349" s="322"/>
      <c r="F349" s="322"/>
      <c r="G349" s="144">
        <v>0</v>
      </c>
      <c r="H349" s="144">
        <v>0</v>
      </c>
      <c r="I349" s="343">
        <v>0</v>
      </c>
      <c r="J349" s="144">
        <v>0</v>
      </c>
      <c r="K349" s="144">
        <v>0</v>
      </c>
      <c r="L349" s="144">
        <v>0</v>
      </c>
      <c r="M349" s="144">
        <v>0</v>
      </c>
      <c r="N349" s="144">
        <v>0</v>
      </c>
      <c r="O349" s="144">
        <v>0</v>
      </c>
      <c r="P349" s="144">
        <v>0</v>
      </c>
      <c r="Q349" s="144">
        <v>0</v>
      </c>
      <c r="R349" s="144">
        <v>0</v>
      </c>
      <c r="S349" s="144">
        <v>0</v>
      </c>
      <c r="T349" s="144">
        <v>0</v>
      </c>
      <c r="U349" s="144">
        <v>0</v>
      </c>
      <c r="V349" s="144">
        <v>1</v>
      </c>
      <c r="W349" s="144">
        <v>1</v>
      </c>
      <c r="X349" s="144">
        <v>1</v>
      </c>
      <c r="Y349" s="144">
        <v>0</v>
      </c>
      <c r="Z349" s="144">
        <v>0</v>
      </c>
      <c r="AA349" s="144">
        <v>0</v>
      </c>
      <c r="AB349" s="144">
        <v>0</v>
      </c>
      <c r="AC349" s="144">
        <v>0</v>
      </c>
      <c r="AD349" s="144">
        <v>0</v>
      </c>
      <c r="AE349" s="144">
        <v>0</v>
      </c>
      <c r="AF349" s="144">
        <v>0</v>
      </c>
      <c r="AG349" s="144">
        <v>0</v>
      </c>
      <c r="AH349" s="144">
        <v>0</v>
      </c>
      <c r="AI349" s="144">
        <v>0</v>
      </c>
      <c r="AJ349" s="144">
        <v>1</v>
      </c>
      <c r="AK349" s="144">
        <v>2</v>
      </c>
      <c r="AL349" s="144">
        <v>2</v>
      </c>
      <c r="AM349" s="144">
        <v>2</v>
      </c>
      <c r="AN349" s="144">
        <v>2</v>
      </c>
      <c r="AO349" s="144">
        <v>1</v>
      </c>
      <c r="AP349" s="363">
        <v>1</v>
      </c>
      <c r="AQ349" s="144">
        <v>1</v>
      </c>
      <c r="AR349" s="144">
        <v>1</v>
      </c>
      <c r="AS349" s="144">
        <v>1</v>
      </c>
      <c r="AT349" s="144">
        <v>1</v>
      </c>
      <c r="AU349" s="144">
        <v>0</v>
      </c>
      <c r="AV349" s="144">
        <v>0</v>
      </c>
      <c r="AW349" s="144">
        <v>0</v>
      </c>
      <c r="AX349" s="144">
        <v>0</v>
      </c>
      <c r="AY349" s="144">
        <v>0</v>
      </c>
      <c r="AZ349" s="144">
        <v>0</v>
      </c>
      <c r="BA349" s="144">
        <v>0</v>
      </c>
      <c r="BB349" s="144">
        <v>0</v>
      </c>
      <c r="BC349" s="144">
        <v>0</v>
      </c>
      <c r="BD349" s="144">
        <v>0</v>
      </c>
      <c r="BE349" s="144">
        <v>0</v>
      </c>
      <c r="BF349" s="144">
        <v>0</v>
      </c>
      <c r="BG349" s="144">
        <v>0</v>
      </c>
      <c r="BH349" s="144">
        <v>0</v>
      </c>
      <c r="BI349" s="144">
        <v>0</v>
      </c>
      <c r="BJ349" s="144">
        <v>0</v>
      </c>
      <c r="BK349" s="144">
        <v>0</v>
      </c>
      <c r="BL349" s="144">
        <v>0</v>
      </c>
      <c r="BM349" s="144">
        <v>0</v>
      </c>
      <c r="BN349" s="144">
        <v>0</v>
      </c>
      <c r="BO349" s="144">
        <v>0</v>
      </c>
      <c r="BP349" s="144">
        <v>0</v>
      </c>
      <c r="BQ349" s="144">
        <v>0</v>
      </c>
      <c r="BR349" s="144">
        <v>0</v>
      </c>
      <c r="BS349" s="371">
        <v>0</v>
      </c>
      <c r="BT349" s="144">
        <v>0</v>
      </c>
      <c r="BU349" s="144">
        <v>0</v>
      </c>
      <c r="BV349" s="144">
        <v>0</v>
      </c>
      <c r="BW349" s="144">
        <v>0</v>
      </c>
      <c r="BX349" s="144">
        <v>0</v>
      </c>
      <c r="BY349" s="144">
        <v>0</v>
      </c>
      <c r="BZ349" s="144">
        <v>0</v>
      </c>
      <c r="CA349" s="144">
        <v>0</v>
      </c>
      <c r="CB349" s="144">
        <v>0</v>
      </c>
      <c r="CC349" s="329">
        <v>0</v>
      </c>
      <c r="CD349" s="329">
        <v>0</v>
      </c>
      <c r="CE349" s="329">
        <v>0</v>
      </c>
      <c r="CF349" s="329">
        <v>0</v>
      </c>
      <c r="CG349" s="144">
        <v>0</v>
      </c>
      <c r="CH349" s="144">
        <v>0</v>
      </c>
      <c r="CI349" s="329">
        <v>0</v>
      </c>
      <c r="CJ349" s="144">
        <v>0</v>
      </c>
      <c r="CK349" s="144">
        <v>0</v>
      </c>
      <c r="CL349" s="144">
        <v>0</v>
      </c>
      <c r="CM349" s="144">
        <v>0</v>
      </c>
      <c r="CN349" s="144">
        <v>0</v>
      </c>
      <c r="CO349" s="144">
        <v>0</v>
      </c>
      <c r="CP349" s="144">
        <v>0</v>
      </c>
      <c r="CQ349" s="144">
        <v>0</v>
      </c>
      <c r="CR349" s="144">
        <v>0</v>
      </c>
      <c r="CS349" s="144">
        <v>0</v>
      </c>
      <c r="CT349" s="144">
        <v>0</v>
      </c>
      <c r="CU349" s="144">
        <v>0</v>
      </c>
      <c r="CV349" s="144">
        <v>0</v>
      </c>
      <c r="CW349" s="144">
        <v>0</v>
      </c>
      <c r="CX349" s="144">
        <v>0</v>
      </c>
      <c r="CY349" s="144">
        <v>0</v>
      </c>
      <c r="CZ349" s="144">
        <v>0</v>
      </c>
      <c r="DA349" s="144">
        <v>0</v>
      </c>
      <c r="DB349" s="144">
        <v>0</v>
      </c>
      <c r="DC349" s="144">
        <v>0</v>
      </c>
      <c r="DD349" s="144">
        <v>0</v>
      </c>
      <c r="DE349" s="144">
        <v>0</v>
      </c>
      <c r="DF349" s="144">
        <v>0</v>
      </c>
      <c r="DG349" s="144">
        <v>0</v>
      </c>
      <c r="DH349" s="144">
        <v>0</v>
      </c>
      <c r="DI349" s="144">
        <v>0</v>
      </c>
      <c r="DJ349" s="144">
        <v>0</v>
      </c>
      <c r="DK349" s="144">
        <v>0</v>
      </c>
      <c r="DL349" s="144">
        <v>0</v>
      </c>
      <c r="DM349" s="144">
        <v>0</v>
      </c>
      <c r="DN349" s="144">
        <v>0</v>
      </c>
      <c r="DO349" s="144">
        <v>0</v>
      </c>
      <c r="DP349" s="144">
        <v>0</v>
      </c>
      <c r="DQ349" s="144">
        <v>0</v>
      </c>
      <c r="DR349" s="329">
        <v>0</v>
      </c>
      <c r="DS349" s="144">
        <v>0</v>
      </c>
      <c r="DT349" s="329"/>
      <c r="DU349" s="329"/>
      <c r="DV349" s="329"/>
      <c r="DW349" s="329"/>
      <c r="DX349" s="329"/>
      <c r="DY349" s="329"/>
      <c r="DZ349" s="329"/>
      <c r="EA349" s="329"/>
      <c r="EB349" s="329"/>
      <c r="EC349" s="329"/>
      <c r="ED349" s="329"/>
      <c r="EE349" s="329"/>
      <c r="EF349" s="329"/>
      <c r="EG349" s="329"/>
      <c r="EH349" s="329"/>
      <c r="EI349" s="329"/>
      <c r="EJ349" s="329"/>
      <c r="EK349" s="329"/>
      <c r="EL349" s="329"/>
      <c r="EM349" s="329"/>
      <c r="EN349" s="329"/>
      <c r="ER349" s="329"/>
      <c r="ES349" s="329"/>
      <c r="ET349" s="329"/>
      <c r="EU349" s="329"/>
      <c r="EV349" s="329"/>
      <c r="EW349" s="329"/>
      <c r="EX349" s="329"/>
      <c r="EY349" s="329"/>
      <c r="EZ349" s="329"/>
      <c r="FA349" s="329"/>
      <c r="FB349" s="329"/>
      <c r="FC349" s="329"/>
      <c r="FD349" s="329"/>
      <c r="FE349" s="329"/>
      <c r="FF349" s="329"/>
      <c r="FG349" s="329"/>
      <c r="FH349" s="329"/>
      <c r="FI349" s="329"/>
      <c r="FJ349" s="329"/>
      <c r="FL349" s="329"/>
      <c r="FM349" s="329"/>
      <c r="FN349" s="144">
        <v>0</v>
      </c>
      <c r="FQ349" s="329">
        <v>0</v>
      </c>
      <c r="FR349" s="144">
        <v>0</v>
      </c>
      <c r="FS349" s="329">
        <v>0</v>
      </c>
      <c r="FT349" s="144">
        <v>0</v>
      </c>
      <c r="FU349" s="329">
        <v>0</v>
      </c>
      <c r="FV349" s="329">
        <v>0</v>
      </c>
      <c r="FW349" s="329">
        <v>0</v>
      </c>
      <c r="FX349" s="329">
        <v>0</v>
      </c>
      <c r="FY349" s="329">
        <v>0</v>
      </c>
      <c r="FZ349" s="329">
        <v>0</v>
      </c>
      <c r="GA349" s="329">
        <v>0</v>
      </c>
      <c r="GB349" s="329">
        <v>0</v>
      </c>
      <c r="GC349" s="329">
        <v>0</v>
      </c>
      <c r="GD349" s="329">
        <v>0</v>
      </c>
      <c r="GE349" s="329">
        <v>0</v>
      </c>
      <c r="GF349" s="329">
        <v>0</v>
      </c>
      <c r="GG349" s="329">
        <v>0</v>
      </c>
      <c r="GH349" s="329">
        <v>0</v>
      </c>
      <c r="GI349" s="329">
        <v>0</v>
      </c>
      <c r="GJ349" s="329">
        <v>0</v>
      </c>
      <c r="GK349" s="329">
        <v>0</v>
      </c>
      <c r="GL349" s="329">
        <v>0</v>
      </c>
      <c r="GM349" s="329">
        <v>0</v>
      </c>
      <c r="GN349" s="329">
        <v>0</v>
      </c>
      <c r="GO349" s="329">
        <v>0</v>
      </c>
      <c r="GP349" s="144">
        <v>0</v>
      </c>
      <c r="GQ349" s="144">
        <v>0</v>
      </c>
      <c r="GR349" s="144">
        <v>0</v>
      </c>
      <c r="GS349" s="329">
        <v>0</v>
      </c>
      <c r="GT349" s="329">
        <v>0</v>
      </c>
      <c r="GU349" s="329">
        <v>0</v>
      </c>
      <c r="GV349" s="144">
        <v>0</v>
      </c>
      <c r="GW349" s="144">
        <v>0</v>
      </c>
      <c r="GX349" s="144">
        <v>0</v>
      </c>
      <c r="GY349" s="144">
        <v>0</v>
      </c>
      <c r="GZ349" s="144">
        <v>0</v>
      </c>
      <c r="HA349" s="144">
        <v>0</v>
      </c>
      <c r="HB349" s="144">
        <v>0</v>
      </c>
      <c r="HC349" s="144">
        <v>0</v>
      </c>
      <c r="HD349" s="144">
        <v>0</v>
      </c>
      <c r="HE349" s="144">
        <v>0</v>
      </c>
      <c r="HF349" s="144">
        <v>0</v>
      </c>
      <c r="HG349" s="144">
        <v>0</v>
      </c>
      <c r="HH349" s="144">
        <v>0</v>
      </c>
      <c r="HI349" s="144">
        <v>0</v>
      </c>
      <c r="HJ349" s="144">
        <v>0</v>
      </c>
      <c r="HK349" s="144">
        <v>0</v>
      </c>
      <c r="HL349" s="144">
        <v>0</v>
      </c>
      <c r="HM349" s="144">
        <v>0</v>
      </c>
      <c r="HN349" s="144">
        <v>0</v>
      </c>
      <c r="HO349" s="144">
        <v>0</v>
      </c>
      <c r="HP349" s="144">
        <v>0</v>
      </c>
      <c r="HQ349" s="144">
        <v>0</v>
      </c>
      <c r="HR349" s="144">
        <v>0</v>
      </c>
      <c r="HS349" s="144">
        <v>0</v>
      </c>
      <c r="HT349" s="144">
        <v>0</v>
      </c>
      <c r="HU349" s="144">
        <v>0</v>
      </c>
      <c r="HV349" s="144">
        <v>0</v>
      </c>
      <c r="HW349" s="144">
        <v>0</v>
      </c>
      <c r="HX349" s="144">
        <v>0</v>
      </c>
      <c r="HY349" s="144">
        <v>0</v>
      </c>
      <c r="HZ349" s="144">
        <v>0</v>
      </c>
      <c r="IA349" s="144">
        <v>0</v>
      </c>
      <c r="IB349" s="144">
        <v>0</v>
      </c>
      <c r="IC349" s="144">
        <v>0</v>
      </c>
      <c r="ID349" s="144">
        <v>0</v>
      </c>
      <c r="IE349" s="144">
        <v>0</v>
      </c>
      <c r="IF349" s="144">
        <v>0</v>
      </c>
      <c r="IG349" s="144">
        <v>0</v>
      </c>
      <c r="IH349" s="144">
        <v>0</v>
      </c>
      <c r="II349" s="144">
        <v>0</v>
      </c>
      <c r="IJ349" s="144">
        <v>0</v>
      </c>
      <c r="IK349" s="144">
        <v>0</v>
      </c>
      <c r="IL349" s="144">
        <v>0</v>
      </c>
      <c r="IM349" s="144">
        <v>0</v>
      </c>
      <c r="IN349" s="341">
        <f t="shared" si="276"/>
        <v>0</v>
      </c>
      <c r="IO349" s="144">
        <v>0</v>
      </c>
      <c r="IP349" s="144">
        <v>0</v>
      </c>
      <c r="IQ349" s="144">
        <v>0</v>
      </c>
      <c r="IR349" s="144">
        <v>0</v>
      </c>
      <c r="IS349" s="144">
        <v>0</v>
      </c>
      <c r="IT349" s="144">
        <v>0</v>
      </c>
      <c r="IU349" s="144">
        <v>0</v>
      </c>
      <c r="IV349" s="144">
        <v>0</v>
      </c>
      <c r="IW349" s="144">
        <v>0</v>
      </c>
      <c r="IX349" s="144">
        <v>0</v>
      </c>
      <c r="IY349" s="144">
        <v>0</v>
      </c>
      <c r="IZ349" s="144">
        <v>0</v>
      </c>
      <c r="JA349" s="144">
        <v>0</v>
      </c>
      <c r="JB349" s="144">
        <v>0</v>
      </c>
      <c r="JC349" s="343">
        <f t="shared" si="277"/>
        <v>0</v>
      </c>
      <c r="JD349" s="144">
        <v>0</v>
      </c>
      <c r="JE349" s="144">
        <v>0</v>
      </c>
      <c r="JF349" s="362">
        <f t="shared" si="278"/>
        <v>0</v>
      </c>
      <c r="JG349" s="144">
        <v>0</v>
      </c>
      <c r="JH349" s="144">
        <v>0</v>
      </c>
      <c r="JI349" s="144">
        <v>0</v>
      </c>
      <c r="JJ349" s="144">
        <v>0</v>
      </c>
      <c r="JK349" s="144">
        <v>0</v>
      </c>
      <c r="JL349" s="144">
        <v>0</v>
      </c>
      <c r="JM349" s="144">
        <v>0</v>
      </c>
      <c r="JN349" s="341">
        <f t="shared" si="279"/>
        <v>0</v>
      </c>
      <c r="JO349" s="144">
        <v>0</v>
      </c>
      <c r="JP349" s="144">
        <v>0</v>
      </c>
      <c r="JQ349" s="144">
        <v>0</v>
      </c>
      <c r="JR349" s="144">
        <v>0</v>
      </c>
      <c r="JS349" s="144">
        <v>0</v>
      </c>
      <c r="JT349" s="144">
        <v>0</v>
      </c>
      <c r="JU349" s="144">
        <v>0</v>
      </c>
      <c r="JV349" s="341">
        <f t="shared" si="280"/>
        <v>0</v>
      </c>
      <c r="JW349" s="144">
        <v>0</v>
      </c>
      <c r="JX349" s="144">
        <v>0</v>
      </c>
      <c r="JY349" s="144">
        <v>0</v>
      </c>
      <c r="JZ349" s="144">
        <v>0</v>
      </c>
      <c r="KA349" s="144">
        <v>0</v>
      </c>
      <c r="KB349" s="144">
        <v>0</v>
      </c>
      <c r="KC349">
        <v>0</v>
      </c>
      <c r="KD349" s="144">
        <v>0</v>
      </c>
      <c r="KE349" s="144">
        <v>0</v>
      </c>
      <c r="KF349" s="144">
        <v>0</v>
      </c>
      <c r="KG349" s="144">
        <v>0</v>
      </c>
      <c r="KH349" s="144">
        <v>0</v>
      </c>
      <c r="KI349" s="144">
        <v>0</v>
      </c>
      <c r="KJ349" s="144">
        <v>0</v>
      </c>
      <c r="KK349" s="144">
        <v>0</v>
      </c>
      <c r="KL349" s="144">
        <v>0</v>
      </c>
      <c r="KM349" s="144">
        <v>0</v>
      </c>
      <c r="KN349" s="144">
        <v>0</v>
      </c>
      <c r="KO349" s="144">
        <v>0</v>
      </c>
      <c r="KP349" s="144">
        <v>0</v>
      </c>
      <c r="KQ349" s="144">
        <v>0</v>
      </c>
      <c r="KR349" s="144">
        <v>0</v>
      </c>
      <c r="KS349" s="144">
        <v>0</v>
      </c>
      <c r="KT349" s="144">
        <v>0</v>
      </c>
      <c r="KU349" s="144">
        <v>0</v>
      </c>
      <c r="KV349" s="144">
        <v>0</v>
      </c>
      <c r="KW349" s="144">
        <v>0</v>
      </c>
      <c r="KX349" s="144">
        <v>0</v>
      </c>
      <c r="KY349" s="144">
        <v>0</v>
      </c>
      <c r="KZ349" s="379">
        <v>0</v>
      </c>
      <c r="LA349" s="379">
        <v>0</v>
      </c>
      <c r="LB349" s="379">
        <v>0</v>
      </c>
      <c r="LC349" s="379">
        <v>0</v>
      </c>
      <c r="LD349" s="379">
        <v>0</v>
      </c>
      <c r="LE349" s="379">
        <v>0</v>
      </c>
      <c r="LF349" s="379">
        <v>0</v>
      </c>
      <c r="LG349" s="379">
        <v>0</v>
      </c>
      <c r="LH349" s="379">
        <v>0</v>
      </c>
      <c r="LI349" s="379">
        <v>0</v>
      </c>
      <c r="LJ349" s="144">
        <v>0</v>
      </c>
      <c r="LK349" s="144">
        <v>0</v>
      </c>
      <c r="LL349" s="144">
        <v>0</v>
      </c>
      <c r="LM349" s="144">
        <v>0</v>
      </c>
      <c r="LN349" s="471">
        <v>0</v>
      </c>
      <c r="LO349" s="471">
        <v>0</v>
      </c>
      <c r="LP349" s="471">
        <v>0</v>
      </c>
      <c r="LQ349" s="144">
        <v>0</v>
      </c>
      <c r="LR349" s="144">
        <v>0</v>
      </c>
      <c r="LS349" s="144">
        <v>0</v>
      </c>
      <c r="LT349" s="144">
        <v>0</v>
      </c>
      <c r="LU349" s="144">
        <v>0</v>
      </c>
      <c r="LV349" s="144">
        <v>0</v>
      </c>
      <c r="LW349" s="144">
        <v>0</v>
      </c>
      <c r="LX349" s="144">
        <v>0</v>
      </c>
      <c r="LY349" s="144">
        <v>0</v>
      </c>
      <c r="LZ349" s="144">
        <v>0</v>
      </c>
      <c r="MA349" s="144">
        <v>0</v>
      </c>
      <c r="MB349" s="144">
        <v>0</v>
      </c>
      <c r="MC349" s="144">
        <v>0</v>
      </c>
      <c r="MD349" s="144">
        <v>0</v>
      </c>
      <c r="ME349" s="144">
        <v>0</v>
      </c>
      <c r="MF349" s="144">
        <v>0</v>
      </c>
      <c r="MG349" s="144">
        <v>0</v>
      </c>
      <c r="MH349" s="144">
        <v>0</v>
      </c>
      <c r="MI349" s="144">
        <v>0</v>
      </c>
      <c r="MJ349" s="144">
        <v>0</v>
      </c>
      <c r="MK349" s="144">
        <v>0</v>
      </c>
      <c r="ML349" s="144">
        <v>0</v>
      </c>
      <c r="MM349" s="144">
        <v>0</v>
      </c>
      <c r="MN349" s="144">
        <v>0</v>
      </c>
      <c r="MO349" s="144">
        <v>0</v>
      </c>
      <c r="MP349" s="144">
        <v>0</v>
      </c>
      <c r="MQ349" s="144">
        <v>0</v>
      </c>
      <c r="MR349" s="144">
        <v>0</v>
      </c>
      <c r="MS349" s="144">
        <v>0</v>
      </c>
      <c r="MT349" s="144">
        <v>0</v>
      </c>
      <c r="MU349" s="144">
        <v>0</v>
      </c>
      <c r="MV349" s="144">
        <v>0</v>
      </c>
      <c r="MW349" s="144">
        <v>0</v>
      </c>
      <c r="MX349" s="144">
        <v>0</v>
      </c>
      <c r="MY349" s="144">
        <v>0</v>
      </c>
      <c r="MZ349" s="144">
        <v>0</v>
      </c>
      <c r="NA349" s="144">
        <v>0</v>
      </c>
      <c r="NB349" s="144">
        <v>0</v>
      </c>
      <c r="NC349" s="144">
        <v>0</v>
      </c>
      <c r="ND349" s="144">
        <v>0</v>
      </c>
      <c r="NE349" s="144">
        <v>0</v>
      </c>
      <c r="NF349" s="144">
        <v>0</v>
      </c>
      <c r="NG349" s="144">
        <v>0</v>
      </c>
      <c r="NH349" s="144">
        <v>0</v>
      </c>
      <c r="NI349" s="144">
        <v>0</v>
      </c>
      <c r="NJ349" s="144">
        <v>0</v>
      </c>
      <c r="NK349" s="144">
        <v>0</v>
      </c>
      <c r="NL349" s="144">
        <v>0</v>
      </c>
      <c r="NM349" s="144">
        <v>0</v>
      </c>
      <c r="NN349" s="144">
        <v>0</v>
      </c>
      <c r="NO349" s="144">
        <v>0</v>
      </c>
      <c r="NP349" s="144">
        <v>0</v>
      </c>
      <c r="NQ349" s="144">
        <v>0</v>
      </c>
      <c r="NR349" s="144">
        <v>0</v>
      </c>
      <c r="NS349" s="144">
        <v>0</v>
      </c>
      <c r="NT349" s="144">
        <v>0</v>
      </c>
      <c r="NU349" s="144">
        <v>0</v>
      </c>
      <c r="NV349" s="144">
        <v>0</v>
      </c>
      <c r="NW349" s="144">
        <v>0</v>
      </c>
      <c r="NX349" s="144">
        <v>0</v>
      </c>
      <c r="NY349" s="144">
        <v>0</v>
      </c>
      <c r="NZ349" s="144">
        <v>0</v>
      </c>
      <c r="OA349" s="144">
        <v>0</v>
      </c>
      <c r="OB349" s="144">
        <v>0</v>
      </c>
      <c r="OC349" s="144">
        <v>0</v>
      </c>
      <c r="OD349" s="144">
        <v>0</v>
      </c>
      <c r="OE349" s="144">
        <v>0</v>
      </c>
      <c r="OF349" s="144">
        <v>0</v>
      </c>
      <c r="OG349" s="144">
        <v>0</v>
      </c>
      <c r="OH349" s="144">
        <v>0</v>
      </c>
      <c r="OI349" s="144">
        <v>0</v>
      </c>
      <c r="OJ349" s="144">
        <v>0</v>
      </c>
      <c r="OK349" s="144">
        <v>0</v>
      </c>
      <c r="OL349" s="144">
        <v>0</v>
      </c>
      <c r="OM349" s="144">
        <v>0</v>
      </c>
      <c r="ON349" s="144">
        <v>0</v>
      </c>
      <c r="OO349" s="144">
        <v>0</v>
      </c>
      <c r="OP349" s="144">
        <v>0</v>
      </c>
      <c r="OQ349" s="144">
        <v>0</v>
      </c>
      <c r="OR349" s="471">
        <v>0</v>
      </c>
      <c r="OS349" s="471">
        <v>0</v>
      </c>
      <c r="OT349" s="471">
        <v>0</v>
      </c>
      <c r="OU349" s="471">
        <v>0</v>
      </c>
      <c r="OV349" s="471">
        <v>0</v>
      </c>
      <c r="OW349" s="471">
        <v>0</v>
      </c>
      <c r="OX349" s="471">
        <v>0</v>
      </c>
      <c r="OY349" s="471">
        <v>0</v>
      </c>
      <c r="OZ349" s="471">
        <v>0</v>
      </c>
    </row>
    <row r="350" spans="1:417" s="144" customFormat="1" x14ac:dyDescent="0.2">
      <c r="A350" s="55"/>
      <c r="B350" s="318">
        <v>20</v>
      </c>
      <c r="C350" s="319">
        <f t="shared" ca="1" si="275"/>
        <v>0</v>
      </c>
      <c r="D350" s="322"/>
      <c r="E350" s="322"/>
      <c r="F350" s="322"/>
      <c r="G350" s="144">
        <v>4</v>
      </c>
      <c r="H350" s="144">
        <v>4</v>
      </c>
      <c r="I350" s="343">
        <v>3.5</v>
      </c>
      <c r="J350" s="144">
        <v>3</v>
      </c>
      <c r="K350" s="144">
        <v>2</v>
      </c>
      <c r="L350" s="144">
        <v>1</v>
      </c>
      <c r="M350" s="144">
        <v>2</v>
      </c>
      <c r="N350" s="144">
        <v>4</v>
      </c>
      <c r="O350" s="144">
        <v>5</v>
      </c>
      <c r="P350" s="144">
        <v>7</v>
      </c>
      <c r="Q350" s="144">
        <v>7</v>
      </c>
      <c r="R350" s="144">
        <v>9</v>
      </c>
      <c r="S350" s="144">
        <v>8</v>
      </c>
      <c r="T350" s="144">
        <v>7</v>
      </c>
      <c r="U350" s="144">
        <v>4</v>
      </c>
      <c r="V350" s="144">
        <v>2</v>
      </c>
      <c r="W350" s="144">
        <v>3</v>
      </c>
      <c r="X350" s="144">
        <v>3</v>
      </c>
      <c r="Y350" s="144">
        <v>1</v>
      </c>
      <c r="Z350" s="144">
        <v>1</v>
      </c>
      <c r="AA350" s="144">
        <v>1</v>
      </c>
      <c r="AB350" s="144">
        <v>1</v>
      </c>
      <c r="AC350" s="144">
        <v>1</v>
      </c>
      <c r="AD350" s="144">
        <v>1</v>
      </c>
      <c r="AE350" s="144">
        <v>1</v>
      </c>
      <c r="AF350" s="144">
        <v>1</v>
      </c>
      <c r="AG350" s="144">
        <v>2</v>
      </c>
      <c r="AH350" s="144">
        <v>2</v>
      </c>
      <c r="AI350" s="144">
        <v>1</v>
      </c>
      <c r="AJ350" s="144">
        <v>1</v>
      </c>
      <c r="AK350" s="144">
        <v>1</v>
      </c>
      <c r="AL350" s="144">
        <v>1</v>
      </c>
      <c r="AM350" s="144">
        <v>1</v>
      </c>
      <c r="AN350" s="144">
        <v>1</v>
      </c>
      <c r="AO350" s="144">
        <v>1</v>
      </c>
      <c r="AP350" s="363">
        <v>0.5</v>
      </c>
      <c r="AQ350" s="144">
        <v>0</v>
      </c>
      <c r="AR350" s="144">
        <v>0</v>
      </c>
      <c r="AS350" s="144">
        <v>0</v>
      </c>
      <c r="AT350" s="144">
        <v>0</v>
      </c>
      <c r="AU350" s="144">
        <v>0</v>
      </c>
      <c r="AV350" s="144">
        <v>0</v>
      </c>
      <c r="AW350" s="144">
        <v>0</v>
      </c>
      <c r="AX350" s="144">
        <v>0</v>
      </c>
      <c r="AY350" s="144">
        <v>0</v>
      </c>
      <c r="AZ350" s="144">
        <v>0</v>
      </c>
      <c r="BA350" s="144">
        <v>1</v>
      </c>
      <c r="BB350" s="144">
        <v>1</v>
      </c>
      <c r="BC350" s="144">
        <v>1</v>
      </c>
      <c r="BD350" s="144">
        <v>1</v>
      </c>
      <c r="BE350" s="144">
        <v>1</v>
      </c>
      <c r="BF350" s="144">
        <v>0</v>
      </c>
      <c r="BG350" s="144">
        <v>1</v>
      </c>
      <c r="BH350" s="144">
        <v>1</v>
      </c>
      <c r="BI350" s="144">
        <v>1</v>
      </c>
      <c r="BJ350" s="144">
        <v>1</v>
      </c>
      <c r="BK350" s="144">
        <v>1</v>
      </c>
      <c r="BL350" s="144">
        <v>1</v>
      </c>
      <c r="BM350" s="144">
        <v>1</v>
      </c>
      <c r="BN350" s="144">
        <v>1</v>
      </c>
      <c r="BO350" s="144">
        <v>1</v>
      </c>
      <c r="BP350" s="144">
        <v>0</v>
      </c>
      <c r="BQ350" s="144">
        <v>0</v>
      </c>
      <c r="BR350" s="144">
        <v>0</v>
      </c>
      <c r="BS350" s="371">
        <v>0</v>
      </c>
      <c r="BT350" s="144">
        <v>0</v>
      </c>
      <c r="BU350" s="144">
        <v>0</v>
      </c>
      <c r="BV350" s="144">
        <v>0</v>
      </c>
      <c r="BW350" s="144">
        <v>0</v>
      </c>
      <c r="BX350" s="144">
        <v>0</v>
      </c>
      <c r="BY350" s="144">
        <v>0</v>
      </c>
      <c r="BZ350" s="144">
        <v>0</v>
      </c>
      <c r="CA350" s="144">
        <v>0</v>
      </c>
      <c r="CB350" s="144">
        <v>0</v>
      </c>
      <c r="CC350" s="329">
        <v>0</v>
      </c>
      <c r="CD350" s="329">
        <v>0</v>
      </c>
      <c r="CE350" s="329">
        <v>0</v>
      </c>
      <c r="CF350" s="329">
        <v>0</v>
      </c>
      <c r="CG350" s="144">
        <v>0</v>
      </c>
      <c r="CH350" s="144">
        <v>0</v>
      </c>
      <c r="CI350" s="329">
        <v>0</v>
      </c>
      <c r="CJ350" s="144">
        <v>0</v>
      </c>
      <c r="CK350" s="144">
        <v>0</v>
      </c>
      <c r="CL350" s="144">
        <v>0</v>
      </c>
      <c r="CM350" s="144">
        <v>1</v>
      </c>
      <c r="CN350" s="144">
        <v>0</v>
      </c>
      <c r="CO350" s="144">
        <v>0</v>
      </c>
      <c r="CP350" s="144">
        <v>0</v>
      </c>
      <c r="CQ350" s="144">
        <v>0</v>
      </c>
      <c r="CR350" s="144">
        <v>0</v>
      </c>
      <c r="CS350" s="144">
        <v>0</v>
      </c>
      <c r="CT350" s="144">
        <v>0</v>
      </c>
      <c r="CU350" s="144">
        <v>0</v>
      </c>
      <c r="CV350" s="144">
        <v>0</v>
      </c>
      <c r="CW350" s="144">
        <v>0</v>
      </c>
      <c r="CX350" s="144">
        <v>0</v>
      </c>
      <c r="CY350" s="144">
        <v>0</v>
      </c>
      <c r="CZ350" s="144">
        <v>0</v>
      </c>
      <c r="DA350" s="144">
        <v>0</v>
      </c>
      <c r="DB350" s="144">
        <v>1</v>
      </c>
      <c r="DC350" s="144">
        <v>1</v>
      </c>
      <c r="DD350" s="144">
        <v>0</v>
      </c>
      <c r="DE350" s="144">
        <v>0</v>
      </c>
      <c r="DF350" s="144">
        <v>0</v>
      </c>
      <c r="DG350" s="144">
        <v>0</v>
      </c>
      <c r="DH350" s="144">
        <v>0</v>
      </c>
      <c r="DI350" s="144">
        <v>0</v>
      </c>
      <c r="DJ350" s="144">
        <v>0</v>
      </c>
      <c r="DK350" s="144">
        <v>0</v>
      </c>
      <c r="DL350" s="144">
        <v>0</v>
      </c>
      <c r="DM350" s="144">
        <v>0</v>
      </c>
      <c r="DN350" s="144">
        <v>0</v>
      </c>
      <c r="DO350" s="144">
        <v>0</v>
      </c>
      <c r="DP350" s="144">
        <v>0</v>
      </c>
      <c r="DQ350" s="144">
        <v>0</v>
      </c>
      <c r="DR350" s="329">
        <v>0</v>
      </c>
      <c r="DS350" s="144">
        <v>0</v>
      </c>
      <c r="DT350" s="329"/>
      <c r="DU350" s="329"/>
      <c r="DV350" s="329"/>
      <c r="DW350" s="329"/>
      <c r="DX350" s="329"/>
      <c r="DY350" s="329"/>
      <c r="DZ350" s="329"/>
      <c r="EA350" s="329"/>
      <c r="EB350" s="329"/>
      <c r="EC350" s="329"/>
      <c r="ED350" s="329"/>
      <c r="EE350" s="329"/>
      <c r="EF350" s="329"/>
      <c r="EG350" s="329"/>
      <c r="EH350" s="329"/>
      <c r="EI350" s="329"/>
      <c r="EJ350" s="329"/>
      <c r="EK350" s="329"/>
      <c r="EL350" s="329">
        <v>1</v>
      </c>
      <c r="EM350" s="329">
        <v>1</v>
      </c>
      <c r="EN350" s="329">
        <v>1</v>
      </c>
      <c r="EO350" s="144">
        <v>1</v>
      </c>
      <c r="EP350" s="329">
        <v>1</v>
      </c>
      <c r="EQ350" s="329">
        <v>1</v>
      </c>
      <c r="ER350" s="329">
        <v>1</v>
      </c>
      <c r="ES350" s="329">
        <v>1</v>
      </c>
      <c r="ET350" s="329">
        <v>1</v>
      </c>
      <c r="EU350" s="329"/>
      <c r="EV350" s="329"/>
      <c r="EW350" s="329"/>
      <c r="EX350" s="329"/>
      <c r="EY350" s="329"/>
      <c r="EZ350" s="329"/>
      <c r="FA350" s="329"/>
      <c r="FB350" s="329"/>
      <c r="FC350" s="329"/>
      <c r="FD350" s="329"/>
      <c r="FE350" s="329"/>
      <c r="FF350" s="329"/>
      <c r="FG350" s="329"/>
      <c r="FH350" s="329"/>
      <c r="FI350" s="329"/>
      <c r="FJ350" s="329"/>
      <c r="FL350" s="329"/>
      <c r="FM350" s="329"/>
      <c r="FN350" s="144">
        <v>0</v>
      </c>
      <c r="FQ350" s="329">
        <v>0</v>
      </c>
      <c r="FR350" s="144">
        <v>0</v>
      </c>
      <c r="FS350" s="329">
        <v>0</v>
      </c>
      <c r="FT350" s="144">
        <v>0</v>
      </c>
      <c r="FU350" s="329">
        <v>0</v>
      </c>
      <c r="FV350" s="329">
        <v>0</v>
      </c>
      <c r="FW350" s="329">
        <v>0</v>
      </c>
      <c r="FX350" s="329">
        <v>0</v>
      </c>
      <c r="FY350" s="329">
        <v>0</v>
      </c>
      <c r="FZ350" s="329">
        <v>0</v>
      </c>
      <c r="GA350" s="329">
        <v>0</v>
      </c>
      <c r="GB350" s="329">
        <v>0</v>
      </c>
      <c r="GC350" s="329">
        <v>0</v>
      </c>
      <c r="GD350" s="329">
        <v>0</v>
      </c>
      <c r="GE350" s="329">
        <v>0</v>
      </c>
      <c r="GF350" s="329">
        <v>0</v>
      </c>
      <c r="GG350" s="329">
        <v>0</v>
      </c>
      <c r="GH350" s="329">
        <v>0</v>
      </c>
      <c r="GI350" s="329">
        <v>1</v>
      </c>
      <c r="GJ350" s="329">
        <v>1</v>
      </c>
      <c r="GK350" s="329">
        <v>1</v>
      </c>
      <c r="GL350" s="329">
        <v>0</v>
      </c>
      <c r="GM350" s="329">
        <v>1</v>
      </c>
      <c r="GN350" s="329">
        <v>1</v>
      </c>
      <c r="GO350" s="329">
        <v>0</v>
      </c>
      <c r="GP350" s="144">
        <v>0</v>
      </c>
      <c r="GQ350" s="329">
        <v>0</v>
      </c>
      <c r="GR350" s="329">
        <v>0</v>
      </c>
      <c r="GS350" s="329">
        <v>0</v>
      </c>
      <c r="GT350" s="329">
        <v>0</v>
      </c>
      <c r="GU350" s="329">
        <v>0</v>
      </c>
      <c r="GV350" s="144">
        <v>1</v>
      </c>
      <c r="GW350" s="144">
        <v>0</v>
      </c>
      <c r="GX350" s="144">
        <v>0</v>
      </c>
      <c r="GY350" s="144">
        <v>0</v>
      </c>
      <c r="GZ350" s="144">
        <v>0</v>
      </c>
      <c r="HA350" s="144">
        <v>0</v>
      </c>
      <c r="HB350" s="144">
        <v>0</v>
      </c>
      <c r="HC350" s="144">
        <v>0</v>
      </c>
      <c r="HD350" s="144">
        <v>0</v>
      </c>
      <c r="HE350" s="144">
        <v>0</v>
      </c>
      <c r="HF350" s="144">
        <v>0</v>
      </c>
      <c r="HG350" s="144">
        <v>0</v>
      </c>
      <c r="HH350" s="144">
        <v>0</v>
      </c>
      <c r="HI350" s="144">
        <v>0</v>
      </c>
      <c r="HJ350" s="144">
        <v>0</v>
      </c>
      <c r="HK350" s="144">
        <v>0</v>
      </c>
      <c r="HL350" s="144">
        <v>0</v>
      </c>
      <c r="HM350" s="144">
        <v>0</v>
      </c>
      <c r="HN350" s="144">
        <v>0</v>
      </c>
      <c r="HO350" s="144">
        <v>0</v>
      </c>
      <c r="HP350" s="144">
        <v>0</v>
      </c>
      <c r="HQ350" s="144">
        <v>0</v>
      </c>
      <c r="HR350" s="144">
        <v>0</v>
      </c>
      <c r="HS350" s="144">
        <v>0</v>
      </c>
      <c r="HT350" s="144">
        <v>0</v>
      </c>
      <c r="HU350" s="144">
        <v>0</v>
      </c>
      <c r="HV350" s="144">
        <v>0</v>
      </c>
      <c r="HW350" s="144">
        <v>0</v>
      </c>
      <c r="HX350" s="144">
        <v>0</v>
      </c>
      <c r="HY350" s="144">
        <v>0</v>
      </c>
      <c r="HZ350" s="144">
        <v>0</v>
      </c>
      <c r="IA350" s="144">
        <v>0</v>
      </c>
      <c r="IB350" s="144">
        <v>0</v>
      </c>
      <c r="IC350" s="144">
        <v>0</v>
      </c>
      <c r="ID350" s="144">
        <v>0</v>
      </c>
      <c r="IE350" s="144">
        <v>0</v>
      </c>
      <c r="IF350" s="144">
        <v>0</v>
      </c>
      <c r="IG350" s="144">
        <v>0</v>
      </c>
      <c r="IH350" s="144">
        <v>0</v>
      </c>
      <c r="II350" s="144">
        <v>0</v>
      </c>
      <c r="IJ350" s="144">
        <v>0</v>
      </c>
      <c r="IK350" s="144">
        <v>0</v>
      </c>
      <c r="IL350" s="144">
        <v>0</v>
      </c>
      <c r="IM350" s="144">
        <v>0</v>
      </c>
      <c r="IN350" s="341">
        <f t="shared" si="276"/>
        <v>0</v>
      </c>
      <c r="IO350" s="144">
        <v>0</v>
      </c>
      <c r="IP350" s="144">
        <v>0</v>
      </c>
      <c r="IQ350" s="144">
        <v>0</v>
      </c>
      <c r="IR350" s="144">
        <v>0</v>
      </c>
      <c r="IS350" s="144">
        <v>0</v>
      </c>
      <c r="IT350" s="144">
        <v>0</v>
      </c>
      <c r="IU350" s="144">
        <v>0</v>
      </c>
      <c r="IV350" s="144">
        <v>0</v>
      </c>
      <c r="IW350" s="144">
        <v>0</v>
      </c>
      <c r="IX350" s="144">
        <v>0</v>
      </c>
      <c r="IY350" s="144">
        <v>0</v>
      </c>
      <c r="IZ350" s="144">
        <v>0</v>
      </c>
      <c r="JA350" s="144">
        <v>0</v>
      </c>
      <c r="JB350" s="144">
        <v>0</v>
      </c>
      <c r="JC350" s="343">
        <f t="shared" si="277"/>
        <v>0</v>
      </c>
      <c r="JD350" s="144">
        <v>0</v>
      </c>
      <c r="JE350" s="144">
        <v>0</v>
      </c>
      <c r="JF350" s="362">
        <f t="shared" si="278"/>
        <v>0</v>
      </c>
      <c r="JG350" s="144">
        <v>0</v>
      </c>
      <c r="JH350" s="144">
        <v>0</v>
      </c>
      <c r="JI350" s="144">
        <v>0</v>
      </c>
      <c r="JJ350" s="144">
        <v>0</v>
      </c>
      <c r="JK350" s="144">
        <v>0</v>
      </c>
      <c r="JL350" s="144">
        <v>0</v>
      </c>
      <c r="JM350" s="144">
        <v>0</v>
      </c>
      <c r="JN350" s="341">
        <f t="shared" si="279"/>
        <v>0</v>
      </c>
      <c r="JO350" s="144">
        <v>0</v>
      </c>
      <c r="JP350" s="144">
        <v>0</v>
      </c>
      <c r="JQ350" s="144">
        <v>0</v>
      </c>
      <c r="JR350" s="144">
        <v>0</v>
      </c>
      <c r="JS350" s="144">
        <v>0</v>
      </c>
      <c r="JT350" s="144">
        <v>0</v>
      </c>
      <c r="JU350" s="144">
        <v>0</v>
      </c>
      <c r="JV350" s="341">
        <f t="shared" si="280"/>
        <v>0</v>
      </c>
      <c r="JW350" s="144">
        <v>0</v>
      </c>
      <c r="JX350" s="144">
        <v>0</v>
      </c>
      <c r="JY350" s="144">
        <v>0</v>
      </c>
      <c r="JZ350" s="144">
        <v>0</v>
      </c>
      <c r="KA350" s="144">
        <v>0</v>
      </c>
      <c r="KB350" s="144">
        <v>0</v>
      </c>
      <c r="KC350">
        <v>0</v>
      </c>
      <c r="KD350" s="144">
        <v>0</v>
      </c>
      <c r="KE350" s="144">
        <v>0</v>
      </c>
      <c r="KF350" s="144">
        <v>0</v>
      </c>
      <c r="KG350" s="144">
        <v>0</v>
      </c>
      <c r="KH350" s="144">
        <v>0</v>
      </c>
      <c r="KI350" s="144">
        <v>0</v>
      </c>
      <c r="KJ350" s="144">
        <v>0</v>
      </c>
      <c r="KK350" s="144">
        <v>0</v>
      </c>
      <c r="KL350" s="144">
        <v>0</v>
      </c>
      <c r="KM350" s="144">
        <v>0</v>
      </c>
      <c r="KN350" s="144">
        <v>0</v>
      </c>
      <c r="KO350" s="144">
        <v>0</v>
      </c>
      <c r="KP350" s="144">
        <v>0</v>
      </c>
      <c r="KQ350" s="144">
        <v>0</v>
      </c>
      <c r="KR350" s="144">
        <v>0</v>
      </c>
      <c r="KS350" s="144">
        <v>0</v>
      </c>
      <c r="KT350" s="144">
        <v>0</v>
      </c>
      <c r="KU350" s="144">
        <v>0</v>
      </c>
      <c r="KV350" s="144">
        <v>0</v>
      </c>
      <c r="KW350" s="144">
        <v>0</v>
      </c>
      <c r="KX350" s="144">
        <v>0</v>
      </c>
      <c r="KY350" s="144">
        <v>0</v>
      </c>
      <c r="KZ350" s="379">
        <v>0</v>
      </c>
      <c r="LA350" s="379">
        <v>0</v>
      </c>
      <c r="LB350" s="379">
        <v>0</v>
      </c>
      <c r="LC350" s="379">
        <v>0</v>
      </c>
      <c r="LD350" s="379">
        <v>0</v>
      </c>
      <c r="LE350" s="379">
        <v>0</v>
      </c>
      <c r="LF350" s="379">
        <v>0</v>
      </c>
      <c r="LG350" s="379">
        <v>0</v>
      </c>
      <c r="LH350" s="379">
        <v>0</v>
      </c>
      <c r="LI350" s="379">
        <v>0</v>
      </c>
      <c r="LJ350" s="144">
        <v>0</v>
      </c>
      <c r="LK350" s="144">
        <v>0</v>
      </c>
      <c r="LL350" s="144">
        <v>0</v>
      </c>
      <c r="LM350" s="144">
        <v>0</v>
      </c>
      <c r="LN350" s="471">
        <v>0</v>
      </c>
      <c r="LO350" s="471">
        <v>0</v>
      </c>
      <c r="LP350" s="471">
        <v>0</v>
      </c>
      <c r="LQ350" s="144">
        <v>0</v>
      </c>
      <c r="LR350" s="144">
        <v>0</v>
      </c>
      <c r="LS350" s="144">
        <v>0</v>
      </c>
      <c r="LT350" s="144">
        <v>0</v>
      </c>
      <c r="LU350" s="144">
        <v>0</v>
      </c>
      <c r="LV350" s="144">
        <v>0</v>
      </c>
      <c r="LW350" s="144">
        <v>0</v>
      </c>
      <c r="LX350" s="144">
        <v>0</v>
      </c>
      <c r="LY350" s="144">
        <v>0</v>
      </c>
      <c r="LZ350" s="144">
        <v>0</v>
      </c>
      <c r="MA350" s="144">
        <v>0</v>
      </c>
      <c r="MB350" s="144">
        <v>0</v>
      </c>
      <c r="MC350" s="144">
        <v>0</v>
      </c>
      <c r="MD350" s="144">
        <v>0</v>
      </c>
      <c r="ME350" s="144">
        <v>0</v>
      </c>
      <c r="MF350" s="144">
        <v>0</v>
      </c>
      <c r="MG350" s="144">
        <v>0</v>
      </c>
      <c r="MH350" s="144">
        <v>0</v>
      </c>
      <c r="MI350" s="144">
        <v>0</v>
      </c>
      <c r="MJ350" s="144">
        <v>0</v>
      </c>
      <c r="MK350" s="144">
        <v>0</v>
      </c>
      <c r="ML350" s="144">
        <v>0</v>
      </c>
      <c r="MM350" s="144">
        <v>0</v>
      </c>
      <c r="MN350" s="144">
        <v>0</v>
      </c>
      <c r="MO350" s="144">
        <v>0</v>
      </c>
      <c r="MP350" s="144">
        <v>0</v>
      </c>
      <c r="MQ350" s="144">
        <v>0</v>
      </c>
      <c r="MR350" s="144">
        <v>0</v>
      </c>
      <c r="MS350" s="144">
        <v>0</v>
      </c>
      <c r="MT350" s="144">
        <v>0</v>
      </c>
      <c r="MU350" s="144">
        <v>0</v>
      </c>
      <c r="MV350" s="144">
        <v>0</v>
      </c>
      <c r="MW350" s="144">
        <v>0</v>
      </c>
      <c r="MX350" s="144">
        <v>0</v>
      </c>
      <c r="MY350" s="144">
        <v>0</v>
      </c>
      <c r="MZ350" s="144">
        <v>0</v>
      </c>
      <c r="NA350" s="144">
        <v>0</v>
      </c>
      <c r="NB350" s="144">
        <v>0</v>
      </c>
      <c r="NC350" s="144">
        <v>0</v>
      </c>
      <c r="ND350" s="144">
        <v>0</v>
      </c>
      <c r="NE350" s="144">
        <v>0</v>
      </c>
      <c r="NF350" s="144">
        <v>0</v>
      </c>
      <c r="NG350" s="144">
        <v>0</v>
      </c>
      <c r="NH350" s="144">
        <v>0</v>
      </c>
      <c r="NI350" s="144">
        <v>0</v>
      </c>
      <c r="NJ350" s="144">
        <v>0</v>
      </c>
      <c r="NK350" s="144">
        <v>0</v>
      </c>
      <c r="NL350" s="144">
        <v>0</v>
      </c>
      <c r="NM350" s="144">
        <v>0</v>
      </c>
      <c r="NN350" s="144">
        <v>0</v>
      </c>
      <c r="NO350" s="144">
        <v>0</v>
      </c>
      <c r="NP350" s="144">
        <v>0</v>
      </c>
      <c r="NQ350" s="144">
        <v>0</v>
      </c>
      <c r="NR350" s="144">
        <v>0</v>
      </c>
      <c r="NS350" s="144">
        <v>0</v>
      </c>
      <c r="NT350" s="144">
        <v>0</v>
      </c>
      <c r="NU350" s="144">
        <v>0</v>
      </c>
      <c r="NV350" s="144">
        <v>0</v>
      </c>
      <c r="NW350" s="144">
        <v>0</v>
      </c>
      <c r="NX350" s="144">
        <v>0</v>
      </c>
      <c r="NY350" s="144">
        <v>0</v>
      </c>
      <c r="NZ350" s="144">
        <v>0</v>
      </c>
      <c r="OA350" s="144">
        <v>0</v>
      </c>
      <c r="OB350" s="144">
        <v>0</v>
      </c>
      <c r="OC350" s="144">
        <v>0</v>
      </c>
      <c r="OD350" s="144">
        <v>0</v>
      </c>
      <c r="OE350" s="144">
        <v>0</v>
      </c>
      <c r="OF350" s="144">
        <v>0</v>
      </c>
      <c r="OG350" s="144">
        <v>0</v>
      </c>
      <c r="OH350" s="144">
        <v>0</v>
      </c>
      <c r="OI350" s="144">
        <v>0</v>
      </c>
      <c r="OJ350" s="144">
        <v>0</v>
      </c>
      <c r="OK350" s="144">
        <v>0</v>
      </c>
      <c r="OL350" s="144">
        <v>0</v>
      </c>
      <c r="OM350" s="144">
        <v>0</v>
      </c>
      <c r="ON350" s="144">
        <v>0</v>
      </c>
      <c r="OO350" s="144">
        <v>0</v>
      </c>
      <c r="OP350" s="144">
        <v>0</v>
      </c>
      <c r="OQ350" s="144">
        <v>0</v>
      </c>
      <c r="OR350" s="471">
        <v>0</v>
      </c>
      <c r="OS350" s="471">
        <v>0</v>
      </c>
      <c r="OT350" s="471">
        <v>0</v>
      </c>
      <c r="OU350" s="471">
        <v>0</v>
      </c>
      <c r="OV350" s="471">
        <v>0</v>
      </c>
      <c r="OW350" s="471">
        <v>0</v>
      </c>
      <c r="OX350" s="471">
        <v>0</v>
      </c>
      <c r="OY350" s="471">
        <v>0</v>
      </c>
      <c r="OZ350" s="471">
        <v>0</v>
      </c>
    </row>
    <row r="351" spans="1:417" s="144" customFormat="1" x14ac:dyDescent="0.2">
      <c r="A351" s="318"/>
      <c r="B351" s="318">
        <v>21</v>
      </c>
      <c r="C351" s="319">
        <f t="shared" ca="1" si="275"/>
        <v>0</v>
      </c>
      <c r="D351" s="322"/>
      <c r="E351" s="322"/>
      <c r="F351" s="322"/>
      <c r="G351" s="144">
        <v>2</v>
      </c>
      <c r="H351" s="144">
        <v>3</v>
      </c>
      <c r="I351" s="343">
        <v>2.5</v>
      </c>
      <c r="J351" s="144">
        <v>2</v>
      </c>
      <c r="K351" s="144">
        <v>2</v>
      </c>
      <c r="L351" s="144">
        <v>1</v>
      </c>
      <c r="M351" s="144">
        <v>2</v>
      </c>
      <c r="N351" s="144">
        <v>2</v>
      </c>
      <c r="O351" s="144">
        <v>1</v>
      </c>
      <c r="P351" s="144">
        <v>1</v>
      </c>
      <c r="Q351" s="144">
        <v>1</v>
      </c>
      <c r="R351" s="144">
        <v>1</v>
      </c>
      <c r="S351" s="144">
        <v>1</v>
      </c>
      <c r="T351" s="144">
        <v>1</v>
      </c>
      <c r="U351" s="144">
        <v>0</v>
      </c>
      <c r="V351" s="144">
        <v>0</v>
      </c>
      <c r="W351" s="144">
        <v>0</v>
      </c>
      <c r="X351" s="144">
        <v>1</v>
      </c>
      <c r="Y351" s="144">
        <v>1</v>
      </c>
      <c r="Z351" s="144">
        <v>1</v>
      </c>
      <c r="AA351" s="144">
        <v>1</v>
      </c>
      <c r="AB351" s="144">
        <v>2</v>
      </c>
      <c r="AC351" s="144">
        <v>2</v>
      </c>
      <c r="AD351" s="144">
        <v>2</v>
      </c>
      <c r="AE351" s="144">
        <v>3</v>
      </c>
      <c r="AF351" s="144">
        <v>3</v>
      </c>
      <c r="AG351" s="144">
        <v>3</v>
      </c>
      <c r="AH351" s="144">
        <v>3</v>
      </c>
      <c r="AI351" s="144">
        <v>2</v>
      </c>
      <c r="AJ351" s="144">
        <v>3</v>
      </c>
      <c r="AK351" s="144">
        <v>1</v>
      </c>
      <c r="AL351" s="144">
        <v>1</v>
      </c>
      <c r="AM351" s="144">
        <v>1</v>
      </c>
      <c r="AN351" s="144">
        <v>2</v>
      </c>
      <c r="AO351" s="144">
        <v>2</v>
      </c>
      <c r="AP351" s="363">
        <v>1.5</v>
      </c>
      <c r="AQ351" s="144">
        <v>1</v>
      </c>
      <c r="AR351" s="144">
        <v>1</v>
      </c>
      <c r="AS351" s="144">
        <v>2</v>
      </c>
      <c r="AT351" s="144">
        <v>2</v>
      </c>
      <c r="AU351" s="144">
        <v>3</v>
      </c>
      <c r="AV351" s="144">
        <v>3</v>
      </c>
      <c r="AW351" s="144">
        <v>3</v>
      </c>
      <c r="AX351" s="144">
        <v>1</v>
      </c>
      <c r="AY351" s="144">
        <v>0</v>
      </c>
      <c r="AZ351" s="144">
        <v>0</v>
      </c>
      <c r="BA351" s="144">
        <v>0</v>
      </c>
      <c r="BB351" s="144">
        <v>0</v>
      </c>
      <c r="BC351" s="144">
        <v>0</v>
      </c>
      <c r="BD351" s="144">
        <v>0</v>
      </c>
      <c r="BE351" s="144">
        <v>0</v>
      </c>
      <c r="BF351" s="144">
        <v>0</v>
      </c>
      <c r="BG351" s="144">
        <v>0</v>
      </c>
      <c r="BH351" s="144">
        <v>0</v>
      </c>
      <c r="BI351" s="144">
        <v>0</v>
      </c>
      <c r="BJ351" s="144">
        <v>0</v>
      </c>
      <c r="BK351" s="144">
        <v>0</v>
      </c>
      <c r="BL351" s="144">
        <v>0</v>
      </c>
      <c r="BM351" s="144">
        <v>0</v>
      </c>
      <c r="BN351" s="144">
        <v>0</v>
      </c>
      <c r="BO351" s="144">
        <v>0</v>
      </c>
      <c r="BP351" s="144">
        <v>0</v>
      </c>
      <c r="BQ351" s="144">
        <v>0</v>
      </c>
      <c r="BR351" s="144">
        <v>0</v>
      </c>
      <c r="BS351" s="371">
        <v>0</v>
      </c>
      <c r="BT351" s="144">
        <v>0</v>
      </c>
      <c r="BU351" s="144">
        <v>0</v>
      </c>
      <c r="BV351" s="144">
        <v>0</v>
      </c>
      <c r="BW351" s="144">
        <v>0</v>
      </c>
      <c r="BX351" s="144">
        <v>0</v>
      </c>
      <c r="BY351" s="144">
        <v>0</v>
      </c>
      <c r="BZ351" s="144">
        <v>0</v>
      </c>
      <c r="CA351" s="144">
        <v>0</v>
      </c>
      <c r="CB351" s="144">
        <v>0</v>
      </c>
      <c r="CC351" s="329">
        <v>0</v>
      </c>
      <c r="CD351" s="329">
        <v>0</v>
      </c>
      <c r="CE351" s="329">
        <v>1</v>
      </c>
      <c r="CF351" s="329">
        <v>1</v>
      </c>
      <c r="CG351" s="144">
        <v>0</v>
      </c>
      <c r="CH351" s="144">
        <v>0</v>
      </c>
      <c r="CI351" s="329">
        <v>0</v>
      </c>
      <c r="CJ351" s="144">
        <v>0</v>
      </c>
      <c r="CK351" s="144">
        <v>0</v>
      </c>
      <c r="CL351" s="144">
        <v>0</v>
      </c>
      <c r="CM351" s="144">
        <v>0</v>
      </c>
      <c r="CN351" s="144">
        <v>0</v>
      </c>
      <c r="CO351" s="144">
        <v>0</v>
      </c>
      <c r="CP351" s="144">
        <v>0</v>
      </c>
      <c r="CQ351" s="144">
        <v>0</v>
      </c>
      <c r="CR351" s="144">
        <v>0</v>
      </c>
      <c r="CS351" s="144">
        <v>0</v>
      </c>
      <c r="CT351" s="144">
        <v>0</v>
      </c>
      <c r="CU351" s="144">
        <v>0</v>
      </c>
      <c r="CV351" s="144">
        <v>0</v>
      </c>
      <c r="CW351" s="144">
        <v>0</v>
      </c>
      <c r="CX351" s="144">
        <v>0</v>
      </c>
      <c r="CY351" s="144">
        <v>0</v>
      </c>
      <c r="CZ351" s="144">
        <v>0</v>
      </c>
      <c r="DA351" s="144">
        <v>0</v>
      </c>
      <c r="DB351" s="144">
        <v>0</v>
      </c>
      <c r="DC351" s="144">
        <v>0</v>
      </c>
      <c r="DD351" s="144">
        <v>0</v>
      </c>
      <c r="DE351" s="144">
        <v>0</v>
      </c>
      <c r="DF351" s="144">
        <v>0.5</v>
      </c>
      <c r="DG351" s="144">
        <v>1</v>
      </c>
      <c r="DH351" s="144">
        <v>1</v>
      </c>
      <c r="DI351" s="144">
        <v>0</v>
      </c>
      <c r="DJ351" s="144">
        <v>0</v>
      </c>
      <c r="DK351" s="144">
        <v>1</v>
      </c>
      <c r="DL351" s="144">
        <v>1</v>
      </c>
      <c r="DM351" s="144">
        <v>1</v>
      </c>
      <c r="DN351" s="144">
        <v>0</v>
      </c>
      <c r="DO351" s="144">
        <v>0</v>
      </c>
      <c r="DP351" s="144">
        <v>0</v>
      </c>
      <c r="DQ351" s="144">
        <v>0</v>
      </c>
      <c r="DR351" s="329">
        <v>0</v>
      </c>
      <c r="DS351" s="144">
        <v>0</v>
      </c>
      <c r="DT351" s="329"/>
      <c r="DU351" s="329"/>
      <c r="DV351" s="329"/>
      <c r="DW351" s="329"/>
      <c r="DX351" s="329"/>
      <c r="DY351" s="329"/>
      <c r="DZ351" s="329"/>
      <c r="EA351" s="329"/>
      <c r="EB351" s="329"/>
      <c r="EC351" s="329"/>
      <c r="ED351" s="329"/>
      <c r="EE351" s="329"/>
      <c r="EF351" s="329"/>
      <c r="EG351" s="329"/>
      <c r="EH351" s="329"/>
      <c r="EI351" s="329"/>
      <c r="EJ351" s="329"/>
      <c r="EK351" s="329"/>
      <c r="EL351" s="329"/>
      <c r="EM351" s="329"/>
      <c r="EN351" s="329"/>
      <c r="EP351" s="329"/>
      <c r="EQ351" s="329"/>
      <c r="ER351" s="329"/>
      <c r="ES351" s="329"/>
      <c r="ET351" s="329"/>
      <c r="EU351" s="329"/>
      <c r="EV351" s="329"/>
      <c r="EW351" s="329"/>
      <c r="EX351" s="329"/>
      <c r="EY351" s="329"/>
      <c r="EZ351" s="329"/>
      <c r="FA351" s="329"/>
      <c r="FB351" s="329"/>
      <c r="FC351" s="329"/>
      <c r="FD351" s="329">
        <v>1</v>
      </c>
      <c r="FE351" s="329">
        <v>1</v>
      </c>
      <c r="FF351" s="329">
        <v>1</v>
      </c>
      <c r="FG351" s="329">
        <v>1</v>
      </c>
      <c r="FH351" s="329">
        <v>1</v>
      </c>
      <c r="FI351" s="329">
        <v>1</v>
      </c>
      <c r="FJ351" s="329">
        <v>1</v>
      </c>
      <c r="FL351" s="329"/>
      <c r="FM351" s="329"/>
      <c r="FN351" s="144">
        <v>0</v>
      </c>
      <c r="FQ351" s="329">
        <v>0</v>
      </c>
      <c r="FR351" s="144">
        <v>0</v>
      </c>
      <c r="FS351" s="329">
        <v>0</v>
      </c>
      <c r="FT351" s="144">
        <v>0</v>
      </c>
      <c r="FU351" s="329">
        <v>0</v>
      </c>
      <c r="FV351" s="329">
        <v>0</v>
      </c>
      <c r="FW351" s="329">
        <v>0</v>
      </c>
      <c r="FX351" s="329">
        <v>0</v>
      </c>
      <c r="FY351" s="329">
        <v>0</v>
      </c>
      <c r="FZ351" s="329">
        <v>0</v>
      </c>
      <c r="GA351" s="329">
        <v>0</v>
      </c>
      <c r="GB351" s="329">
        <v>0</v>
      </c>
      <c r="GC351" s="329">
        <v>0</v>
      </c>
      <c r="GD351" s="329">
        <v>0</v>
      </c>
      <c r="GE351" s="329">
        <v>0</v>
      </c>
      <c r="GF351" s="329">
        <v>0</v>
      </c>
      <c r="GG351" s="329">
        <v>0</v>
      </c>
      <c r="GH351" s="329">
        <v>0</v>
      </c>
      <c r="GI351" s="329">
        <v>0</v>
      </c>
      <c r="GJ351" s="329">
        <v>0</v>
      </c>
      <c r="GK351" s="329">
        <v>0</v>
      </c>
      <c r="GL351" s="329">
        <v>0</v>
      </c>
      <c r="GM351" s="329">
        <v>0</v>
      </c>
      <c r="GN351" s="329">
        <v>0</v>
      </c>
      <c r="GO351" s="329">
        <v>0</v>
      </c>
      <c r="GP351" s="144">
        <v>0</v>
      </c>
      <c r="GQ351" s="329">
        <v>0</v>
      </c>
      <c r="GR351" s="329">
        <v>0</v>
      </c>
      <c r="GS351" s="329">
        <v>0</v>
      </c>
      <c r="GT351" s="329">
        <v>0</v>
      </c>
      <c r="GU351" s="329">
        <v>0</v>
      </c>
      <c r="GV351" s="144">
        <v>0</v>
      </c>
      <c r="GW351" s="144">
        <v>0</v>
      </c>
      <c r="GX351" s="144">
        <v>0</v>
      </c>
      <c r="GY351" s="144">
        <v>0</v>
      </c>
      <c r="GZ351" s="144">
        <v>0</v>
      </c>
      <c r="HA351" s="144">
        <v>0</v>
      </c>
      <c r="HB351" s="144">
        <v>0</v>
      </c>
      <c r="HC351" s="144">
        <v>0</v>
      </c>
      <c r="HD351" s="144">
        <v>0</v>
      </c>
      <c r="HE351" s="144">
        <v>0</v>
      </c>
      <c r="HF351" s="144">
        <v>0</v>
      </c>
      <c r="HG351" s="144">
        <v>0</v>
      </c>
      <c r="HH351" s="144">
        <v>0</v>
      </c>
      <c r="HI351" s="144">
        <v>0</v>
      </c>
      <c r="HJ351" s="144">
        <v>0</v>
      </c>
      <c r="HK351" s="144">
        <v>1</v>
      </c>
      <c r="HL351" s="144">
        <v>0</v>
      </c>
      <c r="HM351" s="144">
        <v>0</v>
      </c>
      <c r="HN351" s="144">
        <v>0</v>
      </c>
      <c r="HO351" s="144">
        <v>0</v>
      </c>
      <c r="HP351" s="144">
        <v>0</v>
      </c>
      <c r="HQ351" s="144">
        <v>1</v>
      </c>
      <c r="HR351" s="144">
        <v>1</v>
      </c>
      <c r="HS351" s="144">
        <v>1</v>
      </c>
      <c r="HT351" s="144">
        <v>2</v>
      </c>
      <c r="HU351" s="144">
        <v>3</v>
      </c>
      <c r="HV351" s="144">
        <v>2</v>
      </c>
      <c r="HW351" s="144">
        <v>1</v>
      </c>
      <c r="HX351" s="144">
        <v>1</v>
      </c>
      <c r="HY351" s="144">
        <v>1</v>
      </c>
      <c r="HZ351" s="144">
        <v>0</v>
      </c>
      <c r="IA351" s="144">
        <v>0</v>
      </c>
      <c r="IB351" s="144">
        <v>1</v>
      </c>
      <c r="IC351" s="144">
        <v>1</v>
      </c>
      <c r="ID351" s="144">
        <v>0</v>
      </c>
      <c r="IE351" s="144">
        <v>0</v>
      </c>
      <c r="IF351" s="144">
        <v>0</v>
      </c>
      <c r="IG351" s="144">
        <v>0</v>
      </c>
      <c r="IH351" s="144">
        <v>0</v>
      </c>
      <c r="II351" s="144">
        <v>0</v>
      </c>
      <c r="IJ351" s="144">
        <v>0</v>
      </c>
      <c r="IK351" s="144">
        <v>0</v>
      </c>
      <c r="IL351" s="144">
        <v>0</v>
      </c>
      <c r="IM351" s="144">
        <v>0</v>
      </c>
      <c r="IN351" s="341">
        <f t="shared" si="276"/>
        <v>0</v>
      </c>
      <c r="IO351" s="144">
        <v>0</v>
      </c>
      <c r="IP351" s="144">
        <v>0</v>
      </c>
      <c r="IQ351" s="144">
        <v>0</v>
      </c>
      <c r="IR351" s="144">
        <v>0</v>
      </c>
      <c r="IS351" s="144">
        <v>0</v>
      </c>
      <c r="IT351" s="144">
        <v>0</v>
      </c>
      <c r="IU351" s="144">
        <v>0</v>
      </c>
      <c r="IV351" s="144">
        <v>0</v>
      </c>
      <c r="IW351" s="144">
        <v>0</v>
      </c>
      <c r="IX351" s="144">
        <v>0</v>
      </c>
      <c r="IY351" s="144">
        <v>0</v>
      </c>
      <c r="IZ351" s="144">
        <v>0</v>
      </c>
      <c r="JA351" s="144">
        <v>0</v>
      </c>
      <c r="JB351" s="144">
        <v>0</v>
      </c>
      <c r="JC351" s="343">
        <f t="shared" si="277"/>
        <v>0</v>
      </c>
      <c r="JD351" s="144">
        <v>0</v>
      </c>
      <c r="JE351" s="144">
        <v>0</v>
      </c>
      <c r="JF351" s="362">
        <f t="shared" si="278"/>
        <v>0</v>
      </c>
      <c r="JG351" s="144">
        <v>0</v>
      </c>
      <c r="JH351" s="144">
        <v>0</v>
      </c>
      <c r="JI351" s="144">
        <v>0</v>
      </c>
      <c r="JJ351" s="144">
        <v>0</v>
      </c>
      <c r="JK351" s="144">
        <v>0</v>
      </c>
      <c r="JL351" s="144">
        <v>0</v>
      </c>
      <c r="JM351" s="144">
        <v>0</v>
      </c>
      <c r="JN351" s="341">
        <f t="shared" si="279"/>
        <v>0</v>
      </c>
      <c r="JO351" s="144">
        <v>0</v>
      </c>
      <c r="JP351" s="144">
        <v>0</v>
      </c>
      <c r="JQ351" s="144">
        <v>1</v>
      </c>
      <c r="JR351" s="144">
        <v>1</v>
      </c>
      <c r="JS351" s="144">
        <v>1</v>
      </c>
      <c r="JT351" s="144">
        <v>1</v>
      </c>
      <c r="JU351" s="144">
        <v>1</v>
      </c>
      <c r="JV351" s="341">
        <f t="shared" si="280"/>
        <v>1</v>
      </c>
      <c r="JW351" s="144">
        <v>1</v>
      </c>
      <c r="JX351" s="144">
        <v>1</v>
      </c>
      <c r="JY351" s="144">
        <v>2</v>
      </c>
      <c r="JZ351" s="144">
        <v>2</v>
      </c>
      <c r="KA351" s="144">
        <v>1</v>
      </c>
      <c r="KB351" s="144">
        <v>0</v>
      </c>
      <c r="KC351">
        <v>0</v>
      </c>
      <c r="KD351" s="144">
        <v>0</v>
      </c>
      <c r="KE351" s="144">
        <v>0</v>
      </c>
      <c r="KF351" s="144">
        <v>1</v>
      </c>
      <c r="KG351" s="144">
        <v>1</v>
      </c>
      <c r="KH351" s="144">
        <v>1</v>
      </c>
      <c r="KI351" s="144">
        <v>1</v>
      </c>
      <c r="KJ351" s="144">
        <v>1</v>
      </c>
      <c r="KK351" s="144">
        <v>2</v>
      </c>
      <c r="KL351" s="144">
        <v>2</v>
      </c>
      <c r="KM351" s="144">
        <v>2</v>
      </c>
      <c r="KN351" s="144">
        <v>1</v>
      </c>
      <c r="KO351" s="144">
        <v>2</v>
      </c>
      <c r="KP351" s="144">
        <v>1</v>
      </c>
      <c r="KQ351" s="144">
        <v>1</v>
      </c>
      <c r="KR351" s="144">
        <v>1</v>
      </c>
      <c r="KS351" s="144">
        <v>1</v>
      </c>
      <c r="KT351" s="144">
        <v>1</v>
      </c>
      <c r="KU351" s="144">
        <v>0</v>
      </c>
      <c r="KV351" s="144">
        <v>0</v>
      </c>
      <c r="KW351" s="144">
        <v>0</v>
      </c>
      <c r="KX351" s="144">
        <v>0</v>
      </c>
      <c r="KY351" s="144">
        <v>1</v>
      </c>
      <c r="KZ351" s="144">
        <v>0</v>
      </c>
      <c r="LA351" s="144">
        <v>0</v>
      </c>
      <c r="LB351" s="144">
        <v>0</v>
      </c>
      <c r="LC351" s="144">
        <v>1</v>
      </c>
      <c r="LD351" s="144">
        <v>0</v>
      </c>
      <c r="LE351" s="144">
        <v>0</v>
      </c>
      <c r="LF351" s="144">
        <v>0</v>
      </c>
      <c r="LG351" s="144">
        <v>0</v>
      </c>
      <c r="LH351" s="144">
        <v>0</v>
      </c>
      <c r="LI351" s="144">
        <v>0</v>
      </c>
      <c r="LJ351" s="144">
        <v>0</v>
      </c>
      <c r="LK351" s="144">
        <v>0</v>
      </c>
      <c r="LL351" s="144">
        <v>0</v>
      </c>
      <c r="LM351" s="144">
        <v>0</v>
      </c>
      <c r="LN351" s="471">
        <v>0</v>
      </c>
      <c r="LO351" s="471">
        <v>0</v>
      </c>
      <c r="LP351" s="471">
        <v>0</v>
      </c>
      <c r="LQ351" s="144">
        <v>0</v>
      </c>
      <c r="LR351" s="144">
        <v>0</v>
      </c>
      <c r="LS351" s="144">
        <v>0</v>
      </c>
      <c r="LT351" s="144">
        <v>0</v>
      </c>
      <c r="LU351" s="144">
        <v>0</v>
      </c>
      <c r="LV351" s="144">
        <v>0</v>
      </c>
      <c r="LW351" s="144">
        <v>0</v>
      </c>
      <c r="LX351" s="144">
        <v>0</v>
      </c>
      <c r="LY351" s="144">
        <v>0</v>
      </c>
      <c r="LZ351" s="144">
        <v>0</v>
      </c>
      <c r="MA351" s="144">
        <v>0</v>
      </c>
      <c r="MB351" s="144">
        <v>0</v>
      </c>
      <c r="MC351" s="144">
        <v>0</v>
      </c>
      <c r="MD351" s="144">
        <v>0</v>
      </c>
      <c r="ME351" s="144">
        <v>0</v>
      </c>
      <c r="MF351" s="144">
        <v>0</v>
      </c>
      <c r="MG351" s="144">
        <v>0</v>
      </c>
      <c r="MH351" s="144">
        <v>0</v>
      </c>
      <c r="MI351" s="144">
        <v>0</v>
      </c>
      <c r="MJ351" s="144">
        <v>0</v>
      </c>
      <c r="MK351" s="144">
        <v>0</v>
      </c>
      <c r="ML351" s="144">
        <v>0</v>
      </c>
      <c r="MM351" s="144">
        <v>0</v>
      </c>
      <c r="MN351" s="144">
        <v>0</v>
      </c>
      <c r="MO351" s="144">
        <v>0</v>
      </c>
      <c r="MP351" s="144">
        <v>0</v>
      </c>
      <c r="MQ351" s="144">
        <v>0</v>
      </c>
      <c r="MR351" s="144">
        <v>0</v>
      </c>
      <c r="MS351" s="144">
        <v>0</v>
      </c>
      <c r="MT351" s="144">
        <v>0</v>
      </c>
      <c r="MU351" s="144">
        <v>0</v>
      </c>
      <c r="MV351" s="144">
        <v>0</v>
      </c>
      <c r="MW351" s="144">
        <v>0</v>
      </c>
      <c r="MX351" s="144">
        <v>0</v>
      </c>
      <c r="MY351" s="144">
        <v>0</v>
      </c>
      <c r="MZ351" s="144">
        <v>0</v>
      </c>
      <c r="NA351" s="144">
        <v>0</v>
      </c>
      <c r="NB351" s="144">
        <v>0</v>
      </c>
      <c r="NC351" s="144">
        <v>0</v>
      </c>
      <c r="ND351" s="144">
        <v>0</v>
      </c>
      <c r="NE351" s="144">
        <v>0</v>
      </c>
      <c r="NF351" s="144">
        <v>0</v>
      </c>
      <c r="NG351" s="144">
        <v>0</v>
      </c>
      <c r="NH351" s="144">
        <v>0</v>
      </c>
      <c r="NI351" s="144">
        <v>0</v>
      </c>
      <c r="NJ351" s="144">
        <v>0</v>
      </c>
      <c r="NK351" s="144">
        <v>0</v>
      </c>
      <c r="NL351" s="144">
        <v>0</v>
      </c>
      <c r="NM351" s="144">
        <v>0</v>
      </c>
      <c r="NN351" s="144">
        <v>0</v>
      </c>
      <c r="NO351" s="144">
        <v>0</v>
      </c>
      <c r="NP351" s="144">
        <v>0</v>
      </c>
      <c r="NQ351" s="144">
        <v>0</v>
      </c>
      <c r="NR351" s="144">
        <v>0</v>
      </c>
      <c r="NS351" s="144">
        <v>0</v>
      </c>
      <c r="NT351" s="144">
        <v>0</v>
      </c>
      <c r="NU351" s="144">
        <v>0</v>
      </c>
      <c r="NV351" s="144">
        <v>0</v>
      </c>
      <c r="NW351" s="144">
        <v>0</v>
      </c>
      <c r="NX351" s="144">
        <v>0</v>
      </c>
      <c r="NY351" s="144">
        <v>0</v>
      </c>
      <c r="NZ351" s="144">
        <v>0</v>
      </c>
      <c r="OA351" s="144">
        <v>0</v>
      </c>
      <c r="OB351" s="144">
        <v>0</v>
      </c>
      <c r="OC351" s="144">
        <v>0</v>
      </c>
      <c r="OD351" s="144">
        <v>0</v>
      </c>
      <c r="OE351" s="144">
        <v>0</v>
      </c>
      <c r="OF351" s="144">
        <v>0</v>
      </c>
      <c r="OG351" s="144">
        <v>0</v>
      </c>
      <c r="OH351" s="144">
        <v>0</v>
      </c>
      <c r="OI351" s="144">
        <v>0</v>
      </c>
      <c r="OJ351" s="144">
        <v>0</v>
      </c>
      <c r="OK351" s="144">
        <v>0</v>
      </c>
      <c r="OL351" s="144">
        <v>0</v>
      </c>
      <c r="OM351" s="144">
        <v>0</v>
      </c>
      <c r="ON351" s="144">
        <v>0</v>
      </c>
      <c r="OO351" s="144">
        <v>0</v>
      </c>
      <c r="OP351" s="144">
        <v>0</v>
      </c>
      <c r="OQ351" s="144">
        <v>0</v>
      </c>
      <c r="OR351" s="471">
        <v>0</v>
      </c>
      <c r="OS351" s="471">
        <v>0</v>
      </c>
      <c r="OT351" s="471">
        <v>0</v>
      </c>
      <c r="OU351" s="471">
        <v>0</v>
      </c>
      <c r="OV351" s="144">
        <v>0</v>
      </c>
      <c r="OW351" s="144">
        <v>0</v>
      </c>
      <c r="OX351" s="144">
        <v>0</v>
      </c>
      <c r="OY351" s="144">
        <v>0</v>
      </c>
      <c r="OZ351" s="471">
        <v>0</v>
      </c>
    </row>
    <row r="352" spans="1:417" s="144" customFormat="1" x14ac:dyDescent="0.2">
      <c r="A352" s="55"/>
      <c r="B352" s="318">
        <v>22</v>
      </c>
      <c r="C352" s="319">
        <f t="shared" ca="1" si="275"/>
        <v>0</v>
      </c>
      <c r="D352" s="322"/>
      <c r="E352" s="322"/>
      <c r="F352" s="322"/>
      <c r="G352" s="144">
        <v>20</v>
      </c>
      <c r="H352" s="144">
        <v>20</v>
      </c>
      <c r="I352" s="343">
        <v>16.5</v>
      </c>
      <c r="J352" s="144">
        <v>13</v>
      </c>
      <c r="K352" s="144">
        <v>15</v>
      </c>
      <c r="L352" s="144">
        <v>13</v>
      </c>
      <c r="M352" s="144">
        <v>8</v>
      </c>
      <c r="N352" s="144">
        <v>8</v>
      </c>
      <c r="O352" s="144">
        <v>7</v>
      </c>
      <c r="P352" s="144">
        <v>8</v>
      </c>
      <c r="Q352" s="144">
        <v>8</v>
      </c>
      <c r="R352" s="144">
        <v>7</v>
      </c>
      <c r="S352" s="144">
        <v>9</v>
      </c>
      <c r="T352" s="144">
        <v>8</v>
      </c>
      <c r="U352" s="144">
        <v>6</v>
      </c>
      <c r="V352" s="144">
        <v>6</v>
      </c>
      <c r="W352" s="144">
        <v>7</v>
      </c>
      <c r="X352" s="144">
        <v>9</v>
      </c>
      <c r="Y352" s="144">
        <v>10</v>
      </c>
      <c r="Z352" s="144">
        <v>10</v>
      </c>
      <c r="AA352" s="144">
        <v>11</v>
      </c>
      <c r="AB352" s="144">
        <v>10</v>
      </c>
      <c r="AC352" s="144">
        <v>11</v>
      </c>
      <c r="AD352" s="144">
        <v>9</v>
      </c>
      <c r="AE352" s="144">
        <v>9</v>
      </c>
      <c r="AF352" s="144">
        <v>5</v>
      </c>
      <c r="AG352" s="144">
        <v>5</v>
      </c>
      <c r="AH352" s="144">
        <v>6</v>
      </c>
      <c r="AI352" s="144">
        <v>7</v>
      </c>
      <c r="AJ352" s="144">
        <v>14</v>
      </c>
      <c r="AK352" s="144">
        <v>16</v>
      </c>
      <c r="AL352" s="144">
        <v>16</v>
      </c>
      <c r="AM352" s="144">
        <v>14</v>
      </c>
      <c r="AN352" s="144">
        <v>18</v>
      </c>
      <c r="AO352" s="144">
        <v>19</v>
      </c>
      <c r="AP352" s="363">
        <v>21</v>
      </c>
      <c r="AQ352" s="144">
        <v>23</v>
      </c>
      <c r="AR352" s="144">
        <v>23</v>
      </c>
      <c r="AS352" s="144">
        <v>26</v>
      </c>
      <c r="AT352" s="144">
        <v>28</v>
      </c>
      <c r="AU352" s="144">
        <v>26</v>
      </c>
      <c r="AV352" s="144">
        <v>27</v>
      </c>
      <c r="AW352" s="144">
        <v>29</v>
      </c>
      <c r="AX352" s="144">
        <v>26</v>
      </c>
      <c r="AY352" s="144">
        <v>24</v>
      </c>
      <c r="AZ352" s="144">
        <v>18</v>
      </c>
      <c r="BA352" s="144">
        <v>15</v>
      </c>
      <c r="BB352" s="144">
        <v>14</v>
      </c>
      <c r="BC352" s="144">
        <v>15</v>
      </c>
      <c r="BD352" s="144">
        <v>13</v>
      </c>
      <c r="BE352" s="144">
        <v>12</v>
      </c>
      <c r="BF352" s="144">
        <v>9</v>
      </c>
      <c r="BG352" s="144">
        <v>7</v>
      </c>
      <c r="BH352" s="144">
        <v>6</v>
      </c>
      <c r="BI352" s="144">
        <v>7</v>
      </c>
      <c r="BJ352" s="144">
        <v>6</v>
      </c>
      <c r="BK352" s="144">
        <v>6</v>
      </c>
      <c r="BL352" s="144">
        <v>6</v>
      </c>
      <c r="BM352" s="144">
        <v>4</v>
      </c>
      <c r="BN352" s="144">
        <v>3</v>
      </c>
      <c r="BO352" s="144">
        <v>4</v>
      </c>
      <c r="BP352" s="144">
        <v>4</v>
      </c>
      <c r="BQ352" s="144">
        <v>4</v>
      </c>
      <c r="BR352" s="144">
        <v>2</v>
      </c>
      <c r="BS352" s="371">
        <v>0</v>
      </c>
      <c r="BT352" s="144">
        <v>1</v>
      </c>
      <c r="BU352" s="144">
        <v>0</v>
      </c>
      <c r="BV352" s="144">
        <v>0</v>
      </c>
      <c r="BW352" s="144">
        <v>0</v>
      </c>
      <c r="BX352" s="144">
        <v>0</v>
      </c>
      <c r="BY352" s="144">
        <v>0</v>
      </c>
      <c r="BZ352" s="144">
        <v>0</v>
      </c>
      <c r="CA352" s="144">
        <v>0</v>
      </c>
      <c r="CB352" s="144">
        <v>0</v>
      </c>
      <c r="CC352" s="329">
        <v>0</v>
      </c>
      <c r="CD352" s="329">
        <v>0</v>
      </c>
      <c r="CE352" s="329">
        <v>0</v>
      </c>
      <c r="CF352" s="329">
        <v>0</v>
      </c>
      <c r="CG352" s="144">
        <v>0</v>
      </c>
      <c r="CH352" s="144">
        <v>0</v>
      </c>
      <c r="CI352" s="329">
        <v>0</v>
      </c>
      <c r="CJ352" s="144">
        <v>0</v>
      </c>
      <c r="CK352" s="144">
        <v>0</v>
      </c>
      <c r="CL352" s="144">
        <v>0</v>
      </c>
      <c r="CM352" s="144">
        <v>0</v>
      </c>
      <c r="CN352" s="144">
        <v>1</v>
      </c>
      <c r="CO352" s="144">
        <v>0</v>
      </c>
      <c r="CP352" s="144">
        <v>0</v>
      </c>
      <c r="CQ352" s="144">
        <v>0</v>
      </c>
      <c r="CR352" s="144">
        <v>0</v>
      </c>
      <c r="CS352" s="144">
        <v>0</v>
      </c>
      <c r="CT352" s="144">
        <v>0</v>
      </c>
      <c r="CU352" s="144">
        <v>0</v>
      </c>
      <c r="CV352" s="144">
        <v>0</v>
      </c>
      <c r="CW352" s="144">
        <v>0</v>
      </c>
      <c r="CX352" s="144">
        <v>0</v>
      </c>
      <c r="CY352" s="144">
        <v>0</v>
      </c>
      <c r="CZ352" s="144">
        <v>0</v>
      </c>
      <c r="DA352" s="144">
        <v>0</v>
      </c>
      <c r="DB352" s="144">
        <v>0</v>
      </c>
      <c r="DC352" s="144">
        <v>0</v>
      </c>
      <c r="DD352" s="144">
        <v>0</v>
      </c>
      <c r="DE352" s="144">
        <v>0</v>
      </c>
      <c r="DF352" s="144">
        <v>0</v>
      </c>
      <c r="DG352" s="144">
        <v>0</v>
      </c>
      <c r="DH352" s="144">
        <v>2</v>
      </c>
      <c r="DI352" s="144">
        <v>0</v>
      </c>
      <c r="DJ352" s="144">
        <v>0</v>
      </c>
      <c r="DK352" s="144">
        <v>0</v>
      </c>
      <c r="DL352" s="144">
        <v>0</v>
      </c>
      <c r="DM352" s="144">
        <v>0</v>
      </c>
      <c r="DN352" s="144">
        <v>0</v>
      </c>
      <c r="DO352" s="144">
        <v>0</v>
      </c>
      <c r="DP352" s="144">
        <v>0</v>
      </c>
      <c r="DQ352" s="144">
        <v>0</v>
      </c>
      <c r="DR352" s="329">
        <v>0</v>
      </c>
      <c r="DS352" s="144">
        <v>0</v>
      </c>
      <c r="DT352" s="329"/>
      <c r="DU352" s="329"/>
      <c r="DV352" s="329"/>
      <c r="DW352" s="329"/>
      <c r="DX352" s="329"/>
      <c r="DY352" s="329"/>
      <c r="DZ352" s="329"/>
      <c r="EA352" s="329"/>
      <c r="EB352" s="329"/>
      <c r="EC352" s="329"/>
      <c r="ED352" s="329"/>
      <c r="EE352" s="329"/>
      <c r="EF352" s="329"/>
      <c r="EG352" s="329"/>
      <c r="EH352" s="329"/>
      <c r="EI352" s="329"/>
      <c r="EJ352" s="329"/>
      <c r="EK352" s="329"/>
      <c r="EL352" s="329"/>
      <c r="EM352" s="329"/>
      <c r="EN352" s="329"/>
      <c r="EP352" s="329"/>
      <c r="EQ352" s="329"/>
      <c r="ER352" s="329"/>
      <c r="ES352" s="329"/>
      <c r="ET352" s="329"/>
      <c r="EU352" s="329"/>
      <c r="EV352" s="329"/>
      <c r="EW352" s="329"/>
      <c r="EX352" s="329"/>
      <c r="EY352" s="329"/>
      <c r="EZ352" s="329"/>
      <c r="FA352" s="329"/>
      <c r="FB352" s="329"/>
      <c r="FC352" s="329"/>
      <c r="FD352" s="329"/>
      <c r="FE352" s="329"/>
      <c r="FF352" s="329"/>
      <c r="FG352" s="329"/>
      <c r="FH352" s="329"/>
      <c r="FI352" s="329"/>
      <c r="FJ352" s="329"/>
      <c r="FK352" s="144">
        <v>1</v>
      </c>
      <c r="FL352" s="329"/>
      <c r="FM352" s="329"/>
      <c r="FN352" s="144">
        <v>1</v>
      </c>
      <c r="FO352" s="144">
        <v>1</v>
      </c>
      <c r="FQ352" s="329">
        <v>0</v>
      </c>
      <c r="FR352" s="144">
        <v>0</v>
      </c>
      <c r="FS352" s="329">
        <v>0</v>
      </c>
      <c r="FT352" s="144">
        <v>1</v>
      </c>
      <c r="FU352" s="329">
        <v>1</v>
      </c>
      <c r="FV352" s="329">
        <v>1</v>
      </c>
      <c r="FW352" s="329">
        <v>1</v>
      </c>
      <c r="FX352" s="329">
        <v>1</v>
      </c>
      <c r="FY352" s="329">
        <v>0</v>
      </c>
      <c r="FZ352" s="329">
        <v>0</v>
      </c>
      <c r="GA352" s="329">
        <v>0</v>
      </c>
      <c r="GB352" s="329">
        <v>0</v>
      </c>
      <c r="GC352" s="329">
        <v>0</v>
      </c>
      <c r="GD352" s="329">
        <v>0</v>
      </c>
      <c r="GE352" s="329">
        <v>0</v>
      </c>
      <c r="GF352" s="329">
        <v>0</v>
      </c>
      <c r="GG352" s="329">
        <v>0</v>
      </c>
      <c r="GH352" s="329">
        <v>0</v>
      </c>
      <c r="GI352" s="329">
        <v>0</v>
      </c>
      <c r="GJ352" s="329">
        <v>0</v>
      </c>
      <c r="GK352" s="329">
        <v>0</v>
      </c>
      <c r="GL352" s="329">
        <v>0</v>
      </c>
      <c r="GM352" s="329">
        <v>0</v>
      </c>
      <c r="GN352" s="329">
        <v>0</v>
      </c>
      <c r="GO352" s="329">
        <v>2</v>
      </c>
      <c r="GP352" s="144">
        <v>2</v>
      </c>
      <c r="GQ352" s="329">
        <v>1</v>
      </c>
      <c r="GR352" s="329">
        <v>1</v>
      </c>
      <c r="GS352" s="329">
        <v>1</v>
      </c>
      <c r="GT352" s="329">
        <v>1</v>
      </c>
      <c r="GU352" s="329">
        <v>0</v>
      </c>
      <c r="GV352" s="144">
        <v>0</v>
      </c>
      <c r="GW352" s="144">
        <v>0</v>
      </c>
      <c r="GX352" s="144">
        <v>1</v>
      </c>
      <c r="GY352" s="144">
        <v>1</v>
      </c>
      <c r="GZ352" s="144">
        <v>1</v>
      </c>
      <c r="HA352" s="144">
        <v>0</v>
      </c>
      <c r="HB352" s="144">
        <v>0</v>
      </c>
      <c r="HC352" s="144">
        <v>0</v>
      </c>
      <c r="HD352" s="144">
        <v>0</v>
      </c>
      <c r="HE352" s="144">
        <v>0</v>
      </c>
      <c r="HF352" s="144">
        <v>0</v>
      </c>
      <c r="HG352" s="144">
        <v>0</v>
      </c>
      <c r="HH352" s="144">
        <v>0</v>
      </c>
      <c r="HI352" s="144">
        <v>0</v>
      </c>
      <c r="HJ352" s="144">
        <v>0</v>
      </c>
      <c r="HK352" s="144">
        <v>0</v>
      </c>
      <c r="HL352" s="144">
        <v>0</v>
      </c>
      <c r="HM352" s="144">
        <v>0</v>
      </c>
      <c r="HN352" s="144">
        <v>0</v>
      </c>
      <c r="HO352" s="144">
        <v>0</v>
      </c>
      <c r="HP352" s="144">
        <v>0</v>
      </c>
      <c r="HQ352" s="144">
        <v>0</v>
      </c>
      <c r="HR352" s="144">
        <v>0</v>
      </c>
      <c r="HS352" s="144">
        <v>0</v>
      </c>
      <c r="HT352" s="144">
        <v>0</v>
      </c>
      <c r="HU352" s="144">
        <v>0</v>
      </c>
      <c r="HV352" s="144">
        <v>0</v>
      </c>
      <c r="HW352" s="144">
        <v>0</v>
      </c>
      <c r="HX352" s="144">
        <v>0</v>
      </c>
      <c r="HY352" s="144">
        <v>0</v>
      </c>
      <c r="HZ352" s="144">
        <v>0</v>
      </c>
      <c r="IA352" s="144">
        <v>0</v>
      </c>
      <c r="IB352" s="144">
        <v>0</v>
      </c>
      <c r="IC352" s="144">
        <v>0</v>
      </c>
      <c r="ID352" s="144">
        <v>0</v>
      </c>
      <c r="IE352" s="144">
        <v>0</v>
      </c>
      <c r="IF352" s="144">
        <v>0</v>
      </c>
      <c r="IG352" s="144">
        <v>0</v>
      </c>
      <c r="IH352" s="144">
        <v>0</v>
      </c>
      <c r="II352" s="144">
        <v>0</v>
      </c>
      <c r="IJ352" s="144">
        <v>0</v>
      </c>
      <c r="IK352" s="144">
        <v>0</v>
      </c>
      <c r="IL352" s="144">
        <v>0</v>
      </c>
      <c r="IM352" s="144">
        <v>0</v>
      </c>
      <c r="IN352" s="341">
        <f t="shared" si="276"/>
        <v>0</v>
      </c>
      <c r="IO352" s="144">
        <v>0</v>
      </c>
      <c r="IP352" s="144">
        <v>0</v>
      </c>
      <c r="IQ352" s="144">
        <v>0</v>
      </c>
      <c r="IR352" s="144">
        <v>0</v>
      </c>
      <c r="IS352" s="144">
        <v>0</v>
      </c>
      <c r="IT352" s="144">
        <v>0</v>
      </c>
      <c r="IU352" s="144">
        <v>0</v>
      </c>
      <c r="IV352" s="144">
        <v>0</v>
      </c>
      <c r="IW352" s="144">
        <v>0</v>
      </c>
      <c r="IX352" s="144">
        <v>0</v>
      </c>
      <c r="IY352" s="144">
        <v>0</v>
      </c>
      <c r="IZ352" s="144">
        <v>0</v>
      </c>
      <c r="JA352" s="144">
        <v>0</v>
      </c>
      <c r="JB352" s="144">
        <v>0</v>
      </c>
      <c r="JC352" s="343">
        <f t="shared" si="277"/>
        <v>0</v>
      </c>
      <c r="JD352" s="144">
        <v>0</v>
      </c>
      <c r="JE352" s="144">
        <v>0</v>
      </c>
      <c r="JF352" s="362">
        <f t="shared" si="278"/>
        <v>0</v>
      </c>
      <c r="JG352" s="144">
        <v>0</v>
      </c>
      <c r="JH352" s="144">
        <v>0</v>
      </c>
      <c r="JI352" s="144">
        <v>0</v>
      </c>
      <c r="JJ352" s="144">
        <v>0</v>
      </c>
      <c r="JK352" s="144">
        <v>0</v>
      </c>
      <c r="JL352" s="144">
        <v>0</v>
      </c>
      <c r="JM352" s="144">
        <v>0</v>
      </c>
      <c r="JN352" s="341">
        <f t="shared" si="279"/>
        <v>0</v>
      </c>
      <c r="JO352" s="144">
        <v>0</v>
      </c>
      <c r="JP352" s="144">
        <v>0</v>
      </c>
      <c r="JQ352" s="144">
        <v>0</v>
      </c>
      <c r="JR352" s="144">
        <v>0</v>
      </c>
      <c r="JS352" s="144">
        <v>0</v>
      </c>
      <c r="JT352" s="144">
        <v>0</v>
      </c>
      <c r="JU352" s="144">
        <v>0</v>
      </c>
      <c r="JV352" s="341">
        <f t="shared" si="280"/>
        <v>0</v>
      </c>
      <c r="JW352" s="144">
        <v>0</v>
      </c>
      <c r="JX352" s="144">
        <v>0</v>
      </c>
      <c r="JY352" s="144">
        <v>0</v>
      </c>
      <c r="JZ352" s="144">
        <v>0</v>
      </c>
      <c r="KA352" s="144">
        <v>0</v>
      </c>
      <c r="KB352" s="144">
        <v>0</v>
      </c>
      <c r="KC352">
        <v>0</v>
      </c>
      <c r="KD352" s="144">
        <v>0</v>
      </c>
      <c r="KE352" s="144">
        <v>0</v>
      </c>
      <c r="KF352" s="144">
        <v>0</v>
      </c>
      <c r="KG352" s="144">
        <v>0</v>
      </c>
      <c r="KH352" s="144">
        <v>0</v>
      </c>
      <c r="KI352" s="144">
        <v>0</v>
      </c>
      <c r="KJ352" s="144">
        <v>0</v>
      </c>
      <c r="KK352" s="144">
        <v>0</v>
      </c>
      <c r="KL352" s="144">
        <v>0</v>
      </c>
      <c r="KM352" s="144">
        <v>0</v>
      </c>
      <c r="KN352" s="144">
        <v>0</v>
      </c>
      <c r="KO352" s="144">
        <v>0</v>
      </c>
      <c r="KP352" s="144">
        <v>0</v>
      </c>
      <c r="KQ352" s="144">
        <v>0</v>
      </c>
      <c r="KR352" s="144">
        <v>0</v>
      </c>
      <c r="KS352" s="144">
        <v>0</v>
      </c>
      <c r="KT352" s="144">
        <v>0</v>
      </c>
      <c r="KU352" s="144">
        <v>0</v>
      </c>
      <c r="KV352" s="144">
        <v>0</v>
      </c>
      <c r="KW352" s="144">
        <v>0</v>
      </c>
      <c r="KX352" s="144">
        <v>0</v>
      </c>
      <c r="KY352" s="144">
        <v>0</v>
      </c>
      <c r="KZ352" s="379">
        <v>0</v>
      </c>
      <c r="LA352" s="379">
        <v>0</v>
      </c>
      <c r="LB352" s="379">
        <v>0</v>
      </c>
      <c r="LC352" s="379">
        <v>0</v>
      </c>
      <c r="LD352" s="379">
        <v>0</v>
      </c>
      <c r="LE352" s="379">
        <v>0</v>
      </c>
      <c r="LF352" s="379">
        <v>0</v>
      </c>
      <c r="LG352" s="379">
        <v>0</v>
      </c>
      <c r="LH352" s="379">
        <v>0</v>
      </c>
      <c r="LI352" s="379">
        <v>0</v>
      </c>
      <c r="LJ352" s="144">
        <v>0</v>
      </c>
      <c r="LK352" s="144">
        <v>0</v>
      </c>
      <c r="LL352" s="144">
        <v>0</v>
      </c>
      <c r="LM352" s="144">
        <v>0</v>
      </c>
      <c r="LN352" s="471">
        <v>0</v>
      </c>
      <c r="LO352" s="471">
        <v>0</v>
      </c>
      <c r="LP352" s="471">
        <v>0</v>
      </c>
      <c r="LQ352" s="144">
        <v>0</v>
      </c>
      <c r="LR352" s="144">
        <v>0</v>
      </c>
      <c r="LS352" s="144">
        <v>0</v>
      </c>
      <c r="LT352" s="144">
        <v>0</v>
      </c>
      <c r="LU352" s="144">
        <v>0</v>
      </c>
      <c r="LV352" s="144">
        <v>0</v>
      </c>
      <c r="LW352" s="144">
        <v>0</v>
      </c>
      <c r="LX352" s="144">
        <v>0</v>
      </c>
      <c r="LY352" s="144">
        <v>0</v>
      </c>
      <c r="LZ352" s="144">
        <v>0</v>
      </c>
      <c r="MA352" s="144">
        <v>0</v>
      </c>
      <c r="MB352" s="144">
        <v>0</v>
      </c>
      <c r="MC352" s="144">
        <v>0</v>
      </c>
      <c r="MD352" s="144">
        <v>0</v>
      </c>
      <c r="ME352" s="144">
        <v>0</v>
      </c>
      <c r="MF352" s="144">
        <v>0</v>
      </c>
      <c r="MG352" s="144">
        <v>0</v>
      </c>
      <c r="MH352" s="144">
        <v>0</v>
      </c>
      <c r="MI352" s="144">
        <v>0</v>
      </c>
      <c r="MJ352" s="144">
        <v>0</v>
      </c>
      <c r="MK352" s="144">
        <v>0</v>
      </c>
      <c r="ML352" s="144">
        <v>0</v>
      </c>
      <c r="MM352" s="144">
        <v>0</v>
      </c>
      <c r="MN352" s="144">
        <v>0</v>
      </c>
      <c r="MO352" s="144">
        <v>0</v>
      </c>
      <c r="MP352" s="144">
        <v>0</v>
      </c>
      <c r="MQ352" s="144">
        <v>0</v>
      </c>
      <c r="MR352" s="144">
        <v>0</v>
      </c>
      <c r="MS352" s="144">
        <v>0</v>
      </c>
      <c r="MT352" s="144">
        <v>0</v>
      </c>
      <c r="MU352" s="144">
        <v>0</v>
      </c>
      <c r="MV352" s="144">
        <v>0</v>
      </c>
      <c r="MW352" s="144">
        <v>0</v>
      </c>
      <c r="MX352" s="144">
        <v>0</v>
      </c>
      <c r="MY352" s="144">
        <v>0</v>
      </c>
      <c r="MZ352" s="144">
        <v>0</v>
      </c>
      <c r="NA352" s="144">
        <v>0</v>
      </c>
      <c r="NB352" s="144">
        <v>0</v>
      </c>
      <c r="NC352" s="144">
        <v>0</v>
      </c>
      <c r="ND352" s="144">
        <v>0</v>
      </c>
      <c r="NE352" s="144">
        <v>0</v>
      </c>
      <c r="NF352" s="144">
        <v>0</v>
      </c>
      <c r="NG352" s="144">
        <v>0</v>
      </c>
      <c r="NH352" s="144">
        <v>0</v>
      </c>
      <c r="NI352" s="144">
        <v>0</v>
      </c>
      <c r="NJ352" s="144">
        <v>0</v>
      </c>
      <c r="NK352" s="144">
        <v>0</v>
      </c>
      <c r="NL352" s="144">
        <v>0</v>
      </c>
      <c r="NM352" s="144">
        <v>0</v>
      </c>
      <c r="NN352" s="144">
        <v>0</v>
      </c>
      <c r="NO352" s="144">
        <v>1</v>
      </c>
      <c r="NP352" s="144">
        <v>0</v>
      </c>
      <c r="NQ352" s="144">
        <v>0</v>
      </c>
      <c r="NR352" s="144">
        <v>1</v>
      </c>
      <c r="NS352" s="144">
        <v>1</v>
      </c>
      <c r="NT352" s="144">
        <v>1</v>
      </c>
      <c r="NU352" s="144">
        <v>0</v>
      </c>
      <c r="NV352" s="144">
        <v>0</v>
      </c>
      <c r="NW352" s="144">
        <v>0</v>
      </c>
      <c r="NX352" s="144">
        <v>0</v>
      </c>
      <c r="NY352" s="144">
        <v>0</v>
      </c>
      <c r="NZ352" s="144">
        <v>0</v>
      </c>
      <c r="OA352" s="144">
        <v>0</v>
      </c>
      <c r="OB352" s="144">
        <v>0</v>
      </c>
      <c r="OC352" s="144">
        <v>0</v>
      </c>
      <c r="OD352" s="144">
        <v>0</v>
      </c>
      <c r="OE352" s="144">
        <v>0</v>
      </c>
      <c r="OF352" s="144">
        <v>0</v>
      </c>
      <c r="OG352" s="144">
        <v>0</v>
      </c>
      <c r="OH352" s="144">
        <v>0</v>
      </c>
      <c r="OI352" s="144">
        <v>0</v>
      </c>
      <c r="OJ352" s="144">
        <v>0</v>
      </c>
      <c r="OK352" s="144">
        <v>0</v>
      </c>
      <c r="OL352" s="144">
        <v>0</v>
      </c>
      <c r="OM352" s="144">
        <v>0</v>
      </c>
      <c r="ON352" s="144">
        <v>0</v>
      </c>
      <c r="OO352" s="144">
        <v>0</v>
      </c>
      <c r="OP352" s="144">
        <v>0</v>
      </c>
      <c r="OQ352" s="144">
        <v>0</v>
      </c>
      <c r="OR352" s="471">
        <v>0</v>
      </c>
      <c r="OS352" s="471">
        <v>0</v>
      </c>
      <c r="OT352" s="471">
        <v>0</v>
      </c>
      <c r="OU352" s="471">
        <v>0</v>
      </c>
      <c r="OV352" s="144">
        <v>0</v>
      </c>
      <c r="OW352" s="144">
        <v>0</v>
      </c>
      <c r="OX352" s="144">
        <v>0</v>
      </c>
      <c r="OY352" s="144">
        <v>0</v>
      </c>
      <c r="OZ352" s="471">
        <v>0</v>
      </c>
    </row>
    <row r="353" spans="1:436" s="144" customFormat="1" x14ac:dyDescent="0.2">
      <c r="A353" s="318"/>
      <c r="B353" s="318">
        <v>23</v>
      </c>
      <c r="C353" s="319">
        <f t="shared" ca="1" si="275"/>
        <v>1</v>
      </c>
      <c r="D353" s="322"/>
      <c r="E353" s="322"/>
      <c r="F353" s="322"/>
      <c r="G353" s="144">
        <v>15</v>
      </c>
      <c r="H353" s="144">
        <v>16</v>
      </c>
      <c r="I353" s="343">
        <v>13.5</v>
      </c>
      <c r="J353" s="144">
        <v>11</v>
      </c>
      <c r="K353" s="144">
        <v>12</v>
      </c>
      <c r="L353" s="144">
        <v>11</v>
      </c>
      <c r="M353" s="144">
        <v>13</v>
      </c>
      <c r="N353" s="144">
        <v>11</v>
      </c>
      <c r="O353" s="144">
        <v>15</v>
      </c>
      <c r="P353" s="144">
        <v>15</v>
      </c>
      <c r="Q353" s="144">
        <v>12</v>
      </c>
      <c r="R353" s="144">
        <v>12</v>
      </c>
      <c r="S353" s="144">
        <v>12</v>
      </c>
      <c r="T353" s="144">
        <v>13</v>
      </c>
      <c r="U353" s="144">
        <v>13</v>
      </c>
      <c r="V353" s="144">
        <v>14</v>
      </c>
      <c r="W353" s="144">
        <v>15</v>
      </c>
      <c r="X353" s="144">
        <v>16</v>
      </c>
      <c r="Y353" s="144">
        <v>16</v>
      </c>
      <c r="Z353" s="144">
        <v>14</v>
      </c>
      <c r="AA353" s="144">
        <v>14</v>
      </c>
      <c r="AB353" s="144">
        <v>16</v>
      </c>
      <c r="AC353" s="144">
        <v>13</v>
      </c>
      <c r="AD353" s="144">
        <v>14</v>
      </c>
      <c r="AE353" s="144">
        <v>17</v>
      </c>
      <c r="AF353" s="144">
        <v>16</v>
      </c>
      <c r="AG353" s="144">
        <v>13</v>
      </c>
      <c r="AH353" s="144">
        <v>15</v>
      </c>
      <c r="AI353" s="144">
        <v>10</v>
      </c>
      <c r="AJ353" s="144">
        <v>14</v>
      </c>
      <c r="AK353" s="144">
        <v>14</v>
      </c>
      <c r="AL353" s="144">
        <v>16</v>
      </c>
      <c r="AM353" s="144">
        <v>21</v>
      </c>
      <c r="AN353" s="144">
        <v>18</v>
      </c>
      <c r="AO353" s="144">
        <v>18</v>
      </c>
      <c r="AP353" s="363">
        <v>16.5</v>
      </c>
      <c r="AQ353" s="144">
        <v>15</v>
      </c>
      <c r="AR353" s="144">
        <v>13</v>
      </c>
      <c r="AS353" s="144">
        <v>11</v>
      </c>
      <c r="AT353" s="144">
        <v>9</v>
      </c>
      <c r="AU353" s="144">
        <v>12</v>
      </c>
      <c r="AV353" s="144">
        <v>10</v>
      </c>
      <c r="AW353" s="144">
        <v>11</v>
      </c>
      <c r="AX353" s="144">
        <v>13</v>
      </c>
      <c r="AY353" s="144">
        <v>11</v>
      </c>
      <c r="AZ353" s="144">
        <v>12</v>
      </c>
      <c r="BA353" s="144">
        <v>12</v>
      </c>
      <c r="BB353" s="144">
        <v>11</v>
      </c>
      <c r="BC353" s="144">
        <v>9</v>
      </c>
      <c r="BD353" s="144">
        <v>7</v>
      </c>
      <c r="BE353" s="144">
        <v>8</v>
      </c>
      <c r="BF353" s="144">
        <v>8</v>
      </c>
      <c r="BG353" s="144">
        <v>7</v>
      </c>
      <c r="BH353" s="144">
        <v>9</v>
      </c>
      <c r="BI353" s="144">
        <v>9</v>
      </c>
      <c r="BJ353" s="144">
        <v>11</v>
      </c>
      <c r="BK353" s="144">
        <v>9</v>
      </c>
      <c r="BL353" s="144">
        <v>7</v>
      </c>
      <c r="BM353" s="144">
        <v>6</v>
      </c>
      <c r="BN353" s="144">
        <v>6</v>
      </c>
      <c r="BO353" s="144">
        <v>8</v>
      </c>
      <c r="BP353" s="144">
        <v>6</v>
      </c>
      <c r="BQ353" s="144">
        <v>7</v>
      </c>
      <c r="BR353" s="144">
        <v>8</v>
      </c>
      <c r="BS353" s="371">
        <v>0</v>
      </c>
      <c r="BT353" s="144">
        <v>1</v>
      </c>
      <c r="BU353" s="144">
        <v>1</v>
      </c>
      <c r="BV353" s="144">
        <v>1</v>
      </c>
      <c r="BW353" s="144">
        <v>1</v>
      </c>
      <c r="BX353" s="144">
        <v>2</v>
      </c>
      <c r="BY353" s="144">
        <v>3</v>
      </c>
      <c r="BZ353" s="144">
        <v>2</v>
      </c>
      <c r="CA353" s="144">
        <v>2</v>
      </c>
      <c r="CB353" s="144">
        <v>3</v>
      </c>
      <c r="CC353" s="329">
        <v>2</v>
      </c>
      <c r="CD353" s="329">
        <v>2</v>
      </c>
      <c r="CE353" s="329">
        <v>5</v>
      </c>
      <c r="CF353" s="329">
        <v>7</v>
      </c>
      <c r="CG353" s="144">
        <v>8</v>
      </c>
      <c r="CH353" s="144">
        <v>8</v>
      </c>
      <c r="CI353" s="329">
        <v>9</v>
      </c>
      <c r="CJ353" s="144">
        <v>8</v>
      </c>
      <c r="CK353" s="144">
        <v>7</v>
      </c>
      <c r="CL353" s="144">
        <v>6</v>
      </c>
      <c r="CM353" s="144">
        <v>5</v>
      </c>
      <c r="CN353" s="144">
        <v>11</v>
      </c>
      <c r="CO353" s="144">
        <v>11</v>
      </c>
      <c r="CP353" s="144">
        <v>10</v>
      </c>
      <c r="CQ353" s="144">
        <v>11</v>
      </c>
      <c r="CR353" s="144">
        <v>11</v>
      </c>
      <c r="CS353" s="144">
        <v>9</v>
      </c>
      <c r="CT353" s="144">
        <v>9</v>
      </c>
      <c r="CU353" s="144">
        <v>8</v>
      </c>
      <c r="CV353" s="144">
        <v>7</v>
      </c>
      <c r="CW353" s="144">
        <v>8</v>
      </c>
      <c r="CX353" s="144">
        <v>9</v>
      </c>
      <c r="CY353" s="144">
        <v>7</v>
      </c>
      <c r="CZ353" s="144">
        <v>7</v>
      </c>
      <c r="DA353" s="144">
        <v>7</v>
      </c>
      <c r="DB353" s="144">
        <v>3</v>
      </c>
      <c r="DC353" s="144">
        <v>3</v>
      </c>
      <c r="DD353" s="144">
        <v>3</v>
      </c>
      <c r="DE353" s="144">
        <v>7</v>
      </c>
      <c r="DF353" s="144">
        <v>6.5</v>
      </c>
      <c r="DG353" s="144">
        <v>6</v>
      </c>
      <c r="DH353" s="144">
        <v>6</v>
      </c>
      <c r="DI353" s="144">
        <v>5</v>
      </c>
      <c r="DJ353" s="144">
        <v>4</v>
      </c>
      <c r="DK353" s="144">
        <v>5</v>
      </c>
      <c r="DL353" s="144">
        <v>5</v>
      </c>
      <c r="DM353" s="144">
        <v>3</v>
      </c>
      <c r="DN353" s="144">
        <v>3</v>
      </c>
      <c r="DO353" s="144">
        <v>3</v>
      </c>
      <c r="DP353" s="144">
        <v>4</v>
      </c>
      <c r="DQ353" s="144">
        <v>4</v>
      </c>
      <c r="DR353" s="329">
        <v>6</v>
      </c>
      <c r="DS353" s="144">
        <v>8</v>
      </c>
      <c r="DT353" s="329">
        <v>6</v>
      </c>
      <c r="DU353" s="329">
        <v>7</v>
      </c>
      <c r="DV353" s="329">
        <v>6</v>
      </c>
      <c r="DW353" s="329">
        <v>6</v>
      </c>
      <c r="DX353" s="329">
        <v>6</v>
      </c>
      <c r="DY353" s="329">
        <v>4</v>
      </c>
      <c r="DZ353" s="329">
        <v>4</v>
      </c>
      <c r="EA353" s="329">
        <v>4</v>
      </c>
      <c r="EB353" s="329">
        <v>4</v>
      </c>
      <c r="EC353" s="329">
        <v>6</v>
      </c>
      <c r="ED353" s="329">
        <v>5</v>
      </c>
      <c r="EE353" s="329">
        <v>5</v>
      </c>
      <c r="EF353" s="329">
        <v>5</v>
      </c>
      <c r="EG353" s="329">
        <v>5</v>
      </c>
      <c r="EH353" s="329">
        <v>6</v>
      </c>
      <c r="EI353" s="329">
        <v>6</v>
      </c>
      <c r="EJ353" s="329">
        <v>6</v>
      </c>
      <c r="EK353" s="329">
        <v>6</v>
      </c>
      <c r="EL353" s="329">
        <v>3</v>
      </c>
      <c r="EM353" s="329">
        <v>2</v>
      </c>
      <c r="EN353" s="329">
        <v>2</v>
      </c>
      <c r="EO353" s="144">
        <v>2</v>
      </c>
      <c r="EP353" s="329">
        <v>2</v>
      </c>
      <c r="EQ353" s="329">
        <v>3</v>
      </c>
      <c r="ER353" s="329">
        <v>3</v>
      </c>
      <c r="ES353" s="329">
        <v>2</v>
      </c>
      <c r="ET353" s="329">
        <v>2</v>
      </c>
      <c r="EU353" s="329">
        <v>1</v>
      </c>
      <c r="EV353" s="329">
        <v>1</v>
      </c>
      <c r="EW353" s="329">
        <v>2</v>
      </c>
      <c r="EX353" s="329">
        <v>2</v>
      </c>
      <c r="EY353" s="329">
        <v>1</v>
      </c>
      <c r="EZ353" s="329">
        <v>1</v>
      </c>
      <c r="FA353" s="329">
        <v>2</v>
      </c>
      <c r="FB353" s="329">
        <v>2</v>
      </c>
      <c r="FC353" s="329">
        <v>2</v>
      </c>
      <c r="FD353" s="329">
        <v>1</v>
      </c>
      <c r="FE353" s="329">
        <v>2</v>
      </c>
      <c r="FF353" s="329">
        <v>2</v>
      </c>
      <c r="FG353" s="329">
        <v>2</v>
      </c>
      <c r="FH353" s="329">
        <v>1</v>
      </c>
      <c r="FI353" s="329">
        <v>1</v>
      </c>
      <c r="FJ353" s="329">
        <v>1</v>
      </c>
      <c r="FK353" s="144">
        <v>1</v>
      </c>
      <c r="FL353" s="329"/>
      <c r="FM353" s="329"/>
      <c r="FN353" s="144">
        <v>1</v>
      </c>
      <c r="FP353" s="144">
        <v>1</v>
      </c>
      <c r="FQ353" s="329">
        <v>2</v>
      </c>
      <c r="FR353" s="144">
        <v>4</v>
      </c>
      <c r="FS353" s="329">
        <v>4</v>
      </c>
      <c r="FT353" s="144">
        <v>3</v>
      </c>
      <c r="FU353" s="329">
        <v>3</v>
      </c>
      <c r="FV353" s="329">
        <v>3</v>
      </c>
      <c r="FW353" s="329">
        <v>2</v>
      </c>
      <c r="FX353" s="329">
        <v>1</v>
      </c>
      <c r="FY353" s="329">
        <v>1</v>
      </c>
      <c r="FZ353" s="329">
        <v>2</v>
      </c>
      <c r="GA353" s="329">
        <v>3</v>
      </c>
      <c r="GB353" s="329">
        <v>1</v>
      </c>
      <c r="GC353" s="329">
        <v>1</v>
      </c>
      <c r="GD353" s="329">
        <v>0</v>
      </c>
      <c r="GE353" s="329">
        <v>0</v>
      </c>
      <c r="GF353" s="329">
        <v>0</v>
      </c>
      <c r="GG353" s="329">
        <v>1</v>
      </c>
      <c r="GH353" s="329">
        <v>0</v>
      </c>
      <c r="GI353" s="329">
        <v>0</v>
      </c>
      <c r="GJ353" s="329">
        <v>1</v>
      </c>
      <c r="GK353" s="329">
        <v>1</v>
      </c>
      <c r="GL353" s="329">
        <v>1</v>
      </c>
      <c r="GM353" s="329">
        <v>1</v>
      </c>
      <c r="GN353" s="329">
        <v>1</v>
      </c>
      <c r="GO353" s="329">
        <v>3</v>
      </c>
      <c r="GP353" s="144">
        <v>3</v>
      </c>
      <c r="GQ353" s="329">
        <v>3</v>
      </c>
      <c r="GR353" s="329">
        <v>2</v>
      </c>
      <c r="GS353" s="329">
        <v>2</v>
      </c>
      <c r="GT353" s="329">
        <v>1</v>
      </c>
      <c r="GU353" s="329">
        <v>1</v>
      </c>
      <c r="GV353" s="144">
        <v>1</v>
      </c>
      <c r="GW353" s="144">
        <v>3</v>
      </c>
      <c r="GX353" s="144">
        <v>3</v>
      </c>
      <c r="GY353" s="144">
        <v>3</v>
      </c>
      <c r="GZ353" s="144">
        <v>2</v>
      </c>
      <c r="HA353" s="144">
        <v>3</v>
      </c>
      <c r="HB353" s="144">
        <v>2</v>
      </c>
      <c r="HC353" s="144">
        <v>2</v>
      </c>
      <c r="HD353" s="144">
        <v>4</v>
      </c>
      <c r="HE353" s="144">
        <v>4</v>
      </c>
      <c r="HF353" s="144">
        <v>3</v>
      </c>
      <c r="HG353" s="144">
        <v>3</v>
      </c>
      <c r="HH353" s="144">
        <v>1</v>
      </c>
      <c r="HI353" s="144">
        <v>1</v>
      </c>
      <c r="HJ353" s="144">
        <v>1</v>
      </c>
      <c r="HK353" s="144">
        <v>1</v>
      </c>
      <c r="HL353" s="144">
        <v>1</v>
      </c>
      <c r="HM353" s="144">
        <v>1</v>
      </c>
      <c r="HN353" s="144">
        <v>2</v>
      </c>
      <c r="HO353" s="144">
        <v>2</v>
      </c>
      <c r="HP353" s="144">
        <v>3</v>
      </c>
      <c r="HQ353" s="144">
        <v>3</v>
      </c>
      <c r="HR353" s="144">
        <v>4</v>
      </c>
      <c r="HS353" s="144">
        <v>4</v>
      </c>
      <c r="HT353" s="144">
        <v>3</v>
      </c>
      <c r="HU353" s="144">
        <v>2</v>
      </c>
      <c r="HV353" s="144">
        <v>2</v>
      </c>
      <c r="HW353" s="144">
        <v>0</v>
      </c>
      <c r="HX353" s="144">
        <v>0</v>
      </c>
      <c r="HY353" s="144">
        <v>1</v>
      </c>
      <c r="HZ353" s="144">
        <v>1</v>
      </c>
      <c r="IA353" s="144">
        <v>1</v>
      </c>
      <c r="IB353" s="144">
        <v>1</v>
      </c>
      <c r="IC353" s="144">
        <v>2</v>
      </c>
      <c r="ID353" s="144">
        <v>0</v>
      </c>
      <c r="IE353" s="144">
        <v>0</v>
      </c>
      <c r="IF353" s="144">
        <v>0</v>
      </c>
      <c r="IG353" s="144">
        <v>0</v>
      </c>
      <c r="IH353" s="144">
        <v>1</v>
      </c>
      <c r="II353" s="144">
        <v>2</v>
      </c>
      <c r="IJ353" s="144">
        <v>1</v>
      </c>
      <c r="IK353" s="144">
        <v>1</v>
      </c>
      <c r="IL353" s="144">
        <v>1</v>
      </c>
      <c r="IM353" s="144">
        <v>1</v>
      </c>
      <c r="IN353" s="341">
        <f t="shared" si="276"/>
        <v>1</v>
      </c>
      <c r="IO353" s="144">
        <v>1</v>
      </c>
      <c r="IP353" s="144">
        <v>0</v>
      </c>
      <c r="IQ353" s="144">
        <v>0</v>
      </c>
      <c r="IR353" s="144">
        <v>0</v>
      </c>
      <c r="IS353" s="144">
        <v>0</v>
      </c>
      <c r="IT353" s="144">
        <v>0</v>
      </c>
      <c r="IU353" s="144">
        <v>0</v>
      </c>
      <c r="IV353" s="144">
        <v>1</v>
      </c>
      <c r="IW353" s="144">
        <v>0</v>
      </c>
      <c r="IX353" s="144">
        <v>0</v>
      </c>
      <c r="IY353" s="144">
        <v>0</v>
      </c>
      <c r="IZ353" s="144">
        <v>0</v>
      </c>
      <c r="JA353" s="144">
        <v>0</v>
      </c>
      <c r="JB353" s="144">
        <v>1</v>
      </c>
      <c r="JC353" s="343">
        <f t="shared" si="277"/>
        <v>1</v>
      </c>
      <c r="JD353" s="144">
        <v>1</v>
      </c>
      <c r="JE353" s="144">
        <v>2</v>
      </c>
      <c r="JF353" s="362">
        <f t="shared" si="278"/>
        <v>2.5</v>
      </c>
      <c r="JG353" s="144">
        <v>3</v>
      </c>
      <c r="JH353" s="144">
        <v>0</v>
      </c>
      <c r="JI353" s="144">
        <v>0</v>
      </c>
      <c r="JJ353" s="144">
        <v>0</v>
      </c>
      <c r="JK353" s="144">
        <v>0</v>
      </c>
      <c r="JL353" s="144">
        <v>0</v>
      </c>
      <c r="JM353" s="144">
        <v>1</v>
      </c>
      <c r="JN353" s="341">
        <f t="shared" si="279"/>
        <v>1</v>
      </c>
      <c r="JO353" s="144">
        <v>1</v>
      </c>
      <c r="JP353" s="144">
        <v>1</v>
      </c>
      <c r="JQ353" s="144">
        <v>1</v>
      </c>
      <c r="JR353" s="144">
        <v>1</v>
      </c>
      <c r="JS353" s="144">
        <v>1</v>
      </c>
      <c r="JT353" s="144">
        <v>0</v>
      </c>
      <c r="JU353" s="144">
        <v>1</v>
      </c>
      <c r="JV353" s="341">
        <f t="shared" si="280"/>
        <v>0.5</v>
      </c>
      <c r="JW353" s="144">
        <v>0</v>
      </c>
      <c r="JX353" s="144">
        <v>0</v>
      </c>
      <c r="JY353" s="144">
        <v>0</v>
      </c>
      <c r="JZ353" s="144">
        <v>0</v>
      </c>
      <c r="KA353" s="144">
        <v>0</v>
      </c>
      <c r="KB353" s="144">
        <v>1</v>
      </c>
      <c r="KC353">
        <v>0</v>
      </c>
      <c r="KD353" s="144">
        <v>0</v>
      </c>
      <c r="KE353" s="144">
        <v>0</v>
      </c>
      <c r="KF353" s="144">
        <v>0</v>
      </c>
      <c r="KG353" s="144">
        <v>0</v>
      </c>
      <c r="KH353" s="144">
        <v>0</v>
      </c>
      <c r="KI353" s="144">
        <v>0</v>
      </c>
      <c r="KJ353" s="144">
        <v>0</v>
      </c>
      <c r="KK353" s="144">
        <v>0</v>
      </c>
      <c r="KL353" s="144">
        <v>0</v>
      </c>
      <c r="KM353" s="144">
        <v>0</v>
      </c>
      <c r="KN353" s="144">
        <v>1</v>
      </c>
      <c r="KO353" s="144">
        <v>2</v>
      </c>
      <c r="KP353" s="144">
        <v>2</v>
      </c>
      <c r="KQ353" s="144">
        <v>2</v>
      </c>
      <c r="KR353" s="144">
        <v>2</v>
      </c>
      <c r="KS353" s="144">
        <v>2</v>
      </c>
      <c r="KT353" s="144">
        <v>1</v>
      </c>
      <c r="KU353" s="144">
        <v>0</v>
      </c>
      <c r="KV353" s="144">
        <v>1</v>
      </c>
      <c r="KW353" s="144">
        <v>2</v>
      </c>
      <c r="KX353" s="144">
        <v>3</v>
      </c>
      <c r="KY353" s="144">
        <v>2</v>
      </c>
      <c r="KZ353" s="144">
        <v>2</v>
      </c>
      <c r="LA353" s="144">
        <v>2</v>
      </c>
      <c r="LB353" s="144">
        <v>2</v>
      </c>
      <c r="LC353" s="144">
        <v>2</v>
      </c>
      <c r="LD353" s="144">
        <v>1</v>
      </c>
      <c r="LE353" s="144">
        <v>2</v>
      </c>
      <c r="LF353" s="144">
        <v>2</v>
      </c>
      <c r="LG353" s="144">
        <v>2</v>
      </c>
      <c r="LH353" s="144">
        <v>1</v>
      </c>
      <c r="LI353" s="144">
        <v>1</v>
      </c>
      <c r="LJ353" s="144">
        <v>1</v>
      </c>
      <c r="LK353" s="144">
        <v>1</v>
      </c>
      <c r="LL353" s="144">
        <v>1</v>
      </c>
      <c r="LM353" s="144">
        <v>1</v>
      </c>
      <c r="LN353" s="471">
        <v>0</v>
      </c>
      <c r="LO353" s="471">
        <v>0</v>
      </c>
      <c r="LP353" s="471">
        <v>0</v>
      </c>
      <c r="LQ353" s="144">
        <v>0</v>
      </c>
      <c r="LR353" s="144">
        <v>0</v>
      </c>
      <c r="LS353" s="144">
        <v>0</v>
      </c>
      <c r="LT353" s="144">
        <v>0</v>
      </c>
      <c r="LU353" s="144">
        <v>0</v>
      </c>
      <c r="LV353" s="144">
        <v>0</v>
      </c>
      <c r="LW353" s="144">
        <v>0</v>
      </c>
      <c r="LX353" s="144">
        <v>0</v>
      </c>
      <c r="LY353" s="144">
        <v>0</v>
      </c>
      <c r="LZ353" s="144">
        <v>0</v>
      </c>
      <c r="MA353" s="144">
        <v>0</v>
      </c>
      <c r="MB353" s="144">
        <v>0</v>
      </c>
      <c r="MC353" s="144">
        <v>0</v>
      </c>
      <c r="MD353" s="144">
        <v>0</v>
      </c>
      <c r="ME353" s="144">
        <v>0</v>
      </c>
      <c r="MF353" s="144">
        <v>0</v>
      </c>
      <c r="MG353" s="144">
        <v>1</v>
      </c>
      <c r="MH353" s="144">
        <v>0</v>
      </c>
      <c r="MI353" s="144">
        <v>0</v>
      </c>
      <c r="MJ353" s="144">
        <v>0</v>
      </c>
      <c r="MK353" s="144">
        <v>0</v>
      </c>
      <c r="ML353" s="144">
        <v>0</v>
      </c>
      <c r="MM353" s="144">
        <v>0</v>
      </c>
      <c r="MN353" s="144">
        <v>0</v>
      </c>
      <c r="MO353" s="144">
        <v>0</v>
      </c>
      <c r="MP353" s="144">
        <v>0</v>
      </c>
      <c r="MQ353" s="144">
        <v>0</v>
      </c>
      <c r="MR353" s="144">
        <v>0</v>
      </c>
      <c r="MS353" s="144">
        <v>0</v>
      </c>
      <c r="MT353" s="144">
        <v>0</v>
      </c>
      <c r="MU353" s="144">
        <v>0</v>
      </c>
      <c r="MV353" s="144">
        <v>0</v>
      </c>
      <c r="MW353" s="144">
        <v>0</v>
      </c>
      <c r="MX353" s="144">
        <v>1</v>
      </c>
      <c r="MY353" s="144">
        <v>1</v>
      </c>
      <c r="MZ353" s="144">
        <v>1</v>
      </c>
      <c r="NA353" s="144">
        <v>1</v>
      </c>
      <c r="NB353" s="144">
        <v>1</v>
      </c>
      <c r="NC353" s="144">
        <v>1</v>
      </c>
      <c r="ND353" s="144">
        <v>1</v>
      </c>
      <c r="NE353" s="144">
        <v>1</v>
      </c>
      <c r="NF353" s="144">
        <v>1</v>
      </c>
      <c r="NG353" s="144">
        <v>1</v>
      </c>
      <c r="NH353" s="144">
        <v>1</v>
      </c>
      <c r="NI353" s="144">
        <v>1</v>
      </c>
      <c r="NJ353" s="144">
        <v>1</v>
      </c>
      <c r="NK353" s="144">
        <v>1</v>
      </c>
      <c r="NL353" s="144">
        <v>1</v>
      </c>
      <c r="NM353" s="144">
        <v>0</v>
      </c>
      <c r="NN353" s="144">
        <v>0</v>
      </c>
      <c r="NO353" s="144">
        <v>0</v>
      </c>
      <c r="NP353" s="144">
        <v>1</v>
      </c>
      <c r="NQ353" s="144">
        <v>1</v>
      </c>
      <c r="NR353" s="144">
        <v>1</v>
      </c>
      <c r="NS353" s="144">
        <v>1</v>
      </c>
      <c r="NT353" s="144">
        <v>1</v>
      </c>
      <c r="NU353" s="144">
        <v>0</v>
      </c>
      <c r="NV353" s="144">
        <v>0</v>
      </c>
      <c r="NW353" s="144">
        <v>0</v>
      </c>
      <c r="NX353" s="144">
        <v>0</v>
      </c>
      <c r="NY353" s="144">
        <v>0</v>
      </c>
      <c r="NZ353" s="144">
        <v>0</v>
      </c>
      <c r="OA353" s="144">
        <v>0</v>
      </c>
      <c r="OB353" s="144">
        <v>0</v>
      </c>
      <c r="OC353" s="144">
        <v>0</v>
      </c>
      <c r="OD353" s="144">
        <v>0</v>
      </c>
      <c r="OE353" s="144">
        <v>0</v>
      </c>
      <c r="OF353" s="144">
        <v>0</v>
      </c>
      <c r="OG353" s="144">
        <v>0</v>
      </c>
      <c r="OH353" s="144">
        <v>0</v>
      </c>
      <c r="OI353" s="144">
        <v>0</v>
      </c>
      <c r="OJ353" s="144">
        <v>0</v>
      </c>
      <c r="OK353" s="144">
        <v>0</v>
      </c>
      <c r="OL353" s="144">
        <v>0</v>
      </c>
      <c r="OM353" s="144">
        <v>0</v>
      </c>
      <c r="ON353" s="144">
        <v>0</v>
      </c>
      <c r="OO353" s="144">
        <v>0</v>
      </c>
      <c r="OP353" s="144">
        <v>0</v>
      </c>
      <c r="OQ353" s="144">
        <v>0</v>
      </c>
      <c r="OR353" s="471">
        <v>0</v>
      </c>
      <c r="OS353" s="471">
        <v>0</v>
      </c>
      <c r="OT353" s="471">
        <v>0</v>
      </c>
      <c r="OU353" s="471">
        <v>0</v>
      </c>
      <c r="OV353" s="144">
        <v>0</v>
      </c>
      <c r="OW353" s="144">
        <v>0</v>
      </c>
      <c r="OX353" s="144">
        <v>0</v>
      </c>
      <c r="OY353" s="144">
        <v>0</v>
      </c>
      <c r="OZ353" s="471">
        <v>0</v>
      </c>
      <c r="PB353" s="144">
        <v>1</v>
      </c>
      <c r="PC353" s="144">
        <v>1</v>
      </c>
      <c r="PD353" s="144">
        <v>1</v>
      </c>
    </row>
    <row r="354" spans="1:436" s="144" customFormat="1" x14ac:dyDescent="0.2">
      <c r="A354" s="55"/>
      <c r="B354" s="318">
        <v>24</v>
      </c>
      <c r="C354" s="319">
        <f t="shared" ca="1" si="275"/>
        <v>0</v>
      </c>
      <c r="D354" s="322"/>
      <c r="E354" s="322"/>
      <c r="F354" s="322"/>
      <c r="G354" s="144">
        <v>3</v>
      </c>
      <c r="H354" s="144">
        <v>0</v>
      </c>
      <c r="I354" s="343">
        <v>0</v>
      </c>
      <c r="J354" s="144">
        <v>0</v>
      </c>
      <c r="K354" s="144">
        <v>1</v>
      </c>
      <c r="L354" s="144">
        <v>0</v>
      </c>
      <c r="M354" s="144">
        <v>1</v>
      </c>
      <c r="N354" s="144">
        <v>1</v>
      </c>
      <c r="O354" s="144">
        <v>1</v>
      </c>
      <c r="P354" s="144">
        <v>1</v>
      </c>
      <c r="Q354" s="144">
        <v>0</v>
      </c>
      <c r="R354" s="144">
        <v>0</v>
      </c>
      <c r="S354" s="144">
        <v>0</v>
      </c>
      <c r="T354" s="144">
        <v>0</v>
      </c>
      <c r="U354" s="144">
        <v>0</v>
      </c>
      <c r="V354" s="144">
        <v>0</v>
      </c>
      <c r="W354" s="144">
        <v>0</v>
      </c>
      <c r="X354" s="144">
        <v>0</v>
      </c>
      <c r="Y354" s="144">
        <v>0</v>
      </c>
      <c r="Z354" s="144">
        <v>0</v>
      </c>
      <c r="AA354" s="144">
        <v>0</v>
      </c>
      <c r="AB354" s="144">
        <v>1</v>
      </c>
      <c r="AC354" s="144">
        <v>1</v>
      </c>
      <c r="AD354" s="144">
        <v>1</v>
      </c>
      <c r="AE354" s="144">
        <v>1</v>
      </c>
      <c r="AF354" s="144">
        <v>2</v>
      </c>
      <c r="AG354" s="144">
        <v>2</v>
      </c>
      <c r="AH354" s="144">
        <v>1</v>
      </c>
      <c r="AI354" s="144">
        <v>0</v>
      </c>
      <c r="AJ354" s="144">
        <v>0</v>
      </c>
      <c r="AK354" s="144">
        <v>1</v>
      </c>
      <c r="AL354" s="144">
        <v>1</v>
      </c>
      <c r="AM354" s="144">
        <v>2</v>
      </c>
      <c r="AN354" s="144">
        <v>2</v>
      </c>
      <c r="AO354" s="144">
        <v>2</v>
      </c>
      <c r="AP354" s="363">
        <v>2.5</v>
      </c>
      <c r="AQ354" s="144">
        <v>3</v>
      </c>
      <c r="AR354" s="144">
        <v>4</v>
      </c>
      <c r="AS354" s="144">
        <v>4</v>
      </c>
      <c r="AT354" s="144">
        <v>3</v>
      </c>
      <c r="AU354" s="144">
        <v>3</v>
      </c>
      <c r="AV354" s="144">
        <v>3</v>
      </c>
      <c r="AW354" s="144">
        <v>3</v>
      </c>
      <c r="AX354" s="144">
        <v>2</v>
      </c>
      <c r="AY354" s="144">
        <v>4</v>
      </c>
      <c r="AZ354" s="144">
        <v>3</v>
      </c>
      <c r="BA354" s="144">
        <v>3</v>
      </c>
      <c r="BB354" s="144">
        <v>3</v>
      </c>
      <c r="BC354" s="144">
        <v>3</v>
      </c>
      <c r="BD354" s="144">
        <v>3</v>
      </c>
      <c r="BE354" s="144">
        <v>3</v>
      </c>
      <c r="BF354" s="144">
        <v>3</v>
      </c>
      <c r="BG354" s="144">
        <v>3</v>
      </c>
      <c r="BH354" s="144">
        <v>4</v>
      </c>
      <c r="BI354" s="144">
        <v>5</v>
      </c>
      <c r="BJ354" s="144">
        <v>4</v>
      </c>
      <c r="BK354" s="144">
        <v>3</v>
      </c>
      <c r="BL354" s="144">
        <v>5</v>
      </c>
      <c r="BM354" s="144">
        <v>5</v>
      </c>
      <c r="BN354" s="144">
        <v>4</v>
      </c>
      <c r="BO354" s="144">
        <v>5</v>
      </c>
      <c r="BP354" s="144">
        <v>2</v>
      </c>
      <c r="BQ354" s="144">
        <v>2</v>
      </c>
      <c r="BR354" s="144">
        <v>3</v>
      </c>
      <c r="BS354" s="371">
        <v>0</v>
      </c>
      <c r="BT354" s="144">
        <v>0</v>
      </c>
      <c r="BU354" s="144">
        <v>0</v>
      </c>
      <c r="BV354" s="144">
        <v>2</v>
      </c>
      <c r="BW354" s="144">
        <v>2</v>
      </c>
      <c r="BX354" s="144">
        <v>2</v>
      </c>
      <c r="BY354" s="144">
        <v>2</v>
      </c>
      <c r="BZ354" s="144">
        <v>2</v>
      </c>
      <c r="CA354" s="144">
        <v>1</v>
      </c>
      <c r="CB354" s="144">
        <v>1</v>
      </c>
      <c r="CC354" s="329">
        <v>1</v>
      </c>
      <c r="CD354" s="329">
        <v>1</v>
      </c>
      <c r="CE354" s="329">
        <v>0</v>
      </c>
      <c r="CF354" s="329">
        <v>0</v>
      </c>
      <c r="CG354" s="144">
        <v>0</v>
      </c>
      <c r="CH354" s="144">
        <v>0</v>
      </c>
      <c r="CI354" s="329">
        <v>0</v>
      </c>
      <c r="CJ354" s="144">
        <v>0</v>
      </c>
      <c r="CK354" s="144">
        <v>0</v>
      </c>
      <c r="CL354" s="144">
        <v>0</v>
      </c>
      <c r="CM354" s="144">
        <v>0</v>
      </c>
      <c r="CN354" s="144">
        <v>0</v>
      </c>
      <c r="CO354" s="144">
        <v>0</v>
      </c>
      <c r="CP354" s="144">
        <v>0</v>
      </c>
      <c r="CQ354" s="144">
        <v>0</v>
      </c>
      <c r="CR354" s="144">
        <v>0</v>
      </c>
      <c r="CS354" s="144">
        <v>0</v>
      </c>
      <c r="CT354" s="144">
        <v>0</v>
      </c>
      <c r="CU354" s="144">
        <v>0</v>
      </c>
      <c r="CV354" s="144">
        <v>0</v>
      </c>
      <c r="CW354" s="144">
        <v>0</v>
      </c>
      <c r="CX354" s="144">
        <v>0</v>
      </c>
      <c r="CY354" s="144">
        <v>1</v>
      </c>
      <c r="CZ354" s="144">
        <v>1</v>
      </c>
      <c r="DA354" s="144">
        <v>1</v>
      </c>
      <c r="DB354" s="144">
        <v>1</v>
      </c>
      <c r="DC354" s="144">
        <v>0</v>
      </c>
      <c r="DD354" s="144">
        <v>0</v>
      </c>
      <c r="DE354" s="144">
        <v>0</v>
      </c>
      <c r="DF354" s="144">
        <v>0</v>
      </c>
      <c r="DG354" s="144">
        <v>0</v>
      </c>
      <c r="DH354" s="144">
        <v>0</v>
      </c>
      <c r="DI354" s="144">
        <v>0</v>
      </c>
      <c r="DJ354" s="144">
        <v>0</v>
      </c>
      <c r="DK354" s="144">
        <v>0</v>
      </c>
      <c r="DL354" s="144">
        <v>0</v>
      </c>
      <c r="DM354" s="144">
        <v>0</v>
      </c>
      <c r="DN354" s="144">
        <v>0</v>
      </c>
      <c r="DO354" s="144">
        <v>0</v>
      </c>
      <c r="DP354" s="144">
        <v>0</v>
      </c>
      <c r="DQ354" s="144">
        <v>0</v>
      </c>
      <c r="DR354" s="329">
        <v>0</v>
      </c>
      <c r="DS354" s="144">
        <v>0</v>
      </c>
      <c r="DT354" s="329"/>
      <c r="DU354" s="329"/>
      <c r="DV354" s="329"/>
      <c r="DW354" s="329"/>
      <c r="DX354" s="329"/>
      <c r="DY354" s="329"/>
      <c r="DZ354" s="329"/>
      <c r="EA354" s="329"/>
      <c r="EB354" s="329"/>
      <c r="EC354" s="329"/>
      <c r="ED354" s="329"/>
      <c r="EE354" s="329"/>
      <c r="EF354" s="329"/>
      <c r="EG354" s="329"/>
      <c r="EH354" s="329"/>
      <c r="EI354" s="329"/>
      <c r="EJ354" s="329"/>
      <c r="EK354" s="329"/>
      <c r="EL354" s="329"/>
      <c r="EM354" s="329"/>
      <c r="EN354" s="329"/>
      <c r="EP354" s="329"/>
      <c r="EQ354" s="329"/>
      <c r="ER354" s="329"/>
      <c r="ES354" s="329"/>
      <c r="ET354" s="329"/>
      <c r="EU354" s="329"/>
      <c r="EV354" s="329"/>
      <c r="EW354" s="329"/>
      <c r="EX354" s="329"/>
      <c r="EY354" s="329"/>
      <c r="EZ354" s="329"/>
      <c r="FA354" s="329"/>
      <c r="FB354" s="329"/>
      <c r="FC354" s="329"/>
      <c r="FD354" s="329"/>
      <c r="FE354" s="329"/>
      <c r="FF354" s="329"/>
      <c r="FG354" s="329"/>
      <c r="FH354" s="329"/>
      <c r="FI354" s="329"/>
      <c r="FJ354" s="329"/>
      <c r="FL354" s="329"/>
      <c r="FM354" s="329"/>
      <c r="FN354" s="144">
        <v>0</v>
      </c>
      <c r="FQ354" s="329">
        <v>0</v>
      </c>
      <c r="FR354" s="144">
        <v>0</v>
      </c>
      <c r="FS354" s="329">
        <v>0</v>
      </c>
      <c r="FT354" s="144">
        <v>0</v>
      </c>
      <c r="FU354" s="329">
        <v>0</v>
      </c>
      <c r="FV354" s="329">
        <v>0</v>
      </c>
      <c r="FW354" s="329">
        <v>0</v>
      </c>
      <c r="FX354" s="329">
        <v>0</v>
      </c>
      <c r="FY354" s="329">
        <v>0</v>
      </c>
      <c r="FZ354" s="329">
        <v>0</v>
      </c>
      <c r="GA354" s="329">
        <v>0</v>
      </c>
      <c r="GB354" s="329">
        <v>0</v>
      </c>
      <c r="GC354" s="329">
        <v>0</v>
      </c>
      <c r="GD354" s="329">
        <v>0</v>
      </c>
      <c r="GE354" s="329">
        <v>0</v>
      </c>
      <c r="GF354" s="329">
        <v>0</v>
      </c>
      <c r="GG354" s="329">
        <v>0</v>
      </c>
      <c r="GH354" s="329">
        <v>0</v>
      </c>
      <c r="GI354" s="329">
        <v>0</v>
      </c>
      <c r="GJ354" s="329">
        <v>0</v>
      </c>
      <c r="GK354" s="329">
        <v>0</v>
      </c>
      <c r="GL354" s="329">
        <v>0</v>
      </c>
      <c r="GM354" s="329">
        <v>0</v>
      </c>
      <c r="GN354" s="329">
        <v>0</v>
      </c>
      <c r="GO354" s="329">
        <v>0</v>
      </c>
      <c r="GP354" s="144">
        <v>0</v>
      </c>
      <c r="GQ354" s="329">
        <v>0</v>
      </c>
      <c r="GR354" s="329">
        <v>0</v>
      </c>
      <c r="GS354" s="329">
        <v>0</v>
      </c>
      <c r="GT354" s="329">
        <v>0</v>
      </c>
      <c r="GU354" s="329">
        <v>0</v>
      </c>
      <c r="GV354" s="144">
        <v>0</v>
      </c>
      <c r="GW354" s="144">
        <v>0</v>
      </c>
      <c r="GX354" s="144">
        <v>0</v>
      </c>
      <c r="GY354" s="144">
        <v>0</v>
      </c>
      <c r="GZ354" s="144">
        <v>0</v>
      </c>
      <c r="HA354" s="144">
        <v>0</v>
      </c>
      <c r="HB354" s="144">
        <v>0</v>
      </c>
      <c r="HC354" s="144">
        <v>0</v>
      </c>
      <c r="HD354" s="144">
        <v>0</v>
      </c>
      <c r="HE354" s="144">
        <v>0</v>
      </c>
      <c r="HF354" s="144">
        <v>0</v>
      </c>
      <c r="HG354" s="144">
        <v>0</v>
      </c>
      <c r="HH354" s="144">
        <v>0</v>
      </c>
      <c r="HI354" s="144">
        <v>0</v>
      </c>
      <c r="HJ354" s="144">
        <v>0</v>
      </c>
      <c r="HK354" s="144">
        <v>0</v>
      </c>
      <c r="HL354" s="144">
        <v>0</v>
      </c>
      <c r="HM354" s="144">
        <v>0</v>
      </c>
      <c r="HN354" s="144">
        <v>0</v>
      </c>
      <c r="HO354" s="144">
        <v>0</v>
      </c>
      <c r="HP354" s="144">
        <v>0</v>
      </c>
      <c r="HQ354" s="144">
        <v>0</v>
      </c>
      <c r="HR354" s="144">
        <v>0</v>
      </c>
      <c r="HS354" s="144">
        <v>0</v>
      </c>
      <c r="HT354" s="144">
        <v>0</v>
      </c>
      <c r="HU354" s="144">
        <v>0</v>
      </c>
      <c r="HV354" s="144">
        <v>0</v>
      </c>
      <c r="HW354" s="144">
        <v>0</v>
      </c>
      <c r="HX354" s="144">
        <v>0</v>
      </c>
      <c r="HY354" s="144">
        <v>0</v>
      </c>
      <c r="HZ354" s="144">
        <v>0</v>
      </c>
      <c r="IA354" s="144">
        <v>0</v>
      </c>
      <c r="IB354" s="144">
        <v>0</v>
      </c>
      <c r="IC354" s="144">
        <v>0</v>
      </c>
      <c r="ID354" s="144">
        <v>0</v>
      </c>
      <c r="IE354" s="144">
        <v>0</v>
      </c>
      <c r="IF354" s="144">
        <v>0</v>
      </c>
      <c r="IG354" s="144">
        <v>0</v>
      </c>
      <c r="IH354" s="144">
        <v>0</v>
      </c>
      <c r="II354" s="144">
        <v>0</v>
      </c>
      <c r="IJ354" s="144">
        <v>0</v>
      </c>
      <c r="IK354" s="144">
        <v>0</v>
      </c>
      <c r="IL354" s="144">
        <v>0</v>
      </c>
      <c r="IM354" s="144">
        <v>0</v>
      </c>
      <c r="IN354" s="341">
        <f t="shared" si="276"/>
        <v>0</v>
      </c>
      <c r="IO354" s="144">
        <v>0</v>
      </c>
      <c r="IP354" s="144">
        <v>0</v>
      </c>
      <c r="IQ354" s="144">
        <v>0</v>
      </c>
      <c r="IR354" s="144">
        <v>0</v>
      </c>
      <c r="IS354" s="144">
        <v>0</v>
      </c>
      <c r="IT354" s="144">
        <v>0</v>
      </c>
      <c r="IU354" s="144">
        <v>0</v>
      </c>
      <c r="IV354" s="144">
        <v>0</v>
      </c>
      <c r="IW354" s="144">
        <v>0</v>
      </c>
      <c r="IX354" s="144">
        <v>0</v>
      </c>
      <c r="IY354" s="144">
        <v>0</v>
      </c>
      <c r="IZ354" s="144">
        <v>0</v>
      </c>
      <c r="JA354" s="144">
        <v>0</v>
      </c>
      <c r="JB354" s="144">
        <v>0</v>
      </c>
      <c r="JC354" s="343">
        <f t="shared" si="277"/>
        <v>0</v>
      </c>
      <c r="JD354" s="144">
        <v>0</v>
      </c>
      <c r="JE354" s="144">
        <v>0</v>
      </c>
      <c r="JF354" s="362">
        <f t="shared" si="278"/>
        <v>0</v>
      </c>
      <c r="JG354" s="144">
        <v>0</v>
      </c>
      <c r="JH354" s="144">
        <v>0</v>
      </c>
      <c r="JI354" s="144">
        <v>0</v>
      </c>
      <c r="JJ354" s="144">
        <v>0</v>
      </c>
      <c r="JK354" s="144">
        <v>0</v>
      </c>
      <c r="JL354" s="144">
        <v>0</v>
      </c>
      <c r="JM354" s="144">
        <v>0</v>
      </c>
      <c r="JN354" s="341">
        <f t="shared" si="279"/>
        <v>0</v>
      </c>
      <c r="JO354" s="144">
        <v>0</v>
      </c>
      <c r="JP354" s="144">
        <v>0</v>
      </c>
      <c r="JQ354" s="144">
        <v>0</v>
      </c>
      <c r="JR354" s="144">
        <v>0</v>
      </c>
      <c r="JS354" s="144">
        <v>0</v>
      </c>
      <c r="JT354" s="144">
        <v>0</v>
      </c>
      <c r="JU354" s="144">
        <v>0</v>
      </c>
      <c r="JV354" s="341">
        <f t="shared" si="280"/>
        <v>0</v>
      </c>
      <c r="JW354" s="144">
        <v>0</v>
      </c>
      <c r="JX354" s="144">
        <v>0</v>
      </c>
      <c r="JY354" s="144">
        <v>0</v>
      </c>
      <c r="JZ354" s="144">
        <v>0</v>
      </c>
      <c r="KA354" s="144">
        <v>0</v>
      </c>
      <c r="KB354" s="144">
        <v>0</v>
      </c>
      <c r="KC354">
        <v>0</v>
      </c>
      <c r="KD354" s="144">
        <v>0</v>
      </c>
      <c r="KE354" s="144">
        <v>0</v>
      </c>
      <c r="KF354" s="144">
        <v>0</v>
      </c>
      <c r="KG354" s="144">
        <v>0</v>
      </c>
      <c r="KH354" s="144">
        <v>0</v>
      </c>
      <c r="KI354" s="144">
        <v>0</v>
      </c>
      <c r="KJ354" s="144">
        <v>0</v>
      </c>
      <c r="KK354" s="144">
        <v>0</v>
      </c>
      <c r="KL354" s="144">
        <v>0</v>
      </c>
      <c r="KM354" s="144">
        <v>0</v>
      </c>
      <c r="KN354" s="144">
        <v>0</v>
      </c>
      <c r="KO354" s="144">
        <v>0</v>
      </c>
      <c r="KP354" s="144">
        <v>0</v>
      </c>
      <c r="KQ354" s="144">
        <v>0</v>
      </c>
      <c r="KR354" s="144">
        <v>0</v>
      </c>
      <c r="KS354" s="144">
        <v>0</v>
      </c>
      <c r="KT354" s="144">
        <v>0</v>
      </c>
      <c r="KU354" s="144">
        <v>0</v>
      </c>
      <c r="KV354" s="144">
        <v>0</v>
      </c>
      <c r="KW354" s="144">
        <v>0</v>
      </c>
      <c r="KX354" s="144">
        <v>0</v>
      </c>
      <c r="KY354" s="144">
        <v>0</v>
      </c>
      <c r="KZ354" s="379">
        <v>0</v>
      </c>
      <c r="LA354" s="379">
        <v>0</v>
      </c>
      <c r="LB354" s="379">
        <v>0</v>
      </c>
      <c r="LC354" s="379">
        <v>0</v>
      </c>
      <c r="LD354" s="379">
        <v>0</v>
      </c>
      <c r="LE354" s="379">
        <v>0</v>
      </c>
      <c r="LF354" s="379">
        <v>0</v>
      </c>
      <c r="LG354" s="379">
        <v>0</v>
      </c>
      <c r="LH354" s="379">
        <v>0</v>
      </c>
      <c r="LI354" s="379">
        <v>0</v>
      </c>
      <c r="LJ354" s="144">
        <v>0</v>
      </c>
      <c r="LK354" s="144">
        <v>0</v>
      </c>
      <c r="LL354" s="144">
        <v>0</v>
      </c>
      <c r="LM354" s="144">
        <v>0</v>
      </c>
      <c r="LN354" s="471">
        <v>0</v>
      </c>
      <c r="LO354" s="471">
        <v>0</v>
      </c>
      <c r="LP354" s="471">
        <v>0</v>
      </c>
      <c r="LQ354" s="144">
        <v>0</v>
      </c>
      <c r="LR354" s="144">
        <v>0</v>
      </c>
      <c r="LS354" s="144">
        <v>0</v>
      </c>
      <c r="LT354" s="144">
        <v>0</v>
      </c>
      <c r="LU354" s="144">
        <v>0</v>
      </c>
      <c r="LV354" s="144">
        <v>0</v>
      </c>
      <c r="LW354" s="144">
        <v>0</v>
      </c>
      <c r="LX354" s="144">
        <v>0</v>
      </c>
      <c r="LY354" s="144">
        <v>0</v>
      </c>
      <c r="LZ354" s="144">
        <v>0</v>
      </c>
      <c r="MA354" s="144">
        <v>0</v>
      </c>
      <c r="MB354" s="144">
        <v>0</v>
      </c>
      <c r="MC354" s="144">
        <v>0</v>
      </c>
      <c r="MD354" s="144">
        <v>0</v>
      </c>
      <c r="ME354" s="144">
        <v>0</v>
      </c>
      <c r="MF354" s="144">
        <v>0</v>
      </c>
      <c r="MG354" s="144">
        <v>0</v>
      </c>
      <c r="MH354" s="144">
        <v>0</v>
      </c>
      <c r="MI354" s="144">
        <v>0</v>
      </c>
      <c r="MJ354" s="144">
        <v>0</v>
      </c>
      <c r="MK354" s="144">
        <v>0</v>
      </c>
      <c r="ML354" s="144">
        <v>0</v>
      </c>
      <c r="MM354" s="144">
        <v>0</v>
      </c>
      <c r="MN354" s="144">
        <v>0</v>
      </c>
      <c r="MO354" s="144">
        <v>0</v>
      </c>
      <c r="MP354" s="144">
        <v>0</v>
      </c>
      <c r="MQ354" s="144">
        <v>0</v>
      </c>
      <c r="MR354" s="144">
        <v>0</v>
      </c>
      <c r="MS354" s="144">
        <v>0</v>
      </c>
      <c r="MT354" s="144">
        <v>0</v>
      </c>
      <c r="MU354" s="144">
        <v>0</v>
      </c>
      <c r="MV354" s="144">
        <v>0</v>
      </c>
      <c r="MW354" s="144">
        <v>0</v>
      </c>
      <c r="MX354" s="144">
        <v>0</v>
      </c>
      <c r="MY354" s="144">
        <v>0</v>
      </c>
      <c r="MZ354" s="144">
        <v>0</v>
      </c>
      <c r="NA354" s="144">
        <v>0</v>
      </c>
      <c r="NB354" s="144">
        <v>0</v>
      </c>
      <c r="NC354" s="144">
        <v>0</v>
      </c>
      <c r="ND354" s="144">
        <v>0</v>
      </c>
      <c r="NE354" s="144">
        <v>0</v>
      </c>
      <c r="NF354" s="144">
        <v>0</v>
      </c>
      <c r="NG354" s="144">
        <v>0</v>
      </c>
      <c r="NH354" s="144">
        <v>0</v>
      </c>
      <c r="NI354" s="144">
        <v>0</v>
      </c>
      <c r="NJ354" s="144">
        <v>0</v>
      </c>
      <c r="NK354" s="144">
        <v>0</v>
      </c>
      <c r="NL354" s="144">
        <v>0</v>
      </c>
      <c r="NM354" s="144">
        <v>0</v>
      </c>
      <c r="NN354" s="144">
        <v>0</v>
      </c>
      <c r="NO354" s="144">
        <v>0</v>
      </c>
      <c r="NP354" s="144">
        <v>0</v>
      </c>
      <c r="NQ354" s="144">
        <v>0</v>
      </c>
      <c r="NR354" s="144">
        <v>0</v>
      </c>
      <c r="NS354" s="144">
        <v>0</v>
      </c>
      <c r="NT354" s="144">
        <v>0</v>
      </c>
      <c r="NU354" s="144">
        <v>0</v>
      </c>
      <c r="NV354" s="144">
        <v>0</v>
      </c>
      <c r="NW354" s="144">
        <v>0</v>
      </c>
      <c r="NX354" s="144">
        <v>0</v>
      </c>
      <c r="NY354" s="144">
        <v>0</v>
      </c>
      <c r="NZ354" s="144">
        <v>0</v>
      </c>
      <c r="OA354" s="144">
        <v>0</v>
      </c>
      <c r="OB354" s="144">
        <v>0</v>
      </c>
      <c r="OC354" s="144">
        <v>0</v>
      </c>
      <c r="OD354" s="144">
        <v>0</v>
      </c>
      <c r="OE354" s="144">
        <v>0</v>
      </c>
      <c r="OF354" s="144">
        <v>0</v>
      </c>
      <c r="OG354" s="144">
        <v>0</v>
      </c>
      <c r="OH354" s="144">
        <v>0</v>
      </c>
      <c r="OI354" s="144">
        <v>0</v>
      </c>
      <c r="OJ354" s="144">
        <v>0</v>
      </c>
      <c r="OK354" s="144">
        <v>1</v>
      </c>
      <c r="OL354" s="144">
        <v>0</v>
      </c>
      <c r="OM354" s="144">
        <v>0</v>
      </c>
      <c r="ON354" s="144">
        <v>0</v>
      </c>
      <c r="OO354" s="144">
        <v>0</v>
      </c>
      <c r="OP354" s="144">
        <v>0</v>
      </c>
      <c r="OQ354" s="144">
        <v>1</v>
      </c>
      <c r="OR354" s="471">
        <v>0</v>
      </c>
      <c r="OS354" s="471">
        <v>0</v>
      </c>
      <c r="OT354" s="471">
        <v>0</v>
      </c>
      <c r="OU354" s="471">
        <v>0</v>
      </c>
      <c r="OV354" s="144">
        <v>0</v>
      </c>
      <c r="OW354" s="144">
        <v>0</v>
      </c>
      <c r="OX354" s="144">
        <v>0</v>
      </c>
      <c r="OY354" s="144">
        <v>0</v>
      </c>
      <c r="OZ354" s="471">
        <v>0</v>
      </c>
    </row>
    <row r="355" spans="1:436" x14ac:dyDescent="0.2">
      <c r="B355" s="27" t="s">
        <v>45</v>
      </c>
      <c r="C355" s="174">
        <f ca="1">SUM(C331:C354)</f>
        <v>1</v>
      </c>
      <c r="D355" s="154"/>
      <c r="E355" s="154"/>
      <c r="F355" s="154"/>
      <c r="G355" s="325">
        <f t="shared" ref="G355:R355" si="281">SUM(G331:G354)</f>
        <v>100</v>
      </c>
      <c r="H355" s="325">
        <f t="shared" si="281"/>
        <v>99</v>
      </c>
      <c r="I355" s="325">
        <f t="shared" si="281"/>
        <v>94</v>
      </c>
      <c r="J355" s="325">
        <f t="shared" si="281"/>
        <v>89</v>
      </c>
      <c r="K355" s="325">
        <f t="shared" si="281"/>
        <v>83</v>
      </c>
      <c r="L355" s="325">
        <f t="shared" si="281"/>
        <v>72</v>
      </c>
      <c r="M355" s="325">
        <f t="shared" si="281"/>
        <v>72</v>
      </c>
      <c r="N355" s="325">
        <f t="shared" si="281"/>
        <v>72</v>
      </c>
      <c r="O355" s="325">
        <f t="shared" si="281"/>
        <v>71</v>
      </c>
      <c r="P355" s="325">
        <f t="shared" si="281"/>
        <v>73</v>
      </c>
      <c r="Q355" s="325">
        <f t="shared" si="281"/>
        <v>65</v>
      </c>
      <c r="R355" s="325">
        <f t="shared" si="281"/>
        <v>65</v>
      </c>
      <c r="S355" s="325">
        <f t="shared" ref="S355:CD355" si="282">SUM(S331:S354)</f>
        <v>64</v>
      </c>
      <c r="T355" s="325">
        <f t="shared" si="282"/>
        <v>61</v>
      </c>
      <c r="U355" s="325">
        <f t="shared" si="282"/>
        <v>50</v>
      </c>
      <c r="V355" s="325">
        <f t="shared" si="282"/>
        <v>50</v>
      </c>
      <c r="W355" s="325">
        <f t="shared" si="282"/>
        <v>49</v>
      </c>
      <c r="X355" s="325">
        <f t="shared" si="282"/>
        <v>54</v>
      </c>
      <c r="Y355" s="325">
        <f t="shared" si="282"/>
        <v>55</v>
      </c>
      <c r="Z355" s="325">
        <f t="shared" si="282"/>
        <v>52</v>
      </c>
      <c r="AA355" s="325">
        <f t="shared" si="282"/>
        <v>56</v>
      </c>
      <c r="AB355" s="325">
        <f t="shared" si="282"/>
        <v>62</v>
      </c>
      <c r="AC355" s="325">
        <f t="shared" si="282"/>
        <v>63</v>
      </c>
      <c r="AD355" s="325">
        <f t="shared" si="282"/>
        <v>65</v>
      </c>
      <c r="AE355" s="325">
        <f t="shared" si="282"/>
        <v>71</v>
      </c>
      <c r="AF355" s="325">
        <f t="shared" si="282"/>
        <v>68</v>
      </c>
      <c r="AG355" s="325">
        <f t="shared" si="282"/>
        <v>73</v>
      </c>
      <c r="AH355" s="325">
        <f t="shared" si="282"/>
        <v>80</v>
      </c>
      <c r="AI355" s="325">
        <f t="shared" si="282"/>
        <v>71</v>
      </c>
      <c r="AJ355" s="325">
        <f t="shared" si="282"/>
        <v>91</v>
      </c>
      <c r="AK355" s="325">
        <f t="shared" si="282"/>
        <v>96</v>
      </c>
      <c r="AL355" s="325">
        <f t="shared" si="282"/>
        <v>99</v>
      </c>
      <c r="AM355" s="325">
        <f t="shared" si="282"/>
        <v>108</v>
      </c>
      <c r="AN355" s="325">
        <f t="shared" si="282"/>
        <v>104</v>
      </c>
      <c r="AO355" s="325">
        <f t="shared" si="282"/>
        <v>102</v>
      </c>
      <c r="AP355" s="325">
        <f t="shared" si="282"/>
        <v>102</v>
      </c>
      <c r="AQ355" s="325">
        <f t="shared" si="282"/>
        <v>102</v>
      </c>
      <c r="AR355" s="325">
        <f t="shared" si="282"/>
        <v>97</v>
      </c>
      <c r="AS355" s="325">
        <f t="shared" si="282"/>
        <v>104</v>
      </c>
      <c r="AT355" s="325">
        <f t="shared" si="282"/>
        <v>97</v>
      </c>
      <c r="AU355" s="325">
        <f t="shared" si="282"/>
        <v>100</v>
      </c>
      <c r="AV355" s="325">
        <f t="shared" si="282"/>
        <v>98</v>
      </c>
      <c r="AW355" s="420">
        <f t="shared" si="282"/>
        <v>105</v>
      </c>
      <c r="AX355" s="420">
        <f t="shared" si="282"/>
        <v>99</v>
      </c>
      <c r="AY355" s="420">
        <f t="shared" si="282"/>
        <v>91</v>
      </c>
      <c r="AZ355" s="420">
        <f t="shared" si="282"/>
        <v>86</v>
      </c>
      <c r="BA355" s="420">
        <f t="shared" si="282"/>
        <v>80</v>
      </c>
      <c r="BB355" s="420">
        <f t="shared" si="282"/>
        <v>79</v>
      </c>
      <c r="BC355" s="420">
        <f t="shared" si="282"/>
        <v>80</v>
      </c>
      <c r="BD355" s="420">
        <f t="shared" si="282"/>
        <v>71</v>
      </c>
      <c r="BE355" s="420">
        <f t="shared" si="282"/>
        <v>73</v>
      </c>
      <c r="BF355" s="420">
        <f t="shared" si="282"/>
        <v>73</v>
      </c>
      <c r="BG355" s="325">
        <f t="shared" si="282"/>
        <v>63</v>
      </c>
      <c r="BH355" s="325">
        <f t="shared" si="282"/>
        <v>60</v>
      </c>
      <c r="BI355" s="325">
        <f t="shared" si="282"/>
        <v>61</v>
      </c>
      <c r="BJ355" s="325">
        <f t="shared" si="282"/>
        <v>58</v>
      </c>
      <c r="BK355" s="325">
        <f t="shared" si="282"/>
        <v>54</v>
      </c>
      <c r="BL355" s="325">
        <f t="shared" si="282"/>
        <v>52</v>
      </c>
      <c r="BM355" s="325">
        <f t="shared" si="282"/>
        <v>49</v>
      </c>
      <c r="BN355" s="325">
        <f t="shared" si="282"/>
        <v>48</v>
      </c>
      <c r="BO355" s="325">
        <f t="shared" si="282"/>
        <v>51</v>
      </c>
      <c r="BP355" s="325">
        <f t="shared" si="282"/>
        <v>43</v>
      </c>
      <c r="BQ355" s="325">
        <f t="shared" si="282"/>
        <v>43</v>
      </c>
      <c r="BR355" s="325">
        <f t="shared" si="282"/>
        <v>43</v>
      </c>
      <c r="BS355" s="325">
        <f t="shared" si="282"/>
        <v>0</v>
      </c>
      <c r="BT355" s="325">
        <f t="shared" si="282"/>
        <v>2</v>
      </c>
      <c r="BU355" s="325">
        <f t="shared" si="282"/>
        <v>1</v>
      </c>
      <c r="BV355" s="325">
        <f t="shared" si="282"/>
        <v>4</v>
      </c>
      <c r="BW355" s="325">
        <f t="shared" si="282"/>
        <v>4</v>
      </c>
      <c r="BX355" s="325">
        <f t="shared" si="282"/>
        <v>5</v>
      </c>
      <c r="BY355" s="325">
        <f t="shared" si="282"/>
        <v>6</v>
      </c>
      <c r="BZ355" s="325">
        <f t="shared" si="282"/>
        <v>4</v>
      </c>
      <c r="CA355" s="325">
        <f t="shared" si="282"/>
        <v>4</v>
      </c>
      <c r="CB355" s="325">
        <f t="shared" si="282"/>
        <v>5</v>
      </c>
      <c r="CC355" s="325">
        <f t="shared" si="282"/>
        <v>4</v>
      </c>
      <c r="CD355" s="325">
        <f t="shared" si="282"/>
        <v>3</v>
      </c>
      <c r="CE355" s="325">
        <f t="shared" ref="CE355:DQ355" si="283">SUM(CE331:CE354)</f>
        <v>6</v>
      </c>
      <c r="CF355" s="325">
        <f t="shared" si="283"/>
        <v>10</v>
      </c>
      <c r="CG355" s="325">
        <f t="shared" si="283"/>
        <v>9</v>
      </c>
      <c r="CH355" s="325">
        <f t="shared" si="283"/>
        <v>9</v>
      </c>
      <c r="CI355" s="325">
        <f t="shared" si="283"/>
        <v>11</v>
      </c>
      <c r="CJ355" s="325">
        <f t="shared" si="283"/>
        <v>11</v>
      </c>
      <c r="CK355" s="325">
        <f t="shared" si="283"/>
        <v>10</v>
      </c>
      <c r="CL355" s="325">
        <f t="shared" si="283"/>
        <v>8</v>
      </c>
      <c r="CM355" s="325">
        <f t="shared" si="283"/>
        <v>8</v>
      </c>
      <c r="CN355" s="325">
        <f t="shared" si="283"/>
        <v>14</v>
      </c>
      <c r="CO355" s="325">
        <f t="shared" si="283"/>
        <v>14</v>
      </c>
      <c r="CP355" s="325">
        <f t="shared" si="283"/>
        <v>15</v>
      </c>
      <c r="CQ355" s="325">
        <f t="shared" si="283"/>
        <v>16</v>
      </c>
      <c r="CR355" s="325">
        <f t="shared" si="283"/>
        <v>15</v>
      </c>
      <c r="CS355" s="325">
        <f t="shared" si="283"/>
        <v>13</v>
      </c>
      <c r="CT355" s="325">
        <f t="shared" si="283"/>
        <v>12</v>
      </c>
      <c r="CU355" s="325">
        <f t="shared" si="283"/>
        <v>11</v>
      </c>
      <c r="CV355" s="325">
        <f t="shared" si="283"/>
        <v>7</v>
      </c>
      <c r="CW355" s="325">
        <f t="shared" si="283"/>
        <v>9</v>
      </c>
      <c r="CX355" s="325">
        <f t="shared" si="283"/>
        <v>9</v>
      </c>
      <c r="CY355" s="325">
        <f t="shared" si="283"/>
        <v>8</v>
      </c>
      <c r="CZ355" s="325">
        <f t="shared" si="283"/>
        <v>9</v>
      </c>
      <c r="DA355" s="325">
        <f t="shared" si="283"/>
        <v>9</v>
      </c>
      <c r="DB355" s="325">
        <f t="shared" si="283"/>
        <v>8</v>
      </c>
      <c r="DC355" s="325">
        <f t="shared" si="283"/>
        <v>8</v>
      </c>
      <c r="DD355" s="325">
        <f t="shared" si="283"/>
        <v>6</v>
      </c>
      <c r="DE355" s="325">
        <f t="shared" si="283"/>
        <v>10</v>
      </c>
      <c r="DF355" s="325">
        <f t="shared" si="283"/>
        <v>9.5</v>
      </c>
      <c r="DG355" s="325">
        <f t="shared" si="283"/>
        <v>9</v>
      </c>
      <c r="DH355" s="325">
        <f t="shared" si="283"/>
        <v>11</v>
      </c>
      <c r="DI355" s="325">
        <f t="shared" si="283"/>
        <v>9</v>
      </c>
      <c r="DJ355" s="325">
        <f t="shared" si="283"/>
        <v>8</v>
      </c>
      <c r="DK355" s="325">
        <f t="shared" si="283"/>
        <v>11</v>
      </c>
      <c r="DL355" s="325">
        <f t="shared" si="283"/>
        <v>10</v>
      </c>
      <c r="DM355" s="325">
        <f t="shared" si="283"/>
        <v>8</v>
      </c>
      <c r="DN355" s="325">
        <f t="shared" si="283"/>
        <v>7</v>
      </c>
      <c r="DO355" s="325">
        <f t="shared" si="283"/>
        <v>9</v>
      </c>
      <c r="DP355" s="325">
        <f t="shared" si="283"/>
        <v>8</v>
      </c>
      <c r="DQ355" s="325">
        <f t="shared" si="283"/>
        <v>8</v>
      </c>
      <c r="DR355" s="396">
        <f>SUM(DR331:DR354)</f>
        <v>11</v>
      </c>
      <c r="DS355" s="325">
        <f>SUM(DS331:DS354)</f>
        <v>14</v>
      </c>
      <c r="DT355" s="396">
        <f t="shared" ref="DT355:EO355" si="284">SUM(DT331:DT354)</f>
        <v>12</v>
      </c>
      <c r="DU355" s="396">
        <f t="shared" si="284"/>
        <v>11</v>
      </c>
      <c r="DV355" s="396">
        <f t="shared" si="284"/>
        <v>10</v>
      </c>
      <c r="DW355" s="396">
        <f t="shared" si="284"/>
        <v>11</v>
      </c>
      <c r="DX355" s="396">
        <f t="shared" si="284"/>
        <v>9</v>
      </c>
      <c r="DY355" s="396">
        <f t="shared" si="284"/>
        <v>7</v>
      </c>
      <c r="DZ355" s="396">
        <f t="shared" si="284"/>
        <v>6</v>
      </c>
      <c r="EA355" s="396">
        <f t="shared" si="284"/>
        <v>6</v>
      </c>
      <c r="EB355" s="396">
        <f t="shared" si="284"/>
        <v>6</v>
      </c>
      <c r="EC355" s="396">
        <f t="shared" si="284"/>
        <v>8</v>
      </c>
      <c r="ED355" s="396">
        <f t="shared" si="284"/>
        <v>7</v>
      </c>
      <c r="EE355" s="396">
        <f t="shared" si="284"/>
        <v>7</v>
      </c>
      <c r="EF355" s="396">
        <f t="shared" si="284"/>
        <v>8</v>
      </c>
      <c r="EG355" s="396">
        <f t="shared" si="284"/>
        <v>8</v>
      </c>
      <c r="EH355" s="396">
        <f t="shared" si="284"/>
        <v>8</v>
      </c>
      <c r="EI355" s="396">
        <f t="shared" si="284"/>
        <v>8</v>
      </c>
      <c r="EJ355" s="396">
        <f t="shared" si="284"/>
        <v>8</v>
      </c>
      <c r="EK355" s="396">
        <f t="shared" si="284"/>
        <v>9</v>
      </c>
      <c r="EL355" s="396">
        <f t="shared" si="284"/>
        <v>6</v>
      </c>
      <c r="EM355" s="396">
        <f t="shared" si="284"/>
        <v>5</v>
      </c>
      <c r="EN355" s="396">
        <f t="shared" si="284"/>
        <v>6</v>
      </c>
      <c r="EO355" s="396">
        <f t="shared" si="284"/>
        <v>6</v>
      </c>
      <c r="EP355" s="396">
        <f t="shared" ref="EP355:EW355" si="285">SUM(EP331:EP354)</f>
        <v>5</v>
      </c>
      <c r="EQ355" s="396">
        <f t="shared" si="285"/>
        <v>6</v>
      </c>
      <c r="ER355" s="396">
        <f t="shared" si="285"/>
        <v>7</v>
      </c>
      <c r="ES355" s="396">
        <f t="shared" si="285"/>
        <v>6</v>
      </c>
      <c r="ET355" s="396">
        <f t="shared" si="285"/>
        <v>6</v>
      </c>
      <c r="EU355" s="396">
        <f t="shared" si="285"/>
        <v>3</v>
      </c>
      <c r="EV355" s="396">
        <f t="shared" si="285"/>
        <v>3</v>
      </c>
      <c r="EW355" s="396">
        <f t="shared" si="285"/>
        <v>4</v>
      </c>
      <c r="EX355" s="396">
        <f t="shared" ref="EX355:FC355" si="286">SUM(EX331:EX354)</f>
        <v>4</v>
      </c>
      <c r="EY355" s="400">
        <f t="shared" si="286"/>
        <v>3</v>
      </c>
      <c r="EZ355" s="396">
        <f t="shared" si="286"/>
        <v>3</v>
      </c>
      <c r="FA355" s="396">
        <f t="shared" si="286"/>
        <v>4</v>
      </c>
      <c r="FB355" s="400">
        <f t="shared" si="286"/>
        <v>3</v>
      </c>
      <c r="FC355" s="396">
        <f t="shared" si="286"/>
        <v>3</v>
      </c>
      <c r="FD355" s="396">
        <f t="shared" ref="FD355:FM355" si="287">SUM(FD331:FD354)</f>
        <v>3</v>
      </c>
      <c r="FE355" s="419">
        <f t="shared" si="287"/>
        <v>4</v>
      </c>
      <c r="FF355" s="396">
        <f t="shared" si="287"/>
        <v>4</v>
      </c>
      <c r="FG355" s="396">
        <f t="shared" si="287"/>
        <v>4</v>
      </c>
      <c r="FH355" s="396">
        <f t="shared" si="287"/>
        <v>3</v>
      </c>
      <c r="FI355" s="396">
        <f t="shared" si="287"/>
        <v>3</v>
      </c>
      <c r="FJ355" s="396">
        <f t="shared" si="287"/>
        <v>3</v>
      </c>
      <c r="FK355" s="396">
        <f t="shared" si="287"/>
        <v>3</v>
      </c>
      <c r="FL355" s="396">
        <f t="shared" si="287"/>
        <v>1</v>
      </c>
      <c r="FM355" s="396">
        <f t="shared" si="287"/>
        <v>0</v>
      </c>
      <c r="FN355" s="396">
        <f t="shared" ref="FN355:HY355" si="288">SUM(FN331:FN354)</f>
        <v>2</v>
      </c>
      <c r="FO355" s="396">
        <f t="shared" si="288"/>
        <v>2</v>
      </c>
      <c r="FP355" s="396">
        <f t="shared" si="288"/>
        <v>2</v>
      </c>
      <c r="FQ355" s="396">
        <f t="shared" si="288"/>
        <v>3</v>
      </c>
      <c r="FR355" s="396">
        <f t="shared" si="288"/>
        <v>5</v>
      </c>
      <c r="FS355" s="396">
        <f t="shared" si="288"/>
        <v>5</v>
      </c>
      <c r="FT355" s="396">
        <f t="shared" si="288"/>
        <v>4</v>
      </c>
      <c r="FU355" s="396">
        <f t="shared" si="288"/>
        <v>4</v>
      </c>
      <c r="FV355" s="396">
        <f t="shared" si="288"/>
        <v>4</v>
      </c>
      <c r="FW355" s="396">
        <f t="shared" si="288"/>
        <v>3</v>
      </c>
      <c r="FX355" s="396">
        <f t="shared" si="288"/>
        <v>2</v>
      </c>
      <c r="FY355" s="396">
        <f t="shared" si="288"/>
        <v>1</v>
      </c>
      <c r="FZ355" s="396">
        <f t="shared" si="288"/>
        <v>2</v>
      </c>
      <c r="GA355" s="396">
        <f t="shared" si="288"/>
        <v>3</v>
      </c>
      <c r="GB355" s="396">
        <f t="shared" si="288"/>
        <v>1</v>
      </c>
      <c r="GC355" s="396">
        <f t="shared" si="288"/>
        <v>1</v>
      </c>
      <c r="GD355" s="396">
        <f t="shared" si="288"/>
        <v>0</v>
      </c>
      <c r="GE355" s="396">
        <f t="shared" si="288"/>
        <v>0</v>
      </c>
      <c r="GF355" s="396">
        <f t="shared" si="288"/>
        <v>1</v>
      </c>
      <c r="GG355" s="396">
        <f t="shared" si="288"/>
        <v>1</v>
      </c>
      <c r="GH355" s="396">
        <f t="shared" si="288"/>
        <v>0</v>
      </c>
      <c r="GI355" s="396">
        <f t="shared" si="288"/>
        <v>1</v>
      </c>
      <c r="GJ355" s="396">
        <f t="shared" si="288"/>
        <v>2</v>
      </c>
      <c r="GK355" s="396">
        <f t="shared" si="288"/>
        <v>2</v>
      </c>
      <c r="GL355" s="396">
        <f t="shared" si="288"/>
        <v>1</v>
      </c>
      <c r="GM355" s="396">
        <f t="shared" si="288"/>
        <v>3</v>
      </c>
      <c r="GN355" s="396">
        <f t="shared" si="288"/>
        <v>3</v>
      </c>
      <c r="GO355" s="396">
        <f t="shared" si="288"/>
        <v>6</v>
      </c>
      <c r="GP355" s="396">
        <f t="shared" si="288"/>
        <v>6</v>
      </c>
      <c r="GQ355" s="396">
        <f t="shared" si="288"/>
        <v>5</v>
      </c>
      <c r="GR355" s="396">
        <f t="shared" si="288"/>
        <v>4</v>
      </c>
      <c r="GS355" s="396">
        <f t="shared" si="288"/>
        <v>4</v>
      </c>
      <c r="GT355" s="396">
        <f t="shared" si="288"/>
        <v>3</v>
      </c>
      <c r="GU355" s="396">
        <f t="shared" si="288"/>
        <v>3</v>
      </c>
      <c r="GV355" s="396">
        <f t="shared" si="288"/>
        <v>4</v>
      </c>
      <c r="GW355" s="396">
        <f t="shared" si="288"/>
        <v>6</v>
      </c>
      <c r="GX355" s="396">
        <f t="shared" si="288"/>
        <v>6</v>
      </c>
      <c r="GY355" s="396">
        <f t="shared" si="288"/>
        <v>7</v>
      </c>
      <c r="GZ355" s="396">
        <f t="shared" si="288"/>
        <v>8</v>
      </c>
      <c r="HA355" s="396">
        <f t="shared" si="288"/>
        <v>7</v>
      </c>
      <c r="HB355" s="396">
        <f t="shared" si="288"/>
        <v>6</v>
      </c>
      <c r="HC355" s="396">
        <f t="shared" si="288"/>
        <v>6</v>
      </c>
      <c r="HD355" s="396">
        <f t="shared" si="288"/>
        <v>8</v>
      </c>
      <c r="HE355" s="396">
        <f t="shared" si="288"/>
        <v>7</v>
      </c>
      <c r="HF355" s="396">
        <f t="shared" si="288"/>
        <v>7</v>
      </c>
      <c r="HG355" s="396">
        <f t="shared" si="288"/>
        <v>7</v>
      </c>
      <c r="HH355" s="396">
        <f t="shared" si="288"/>
        <v>6</v>
      </c>
      <c r="HI355" s="396">
        <f t="shared" si="288"/>
        <v>6</v>
      </c>
      <c r="HJ355" s="396">
        <f t="shared" si="288"/>
        <v>6</v>
      </c>
      <c r="HK355" s="396">
        <f t="shared" si="288"/>
        <v>7</v>
      </c>
      <c r="HL355" s="396">
        <f t="shared" si="288"/>
        <v>7</v>
      </c>
      <c r="HM355" s="396">
        <f t="shared" si="288"/>
        <v>6</v>
      </c>
      <c r="HN355" s="396">
        <f t="shared" si="288"/>
        <v>7</v>
      </c>
      <c r="HO355" s="396">
        <f t="shared" si="288"/>
        <v>6</v>
      </c>
      <c r="HP355" s="396">
        <f t="shared" si="288"/>
        <v>6</v>
      </c>
      <c r="HQ355" s="396">
        <f t="shared" si="288"/>
        <v>7</v>
      </c>
      <c r="HR355" s="396">
        <f t="shared" si="288"/>
        <v>8</v>
      </c>
      <c r="HS355" s="396">
        <f t="shared" si="288"/>
        <v>8</v>
      </c>
      <c r="HT355" s="396">
        <f t="shared" si="288"/>
        <v>9</v>
      </c>
      <c r="HU355" s="396">
        <f t="shared" si="288"/>
        <v>10</v>
      </c>
      <c r="HV355" s="396">
        <f t="shared" si="288"/>
        <v>9</v>
      </c>
      <c r="HW355" s="396">
        <f t="shared" si="288"/>
        <v>6</v>
      </c>
      <c r="HX355" s="396">
        <f t="shared" si="288"/>
        <v>6</v>
      </c>
      <c r="HY355" s="396">
        <f t="shared" si="288"/>
        <v>8</v>
      </c>
      <c r="HZ355" s="396">
        <f t="shared" ref="HZ355:KK355" si="289">SUM(HZ331:HZ354)</f>
        <v>8</v>
      </c>
      <c r="IA355" s="396">
        <f t="shared" si="289"/>
        <v>8</v>
      </c>
      <c r="IB355" s="396">
        <f t="shared" si="289"/>
        <v>8</v>
      </c>
      <c r="IC355" s="396">
        <f t="shared" si="289"/>
        <v>9</v>
      </c>
      <c r="ID355" s="396">
        <f t="shared" si="289"/>
        <v>4</v>
      </c>
      <c r="IE355" s="396">
        <f t="shared" si="289"/>
        <v>4</v>
      </c>
      <c r="IF355" s="396">
        <f t="shared" si="289"/>
        <v>4</v>
      </c>
      <c r="IG355" s="396">
        <f t="shared" si="289"/>
        <v>3</v>
      </c>
      <c r="IH355" s="396">
        <f t="shared" si="289"/>
        <v>3</v>
      </c>
      <c r="II355" s="396">
        <f t="shared" si="289"/>
        <v>5</v>
      </c>
      <c r="IJ355" s="396">
        <f t="shared" si="289"/>
        <v>4</v>
      </c>
      <c r="IK355" s="396">
        <f t="shared" si="289"/>
        <v>4</v>
      </c>
      <c r="IL355" s="396">
        <f t="shared" si="289"/>
        <v>4</v>
      </c>
      <c r="IM355" s="396">
        <f t="shared" si="289"/>
        <v>4</v>
      </c>
      <c r="IN355" s="442">
        <f t="shared" si="289"/>
        <v>4</v>
      </c>
      <c r="IO355" s="396">
        <f t="shared" si="289"/>
        <v>4</v>
      </c>
      <c r="IP355" s="396">
        <f t="shared" si="289"/>
        <v>3</v>
      </c>
      <c r="IQ355" s="396">
        <f t="shared" si="289"/>
        <v>4</v>
      </c>
      <c r="IR355" s="396">
        <f t="shared" si="289"/>
        <v>4</v>
      </c>
      <c r="IS355" s="396">
        <f t="shared" si="289"/>
        <v>3</v>
      </c>
      <c r="IT355" s="396">
        <f t="shared" si="289"/>
        <v>3</v>
      </c>
      <c r="IU355" s="396">
        <f t="shared" si="289"/>
        <v>3</v>
      </c>
      <c r="IV355" s="396">
        <f t="shared" si="289"/>
        <v>4</v>
      </c>
      <c r="IW355" s="396">
        <f t="shared" si="289"/>
        <v>3</v>
      </c>
      <c r="IX355" s="396">
        <f t="shared" si="289"/>
        <v>3</v>
      </c>
      <c r="IY355" s="396">
        <f t="shared" si="289"/>
        <v>3</v>
      </c>
      <c r="IZ355" s="396">
        <f t="shared" si="289"/>
        <v>3</v>
      </c>
      <c r="JA355" s="396">
        <f t="shared" si="289"/>
        <v>3</v>
      </c>
      <c r="JB355" s="396">
        <f t="shared" si="289"/>
        <v>4</v>
      </c>
      <c r="JC355" s="442">
        <f t="shared" si="289"/>
        <v>3.5</v>
      </c>
      <c r="JD355" s="396">
        <f t="shared" si="289"/>
        <v>3</v>
      </c>
      <c r="JE355" s="396">
        <f t="shared" si="289"/>
        <v>5</v>
      </c>
      <c r="JF355" s="454">
        <f t="shared" si="289"/>
        <v>5.5</v>
      </c>
      <c r="JG355" s="396">
        <f t="shared" si="289"/>
        <v>6</v>
      </c>
      <c r="JH355" s="396">
        <f t="shared" si="289"/>
        <v>3</v>
      </c>
      <c r="JI355" s="396">
        <f t="shared" si="289"/>
        <v>2</v>
      </c>
      <c r="JJ355" s="396">
        <f t="shared" si="289"/>
        <v>2</v>
      </c>
      <c r="JK355" s="396">
        <f t="shared" si="289"/>
        <v>2</v>
      </c>
      <c r="JL355" s="396">
        <f t="shared" si="289"/>
        <v>2</v>
      </c>
      <c r="JM355" s="396">
        <f t="shared" si="289"/>
        <v>3</v>
      </c>
      <c r="JN355" s="442">
        <f t="shared" si="289"/>
        <v>3</v>
      </c>
      <c r="JO355" s="396">
        <f t="shared" si="289"/>
        <v>3</v>
      </c>
      <c r="JP355" s="396">
        <f t="shared" si="289"/>
        <v>3</v>
      </c>
      <c r="JQ355" s="396">
        <f t="shared" si="289"/>
        <v>4</v>
      </c>
      <c r="JR355" s="396">
        <f t="shared" si="289"/>
        <v>4</v>
      </c>
      <c r="JS355" s="396">
        <f t="shared" si="289"/>
        <v>6</v>
      </c>
      <c r="JT355" s="396">
        <f t="shared" si="289"/>
        <v>4</v>
      </c>
      <c r="JU355" s="396">
        <f t="shared" si="289"/>
        <v>4</v>
      </c>
      <c r="JV355" s="442">
        <f t="shared" si="289"/>
        <v>3</v>
      </c>
      <c r="JW355" s="396">
        <f t="shared" si="289"/>
        <v>2</v>
      </c>
      <c r="JX355" s="396">
        <f t="shared" si="289"/>
        <v>2</v>
      </c>
      <c r="JY355" s="396">
        <f t="shared" si="289"/>
        <v>3</v>
      </c>
      <c r="JZ355" s="396">
        <f t="shared" si="289"/>
        <v>3</v>
      </c>
      <c r="KA355" s="396">
        <f t="shared" si="289"/>
        <v>2</v>
      </c>
      <c r="KB355" s="396">
        <f t="shared" si="289"/>
        <v>2</v>
      </c>
      <c r="KC355" s="396">
        <f t="shared" si="289"/>
        <v>0</v>
      </c>
      <c r="KD355" s="396">
        <f t="shared" si="289"/>
        <v>0</v>
      </c>
      <c r="KE355" s="396">
        <f t="shared" si="289"/>
        <v>0</v>
      </c>
      <c r="KF355" s="396">
        <f t="shared" si="289"/>
        <v>2</v>
      </c>
      <c r="KG355" s="396">
        <f t="shared" si="289"/>
        <v>1</v>
      </c>
      <c r="KH355" s="396">
        <f t="shared" si="289"/>
        <v>1</v>
      </c>
      <c r="KI355" s="396">
        <f t="shared" si="289"/>
        <v>1</v>
      </c>
      <c r="KJ355" s="396">
        <f t="shared" si="289"/>
        <v>1</v>
      </c>
      <c r="KK355" s="396">
        <f t="shared" si="289"/>
        <v>4</v>
      </c>
      <c r="KL355" s="396">
        <f t="shared" ref="KL355:MW355" si="290">SUM(KL331:KL354)</f>
        <v>3</v>
      </c>
      <c r="KM355" s="396">
        <f t="shared" si="290"/>
        <v>3</v>
      </c>
      <c r="KN355" s="396">
        <f t="shared" si="290"/>
        <v>3</v>
      </c>
      <c r="KO355" s="396">
        <f t="shared" si="290"/>
        <v>6</v>
      </c>
      <c r="KP355" s="396">
        <f t="shared" si="290"/>
        <v>5</v>
      </c>
      <c r="KQ355" s="396">
        <f t="shared" si="290"/>
        <v>5</v>
      </c>
      <c r="KR355" s="396">
        <f t="shared" si="290"/>
        <v>5</v>
      </c>
      <c r="KS355" s="396">
        <f t="shared" si="290"/>
        <v>5</v>
      </c>
      <c r="KT355" s="396">
        <f t="shared" si="290"/>
        <v>4</v>
      </c>
      <c r="KU355" s="396">
        <f t="shared" si="290"/>
        <v>1</v>
      </c>
      <c r="KV355" s="396">
        <f t="shared" si="290"/>
        <v>3</v>
      </c>
      <c r="KW355" s="396">
        <f t="shared" si="290"/>
        <v>4</v>
      </c>
      <c r="KX355" s="396">
        <f t="shared" si="290"/>
        <v>5</v>
      </c>
      <c r="KY355" s="396">
        <f t="shared" si="290"/>
        <v>5</v>
      </c>
      <c r="KZ355" s="396">
        <f t="shared" si="290"/>
        <v>4</v>
      </c>
      <c r="LA355" s="396">
        <f t="shared" si="290"/>
        <v>3</v>
      </c>
      <c r="LB355" s="396">
        <f t="shared" si="290"/>
        <v>3</v>
      </c>
      <c r="LC355" s="396">
        <f t="shared" si="290"/>
        <v>4</v>
      </c>
      <c r="LD355" s="396">
        <f t="shared" si="290"/>
        <v>3</v>
      </c>
      <c r="LE355" s="396">
        <f t="shared" si="290"/>
        <v>3</v>
      </c>
      <c r="LF355" s="396">
        <f t="shared" si="290"/>
        <v>4</v>
      </c>
      <c r="LG355" s="396">
        <f t="shared" si="290"/>
        <v>4</v>
      </c>
      <c r="LH355" s="396">
        <f t="shared" si="290"/>
        <v>2</v>
      </c>
      <c r="LI355" s="396">
        <f t="shared" si="290"/>
        <v>1</v>
      </c>
      <c r="LJ355" s="396">
        <f t="shared" si="290"/>
        <v>1</v>
      </c>
      <c r="LK355" s="396">
        <f t="shared" si="290"/>
        <v>1</v>
      </c>
      <c r="LL355" s="396">
        <f t="shared" si="290"/>
        <v>1</v>
      </c>
      <c r="LM355" s="396">
        <f t="shared" si="290"/>
        <v>1</v>
      </c>
      <c r="LN355" s="396">
        <f t="shared" si="290"/>
        <v>0</v>
      </c>
      <c r="LO355" s="396">
        <f t="shared" si="290"/>
        <v>0</v>
      </c>
      <c r="LP355" s="396">
        <f t="shared" si="290"/>
        <v>0</v>
      </c>
      <c r="LQ355" s="396">
        <f t="shared" si="290"/>
        <v>0</v>
      </c>
      <c r="LR355" s="396">
        <f t="shared" si="290"/>
        <v>0</v>
      </c>
      <c r="LS355" s="396">
        <f t="shared" si="290"/>
        <v>1</v>
      </c>
      <c r="LT355" s="396">
        <f t="shared" si="290"/>
        <v>2</v>
      </c>
      <c r="LU355" s="396">
        <f t="shared" si="290"/>
        <v>3</v>
      </c>
      <c r="LV355" s="396">
        <f t="shared" si="290"/>
        <v>4</v>
      </c>
      <c r="LW355" s="396">
        <f t="shared" si="290"/>
        <v>3</v>
      </c>
      <c r="LX355" s="396">
        <f t="shared" si="290"/>
        <v>3</v>
      </c>
      <c r="LY355" s="396">
        <f t="shared" si="290"/>
        <v>2</v>
      </c>
      <c r="LZ355" s="396">
        <f t="shared" si="290"/>
        <v>2</v>
      </c>
      <c r="MA355" s="396">
        <f t="shared" si="290"/>
        <v>3</v>
      </c>
      <c r="MB355" s="396">
        <f t="shared" si="290"/>
        <v>5</v>
      </c>
      <c r="MC355" s="396">
        <f t="shared" si="290"/>
        <v>5</v>
      </c>
      <c r="MD355" s="396">
        <f t="shared" si="290"/>
        <v>6</v>
      </c>
      <c r="ME355" s="396">
        <f t="shared" si="290"/>
        <v>3</v>
      </c>
      <c r="MF355" s="396">
        <f t="shared" si="290"/>
        <v>3</v>
      </c>
      <c r="MG355" s="396">
        <f t="shared" si="290"/>
        <v>4</v>
      </c>
      <c r="MH355" s="396">
        <f t="shared" si="290"/>
        <v>2</v>
      </c>
      <c r="MI355" s="396">
        <f t="shared" si="290"/>
        <v>3</v>
      </c>
      <c r="MJ355" s="396">
        <f t="shared" si="290"/>
        <v>3</v>
      </c>
      <c r="MK355" s="396">
        <f t="shared" si="290"/>
        <v>3</v>
      </c>
      <c r="ML355" s="396">
        <f t="shared" si="290"/>
        <v>4</v>
      </c>
      <c r="MM355" s="396">
        <f t="shared" si="290"/>
        <v>3</v>
      </c>
      <c r="MN355" s="396">
        <f t="shared" si="290"/>
        <v>4</v>
      </c>
      <c r="MO355" s="396">
        <f t="shared" si="290"/>
        <v>3</v>
      </c>
      <c r="MP355" s="396">
        <f t="shared" ref="MP355" si="291">SUM(MP331:MP354)</f>
        <v>3</v>
      </c>
      <c r="MQ355" s="396">
        <f t="shared" si="290"/>
        <v>3</v>
      </c>
      <c r="MR355" s="396">
        <f t="shared" si="290"/>
        <v>3</v>
      </c>
      <c r="MS355" s="396">
        <f t="shared" si="290"/>
        <v>2</v>
      </c>
      <c r="MT355" s="396">
        <f t="shared" si="290"/>
        <v>2</v>
      </c>
      <c r="MU355" s="396">
        <f t="shared" si="290"/>
        <v>4</v>
      </c>
      <c r="MV355" s="396">
        <f t="shared" si="290"/>
        <v>4</v>
      </c>
      <c r="MW355" s="396">
        <f t="shared" si="290"/>
        <v>2</v>
      </c>
      <c r="MX355" s="396">
        <f t="shared" ref="MX355:PI355" si="292">SUM(MX331:MX354)</f>
        <v>3</v>
      </c>
      <c r="MY355" s="396">
        <f t="shared" si="292"/>
        <v>3</v>
      </c>
      <c r="MZ355" s="396">
        <f t="shared" si="292"/>
        <v>3</v>
      </c>
      <c r="NA355" s="396">
        <f t="shared" si="292"/>
        <v>3</v>
      </c>
      <c r="NB355" s="396">
        <f t="shared" si="292"/>
        <v>4</v>
      </c>
      <c r="NC355" s="396">
        <f t="shared" si="292"/>
        <v>4</v>
      </c>
      <c r="ND355" s="396">
        <f t="shared" si="292"/>
        <v>2</v>
      </c>
      <c r="NE355" s="396">
        <f t="shared" si="292"/>
        <v>2</v>
      </c>
      <c r="NF355" s="396">
        <f t="shared" si="292"/>
        <v>2</v>
      </c>
      <c r="NG355" s="396">
        <f t="shared" si="292"/>
        <v>2</v>
      </c>
      <c r="NH355" s="396">
        <f t="shared" si="292"/>
        <v>3</v>
      </c>
      <c r="NI355" s="396">
        <f t="shared" si="292"/>
        <v>3</v>
      </c>
      <c r="NJ355" s="396">
        <f t="shared" si="292"/>
        <v>3</v>
      </c>
      <c r="NK355" s="396">
        <f t="shared" si="292"/>
        <v>2</v>
      </c>
      <c r="NL355" s="396">
        <f t="shared" si="292"/>
        <v>3</v>
      </c>
      <c r="NM355" s="396">
        <f t="shared" si="292"/>
        <v>1</v>
      </c>
      <c r="NN355" s="396">
        <f t="shared" si="292"/>
        <v>3</v>
      </c>
      <c r="NO355" s="396">
        <f t="shared" si="292"/>
        <v>3</v>
      </c>
      <c r="NP355" s="396">
        <f t="shared" si="292"/>
        <v>3</v>
      </c>
      <c r="NQ355" s="396">
        <f t="shared" si="292"/>
        <v>3</v>
      </c>
      <c r="NR355" s="396">
        <f t="shared" si="292"/>
        <v>4</v>
      </c>
      <c r="NS355" s="396">
        <f t="shared" si="292"/>
        <v>4</v>
      </c>
      <c r="NT355" s="396">
        <f t="shared" si="292"/>
        <v>4</v>
      </c>
      <c r="NU355" s="396">
        <f t="shared" si="292"/>
        <v>3</v>
      </c>
      <c r="NV355" s="396">
        <f t="shared" si="292"/>
        <v>2</v>
      </c>
      <c r="NW355" s="396">
        <f t="shared" si="292"/>
        <v>2</v>
      </c>
      <c r="NX355" s="396">
        <f t="shared" si="292"/>
        <v>2</v>
      </c>
      <c r="NY355" s="396">
        <f t="shared" si="292"/>
        <v>2</v>
      </c>
      <c r="NZ355" s="396">
        <f t="shared" si="292"/>
        <v>1</v>
      </c>
      <c r="OA355" s="396">
        <f t="shared" si="292"/>
        <v>2</v>
      </c>
      <c r="OB355" s="396">
        <f t="shared" si="292"/>
        <v>1</v>
      </c>
      <c r="OC355" s="396">
        <f t="shared" si="292"/>
        <v>1</v>
      </c>
      <c r="OD355" s="396">
        <f t="shared" si="292"/>
        <v>1</v>
      </c>
      <c r="OE355" s="396">
        <f t="shared" si="292"/>
        <v>0</v>
      </c>
      <c r="OF355" s="396">
        <f t="shared" si="292"/>
        <v>0</v>
      </c>
      <c r="OG355" s="396">
        <f t="shared" si="292"/>
        <v>1</v>
      </c>
      <c r="OH355" s="396">
        <f t="shared" si="292"/>
        <v>1</v>
      </c>
      <c r="OI355" s="396">
        <f t="shared" si="292"/>
        <v>1</v>
      </c>
      <c r="OJ355" s="396">
        <f t="shared" si="292"/>
        <v>1</v>
      </c>
      <c r="OK355" s="396">
        <f t="shared" si="292"/>
        <v>2</v>
      </c>
      <c r="OL355" s="396">
        <f t="shared" si="292"/>
        <v>1</v>
      </c>
      <c r="OM355" s="396">
        <f t="shared" si="292"/>
        <v>1</v>
      </c>
      <c r="ON355" s="396">
        <f t="shared" si="292"/>
        <v>4</v>
      </c>
      <c r="OO355" s="396">
        <f t="shared" si="292"/>
        <v>4</v>
      </c>
      <c r="OP355" s="396">
        <f t="shared" si="292"/>
        <v>2</v>
      </c>
      <c r="OQ355" s="396">
        <f t="shared" si="292"/>
        <v>1</v>
      </c>
      <c r="OR355" s="396">
        <f t="shared" si="292"/>
        <v>0</v>
      </c>
      <c r="OS355" s="396">
        <f t="shared" si="292"/>
        <v>0</v>
      </c>
      <c r="OT355" s="396">
        <f t="shared" si="292"/>
        <v>1</v>
      </c>
      <c r="OU355" s="396">
        <f t="shared" si="292"/>
        <v>1</v>
      </c>
      <c r="OV355" s="396">
        <f t="shared" si="292"/>
        <v>1</v>
      </c>
      <c r="OW355" s="396">
        <f t="shared" si="292"/>
        <v>1</v>
      </c>
      <c r="OX355" s="396">
        <f t="shared" si="292"/>
        <v>1</v>
      </c>
      <c r="OY355" s="396">
        <f t="shared" si="292"/>
        <v>1</v>
      </c>
      <c r="OZ355" s="396">
        <f t="shared" si="292"/>
        <v>1</v>
      </c>
      <c r="PA355" s="396">
        <f t="shared" si="292"/>
        <v>1</v>
      </c>
      <c r="PB355" s="396">
        <f t="shared" si="292"/>
        <v>1</v>
      </c>
      <c r="PC355" s="396">
        <f t="shared" si="292"/>
        <v>1</v>
      </c>
      <c r="PD355" s="396">
        <f t="shared" si="292"/>
        <v>1</v>
      </c>
      <c r="PE355" s="396">
        <f t="shared" si="292"/>
        <v>0</v>
      </c>
      <c r="PF355" s="396">
        <f t="shared" si="292"/>
        <v>0</v>
      </c>
      <c r="PG355" s="396">
        <f t="shared" si="292"/>
        <v>0</v>
      </c>
      <c r="PH355" s="396">
        <f t="shared" si="292"/>
        <v>0</v>
      </c>
      <c r="PI355" s="396">
        <f t="shared" si="292"/>
        <v>0</v>
      </c>
      <c r="PJ355" s="396">
        <f t="shared" ref="PJ355:PT355" si="293">SUM(PJ331:PJ354)</f>
        <v>0</v>
      </c>
      <c r="PK355" s="396">
        <f t="shared" si="293"/>
        <v>0</v>
      </c>
      <c r="PL355" s="396">
        <f t="shared" si="293"/>
        <v>0</v>
      </c>
      <c r="PM355" s="396">
        <f t="shared" si="293"/>
        <v>0</v>
      </c>
      <c r="PN355" s="396">
        <f t="shared" si="293"/>
        <v>0</v>
      </c>
      <c r="PO355" s="396">
        <f t="shared" si="293"/>
        <v>0</v>
      </c>
      <c r="PP355" s="396">
        <f t="shared" si="293"/>
        <v>0</v>
      </c>
      <c r="PQ355" s="396">
        <f t="shared" si="293"/>
        <v>0</v>
      </c>
      <c r="PR355" s="396">
        <f t="shared" si="293"/>
        <v>0</v>
      </c>
      <c r="PS355" s="396">
        <f t="shared" si="293"/>
        <v>0</v>
      </c>
      <c r="PT355" s="396">
        <f t="shared" si="293"/>
        <v>0</v>
      </c>
    </row>
    <row r="356" spans="1:436" s="144" customFormat="1" x14ac:dyDescent="0.2">
      <c r="A356" s="55"/>
      <c r="B356" s="1"/>
      <c r="C356" s="173"/>
      <c r="D356" s="154"/>
      <c r="E356" s="154"/>
      <c r="F356" s="154"/>
      <c r="G356" s="333"/>
      <c r="H356" s="333"/>
      <c r="I356" s="333"/>
      <c r="J356" s="333"/>
      <c r="K356" s="333"/>
      <c r="L356" s="333"/>
      <c r="M356" s="333"/>
      <c r="N356" s="333"/>
      <c r="O356" s="333"/>
      <c r="P356" s="333"/>
      <c r="Q356" s="333"/>
      <c r="R356" s="333"/>
      <c r="S356" s="333"/>
      <c r="T356" s="333"/>
      <c r="U356" s="333"/>
      <c r="V356" s="333"/>
      <c r="W356" s="333"/>
      <c r="X356" s="333"/>
      <c r="Y356" s="333"/>
      <c r="Z356" s="333"/>
      <c r="AA356" s="333"/>
      <c r="AB356" s="333"/>
      <c r="AC356" s="333"/>
      <c r="AD356" s="333"/>
      <c r="AE356" s="333"/>
      <c r="AF356" s="333"/>
      <c r="AG356" s="333"/>
      <c r="AH356" s="333"/>
      <c r="AI356" s="333"/>
      <c r="AJ356" s="333"/>
      <c r="AK356" s="333"/>
      <c r="AL356" s="333"/>
      <c r="AM356" s="333"/>
      <c r="AN356" s="333"/>
      <c r="AO356" s="333"/>
      <c r="AP356" s="333"/>
      <c r="AQ356" s="333"/>
      <c r="AR356" s="333"/>
      <c r="AS356" s="333"/>
      <c r="AT356" s="333"/>
      <c r="AU356" s="333"/>
      <c r="AV356" s="333"/>
      <c r="AW356" s="333"/>
      <c r="AX356" s="333"/>
      <c r="AY356" s="333"/>
      <c r="AZ356" s="333"/>
      <c r="BA356" s="333"/>
      <c r="BB356" s="333"/>
      <c r="BC356" s="333"/>
      <c r="BD356" s="333"/>
      <c r="BE356" s="333"/>
      <c r="BF356" s="333"/>
      <c r="BG356" s="333"/>
      <c r="BH356" s="333"/>
      <c r="BI356" s="333"/>
      <c r="BJ356" s="333"/>
      <c r="BK356" s="333"/>
      <c r="BL356" s="333"/>
      <c r="BM356" s="333"/>
      <c r="BN356" s="333"/>
      <c r="BO356" s="333"/>
      <c r="BP356" s="333"/>
      <c r="BQ356" s="333"/>
      <c r="BR356" s="333"/>
      <c r="BS356" s="333"/>
      <c r="BT356" s="333"/>
      <c r="BU356" s="333"/>
      <c r="BV356" s="333"/>
      <c r="BW356" s="333"/>
      <c r="BX356" s="333"/>
      <c r="BY356" s="333"/>
      <c r="BZ356" s="333"/>
      <c r="CA356" s="333"/>
      <c r="CB356" s="333"/>
      <c r="CC356" s="333"/>
      <c r="CD356" s="333"/>
      <c r="CE356" s="333"/>
      <c r="CF356" s="333"/>
      <c r="CG356" s="333"/>
      <c r="CH356" s="333"/>
      <c r="CI356" s="333"/>
      <c r="CJ356" s="333"/>
      <c r="CK356" s="333"/>
      <c r="CL356" s="333"/>
      <c r="CM356" s="333"/>
      <c r="CN356" s="333"/>
      <c r="CO356" s="333"/>
      <c r="CP356" s="333"/>
      <c r="CQ356" s="333"/>
      <c r="CR356" s="333"/>
      <c r="CS356" s="333"/>
      <c r="CT356" s="333"/>
      <c r="CU356" s="333"/>
      <c r="CV356" s="345"/>
      <c r="CW356" s="345"/>
      <c r="CX356" s="345"/>
      <c r="CY356" s="345"/>
      <c r="CZ356" s="345"/>
      <c r="DA356" s="345"/>
      <c r="DB356" s="345"/>
      <c r="DC356" s="345"/>
      <c r="DD356" s="345"/>
      <c r="DE356" s="345"/>
      <c r="DF356" s="345"/>
      <c r="DG356" s="333"/>
      <c r="DH356" s="333"/>
      <c r="DI356" s="333"/>
      <c r="DJ356" s="333"/>
      <c r="DK356" s="333"/>
      <c r="DL356" s="333"/>
      <c r="DM356" s="333"/>
      <c r="DN356" s="333"/>
      <c r="DO356" s="333"/>
      <c r="DP356" s="333"/>
      <c r="DQ356" s="333"/>
      <c r="DR356" s="333"/>
      <c r="DS356" s="333"/>
      <c r="DT356" s="333"/>
      <c r="DU356" s="333"/>
      <c r="DV356" s="333"/>
      <c r="DW356" s="333"/>
      <c r="DX356" s="333"/>
      <c r="DY356" s="333"/>
      <c r="DZ356" s="333"/>
      <c r="EA356" s="333"/>
      <c r="EB356" s="333"/>
      <c r="EC356" s="333"/>
      <c r="ED356" s="333"/>
      <c r="EE356" s="333"/>
      <c r="EF356" s="333"/>
      <c r="EG356" s="333"/>
      <c r="EH356" s="333"/>
      <c r="EI356" s="333"/>
      <c r="EJ356" s="333"/>
      <c r="EK356" s="333"/>
      <c r="EL356" s="333"/>
      <c r="EM356" s="333"/>
      <c r="EN356" s="333"/>
      <c r="EO356" s="333"/>
      <c r="EP356" s="333"/>
      <c r="EQ356" s="333"/>
      <c r="ER356" s="333"/>
      <c r="ES356" s="333"/>
      <c r="ET356" s="333"/>
      <c r="EU356" s="333"/>
      <c r="EV356" s="333"/>
      <c r="EW356" s="333"/>
      <c r="EX356" s="333"/>
      <c r="EY356" s="333"/>
      <c r="EZ356" s="333"/>
      <c r="FA356" s="333"/>
      <c r="FB356" s="333"/>
      <c r="FC356" s="333"/>
      <c r="FD356" s="333"/>
      <c r="FE356" s="333"/>
      <c r="FF356" s="333"/>
      <c r="FI356" s="343"/>
      <c r="FX356" s="142"/>
      <c r="FY356" s="142"/>
      <c r="FZ356" s="142"/>
      <c r="GA356" s="142"/>
      <c r="GB356" s="142"/>
      <c r="GC356" s="142"/>
      <c r="GD356" s="142"/>
      <c r="GE356" s="142"/>
      <c r="GF356" s="142"/>
      <c r="GG356" s="142"/>
      <c r="GH356" s="142"/>
      <c r="GI356" s="142"/>
      <c r="GJ356" s="421"/>
      <c r="GK356" s="142"/>
      <c r="GL356" s="421"/>
      <c r="GM356" s="142"/>
      <c r="GN356" s="142"/>
      <c r="GP356" s="422"/>
      <c r="GQ356" s="142"/>
      <c r="GR356" s="142"/>
      <c r="GS356" s="142"/>
      <c r="GT356" s="142"/>
      <c r="GU356" s="142"/>
      <c r="GV356" s="380"/>
      <c r="GW356" s="380"/>
      <c r="GX356" s="380"/>
      <c r="GY356" s="380"/>
      <c r="GZ356" s="380"/>
      <c r="HA356" s="380"/>
      <c r="HB356" s="380"/>
      <c r="HC356" s="380"/>
      <c r="HD356" s="380"/>
      <c r="HE356" s="380"/>
      <c r="HF356" s="380"/>
      <c r="HG356" s="380"/>
      <c r="HH356" s="142"/>
      <c r="HI356" s="142"/>
      <c r="HJ356" s="423"/>
      <c r="HL356" s="142"/>
      <c r="HM356" s="142"/>
      <c r="HY356" s="142"/>
      <c r="HZ356" s="142"/>
      <c r="IA356" s="142"/>
      <c r="IB356" s="142"/>
      <c r="IC356" s="142"/>
      <c r="ID356" s="142"/>
      <c r="IE356" s="142"/>
      <c r="IF356" s="142"/>
      <c r="IG356" s="142"/>
      <c r="IH356" s="142"/>
      <c r="II356" s="142"/>
      <c r="IJ356" s="142"/>
      <c r="IK356" s="421"/>
      <c r="IL356" s="142"/>
      <c r="IM356" s="421"/>
      <c r="IN356" s="423"/>
      <c r="IO356" s="142"/>
      <c r="IQ356" s="422"/>
      <c r="IR356" s="142"/>
      <c r="IS356" s="142"/>
      <c r="IT356" s="142"/>
      <c r="IU356" s="142"/>
      <c r="JC356" s="343"/>
      <c r="JF356" s="363"/>
      <c r="JN356" s="343"/>
      <c r="JV356" s="343"/>
    </row>
    <row r="357" spans="1:436" s="144" customFormat="1" x14ac:dyDescent="0.2">
      <c r="A357" s="1"/>
      <c r="B357" s="53" t="s">
        <v>115</v>
      </c>
      <c r="C357" s="173"/>
      <c r="D357" s="154"/>
      <c r="E357" s="154"/>
      <c r="F357" s="154"/>
      <c r="G357" s="333"/>
      <c r="H357" s="333"/>
      <c r="I357" s="333"/>
      <c r="J357" s="333"/>
      <c r="K357" s="333"/>
      <c r="L357" s="333"/>
      <c r="M357" s="333"/>
      <c r="N357" s="333"/>
      <c r="O357" s="333"/>
      <c r="P357" s="333"/>
      <c r="Q357" s="333"/>
      <c r="R357" s="333"/>
      <c r="S357" s="333"/>
      <c r="T357" s="333"/>
      <c r="U357" s="333"/>
      <c r="V357" s="333"/>
      <c r="W357" s="333"/>
      <c r="X357" s="333"/>
      <c r="Y357" s="333"/>
      <c r="Z357" s="333"/>
      <c r="AA357" s="333"/>
      <c r="AB357" s="333"/>
      <c r="AC357" s="333"/>
      <c r="AD357" s="333"/>
      <c r="AE357" s="333"/>
      <c r="AF357" s="333"/>
      <c r="AG357" s="333"/>
      <c r="AH357" s="333"/>
      <c r="AI357" s="333"/>
      <c r="AJ357" s="333"/>
      <c r="AK357" s="333"/>
      <c r="AL357" s="333"/>
      <c r="AM357" s="333"/>
      <c r="AN357" s="333"/>
      <c r="AO357" s="333"/>
      <c r="AP357" s="333"/>
      <c r="AQ357" s="333"/>
      <c r="AR357" s="333"/>
      <c r="AS357" s="333"/>
      <c r="AT357" s="333"/>
      <c r="AU357" s="333"/>
      <c r="AV357" s="333"/>
      <c r="AW357" s="333"/>
      <c r="AX357" s="333"/>
      <c r="AY357" s="333"/>
      <c r="AZ357" s="333"/>
      <c r="BA357" s="333"/>
      <c r="BB357" s="333"/>
      <c r="BC357" s="333"/>
      <c r="BD357" s="333"/>
      <c r="BE357" s="333"/>
      <c r="BF357" s="333"/>
      <c r="BG357" s="333"/>
      <c r="BH357" s="333"/>
      <c r="BI357" s="333"/>
      <c r="BJ357" s="333"/>
      <c r="BK357" s="333"/>
      <c r="BL357" s="333"/>
      <c r="BM357" s="333"/>
      <c r="BN357" s="333"/>
      <c r="BO357" s="333"/>
      <c r="BP357" s="333"/>
      <c r="BQ357" s="333"/>
      <c r="BR357" s="333"/>
      <c r="BS357" s="333"/>
      <c r="BT357" s="333"/>
      <c r="BU357" s="333"/>
      <c r="BV357" s="333"/>
      <c r="BW357" s="333"/>
      <c r="BX357" s="333"/>
      <c r="BY357" s="333"/>
      <c r="BZ357" s="333"/>
      <c r="CA357" s="333"/>
      <c r="CB357" s="333"/>
      <c r="CC357" s="333"/>
      <c r="CD357" s="333"/>
      <c r="CE357" s="333"/>
      <c r="CF357" s="333"/>
      <c r="CG357" s="333"/>
      <c r="CH357" s="333"/>
      <c r="CI357" s="333"/>
      <c r="CJ357" s="333"/>
      <c r="CK357" s="333"/>
      <c r="CL357" s="333"/>
      <c r="CM357" s="333"/>
      <c r="CN357" s="333"/>
      <c r="CO357" s="333"/>
      <c r="CP357" s="333"/>
      <c r="CQ357" s="333"/>
      <c r="CR357" s="333"/>
      <c r="CS357" s="333"/>
      <c r="CT357" s="333"/>
      <c r="CU357" s="333"/>
      <c r="CV357" s="345"/>
      <c r="CW357" s="345"/>
      <c r="CX357" s="345"/>
      <c r="CY357" s="345"/>
      <c r="CZ357" s="345"/>
      <c r="DA357" s="345"/>
      <c r="DB357" s="345"/>
      <c r="DC357" s="345"/>
      <c r="DD357" s="345"/>
      <c r="DE357" s="345"/>
      <c r="DF357" s="345"/>
      <c r="DG357" s="333"/>
      <c r="DH357" s="333"/>
      <c r="DI357" s="333"/>
      <c r="DJ357" s="333"/>
      <c r="DK357" s="333"/>
      <c r="DL357" s="333"/>
      <c r="DM357" s="333"/>
      <c r="DN357" s="333"/>
      <c r="DO357" s="333"/>
      <c r="DP357" s="333"/>
      <c r="DQ357" s="333"/>
      <c r="DR357" s="333"/>
      <c r="DS357" s="333"/>
      <c r="DT357" s="333"/>
      <c r="DU357" s="333"/>
      <c r="DV357" s="333"/>
      <c r="DW357" s="333"/>
      <c r="DX357" s="333"/>
      <c r="DY357" s="333"/>
      <c r="DZ357" s="333"/>
      <c r="EA357" s="333"/>
      <c r="EB357" s="333"/>
      <c r="EC357" s="333"/>
      <c r="ED357" s="333"/>
      <c r="EE357" s="333"/>
      <c r="EF357" s="333"/>
      <c r="EG357" s="333"/>
      <c r="EH357" s="333"/>
      <c r="EI357" s="333"/>
      <c r="EJ357" s="333"/>
      <c r="EK357" s="333"/>
      <c r="EL357" s="333"/>
      <c r="EM357" s="333"/>
      <c r="EN357" s="333"/>
      <c r="EO357" s="333"/>
      <c r="EP357" s="333"/>
      <c r="EQ357" s="333"/>
      <c r="ER357" s="333"/>
      <c r="ES357" s="333"/>
      <c r="ET357" s="333"/>
      <c r="EU357" s="333"/>
      <c r="EV357" s="333"/>
      <c r="EW357" s="333"/>
      <c r="EX357" s="333"/>
      <c r="EY357" s="333"/>
      <c r="EZ357" s="333"/>
      <c r="FA357" s="333"/>
      <c r="FB357" s="333"/>
      <c r="FC357" s="333"/>
      <c r="FD357" s="333"/>
      <c r="FE357" s="333"/>
      <c r="FF357" s="333"/>
      <c r="FI357" s="343"/>
      <c r="GJ357" s="408"/>
      <c r="GL357" s="408"/>
      <c r="GP357" s="363"/>
      <c r="GV357" s="333"/>
      <c r="GW357" s="333"/>
      <c r="GX357" s="333"/>
      <c r="GY357" s="333"/>
      <c r="GZ357" s="333"/>
      <c r="HA357" s="333"/>
      <c r="HB357" s="333"/>
      <c r="HC357" s="333"/>
      <c r="HD357" s="333"/>
      <c r="HE357" s="333"/>
      <c r="HF357" s="333"/>
      <c r="HG357" s="333"/>
      <c r="HJ357" s="343"/>
      <c r="IK357" s="408"/>
      <c r="IM357" s="408"/>
      <c r="IN357" s="343"/>
      <c r="IQ357" s="363"/>
      <c r="JC357" s="343"/>
      <c r="JF357" s="363"/>
      <c r="JN357" s="343"/>
      <c r="JV357" s="343"/>
      <c r="KZ357" s="451"/>
      <c r="LA357" s="451"/>
      <c r="LB357" s="451"/>
      <c r="LC357" s="451"/>
      <c r="LD357" s="451"/>
      <c r="LE357" s="451"/>
      <c r="LF357" s="451"/>
      <c r="LG357" s="451"/>
      <c r="LH357" s="451"/>
      <c r="LI357" s="451"/>
    </row>
    <row r="358" spans="1:436" x14ac:dyDescent="0.2">
      <c r="A358" s="55"/>
      <c r="B358" s="1">
        <v>1</v>
      </c>
      <c r="C358" s="166">
        <f t="shared" ref="C358:C381" ca="1" si="294">OFFSET($F$357,$B358,$E$4)</f>
        <v>0</v>
      </c>
      <c r="D358" s="154"/>
      <c r="E358" s="154"/>
      <c r="F358" s="154"/>
      <c r="G358">
        <v>2</v>
      </c>
      <c r="H358">
        <v>1</v>
      </c>
      <c r="I358" s="341">
        <v>1.5</v>
      </c>
      <c r="J358">
        <v>2</v>
      </c>
      <c r="K358">
        <v>3</v>
      </c>
      <c r="L358">
        <v>3</v>
      </c>
      <c r="M358">
        <v>3</v>
      </c>
      <c r="N358">
        <v>3</v>
      </c>
      <c r="O358">
        <v>4</v>
      </c>
      <c r="P358">
        <v>4</v>
      </c>
      <c r="Q358">
        <v>4</v>
      </c>
      <c r="R358">
        <v>4</v>
      </c>
      <c r="S358">
        <v>4</v>
      </c>
      <c r="T358">
        <v>3</v>
      </c>
      <c r="U358">
        <v>4</v>
      </c>
      <c r="V358">
        <v>6</v>
      </c>
      <c r="W358">
        <v>5</v>
      </c>
      <c r="X358">
        <v>3</v>
      </c>
      <c r="Y358">
        <v>3</v>
      </c>
      <c r="Z358">
        <v>2</v>
      </c>
      <c r="AA358">
        <v>4</v>
      </c>
      <c r="AB358">
        <v>6</v>
      </c>
      <c r="AC358">
        <v>5</v>
      </c>
      <c r="AD358">
        <v>5</v>
      </c>
      <c r="AE358">
        <v>4</v>
      </c>
      <c r="AF358">
        <v>3</v>
      </c>
      <c r="AG358">
        <v>3</v>
      </c>
      <c r="AH358">
        <v>3</v>
      </c>
      <c r="AI358">
        <v>1</v>
      </c>
      <c r="AJ358">
        <v>1</v>
      </c>
      <c r="AK358">
        <v>2</v>
      </c>
      <c r="AL358">
        <v>2</v>
      </c>
      <c r="AM358">
        <v>1</v>
      </c>
      <c r="AN358">
        <v>0</v>
      </c>
      <c r="AO358">
        <v>0</v>
      </c>
      <c r="AP358" s="362">
        <v>0.5</v>
      </c>
      <c r="AQ358">
        <v>1</v>
      </c>
      <c r="AR358">
        <v>3</v>
      </c>
      <c r="AS358">
        <v>3</v>
      </c>
      <c r="AT358">
        <v>1</v>
      </c>
      <c r="AU358">
        <v>1</v>
      </c>
      <c r="AV358">
        <v>2</v>
      </c>
      <c r="AW358" s="144">
        <v>2</v>
      </c>
      <c r="AX358" s="144">
        <v>1</v>
      </c>
      <c r="AY358" s="144">
        <v>0</v>
      </c>
      <c r="AZ358" s="144">
        <v>0</v>
      </c>
      <c r="BA358" s="144">
        <v>0</v>
      </c>
      <c r="BB358" s="144">
        <v>0</v>
      </c>
      <c r="BC358" s="144">
        <v>0</v>
      </c>
      <c r="BD358" s="144">
        <v>0</v>
      </c>
      <c r="BE358" s="144">
        <v>0</v>
      </c>
      <c r="BF358" s="144">
        <v>0</v>
      </c>
      <c r="BG358">
        <v>1</v>
      </c>
      <c r="BH358">
        <v>0</v>
      </c>
      <c r="BI358">
        <v>1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1</v>
      </c>
      <c r="BR358">
        <v>1</v>
      </c>
      <c r="BS358" s="343">
        <v>1</v>
      </c>
      <c r="BT358">
        <v>2</v>
      </c>
      <c r="BU358">
        <v>2</v>
      </c>
      <c r="BV358">
        <v>2</v>
      </c>
      <c r="BW358">
        <v>2</v>
      </c>
      <c r="BX358">
        <v>1</v>
      </c>
      <c r="BY358">
        <v>0</v>
      </c>
      <c r="BZ358">
        <v>0</v>
      </c>
      <c r="CA358">
        <v>0</v>
      </c>
      <c r="CB358">
        <v>0</v>
      </c>
      <c r="CC358" s="381">
        <v>0</v>
      </c>
      <c r="CD358" s="381">
        <v>0</v>
      </c>
      <c r="CE358" s="381">
        <v>0</v>
      </c>
      <c r="CF358" s="381">
        <v>0</v>
      </c>
      <c r="CG358" s="149">
        <v>0</v>
      </c>
      <c r="CH358" s="149">
        <v>0</v>
      </c>
      <c r="CI358" s="381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1</v>
      </c>
      <c r="CQ358">
        <v>1</v>
      </c>
      <c r="CR358">
        <v>0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  <c r="DG358">
        <v>0</v>
      </c>
      <c r="DH358">
        <v>0</v>
      </c>
      <c r="DI358">
        <v>0</v>
      </c>
      <c r="DJ358">
        <v>0</v>
      </c>
      <c r="DK358">
        <v>0</v>
      </c>
      <c r="DL358">
        <v>0</v>
      </c>
      <c r="DM358">
        <v>0</v>
      </c>
      <c r="DN358">
        <v>0</v>
      </c>
      <c r="DO358">
        <v>0</v>
      </c>
      <c r="DP358">
        <v>0</v>
      </c>
      <c r="DQ358">
        <v>0</v>
      </c>
      <c r="DR358" s="381">
        <v>0</v>
      </c>
      <c r="DS358">
        <v>0</v>
      </c>
      <c r="DT358" s="400">
        <v>1</v>
      </c>
      <c r="DU358" s="400">
        <v>1</v>
      </c>
      <c r="DV358" s="400">
        <v>1</v>
      </c>
      <c r="DW358" s="400"/>
      <c r="DX358" s="381"/>
      <c r="DY358" s="400"/>
      <c r="DZ358" s="381"/>
      <c r="EA358" s="400"/>
      <c r="EB358" s="381"/>
      <c r="EC358" s="381"/>
      <c r="ED358" s="381"/>
      <c r="EE358" s="400"/>
      <c r="EF358" s="381"/>
      <c r="EG358" s="381"/>
      <c r="EH358" s="381"/>
      <c r="EI358" s="381"/>
      <c r="EJ358" s="381"/>
      <c r="EK358" s="381"/>
      <c r="EL358" s="381"/>
      <c r="EM358" s="381"/>
      <c r="EN358" s="381"/>
      <c r="EP358" s="381"/>
      <c r="EQ358" s="381"/>
      <c r="ER358" s="381"/>
      <c r="ES358" s="381"/>
      <c r="ET358" s="381"/>
      <c r="EU358" s="381"/>
      <c r="EV358" s="381"/>
      <c r="EW358" s="381"/>
      <c r="EX358" s="381"/>
      <c r="EY358" s="381"/>
      <c r="EZ358" s="381"/>
      <c r="FA358" s="381"/>
      <c r="FB358" s="381"/>
      <c r="FC358" s="381"/>
      <c r="FD358" s="381"/>
      <c r="FE358" s="381"/>
      <c r="FF358" s="381"/>
      <c r="FG358" s="381"/>
      <c r="FH358" s="381"/>
      <c r="FI358" s="381"/>
      <c r="FJ358" s="381"/>
      <c r="FK358">
        <v>1</v>
      </c>
      <c r="FL358" s="381">
        <v>1</v>
      </c>
      <c r="FM358" s="381">
        <v>1</v>
      </c>
      <c r="FN358">
        <v>1</v>
      </c>
      <c r="FQ358" s="381">
        <v>0</v>
      </c>
      <c r="FR358">
        <v>0</v>
      </c>
      <c r="FS358" s="381">
        <v>0</v>
      </c>
      <c r="FT358">
        <v>1</v>
      </c>
      <c r="FU358" s="400">
        <v>1</v>
      </c>
      <c r="FV358" s="400">
        <v>0</v>
      </c>
      <c r="FW358" s="400">
        <v>0</v>
      </c>
      <c r="FX358" s="400">
        <v>0</v>
      </c>
      <c r="FY358" s="381">
        <v>0</v>
      </c>
      <c r="FZ358" s="400">
        <v>0</v>
      </c>
      <c r="GA358" s="381">
        <v>0</v>
      </c>
      <c r="GB358" s="400">
        <v>0</v>
      </c>
      <c r="GC358" s="381">
        <v>0</v>
      </c>
      <c r="GD358" s="381">
        <v>0</v>
      </c>
      <c r="GE358" s="381">
        <v>0</v>
      </c>
      <c r="GF358" s="400">
        <v>0</v>
      </c>
      <c r="GG358" s="381">
        <v>0</v>
      </c>
      <c r="GH358" s="381">
        <v>0</v>
      </c>
      <c r="GI358" s="381">
        <v>0</v>
      </c>
      <c r="GJ358" s="381">
        <v>0</v>
      </c>
      <c r="GK358" s="381">
        <v>0</v>
      </c>
      <c r="GL358" s="381">
        <v>0</v>
      </c>
      <c r="GM358" s="381">
        <v>0</v>
      </c>
      <c r="GN358" s="381">
        <v>1</v>
      </c>
      <c r="GO358" s="381">
        <v>0</v>
      </c>
      <c r="GP358">
        <v>0</v>
      </c>
      <c r="GQ358" s="381">
        <v>0</v>
      </c>
      <c r="GR358" s="381">
        <v>0</v>
      </c>
      <c r="GS358" s="381">
        <v>0</v>
      </c>
      <c r="GT358" s="381">
        <v>0</v>
      </c>
      <c r="GU358" s="381">
        <v>0</v>
      </c>
      <c r="GV358">
        <v>0</v>
      </c>
      <c r="GW358">
        <v>0</v>
      </c>
      <c r="GX358">
        <v>1</v>
      </c>
      <c r="GY358">
        <v>1</v>
      </c>
      <c r="GZ358">
        <v>1</v>
      </c>
      <c r="HA358">
        <v>1</v>
      </c>
      <c r="HB358">
        <v>2</v>
      </c>
      <c r="HC358">
        <v>1</v>
      </c>
      <c r="HD358">
        <v>2</v>
      </c>
      <c r="HE358">
        <v>1</v>
      </c>
      <c r="HF358">
        <v>0</v>
      </c>
      <c r="HG358">
        <v>1</v>
      </c>
      <c r="HH358">
        <v>1</v>
      </c>
      <c r="HI358">
        <v>1</v>
      </c>
      <c r="HJ358">
        <v>1</v>
      </c>
      <c r="HK358">
        <v>1</v>
      </c>
      <c r="HL358">
        <v>1</v>
      </c>
      <c r="HM358">
        <v>1</v>
      </c>
      <c r="HN358">
        <v>0</v>
      </c>
      <c r="HO358">
        <v>0</v>
      </c>
      <c r="HP358">
        <v>0</v>
      </c>
      <c r="HQ358">
        <v>0</v>
      </c>
      <c r="HR358">
        <v>0</v>
      </c>
      <c r="HS358">
        <v>0</v>
      </c>
      <c r="HT358">
        <v>0</v>
      </c>
      <c r="HU358">
        <v>0</v>
      </c>
      <c r="HV358">
        <v>0</v>
      </c>
      <c r="HW358">
        <v>0</v>
      </c>
      <c r="HX358">
        <v>0</v>
      </c>
      <c r="HY358">
        <v>0</v>
      </c>
      <c r="HZ358">
        <v>0</v>
      </c>
      <c r="IA358">
        <v>0</v>
      </c>
      <c r="IB358">
        <v>0</v>
      </c>
      <c r="IC358">
        <v>0</v>
      </c>
      <c r="ID358">
        <v>0</v>
      </c>
      <c r="IE358">
        <v>0</v>
      </c>
      <c r="IF358">
        <v>0</v>
      </c>
      <c r="IG358">
        <v>0</v>
      </c>
      <c r="IH358">
        <v>0</v>
      </c>
      <c r="II358">
        <v>0</v>
      </c>
      <c r="IJ358">
        <v>0</v>
      </c>
      <c r="IK358">
        <v>0</v>
      </c>
      <c r="IL358">
        <v>0</v>
      </c>
      <c r="IM358">
        <v>0</v>
      </c>
      <c r="IN358" s="341">
        <f t="shared" ref="IN358:IN381" si="295">(IM358+IO358)/2</f>
        <v>0</v>
      </c>
      <c r="IO358">
        <v>0</v>
      </c>
      <c r="IP358">
        <v>0</v>
      </c>
      <c r="IQ358">
        <v>0</v>
      </c>
      <c r="IR358">
        <v>0</v>
      </c>
      <c r="IS358">
        <v>1</v>
      </c>
      <c r="IT358">
        <v>1</v>
      </c>
      <c r="IU358">
        <v>0</v>
      </c>
      <c r="IV358">
        <v>0</v>
      </c>
      <c r="IW358">
        <v>0</v>
      </c>
      <c r="IX358">
        <v>1</v>
      </c>
      <c r="IY358">
        <v>0</v>
      </c>
      <c r="IZ358">
        <v>0</v>
      </c>
      <c r="JA358">
        <v>0</v>
      </c>
      <c r="JB358">
        <v>0</v>
      </c>
      <c r="JC358" s="343">
        <f>(JB358+JD358)/2</f>
        <v>0</v>
      </c>
      <c r="JD358">
        <v>0</v>
      </c>
      <c r="JE358">
        <v>0</v>
      </c>
      <c r="JF358" s="362">
        <f>(JG358+JE358)/2</f>
        <v>0</v>
      </c>
      <c r="JG358">
        <v>0</v>
      </c>
      <c r="JH358">
        <v>0</v>
      </c>
      <c r="JI358">
        <v>0</v>
      </c>
      <c r="JJ358">
        <v>0</v>
      </c>
      <c r="JK358">
        <v>0</v>
      </c>
      <c r="JL358">
        <v>0</v>
      </c>
      <c r="JM358">
        <v>0</v>
      </c>
      <c r="JN358" s="341">
        <f>(JM358+JO358)/2</f>
        <v>0</v>
      </c>
      <c r="JO358">
        <v>0</v>
      </c>
      <c r="JP358">
        <v>0</v>
      </c>
      <c r="JQ358">
        <v>0</v>
      </c>
      <c r="JR358">
        <v>0</v>
      </c>
      <c r="JS358">
        <v>0</v>
      </c>
      <c r="JT358">
        <v>0</v>
      </c>
      <c r="JU358">
        <v>0</v>
      </c>
      <c r="JV358" s="341">
        <f>(JU358+JW358)/2</f>
        <v>0</v>
      </c>
      <c r="JW358">
        <v>0</v>
      </c>
      <c r="JX358">
        <v>0</v>
      </c>
      <c r="JY358">
        <v>0</v>
      </c>
      <c r="JZ358">
        <v>0</v>
      </c>
      <c r="KA358">
        <v>0</v>
      </c>
      <c r="KB358">
        <v>2</v>
      </c>
      <c r="KC358">
        <v>2</v>
      </c>
      <c r="KD358">
        <v>1</v>
      </c>
      <c r="KE358">
        <v>1</v>
      </c>
      <c r="KF358">
        <v>1</v>
      </c>
      <c r="KG358">
        <v>1</v>
      </c>
      <c r="KH358">
        <v>1</v>
      </c>
      <c r="KI358">
        <v>0</v>
      </c>
      <c r="KJ358">
        <v>0</v>
      </c>
      <c r="KK358">
        <v>0</v>
      </c>
      <c r="KL358">
        <v>0</v>
      </c>
      <c r="KM358">
        <v>0</v>
      </c>
      <c r="KN358">
        <v>0</v>
      </c>
      <c r="KO358">
        <v>0</v>
      </c>
      <c r="KP358">
        <v>0</v>
      </c>
      <c r="KQ358">
        <v>0</v>
      </c>
      <c r="KR358">
        <v>0</v>
      </c>
      <c r="KS358">
        <v>0</v>
      </c>
      <c r="KT358">
        <v>0</v>
      </c>
      <c r="KU358">
        <v>0</v>
      </c>
      <c r="KV358">
        <v>0</v>
      </c>
      <c r="KW358">
        <v>0</v>
      </c>
      <c r="KX358">
        <v>0</v>
      </c>
      <c r="KY358">
        <v>0</v>
      </c>
      <c r="KZ358" s="471">
        <v>0</v>
      </c>
      <c r="LA358" s="471">
        <v>0</v>
      </c>
      <c r="LB358" s="471">
        <v>0</v>
      </c>
      <c r="LC358" s="471">
        <v>0</v>
      </c>
      <c r="LD358" s="471">
        <v>0</v>
      </c>
      <c r="LE358" s="471">
        <v>0</v>
      </c>
      <c r="LF358" s="471">
        <v>0</v>
      </c>
      <c r="LG358" s="471">
        <v>0</v>
      </c>
      <c r="LH358" s="471">
        <v>0</v>
      </c>
      <c r="LI358" s="471">
        <v>0</v>
      </c>
      <c r="LJ358">
        <v>0</v>
      </c>
      <c r="LK358">
        <v>0</v>
      </c>
      <c r="LL358">
        <v>0</v>
      </c>
      <c r="LM358" s="473">
        <v>0</v>
      </c>
      <c r="LN358">
        <v>0</v>
      </c>
      <c r="LO358">
        <v>0</v>
      </c>
      <c r="LP358">
        <v>0</v>
      </c>
      <c r="LQ358">
        <v>0</v>
      </c>
      <c r="LR358">
        <v>0</v>
      </c>
      <c r="LS358">
        <v>0</v>
      </c>
      <c r="LT358">
        <v>0</v>
      </c>
      <c r="LU358">
        <v>0</v>
      </c>
      <c r="LV358">
        <v>0</v>
      </c>
      <c r="LW358">
        <v>0</v>
      </c>
      <c r="LX358">
        <v>0</v>
      </c>
      <c r="LY358">
        <v>0</v>
      </c>
      <c r="LZ358">
        <v>0</v>
      </c>
      <c r="MA358">
        <v>0</v>
      </c>
      <c r="MB358">
        <v>0</v>
      </c>
      <c r="MC358">
        <v>0</v>
      </c>
      <c r="MD358">
        <v>0</v>
      </c>
      <c r="ME358">
        <v>0</v>
      </c>
      <c r="MF358">
        <v>0</v>
      </c>
      <c r="MG358">
        <v>0</v>
      </c>
      <c r="MH358">
        <v>0</v>
      </c>
      <c r="MI358">
        <v>0</v>
      </c>
      <c r="MJ358">
        <v>0</v>
      </c>
      <c r="MK358">
        <v>0</v>
      </c>
      <c r="ML358">
        <v>0</v>
      </c>
      <c r="MM358">
        <v>0</v>
      </c>
      <c r="MN358">
        <v>0</v>
      </c>
      <c r="MO358" s="471">
        <v>0</v>
      </c>
      <c r="MP358" s="471">
        <v>0</v>
      </c>
      <c r="MQ358">
        <v>0</v>
      </c>
      <c r="MR358">
        <v>0</v>
      </c>
      <c r="MS358">
        <v>0</v>
      </c>
      <c r="MT358">
        <v>0</v>
      </c>
      <c r="MU358">
        <v>0</v>
      </c>
      <c r="MV358">
        <v>0</v>
      </c>
      <c r="MW358">
        <v>0</v>
      </c>
      <c r="MX358">
        <v>0</v>
      </c>
      <c r="MY358">
        <v>0</v>
      </c>
      <c r="MZ358">
        <v>0</v>
      </c>
      <c r="NA358">
        <v>0</v>
      </c>
      <c r="NB358">
        <v>0</v>
      </c>
      <c r="NC358">
        <v>0</v>
      </c>
      <c r="ND358">
        <v>0</v>
      </c>
      <c r="NE358">
        <v>0</v>
      </c>
      <c r="NF358">
        <v>0</v>
      </c>
      <c r="NG358">
        <v>0</v>
      </c>
      <c r="NH358">
        <v>0</v>
      </c>
      <c r="NI358">
        <v>0</v>
      </c>
      <c r="NJ358">
        <v>0</v>
      </c>
      <c r="NK358">
        <v>0</v>
      </c>
      <c r="NL358">
        <v>0</v>
      </c>
      <c r="NM358">
        <v>0</v>
      </c>
      <c r="NN358">
        <v>0</v>
      </c>
      <c r="NO358">
        <v>0</v>
      </c>
      <c r="NP358">
        <v>0</v>
      </c>
      <c r="NQ358">
        <v>0</v>
      </c>
      <c r="NR358">
        <v>0</v>
      </c>
      <c r="NS358">
        <v>0</v>
      </c>
      <c r="NT358">
        <v>0</v>
      </c>
      <c r="NU358">
        <v>0</v>
      </c>
      <c r="NV358">
        <v>0</v>
      </c>
      <c r="NW358">
        <v>0</v>
      </c>
      <c r="NX358">
        <v>0</v>
      </c>
      <c r="NY358">
        <v>0</v>
      </c>
      <c r="NZ358">
        <v>0</v>
      </c>
      <c r="OA358">
        <v>0</v>
      </c>
      <c r="OB358">
        <v>0</v>
      </c>
      <c r="OC358">
        <v>0</v>
      </c>
      <c r="OD358">
        <v>0</v>
      </c>
      <c r="OE358">
        <v>0</v>
      </c>
      <c r="OF358">
        <v>0</v>
      </c>
      <c r="OG358">
        <v>0</v>
      </c>
      <c r="OH358">
        <v>0</v>
      </c>
      <c r="OI358">
        <v>0</v>
      </c>
      <c r="OJ358">
        <v>0</v>
      </c>
      <c r="OK358">
        <v>0</v>
      </c>
      <c r="OL358">
        <v>0</v>
      </c>
      <c r="OM358">
        <v>0</v>
      </c>
      <c r="ON358">
        <v>0</v>
      </c>
      <c r="OO358">
        <v>0</v>
      </c>
      <c r="OP358">
        <v>0</v>
      </c>
      <c r="OQ358">
        <v>0</v>
      </c>
      <c r="OR358">
        <v>1</v>
      </c>
      <c r="OS358">
        <v>1</v>
      </c>
      <c r="OT358">
        <v>1</v>
      </c>
      <c r="OU358">
        <v>1</v>
      </c>
      <c r="OV358" s="473">
        <v>0</v>
      </c>
      <c r="OW358" s="473">
        <v>0</v>
      </c>
      <c r="OX358" s="473"/>
      <c r="OY358" s="473"/>
      <c r="OZ358" s="473"/>
      <c r="PC358" s="473"/>
    </row>
    <row r="359" spans="1:436" x14ac:dyDescent="0.2">
      <c r="B359" s="1">
        <v>2</v>
      </c>
      <c r="C359" s="166">
        <f t="shared" ca="1" si="294"/>
        <v>17</v>
      </c>
      <c r="D359" s="154"/>
      <c r="E359" s="154"/>
      <c r="F359" s="154"/>
      <c r="G359">
        <v>11</v>
      </c>
      <c r="H359">
        <v>7</v>
      </c>
      <c r="I359" s="341">
        <v>6</v>
      </c>
      <c r="J359">
        <v>5</v>
      </c>
      <c r="K359">
        <v>8</v>
      </c>
      <c r="L359">
        <v>8</v>
      </c>
      <c r="M359">
        <v>5</v>
      </c>
      <c r="N359">
        <v>5</v>
      </c>
      <c r="O359">
        <v>5</v>
      </c>
      <c r="P359">
        <v>4</v>
      </c>
      <c r="Q359">
        <v>5</v>
      </c>
      <c r="R359">
        <v>5</v>
      </c>
      <c r="S359">
        <v>6</v>
      </c>
      <c r="T359">
        <v>12</v>
      </c>
      <c r="U359">
        <v>6</v>
      </c>
      <c r="V359">
        <v>6</v>
      </c>
      <c r="W359">
        <v>7</v>
      </c>
      <c r="X359">
        <v>5</v>
      </c>
      <c r="Y359">
        <v>8</v>
      </c>
      <c r="Z359">
        <v>10</v>
      </c>
      <c r="AA359">
        <v>10</v>
      </c>
      <c r="AB359">
        <v>12</v>
      </c>
      <c r="AC359">
        <v>13</v>
      </c>
      <c r="AD359">
        <v>13</v>
      </c>
      <c r="AE359">
        <v>15</v>
      </c>
      <c r="AF359">
        <v>16</v>
      </c>
      <c r="AG359">
        <v>10</v>
      </c>
      <c r="AH359">
        <v>14</v>
      </c>
      <c r="AI359">
        <v>15</v>
      </c>
      <c r="AJ359">
        <v>15</v>
      </c>
      <c r="AK359">
        <v>11</v>
      </c>
      <c r="AL359">
        <v>14</v>
      </c>
      <c r="AM359">
        <v>15</v>
      </c>
      <c r="AN359">
        <v>14</v>
      </c>
      <c r="AO359">
        <v>13</v>
      </c>
      <c r="AP359" s="362">
        <v>8.5</v>
      </c>
      <c r="AQ359">
        <v>4</v>
      </c>
      <c r="AR359">
        <v>4</v>
      </c>
      <c r="AS359">
        <v>6</v>
      </c>
      <c r="AT359">
        <v>8</v>
      </c>
      <c r="AU359">
        <v>9</v>
      </c>
      <c r="AV359">
        <v>8</v>
      </c>
      <c r="AW359" s="144">
        <v>7</v>
      </c>
      <c r="AX359" s="144">
        <v>4</v>
      </c>
      <c r="AY359" s="144">
        <v>7</v>
      </c>
      <c r="AZ359" s="144">
        <v>7</v>
      </c>
      <c r="BA359" s="144">
        <v>8</v>
      </c>
      <c r="BB359" s="144">
        <v>9</v>
      </c>
      <c r="BC359" s="144">
        <v>6</v>
      </c>
      <c r="BD359" s="144">
        <v>4</v>
      </c>
      <c r="BE359" s="144">
        <v>4</v>
      </c>
      <c r="BF359" s="144">
        <v>5</v>
      </c>
      <c r="BG359">
        <v>5</v>
      </c>
      <c r="BH359">
        <v>5</v>
      </c>
      <c r="BI359">
        <v>5</v>
      </c>
      <c r="BJ359">
        <v>4</v>
      </c>
      <c r="BK359">
        <v>3</v>
      </c>
      <c r="BL359">
        <v>1</v>
      </c>
      <c r="BM359">
        <v>2</v>
      </c>
      <c r="BN359">
        <v>3</v>
      </c>
      <c r="BO359">
        <v>3</v>
      </c>
      <c r="BP359">
        <v>4</v>
      </c>
      <c r="BQ359">
        <v>3</v>
      </c>
      <c r="BR359">
        <v>2</v>
      </c>
      <c r="BS359" s="343">
        <v>2.5</v>
      </c>
      <c r="BT359">
        <v>4</v>
      </c>
      <c r="BU359">
        <v>3</v>
      </c>
      <c r="BV359">
        <v>5</v>
      </c>
      <c r="BW359">
        <v>5</v>
      </c>
      <c r="BX359">
        <v>3</v>
      </c>
      <c r="BY359">
        <v>2</v>
      </c>
      <c r="BZ359">
        <v>4</v>
      </c>
      <c r="CA359">
        <v>4</v>
      </c>
      <c r="CB359">
        <v>2</v>
      </c>
      <c r="CC359" s="381">
        <v>2</v>
      </c>
      <c r="CD359" s="381">
        <v>2</v>
      </c>
      <c r="CE359" s="381">
        <v>1</v>
      </c>
      <c r="CF359" s="381">
        <v>1</v>
      </c>
      <c r="CG359" s="149">
        <v>2</v>
      </c>
      <c r="CH359" s="149">
        <v>2</v>
      </c>
      <c r="CI359" s="381">
        <v>1</v>
      </c>
      <c r="CJ359">
        <v>1</v>
      </c>
      <c r="CK359">
        <v>1</v>
      </c>
      <c r="CL359">
        <v>1</v>
      </c>
      <c r="CM359">
        <v>2</v>
      </c>
      <c r="CN359">
        <v>1</v>
      </c>
      <c r="CO359">
        <v>1</v>
      </c>
      <c r="CP359">
        <v>1</v>
      </c>
      <c r="CQ359">
        <v>1</v>
      </c>
      <c r="CR359">
        <v>0</v>
      </c>
      <c r="CS359">
        <v>1</v>
      </c>
      <c r="CT359">
        <v>2</v>
      </c>
      <c r="CU359">
        <v>3</v>
      </c>
      <c r="CV359">
        <v>3</v>
      </c>
      <c r="CW359">
        <v>2</v>
      </c>
      <c r="CX359">
        <v>2</v>
      </c>
      <c r="CY359">
        <v>2</v>
      </c>
      <c r="CZ359">
        <v>0</v>
      </c>
      <c r="DA359">
        <v>0</v>
      </c>
      <c r="DB359">
        <v>0</v>
      </c>
      <c r="DC359">
        <v>0</v>
      </c>
      <c r="DD359">
        <v>3</v>
      </c>
      <c r="DE359">
        <v>4</v>
      </c>
      <c r="DF359">
        <v>5.5</v>
      </c>
      <c r="DG359">
        <v>7</v>
      </c>
      <c r="DH359">
        <v>7</v>
      </c>
      <c r="DI359">
        <v>3</v>
      </c>
      <c r="DJ359">
        <v>3</v>
      </c>
      <c r="DK359">
        <v>2</v>
      </c>
      <c r="DL359">
        <v>1</v>
      </c>
      <c r="DM359">
        <v>1</v>
      </c>
      <c r="DN359">
        <v>0</v>
      </c>
      <c r="DO359">
        <v>2</v>
      </c>
      <c r="DP359">
        <v>2</v>
      </c>
      <c r="DQ359">
        <v>3</v>
      </c>
      <c r="DR359" s="329">
        <v>1</v>
      </c>
      <c r="DS359">
        <v>1</v>
      </c>
      <c r="DT359" s="329">
        <v>1</v>
      </c>
      <c r="DU359" s="329">
        <v>2</v>
      </c>
      <c r="DV359" s="329">
        <v>2</v>
      </c>
      <c r="DW359" s="329">
        <v>3</v>
      </c>
      <c r="DX359" s="329">
        <v>2</v>
      </c>
      <c r="DY359" s="329">
        <v>2</v>
      </c>
      <c r="DZ359" s="329">
        <v>3</v>
      </c>
      <c r="EA359" s="329">
        <v>3</v>
      </c>
      <c r="EB359" s="329">
        <v>3</v>
      </c>
      <c r="EC359" s="329">
        <v>3</v>
      </c>
      <c r="ED359" s="329">
        <v>2</v>
      </c>
      <c r="EE359" s="329"/>
      <c r="EF359" s="329">
        <v>1</v>
      </c>
      <c r="EG359" s="329">
        <v>1</v>
      </c>
      <c r="EH359" s="329"/>
      <c r="EI359" s="329">
        <v>1</v>
      </c>
      <c r="EJ359" s="329">
        <v>1</v>
      </c>
      <c r="EK359" s="329">
        <v>2</v>
      </c>
      <c r="EL359" s="329">
        <v>3</v>
      </c>
      <c r="EM359" s="329">
        <v>2</v>
      </c>
      <c r="EN359" s="329">
        <v>2</v>
      </c>
      <c r="EP359" s="329"/>
      <c r="EQ359" s="329"/>
      <c r="ER359" s="329">
        <v>1</v>
      </c>
      <c r="ES359" s="329">
        <v>3</v>
      </c>
      <c r="ET359" s="329">
        <v>1</v>
      </c>
      <c r="EU359" s="329">
        <v>1</v>
      </c>
      <c r="EV359" s="329"/>
      <c r="EW359" s="329"/>
      <c r="EX359" s="329">
        <v>2</v>
      </c>
      <c r="EY359" s="329">
        <v>2</v>
      </c>
      <c r="EZ359" s="329">
        <v>2</v>
      </c>
      <c r="FA359" s="329">
        <v>3</v>
      </c>
      <c r="FB359" s="329">
        <v>3</v>
      </c>
      <c r="FC359" s="329">
        <v>2</v>
      </c>
      <c r="FD359" s="329">
        <v>2</v>
      </c>
      <c r="FE359" s="329">
        <v>2</v>
      </c>
      <c r="FF359" s="329">
        <v>3</v>
      </c>
      <c r="FG359" s="329">
        <v>4</v>
      </c>
      <c r="FH359" s="329">
        <v>4</v>
      </c>
      <c r="FI359" s="329">
        <v>4</v>
      </c>
      <c r="FJ359" s="329">
        <v>4</v>
      </c>
      <c r="FK359">
        <v>3</v>
      </c>
      <c r="FL359" s="329">
        <v>3</v>
      </c>
      <c r="FM359" s="329">
        <v>4</v>
      </c>
      <c r="FN359">
        <v>3</v>
      </c>
      <c r="FO359">
        <v>1</v>
      </c>
      <c r="FP359">
        <v>1</v>
      </c>
      <c r="FQ359" s="329">
        <v>1</v>
      </c>
      <c r="FR359">
        <v>1</v>
      </c>
      <c r="FS359" s="329">
        <v>1</v>
      </c>
      <c r="FT359">
        <v>3</v>
      </c>
      <c r="FU359" s="329">
        <v>2</v>
      </c>
      <c r="FV359" s="329">
        <v>3</v>
      </c>
      <c r="FW359" s="329">
        <v>4</v>
      </c>
      <c r="FX359" s="329">
        <v>4</v>
      </c>
      <c r="FY359" s="329">
        <v>4</v>
      </c>
      <c r="FZ359" s="329">
        <v>5</v>
      </c>
      <c r="GA359" s="329">
        <v>3</v>
      </c>
      <c r="GB359" s="329">
        <v>3</v>
      </c>
      <c r="GC359" s="329">
        <v>2</v>
      </c>
      <c r="GD359" s="329">
        <v>1</v>
      </c>
      <c r="GE359" s="329">
        <v>1</v>
      </c>
      <c r="GF359" s="329">
        <v>1</v>
      </c>
      <c r="GG359" s="329">
        <v>1</v>
      </c>
      <c r="GH359" s="329">
        <v>1</v>
      </c>
      <c r="GI359" s="329">
        <v>0</v>
      </c>
      <c r="GJ359" s="329">
        <v>2</v>
      </c>
      <c r="GK359" s="329">
        <v>3</v>
      </c>
      <c r="GL359" s="329">
        <v>3</v>
      </c>
      <c r="GM359" s="329">
        <v>4</v>
      </c>
      <c r="GN359" s="329">
        <v>4</v>
      </c>
      <c r="GO359" s="329">
        <v>3</v>
      </c>
      <c r="GP359">
        <v>1</v>
      </c>
      <c r="GQ359" s="329">
        <v>2</v>
      </c>
      <c r="GR359" s="329">
        <v>1</v>
      </c>
      <c r="GS359" s="329">
        <v>0</v>
      </c>
      <c r="GT359" s="329">
        <v>1</v>
      </c>
      <c r="GU359" s="329">
        <v>3</v>
      </c>
      <c r="GV359">
        <v>4</v>
      </c>
      <c r="GW359">
        <v>2</v>
      </c>
      <c r="GX359">
        <v>2</v>
      </c>
      <c r="GY359">
        <v>3</v>
      </c>
      <c r="GZ359">
        <v>6</v>
      </c>
      <c r="HA359">
        <v>6</v>
      </c>
      <c r="HB359">
        <v>2</v>
      </c>
      <c r="HC359">
        <v>3</v>
      </c>
      <c r="HD359">
        <v>3</v>
      </c>
      <c r="HE359">
        <v>1</v>
      </c>
      <c r="HF359">
        <v>0</v>
      </c>
      <c r="HG359">
        <v>0</v>
      </c>
      <c r="HH359">
        <v>0</v>
      </c>
      <c r="HI359">
        <v>0</v>
      </c>
      <c r="HJ359">
        <v>0</v>
      </c>
      <c r="HK359">
        <v>0</v>
      </c>
      <c r="HL359">
        <v>0</v>
      </c>
      <c r="HM359">
        <v>1</v>
      </c>
      <c r="HN359">
        <v>1</v>
      </c>
      <c r="HO359">
        <v>1</v>
      </c>
      <c r="HP359">
        <v>1</v>
      </c>
      <c r="HQ359">
        <v>0</v>
      </c>
      <c r="HR359">
        <v>0</v>
      </c>
      <c r="HS359">
        <v>1</v>
      </c>
      <c r="HT359">
        <v>2</v>
      </c>
      <c r="HU359">
        <v>2</v>
      </c>
      <c r="HV359">
        <v>1</v>
      </c>
      <c r="HW359">
        <v>2</v>
      </c>
      <c r="HX359">
        <v>1</v>
      </c>
      <c r="HY359">
        <v>1</v>
      </c>
      <c r="HZ359">
        <v>1</v>
      </c>
      <c r="IA359">
        <v>1</v>
      </c>
      <c r="IB359">
        <v>0</v>
      </c>
      <c r="IC359">
        <v>0</v>
      </c>
      <c r="ID359">
        <v>0</v>
      </c>
      <c r="IE359">
        <v>0</v>
      </c>
      <c r="IF359">
        <v>0</v>
      </c>
      <c r="IG359">
        <v>1</v>
      </c>
      <c r="IH359">
        <v>1</v>
      </c>
      <c r="II359">
        <v>0</v>
      </c>
      <c r="IJ359">
        <v>1</v>
      </c>
      <c r="IK359">
        <v>1</v>
      </c>
      <c r="IL359">
        <v>1</v>
      </c>
      <c r="IM359">
        <v>1</v>
      </c>
      <c r="IN359" s="341">
        <f t="shared" si="295"/>
        <v>0.5</v>
      </c>
      <c r="IO359">
        <v>0</v>
      </c>
      <c r="IP359">
        <v>0</v>
      </c>
      <c r="IQ359">
        <v>0</v>
      </c>
      <c r="IR359">
        <v>0</v>
      </c>
      <c r="IS359">
        <v>0</v>
      </c>
      <c r="IT359">
        <v>2</v>
      </c>
      <c r="IU359">
        <v>3</v>
      </c>
      <c r="IV359">
        <v>2</v>
      </c>
      <c r="IW359">
        <v>1</v>
      </c>
      <c r="IX359">
        <v>1</v>
      </c>
      <c r="IY359">
        <v>1</v>
      </c>
      <c r="IZ359">
        <v>0</v>
      </c>
      <c r="JA359">
        <v>1</v>
      </c>
      <c r="JB359">
        <v>2</v>
      </c>
      <c r="JC359" s="343">
        <f t="shared" ref="JC359:JC381" si="296">(JB359+JD359)/2</f>
        <v>2.5</v>
      </c>
      <c r="JD359">
        <v>3</v>
      </c>
      <c r="JE359">
        <v>4</v>
      </c>
      <c r="JF359" s="362">
        <f t="shared" ref="JF359:JF381" si="297">(JG359+JE359)/2</f>
        <v>4</v>
      </c>
      <c r="JG359">
        <v>4</v>
      </c>
      <c r="JH359">
        <v>2</v>
      </c>
      <c r="JI359">
        <v>3</v>
      </c>
      <c r="JJ359">
        <v>3</v>
      </c>
      <c r="JK359">
        <v>3</v>
      </c>
      <c r="JL359">
        <v>2</v>
      </c>
      <c r="JM359">
        <v>1</v>
      </c>
      <c r="JN359" s="341">
        <f t="shared" ref="JN359:JN381" si="298">(JM359+JO359)/2</f>
        <v>1</v>
      </c>
      <c r="JO359">
        <v>1</v>
      </c>
      <c r="JP359">
        <v>2</v>
      </c>
      <c r="JQ359">
        <v>2</v>
      </c>
      <c r="JR359">
        <v>0</v>
      </c>
      <c r="JS359">
        <v>0</v>
      </c>
      <c r="JT359">
        <v>1</v>
      </c>
      <c r="JU359">
        <v>1</v>
      </c>
      <c r="JV359" s="341">
        <f t="shared" ref="JV359:JV381" si="299">(JU359+JW359)/2</f>
        <v>1.5</v>
      </c>
      <c r="JW359">
        <v>2</v>
      </c>
      <c r="JX359">
        <v>4</v>
      </c>
      <c r="JY359">
        <v>3</v>
      </c>
      <c r="JZ359">
        <v>3</v>
      </c>
      <c r="KA359">
        <v>2</v>
      </c>
      <c r="KB359">
        <v>3</v>
      </c>
      <c r="KC359">
        <v>4</v>
      </c>
      <c r="KD359">
        <v>5</v>
      </c>
      <c r="KE359">
        <v>5</v>
      </c>
      <c r="KF359">
        <v>4</v>
      </c>
      <c r="KG359">
        <v>4</v>
      </c>
      <c r="KH359">
        <v>2</v>
      </c>
      <c r="KI359">
        <v>1</v>
      </c>
      <c r="KJ359">
        <v>2</v>
      </c>
      <c r="KK359">
        <v>2</v>
      </c>
      <c r="KL359">
        <v>3</v>
      </c>
      <c r="KM359">
        <v>3</v>
      </c>
      <c r="KN359">
        <v>4</v>
      </c>
      <c r="KO359">
        <v>4</v>
      </c>
      <c r="KP359">
        <v>3</v>
      </c>
      <c r="KQ359">
        <v>3</v>
      </c>
      <c r="KR359">
        <v>3</v>
      </c>
      <c r="KS359">
        <v>3</v>
      </c>
      <c r="KT359">
        <v>4</v>
      </c>
      <c r="KU359">
        <v>4</v>
      </c>
      <c r="KV359">
        <v>5</v>
      </c>
      <c r="KW359">
        <v>5</v>
      </c>
      <c r="KX359">
        <v>2</v>
      </c>
      <c r="KY359">
        <v>3</v>
      </c>
      <c r="KZ359" s="471">
        <v>6</v>
      </c>
      <c r="LA359" s="471">
        <v>6</v>
      </c>
      <c r="LB359" s="471">
        <v>6</v>
      </c>
      <c r="LC359" s="471">
        <v>7</v>
      </c>
      <c r="LD359" s="471">
        <v>11</v>
      </c>
      <c r="LE359" s="471">
        <v>13</v>
      </c>
      <c r="LF359" s="471">
        <v>9</v>
      </c>
      <c r="LG359" s="471">
        <v>7</v>
      </c>
      <c r="LH359" s="471">
        <v>5</v>
      </c>
      <c r="LI359" s="471">
        <v>4</v>
      </c>
      <c r="LJ359">
        <v>7</v>
      </c>
      <c r="LK359">
        <v>8</v>
      </c>
      <c r="LL359">
        <v>5</v>
      </c>
      <c r="LM359" s="473">
        <v>6</v>
      </c>
      <c r="LN359">
        <v>4</v>
      </c>
      <c r="LO359">
        <v>6</v>
      </c>
      <c r="LP359">
        <v>7</v>
      </c>
      <c r="LQ359">
        <v>2</v>
      </c>
      <c r="LR359">
        <v>6</v>
      </c>
      <c r="LS359">
        <v>6</v>
      </c>
      <c r="LT359">
        <v>7</v>
      </c>
      <c r="LU359">
        <v>4</v>
      </c>
      <c r="LV359">
        <v>3</v>
      </c>
      <c r="LW359">
        <v>2</v>
      </c>
      <c r="LX359">
        <v>3</v>
      </c>
      <c r="LY359">
        <v>6</v>
      </c>
      <c r="LZ359">
        <v>6</v>
      </c>
      <c r="MA359">
        <v>10</v>
      </c>
      <c r="MB359">
        <v>8</v>
      </c>
      <c r="MC359">
        <v>6</v>
      </c>
      <c r="MD359">
        <v>5</v>
      </c>
      <c r="ME359">
        <v>5</v>
      </c>
      <c r="MF359">
        <v>5</v>
      </c>
      <c r="MG359">
        <v>6</v>
      </c>
      <c r="MH359">
        <v>6</v>
      </c>
      <c r="MI359">
        <v>5</v>
      </c>
      <c r="MJ359">
        <v>6</v>
      </c>
      <c r="MK359">
        <v>6</v>
      </c>
      <c r="ML359">
        <v>7</v>
      </c>
      <c r="MM359">
        <v>6</v>
      </c>
      <c r="MN359">
        <v>6</v>
      </c>
      <c r="MO359" s="471">
        <v>7</v>
      </c>
      <c r="MP359" s="471">
        <v>3</v>
      </c>
      <c r="MQ359">
        <v>6</v>
      </c>
      <c r="MR359">
        <v>4</v>
      </c>
      <c r="MS359">
        <v>6</v>
      </c>
      <c r="MT359">
        <v>8</v>
      </c>
      <c r="MU359">
        <v>7</v>
      </c>
      <c r="MV359">
        <v>6</v>
      </c>
      <c r="MW359">
        <v>6</v>
      </c>
      <c r="MX359">
        <v>8</v>
      </c>
      <c r="MY359">
        <v>8</v>
      </c>
      <c r="MZ359">
        <v>8</v>
      </c>
      <c r="NA359">
        <v>9</v>
      </c>
      <c r="NB359">
        <v>8</v>
      </c>
      <c r="NC359">
        <v>8</v>
      </c>
      <c r="ND359">
        <v>8</v>
      </c>
      <c r="NE359">
        <v>8</v>
      </c>
      <c r="NF359">
        <v>6</v>
      </c>
      <c r="NG359">
        <v>5</v>
      </c>
      <c r="NH359">
        <v>9</v>
      </c>
      <c r="NI359">
        <v>7</v>
      </c>
      <c r="NJ359">
        <v>4</v>
      </c>
      <c r="NK359">
        <v>6</v>
      </c>
      <c r="NL359">
        <v>6</v>
      </c>
      <c r="NM359">
        <v>6</v>
      </c>
      <c r="NN359">
        <v>6</v>
      </c>
      <c r="NO359">
        <v>8</v>
      </c>
      <c r="NP359">
        <v>8</v>
      </c>
      <c r="NQ359">
        <v>7</v>
      </c>
      <c r="NR359">
        <v>6</v>
      </c>
      <c r="NS359">
        <v>4</v>
      </c>
      <c r="NT359">
        <v>4</v>
      </c>
      <c r="NU359">
        <v>3</v>
      </c>
      <c r="NV359">
        <v>7</v>
      </c>
      <c r="NW359">
        <v>7</v>
      </c>
      <c r="NX359">
        <v>5</v>
      </c>
      <c r="NY359">
        <v>5</v>
      </c>
      <c r="NZ359">
        <v>6</v>
      </c>
      <c r="OA359">
        <v>5</v>
      </c>
      <c r="OB359">
        <v>6</v>
      </c>
      <c r="OC359">
        <v>9</v>
      </c>
      <c r="OD359">
        <v>8</v>
      </c>
      <c r="OE359">
        <v>8</v>
      </c>
      <c r="OF359">
        <v>8</v>
      </c>
      <c r="OG359">
        <v>9</v>
      </c>
      <c r="OH359">
        <v>7</v>
      </c>
      <c r="OI359">
        <v>7</v>
      </c>
      <c r="OJ359">
        <v>9</v>
      </c>
      <c r="OK359">
        <v>9</v>
      </c>
      <c r="OL359">
        <v>8</v>
      </c>
      <c r="OM359">
        <v>7</v>
      </c>
      <c r="ON359">
        <v>9</v>
      </c>
      <c r="OO359">
        <v>10</v>
      </c>
      <c r="OP359">
        <v>11</v>
      </c>
      <c r="OQ359">
        <v>12</v>
      </c>
      <c r="OR359">
        <v>10</v>
      </c>
      <c r="OS359">
        <v>10</v>
      </c>
      <c r="OT359">
        <v>11</v>
      </c>
      <c r="OU359">
        <v>11</v>
      </c>
      <c r="OV359" s="473">
        <v>10</v>
      </c>
      <c r="OW359">
        <v>10</v>
      </c>
      <c r="OX359" s="473">
        <v>11</v>
      </c>
      <c r="OY359" s="473">
        <v>11</v>
      </c>
      <c r="OZ359" s="473">
        <v>11</v>
      </c>
      <c r="PA359">
        <v>13</v>
      </c>
      <c r="PB359">
        <v>14</v>
      </c>
      <c r="PC359" s="473">
        <v>16</v>
      </c>
      <c r="PD359">
        <v>17</v>
      </c>
    </row>
    <row r="360" spans="1:436" x14ac:dyDescent="0.2">
      <c r="A360" s="55"/>
      <c r="B360" s="1">
        <v>3</v>
      </c>
      <c r="C360" s="166">
        <f t="shared" ca="1" si="294"/>
        <v>0</v>
      </c>
      <c r="D360" s="154"/>
      <c r="E360" s="154"/>
      <c r="F360" s="154"/>
      <c r="G360">
        <v>0</v>
      </c>
      <c r="H360">
        <v>0</v>
      </c>
      <c r="I360" s="341">
        <v>0</v>
      </c>
      <c r="J360">
        <v>0</v>
      </c>
      <c r="K360">
        <v>0</v>
      </c>
      <c r="L360">
        <v>0</v>
      </c>
      <c r="M360">
        <v>0</v>
      </c>
      <c r="N360">
        <v>1</v>
      </c>
      <c r="O360">
        <v>0</v>
      </c>
      <c r="P360">
        <v>0</v>
      </c>
      <c r="Q360">
        <v>1</v>
      </c>
      <c r="R360">
        <v>0</v>
      </c>
      <c r="S360">
        <v>1</v>
      </c>
      <c r="T360">
        <v>1</v>
      </c>
      <c r="U360">
        <v>1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 s="362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 s="144">
        <v>0</v>
      </c>
      <c r="AX360" s="144">
        <v>0</v>
      </c>
      <c r="AY360" s="144">
        <v>0</v>
      </c>
      <c r="AZ360" s="144">
        <v>0</v>
      </c>
      <c r="BA360" s="144">
        <v>0</v>
      </c>
      <c r="BB360" s="144">
        <v>0</v>
      </c>
      <c r="BC360" s="144">
        <v>0</v>
      </c>
      <c r="BD360" s="144">
        <v>0</v>
      </c>
      <c r="BE360" s="144">
        <v>0</v>
      </c>
      <c r="BF360" s="144">
        <v>2</v>
      </c>
      <c r="BG360">
        <v>2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 s="343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0</v>
      </c>
      <c r="CC360" s="329">
        <v>0</v>
      </c>
      <c r="CD360" s="329">
        <v>0</v>
      </c>
      <c r="CE360" s="329">
        <v>1</v>
      </c>
      <c r="CF360" s="329">
        <v>0</v>
      </c>
      <c r="CG360">
        <v>0</v>
      </c>
      <c r="CH360">
        <v>0</v>
      </c>
      <c r="CI360" s="329">
        <v>0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0</v>
      </c>
      <c r="CP360">
        <v>0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  <c r="DG360">
        <v>0</v>
      </c>
      <c r="DH360">
        <v>0</v>
      </c>
      <c r="DI360">
        <v>0</v>
      </c>
      <c r="DJ360">
        <v>0</v>
      </c>
      <c r="DK360">
        <v>0</v>
      </c>
      <c r="DL360">
        <v>0</v>
      </c>
      <c r="DM360">
        <v>0</v>
      </c>
      <c r="DN360">
        <v>0</v>
      </c>
      <c r="DO360">
        <v>0</v>
      </c>
      <c r="DP360">
        <v>0</v>
      </c>
      <c r="DQ360">
        <v>0</v>
      </c>
      <c r="DR360" s="329">
        <v>0</v>
      </c>
      <c r="DS360">
        <v>0</v>
      </c>
      <c r="DT360" s="329"/>
      <c r="DU360" s="329"/>
      <c r="DV360" s="329"/>
      <c r="DW360" s="329"/>
      <c r="DX360" s="329"/>
      <c r="DY360" s="329"/>
      <c r="DZ360" s="329"/>
      <c r="EA360" s="329"/>
      <c r="EB360" s="329"/>
      <c r="EC360" s="329"/>
      <c r="ED360" s="329"/>
      <c r="EE360" s="329"/>
      <c r="EF360" s="329"/>
      <c r="EG360" s="329"/>
      <c r="EH360" s="329"/>
      <c r="EI360" s="329"/>
      <c r="EJ360" s="329"/>
      <c r="EK360" s="329"/>
      <c r="EL360" s="329"/>
      <c r="EM360" s="329"/>
      <c r="EN360" s="329"/>
      <c r="EP360" s="329"/>
      <c r="EQ360" s="329"/>
      <c r="ER360" s="329"/>
      <c r="ES360" s="329"/>
      <c r="ET360" s="329"/>
      <c r="EU360" s="329"/>
      <c r="EV360" s="329"/>
      <c r="EW360" s="329"/>
      <c r="EX360" s="329"/>
      <c r="EY360" s="329"/>
      <c r="EZ360" s="329"/>
      <c r="FA360" s="329"/>
      <c r="FB360" s="329"/>
      <c r="FC360" s="329"/>
      <c r="FD360" s="329"/>
      <c r="FE360" s="329"/>
      <c r="FF360" s="329"/>
      <c r="FG360" s="329"/>
      <c r="FH360" s="329"/>
      <c r="FI360" s="329"/>
      <c r="FJ360" s="329"/>
      <c r="FL360" s="329"/>
      <c r="FM360" s="329"/>
      <c r="FN360">
        <v>0</v>
      </c>
      <c r="FQ360" s="329">
        <v>0</v>
      </c>
      <c r="FR360">
        <v>0</v>
      </c>
      <c r="FS360" s="329">
        <v>0</v>
      </c>
      <c r="FT360">
        <v>0</v>
      </c>
      <c r="FU360" s="329">
        <v>0</v>
      </c>
      <c r="FV360" s="329">
        <v>0</v>
      </c>
      <c r="FW360" s="329">
        <v>0</v>
      </c>
      <c r="FX360" s="329">
        <v>0</v>
      </c>
      <c r="FY360" s="329">
        <v>0</v>
      </c>
      <c r="FZ360" s="329">
        <v>0</v>
      </c>
      <c r="GA360" s="329">
        <v>0</v>
      </c>
      <c r="GB360" s="329">
        <v>0</v>
      </c>
      <c r="GC360" s="329">
        <v>0</v>
      </c>
      <c r="GD360" s="329">
        <v>0</v>
      </c>
      <c r="GE360" s="329">
        <v>0</v>
      </c>
      <c r="GF360" s="329">
        <v>0</v>
      </c>
      <c r="GG360" s="329">
        <v>0</v>
      </c>
      <c r="GH360" s="329">
        <v>0</v>
      </c>
      <c r="GI360" s="329">
        <v>0</v>
      </c>
      <c r="GJ360" s="329">
        <v>0</v>
      </c>
      <c r="GK360" s="329">
        <v>1</v>
      </c>
      <c r="GL360" s="329">
        <v>1</v>
      </c>
      <c r="GM360" s="329">
        <v>1</v>
      </c>
      <c r="GN360" s="329">
        <v>1</v>
      </c>
      <c r="GO360" s="329">
        <v>0</v>
      </c>
      <c r="GP360">
        <v>0</v>
      </c>
      <c r="GQ360" s="329">
        <v>0</v>
      </c>
      <c r="GR360" s="329">
        <v>0</v>
      </c>
      <c r="GS360" s="329">
        <v>0</v>
      </c>
      <c r="GT360" s="329">
        <v>0</v>
      </c>
      <c r="GU360" s="329">
        <v>0</v>
      </c>
      <c r="GV360">
        <v>0</v>
      </c>
      <c r="GW360">
        <v>0</v>
      </c>
      <c r="GX360">
        <v>1</v>
      </c>
      <c r="GY360">
        <v>0</v>
      </c>
      <c r="GZ360">
        <v>0</v>
      </c>
      <c r="HA360">
        <v>0</v>
      </c>
      <c r="HB360">
        <v>0</v>
      </c>
      <c r="HC360">
        <v>1</v>
      </c>
      <c r="HD360">
        <v>1</v>
      </c>
      <c r="HE360">
        <v>0</v>
      </c>
      <c r="HF360">
        <v>1</v>
      </c>
      <c r="HG360">
        <v>1</v>
      </c>
      <c r="HH360">
        <v>1</v>
      </c>
      <c r="HI360">
        <v>1</v>
      </c>
      <c r="HJ360">
        <v>1</v>
      </c>
      <c r="HK360">
        <v>0</v>
      </c>
      <c r="HL360">
        <v>0</v>
      </c>
      <c r="HM360">
        <v>0</v>
      </c>
      <c r="HN360">
        <v>0</v>
      </c>
      <c r="HO360">
        <v>0</v>
      </c>
      <c r="HP360">
        <v>0</v>
      </c>
      <c r="HQ360">
        <v>0</v>
      </c>
      <c r="HR360">
        <v>0</v>
      </c>
      <c r="HS360">
        <v>0</v>
      </c>
      <c r="HT360">
        <v>0</v>
      </c>
      <c r="HU360">
        <v>0</v>
      </c>
      <c r="HV360">
        <v>0</v>
      </c>
      <c r="HW360">
        <v>0</v>
      </c>
      <c r="HX360">
        <v>0</v>
      </c>
      <c r="HY360">
        <v>0</v>
      </c>
      <c r="HZ360">
        <v>0</v>
      </c>
      <c r="IA360">
        <v>0</v>
      </c>
      <c r="IB360">
        <v>0</v>
      </c>
      <c r="IC360">
        <v>0</v>
      </c>
      <c r="ID360">
        <v>0</v>
      </c>
      <c r="IE360">
        <v>0</v>
      </c>
      <c r="IF360">
        <v>0</v>
      </c>
      <c r="IG360">
        <v>0</v>
      </c>
      <c r="IH360">
        <v>0</v>
      </c>
      <c r="II360">
        <v>0</v>
      </c>
      <c r="IJ360">
        <v>0</v>
      </c>
      <c r="IK360">
        <v>0</v>
      </c>
      <c r="IL360">
        <v>0</v>
      </c>
      <c r="IM360">
        <v>0</v>
      </c>
      <c r="IN360" s="341">
        <f t="shared" si="295"/>
        <v>0</v>
      </c>
      <c r="IO360">
        <v>0</v>
      </c>
      <c r="IP360">
        <v>0</v>
      </c>
      <c r="IQ360">
        <v>0</v>
      </c>
      <c r="IR360">
        <v>0</v>
      </c>
      <c r="IS360">
        <v>0</v>
      </c>
      <c r="IT360">
        <v>0</v>
      </c>
      <c r="IU360">
        <v>0</v>
      </c>
      <c r="IV360">
        <v>0</v>
      </c>
      <c r="IW360">
        <v>0</v>
      </c>
      <c r="IX360">
        <v>0</v>
      </c>
      <c r="IY360">
        <v>0</v>
      </c>
      <c r="IZ360">
        <v>0</v>
      </c>
      <c r="JA360">
        <v>0</v>
      </c>
      <c r="JB360">
        <v>0</v>
      </c>
      <c r="JC360" s="343">
        <f t="shared" si="296"/>
        <v>0</v>
      </c>
      <c r="JD360">
        <v>0</v>
      </c>
      <c r="JE360">
        <v>0</v>
      </c>
      <c r="JF360" s="362">
        <f t="shared" si="297"/>
        <v>0</v>
      </c>
      <c r="JG360">
        <v>0</v>
      </c>
      <c r="JH360">
        <v>0</v>
      </c>
      <c r="JI360">
        <v>0</v>
      </c>
      <c r="JJ360">
        <v>0</v>
      </c>
      <c r="JK360">
        <v>0</v>
      </c>
      <c r="JL360">
        <v>0</v>
      </c>
      <c r="JM360">
        <v>0</v>
      </c>
      <c r="JN360" s="341">
        <f t="shared" si="298"/>
        <v>0</v>
      </c>
      <c r="JO360">
        <v>0</v>
      </c>
      <c r="JP360">
        <v>0</v>
      </c>
      <c r="JQ360">
        <v>0</v>
      </c>
      <c r="JR360">
        <v>0</v>
      </c>
      <c r="JS360">
        <v>0</v>
      </c>
      <c r="JT360">
        <v>0</v>
      </c>
      <c r="JU360">
        <v>0</v>
      </c>
      <c r="JV360" s="341">
        <f t="shared" si="299"/>
        <v>0</v>
      </c>
      <c r="JW360">
        <v>0</v>
      </c>
      <c r="JX360">
        <v>0</v>
      </c>
      <c r="JY360">
        <v>0</v>
      </c>
      <c r="JZ360">
        <v>0</v>
      </c>
      <c r="KA360">
        <v>0</v>
      </c>
      <c r="KB360">
        <v>0</v>
      </c>
      <c r="KC360">
        <v>0</v>
      </c>
      <c r="KD360">
        <v>0</v>
      </c>
      <c r="KE360">
        <v>0</v>
      </c>
      <c r="KF360">
        <v>0</v>
      </c>
      <c r="KG360">
        <v>0</v>
      </c>
      <c r="KH360">
        <v>0</v>
      </c>
      <c r="KI360">
        <v>0</v>
      </c>
      <c r="KJ360">
        <v>0</v>
      </c>
      <c r="KK360">
        <v>0</v>
      </c>
      <c r="KL360">
        <v>0</v>
      </c>
      <c r="KM360">
        <v>0</v>
      </c>
      <c r="KN360">
        <v>0</v>
      </c>
      <c r="KO360">
        <v>0</v>
      </c>
      <c r="KP360">
        <v>0</v>
      </c>
      <c r="KQ360">
        <v>0</v>
      </c>
      <c r="KR360">
        <v>0</v>
      </c>
      <c r="KS360">
        <v>0</v>
      </c>
      <c r="KT360">
        <v>0</v>
      </c>
      <c r="KU360">
        <v>0</v>
      </c>
      <c r="KV360">
        <v>0</v>
      </c>
      <c r="KW360">
        <v>0</v>
      </c>
      <c r="KX360">
        <v>0</v>
      </c>
      <c r="KY360">
        <v>0</v>
      </c>
      <c r="KZ360" s="471">
        <v>3</v>
      </c>
      <c r="LA360" s="471">
        <v>3</v>
      </c>
      <c r="LB360" s="471">
        <v>8</v>
      </c>
      <c r="LC360" s="471">
        <v>5</v>
      </c>
      <c r="LD360" s="471">
        <v>3</v>
      </c>
      <c r="LE360" s="471">
        <v>3</v>
      </c>
      <c r="LF360" s="471">
        <v>8</v>
      </c>
      <c r="LG360" s="471">
        <v>9</v>
      </c>
      <c r="LH360" s="471">
        <v>9</v>
      </c>
      <c r="LI360" s="471">
        <v>1</v>
      </c>
      <c r="LJ360">
        <v>1</v>
      </c>
      <c r="LK360">
        <v>1</v>
      </c>
      <c r="LL360">
        <v>1</v>
      </c>
      <c r="LM360" s="473">
        <v>2</v>
      </c>
      <c r="LN360">
        <v>2</v>
      </c>
      <c r="LO360">
        <v>2</v>
      </c>
      <c r="LP360">
        <v>2</v>
      </c>
      <c r="LQ360">
        <v>0</v>
      </c>
      <c r="LR360">
        <v>0</v>
      </c>
      <c r="LS360">
        <v>0</v>
      </c>
      <c r="LT360">
        <v>1</v>
      </c>
      <c r="LU360">
        <v>1</v>
      </c>
      <c r="LV360">
        <v>0</v>
      </c>
      <c r="LW360">
        <v>1</v>
      </c>
      <c r="LX360">
        <v>1</v>
      </c>
      <c r="LY360">
        <v>0</v>
      </c>
      <c r="LZ360">
        <v>0</v>
      </c>
      <c r="MA360">
        <v>0</v>
      </c>
      <c r="MB360">
        <v>0</v>
      </c>
      <c r="MC360">
        <v>0</v>
      </c>
      <c r="MD360">
        <v>2</v>
      </c>
      <c r="ME360">
        <v>1</v>
      </c>
      <c r="MF360">
        <v>2</v>
      </c>
      <c r="MG360">
        <v>1</v>
      </c>
      <c r="MH360">
        <v>1</v>
      </c>
      <c r="MI360">
        <v>1</v>
      </c>
      <c r="MJ360">
        <v>1</v>
      </c>
      <c r="MK360">
        <v>1</v>
      </c>
      <c r="ML360">
        <v>1</v>
      </c>
      <c r="MM360">
        <v>1</v>
      </c>
      <c r="MN360">
        <v>0</v>
      </c>
      <c r="MO360" s="471">
        <v>0</v>
      </c>
      <c r="MP360" s="471">
        <v>0</v>
      </c>
      <c r="MQ360">
        <v>0</v>
      </c>
      <c r="MR360">
        <v>0</v>
      </c>
      <c r="MS360">
        <v>2</v>
      </c>
      <c r="MT360">
        <v>1</v>
      </c>
      <c r="MU360">
        <v>1</v>
      </c>
      <c r="MV360">
        <v>0</v>
      </c>
      <c r="MW360">
        <v>0</v>
      </c>
      <c r="MX360">
        <v>0</v>
      </c>
      <c r="MY360">
        <v>0</v>
      </c>
      <c r="MZ360">
        <v>0</v>
      </c>
      <c r="NA360">
        <v>0</v>
      </c>
      <c r="NB360">
        <v>1</v>
      </c>
      <c r="NC360">
        <v>1</v>
      </c>
      <c r="ND360">
        <v>0</v>
      </c>
      <c r="NE360">
        <v>0</v>
      </c>
      <c r="NF360">
        <v>0</v>
      </c>
      <c r="NG360">
        <v>1</v>
      </c>
      <c r="NH360">
        <v>3</v>
      </c>
      <c r="NI360">
        <v>2</v>
      </c>
      <c r="NJ360">
        <v>1</v>
      </c>
      <c r="NK360">
        <v>1</v>
      </c>
      <c r="NL360">
        <v>1</v>
      </c>
      <c r="NM360">
        <v>1</v>
      </c>
      <c r="NN360">
        <v>1</v>
      </c>
      <c r="NO360">
        <v>1</v>
      </c>
      <c r="NP360">
        <v>1</v>
      </c>
      <c r="NQ360">
        <v>1</v>
      </c>
      <c r="NR360">
        <v>1</v>
      </c>
      <c r="NS360">
        <v>1</v>
      </c>
      <c r="NT360">
        <v>1</v>
      </c>
      <c r="NU360">
        <v>1</v>
      </c>
      <c r="NV360">
        <v>1</v>
      </c>
      <c r="NW360">
        <v>1</v>
      </c>
      <c r="NX360">
        <v>0</v>
      </c>
      <c r="NY360">
        <v>0</v>
      </c>
      <c r="NZ360">
        <v>0</v>
      </c>
      <c r="OA360">
        <v>0</v>
      </c>
      <c r="OB360">
        <v>0</v>
      </c>
      <c r="OC360">
        <v>0</v>
      </c>
      <c r="OD360">
        <v>1</v>
      </c>
      <c r="OE360">
        <v>1</v>
      </c>
      <c r="OF360">
        <v>1</v>
      </c>
      <c r="OG360">
        <v>1</v>
      </c>
      <c r="OH360">
        <v>1</v>
      </c>
      <c r="OI360">
        <v>1</v>
      </c>
      <c r="OJ360">
        <v>1</v>
      </c>
      <c r="OK360">
        <v>2</v>
      </c>
      <c r="OL360">
        <v>2</v>
      </c>
      <c r="OM360">
        <v>1</v>
      </c>
      <c r="ON360">
        <v>1</v>
      </c>
      <c r="OO360">
        <v>0</v>
      </c>
      <c r="OP360">
        <v>0</v>
      </c>
      <c r="OQ360">
        <v>0</v>
      </c>
      <c r="OR360">
        <v>0</v>
      </c>
      <c r="OS360">
        <v>0</v>
      </c>
      <c r="OT360" s="471">
        <v>0</v>
      </c>
      <c r="OU360" s="471">
        <v>0</v>
      </c>
      <c r="OV360" s="473">
        <v>0</v>
      </c>
      <c r="OW360" s="473">
        <v>0</v>
      </c>
      <c r="OX360" s="473"/>
      <c r="OY360" s="473"/>
      <c r="OZ360" s="473"/>
      <c r="PC360" s="473"/>
    </row>
    <row r="361" spans="1:436" x14ac:dyDescent="0.2">
      <c r="B361" s="1">
        <v>4</v>
      </c>
      <c r="C361" s="166">
        <f t="shared" ca="1" si="294"/>
        <v>0</v>
      </c>
      <c r="D361" s="154"/>
      <c r="E361" s="154"/>
      <c r="F361" s="154"/>
      <c r="G361">
        <v>4</v>
      </c>
      <c r="H361">
        <v>2</v>
      </c>
      <c r="I361" s="341">
        <v>2</v>
      </c>
      <c r="J361">
        <v>2</v>
      </c>
      <c r="K361">
        <v>1</v>
      </c>
      <c r="L361">
        <v>3</v>
      </c>
      <c r="M361">
        <v>2</v>
      </c>
      <c r="N361">
        <v>4</v>
      </c>
      <c r="O361">
        <v>2</v>
      </c>
      <c r="P361">
        <v>1</v>
      </c>
      <c r="Q361">
        <v>1</v>
      </c>
      <c r="R361">
        <v>1</v>
      </c>
      <c r="S361">
        <v>1</v>
      </c>
      <c r="T361">
        <v>3</v>
      </c>
      <c r="U361">
        <v>1</v>
      </c>
      <c r="V361">
        <v>2</v>
      </c>
      <c r="W361">
        <v>2</v>
      </c>
      <c r="X361">
        <v>2</v>
      </c>
      <c r="Y361">
        <v>2</v>
      </c>
      <c r="Z361">
        <v>0</v>
      </c>
      <c r="AA361">
        <v>0</v>
      </c>
      <c r="AB361">
        <v>0</v>
      </c>
      <c r="AC361">
        <v>1</v>
      </c>
      <c r="AD361">
        <v>1</v>
      </c>
      <c r="AE361">
        <v>1</v>
      </c>
      <c r="AF361">
        <v>0</v>
      </c>
      <c r="AG361">
        <v>0</v>
      </c>
      <c r="AH361">
        <v>0</v>
      </c>
      <c r="AI361">
        <v>0</v>
      </c>
      <c r="AJ361">
        <v>1</v>
      </c>
      <c r="AK361">
        <v>2</v>
      </c>
      <c r="AL361">
        <v>1</v>
      </c>
      <c r="AM361">
        <v>2</v>
      </c>
      <c r="AN361">
        <v>2</v>
      </c>
      <c r="AO361">
        <v>1</v>
      </c>
      <c r="AP361" s="362">
        <v>1</v>
      </c>
      <c r="AQ361">
        <v>1</v>
      </c>
      <c r="AR361">
        <v>1</v>
      </c>
      <c r="AS361">
        <v>1</v>
      </c>
      <c r="AT361">
        <v>1</v>
      </c>
      <c r="AU361">
        <v>0</v>
      </c>
      <c r="AV361">
        <v>0</v>
      </c>
      <c r="AW361" s="144">
        <v>0</v>
      </c>
      <c r="AX361" s="144">
        <v>0</v>
      </c>
      <c r="AY361" s="144">
        <v>1</v>
      </c>
      <c r="AZ361" s="144">
        <v>0</v>
      </c>
      <c r="BA361" s="144">
        <v>2</v>
      </c>
      <c r="BB361" s="144">
        <v>0</v>
      </c>
      <c r="BC361" s="144">
        <v>0</v>
      </c>
      <c r="BD361" s="144">
        <v>0</v>
      </c>
      <c r="BE361" s="144">
        <v>0</v>
      </c>
      <c r="BF361" s="144">
        <v>0</v>
      </c>
      <c r="BG361">
        <v>0</v>
      </c>
      <c r="BH361">
        <v>0</v>
      </c>
      <c r="BI361">
        <v>0</v>
      </c>
      <c r="BJ361">
        <v>0</v>
      </c>
      <c r="BK361">
        <v>2</v>
      </c>
      <c r="BL361">
        <v>2</v>
      </c>
      <c r="BM361">
        <v>0</v>
      </c>
      <c r="BN361">
        <v>1</v>
      </c>
      <c r="BO361">
        <v>1</v>
      </c>
      <c r="BP361">
        <v>1</v>
      </c>
      <c r="BQ361">
        <v>0</v>
      </c>
      <c r="BR361">
        <v>2</v>
      </c>
      <c r="BS361" s="343">
        <v>1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1</v>
      </c>
      <c r="CB361">
        <v>1</v>
      </c>
      <c r="CC361" s="329">
        <v>1</v>
      </c>
      <c r="CD361" s="329">
        <v>0</v>
      </c>
      <c r="CE361" s="329">
        <v>0</v>
      </c>
      <c r="CF361" s="329">
        <v>0</v>
      </c>
      <c r="CG361">
        <v>0</v>
      </c>
      <c r="CH361">
        <v>0</v>
      </c>
      <c r="CI361" s="329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0</v>
      </c>
      <c r="CU361">
        <v>2</v>
      </c>
      <c r="CV361">
        <v>2</v>
      </c>
      <c r="CW361">
        <v>2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  <c r="DG361">
        <v>0</v>
      </c>
      <c r="DH361">
        <v>0</v>
      </c>
      <c r="DI361">
        <v>0</v>
      </c>
      <c r="DJ361">
        <v>0</v>
      </c>
      <c r="DK361">
        <v>0</v>
      </c>
      <c r="DL361">
        <v>0</v>
      </c>
      <c r="DM361">
        <v>0</v>
      </c>
      <c r="DN361">
        <v>0</v>
      </c>
      <c r="DO361">
        <v>0</v>
      </c>
      <c r="DP361">
        <v>0</v>
      </c>
      <c r="DQ361">
        <v>0</v>
      </c>
      <c r="DR361" s="329">
        <v>0</v>
      </c>
      <c r="DS361">
        <v>0</v>
      </c>
      <c r="DT361" s="329"/>
      <c r="DU361" s="329"/>
      <c r="DV361" s="329"/>
      <c r="DW361" s="329"/>
      <c r="DX361" s="329"/>
      <c r="DY361" s="329"/>
      <c r="DZ361" s="329"/>
      <c r="EA361" s="329"/>
      <c r="EB361" s="329"/>
      <c r="EC361" s="329"/>
      <c r="ED361" s="329"/>
      <c r="EE361" s="329"/>
      <c r="EF361" s="329"/>
      <c r="EG361" s="329"/>
      <c r="EH361" s="329"/>
      <c r="EI361" s="329"/>
      <c r="EJ361" s="329"/>
      <c r="EK361" s="329"/>
      <c r="EL361" s="329"/>
      <c r="EM361" s="329"/>
      <c r="EN361" s="329"/>
      <c r="EP361" s="329"/>
      <c r="EQ361" s="329"/>
      <c r="ER361" s="329"/>
      <c r="ES361" s="329"/>
      <c r="ET361" s="329"/>
      <c r="EU361" s="329"/>
      <c r="EV361" s="329"/>
      <c r="EW361" s="329"/>
      <c r="EX361" s="329"/>
      <c r="EY361" s="329">
        <v>1</v>
      </c>
      <c r="EZ361" s="329">
        <v>1</v>
      </c>
      <c r="FA361" s="329">
        <v>1</v>
      </c>
      <c r="FB361" s="329">
        <v>1</v>
      </c>
      <c r="FC361" s="329"/>
      <c r="FD361" s="329">
        <v>1</v>
      </c>
      <c r="FE361" s="329">
        <v>1</v>
      </c>
      <c r="FF361" s="329">
        <v>1</v>
      </c>
      <c r="FG361" s="329">
        <v>3</v>
      </c>
      <c r="FH361" s="329">
        <v>3</v>
      </c>
      <c r="FI361" s="329">
        <v>2</v>
      </c>
      <c r="FJ361" s="329">
        <v>2</v>
      </c>
      <c r="FK361">
        <v>2</v>
      </c>
      <c r="FL361" s="329">
        <v>2</v>
      </c>
      <c r="FM361" s="329">
        <v>1</v>
      </c>
      <c r="FN361">
        <v>1</v>
      </c>
      <c r="FO361">
        <v>2</v>
      </c>
      <c r="FP361">
        <v>2</v>
      </c>
      <c r="FQ361" s="329">
        <v>1</v>
      </c>
      <c r="FR361">
        <v>2</v>
      </c>
      <c r="FS361" s="329">
        <v>2</v>
      </c>
      <c r="FT361">
        <v>3</v>
      </c>
      <c r="FU361" s="329">
        <v>2</v>
      </c>
      <c r="FV361" s="329">
        <v>1</v>
      </c>
      <c r="FW361" s="329">
        <v>1</v>
      </c>
      <c r="FX361" s="329">
        <v>0</v>
      </c>
      <c r="FY361" s="329">
        <v>0</v>
      </c>
      <c r="FZ361" s="329">
        <v>0</v>
      </c>
      <c r="GA361" s="329">
        <v>1</v>
      </c>
      <c r="GB361" s="329">
        <v>2</v>
      </c>
      <c r="GC361" s="329">
        <v>2</v>
      </c>
      <c r="GD361" s="329">
        <v>0</v>
      </c>
      <c r="GE361" s="329">
        <v>0</v>
      </c>
      <c r="GF361" s="329">
        <v>0</v>
      </c>
      <c r="GG361" s="329">
        <v>1</v>
      </c>
      <c r="GH361" s="329">
        <v>1</v>
      </c>
      <c r="GI361" s="329">
        <v>1</v>
      </c>
      <c r="GJ361" s="329">
        <v>1</v>
      </c>
      <c r="GK361" s="329">
        <v>2</v>
      </c>
      <c r="GL361" s="329">
        <v>3</v>
      </c>
      <c r="GM361" s="329">
        <v>2</v>
      </c>
      <c r="GN361" s="329">
        <v>3</v>
      </c>
      <c r="GO361" s="329">
        <v>3</v>
      </c>
      <c r="GP361">
        <v>3</v>
      </c>
      <c r="GQ361" s="329">
        <v>2</v>
      </c>
      <c r="GR361" s="329">
        <v>4</v>
      </c>
      <c r="GS361" s="329">
        <v>3</v>
      </c>
      <c r="GT361" s="329">
        <v>1</v>
      </c>
      <c r="GU361" s="329">
        <v>2</v>
      </c>
      <c r="GV361">
        <v>2</v>
      </c>
      <c r="GW361">
        <v>4</v>
      </c>
      <c r="GX361">
        <v>4</v>
      </c>
      <c r="GY361">
        <v>4</v>
      </c>
      <c r="GZ361">
        <v>4</v>
      </c>
      <c r="HA361">
        <v>4</v>
      </c>
      <c r="HB361">
        <v>8</v>
      </c>
      <c r="HC361">
        <v>7</v>
      </c>
      <c r="HD361">
        <v>5</v>
      </c>
      <c r="HE361">
        <v>4</v>
      </c>
      <c r="HF361">
        <v>3</v>
      </c>
      <c r="HG361">
        <v>3</v>
      </c>
      <c r="HH361">
        <v>3</v>
      </c>
      <c r="HI361">
        <v>1</v>
      </c>
      <c r="HJ361">
        <v>1</v>
      </c>
      <c r="HK361">
        <v>1</v>
      </c>
      <c r="HL361">
        <v>1</v>
      </c>
      <c r="HM361">
        <v>0</v>
      </c>
      <c r="HN361">
        <v>0</v>
      </c>
      <c r="HO361">
        <v>0</v>
      </c>
      <c r="HP361">
        <v>0</v>
      </c>
      <c r="HQ361">
        <v>1</v>
      </c>
      <c r="HR361">
        <v>1</v>
      </c>
      <c r="HS361">
        <v>1</v>
      </c>
      <c r="HT361">
        <v>1</v>
      </c>
      <c r="HU361">
        <v>1</v>
      </c>
      <c r="HV361">
        <v>1</v>
      </c>
      <c r="HW361">
        <v>1</v>
      </c>
      <c r="HX361">
        <v>1</v>
      </c>
      <c r="HY361">
        <v>1</v>
      </c>
      <c r="HZ361">
        <v>1</v>
      </c>
      <c r="IA361">
        <v>1</v>
      </c>
      <c r="IB361">
        <v>1</v>
      </c>
      <c r="IC361">
        <v>1</v>
      </c>
      <c r="ID361">
        <v>2</v>
      </c>
      <c r="IE361">
        <v>2</v>
      </c>
      <c r="IF361">
        <v>3</v>
      </c>
      <c r="IG361">
        <v>1</v>
      </c>
      <c r="IH361">
        <v>2</v>
      </c>
      <c r="II361">
        <v>1</v>
      </c>
      <c r="IJ361">
        <v>1</v>
      </c>
      <c r="IK361">
        <v>1</v>
      </c>
      <c r="IL361">
        <v>1</v>
      </c>
      <c r="IM361">
        <v>1</v>
      </c>
      <c r="IN361" s="341">
        <f t="shared" si="295"/>
        <v>1</v>
      </c>
      <c r="IO361">
        <v>1</v>
      </c>
      <c r="IP361">
        <v>0</v>
      </c>
      <c r="IQ361">
        <v>0</v>
      </c>
      <c r="IR361">
        <v>0</v>
      </c>
      <c r="IS361">
        <v>0</v>
      </c>
      <c r="IT361">
        <v>0</v>
      </c>
      <c r="IU361">
        <v>0</v>
      </c>
      <c r="IV361">
        <v>0</v>
      </c>
      <c r="IW361">
        <v>0</v>
      </c>
      <c r="IX361">
        <v>0</v>
      </c>
      <c r="IY361">
        <v>0</v>
      </c>
      <c r="IZ361">
        <v>0</v>
      </c>
      <c r="JA361">
        <v>0</v>
      </c>
      <c r="JB361">
        <v>0</v>
      </c>
      <c r="JC361" s="343">
        <f t="shared" si="296"/>
        <v>0</v>
      </c>
      <c r="JD361">
        <v>0</v>
      </c>
      <c r="JE361">
        <v>0</v>
      </c>
      <c r="JF361" s="362">
        <f t="shared" si="297"/>
        <v>0</v>
      </c>
      <c r="JG361">
        <v>0</v>
      </c>
      <c r="JH361">
        <v>0</v>
      </c>
      <c r="JI361">
        <v>0</v>
      </c>
      <c r="JJ361">
        <v>0</v>
      </c>
      <c r="JK361">
        <v>0</v>
      </c>
      <c r="JL361">
        <v>0</v>
      </c>
      <c r="JM361">
        <v>0</v>
      </c>
      <c r="JN361" s="341">
        <f t="shared" si="298"/>
        <v>0</v>
      </c>
      <c r="JO361">
        <v>0</v>
      </c>
      <c r="JP361">
        <v>0</v>
      </c>
      <c r="JQ361">
        <v>0</v>
      </c>
      <c r="JR361">
        <v>0</v>
      </c>
      <c r="JS361">
        <v>0</v>
      </c>
      <c r="JT361">
        <v>0</v>
      </c>
      <c r="JU361">
        <v>0</v>
      </c>
      <c r="JV361" s="341">
        <f t="shared" si="299"/>
        <v>0.5</v>
      </c>
      <c r="JW361">
        <v>1</v>
      </c>
      <c r="JX361">
        <v>1</v>
      </c>
      <c r="JY361">
        <v>0</v>
      </c>
      <c r="JZ361">
        <v>0</v>
      </c>
      <c r="KA361">
        <v>0</v>
      </c>
      <c r="KB361">
        <v>0</v>
      </c>
      <c r="KC361">
        <v>0</v>
      </c>
      <c r="KD361">
        <v>0</v>
      </c>
      <c r="KE361">
        <v>0</v>
      </c>
      <c r="KF361">
        <v>0</v>
      </c>
      <c r="KG361">
        <v>0</v>
      </c>
      <c r="KH361">
        <v>0</v>
      </c>
      <c r="KI361">
        <v>0</v>
      </c>
      <c r="KJ361">
        <v>0</v>
      </c>
      <c r="KK361">
        <v>0</v>
      </c>
      <c r="KL361">
        <v>0</v>
      </c>
      <c r="KM361">
        <v>0</v>
      </c>
      <c r="KN361">
        <v>0</v>
      </c>
      <c r="KO361">
        <v>0</v>
      </c>
      <c r="KP361">
        <v>0</v>
      </c>
      <c r="KQ361">
        <v>0</v>
      </c>
      <c r="KR361">
        <v>0</v>
      </c>
      <c r="KS361">
        <v>0</v>
      </c>
      <c r="KT361">
        <v>0</v>
      </c>
      <c r="KU361">
        <v>0</v>
      </c>
      <c r="KV361">
        <v>0</v>
      </c>
      <c r="KW361">
        <v>0</v>
      </c>
      <c r="KX361">
        <v>0</v>
      </c>
      <c r="KY361">
        <v>0</v>
      </c>
      <c r="KZ361" s="471">
        <v>0</v>
      </c>
      <c r="LA361" s="471">
        <v>0</v>
      </c>
      <c r="LB361" s="471">
        <v>0</v>
      </c>
      <c r="LC361" s="471">
        <v>0</v>
      </c>
      <c r="LD361" s="471">
        <v>0</v>
      </c>
      <c r="LE361" s="471">
        <v>0</v>
      </c>
      <c r="LF361" s="471">
        <v>0</v>
      </c>
      <c r="LG361" s="471">
        <v>0</v>
      </c>
      <c r="LH361" s="471">
        <v>0</v>
      </c>
      <c r="LI361" s="471">
        <v>0</v>
      </c>
      <c r="LJ361">
        <v>0</v>
      </c>
      <c r="LK361">
        <v>0</v>
      </c>
      <c r="LL361">
        <v>0</v>
      </c>
      <c r="LM361" s="473">
        <v>0</v>
      </c>
      <c r="LN361">
        <v>0</v>
      </c>
      <c r="LO361">
        <v>0</v>
      </c>
      <c r="LP361">
        <v>0</v>
      </c>
      <c r="LQ361">
        <v>0</v>
      </c>
      <c r="LR361">
        <v>0</v>
      </c>
      <c r="LS361">
        <v>0</v>
      </c>
      <c r="LT361">
        <v>0</v>
      </c>
      <c r="LU361">
        <v>0</v>
      </c>
      <c r="LV361">
        <v>0</v>
      </c>
      <c r="LW361">
        <v>0</v>
      </c>
      <c r="LX361">
        <v>0</v>
      </c>
      <c r="LY361">
        <v>0</v>
      </c>
      <c r="LZ361">
        <v>1</v>
      </c>
      <c r="MA361">
        <v>1</v>
      </c>
      <c r="MB361">
        <v>1</v>
      </c>
      <c r="MC361">
        <v>1</v>
      </c>
      <c r="MD361">
        <v>2</v>
      </c>
      <c r="ME361">
        <v>2</v>
      </c>
      <c r="MF361">
        <v>2</v>
      </c>
      <c r="MG361">
        <v>2</v>
      </c>
      <c r="MH361">
        <v>1</v>
      </c>
      <c r="MI361">
        <v>1</v>
      </c>
      <c r="MJ361">
        <v>1</v>
      </c>
      <c r="MK361">
        <v>0</v>
      </c>
      <c r="ML361">
        <v>0</v>
      </c>
      <c r="MM361">
        <v>0</v>
      </c>
      <c r="MN361">
        <v>0</v>
      </c>
      <c r="MO361" s="471">
        <v>0</v>
      </c>
      <c r="MP361" s="471">
        <v>0</v>
      </c>
      <c r="MQ361">
        <v>0</v>
      </c>
      <c r="MR361">
        <v>0</v>
      </c>
      <c r="MS361">
        <v>0</v>
      </c>
      <c r="MT361">
        <v>0</v>
      </c>
      <c r="MU361">
        <v>0</v>
      </c>
      <c r="MV361">
        <v>0</v>
      </c>
      <c r="MW361">
        <v>0</v>
      </c>
      <c r="MX361">
        <v>0</v>
      </c>
      <c r="MY361">
        <v>0</v>
      </c>
      <c r="MZ361">
        <v>0</v>
      </c>
      <c r="NA361">
        <v>0</v>
      </c>
      <c r="NB361">
        <v>0</v>
      </c>
      <c r="NC361">
        <v>0</v>
      </c>
      <c r="ND361">
        <v>0</v>
      </c>
      <c r="NE361">
        <v>0</v>
      </c>
      <c r="NF361">
        <v>0</v>
      </c>
      <c r="NG361">
        <v>0</v>
      </c>
      <c r="NH361">
        <v>0</v>
      </c>
      <c r="NI361">
        <v>1</v>
      </c>
      <c r="NJ361">
        <v>0</v>
      </c>
      <c r="NK361">
        <v>0</v>
      </c>
      <c r="NL361">
        <v>0</v>
      </c>
      <c r="NM361">
        <v>0</v>
      </c>
      <c r="NN361">
        <v>0</v>
      </c>
      <c r="NO361">
        <v>0</v>
      </c>
      <c r="NP361">
        <v>0</v>
      </c>
      <c r="NQ361">
        <v>0</v>
      </c>
      <c r="NR361">
        <v>0</v>
      </c>
      <c r="NS361">
        <v>0</v>
      </c>
      <c r="NT361">
        <v>0</v>
      </c>
      <c r="NU361">
        <v>0</v>
      </c>
      <c r="NV361">
        <v>0</v>
      </c>
      <c r="NW361">
        <v>0</v>
      </c>
      <c r="NX361">
        <v>0</v>
      </c>
      <c r="NY361">
        <v>0</v>
      </c>
      <c r="NZ361">
        <v>0</v>
      </c>
      <c r="OA361">
        <v>0</v>
      </c>
      <c r="OB361">
        <v>0</v>
      </c>
      <c r="OC361">
        <v>0</v>
      </c>
      <c r="OD361">
        <v>0</v>
      </c>
      <c r="OE361">
        <v>0</v>
      </c>
      <c r="OF361">
        <v>0</v>
      </c>
      <c r="OG361">
        <v>0</v>
      </c>
      <c r="OH361">
        <v>0</v>
      </c>
      <c r="OI361">
        <v>0</v>
      </c>
      <c r="OJ361">
        <v>0</v>
      </c>
      <c r="OK361">
        <v>0</v>
      </c>
      <c r="OL361">
        <v>0</v>
      </c>
      <c r="OM361">
        <v>0</v>
      </c>
      <c r="ON361">
        <v>0</v>
      </c>
      <c r="OO361">
        <v>0</v>
      </c>
      <c r="OP361">
        <v>0</v>
      </c>
      <c r="OQ361">
        <v>0</v>
      </c>
      <c r="OR361">
        <v>0</v>
      </c>
      <c r="OS361" s="471">
        <v>0</v>
      </c>
      <c r="OT361" s="471">
        <v>0</v>
      </c>
      <c r="OU361" s="471">
        <v>0</v>
      </c>
      <c r="OV361" s="473">
        <v>0</v>
      </c>
      <c r="OW361" s="473">
        <v>0</v>
      </c>
      <c r="OX361" s="473"/>
      <c r="OY361" s="473"/>
      <c r="OZ361" s="473"/>
      <c r="PC361" s="473"/>
    </row>
    <row r="362" spans="1:436" s="144" customFormat="1" x14ac:dyDescent="0.2">
      <c r="A362" s="55"/>
      <c r="B362" s="318">
        <v>5</v>
      </c>
      <c r="C362" s="319">
        <f t="shared" ca="1" si="294"/>
        <v>0</v>
      </c>
      <c r="D362" s="322"/>
      <c r="E362" s="322"/>
      <c r="F362" s="322"/>
      <c r="G362" s="144">
        <v>0</v>
      </c>
      <c r="H362" s="144">
        <v>0</v>
      </c>
      <c r="I362" s="343">
        <v>0</v>
      </c>
      <c r="J362" s="144">
        <v>0</v>
      </c>
      <c r="K362" s="144">
        <v>0</v>
      </c>
      <c r="L362" s="144">
        <v>0</v>
      </c>
      <c r="M362" s="144">
        <v>0</v>
      </c>
      <c r="N362" s="144">
        <v>0</v>
      </c>
      <c r="O362" s="144">
        <v>0</v>
      </c>
      <c r="P362" s="144">
        <v>0</v>
      </c>
      <c r="Q362" s="144">
        <v>0</v>
      </c>
      <c r="R362" s="144">
        <v>0</v>
      </c>
      <c r="S362" s="144">
        <v>0</v>
      </c>
      <c r="T362" s="144">
        <v>0</v>
      </c>
      <c r="U362" s="144">
        <v>0</v>
      </c>
      <c r="V362" s="144">
        <v>0</v>
      </c>
      <c r="W362" s="144">
        <v>0</v>
      </c>
      <c r="X362" s="144">
        <v>0</v>
      </c>
      <c r="Y362" s="144">
        <v>0</v>
      </c>
      <c r="Z362" s="144">
        <v>0</v>
      </c>
      <c r="AA362" s="144">
        <v>0</v>
      </c>
      <c r="AB362" s="144">
        <v>0</v>
      </c>
      <c r="AC362" s="144">
        <v>0</v>
      </c>
      <c r="AD362" s="144">
        <v>0</v>
      </c>
      <c r="AE362" s="144">
        <v>0</v>
      </c>
      <c r="AF362" s="144">
        <v>0</v>
      </c>
      <c r="AG362" s="144">
        <v>0</v>
      </c>
      <c r="AH362" s="144">
        <v>0</v>
      </c>
      <c r="AI362" s="144">
        <v>0</v>
      </c>
      <c r="AJ362" s="144">
        <v>0</v>
      </c>
      <c r="AK362" s="144">
        <v>0</v>
      </c>
      <c r="AL362" s="144">
        <v>0</v>
      </c>
      <c r="AM362" s="144">
        <v>0</v>
      </c>
      <c r="AN362" s="144">
        <v>0</v>
      </c>
      <c r="AO362" s="144">
        <v>0</v>
      </c>
      <c r="AP362" s="363">
        <v>0</v>
      </c>
      <c r="AQ362" s="144">
        <v>0</v>
      </c>
      <c r="AR362" s="144">
        <v>0</v>
      </c>
      <c r="AS362" s="144">
        <v>0</v>
      </c>
      <c r="AT362" s="144">
        <v>0</v>
      </c>
      <c r="AU362" s="144">
        <v>0</v>
      </c>
      <c r="AV362" s="144">
        <v>0</v>
      </c>
      <c r="AW362" s="144">
        <v>0</v>
      </c>
      <c r="AX362" s="144">
        <v>0</v>
      </c>
      <c r="AY362" s="144">
        <v>0</v>
      </c>
      <c r="AZ362" s="144">
        <v>0</v>
      </c>
      <c r="BA362" s="144">
        <v>0</v>
      </c>
      <c r="BB362" s="144">
        <v>0</v>
      </c>
      <c r="BC362" s="144">
        <v>0</v>
      </c>
      <c r="BD362" s="144">
        <v>0</v>
      </c>
      <c r="BE362" s="144">
        <v>0</v>
      </c>
      <c r="BF362" s="144">
        <v>0</v>
      </c>
      <c r="BG362" s="144">
        <v>0</v>
      </c>
      <c r="BH362" s="144">
        <v>0</v>
      </c>
      <c r="BI362" s="144">
        <v>0</v>
      </c>
      <c r="BJ362" s="144">
        <v>0</v>
      </c>
      <c r="BK362" s="144">
        <v>0</v>
      </c>
      <c r="BL362" s="144">
        <v>0</v>
      </c>
      <c r="BM362" s="144">
        <v>0</v>
      </c>
      <c r="BN362" s="144">
        <v>0</v>
      </c>
      <c r="BO362" s="144">
        <v>0</v>
      </c>
      <c r="BP362" s="144">
        <v>0</v>
      </c>
      <c r="BQ362" s="144">
        <v>0</v>
      </c>
      <c r="BR362" s="144">
        <v>0</v>
      </c>
      <c r="BS362" s="343">
        <v>0</v>
      </c>
      <c r="BT362" s="144">
        <v>0</v>
      </c>
      <c r="BU362" s="144">
        <v>0</v>
      </c>
      <c r="BV362" s="144">
        <v>0</v>
      </c>
      <c r="BW362" s="144">
        <v>0</v>
      </c>
      <c r="BX362" s="144">
        <v>0</v>
      </c>
      <c r="BY362" s="144">
        <v>0</v>
      </c>
      <c r="BZ362" s="144">
        <v>0</v>
      </c>
      <c r="CA362" s="144">
        <v>0</v>
      </c>
      <c r="CB362" s="144">
        <v>0</v>
      </c>
      <c r="CC362" s="329">
        <v>0</v>
      </c>
      <c r="CD362" s="329">
        <v>1</v>
      </c>
      <c r="CE362" s="329">
        <v>1</v>
      </c>
      <c r="CF362" s="329">
        <v>1</v>
      </c>
      <c r="CG362" s="144">
        <v>1</v>
      </c>
      <c r="CH362" s="144">
        <v>1</v>
      </c>
      <c r="CI362" s="329">
        <v>1</v>
      </c>
      <c r="CJ362" s="144">
        <v>1</v>
      </c>
      <c r="CK362" s="144">
        <v>1</v>
      </c>
      <c r="CL362" s="144">
        <v>2</v>
      </c>
      <c r="CM362" s="144">
        <v>2</v>
      </c>
      <c r="CN362" s="144">
        <v>2</v>
      </c>
      <c r="CO362" s="144">
        <v>2</v>
      </c>
      <c r="CP362" s="144">
        <v>2</v>
      </c>
      <c r="CQ362" s="144">
        <v>2</v>
      </c>
      <c r="CR362" s="144">
        <v>2</v>
      </c>
      <c r="CS362" s="144">
        <v>1</v>
      </c>
      <c r="CT362" s="144">
        <v>1</v>
      </c>
      <c r="CU362" s="144">
        <v>1</v>
      </c>
      <c r="CV362" s="144">
        <v>1</v>
      </c>
      <c r="CW362" s="144">
        <v>1</v>
      </c>
      <c r="CX362" s="144">
        <v>1</v>
      </c>
      <c r="CY362" s="144">
        <v>1</v>
      </c>
      <c r="CZ362" s="144">
        <v>1</v>
      </c>
      <c r="DA362" s="144">
        <v>1</v>
      </c>
      <c r="DB362" s="144">
        <v>1</v>
      </c>
      <c r="DC362" s="144">
        <v>1</v>
      </c>
      <c r="DD362" s="144">
        <v>1</v>
      </c>
      <c r="DE362" s="144">
        <v>1</v>
      </c>
      <c r="DF362" s="144">
        <v>1</v>
      </c>
      <c r="DG362" s="144">
        <v>1</v>
      </c>
      <c r="DH362" s="144">
        <v>1</v>
      </c>
      <c r="DI362" s="144">
        <v>1</v>
      </c>
      <c r="DJ362" s="144">
        <v>1</v>
      </c>
      <c r="DK362" s="144">
        <v>1</v>
      </c>
      <c r="DL362" s="144">
        <v>1</v>
      </c>
      <c r="DM362" s="144">
        <v>1</v>
      </c>
      <c r="DN362" s="144">
        <v>1</v>
      </c>
      <c r="DO362" s="144">
        <v>1</v>
      </c>
      <c r="DP362" s="144">
        <v>0</v>
      </c>
      <c r="DQ362" s="144">
        <v>0</v>
      </c>
      <c r="DR362" s="329">
        <v>0</v>
      </c>
      <c r="DS362" s="144">
        <v>0</v>
      </c>
      <c r="DT362" s="329"/>
      <c r="DU362" s="329"/>
      <c r="DV362" s="329"/>
      <c r="DW362" s="329"/>
      <c r="DX362" s="329"/>
      <c r="DY362" s="329"/>
      <c r="DZ362" s="329"/>
      <c r="EA362" s="329"/>
      <c r="EB362" s="329"/>
      <c r="EC362" s="329"/>
      <c r="ED362" s="329"/>
      <c r="EE362" s="329"/>
      <c r="EF362" s="329"/>
      <c r="EG362" s="329"/>
      <c r="EH362" s="329"/>
      <c r="EI362" s="329"/>
      <c r="EJ362" s="329"/>
      <c r="EK362" s="329"/>
      <c r="EL362" s="329"/>
      <c r="EM362" s="329"/>
      <c r="EN362" s="329"/>
      <c r="EP362" s="329"/>
      <c r="EQ362" s="329"/>
      <c r="ER362" s="329"/>
      <c r="ES362" s="329"/>
      <c r="ET362" s="329"/>
      <c r="EU362" s="329"/>
      <c r="EV362" s="329"/>
      <c r="EW362" s="329"/>
      <c r="EX362" s="329"/>
      <c r="EY362" s="329"/>
      <c r="EZ362" s="329"/>
      <c r="FA362" s="329"/>
      <c r="FB362" s="329"/>
      <c r="FC362" s="329"/>
      <c r="FD362" s="329"/>
      <c r="FE362" s="329"/>
      <c r="FF362" s="329"/>
      <c r="FG362" s="329"/>
      <c r="FH362" s="329"/>
      <c r="FI362" s="329"/>
      <c r="FJ362" s="329"/>
      <c r="FL362" s="329"/>
      <c r="FM362" s="329"/>
      <c r="FN362" s="144">
        <v>0</v>
      </c>
      <c r="FQ362" s="329">
        <v>0</v>
      </c>
      <c r="FR362" s="144">
        <v>0</v>
      </c>
      <c r="FS362" s="329">
        <v>0</v>
      </c>
      <c r="FT362" s="144">
        <v>0</v>
      </c>
      <c r="FU362" s="329">
        <v>0</v>
      </c>
      <c r="FV362" s="329">
        <v>0</v>
      </c>
      <c r="FW362" s="329">
        <v>0</v>
      </c>
      <c r="FX362" s="329">
        <v>0</v>
      </c>
      <c r="FY362" s="329">
        <v>0</v>
      </c>
      <c r="FZ362" s="329">
        <v>0</v>
      </c>
      <c r="GA362" s="329">
        <v>0</v>
      </c>
      <c r="GB362" s="329">
        <v>0</v>
      </c>
      <c r="GC362" s="329">
        <v>0</v>
      </c>
      <c r="GD362" s="329">
        <v>0</v>
      </c>
      <c r="GE362" s="329">
        <v>0</v>
      </c>
      <c r="GF362" s="329">
        <v>0</v>
      </c>
      <c r="GG362" s="329">
        <v>0</v>
      </c>
      <c r="GH362" s="329">
        <v>0</v>
      </c>
      <c r="GI362" s="329">
        <v>0</v>
      </c>
      <c r="GJ362" s="329">
        <v>0</v>
      </c>
      <c r="GK362" s="329">
        <v>0</v>
      </c>
      <c r="GL362" s="329">
        <v>0</v>
      </c>
      <c r="GM362" s="329">
        <v>0</v>
      </c>
      <c r="GN362" s="329">
        <v>0</v>
      </c>
      <c r="GO362" s="329">
        <v>0</v>
      </c>
      <c r="GP362" s="144">
        <v>0</v>
      </c>
      <c r="GQ362" s="329">
        <v>0</v>
      </c>
      <c r="GR362" s="329">
        <v>0</v>
      </c>
      <c r="GS362" s="329">
        <v>0</v>
      </c>
      <c r="GT362" s="329">
        <v>0</v>
      </c>
      <c r="GU362" s="329">
        <v>0</v>
      </c>
      <c r="GV362" s="144">
        <v>0</v>
      </c>
      <c r="GW362" s="144">
        <v>0</v>
      </c>
      <c r="GX362" s="144">
        <v>0</v>
      </c>
      <c r="GY362" s="144">
        <v>0</v>
      </c>
      <c r="GZ362" s="144">
        <v>0</v>
      </c>
      <c r="HA362" s="144">
        <v>1</v>
      </c>
      <c r="HB362" s="144">
        <v>1</v>
      </c>
      <c r="HC362" s="144">
        <v>1</v>
      </c>
      <c r="HD362" s="144">
        <v>0</v>
      </c>
      <c r="HE362" s="144">
        <v>0</v>
      </c>
      <c r="HF362" s="144">
        <v>0</v>
      </c>
      <c r="HG362" s="144">
        <v>0</v>
      </c>
      <c r="HH362" s="144">
        <v>0</v>
      </c>
      <c r="HI362" s="144">
        <v>0</v>
      </c>
      <c r="HJ362" s="144">
        <v>0</v>
      </c>
      <c r="HK362" s="144">
        <v>0</v>
      </c>
      <c r="HL362" s="144">
        <v>0</v>
      </c>
      <c r="HM362" s="144">
        <v>0</v>
      </c>
      <c r="HN362" s="144">
        <v>0</v>
      </c>
      <c r="HO362" s="144">
        <v>0</v>
      </c>
      <c r="HP362" s="144">
        <v>0</v>
      </c>
      <c r="HQ362" s="144">
        <v>0</v>
      </c>
      <c r="HR362" s="144">
        <v>0</v>
      </c>
      <c r="HS362" s="144">
        <v>0</v>
      </c>
      <c r="HT362" s="144">
        <v>0</v>
      </c>
      <c r="HU362" s="144">
        <v>0</v>
      </c>
      <c r="HV362" s="144">
        <v>0</v>
      </c>
      <c r="HW362" s="144">
        <v>0</v>
      </c>
      <c r="HX362" s="144">
        <v>0</v>
      </c>
      <c r="HY362" s="144">
        <v>0</v>
      </c>
      <c r="HZ362" s="144">
        <v>0</v>
      </c>
      <c r="IA362" s="144">
        <v>0</v>
      </c>
      <c r="IB362" s="144">
        <v>0</v>
      </c>
      <c r="IC362" s="144">
        <v>0</v>
      </c>
      <c r="ID362" s="144">
        <v>0</v>
      </c>
      <c r="IE362" s="144">
        <v>0</v>
      </c>
      <c r="IF362" s="144">
        <v>0</v>
      </c>
      <c r="IG362" s="144">
        <v>0</v>
      </c>
      <c r="IH362" s="144">
        <v>0</v>
      </c>
      <c r="II362" s="144">
        <v>0</v>
      </c>
      <c r="IJ362" s="144">
        <v>0</v>
      </c>
      <c r="IK362" s="144">
        <v>0</v>
      </c>
      <c r="IL362" s="144">
        <v>0</v>
      </c>
      <c r="IM362" s="144">
        <v>0</v>
      </c>
      <c r="IN362" s="341">
        <f t="shared" si="295"/>
        <v>0</v>
      </c>
      <c r="IO362" s="144">
        <v>0</v>
      </c>
      <c r="IP362" s="144">
        <v>0</v>
      </c>
      <c r="IQ362" s="144">
        <v>0</v>
      </c>
      <c r="IR362" s="144">
        <v>0</v>
      </c>
      <c r="IS362" s="144">
        <v>0</v>
      </c>
      <c r="IT362" s="144">
        <v>0</v>
      </c>
      <c r="IU362" s="144">
        <v>0</v>
      </c>
      <c r="IV362" s="144">
        <v>0</v>
      </c>
      <c r="IW362" s="144">
        <v>0</v>
      </c>
      <c r="IX362" s="144">
        <v>0</v>
      </c>
      <c r="IY362" s="144">
        <v>0</v>
      </c>
      <c r="IZ362" s="144">
        <v>0</v>
      </c>
      <c r="JA362" s="144">
        <v>0</v>
      </c>
      <c r="JB362" s="144">
        <v>0</v>
      </c>
      <c r="JC362" s="343">
        <f t="shared" si="296"/>
        <v>0</v>
      </c>
      <c r="JD362" s="144">
        <v>0</v>
      </c>
      <c r="JE362" s="144">
        <v>0</v>
      </c>
      <c r="JF362" s="362">
        <f t="shared" si="297"/>
        <v>0</v>
      </c>
      <c r="JG362" s="144">
        <v>0</v>
      </c>
      <c r="JH362" s="144">
        <v>0</v>
      </c>
      <c r="JI362" s="144">
        <v>0</v>
      </c>
      <c r="JJ362" s="144">
        <v>0</v>
      </c>
      <c r="JK362" s="144">
        <v>0</v>
      </c>
      <c r="JL362" s="144">
        <v>0</v>
      </c>
      <c r="JM362" s="144">
        <v>0</v>
      </c>
      <c r="JN362" s="341">
        <f t="shared" si="298"/>
        <v>0</v>
      </c>
      <c r="JO362" s="144">
        <v>0</v>
      </c>
      <c r="JP362" s="144">
        <v>0</v>
      </c>
      <c r="JQ362" s="144">
        <v>0</v>
      </c>
      <c r="JR362" s="144">
        <v>0</v>
      </c>
      <c r="JS362" s="144">
        <v>0</v>
      </c>
      <c r="JT362" s="144">
        <v>0</v>
      </c>
      <c r="JU362" s="144">
        <v>0</v>
      </c>
      <c r="JV362" s="341">
        <f t="shared" si="299"/>
        <v>0</v>
      </c>
      <c r="JW362" s="144">
        <v>0</v>
      </c>
      <c r="JX362" s="144">
        <v>0</v>
      </c>
      <c r="JY362" s="144">
        <v>0</v>
      </c>
      <c r="JZ362" s="144">
        <v>0</v>
      </c>
      <c r="KA362" s="144">
        <v>0</v>
      </c>
      <c r="KB362" s="144">
        <v>0</v>
      </c>
      <c r="KC362" s="144">
        <v>0</v>
      </c>
      <c r="KD362" s="144">
        <v>0</v>
      </c>
      <c r="KE362" s="144">
        <v>0</v>
      </c>
      <c r="KF362" s="144">
        <v>0</v>
      </c>
      <c r="KG362" s="144">
        <v>0</v>
      </c>
      <c r="KH362" s="144">
        <v>0</v>
      </c>
      <c r="KI362" s="144">
        <v>0</v>
      </c>
      <c r="KJ362" s="144">
        <v>0</v>
      </c>
      <c r="KK362" s="144">
        <v>0</v>
      </c>
      <c r="KL362" s="144">
        <v>0</v>
      </c>
      <c r="KM362" s="144">
        <v>0</v>
      </c>
      <c r="KN362" s="144">
        <v>0</v>
      </c>
      <c r="KO362" s="144">
        <v>0</v>
      </c>
      <c r="KP362" s="144">
        <v>0</v>
      </c>
      <c r="KQ362" s="144">
        <v>0</v>
      </c>
      <c r="KR362" s="144">
        <v>0</v>
      </c>
      <c r="KS362" s="144">
        <v>0</v>
      </c>
      <c r="KT362" s="144">
        <v>0</v>
      </c>
      <c r="KU362" s="144">
        <v>1</v>
      </c>
      <c r="KV362" s="144">
        <v>0</v>
      </c>
      <c r="KW362" s="144">
        <v>0</v>
      </c>
      <c r="KX362" s="144">
        <v>0</v>
      </c>
      <c r="KY362" s="144">
        <v>0</v>
      </c>
      <c r="KZ362" s="144">
        <v>0</v>
      </c>
      <c r="LA362" s="144">
        <v>0</v>
      </c>
      <c r="LB362" s="144">
        <v>0</v>
      </c>
      <c r="LC362" s="144">
        <v>0</v>
      </c>
      <c r="LD362" s="144">
        <v>0</v>
      </c>
      <c r="LE362" s="144">
        <v>0</v>
      </c>
      <c r="LF362" s="144">
        <v>0</v>
      </c>
      <c r="LG362" s="144">
        <v>0</v>
      </c>
      <c r="LH362" s="144">
        <v>0</v>
      </c>
      <c r="LI362" s="144">
        <v>0</v>
      </c>
      <c r="LJ362" s="144">
        <v>0</v>
      </c>
      <c r="LK362" s="144">
        <v>0</v>
      </c>
      <c r="LL362" s="144">
        <v>0</v>
      </c>
      <c r="LM362" s="473">
        <v>0</v>
      </c>
      <c r="LN362" s="144">
        <v>0</v>
      </c>
      <c r="LO362" s="144">
        <v>0</v>
      </c>
      <c r="LP362" s="144">
        <v>0</v>
      </c>
      <c r="LQ362" s="144">
        <v>0</v>
      </c>
      <c r="LR362" s="144">
        <v>0</v>
      </c>
      <c r="LS362" s="144">
        <v>0</v>
      </c>
      <c r="LT362" s="144">
        <v>0</v>
      </c>
      <c r="LU362" s="144">
        <v>0</v>
      </c>
      <c r="LV362" s="144">
        <v>0</v>
      </c>
      <c r="LW362" s="144">
        <v>0</v>
      </c>
      <c r="LX362" s="144">
        <v>0</v>
      </c>
      <c r="LY362" s="144">
        <v>0</v>
      </c>
      <c r="LZ362" s="144">
        <v>0</v>
      </c>
      <c r="MA362" s="144">
        <v>0</v>
      </c>
      <c r="MB362" s="144">
        <v>0</v>
      </c>
      <c r="MC362" s="144">
        <v>0</v>
      </c>
      <c r="MD362" s="144">
        <v>0</v>
      </c>
      <c r="ME362" s="144">
        <v>0</v>
      </c>
      <c r="MF362" s="144">
        <v>0</v>
      </c>
      <c r="MG362" s="144">
        <v>0</v>
      </c>
      <c r="MH362" s="144">
        <v>0</v>
      </c>
      <c r="MI362" s="144">
        <v>0</v>
      </c>
      <c r="MJ362" s="144">
        <v>0</v>
      </c>
      <c r="MK362" s="144">
        <v>0</v>
      </c>
      <c r="ML362" s="144">
        <v>0</v>
      </c>
      <c r="MM362" s="144">
        <v>0</v>
      </c>
      <c r="MN362" s="144">
        <v>0</v>
      </c>
      <c r="MO362" s="144">
        <v>0</v>
      </c>
      <c r="MP362" s="144">
        <v>0</v>
      </c>
      <c r="MQ362" s="144">
        <v>0</v>
      </c>
      <c r="MR362" s="144">
        <v>0</v>
      </c>
      <c r="MS362" s="144">
        <v>0</v>
      </c>
      <c r="MT362" s="144">
        <v>0</v>
      </c>
      <c r="MU362" s="144">
        <v>0</v>
      </c>
      <c r="MV362" s="144">
        <v>0</v>
      </c>
      <c r="MW362" s="144">
        <v>0</v>
      </c>
      <c r="MX362" s="144">
        <v>0</v>
      </c>
      <c r="MY362" s="144">
        <v>0</v>
      </c>
      <c r="MZ362" s="144">
        <v>0</v>
      </c>
      <c r="NA362" s="144">
        <v>0</v>
      </c>
      <c r="NB362" s="144">
        <v>0</v>
      </c>
      <c r="NC362" s="144">
        <v>0</v>
      </c>
      <c r="ND362" s="144">
        <v>0</v>
      </c>
      <c r="NE362" s="144">
        <v>0</v>
      </c>
      <c r="NF362" s="144">
        <v>0</v>
      </c>
      <c r="NG362" s="144">
        <v>0</v>
      </c>
      <c r="NH362" s="144">
        <v>0</v>
      </c>
      <c r="NI362" s="144">
        <v>0</v>
      </c>
      <c r="NJ362" s="144">
        <v>0</v>
      </c>
      <c r="NK362" s="144">
        <v>0</v>
      </c>
      <c r="NL362" s="144">
        <v>0</v>
      </c>
      <c r="NM362" s="144">
        <v>0</v>
      </c>
      <c r="NN362" s="144">
        <v>0</v>
      </c>
      <c r="NO362" s="144">
        <v>0</v>
      </c>
      <c r="NP362" s="144">
        <v>0</v>
      </c>
      <c r="NQ362" s="144">
        <v>0</v>
      </c>
      <c r="NR362" s="144">
        <v>0</v>
      </c>
      <c r="NS362" s="144">
        <v>0</v>
      </c>
      <c r="NT362" s="144">
        <v>0</v>
      </c>
      <c r="NU362" s="144">
        <v>0</v>
      </c>
      <c r="NV362" s="144">
        <v>0</v>
      </c>
      <c r="NW362" s="144">
        <v>0</v>
      </c>
      <c r="NX362" s="144">
        <v>0</v>
      </c>
      <c r="NY362" s="144">
        <v>0</v>
      </c>
      <c r="NZ362" s="144">
        <v>0</v>
      </c>
      <c r="OA362" s="144">
        <v>0</v>
      </c>
      <c r="OB362" s="144">
        <v>0</v>
      </c>
      <c r="OC362" s="144">
        <v>0</v>
      </c>
      <c r="OD362" s="144">
        <v>0</v>
      </c>
      <c r="OE362" s="144">
        <v>0</v>
      </c>
      <c r="OF362" s="144">
        <v>0</v>
      </c>
      <c r="OG362" s="144">
        <v>0</v>
      </c>
      <c r="OH362" s="144">
        <v>0</v>
      </c>
      <c r="OI362" s="144">
        <v>0</v>
      </c>
      <c r="OJ362" s="144">
        <v>0</v>
      </c>
      <c r="OK362" s="144">
        <v>0</v>
      </c>
      <c r="OL362" s="144">
        <v>0</v>
      </c>
      <c r="OM362" s="144">
        <v>0</v>
      </c>
      <c r="ON362" s="144">
        <v>0</v>
      </c>
      <c r="OO362" s="144">
        <v>0</v>
      </c>
      <c r="OP362" s="144">
        <v>0</v>
      </c>
      <c r="OQ362" s="144">
        <v>0</v>
      </c>
      <c r="OR362" s="144">
        <v>0</v>
      </c>
      <c r="OS362" s="471">
        <v>0</v>
      </c>
      <c r="OT362" s="471">
        <v>0</v>
      </c>
      <c r="OU362" s="471">
        <v>0</v>
      </c>
      <c r="OV362" s="473">
        <v>0</v>
      </c>
      <c r="OW362" s="473">
        <v>0</v>
      </c>
      <c r="OX362" s="473"/>
      <c r="OY362" s="473"/>
      <c r="OZ362" s="473"/>
      <c r="PC362" s="473"/>
    </row>
    <row r="363" spans="1:436" s="144" customFormat="1" x14ac:dyDescent="0.2">
      <c r="A363" s="318"/>
      <c r="B363" s="318">
        <v>6</v>
      </c>
      <c r="C363" s="319">
        <f t="shared" ca="1" si="294"/>
        <v>0</v>
      </c>
      <c r="D363" s="322"/>
      <c r="E363" s="322"/>
      <c r="F363" s="322"/>
      <c r="G363" s="144">
        <v>0</v>
      </c>
      <c r="H363" s="144">
        <v>0</v>
      </c>
      <c r="I363" s="343">
        <v>0</v>
      </c>
      <c r="J363" s="144">
        <v>0</v>
      </c>
      <c r="K363" s="144">
        <v>0</v>
      </c>
      <c r="L363" s="144">
        <v>0</v>
      </c>
      <c r="M363" s="144">
        <v>0</v>
      </c>
      <c r="N363" s="144">
        <v>0</v>
      </c>
      <c r="O363" s="144">
        <v>0</v>
      </c>
      <c r="P363" s="144">
        <v>0</v>
      </c>
      <c r="Q363" s="144">
        <v>0</v>
      </c>
      <c r="R363" s="144">
        <v>0</v>
      </c>
      <c r="S363" s="144">
        <v>0</v>
      </c>
      <c r="T363" s="144">
        <v>0</v>
      </c>
      <c r="U363" s="144">
        <v>0</v>
      </c>
      <c r="V363" s="144">
        <v>0</v>
      </c>
      <c r="W363" s="144">
        <v>0</v>
      </c>
      <c r="X363" s="144">
        <v>0</v>
      </c>
      <c r="Y363" s="144">
        <v>0</v>
      </c>
      <c r="Z363" s="144">
        <v>0</v>
      </c>
      <c r="AA363" s="144">
        <v>0</v>
      </c>
      <c r="AB363" s="144">
        <v>0</v>
      </c>
      <c r="AC363" s="144">
        <v>0</v>
      </c>
      <c r="AD363" s="144">
        <v>0</v>
      </c>
      <c r="AE363" s="144">
        <v>0</v>
      </c>
      <c r="AF363" s="144">
        <v>0</v>
      </c>
      <c r="AG363" s="144">
        <v>0</v>
      </c>
      <c r="AH363" s="144">
        <v>0</v>
      </c>
      <c r="AI363" s="144">
        <v>0</v>
      </c>
      <c r="AJ363" s="144">
        <v>0</v>
      </c>
      <c r="AK363" s="144">
        <v>0</v>
      </c>
      <c r="AL363" s="144">
        <v>0</v>
      </c>
      <c r="AM363" s="144">
        <v>0</v>
      </c>
      <c r="AN363" s="144">
        <v>0</v>
      </c>
      <c r="AO363" s="144">
        <v>0</v>
      </c>
      <c r="AP363" s="363">
        <v>0</v>
      </c>
      <c r="AQ363" s="144">
        <v>0</v>
      </c>
      <c r="AR363" s="144">
        <v>0</v>
      </c>
      <c r="AS363" s="144">
        <v>0</v>
      </c>
      <c r="AT363" s="144">
        <v>0</v>
      </c>
      <c r="AU363" s="144">
        <v>0</v>
      </c>
      <c r="AV363" s="144">
        <v>0</v>
      </c>
      <c r="AW363" s="144">
        <v>0</v>
      </c>
      <c r="AX363" s="144">
        <v>0</v>
      </c>
      <c r="AY363" s="144">
        <v>0</v>
      </c>
      <c r="AZ363" s="144">
        <v>0</v>
      </c>
      <c r="BA363" s="144">
        <v>0</v>
      </c>
      <c r="BB363" s="144">
        <v>0</v>
      </c>
      <c r="BC363" s="144">
        <v>0</v>
      </c>
      <c r="BD363" s="144">
        <v>0</v>
      </c>
      <c r="BE363" s="144">
        <v>0</v>
      </c>
      <c r="BF363" s="144">
        <v>0</v>
      </c>
      <c r="BG363" s="144">
        <v>0</v>
      </c>
      <c r="BH363" s="144">
        <v>0</v>
      </c>
      <c r="BI363" s="144">
        <v>0</v>
      </c>
      <c r="BJ363" s="144">
        <v>0</v>
      </c>
      <c r="BK363" s="144">
        <v>0</v>
      </c>
      <c r="BL363" s="144">
        <v>0</v>
      </c>
      <c r="BM363" s="144">
        <v>0</v>
      </c>
      <c r="BN363" s="144">
        <v>0</v>
      </c>
      <c r="BO363" s="144">
        <v>0</v>
      </c>
      <c r="BP363" s="144">
        <v>0</v>
      </c>
      <c r="BQ363" s="144">
        <v>0</v>
      </c>
      <c r="BR363" s="144">
        <v>0</v>
      </c>
      <c r="BS363" s="343">
        <v>0</v>
      </c>
      <c r="BT363" s="144">
        <v>0</v>
      </c>
      <c r="BU363" s="144">
        <v>0</v>
      </c>
      <c r="BV363" s="144">
        <v>0</v>
      </c>
      <c r="BW363" s="144">
        <v>0</v>
      </c>
      <c r="BX363" s="144">
        <v>1</v>
      </c>
      <c r="BY363" s="144">
        <v>1</v>
      </c>
      <c r="BZ363" s="144">
        <v>1</v>
      </c>
      <c r="CA363" s="144">
        <v>1</v>
      </c>
      <c r="CB363" s="144">
        <v>1</v>
      </c>
      <c r="CC363" s="329">
        <v>1</v>
      </c>
      <c r="CD363" s="329">
        <v>1</v>
      </c>
      <c r="CE363" s="329">
        <v>1</v>
      </c>
      <c r="CF363" s="329">
        <v>1</v>
      </c>
      <c r="CG363" s="144">
        <v>1</v>
      </c>
      <c r="CH363" s="144">
        <v>1</v>
      </c>
      <c r="CI363" s="329">
        <v>1</v>
      </c>
      <c r="CJ363" s="144">
        <v>0</v>
      </c>
      <c r="CK363" s="144">
        <v>0</v>
      </c>
      <c r="CL363" s="144">
        <v>0</v>
      </c>
      <c r="CM363" s="144">
        <v>0</v>
      </c>
      <c r="CN363" s="144">
        <v>0</v>
      </c>
      <c r="CO363" s="144">
        <v>1</v>
      </c>
      <c r="CP363" s="144">
        <v>1</v>
      </c>
      <c r="CQ363" s="144">
        <v>1</v>
      </c>
      <c r="CR363" s="144">
        <v>1</v>
      </c>
      <c r="CS363" s="144">
        <v>1</v>
      </c>
      <c r="CT363" s="144">
        <v>1</v>
      </c>
      <c r="CU363" s="144">
        <v>1</v>
      </c>
      <c r="CV363" s="144">
        <v>1</v>
      </c>
      <c r="CW363" s="144">
        <v>1</v>
      </c>
      <c r="CX363" s="144">
        <v>1</v>
      </c>
      <c r="CY363" s="144">
        <v>0</v>
      </c>
      <c r="CZ363" s="144">
        <v>0</v>
      </c>
      <c r="DA363" s="144">
        <v>0</v>
      </c>
      <c r="DB363" s="144">
        <v>0</v>
      </c>
      <c r="DC363" s="144">
        <v>0</v>
      </c>
      <c r="DD363" s="144">
        <v>0</v>
      </c>
      <c r="DE363" s="144">
        <v>0</v>
      </c>
      <c r="DF363" s="144">
        <v>0</v>
      </c>
      <c r="DG363" s="144">
        <v>0</v>
      </c>
      <c r="DH363" s="144">
        <v>0</v>
      </c>
      <c r="DI363" s="144">
        <v>0</v>
      </c>
      <c r="DJ363" s="144">
        <v>0</v>
      </c>
      <c r="DK363" s="144">
        <v>0</v>
      </c>
      <c r="DL363" s="144">
        <v>0</v>
      </c>
      <c r="DM363" s="144">
        <v>0</v>
      </c>
      <c r="DN363" s="144">
        <v>0</v>
      </c>
      <c r="DO363" s="144">
        <v>0</v>
      </c>
      <c r="DP363" s="144">
        <v>0</v>
      </c>
      <c r="DQ363" s="144">
        <v>0</v>
      </c>
      <c r="DR363" s="329">
        <v>0</v>
      </c>
      <c r="DS363" s="144">
        <v>0</v>
      </c>
      <c r="DT363" s="329"/>
      <c r="DU363" s="329"/>
      <c r="DV363" s="329"/>
      <c r="DW363" s="329"/>
      <c r="DX363" s="329">
        <v>1</v>
      </c>
      <c r="DY363" s="329">
        <v>1</v>
      </c>
      <c r="DZ363" s="329">
        <v>1</v>
      </c>
      <c r="EA363" s="329">
        <v>1</v>
      </c>
      <c r="EB363" s="329">
        <v>1</v>
      </c>
      <c r="EC363" s="329">
        <v>1</v>
      </c>
      <c r="ED363" s="329">
        <v>1</v>
      </c>
      <c r="EE363" s="329"/>
      <c r="EF363" s="329"/>
      <c r="EG363" s="329"/>
      <c r="EH363" s="329"/>
      <c r="EI363" s="329"/>
      <c r="EJ363" s="329"/>
      <c r="EK363" s="329"/>
      <c r="EL363" s="329"/>
      <c r="EM363" s="329"/>
      <c r="EN363" s="329"/>
      <c r="EP363" s="329"/>
      <c r="EQ363" s="329"/>
      <c r="ER363" s="329"/>
      <c r="ES363" s="329"/>
      <c r="ET363" s="329"/>
      <c r="EU363" s="329"/>
      <c r="EV363" s="329"/>
      <c r="EW363" s="329"/>
      <c r="EX363" s="329"/>
      <c r="EY363" s="329"/>
      <c r="EZ363" s="329"/>
      <c r="FA363" s="329"/>
      <c r="FB363" s="329"/>
      <c r="FC363" s="329"/>
      <c r="FD363" s="329"/>
      <c r="FE363" s="329"/>
      <c r="FF363" s="329"/>
      <c r="FG363" s="329"/>
      <c r="FH363" s="329"/>
      <c r="FI363" s="329"/>
      <c r="FJ363" s="329"/>
      <c r="FL363" s="329"/>
      <c r="FM363" s="329"/>
      <c r="FN363" s="144">
        <v>0</v>
      </c>
      <c r="FQ363" s="329">
        <v>0</v>
      </c>
      <c r="FR363" s="144">
        <v>0</v>
      </c>
      <c r="FS363" s="329">
        <v>0</v>
      </c>
      <c r="FT363" s="144">
        <v>0</v>
      </c>
      <c r="FU363" s="329">
        <v>0</v>
      </c>
      <c r="FV363" s="329">
        <v>0</v>
      </c>
      <c r="FW363" s="329">
        <v>0</v>
      </c>
      <c r="FX363" s="329">
        <v>0</v>
      </c>
      <c r="FY363" s="329">
        <v>0</v>
      </c>
      <c r="FZ363" s="329">
        <v>0</v>
      </c>
      <c r="GA363" s="329">
        <v>0</v>
      </c>
      <c r="GB363" s="329">
        <v>0</v>
      </c>
      <c r="GC363" s="329">
        <v>0</v>
      </c>
      <c r="GD363" s="329">
        <v>0</v>
      </c>
      <c r="GE363" s="329">
        <v>0</v>
      </c>
      <c r="GF363" s="329">
        <v>0</v>
      </c>
      <c r="GG363" s="329">
        <v>0</v>
      </c>
      <c r="GH363" s="329">
        <v>0</v>
      </c>
      <c r="GI363" s="329">
        <v>0</v>
      </c>
      <c r="GJ363" s="329">
        <v>0</v>
      </c>
      <c r="GK363" s="329">
        <v>0</v>
      </c>
      <c r="GL363" s="329">
        <v>0</v>
      </c>
      <c r="GM363" s="329">
        <v>0</v>
      </c>
      <c r="GN363" s="329">
        <v>0</v>
      </c>
      <c r="GO363" s="329">
        <v>0</v>
      </c>
      <c r="GP363" s="144">
        <v>0</v>
      </c>
      <c r="GQ363" s="329">
        <v>0</v>
      </c>
      <c r="GR363" s="329">
        <v>0</v>
      </c>
      <c r="GS363" s="329">
        <v>0</v>
      </c>
      <c r="GT363" s="329">
        <v>0</v>
      </c>
      <c r="GU363" s="329">
        <v>0</v>
      </c>
      <c r="GV363" s="144">
        <v>0</v>
      </c>
      <c r="GW363" s="144">
        <v>0</v>
      </c>
      <c r="GX363" s="144">
        <v>0</v>
      </c>
      <c r="GY363" s="144">
        <v>0</v>
      </c>
      <c r="GZ363" s="144">
        <v>0</v>
      </c>
      <c r="HA363" s="144">
        <v>0</v>
      </c>
      <c r="HB363" s="144">
        <v>0</v>
      </c>
      <c r="HC363" s="144">
        <v>0</v>
      </c>
      <c r="HD363" s="144">
        <v>0</v>
      </c>
      <c r="HE363" s="144">
        <v>0</v>
      </c>
      <c r="HF363" s="144">
        <v>0</v>
      </c>
      <c r="HG363" s="144">
        <v>0</v>
      </c>
      <c r="HH363" s="144">
        <v>0</v>
      </c>
      <c r="HI363" s="144">
        <v>0</v>
      </c>
      <c r="HJ363" s="144">
        <v>0</v>
      </c>
      <c r="HK363" s="144">
        <v>0</v>
      </c>
      <c r="HL363" s="144">
        <v>0</v>
      </c>
      <c r="HM363" s="144">
        <v>0</v>
      </c>
      <c r="HN363" s="144">
        <v>0</v>
      </c>
      <c r="HO363" s="144">
        <v>0</v>
      </c>
      <c r="HP363" s="144">
        <v>0</v>
      </c>
      <c r="HQ363" s="144">
        <v>0</v>
      </c>
      <c r="HR363" s="144">
        <v>0</v>
      </c>
      <c r="HS363" s="144">
        <v>0</v>
      </c>
      <c r="HT363" s="144">
        <v>0</v>
      </c>
      <c r="HU363" s="144">
        <v>0</v>
      </c>
      <c r="HV363" s="144">
        <v>0</v>
      </c>
      <c r="HW363" s="144">
        <v>0</v>
      </c>
      <c r="HX363" s="144">
        <v>0</v>
      </c>
      <c r="HY363" s="144">
        <v>0</v>
      </c>
      <c r="HZ363" s="144">
        <v>0</v>
      </c>
      <c r="IA363" s="144">
        <v>0</v>
      </c>
      <c r="IB363" s="144">
        <v>0</v>
      </c>
      <c r="IC363" s="144">
        <v>0</v>
      </c>
      <c r="ID363" s="144">
        <v>0</v>
      </c>
      <c r="IE363" s="144">
        <v>0</v>
      </c>
      <c r="IF363" s="144">
        <v>0</v>
      </c>
      <c r="IG363" s="144">
        <v>0</v>
      </c>
      <c r="IH363" s="144">
        <v>0</v>
      </c>
      <c r="II363" s="144">
        <v>0</v>
      </c>
      <c r="IJ363" s="144">
        <v>0</v>
      </c>
      <c r="IK363" s="144">
        <v>0</v>
      </c>
      <c r="IL363" s="144">
        <v>0</v>
      </c>
      <c r="IM363" s="144">
        <v>0</v>
      </c>
      <c r="IN363" s="341">
        <f t="shared" si="295"/>
        <v>0</v>
      </c>
      <c r="IO363" s="144">
        <v>0</v>
      </c>
      <c r="IP363" s="144">
        <v>0</v>
      </c>
      <c r="IQ363" s="144">
        <v>0</v>
      </c>
      <c r="IR363" s="144">
        <v>0</v>
      </c>
      <c r="IS363" s="144">
        <v>0</v>
      </c>
      <c r="IT363" s="144">
        <v>0</v>
      </c>
      <c r="IU363" s="144">
        <v>0</v>
      </c>
      <c r="IV363" s="144">
        <v>0</v>
      </c>
      <c r="IW363" s="144">
        <v>0</v>
      </c>
      <c r="IX363" s="144">
        <v>0</v>
      </c>
      <c r="IY363" s="144">
        <v>0</v>
      </c>
      <c r="IZ363" s="144">
        <v>0</v>
      </c>
      <c r="JA363" s="144">
        <v>0</v>
      </c>
      <c r="JB363" s="144">
        <v>0</v>
      </c>
      <c r="JC363" s="343">
        <f t="shared" si="296"/>
        <v>0</v>
      </c>
      <c r="JD363" s="144">
        <v>0</v>
      </c>
      <c r="JE363" s="144">
        <v>0</v>
      </c>
      <c r="JF363" s="362">
        <f t="shared" si="297"/>
        <v>0</v>
      </c>
      <c r="JG363" s="144">
        <v>0</v>
      </c>
      <c r="JH363" s="144">
        <v>0</v>
      </c>
      <c r="JI363" s="144">
        <v>0</v>
      </c>
      <c r="JJ363" s="144">
        <v>0</v>
      </c>
      <c r="JK363" s="144">
        <v>0</v>
      </c>
      <c r="JL363" s="144">
        <v>0</v>
      </c>
      <c r="JM363" s="144">
        <v>0</v>
      </c>
      <c r="JN363" s="341">
        <f t="shared" si="298"/>
        <v>0</v>
      </c>
      <c r="JO363" s="144">
        <v>0</v>
      </c>
      <c r="JP363" s="144">
        <v>0</v>
      </c>
      <c r="JQ363" s="144">
        <v>0</v>
      </c>
      <c r="JR363" s="144">
        <v>0</v>
      </c>
      <c r="JS363" s="144">
        <v>0</v>
      </c>
      <c r="JT363" s="144">
        <v>0</v>
      </c>
      <c r="JU363" s="144">
        <v>0</v>
      </c>
      <c r="JV363" s="341">
        <f t="shared" si="299"/>
        <v>0</v>
      </c>
      <c r="JW363" s="144">
        <v>0</v>
      </c>
      <c r="JX363" s="144">
        <v>0</v>
      </c>
      <c r="JY363" s="144">
        <v>0</v>
      </c>
      <c r="JZ363" s="144">
        <v>0</v>
      </c>
      <c r="KA363" s="144">
        <v>0</v>
      </c>
      <c r="KB363" s="144">
        <v>0</v>
      </c>
      <c r="KC363" s="144">
        <v>0</v>
      </c>
      <c r="KD363" s="144">
        <v>0</v>
      </c>
      <c r="KE363" s="144">
        <v>0</v>
      </c>
      <c r="KF363" s="144">
        <v>0</v>
      </c>
      <c r="KG363" s="144">
        <v>0</v>
      </c>
      <c r="KH363" s="144">
        <v>0</v>
      </c>
      <c r="KI363" s="144">
        <v>0</v>
      </c>
      <c r="KJ363" s="144">
        <v>0</v>
      </c>
      <c r="KK363" s="144">
        <v>0</v>
      </c>
      <c r="KL363" s="144">
        <v>0</v>
      </c>
      <c r="KM363" s="144">
        <v>0</v>
      </c>
      <c r="KN363" s="144">
        <v>0</v>
      </c>
      <c r="KO363" s="144">
        <v>0</v>
      </c>
      <c r="KP363" s="144">
        <v>0</v>
      </c>
      <c r="KQ363" s="144">
        <v>0</v>
      </c>
      <c r="KR363" s="144">
        <v>0</v>
      </c>
      <c r="KS363" s="144">
        <v>0</v>
      </c>
      <c r="KT363" s="144">
        <v>0</v>
      </c>
      <c r="KU363" s="144">
        <v>0</v>
      </c>
      <c r="KV363" s="144">
        <v>0</v>
      </c>
      <c r="KW363" s="144">
        <v>0</v>
      </c>
      <c r="KX363" s="144">
        <v>0</v>
      </c>
      <c r="KY363" s="144">
        <v>0</v>
      </c>
      <c r="KZ363" s="144">
        <v>0</v>
      </c>
      <c r="LA363" s="144">
        <v>0</v>
      </c>
      <c r="LB363" s="144">
        <v>0</v>
      </c>
      <c r="LC363" s="144">
        <v>0</v>
      </c>
      <c r="LD363" s="144">
        <v>0</v>
      </c>
      <c r="LE363" s="144">
        <v>0</v>
      </c>
      <c r="LF363" s="144">
        <v>0</v>
      </c>
      <c r="LG363" s="144">
        <v>0</v>
      </c>
      <c r="LH363" s="144">
        <v>0</v>
      </c>
      <c r="LI363" s="144">
        <v>0</v>
      </c>
      <c r="LJ363" s="144">
        <v>0</v>
      </c>
      <c r="LK363" s="144">
        <v>0</v>
      </c>
      <c r="LL363" s="144">
        <v>0</v>
      </c>
      <c r="LM363" s="473">
        <v>0</v>
      </c>
      <c r="LN363" s="144">
        <v>0</v>
      </c>
      <c r="LO363" s="144">
        <v>0</v>
      </c>
      <c r="LP363" s="144">
        <v>0</v>
      </c>
      <c r="LQ363" s="144">
        <v>0</v>
      </c>
      <c r="LR363" s="144">
        <v>0</v>
      </c>
      <c r="LS363" s="144">
        <v>0</v>
      </c>
      <c r="LT363" s="144">
        <v>0</v>
      </c>
      <c r="LU363" s="144">
        <v>0</v>
      </c>
      <c r="LV363" s="144">
        <v>0</v>
      </c>
      <c r="LW363" s="144">
        <v>0</v>
      </c>
      <c r="LX363" s="144">
        <v>0</v>
      </c>
      <c r="LY363" s="144">
        <v>0</v>
      </c>
      <c r="LZ363" s="144">
        <v>0</v>
      </c>
      <c r="MA363" s="144">
        <v>0</v>
      </c>
      <c r="MB363" s="144">
        <v>0</v>
      </c>
      <c r="MC363" s="144">
        <v>0</v>
      </c>
      <c r="MD363" s="144">
        <v>0</v>
      </c>
      <c r="ME363" s="144">
        <v>0</v>
      </c>
      <c r="MF363" s="144">
        <v>0</v>
      </c>
      <c r="MG363" s="144">
        <v>0</v>
      </c>
      <c r="MH363" s="144">
        <v>0</v>
      </c>
      <c r="MI363" s="144">
        <v>0</v>
      </c>
      <c r="MJ363" s="144">
        <v>0</v>
      </c>
      <c r="MK363" s="144">
        <v>0</v>
      </c>
      <c r="ML363" s="144">
        <v>0</v>
      </c>
      <c r="MM363" s="144">
        <v>0</v>
      </c>
      <c r="MN363" s="144">
        <v>0</v>
      </c>
      <c r="MO363" s="144">
        <v>0</v>
      </c>
      <c r="MP363" s="144">
        <v>0</v>
      </c>
      <c r="MQ363" s="144">
        <v>0</v>
      </c>
      <c r="MR363" s="144">
        <v>0</v>
      </c>
      <c r="MS363" s="144">
        <v>0</v>
      </c>
      <c r="MT363" s="144">
        <v>0</v>
      </c>
      <c r="MU363" s="144">
        <v>0</v>
      </c>
      <c r="MV363" s="144">
        <v>0</v>
      </c>
      <c r="MW363" s="144">
        <v>0</v>
      </c>
      <c r="MX363" s="144">
        <v>0</v>
      </c>
      <c r="MY363" s="144">
        <v>0</v>
      </c>
      <c r="MZ363" s="144">
        <v>0</v>
      </c>
      <c r="NA363" s="144">
        <v>0</v>
      </c>
      <c r="NB363" s="144">
        <v>0</v>
      </c>
      <c r="NC363" s="144">
        <v>0</v>
      </c>
      <c r="ND363" s="144">
        <v>0</v>
      </c>
      <c r="NE363" s="144">
        <v>0</v>
      </c>
      <c r="NF363" s="144">
        <v>0</v>
      </c>
      <c r="NG363" s="144">
        <v>0</v>
      </c>
      <c r="NH363" s="144">
        <v>0</v>
      </c>
      <c r="NI363" s="144">
        <v>0</v>
      </c>
      <c r="NJ363" s="144">
        <v>0</v>
      </c>
      <c r="NK363" s="144">
        <v>0</v>
      </c>
      <c r="NL363" s="144">
        <v>0</v>
      </c>
      <c r="NM363" s="144">
        <v>0</v>
      </c>
      <c r="NN363" s="144">
        <v>0</v>
      </c>
      <c r="NO363" s="144">
        <v>0</v>
      </c>
      <c r="NP363" s="144">
        <v>0</v>
      </c>
      <c r="NQ363" s="144">
        <v>0</v>
      </c>
      <c r="NR363" s="144">
        <v>0</v>
      </c>
      <c r="NS363" s="144">
        <v>0</v>
      </c>
      <c r="NT363" s="144">
        <v>0</v>
      </c>
      <c r="NU363" s="144">
        <v>0</v>
      </c>
      <c r="NV363" s="144">
        <v>0</v>
      </c>
      <c r="NW363" s="144">
        <v>0</v>
      </c>
      <c r="NX363" s="144">
        <v>0</v>
      </c>
      <c r="NY363" s="144">
        <v>0</v>
      </c>
      <c r="NZ363" s="144">
        <v>0</v>
      </c>
      <c r="OA363" s="144">
        <v>0</v>
      </c>
      <c r="OB363" s="144">
        <v>0</v>
      </c>
      <c r="OC363" s="144">
        <v>0</v>
      </c>
      <c r="OD363" s="144">
        <v>0</v>
      </c>
      <c r="OE363" s="144">
        <v>0</v>
      </c>
      <c r="OF363" s="144">
        <v>0</v>
      </c>
      <c r="OG363" s="144">
        <v>0</v>
      </c>
      <c r="OH363" s="144">
        <v>0</v>
      </c>
      <c r="OI363" s="144">
        <v>0</v>
      </c>
      <c r="OJ363" s="144">
        <v>0</v>
      </c>
      <c r="OK363" s="144">
        <v>0</v>
      </c>
      <c r="OL363" s="144">
        <v>0</v>
      </c>
      <c r="OM363" s="144">
        <v>0</v>
      </c>
      <c r="ON363" s="144">
        <v>0</v>
      </c>
      <c r="OO363" s="144">
        <v>0</v>
      </c>
      <c r="OP363" s="144">
        <v>0</v>
      </c>
      <c r="OQ363" s="144">
        <v>0</v>
      </c>
      <c r="OR363" s="144">
        <v>0</v>
      </c>
      <c r="OS363" s="471">
        <v>0</v>
      </c>
      <c r="OT363" s="471">
        <v>0</v>
      </c>
      <c r="OU363" s="471">
        <v>0</v>
      </c>
      <c r="OV363" s="473">
        <v>0</v>
      </c>
      <c r="OW363" s="473">
        <v>0</v>
      </c>
      <c r="OX363" s="473"/>
      <c r="OY363" s="473"/>
      <c r="OZ363" s="473"/>
      <c r="PC363" s="473"/>
    </row>
    <row r="364" spans="1:436" s="144" customFormat="1" x14ac:dyDescent="0.2">
      <c r="A364" s="55"/>
      <c r="B364" s="318">
        <v>7</v>
      </c>
      <c r="C364" s="319">
        <f t="shared" ca="1" si="294"/>
        <v>0</v>
      </c>
      <c r="D364" s="322"/>
      <c r="E364" s="322"/>
      <c r="F364" s="322"/>
      <c r="G364" s="144">
        <v>0</v>
      </c>
      <c r="H364" s="144">
        <v>0</v>
      </c>
      <c r="I364" s="343">
        <v>0</v>
      </c>
      <c r="J364" s="144">
        <v>0</v>
      </c>
      <c r="K364" s="144">
        <v>0</v>
      </c>
      <c r="L364" s="144">
        <v>0</v>
      </c>
      <c r="M364" s="144">
        <v>0</v>
      </c>
      <c r="N364" s="144">
        <v>0</v>
      </c>
      <c r="O364" s="144">
        <v>0</v>
      </c>
      <c r="P364" s="144">
        <v>0</v>
      </c>
      <c r="Q364" s="144">
        <v>0</v>
      </c>
      <c r="R364" s="144">
        <v>0</v>
      </c>
      <c r="S364" s="144">
        <v>0</v>
      </c>
      <c r="T364" s="144">
        <v>0</v>
      </c>
      <c r="U364" s="144">
        <v>0</v>
      </c>
      <c r="V364" s="144">
        <v>0</v>
      </c>
      <c r="W364" s="144">
        <v>0</v>
      </c>
      <c r="X364" s="144">
        <v>0</v>
      </c>
      <c r="Y364" s="144">
        <v>0</v>
      </c>
      <c r="Z364" s="144">
        <v>0</v>
      </c>
      <c r="AA364" s="144">
        <v>0</v>
      </c>
      <c r="AB364" s="144">
        <v>0</v>
      </c>
      <c r="AC364" s="144">
        <v>0</v>
      </c>
      <c r="AD364" s="144">
        <v>0</v>
      </c>
      <c r="AE364" s="144">
        <v>0</v>
      </c>
      <c r="AF364" s="144">
        <v>0</v>
      </c>
      <c r="AG364" s="144">
        <v>0</v>
      </c>
      <c r="AH364" s="144">
        <v>0</v>
      </c>
      <c r="AI364" s="144">
        <v>0</v>
      </c>
      <c r="AJ364" s="144">
        <v>0</v>
      </c>
      <c r="AK364" s="144">
        <v>0</v>
      </c>
      <c r="AL364" s="144">
        <v>0</v>
      </c>
      <c r="AM364" s="144">
        <v>0</v>
      </c>
      <c r="AN364" s="144">
        <v>0</v>
      </c>
      <c r="AO364" s="144">
        <v>0</v>
      </c>
      <c r="AP364" s="363">
        <v>0</v>
      </c>
      <c r="AQ364" s="144">
        <v>0</v>
      </c>
      <c r="AR364" s="144">
        <v>0</v>
      </c>
      <c r="AS364" s="144">
        <v>0</v>
      </c>
      <c r="AT364" s="144">
        <v>0</v>
      </c>
      <c r="AU364" s="144">
        <v>0</v>
      </c>
      <c r="AV364" s="144">
        <v>0</v>
      </c>
      <c r="AW364" s="144">
        <v>0</v>
      </c>
      <c r="AX364" s="144">
        <v>0</v>
      </c>
      <c r="AY364" s="144">
        <v>0</v>
      </c>
      <c r="AZ364" s="144">
        <v>0</v>
      </c>
      <c r="BA364" s="144">
        <v>0</v>
      </c>
      <c r="BB364" s="144">
        <v>0</v>
      </c>
      <c r="BC364" s="144">
        <v>0</v>
      </c>
      <c r="BD364" s="144">
        <v>0</v>
      </c>
      <c r="BE364" s="144">
        <v>0</v>
      </c>
      <c r="BF364" s="144">
        <v>0</v>
      </c>
      <c r="BG364" s="144">
        <v>0</v>
      </c>
      <c r="BH364" s="144">
        <v>0</v>
      </c>
      <c r="BI364" s="144">
        <v>0</v>
      </c>
      <c r="BJ364" s="144">
        <v>0</v>
      </c>
      <c r="BK364" s="144">
        <v>0</v>
      </c>
      <c r="BL364" s="144">
        <v>0</v>
      </c>
      <c r="BM364" s="144">
        <v>0</v>
      </c>
      <c r="BN364" s="144">
        <v>0</v>
      </c>
      <c r="BO364" s="144">
        <v>0</v>
      </c>
      <c r="BP364" s="144">
        <v>0</v>
      </c>
      <c r="BQ364" s="144">
        <v>0</v>
      </c>
      <c r="BR364" s="144">
        <v>0</v>
      </c>
      <c r="BS364" s="343">
        <v>0</v>
      </c>
      <c r="BT364" s="144">
        <v>0</v>
      </c>
      <c r="BU364" s="144">
        <v>0</v>
      </c>
      <c r="BV364" s="144">
        <v>0</v>
      </c>
      <c r="BW364" s="144">
        <v>0</v>
      </c>
      <c r="BX364" s="144">
        <v>0</v>
      </c>
      <c r="BY364" s="144">
        <v>0</v>
      </c>
      <c r="BZ364" s="144">
        <v>0</v>
      </c>
      <c r="CA364" s="144">
        <v>0</v>
      </c>
      <c r="CB364" s="144">
        <v>0</v>
      </c>
      <c r="CC364" s="329">
        <v>0</v>
      </c>
      <c r="CD364" s="329">
        <v>0</v>
      </c>
      <c r="CE364" s="329">
        <v>0</v>
      </c>
      <c r="CF364" s="329">
        <v>0</v>
      </c>
      <c r="CG364" s="144">
        <v>0</v>
      </c>
      <c r="CH364" s="144">
        <v>0</v>
      </c>
      <c r="CI364" s="329">
        <v>0</v>
      </c>
      <c r="CJ364" s="144">
        <v>0</v>
      </c>
      <c r="CK364" s="144">
        <v>0</v>
      </c>
      <c r="CL364" s="144">
        <v>0</v>
      </c>
      <c r="CM364" s="144">
        <v>0</v>
      </c>
      <c r="CN364" s="144">
        <v>0</v>
      </c>
      <c r="CO364" s="144">
        <v>0</v>
      </c>
      <c r="CP364" s="144">
        <v>0</v>
      </c>
      <c r="CQ364" s="144">
        <v>0</v>
      </c>
      <c r="CR364" s="144">
        <v>0</v>
      </c>
      <c r="CS364" s="144">
        <v>0</v>
      </c>
      <c r="CT364" s="144">
        <v>0</v>
      </c>
      <c r="CU364" s="144">
        <v>0</v>
      </c>
      <c r="CV364" s="144">
        <v>0</v>
      </c>
      <c r="CW364" s="144">
        <v>0</v>
      </c>
      <c r="CX364" s="144">
        <v>0</v>
      </c>
      <c r="CY364" s="144">
        <v>0</v>
      </c>
      <c r="CZ364" s="144">
        <v>0</v>
      </c>
      <c r="DA364" s="144">
        <v>0</v>
      </c>
      <c r="DB364" s="144">
        <v>0</v>
      </c>
      <c r="DC364" s="144">
        <v>0</v>
      </c>
      <c r="DD364" s="144">
        <v>0</v>
      </c>
      <c r="DE364" s="144">
        <v>0</v>
      </c>
      <c r="DF364" s="144">
        <v>0</v>
      </c>
      <c r="DG364" s="144">
        <v>0</v>
      </c>
      <c r="DH364" s="144">
        <v>0</v>
      </c>
      <c r="DI364" s="144">
        <v>0</v>
      </c>
      <c r="DJ364" s="144">
        <v>0</v>
      </c>
      <c r="DK364" s="144">
        <v>0</v>
      </c>
      <c r="DL364" s="144">
        <v>0</v>
      </c>
      <c r="DM364" s="144">
        <v>0</v>
      </c>
      <c r="DN364" s="144">
        <v>0</v>
      </c>
      <c r="DO364" s="144">
        <v>0</v>
      </c>
      <c r="DP364" s="144">
        <v>0</v>
      </c>
      <c r="DQ364" s="144">
        <v>0</v>
      </c>
      <c r="DR364" s="329">
        <v>0</v>
      </c>
      <c r="DS364" s="144">
        <v>0</v>
      </c>
      <c r="DT364" s="329"/>
      <c r="DU364" s="329"/>
      <c r="DV364" s="329"/>
      <c r="DW364" s="329"/>
      <c r="DX364" s="329"/>
      <c r="DY364" s="329"/>
      <c r="DZ364" s="329"/>
      <c r="EA364" s="329"/>
      <c r="EB364" s="329"/>
      <c r="EC364" s="329"/>
      <c r="ED364" s="329"/>
      <c r="EE364" s="329"/>
      <c r="EF364" s="329"/>
      <c r="EG364" s="329"/>
      <c r="EH364" s="329"/>
      <c r="EI364" s="329"/>
      <c r="EJ364" s="329"/>
      <c r="EK364" s="329"/>
      <c r="EL364" s="329"/>
      <c r="EM364" s="329"/>
      <c r="EN364" s="329"/>
      <c r="EP364" s="329"/>
      <c r="EQ364" s="329"/>
      <c r="ER364" s="329"/>
      <c r="ES364" s="329"/>
      <c r="ET364" s="329"/>
      <c r="EU364" s="329"/>
      <c r="EV364" s="329"/>
      <c r="EW364" s="329"/>
      <c r="EX364" s="329"/>
      <c r="EY364" s="329"/>
      <c r="EZ364" s="329"/>
      <c r="FA364" s="329"/>
      <c r="FB364" s="329"/>
      <c r="FC364" s="329"/>
      <c r="FD364" s="329"/>
      <c r="FE364" s="329"/>
      <c r="FF364" s="329"/>
      <c r="FG364" s="329"/>
      <c r="FH364" s="329"/>
      <c r="FI364" s="329"/>
      <c r="FJ364" s="329"/>
      <c r="FL364" s="329"/>
      <c r="FM364" s="329"/>
      <c r="FN364" s="144">
        <v>0</v>
      </c>
      <c r="FQ364" s="329">
        <v>0</v>
      </c>
      <c r="FR364" s="144">
        <v>0</v>
      </c>
      <c r="FS364" s="329">
        <v>0</v>
      </c>
      <c r="FT364" s="144">
        <v>0</v>
      </c>
      <c r="FU364" s="329">
        <v>0</v>
      </c>
      <c r="FV364" s="329">
        <v>0</v>
      </c>
      <c r="FW364" s="329">
        <v>0</v>
      </c>
      <c r="FX364" s="329">
        <v>0</v>
      </c>
      <c r="FY364" s="329">
        <v>0</v>
      </c>
      <c r="FZ364" s="329">
        <v>0</v>
      </c>
      <c r="GA364" s="329">
        <v>0</v>
      </c>
      <c r="GB364" s="329">
        <v>0</v>
      </c>
      <c r="GC364" s="329">
        <v>0</v>
      </c>
      <c r="GD364" s="329">
        <v>0</v>
      </c>
      <c r="GE364" s="329">
        <v>0</v>
      </c>
      <c r="GF364" s="329">
        <v>0</v>
      </c>
      <c r="GG364" s="329">
        <v>0</v>
      </c>
      <c r="GH364" s="329">
        <v>0</v>
      </c>
      <c r="GI364" s="329">
        <v>0</v>
      </c>
      <c r="GJ364" s="329">
        <v>0</v>
      </c>
      <c r="GK364" s="329">
        <v>0</v>
      </c>
      <c r="GL364" s="329">
        <v>0</v>
      </c>
      <c r="GM364" s="329">
        <v>0</v>
      </c>
      <c r="GN364" s="329">
        <v>0</v>
      </c>
      <c r="GO364" s="329">
        <v>0</v>
      </c>
      <c r="GP364" s="144">
        <v>0</v>
      </c>
      <c r="GQ364" s="329">
        <v>0</v>
      </c>
      <c r="GR364" s="329">
        <v>0</v>
      </c>
      <c r="GS364" s="329">
        <v>0</v>
      </c>
      <c r="GT364" s="329">
        <v>0</v>
      </c>
      <c r="GU364" s="329">
        <v>0</v>
      </c>
      <c r="GV364" s="144">
        <v>0</v>
      </c>
      <c r="GW364" s="144">
        <v>0</v>
      </c>
      <c r="GX364" s="144">
        <v>0</v>
      </c>
      <c r="GY364" s="144">
        <v>0</v>
      </c>
      <c r="GZ364" s="144">
        <v>0</v>
      </c>
      <c r="HA364" s="144">
        <v>0</v>
      </c>
      <c r="HB364" s="144">
        <v>0</v>
      </c>
      <c r="HC364" s="144">
        <v>0</v>
      </c>
      <c r="HD364" s="144">
        <v>0</v>
      </c>
      <c r="HE364" s="144">
        <v>0</v>
      </c>
      <c r="HF364" s="144">
        <v>0</v>
      </c>
      <c r="HG364" s="144">
        <v>0</v>
      </c>
      <c r="HH364" s="144">
        <v>0</v>
      </c>
      <c r="HI364" s="144">
        <v>0</v>
      </c>
      <c r="HJ364" s="144">
        <v>0</v>
      </c>
      <c r="HK364" s="144">
        <v>0</v>
      </c>
      <c r="HL364" s="144">
        <v>0</v>
      </c>
      <c r="HM364" s="144">
        <v>0</v>
      </c>
      <c r="HN364" s="144">
        <v>0</v>
      </c>
      <c r="HO364" s="144">
        <v>0</v>
      </c>
      <c r="HP364" s="144">
        <v>0</v>
      </c>
      <c r="HQ364" s="144">
        <v>0</v>
      </c>
      <c r="HR364" s="144">
        <v>0</v>
      </c>
      <c r="HS364" s="144">
        <v>0</v>
      </c>
      <c r="HT364" s="144">
        <v>0</v>
      </c>
      <c r="HU364" s="144">
        <v>0</v>
      </c>
      <c r="HV364" s="144">
        <v>0</v>
      </c>
      <c r="HW364" s="144">
        <v>0</v>
      </c>
      <c r="HX364" s="144">
        <v>0</v>
      </c>
      <c r="HY364" s="144">
        <v>0</v>
      </c>
      <c r="HZ364" s="144">
        <v>0</v>
      </c>
      <c r="IA364" s="144">
        <v>0</v>
      </c>
      <c r="IB364" s="144">
        <v>0</v>
      </c>
      <c r="IC364" s="144">
        <v>0</v>
      </c>
      <c r="ID364" s="144">
        <v>0</v>
      </c>
      <c r="IE364" s="144">
        <v>0</v>
      </c>
      <c r="IF364" s="144">
        <v>0</v>
      </c>
      <c r="IG364" s="144">
        <v>0</v>
      </c>
      <c r="IH364" s="144">
        <v>0</v>
      </c>
      <c r="II364" s="144">
        <v>0</v>
      </c>
      <c r="IJ364" s="144">
        <v>0</v>
      </c>
      <c r="IK364" s="144">
        <v>0</v>
      </c>
      <c r="IL364" s="144">
        <v>0</v>
      </c>
      <c r="IM364" s="144">
        <v>0</v>
      </c>
      <c r="IN364" s="341">
        <f t="shared" si="295"/>
        <v>0</v>
      </c>
      <c r="IO364" s="144">
        <v>0</v>
      </c>
      <c r="IP364" s="144">
        <v>0</v>
      </c>
      <c r="IQ364" s="144">
        <v>0</v>
      </c>
      <c r="IR364" s="144">
        <v>0</v>
      </c>
      <c r="IS364" s="144">
        <v>0</v>
      </c>
      <c r="IT364" s="144">
        <v>0</v>
      </c>
      <c r="IU364" s="144">
        <v>0</v>
      </c>
      <c r="IV364" s="144">
        <v>0</v>
      </c>
      <c r="IW364" s="144">
        <v>0</v>
      </c>
      <c r="IX364" s="144">
        <v>0</v>
      </c>
      <c r="IY364" s="144">
        <v>0</v>
      </c>
      <c r="IZ364" s="144">
        <v>0</v>
      </c>
      <c r="JA364" s="144">
        <v>0</v>
      </c>
      <c r="JB364" s="144">
        <v>0</v>
      </c>
      <c r="JC364" s="343">
        <f t="shared" si="296"/>
        <v>0</v>
      </c>
      <c r="JD364" s="144">
        <v>0</v>
      </c>
      <c r="JE364" s="144">
        <v>0</v>
      </c>
      <c r="JF364" s="362">
        <f t="shared" si="297"/>
        <v>0</v>
      </c>
      <c r="JG364" s="144">
        <v>0</v>
      </c>
      <c r="JH364" s="144">
        <v>0</v>
      </c>
      <c r="JI364" s="144">
        <v>0</v>
      </c>
      <c r="JJ364" s="144">
        <v>0</v>
      </c>
      <c r="JK364" s="144">
        <v>0</v>
      </c>
      <c r="JL364" s="144">
        <v>0</v>
      </c>
      <c r="JM364" s="144">
        <v>0</v>
      </c>
      <c r="JN364" s="341">
        <f t="shared" si="298"/>
        <v>0</v>
      </c>
      <c r="JO364" s="144">
        <v>0</v>
      </c>
      <c r="JP364" s="144">
        <v>0</v>
      </c>
      <c r="JQ364" s="144">
        <v>0</v>
      </c>
      <c r="JR364" s="144">
        <v>0</v>
      </c>
      <c r="JS364" s="144">
        <v>0</v>
      </c>
      <c r="JT364" s="144">
        <v>0</v>
      </c>
      <c r="JU364" s="144">
        <v>0</v>
      </c>
      <c r="JV364" s="341">
        <f t="shared" si="299"/>
        <v>0</v>
      </c>
      <c r="JW364" s="144">
        <v>0</v>
      </c>
      <c r="JX364" s="144">
        <v>0</v>
      </c>
      <c r="JY364" s="144">
        <v>0</v>
      </c>
      <c r="JZ364" s="144">
        <v>0</v>
      </c>
      <c r="KA364" s="144">
        <v>0</v>
      </c>
      <c r="KB364" s="144">
        <v>0</v>
      </c>
      <c r="KC364" s="144">
        <v>0</v>
      </c>
      <c r="KD364" s="144">
        <v>0</v>
      </c>
      <c r="KE364" s="144">
        <v>0</v>
      </c>
      <c r="KF364" s="144">
        <v>0</v>
      </c>
      <c r="KG364" s="144">
        <v>0</v>
      </c>
      <c r="KH364" s="144">
        <v>0</v>
      </c>
      <c r="KI364" s="144">
        <v>0</v>
      </c>
      <c r="KJ364" s="144">
        <v>0</v>
      </c>
      <c r="KK364" s="144">
        <v>0</v>
      </c>
      <c r="KL364" s="144">
        <v>0</v>
      </c>
      <c r="KM364" s="144">
        <v>0</v>
      </c>
      <c r="KN364" s="144">
        <v>0</v>
      </c>
      <c r="KO364" s="144">
        <v>0</v>
      </c>
      <c r="KP364" s="144">
        <v>0</v>
      </c>
      <c r="KQ364" s="144">
        <v>0</v>
      </c>
      <c r="KR364" s="144">
        <v>0</v>
      </c>
      <c r="KS364" s="144">
        <v>0</v>
      </c>
      <c r="KT364" s="144">
        <v>0</v>
      </c>
      <c r="KU364" s="144">
        <v>0</v>
      </c>
      <c r="KV364" s="144">
        <v>0</v>
      </c>
      <c r="KW364" s="144">
        <v>0</v>
      </c>
      <c r="KX364" s="144">
        <v>0</v>
      </c>
      <c r="KY364" s="144">
        <v>0</v>
      </c>
      <c r="KZ364" s="144">
        <v>0</v>
      </c>
      <c r="LA364" s="144">
        <v>0</v>
      </c>
      <c r="LB364" s="144">
        <v>0</v>
      </c>
      <c r="LC364" s="144">
        <v>0</v>
      </c>
      <c r="LD364" s="144">
        <v>0</v>
      </c>
      <c r="LE364" s="144">
        <v>0</v>
      </c>
      <c r="LF364" s="144">
        <v>0</v>
      </c>
      <c r="LG364" s="144">
        <v>0</v>
      </c>
      <c r="LH364" s="144">
        <v>0</v>
      </c>
      <c r="LI364" s="144">
        <v>0</v>
      </c>
      <c r="LJ364" s="144">
        <v>0</v>
      </c>
      <c r="LK364" s="144">
        <v>0</v>
      </c>
      <c r="LL364" s="144">
        <v>0</v>
      </c>
      <c r="LM364" s="473">
        <v>0</v>
      </c>
      <c r="LN364" s="144">
        <v>0</v>
      </c>
      <c r="LO364" s="144">
        <v>0</v>
      </c>
      <c r="LP364" s="144">
        <v>0</v>
      </c>
      <c r="LQ364" s="144">
        <v>0</v>
      </c>
      <c r="LR364" s="144">
        <v>0</v>
      </c>
      <c r="LS364" s="144">
        <v>0</v>
      </c>
      <c r="LT364" s="144">
        <v>0</v>
      </c>
      <c r="LU364" s="144">
        <v>0</v>
      </c>
      <c r="LV364" s="144">
        <v>0</v>
      </c>
      <c r="LW364" s="144">
        <v>0</v>
      </c>
      <c r="LX364" s="144">
        <v>0</v>
      </c>
      <c r="LY364" s="144">
        <v>0</v>
      </c>
      <c r="LZ364" s="144">
        <v>0</v>
      </c>
      <c r="MA364" s="144">
        <v>0</v>
      </c>
      <c r="MB364" s="144">
        <v>0</v>
      </c>
      <c r="MC364" s="144">
        <v>0</v>
      </c>
      <c r="MD364" s="144">
        <v>0</v>
      </c>
      <c r="ME364" s="144">
        <v>0</v>
      </c>
      <c r="MF364" s="144">
        <v>0</v>
      </c>
      <c r="MG364" s="144">
        <v>0</v>
      </c>
      <c r="MH364" s="144">
        <v>0</v>
      </c>
      <c r="MI364" s="144">
        <v>0</v>
      </c>
      <c r="MJ364" s="144">
        <v>0</v>
      </c>
      <c r="MK364" s="144">
        <v>0</v>
      </c>
      <c r="ML364" s="144">
        <v>0</v>
      </c>
      <c r="MM364" s="144">
        <v>0</v>
      </c>
      <c r="MN364" s="144">
        <v>0</v>
      </c>
      <c r="MO364" s="144">
        <v>0</v>
      </c>
      <c r="MP364" s="144">
        <v>0</v>
      </c>
      <c r="MQ364" s="144">
        <v>0</v>
      </c>
      <c r="MR364" s="144">
        <v>0</v>
      </c>
      <c r="MS364" s="144">
        <v>0</v>
      </c>
      <c r="MT364" s="144">
        <v>0</v>
      </c>
      <c r="MU364" s="144">
        <v>0</v>
      </c>
      <c r="MV364" s="144">
        <v>0</v>
      </c>
      <c r="MW364" s="144">
        <v>0</v>
      </c>
      <c r="MX364" s="144">
        <v>0</v>
      </c>
      <c r="MY364" s="144">
        <v>0</v>
      </c>
      <c r="MZ364" s="144">
        <v>0</v>
      </c>
      <c r="NA364" s="144">
        <v>0</v>
      </c>
      <c r="NB364" s="144">
        <v>0</v>
      </c>
      <c r="NC364" s="144">
        <v>0</v>
      </c>
      <c r="ND364" s="144">
        <v>0</v>
      </c>
      <c r="NE364" s="144">
        <v>0</v>
      </c>
      <c r="NF364" s="144">
        <v>0</v>
      </c>
      <c r="NG364" s="144">
        <v>0</v>
      </c>
      <c r="NH364" s="144">
        <v>0</v>
      </c>
      <c r="NI364" s="144">
        <v>0</v>
      </c>
      <c r="NJ364" s="144">
        <v>0</v>
      </c>
      <c r="NK364" s="144">
        <v>0</v>
      </c>
      <c r="NL364" s="144">
        <v>0</v>
      </c>
      <c r="NM364" s="144">
        <v>0</v>
      </c>
      <c r="NN364" s="144">
        <v>0</v>
      </c>
      <c r="NO364" s="144">
        <v>0</v>
      </c>
      <c r="NP364" s="144">
        <v>0</v>
      </c>
      <c r="NQ364" s="144">
        <v>0</v>
      </c>
      <c r="NR364" s="144">
        <v>0</v>
      </c>
      <c r="NS364" s="144">
        <v>0</v>
      </c>
      <c r="NT364" s="144">
        <v>0</v>
      </c>
      <c r="NU364" s="144">
        <v>0</v>
      </c>
      <c r="NV364" s="144">
        <v>0</v>
      </c>
      <c r="NW364" s="144">
        <v>0</v>
      </c>
      <c r="NX364" s="144">
        <v>0</v>
      </c>
      <c r="NY364" s="144">
        <v>0</v>
      </c>
      <c r="NZ364" s="144">
        <v>0</v>
      </c>
      <c r="OA364" s="144">
        <v>0</v>
      </c>
      <c r="OB364" s="144">
        <v>0</v>
      </c>
      <c r="OC364" s="144">
        <v>0</v>
      </c>
      <c r="OD364" s="144">
        <v>0</v>
      </c>
      <c r="OE364" s="144">
        <v>0</v>
      </c>
      <c r="OF364" s="144">
        <v>0</v>
      </c>
      <c r="OG364" s="144">
        <v>0</v>
      </c>
      <c r="OH364" s="144">
        <v>0</v>
      </c>
      <c r="OI364" s="144">
        <v>0</v>
      </c>
      <c r="OJ364" s="144">
        <v>0</v>
      </c>
      <c r="OK364" s="144">
        <v>0</v>
      </c>
      <c r="OL364" s="144">
        <v>0</v>
      </c>
      <c r="OM364" s="144">
        <v>0</v>
      </c>
      <c r="ON364" s="144">
        <v>0</v>
      </c>
      <c r="OO364" s="144">
        <v>0</v>
      </c>
      <c r="OP364" s="144">
        <v>0</v>
      </c>
      <c r="OQ364" s="144">
        <v>0</v>
      </c>
      <c r="OR364" s="144">
        <v>0</v>
      </c>
      <c r="OS364" s="471">
        <v>0</v>
      </c>
      <c r="OT364" s="471">
        <v>0</v>
      </c>
      <c r="OU364" s="471">
        <v>0</v>
      </c>
      <c r="OV364" s="473">
        <v>0</v>
      </c>
      <c r="OW364" s="473">
        <v>0</v>
      </c>
      <c r="OX364" s="473"/>
      <c r="OY364" s="473"/>
      <c r="OZ364" s="473"/>
      <c r="PC364" s="473"/>
    </row>
    <row r="365" spans="1:436" s="144" customFormat="1" x14ac:dyDescent="0.2">
      <c r="A365" s="318"/>
      <c r="B365" s="318">
        <v>8</v>
      </c>
      <c r="C365" s="319">
        <f t="shared" ca="1" si="294"/>
        <v>0</v>
      </c>
      <c r="D365" s="322"/>
      <c r="E365" s="322"/>
      <c r="F365" s="322"/>
      <c r="G365" s="144">
        <v>0</v>
      </c>
      <c r="H365" s="144">
        <v>0</v>
      </c>
      <c r="I365" s="343">
        <v>0</v>
      </c>
      <c r="J365" s="144">
        <v>0</v>
      </c>
      <c r="K365" s="144">
        <v>0</v>
      </c>
      <c r="L365" s="144">
        <v>0</v>
      </c>
      <c r="M365" s="144">
        <v>0</v>
      </c>
      <c r="N365" s="144">
        <v>0</v>
      </c>
      <c r="O365" s="144">
        <v>0</v>
      </c>
      <c r="P365" s="144">
        <v>0</v>
      </c>
      <c r="Q365" s="144">
        <v>0</v>
      </c>
      <c r="R365" s="144">
        <v>0</v>
      </c>
      <c r="S365" s="144">
        <v>0</v>
      </c>
      <c r="T365" s="144">
        <v>0</v>
      </c>
      <c r="U365" s="144">
        <v>0</v>
      </c>
      <c r="V365" s="144">
        <v>0</v>
      </c>
      <c r="W365" s="144">
        <v>0</v>
      </c>
      <c r="X365" s="144">
        <v>0</v>
      </c>
      <c r="Y365" s="144">
        <v>0</v>
      </c>
      <c r="Z365" s="144">
        <v>0</v>
      </c>
      <c r="AA365" s="144">
        <v>0</v>
      </c>
      <c r="AB365" s="144">
        <v>0</v>
      </c>
      <c r="AC365" s="144">
        <v>0</v>
      </c>
      <c r="AD365" s="144">
        <v>0</v>
      </c>
      <c r="AE365" s="144">
        <v>0</v>
      </c>
      <c r="AF365" s="144">
        <v>0</v>
      </c>
      <c r="AG365" s="144">
        <v>0</v>
      </c>
      <c r="AH365" s="144">
        <v>0</v>
      </c>
      <c r="AI365" s="144">
        <v>0</v>
      </c>
      <c r="AJ365" s="144">
        <v>0</v>
      </c>
      <c r="AK365" s="144">
        <v>0</v>
      </c>
      <c r="AL365" s="144">
        <v>0</v>
      </c>
      <c r="AM365" s="144">
        <v>0</v>
      </c>
      <c r="AN365" s="144">
        <v>0</v>
      </c>
      <c r="AO365" s="144">
        <v>0</v>
      </c>
      <c r="AP365" s="363">
        <v>0</v>
      </c>
      <c r="AQ365" s="144">
        <v>0</v>
      </c>
      <c r="AR365" s="144">
        <v>0</v>
      </c>
      <c r="AS365" s="144">
        <v>0</v>
      </c>
      <c r="AT365" s="144">
        <v>0</v>
      </c>
      <c r="AU365" s="144">
        <v>0</v>
      </c>
      <c r="AV365" s="144">
        <v>0</v>
      </c>
      <c r="AW365" s="144">
        <v>0</v>
      </c>
      <c r="AX365" s="144">
        <v>0</v>
      </c>
      <c r="AY365" s="144">
        <v>0</v>
      </c>
      <c r="AZ365" s="144">
        <v>0</v>
      </c>
      <c r="BA365" s="144">
        <v>0</v>
      </c>
      <c r="BB365" s="144">
        <v>0</v>
      </c>
      <c r="BC365" s="144">
        <v>0</v>
      </c>
      <c r="BD365" s="144">
        <v>0</v>
      </c>
      <c r="BE365" s="144">
        <v>0</v>
      </c>
      <c r="BF365" s="144">
        <v>0</v>
      </c>
      <c r="BG365" s="144">
        <v>0</v>
      </c>
      <c r="BH365" s="144">
        <v>0</v>
      </c>
      <c r="BI365" s="144">
        <v>0</v>
      </c>
      <c r="BJ365" s="144">
        <v>0</v>
      </c>
      <c r="BK365" s="144">
        <v>0</v>
      </c>
      <c r="BL365" s="144">
        <v>0</v>
      </c>
      <c r="BM365" s="144">
        <v>0</v>
      </c>
      <c r="BN365" s="144">
        <v>0</v>
      </c>
      <c r="BO365" s="144">
        <v>0</v>
      </c>
      <c r="BP365" s="144">
        <v>0</v>
      </c>
      <c r="BQ365" s="144">
        <v>0</v>
      </c>
      <c r="BR365" s="144">
        <v>0</v>
      </c>
      <c r="BS365" s="343">
        <v>0</v>
      </c>
      <c r="BT365" s="144">
        <v>0</v>
      </c>
      <c r="BU365" s="144">
        <v>0</v>
      </c>
      <c r="BV365" s="144">
        <v>0</v>
      </c>
      <c r="BW365" s="144">
        <v>0</v>
      </c>
      <c r="BX365" s="144">
        <v>1</v>
      </c>
      <c r="BY365" s="144">
        <v>1</v>
      </c>
      <c r="BZ365" s="144">
        <v>1</v>
      </c>
      <c r="CA365" s="144">
        <v>0</v>
      </c>
      <c r="CB365" s="144">
        <v>0</v>
      </c>
      <c r="CC365" s="329">
        <v>0</v>
      </c>
      <c r="CD365" s="329">
        <v>0</v>
      </c>
      <c r="CE365" s="329">
        <v>1</v>
      </c>
      <c r="CF365" s="329">
        <v>1</v>
      </c>
      <c r="CG365" s="144">
        <v>2</v>
      </c>
      <c r="CH365" s="144">
        <v>1</v>
      </c>
      <c r="CI365" s="329">
        <v>1</v>
      </c>
      <c r="CJ365" s="144">
        <v>1</v>
      </c>
      <c r="CK365" s="144">
        <v>1</v>
      </c>
      <c r="CL365" s="144">
        <v>1</v>
      </c>
      <c r="CM365" s="144">
        <v>1</v>
      </c>
      <c r="CN365" s="144">
        <v>1</v>
      </c>
      <c r="CO365" s="144">
        <v>0</v>
      </c>
      <c r="CP365" s="144">
        <v>0</v>
      </c>
      <c r="CQ365" s="144">
        <v>0</v>
      </c>
      <c r="CR365" s="144">
        <v>0</v>
      </c>
      <c r="CS365" s="144">
        <v>0</v>
      </c>
      <c r="CT365" s="144">
        <v>0</v>
      </c>
      <c r="CU365" s="144">
        <v>0</v>
      </c>
      <c r="CV365" s="144">
        <v>0</v>
      </c>
      <c r="CW365" s="144">
        <v>0</v>
      </c>
      <c r="CX365" s="144">
        <v>0</v>
      </c>
      <c r="CY365" s="144">
        <v>0</v>
      </c>
      <c r="CZ365" s="144">
        <v>0</v>
      </c>
      <c r="DA365" s="144">
        <v>0</v>
      </c>
      <c r="DB365" s="144">
        <v>0</v>
      </c>
      <c r="DC365" s="144">
        <v>0</v>
      </c>
      <c r="DD365" s="144">
        <v>0</v>
      </c>
      <c r="DE365" s="144">
        <v>0</v>
      </c>
      <c r="DF365" s="144">
        <v>0</v>
      </c>
      <c r="DG365" s="144">
        <v>0</v>
      </c>
      <c r="DH365" s="144">
        <v>0</v>
      </c>
      <c r="DI365" s="144">
        <v>0</v>
      </c>
      <c r="DJ365" s="144">
        <v>0</v>
      </c>
      <c r="DK365" s="144">
        <v>0</v>
      </c>
      <c r="DL365" s="144">
        <v>0</v>
      </c>
      <c r="DM365" s="144">
        <v>0</v>
      </c>
      <c r="DN365" s="144">
        <v>0</v>
      </c>
      <c r="DO365" s="144">
        <v>0</v>
      </c>
      <c r="DP365" s="144">
        <v>0</v>
      </c>
      <c r="DQ365" s="144">
        <v>0</v>
      </c>
      <c r="DR365" s="329">
        <v>0</v>
      </c>
      <c r="DS365" s="144">
        <v>0</v>
      </c>
      <c r="DT365" s="329"/>
      <c r="DU365" s="329"/>
      <c r="DV365" s="329"/>
      <c r="DW365" s="329"/>
      <c r="DX365" s="329"/>
      <c r="DY365" s="329"/>
      <c r="DZ365" s="329"/>
      <c r="EA365" s="329"/>
      <c r="EB365" s="329"/>
      <c r="EC365" s="329"/>
      <c r="ED365" s="329"/>
      <c r="EE365" s="329"/>
      <c r="EF365" s="329"/>
      <c r="EG365" s="329"/>
      <c r="EH365" s="329"/>
      <c r="EI365" s="329"/>
      <c r="EJ365" s="329"/>
      <c r="EK365" s="329">
        <v>8</v>
      </c>
      <c r="EL365" s="329">
        <v>22</v>
      </c>
      <c r="EM365" s="329">
        <v>24</v>
      </c>
      <c r="EN365" s="329">
        <v>24</v>
      </c>
      <c r="EO365" s="144">
        <v>20</v>
      </c>
      <c r="EP365" s="329">
        <v>10</v>
      </c>
      <c r="EQ365" s="329">
        <v>8</v>
      </c>
      <c r="ER365" s="329">
        <v>6</v>
      </c>
      <c r="ES365" s="329">
        <v>5</v>
      </c>
      <c r="ET365" s="329">
        <v>5</v>
      </c>
      <c r="EU365" s="329">
        <v>3</v>
      </c>
      <c r="EV365" s="329">
        <v>2</v>
      </c>
      <c r="EW365" s="329">
        <v>2</v>
      </c>
      <c r="EX365" s="329">
        <v>1</v>
      </c>
      <c r="EY365" s="329">
        <v>1</v>
      </c>
      <c r="EZ365" s="329">
        <v>1</v>
      </c>
      <c r="FA365" s="329">
        <v>1</v>
      </c>
      <c r="FB365" s="329">
        <v>1</v>
      </c>
      <c r="FC365" s="329">
        <v>1</v>
      </c>
      <c r="FD365" s="329">
        <v>1</v>
      </c>
      <c r="FE365" s="329"/>
      <c r="FF365" s="329"/>
      <c r="FG365" s="329"/>
      <c r="FH365" s="329"/>
      <c r="FI365" s="329"/>
      <c r="FJ365" s="329"/>
      <c r="FL365" s="329"/>
      <c r="FM365" s="329"/>
      <c r="FN365" s="144">
        <v>0</v>
      </c>
      <c r="FQ365" s="329">
        <v>0</v>
      </c>
      <c r="FR365" s="144">
        <v>0</v>
      </c>
      <c r="FS365" s="329">
        <v>0</v>
      </c>
      <c r="FT365" s="144">
        <v>0</v>
      </c>
      <c r="FU365" s="329">
        <v>0</v>
      </c>
      <c r="FV365" s="329">
        <v>0</v>
      </c>
      <c r="FW365" s="329">
        <v>0</v>
      </c>
      <c r="FX365" s="329">
        <v>0</v>
      </c>
      <c r="FY365" s="329">
        <v>0</v>
      </c>
      <c r="FZ365" s="329">
        <v>0</v>
      </c>
      <c r="GA365" s="329">
        <v>0</v>
      </c>
      <c r="GB365" s="329">
        <v>0</v>
      </c>
      <c r="GC365" s="329">
        <v>0</v>
      </c>
      <c r="GD365" s="329">
        <v>0</v>
      </c>
      <c r="GE365" s="329">
        <v>0</v>
      </c>
      <c r="GF365" s="329">
        <v>0</v>
      </c>
      <c r="GG365" s="329">
        <v>0</v>
      </c>
      <c r="GH365" s="329">
        <v>0</v>
      </c>
      <c r="GI365" s="329">
        <v>0</v>
      </c>
      <c r="GJ365" s="329">
        <v>0</v>
      </c>
      <c r="GK365" s="329">
        <v>0</v>
      </c>
      <c r="GL365" s="329">
        <v>0</v>
      </c>
      <c r="GM365" s="329">
        <v>0</v>
      </c>
      <c r="GN365" s="329">
        <v>0</v>
      </c>
      <c r="GO365" s="329">
        <v>0</v>
      </c>
      <c r="GP365" s="144">
        <v>0</v>
      </c>
      <c r="GQ365" s="329">
        <v>0</v>
      </c>
      <c r="GR365" s="329">
        <v>0</v>
      </c>
      <c r="GS365" s="329">
        <v>0</v>
      </c>
      <c r="GT365" s="329">
        <v>0</v>
      </c>
      <c r="GU365" s="329">
        <v>0</v>
      </c>
      <c r="GV365" s="144">
        <v>1</v>
      </c>
      <c r="GW365" s="144">
        <v>0</v>
      </c>
      <c r="GX365" s="144">
        <v>0</v>
      </c>
      <c r="GY365" s="144">
        <v>0</v>
      </c>
      <c r="GZ365" s="144">
        <v>0</v>
      </c>
      <c r="HA365" s="144">
        <v>0</v>
      </c>
      <c r="HB365" s="144">
        <v>0</v>
      </c>
      <c r="HC365" s="144">
        <v>0</v>
      </c>
      <c r="HD365" s="144">
        <v>0</v>
      </c>
      <c r="HE365" s="144">
        <v>0</v>
      </c>
      <c r="HF365" s="144">
        <v>0</v>
      </c>
      <c r="HG365" s="144">
        <v>0</v>
      </c>
      <c r="HH365" s="144">
        <v>0</v>
      </c>
      <c r="HI365" s="144">
        <v>0</v>
      </c>
      <c r="HJ365" s="144">
        <v>0</v>
      </c>
      <c r="HK365" s="144">
        <v>0</v>
      </c>
      <c r="HL365" s="144">
        <v>0</v>
      </c>
      <c r="HM365" s="144">
        <v>0</v>
      </c>
      <c r="HN365" s="144">
        <v>0</v>
      </c>
      <c r="HO365" s="144">
        <v>0</v>
      </c>
      <c r="HP365" s="144">
        <v>0</v>
      </c>
      <c r="HQ365" s="144">
        <v>0</v>
      </c>
      <c r="HR365" s="144">
        <v>0</v>
      </c>
      <c r="HS365" s="144">
        <v>0</v>
      </c>
      <c r="HT365" s="144">
        <v>0</v>
      </c>
      <c r="HU365" s="144">
        <v>0</v>
      </c>
      <c r="HV365" s="144">
        <v>0</v>
      </c>
      <c r="HW365" s="144">
        <v>0</v>
      </c>
      <c r="HX365" s="144">
        <v>0</v>
      </c>
      <c r="HY365" s="144">
        <v>0</v>
      </c>
      <c r="HZ365" s="144">
        <v>0</v>
      </c>
      <c r="IA365" s="144">
        <v>0</v>
      </c>
      <c r="IB365" s="144">
        <v>0</v>
      </c>
      <c r="IC365" s="144">
        <v>0</v>
      </c>
      <c r="ID365" s="144">
        <v>0</v>
      </c>
      <c r="IE365" s="144">
        <v>0</v>
      </c>
      <c r="IF365" s="144">
        <v>0</v>
      </c>
      <c r="IG365" s="144">
        <v>0</v>
      </c>
      <c r="IH365" s="144">
        <v>0</v>
      </c>
      <c r="II365" s="144">
        <v>0</v>
      </c>
      <c r="IJ365" s="144">
        <v>0</v>
      </c>
      <c r="IK365" s="144">
        <v>0</v>
      </c>
      <c r="IL365" s="144">
        <v>0</v>
      </c>
      <c r="IM365" s="144">
        <v>0</v>
      </c>
      <c r="IN365" s="341">
        <f t="shared" si="295"/>
        <v>0</v>
      </c>
      <c r="IO365" s="144">
        <v>0</v>
      </c>
      <c r="IP365" s="144">
        <v>0</v>
      </c>
      <c r="IQ365" s="144">
        <v>0</v>
      </c>
      <c r="IR365" s="144">
        <v>0</v>
      </c>
      <c r="IS365" s="144">
        <v>0</v>
      </c>
      <c r="IT365" s="144">
        <v>0</v>
      </c>
      <c r="IU365" s="144">
        <v>0</v>
      </c>
      <c r="IV365" s="144">
        <v>0</v>
      </c>
      <c r="IW365" s="144">
        <v>0</v>
      </c>
      <c r="IX365" s="144">
        <v>0</v>
      </c>
      <c r="IY365" s="144">
        <v>0</v>
      </c>
      <c r="IZ365" s="144">
        <v>0</v>
      </c>
      <c r="JA365" s="144">
        <v>1</v>
      </c>
      <c r="JB365" s="144">
        <v>0</v>
      </c>
      <c r="JC365" s="343">
        <f t="shared" si="296"/>
        <v>0</v>
      </c>
      <c r="JD365" s="144">
        <v>0</v>
      </c>
      <c r="JE365" s="144">
        <v>0</v>
      </c>
      <c r="JF365" s="362">
        <f t="shared" si="297"/>
        <v>0</v>
      </c>
      <c r="JG365" s="144">
        <v>0</v>
      </c>
      <c r="JH365" s="144">
        <v>0</v>
      </c>
      <c r="JI365" s="144">
        <v>0</v>
      </c>
      <c r="JJ365" s="144">
        <v>0</v>
      </c>
      <c r="JK365" s="144">
        <v>0</v>
      </c>
      <c r="JL365" s="144">
        <v>0</v>
      </c>
      <c r="JM365" s="144">
        <v>0</v>
      </c>
      <c r="JN365" s="341">
        <f t="shared" si="298"/>
        <v>0</v>
      </c>
      <c r="JO365" s="144">
        <v>0</v>
      </c>
      <c r="JP365" s="144">
        <v>0</v>
      </c>
      <c r="JQ365" s="144">
        <v>0</v>
      </c>
      <c r="JR365" s="144">
        <v>0</v>
      </c>
      <c r="JS365" s="144">
        <v>0</v>
      </c>
      <c r="JT365" s="144">
        <v>0</v>
      </c>
      <c r="JU365" s="144">
        <v>0</v>
      </c>
      <c r="JV365" s="341">
        <f t="shared" si="299"/>
        <v>0</v>
      </c>
      <c r="JW365" s="144">
        <v>0</v>
      </c>
      <c r="JX365" s="144">
        <v>0</v>
      </c>
      <c r="JY365" s="144">
        <v>0</v>
      </c>
      <c r="JZ365" s="144">
        <v>0</v>
      </c>
      <c r="KA365" s="144">
        <v>0</v>
      </c>
      <c r="KB365" s="144">
        <v>0</v>
      </c>
      <c r="KC365" s="144">
        <v>0</v>
      </c>
      <c r="KD365" s="144">
        <v>0</v>
      </c>
      <c r="KE365" s="144">
        <v>0</v>
      </c>
      <c r="KF365" s="144">
        <v>0</v>
      </c>
      <c r="KG365" s="144">
        <v>0</v>
      </c>
      <c r="KH365" s="144">
        <v>0</v>
      </c>
      <c r="KI365" s="144">
        <v>0</v>
      </c>
      <c r="KJ365" s="144">
        <v>0</v>
      </c>
      <c r="KK365" s="144">
        <v>0</v>
      </c>
      <c r="KL365" s="144">
        <v>0</v>
      </c>
      <c r="KM365" s="144">
        <v>0</v>
      </c>
      <c r="KN365" s="144">
        <v>0</v>
      </c>
      <c r="KO365" s="144">
        <v>0</v>
      </c>
      <c r="KP365" s="144">
        <v>0</v>
      </c>
      <c r="KQ365" s="144">
        <v>0</v>
      </c>
      <c r="KR365" s="144">
        <v>0</v>
      </c>
      <c r="KS365" s="144">
        <v>0</v>
      </c>
      <c r="KT365" s="144">
        <v>0</v>
      </c>
      <c r="KU365" s="144">
        <v>0</v>
      </c>
      <c r="KV365" s="144">
        <v>0</v>
      </c>
      <c r="KW365" s="144">
        <v>0</v>
      </c>
      <c r="KX365" s="144">
        <v>0</v>
      </c>
      <c r="KY365" s="144">
        <v>0</v>
      </c>
      <c r="KZ365" s="144">
        <v>0</v>
      </c>
      <c r="LA365" s="144">
        <v>0</v>
      </c>
      <c r="LB365" s="144">
        <v>0</v>
      </c>
      <c r="LC365" s="144">
        <v>0</v>
      </c>
      <c r="LD365" s="144">
        <v>0</v>
      </c>
      <c r="LE365" s="144">
        <v>0</v>
      </c>
      <c r="LF365" s="144">
        <v>0</v>
      </c>
      <c r="LG365" s="144">
        <v>0</v>
      </c>
      <c r="LH365" s="144">
        <v>0</v>
      </c>
      <c r="LI365" s="144">
        <v>0</v>
      </c>
      <c r="LJ365" s="144">
        <v>0</v>
      </c>
      <c r="LK365" s="144">
        <v>0</v>
      </c>
      <c r="LL365" s="144">
        <v>0</v>
      </c>
      <c r="LM365" s="473">
        <v>0</v>
      </c>
      <c r="LN365" s="144">
        <v>0</v>
      </c>
      <c r="LO365" s="144">
        <v>0</v>
      </c>
      <c r="LP365" s="144">
        <v>0</v>
      </c>
      <c r="LQ365" s="144">
        <v>0</v>
      </c>
      <c r="LR365" s="144">
        <v>0</v>
      </c>
      <c r="LS365" s="144">
        <v>0</v>
      </c>
      <c r="LT365" s="144">
        <v>0</v>
      </c>
      <c r="LU365" s="144">
        <v>0</v>
      </c>
      <c r="LV365" s="144">
        <v>0</v>
      </c>
      <c r="LW365" s="144">
        <v>0</v>
      </c>
      <c r="LX365" s="144">
        <v>0</v>
      </c>
      <c r="LY365" s="144">
        <v>0</v>
      </c>
      <c r="LZ365" s="144">
        <v>0</v>
      </c>
      <c r="MA365" s="144">
        <v>0</v>
      </c>
      <c r="MB365" s="144">
        <v>0</v>
      </c>
      <c r="MC365" s="144">
        <v>0</v>
      </c>
      <c r="MD365" s="144">
        <v>0</v>
      </c>
      <c r="ME365" s="144">
        <v>0</v>
      </c>
      <c r="MF365" s="144">
        <v>0</v>
      </c>
      <c r="MG365" s="144">
        <v>0</v>
      </c>
      <c r="MH365" s="144">
        <v>0</v>
      </c>
      <c r="MI365" s="144">
        <v>0</v>
      </c>
      <c r="MJ365" s="144">
        <v>0</v>
      </c>
      <c r="MK365" s="144">
        <v>0</v>
      </c>
      <c r="ML365" s="144">
        <v>0</v>
      </c>
      <c r="MM365" s="144">
        <v>0</v>
      </c>
      <c r="MN365" s="144">
        <v>0</v>
      </c>
      <c r="MO365" s="144">
        <v>0</v>
      </c>
      <c r="MP365" s="144">
        <v>0</v>
      </c>
      <c r="MQ365" s="144">
        <v>0</v>
      </c>
      <c r="MR365" s="144">
        <v>0</v>
      </c>
      <c r="MS365" s="144">
        <v>0</v>
      </c>
      <c r="MT365" s="144">
        <v>0</v>
      </c>
      <c r="MU365" s="144">
        <v>0</v>
      </c>
      <c r="MV365" s="144">
        <v>0</v>
      </c>
      <c r="MW365" s="144">
        <v>0</v>
      </c>
      <c r="MX365" s="144">
        <v>0</v>
      </c>
      <c r="MY365" s="144">
        <v>0</v>
      </c>
      <c r="MZ365" s="144">
        <v>0</v>
      </c>
      <c r="NA365" s="144">
        <v>0</v>
      </c>
      <c r="NB365" s="144">
        <v>0</v>
      </c>
      <c r="NC365" s="144">
        <v>0</v>
      </c>
      <c r="ND365" s="144">
        <v>0</v>
      </c>
      <c r="NE365" s="144">
        <v>0</v>
      </c>
      <c r="NF365" s="144">
        <v>0</v>
      </c>
      <c r="NG365" s="144">
        <v>0</v>
      </c>
      <c r="NH365" s="144">
        <v>0</v>
      </c>
      <c r="NI365" s="144">
        <v>0</v>
      </c>
      <c r="NJ365" s="144">
        <v>0</v>
      </c>
      <c r="NK365" s="144">
        <v>0</v>
      </c>
      <c r="NL365" s="144">
        <v>0</v>
      </c>
      <c r="NM365" s="144">
        <v>0</v>
      </c>
      <c r="NN365" s="144">
        <v>0</v>
      </c>
      <c r="NO365" s="144">
        <v>0</v>
      </c>
      <c r="NP365" s="144">
        <v>0</v>
      </c>
      <c r="NQ365" s="144">
        <v>0</v>
      </c>
      <c r="NR365" s="144">
        <v>0</v>
      </c>
      <c r="NS365" s="144">
        <v>0</v>
      </c>
      <c r="NT365" s="144">
        <v>0</v>
      </c>
      <c r="NU365" s="144">
        <v>0</v>
      </c>
      <c r="NV365" s="144">
        <v>0</v>
      </c>
      <c r="NW365" s="144">
        <v>0</v>
      </c>
      <c r="NX365" s="144">
        <v>0</v>
      </c>
      <c r="NY365" s="144">
        <v>0</v>
      </c>
      <c r="NZ365" s="144">
        <v>0</v>
      </c>
      <c r="OA365" s="144">
        <v>0</v>
      </c>
      <c r="OB365" s="144">
        <v>0</v>
      </c>
      <c r="OC365" s="144">
        <v>0</v>
      </c>
      <c r="OD365" s="144">
        <v>0</v>
      </c>
      <c r="OE365" s="144">
        <v>0</v>
      </c>
      <c r="OF365" s="144">
        <v>0</v>
      </c>
      <c r="OG365" s="144">
        <v>0</v>
      </c>
      <c r="OH365" s="144">
        <v>0</v>
      </c>
      <c r="OI365" s="144">
        <v>0</v>
      </c>
      <c r="OJ365" s="144">
        <v>0</v>
      </c>
      <c r="OK365" s="144">
        <v>0</v>
      </c>
      <c r="OL365" s="144">
        <v>0</v>
      </c>
      <c r="OM365" s="144">
        <v>0</v>
      </c>
      <c r="ON365" s="144">
        <v>0</v>
      </c>
      <c r="OO365" s="144">
        <v>0</v>
      </c>
      <c r="OP365" s="144">
        <v>0</v>
      </c>
      <c r="OQ365" s="144">
        <v>0</v>
      </c>
      <c r="OR365" s="144">
        <v>0</v>
      </c>
      <c r="OS365" s="471">
        <v>0</v>
      </c>
      <c r="OT365" s="471">
        <v>0</v>
      </c>
      <c r="OU365" s="471">
        <v>0</v>
      </c>
      <c r="OV365" s="473">
        <v>0</v>
      </c>
      <c r="OW365" s="473">
        <v>0</v>
      </c>
      <c r="OX365" s="473"/>
      <c r="OY365" s="473"/>
      <c r="OZ365" s="473"/>
      <c r="PC365" s="473"/>
    </row>
    <row r="366" spans="1:436" s="144" customFormat="1" x14ac:dyDescent="0.2">
      <c r="A366" s="55"/>
      <c r="B366" s="318">
        <v>9</v>
      </c>
      <c r="C366" s="319">
        <f t="shared" ca="1" si="294"/>
        <v>0</v>
      </c>
      <c r="D366" s="322"/>
      <c r="E366" s="322"/>
      <c r="F366" s="322"/>
      <c r="G366" s="144">
        <v>0</v>
      </c>
      <c r="H366" s="144">
        <v>0</v>
      </c>
      <c r="I366" s="343">
        <v>0</v>
      </c>
      <c r="J366" s="144">
        <v>0</v>
      </c>
      <c r="K366" s="144">
        <v>0</v>
      </c>
      <c r="L366" s="144">
        <v>0</v>
      </c>
      <c r="M366" s="144">
        <v>0</v>
      </c>
      <c r="N366" s="144">
        <v>0</v>
      </c>
      <c r="O366" s="144">
        <v>0</v>
      </c>
      <c r="P366" s="144">
        <v>0</v>
      </c>
      <c r="Q366" s="144">
        <v>0</v>
      </c>
      <c r="R366" s="144">
        <v>0</v>
      </c>
      <c r="S366" s="144">
        <v>0</v>
      </c>
      <c r="T366" s="144">
        <v>0</v>
      </c>
      <c r="U366" s="144">
        <v>0</v>
      </c>
      <c r="V366" s="144">
        <v>0</v>
      </c>
      <c r="W366" s="144">
        <v>0</v>
      </c>
      <c r="X366" s="144">
        <v>0</v>
      </c>
      <c r="Y366" s="144">
        <v>0</v>
      </c>
      <c r="Z366" s="144">
        <v>0</v>
      </c>
      <c r="AA366" s="144">
        <v>0</v>
      </c>
      <c r="AB366" s="144">
        <v>0</v>
      </c>
      <c r="AC366" s="144">
        <v>0</v>
      </c>
      <c r="AD366" s="144">
        <v>0</v>
      </c>
      <c r="AE366" s="144">
        <v>0</v>
      </c>
      <c r="AF366" s="144">
        <v>0</v>
      </c>
      <c r="AG366" s="144">
        <v>0</v>
      </c>
      <c r="AH366" s="144">
        <v>0</v>
      </c>
      <c r="AI366" s="144">
        <v>0</v>
      </c>
      <c r="AJ366" s="144">
        <v>0</v>
      </c>
      <c r="AK366" s="144">
        <v>0</v>
      </c>
      <c r="AL366" s="144">
        <v>0</v>
      </c>
      <c r="AM366" s="144">
        <v>0</v>
      </c>
      <c r="AN366" s="144">
        <v>0</v>
      </c>
      <c r="AO366" s="144">
        <v>0</v>
      </c>
      <c r="AP366" s="363">
        <v>0</v>
      </c>
      <c r="AQ366" s="144">
        <v>0</v>
      </c>
      <c r="AR366" s="144">
        <v>0</v>
      </c>
      <c r="AS366" s="144">
        <v>0</v>
      </c>
      <c r="AT366" s="144">
        <v>0</v>
      </c>
      <c r="AU366" s="144">
        <v>0</v>
      </c>
      <c r="AV366" s="144">
        <v>0</v>
      </c>
      <c r="AW366" s="144">
        <v>0</v>
      </c>
      <c r="AX366" s="144">
        <v>0</v>
      </c>
      <c r="AY366" s="144">
        <v>0</v>
      </c>
      <c r="AZ366" s="144">
        <v>0</v>
      </c>
      <c r="BA366" s="144">
        <v>0</v>
      </c>
      <c r="BB366" s="144">
        <v>0</v>
      </c>
      <c r="BC366" s="144">
        <v>0</v>
      </c>
      <c r="BD366" s="144">
        <v>0</v>
      </c>
      <c r="BE366" s="144">
        <v>0</v>
      </c>
      <c r="BF366" s="144">
        <v>0</v>
      </c>
      <c r="BG366" s="144">
        <v>0</v>
      </c>
      <c r="BH366" s="144">
        <v>1</v>
      </c>
      <c r="BI366" s="144">
        <v>1</v>
      </c>
      <c r="BJ366" s="144">
        <v>1</v>
      </c>
      <c r="BK366" s="144">
        <v>1</v>
      </c>
      <c r="BL366" s="144">
        <v>0</v>
      </c>
      <c r="BM366" s="144">
        <v>0</v>
      </c>
      <c r="BN366" s="144">
        <v>0</v>
      </c>
      <c r="BO366" s="144">
        <v>0</v>
      </c>
      <c r="BP366" s="144">
        <v>0</v>
      </c>
      <c r="BQ366" s="144">
        <v>0</v>
      </c>
      <c r="BR366" s="144">
        <v>0</v>
      </c>
      <c r="BS366" s="343">
        <v>0</v>
      </c>
      <c r="BT366" s="144">
        <v>0</v>
      </c>
      <c r="BU366" s="144">
        <v>0</v>
      </c>
      <c r="BV366" s="144">
        <v>0</v>
      </c>
      <c r="BW366" s="144">
        <v>0</v>
      </c>
      <c r="BX366" s="144">
        <v>0</v>
      </c>
      <c r="BY366" s="144">
        <v>0</v>
      </c>
      <c r="BZ366" s="144">
        <v>0</v>
      </c>
      <c r="CA366" s="144">
        <v>0</v>
      </c>
      <c r="CB366" s="144">
        <v>0</v>
      </c>
      <c r="CC366" s="329">
        <v>0</v>
      </c>
      <c r="CD366" s="329">
        <v>0</v>
      </c>
      <c r="CE366" s="329">
        <v>0</v>
      </c>
      <c r="CF366" s="329">
        <v>0</v>
      </c>
      <c r="CG366" s="144">
        <v>0</v>
      </c>
      <c r="CH366" s="144">
        <v>0</v>
      </c>
      <c r="CI366" s="329">
        <v>0</v>
      </c>
      <c r="CJ366" s="144">
        <v>0</v>
      </c>
      <c r="CK366" s="144">
        <v>0</v>
      </c>
      <c r="CL366" s="144">
        <v>0</v>
      </c>
      <c r="CM366" s="144">
        <v>0</v>
      </c>
      <c r="CN366" s="144">
        <v>0</v>
      </c>
      <c r="CO366" s="144">
        <v>0</v>
      </c>
      <c r="CP366" s="144">
        <v>0</v>
      </c>
      <c r="CQ366" s="144">
        <v>0</v>
      </c>
      <c r="CR366" s="144">
        <v>0</v>
      </c>
      <c r="CS366" s="144">
        <v>0</v>
      </c>
      <c r="CT366" s="144">
        <v>0</v>
      </c>
      <c r="CU366" s="144">
        <v>0</v>
      </c>
      <c r="CV366" s="144">
        <v>0</v>
      </c>
      <c r="CW366" s="144">
        <v>0</v>
      </c>
      <c r="CX366" s="144">
        <v>0</v>
      </c>
      <c r="CY366" s="144">
        <v>0</v>
      </c>
      <c r="CZ366" s="144">
        <v>0</v>
      </c>
      <c r="DA366" s="144">
        <v>0</v>
      </c>
      <c r="DB366" s="144">
        <v>0</v>
      </c>
      <c r="DC366" s="144">
        <v>0</v>
      </c>
      <c r="DD366" s="144">
        <v>0</v>
      </c>
      <c r="DE366" s="144">
        <v>0</v>
      </c>
      <c r="DF366" s="144">
        <v>0</v>
      </c>
      <c r="DG366" s="144">
        <v>0</v>
      </c>
      <c r="DH366" s="144">
        <v>0</v>
      </c>
      <c r="DI366" s="144">
        <v>0</v>
      </c>
      <c r="DJ366" s="144">
        <v>0</v>
      </c>
      <c r="DK366" s="144">
        <v>0</v>
      </c>
      <c r="DL366" s="144">
        <v>0</v>
      </c>
      <c r="DM366" s="144">
        <v>0</v>
      </c>
      <c r="DN366" s="144">
        <v>0</v>
      </c>
      <c r="DO366" s="144">
        <v>0</v>
      </c>
      <c r="DP366" s="144">
        <v>0</v>
      </c>
      <c r="DQ366" s="144">
        <v>0</v>
      </c>
      <c r="DR366" s="329">
        <v>0</v>
      </c>
      <c r="DS366" s="144">
        <v>0</v>
      </c>
      <c r="DT366" s="329"/>
      <c r="DU366" s="329"/>
      <c r="DV366" s="329"/>
      <c r="DW366" s="329"/>
      <c r="DX366" s="329"/>
      <c r="DY366" s="329"/>
      <c r="DZ366" s="329"/>
      <c r="EA366" s="329"/>
      <c r="EB366" s="329"/>
      <c r="EC366" s="329"/>
      <c r="ED366" s="329"/>
      <c r="EE366" s="329"/>
      <c r="EF366" s="329"/>
      <c r="EG366" s="329"/>
      <c r="EH366" s="329"/>
      <c r="EI366" s="329"/>
      <c r="EJ366" s="329"/>
      <c r="EK366" s="329"/>
      <c r="EL366" s="329"/>
      <c r="EM366" s="329"/>
      <c r="EN366" s="329"/>
      <c r="EP366" s="329"/>
      <c r="EQ366" s="329"/>
      <c r="ER366" s="329"/>
      <c r="ES366" s="329"/>
      <c r="ET366" s="329"/>
      <c r="EU366" s="329"/>
      <c r="EV366" s="329"/>
      <c r="EW366" s="329"/>
      <c r="EX366" s="329"/>
      <c r="EY366" s="329"/>
      <c r="EZ366" s="329"/>
      <c r="FA366" s="329"/>
      <c r="FB366" s="329"/>
      <c r="FC366" s="329"/>
      <c r="FD366" s="329"/>
      <c r="FE366" s="329"/>
      <c r="FF366" s="329"/>
      <c r="FG366" s="329"/>
      <c r="FH366" s="329"/>
      <c r="FI366" s="329"/>
      <c r="FJ366" s="329"/>
      <c r="FL366" s="329"/>
      <c r="FM366" s="329"/>
      <c r="FN366" s="144">
        <v>0</v>
      </c>
      <c r="FQ366" s="329">
        <v>0</v>
      </c>
      <c r="FR366" s="144">
        <v>0</v>
      </c>
      <c r="FS366" s="329">
        <v>0</v>
      </c>
      <c r="FT366" s="144">
        <v>0</v>
      </c>
      <c r="FU366" s="329">
        <v>0</v>
      </c>
      <c r="FV366" s="329">
        <v>0</v>
      </c>
      <c r="FW366" s="329">
        <v>0</v>
      </c>
      <c r="FX366" s="329">
        <v>0</v>
      </c>
      <c r="FY366" s="329">
        <v>0</v>
      </c>
      <c r="FZ366" s="329">
        <v>0</v>
      </c>
      <c r="GA366" s="329">
        <v>0</v>
      </c>
      <c r="GB366" s="329">
        <v>0</v>
      </c>
      <c r="GC366" s="329">
        <v>0</v>
      </c>
      <c r="GD366" s="329">
        <v>0</v>
      </c>
      <c r="GE366" s="329">
        <v>0</v>
      </c>
      <c r="GF366" s="329">
        <v>0</v>
      </c>
      <c r="GG366" s="329">
        <v>0</v>
      </c>
      <c r="GH366" s="329">
        <v>0</v>
      </c>
      <c r="GI366" s="329">
        <v>0</v>
      </c>
      <c r="GJ366" s="329">
        <v>0</v>
      </c>
      <c r="GK366" s="329">
        <v>0</v>
      </c>
      <c r="GL366" s="329">
        <v>0</v>
      </c>
      <c r="GM366" s="329">
        <v>0</v>
      </c>
      <c r="GN366" s="329">
        <v>0</v>
      </c>
      <c r="GO366" s="329">
        <v>0</v>
      </c>
      <c r="GP366" s="144">
        <v>0</v>
      </c>
      <c r="GQ366" s="329">
        <v>0</v>
      </c>
      <c r="GR366" s="329">
        <v>0</v>
      </c>
      <c r="GS366" s="329">
        <v>0</v>
      </c>
      <c r="GT366" s="329">
        <v>0</v>
      </c>
      <c r="GU366" s="329">
        <v>0</v>
      </c>
      <c r="GV366" s="144">
        <v>0</v>
      </c>
      <c r="GW366" s="144">
        <v>0</v>
      </c>
      <c r="GX366" s="144">
        <v>0</v>
      </c>
      <c r="GY366" s="144">
        <v>0</v>
      </c>
      <c r="GZ366" s="144">
        <v>0</v>
      </c>
      <c r="HA366" s="144">
        <v>0</v>
      </c>
      <c r="HB366" s="144">
        <v>0</v>
      </c>
      <c r="HC366" s="144">
        <v>0</v>
      </c>
      <c r="HD366" s="144">
        <v>0</v>
      </c>
      <c r="HE366" s="144">
        <v>0</v>
      </c>
      <c r="HF366" s="144">
        <v>0</v>
      </c>
      <c r="HG366" s="144">
        <v>0</v>
      </c>
      <c r="HH366" s="144">
        <v>0</v>
      </c>
      <c r="HI366" s="144">
        <v>0</v>
      </c>
      <c r="HJ366" s="144">
        <v>0</v>
      </c>
      <c r="HK366" s="144">
        <v>0</v>
      </c>
      <c r="HL366" s="144">
        <v>0</v>
      </c>
      <c r="HM366" s="144">
        <v>0</v>
      </c>
      <c r="HN366" s="144">
        <v>0</v>
      </c>
      <c r="HO366" s="144">
        <v>0</v>
      </c>
      <c r="HP366" s="144">
        <v>0</v>
      </c>
      <c r="HQ366" s="144">
        <v>0</v>
      </c>
      <c r="HR366" s="144">
        <v>0</v>
      </c>
      <c r="HS366" s="144">
        <v>0</v>
      </c>
      <c r="HT366" s="144">
        <v>0</v>
      </c>
      <c r="HU366" s="144">
        <v>0</v>
      </c>
      <c r="HV366" s="144">
        <v>0</v>
      </c>
      <c r="HW366" s="144">
        <v>0</v>
      </c>
      <c r="HX366" s="144">
        <v>0</v>
      </c>
      <c r="HY366" s="144">
        <v>0</v>
      </c>
      <c r="HZ366" s="144">
        <v>0</v>
      </c>
      <c r="IA366" s="144">
        <v>0</v>
      </c>
      <c r="IB366" s="144">
        <v>0</v>
      </c>
      <c r="IC366" s="144">
        <v>0</v>
      </c>
      <c r="ID366" s="144">
        <v>0</v>
      </c>
      <c r="IE366" s="144">
        <v>0</v>
      </c>
      <c r="IF366" s="144">
        <v>0</v>
      </c>
      <c r="IG366" s="144">
        <v>0</v>
      </c>
      <c r="IH366" s="144">
        <v>0</v>
      </c>
      <c r="II366" s="144">
        <v>0</v>
      </c>
      <c r="IJ366" s="144">
        <v>0</v>
      </c>
      <c r="IK366" s="144">
        <v>0</v>
      </c>
      <c r="IL366" s="144">
        <v>0</v>
      </c>
      <c r="IM366" s="144">
        <v>0</v>
      </c>
      <c r="IN366" s="341">
        <f t="shared" si="295"/>
        <v>0</v>
      </c>
      <c r="IO366" s="144">
        <v>0</v>
      </c>
      <c r="IP366" s="144">
        <v>0</v>
      </c>
      <c r="IQ366" s="144">
        <v>0</v>
      </c>
      <c r="IR366" s="144">
        <v>0</v>
      </c>
      <c r="IS366" s="144">
        <v>0</v>
      </c>
      <c r="IT366" s="144">
        <v>0</v>
      </c>
      <c r="IU366" s="144">
        <v>0</v>
      </c>
      <c r="IV366" s="144">
        <v>0</v>
      </c>
      <c r="IW366" s="144">
        <v>0</v>
      </c>
      <c r="IX366" s="144">
        <v>0</v>
      </c>
      <c r="IY366" s="144">
        <v>0</v>
      </c>
      <c r="IZ366" s="144">
        <v>0</v>
      </c>
      <c r="JA366" s="144">
        <v>0</v>
      </c>
      <c r="JB366" s="144">
        <v>0</v>
      </c>
      <c r="JC366" s="343">
        <f t="shared" si="296"/>
        <v>0</v>
      </c>
      <c r="JD366" s="144">
        <v>0</v>
      </c>
      <c r="JE366" s="144">
        <v>0</v>
      </c>
      <c r="JF366" s="362">
        <f t="shared" si="297"/>
        <v>0</v>
      </c>
      <c r="JG366" s="144">
        <v>0</v>
      </c>
      <c r="JH366" s="144">
        <v>0</v>
      </c>
      <c r="JI366" s="144">
        <v>0</v>
      </c>
      <c r="JJ366" s="144">
        <v>0</v>
      </c>
      <c r="JK366" s="144">
        <v>0</v>
      </c>
      <c r="JL366" s="144">
        <v>0</v>
      </c>
      <c r="JM366" s="144">
        <v>0</v>
      </c>
      <c r="JN366" s="341">
        <f t="shared" si="298"/>
        <v>0</v>
      </c>
      <c r="JO366" s="144">
        <v>0</v>
      </c>
      <c r="JP366" s="144">
        <v>0</v>
      </c>
      <c r="JQ366" s="144">
        <v>0</v>
      </c>
      <c r="JR366" s="144">
        <v>0</v>
      </c>
      <c r="JS366" s="144">
        <v>0</v>
      </c>
      <c r="JT366" s="144">
        <v>0</v>
      </c>
      <c r="JU366" s="144">
        <v>0</v>
      </c>
      <c r="JV366" s="341">
        <f t="shared" si="299"/>
        <v>0</v>
      </c>
      <c r="JW366" s="144">
        <v>0</v>
      </c>
      <c r="JX366" s="144">
        <v>0</v>
      </c>
      <c r="JY366" s="144">
        <v>0</v>
      </c>
      <c r="JZ366" s="144">
        <v>0</v>
      </c>
      <c r="KA366" s="144">
        <v>0</v>
      </c>
      <c r="KB366" s="144">
        <v>0</v>
      </c>
      <c r="KC366" s="144">
        <v>0</v>
      </c>
      <c r="KD366" s="144">
        <v>0</v>
      </c>
      <c r="KE366" s="144">
        <v>0</v>
      </c>
      <c r="KF366" s="144">
        <v>0</v>
      </c>
      <c r="KG366" s="144">
        <v>0</v>
      </c>
      <c r="KH366" s="144">
        <v>0</v>
      </c>
      <c r="KI366" s="144">
        <v>0</v>
      </c>
      <c r="KJ366" s="144">
        <v>0</v>
      </c>
      <c r="KK366" s="144">
        <v>0</v>
      </c>
      <c r="KL366" s="144">
        <v>0</v>
      </c>
      <c r="KM366" s="144">
        <v>0</v>
      </c>
      <c r="KN366" s="144">
        <v>0</v>
      </c>
      <c r="KO366" s="144">
        <v>0</v>
      </c>
      <c r="KP366" s="144">
        <v>0</v>
      </c>
      <c r="KQ366" s="144">
        <v>0</v>
      </c>
      <c r="KR366" s="144">
        <v>0</v>
      </c>
      <c r="KS366" s="144">
        <v>0</v>
      </c>
      <c r="KT366" s="144">
        <v>0</v>
      </c>
      <c r="KU366" s="144">
        <v>0</v>
      </c>
      <c r="KV366" s="144">
        <v>0</v>
      </c>
      <c r="KW366" s="144">
        <v>0</v>
      </c>
      <c r="KX366" s="144">
        <v>0</v>
      </c>
      <c r="KY366" s="144">
        <v>0</v>
      </c>
      <c r="KZ366" s="144">
        <v>0</v>
      </c>
      <c r="LA366" s="144">
        <v>0</v>
      </c>
      <c r="LB366" s="144">
        <v>0</v>
      </c>
      <c r="LC366" s="144">
        <v>0</v>
      </c>
      <c r="LD366" s="144">
        <v>0</v>
      </c>
      <c r="LE366" s="144">
        <v>0</v>
      </c>
      <c r="LF366" s="144">
        <v>0</v>
      </c>
      <c r="LG366" s="144">
        <v>0</v>
      </c>
      <c r="LH366" s="144">
        <v>0</v>
      </c>
      <c r="LI366" s="144">
        <v>0</v>
      </c>
      <c r="LJ366" s="144">
        <v>0</v>
      </c>
      <c r="LK366" s="144">
        <v>0</v>
      </c>
      <c r="LL366" s="144">
        <v>0</v>
      </c>
      <c r="LM366" s="473">
        <v>0</v>
      </c>
      <c r="LN366" s="144">
        <v>0</v>
      </c>
      <c r="LO366" s="144">
        <v>0</v>
      </c>
      <c r="LP366" s="144">
        <v>0</v>
      </c>
      <c r="LQ366" s="144">
        <v>0</v>
      </c>
      <c r="LR366" s="144">
        <v>0</v>
      </c>
      <c r="LS366" s="144">
        <v>0</v>
      </c>
      <c r="LT366" s="144">
        <v>0</v>
      </c>
      <c r="LU366" s="144">
        <v>0</v>
      </c>
      <c r="LV366" s="144">
        <v>0</v>
      </c>
      <c r="LW366" s="144">
        <v>0</v>
      </c>
      <c r="LX366" s="144">
        <v>0</v>
      </c>
      <c r="LY366" s="144">
        <v>0</v>
      </c>
      <c r="LZ366" s="144">
        <v>0</v>
      </c>
      <c r="MA366" s="144">
        <v>0</v>
      </c>
      <c r="MB366" s="144">
        <v>0</v>
      </c>
      <c r="MC366" s="144">
        <v>0</v>
      </c>
      <c r="MD366" s="144">
        <v>0</v>
      </c>
      <c r="ME366" s="144">
        <v>0</v>
      </c>
      <c r="MF366" s="144">
        <v>0</v>
      </c>
      <c r="MG366" s="144">
        <v>0</v>
      </c>
      <c r="MH366" s="144">
        <v>0</v>
      </c>
      <c r="MI366" s="144">
        <v>0</v>
      </c>
      <c r="MJ366" s="144">
        <v>0</v>
      </c>
      <c r="MK366" s="144">
        <v>0</v>
      </c>
      <c r="ML366" s="144">
        <v>0</v>
      </c>
      <c r="MM366" s="144">
        <v>0</v>
      </c>
      <c r="MN366" s="144">
        <v>0</v>
      </c>
      <c r="MO366" s="144">
        <v>0</v>
      </c>
      <c r="MP366" s="144">
        <v>0</v>
      </c>
      <c r="MQ366" s="144">
        <v>0</v>
      </c>
      <c r="MR366" s="144">
        <v>0</v>
      </c>
      <c r="MS366" s="144">
        <v>0</v>
      </c>
      <c r="MT366" s="144">
        <v>0</v>
      </c>
      <c r="MU366" s="144">
        <v>0</v>
      </c>
      <c r="MV366" s="144">
        <v>0</v>
      </c>
      <c r="MW366" s="144">
        <v>0</v>
      </c>
      <c r="MX366" s="144">
        <v>0</v>
      </c>
      <c r="MY366" s="144">
        <v>0</v>
      </c>
      <c r="MZ366" s="144">
        <v>0</v>
      </c>
      <c r="NA366" s="144">
        <v>0</v>
      </c>
      <c r="NB366" s="144">
        <v>1</v>
      </c>
      <c r="NC366" s="144">
        <v>1</v>
      </c>
      <c r="ND366" s="144">
        <v>0</v>
      </c>
      <c r="NE366" s="144">
        <v>0</v>
      </c>
      <c r="NF366" s="144">
        <v>0</v>
      </c>
      <c r="NG366" s="144">
        <v>0</v>
      </c>
      <c r="NH366" s="144">
        <v>0</v>
      </c>
      <c r="NI366" s="144">
        <v>0</v>
      </c>
      <c r="NJ366" s="144">
        <v>0</v>
      </c>
      <c r="NK366" s="144">
        <v>0</v>
      </c>
      <c r="NL366" s="144">
        <v>0</v>
      </c>
      <c r="NM366" s="144">
        <v>0</v>
      </c>
      <c r="NN366" s="144">
        <v>0</v>
      </c>
      <c r="NO366" s="144">
        <v>0</v>
      </c>
      <c r="NP366" s="144">
        <v>0</v>
      </c>
      <c r="NQ366" s="144">
        <v>0</v>
      </c>
      <c r="NR366" s="144">
        <v>0</v>
      </c>
      <c r="NS366" s="144">
        <v>0</v>
      </c>
      <c r="NT366" s="144">
        <v>0</v>
      </c>
      <c r="NU366" s="144">
        <v>0</v>
      </c>
      <c r="NV366" s="144">
        <v>0</v>
      </c>
      <c r="NW366" s="144">
        <v>0</v>
      </c>
      <c r="NX366" s="144">
        <v>0</v>
      </c>
      <c r="NY366" s="144">
        <v>0</v>
      </c>
      <c r="NZ366" s="144">
        <v>0</v>
      </c>
      <c r="OA366" s="144">
        <v>0</v>
      </c>
      <c r="OB366" s="144">
        <v>0</v>
      </c>
      <c r="OC366" s="144">
        <v>0</v>
      </c>
      <c r="OD366" s="144">
        <v>0</v>
      </c>
      <c r="OE366" s="144">
        <v>0</v>
      </c>
      <c r="OF366" s="144">
        <v>0</v>
      </c>
      <c r="OG366" s="144">
        <v>0</v>
      </c>
      <c r="OH366" s="144">
        <v>0</v>
      </c>
      <c r="OI366" s="144">
        <v>0</v>
      </c>
      <c r="OJ366" s="144">
        <v>0</v>
      </c>
      <c r="OK366" s="144">
        <v>0</v>
      </c>
      <c r="OL366" s="144">
        <v>0</v>
      </c>
      <c r="OM366" s="144">
        <v>0</v>
      </c>
      <c r="ON366" s="144">
        <v>0</v>
      </c>
      <c r="OO366" s="144">
        <v>0</v>
      </c>
      <c r="OP366" s="144">
        <v>0</v>
      </c>
      <c r="OQ366" s="144">
        <v>0</v>
      </c>
      <c r="OR366" s="144">
        <v>0</v>
      </c>
      <c r="OS366" s="471">
        <v>0</v>
      </c>
      <c r="OT366" s="471">
        <v>0</v>
      </c>
      <c r="OU366" s="471">
        <v>0</v>
      </c>
      <c r="OV366" s="473">
        <v>0</v>
      </c>
      <c r="OW366" s="473">
        <v>0</v>
      </c>
      <c r="OX366" s="473"/>
      <c r="OY366" s="473"/>
      <c r="OZ366" s="473"/>
      <c r="PC366" s="473"/>
    </row>
    <row r="367" spans="1:436" s="144" customFormat="1" x14ac:dyDescent="0.2">
      <c r="A367" s="318"/>
      <c r="B367" s="318">
        <v>10</v>
      </c>
      <c r="C367" s="319">
        <f t="shared" ca="1" si="294"/>
        <v>0</v>
      </c>
      <c r="D367" s="322"/>
      <c r="E367" s="322"/>
      <c r="F367" s="322"/>
      <c r="G367" s="144">
        <v>8</v>
      </c>
      <c r="H367" s="144">
        <v>5</v>
      </c>
      <c r="I367" s="343">
        <v>6.5</v>
      </c>
      <c r="J367" s="144">
        <v>8</v>
      </c>
      <c r="K367" s="144">
        <v>6</v>
      </c>
      <c r="L367" s="144">
        <v>4</v>
      </c>
      <c r="M367" s="144">
        <v>2</v>
      </c>
      <c r="N367" s="144">
        <v>2</v>
      </c>
      <c r="O367" s="144">
        <v>3</v>
      </c>
      <c r="P367" s="144">
        <v>3</v>
      </c>
      <c r="Q367" s="144">
        <v>3</v>
      </c>
      <c r="R367" s="144">
        <v>3</v>
      </c>
      <c r="S367" s="144">
        <v>3</v>
      </c>
      <c r="T367" s="144">
        <v>3</v>
      </c>
      <c r="U367" s="144">
        <v>3</v>
      </c>
      <c r="V367" s="144">
        <v>4</v>
      </c>
      <c r="W367" s="144">
        <v>4</v>
      </c>
      <c r="X367" s="144">
        <v>3</v>
      </c>
      <c r="Y367" s="144">
        <v>2</v>
      </c>
      <c r="Z367" s="144">
        <v>2</v>
      </c>
      <c r="AA367" s="144">
        <v>1</v>
      </c>
      <c r="AB367" s="144">
        <v>1</v>
      </c>
      <c r="AC367" s="144">
        <v>2</v>
      </c>
      <c r="AD367" s="144">
        <v>2</v>
      </c>
      <c r="AE367" s="144">
        <v>4</v>
      </c>
      <c r="AF367" s="144">
        <v>4</v>
      </c>
      <c r="AG367" s="144">
        <v>5</v>
      </c>
      <c r="AH367" s="144">
        <v>7</v>
      </c>
      <c r="AI367" s="144">
        <v>8</v>
      </c>
      <c r="AJ367" s="144">
        <v>7</v>
      </c>
      <c r="AK367" s="144">
        <v>7</v>
      </c>
      <c r="AL367" s="144">
        <v>7</v>
      </c>
      <c r="AM367" s="144">
        <v>4</v>
      </c>
      <c r="AN367" s="144">
        <v>4</v>
      </c>
      <c r="AO367" s="144">
        <v>3</v>
      </c>
      <c r="AP367" s="363">
        <v>3</v>
      </c>
      <c r="AQ367" s="144">
        <v>3</v>
      </c>
      <c r="AR367" s="144">
        <v>3</v>
      </c>
      <c r="AS367" s="144">
        <v>2</v>
      </c>
      <c r="AT367" s="144">
        <v>1</v>
      </c>
      <c r="AU367" s="144">
        <v>1</v>
      </c>
      <c r="AV367" s="144">
        <v>0</v>
      </c>
      <c r="AW367" s="144">
        <v>0</v>
      </c>
      <c r="AX367" s="144">
        <v>0</v>
      </c>
      <c r="AY367" s="144">
        <v>0</v>
      </c>
      <c r="AZ367" s="144">
        <v>0</v>
      </c>
      <c r="BA367" s="144">
        <v>0</v>
      </c>
      <c r="BB367" s="144">
        <v>0</v>
      </c>
      <c r="BC367" s="144">
        <v>0</v>
      </c>
      <c r="BD367" s="144">
        <v>0</v>
      </c>
      <c r="BE367" s="144">
        <v>1</v>
      </c>
      <c r="BF367" s="144">
        <v>1</v>
      </c>
      <c r="BG367" s="144">
        <v>1</v>
      </c>
      <c r="BH367" s="144">
        <v>1</v>
      </c>
      <c r="BI367" s="144">
        <v>1</v>
      </c>
      <c r="BJ367" s="144">
        <v>1</v>
      </c>
      <c r="BK367" s="144">
        <v>1</v>
      </c>
      <c r="BL367" s="144">
        <v>1</v>
      </c>
      <c r="BM367" s="144">
        <v>1</v>
      </c>
      <c r="BN367" s="144">
        <v>1</v>
      </c>
      <c r="BO367" s="144">
        <v>1</v>
      </c>
      <c r="BP367" s="144">
        <v>1</v>
      </c>
      <c r="BQ367" s="144">
        <v>0</v>
      </c>
      <c r="BR367" s="144">
        <v>0</v>
      </c>
      <c r="BS367" s="343">
        <v>0</v>
      </c>
      <c r="BT367" s="144">
        <v>1</v>
      </c>
      <c r="BU367" s="144">
        <v>2</v>
      </c>
      <c r="BV367" s="144">
        <v>1</v>
      </c>
      <c r="BW367" s="144">
        <v>1</v>
      </c>
      <c r="BX367" s="144">
        <v>0</v>
      </c>
      <c r="BY367" s="144">
        <v>0</v>
      </c>
      <c r="BZ367" s="144">
        <v>0</v>
      </c>
      <c r="CA367" s="144">
        <v>0</v>
      </c>
      <c r="CB367" s="144">
        <v>1</v>
      </c>
      <c r="CC367" s="329">
        <v>1</v>
      </c>
      <c r="CD367" s="329">
        <v>1</v>
      </c>
      <c r="CE367" s="329">
        <v>0</v>
      </c>
      <c r="CF367" s="329">
        <v>0</v>
      </c>
      <c r="CG367" s="144">
        <v>0</v>
      </c>
      <c r="CH367" s="144">
        <v>0</v>
      </c>
      <c r="CI367" s="329">
        <v>0</v>
      </c>
      <c r="CJ367" s="144">
        <v>0</v>
      </c>
      <c r="CK367" s="144">
        <v>0</v>
      </c>
      <c r="CL367" s="144">
        <v>0</v>
      </c>
      <c r="CM367" s="144">
        <v>0</v>
      </c>
      <c r="CN367" s="144">
        <v>0</v>
      </c>
      <c r="CO367" s="144">
        <v>0</v>
      </c>
      <c r="CP367" s="144">
        <v>1</v>
      </c>
      <c r="CQ367" s="144">
        <v>1</v>
      </c>
      <c r="CR367" s="144">
        <v>1</v>
      </c>
      <c r="CS367" s="144">
        <v>1</v>
      </c>
      <c r="CT367" s="144">
        <v>1</v>
      </c>
      <c r="CU367" s="144">
        <v>1</v>
      </c>
      <c r="CV367" s="144">
        <v>0</v>
      </c>
      <c r="CW367" s="144">
        <v>0</v>
      </c>
      <c r="CX367" s="144">
        <v>0</v>
      </c>
      <c r="CY367" s="144">
        <v>0</v>
      </c>
      <c r="CZ367" s="144">
        <v>0</v>
      </c>
      <c r="DA367" s="144">
        <v>0</v>
      </c>
      <c r="DB367" s="144">
        <v>0</v>
      </c>
      <c r="DC367" s="144">
        <v>0</v>
      </c>
      <c r="DD367" s="144">
        <v>1</v>
      </c>
      <c r="DE367" s="144">
        <v>0</v>
      </c>
      <c r="DF367" s="144">
        <v>1</v>
      </c>
      <c r="DG367" s="144">
        <v>2</v>
      </c>
      <c r="DH367" s="144">
        <v>1</v>
      </c>
      <c r="DI367" s="144">
        <v>0</v>
      </c>
      <c r="DJ367" s="144">
        <v>0</v>
      </c>
      <c r="DK367" s="144">
        <v>0</v>
      </c>
      <c r="DL367" s="144">
        <v>0</v>
      </c>
      <c r="DM367" s="144">
        <v>0</v>
      </c>
      <c r="DN367" s="144">
        <v>0</v>
      </c>
      <c r="DO367" s="144">
        <v>0</v>
      </c>
      <c r="DP367" s="144">
        <v>0</v>
      </c>
      <c r="DQ367" s="144">
        <v>0</v>
      </c>
      <c r="DR367" s="329">
        <v>0</v>
      </c>
      <c r="DS367" s="144">
        <v>0</v>
      </c>
      <c r="DT367" s="329"/>
      <c r="DU367" s="329"/>
      <c r="DV367" s="329"/>
      <c r="DW367" s="329"/>
      <c r="DX367" s="329"/>
      <c r="DY367" s="329"/>
      <c r="DZ367" s="329"/>
      <c r="EA367" s="329"/>
      <c r="EB367" s="329"/>
      <c r="EC367" s="329"/>
      <c r="ED367" s="329"/>
      <c r="EE367" s="329"/>
      <c r="EF367" s="329">
        <v>1</v>
      </c>
      <c r="EG367" s="329">
        <v>1</v>
      </c>
      <c r="EH367" s="329">
        <v>1</v>
      </c>
      <c r="EI367" s="329">
        <v>1</v>
      </c>
      <c r="EJ367" s="329">
        <v>1</v>
      </c>
      <c r="EK367" s="329">
        <v>1</v>
      </c>
      <c r="EL367" s="329"/>
      <c r="EM367" s="329"/>
      <c r="EN367" s="329"/>
      <c r="EP367" s="329"/>
      <c r="EQ367" s="329"/>
      <c r="ER367" s="329"/>
      <c r="ES367" s="329"/>
      <c r="ET367" s="329"/>
      <c r="EU367" s="329"/>
      <c r="EV367" s="329"/>
      <c r="EW367" s="329"/>
      <c r="EX367" s="329"/>
      <c r="EY367" s="329"/>
      <c r="EZ367" s="329"/>
      <c r="FA367" s="329"/>
      <c r="FB367" s="329"/>
      <c r="FC367" s="329"/>
      <c r="FD367" s="329"/>
      <c r="FE367" s="329"/>
      <c r="FF367" s="329"/>
      <c r="FG367" s="329"/>
      <c r="FH367" s="329"/>
      <c r="FI367" s="329"/>
      <c r="FJ367" s="329"/>
      <c r="FL367" s="329"/>
      <c r="FM367" s="329"/>
      <c r="FN367" s="144">
        <v>0</v>
      </c>
      <c r="FQ367" s="329">
        <v>0</v>
      </c>
      <c r="FR367" s="144">
        <v>0</v>
      </c>
      <c r="FS367" s="329">
        <v>0</v>
      </c>
      <c r="FT367" s="144">
        <v>0</v>
      </c>
      <c r="FU367" s="329">
        <v>0</v>
      </c>
      <c r="FV367" s="329">
        <v>0</v>
      </c>
      <c r="FW367" s="329">
        <v>0</v>
      </c>
      <c r="FX367" s="329">
        <v>0</v>
      </c>
      <c r="FY367" s="329">
        <v>0</v>
      </c>
      <c r="FZ367" s="329">
        <v>0</v>
      </c>
      <c r="GA367" s="329">
        <v>0</v>
      </c>
      <c r="GB367" s="329">
        <v>0</v>
      </c>
      <c r="GC367" s="329">
        <v>0</v>
      </c>
      <c r="GD367" s="329">
        <v>0</v>
      </c>
      <c r="GE367" s="329">
        <v>0</v>
      </c>
      <c r="GF367" s="329">
        <v>0</v>
      </c>
      <c r="GG367" s="329">
        <v>0</v>
      </c>
      <c r="GH367" s="329">
        <v>0</v>
      </c>
      <c r="GI367" s="329">
        <v>0</v>
      </c>
      <c r="GJ367" s="329">
        <v>0</v>
      </c>
      <c r="GK367" s="329">
        <v>0</v>
      </c>
      <c r="GL367" s="329">
        <v>0</v>
      </c>
      <c r="GM367" s="329">
        <v>0</v>
      </c>
      <c r="GN367" s="329">
        <v>0</v>
      </c>
      <c r="GO367" s="329">
        <v>0</v>
      </c>
      <c r="GP367" s="144">
        <v>0</v>
      </c>
      <c r="GQ367" s="329">
        <v>0</v>
      </c>
      <c r="GR367" s="329">
        <v>0</v>
      </c>
      <c r="GS367" s="329">
        <v>0</v>
      </c>
      <c r="GT367" s="329">
        <v>0</v>
      </c>
      <c r="GU367" s="329">
        <v>0</v>
      </c>
      <c r="GV367" s="144">
        <v>0</v>
      </c>
      <c r="GW367" s="144">
        <v>0</v>
      </c>
      <c r="GX367" s="144">
        <v>0</v>
      </c>
      <c r="GY367" s="144">
        <v>0</v>
      </c>
      <c r="GZ367" s="144">
        <v>0</v>
      </c>
      <c r="HA367" s="144">
        <v>0</v>
      </c>
      <c r="HB367" s="144">
        <v>0</v>
      </c>
      <c r="HC367" s="144">
        <v>0</v>
      </c>
      <c r="HD367" s="144">
        <v>0</v>
      </c>
      <c r="HE367" s="144">
        <v>0</v>
      </c>
      <c r="HF367" s="144">
        <v>0</v>
      </c>
      <c r="HG367" s="144">
        <v>0</v>
      </c>
      <c r="HH367" s="144">
        <v>0</v>
      </c>
      <c r="HI367" s="144">
        <v>0</v>
      </c>
      <c r="HJ367" s="144">
        <v>0</v>
      </c>
      <c r="HK367" s="144">
        <v>0</v>
      </c>
      <c r="HL367" s="144">
        <v>0</v>
      </c>
      <c r="HM367" s="144">
        <v>0</v>
      </c>
      <c r="HN367" s="144">
        <v>0</v>
      </c>
      <c r="HO367" s="144">
        <v>0</v>
      </c>
      <c r="HP367" s="144">
        <v>0</v>
      </c>
      <c r="HQ367" s="144">
        <v>0</v>
      </c>
      <c r="HR367" s="144">
        <v>0</v>
      </c>
      <c r="HS367" s="144">
        <v>0</v>
      </c>
      <c r="HT367" s="144">
        <v>0</v>
      </c>
      <c r="HU367" s="144">
        <v>0</v>
      </c>
      <c r="HV367" s="144">
        <v>0</v>
      </c>
      <c r="HW367" s="144">
        <v>0</v>
      </c>
      <c r="HX367" s="144">
        <v>0</v>
      </c>
      <c r="HY367" s="144">
        <v>0</v>
      </c>
      <c r="HZ367" s="144">
        <v>0</v>
      </c>
      <c r="IA367" s="144">
        <v>0</v>
      </c>
      <c r="IB367" s="144">
        <v>0</v>
      </c>
      <c r="IC367" s="144">
        <v>0</v>
      </c>
      <c r="ID367" s="144">
        <v>0</v>
      </c>
      <c r="IE367" s="144">
        <v>0</v>
      </c>
      <c r="IF367" s="144">
        <v>0</v>
      </c>
      <c r="IG367" s="144">
        <v>0</v>
      </c>
      <c r="IH367" s="144">
        <v>0</v>
      </c>
      <c r="II367" s="144">
        <v>0</v>
      </c>
      <c r="IJ367" s="144">
        <v>0</v>
      </c>
      <c r="IK367" s="144">
        <v>0</v>
      </c>
      <c r="IL367" s="144">
        <v>0</v>
      </c>
      <c r="IM367" s="144">
        <v>0</v>
      </c>
      <c r="IN367" s="341">
        <f t="shared" si="295"/>
        <v>0</v>
      </c>
      <c r="IO367" s="144">
        <v>0</v>
      </c>
      <c r="IP367" s="144">
        <v>0</v>
      </c>
      <c r="IQ367" s="144">
        <v>0</v>
      </c>
      <c r="IR367" s="144">
        <v>0</v>
      </c>
      <c r="IS367" s="144">
        <v>0</v>
      </c>
      <c r="IT367" s="144">
        <v>0</v>
      </c>
      <c r="IU367" s="144">
        <v>0</v>
      </c>
      <c r="IV367" s="144">
        <v>0</v>
      </c>
      <c r="IW367" s="144">
        <v>0</v>
      </c>
      <c r="IX367" s="144">
        <v>0</v>
      </c>
      <c r="IY367" s="144">
        <v>0</v>
      </c>
      <c r="IZ367" s="144">
        <v>0</v>
      </c>
      <c r="JA367" s="144">
        <v>0</v>
      </c>
      <c r="JB367" s="144">
        <v>0</v>
      </c>
      <c r="JC367" s="343">
        <f t="shared" si="296"/>
        <v>0</v>
      </c>
      <c r="JD367" s="144">
        <v>0</v>
      </c>
      <c r="JE367" s="144">
        <v>0</v>
      </c>
      <c r="JF367" s="362">
        <f t="shared" si="297"/>
        <v>0</v>
      </c>
      <c r="JG367" s="144">
        <v>0</v>
      </c>
      <c r="JH367" s="144">
        <v>0</v>
      </c>
      <c r="JI367" s="144">
        <v>0</v>
      </c>
      <c r="JJ367" s="144">
        <v>0</v>
      </c>
      <c r="JK367" s="144">
        <v>0</v>
      </c>
      <c r="JL367" s="144">
        <v>0</v>
      </c>
      <c r="JM367" s="144">
        <v>0</v>
      </c>
      <c r="JN367" s="341">
        <f t="shared" si="298"/>
        <v>0</v>
      </c>
      <c r="JO367" s="144">
        <v>0</v>
      </c>
      <c r="JP367" s="144">
        <v>0</v>
      </c>
      <c r="JQ367" s="144">
        <v>0</v>
      </c>
      <c r="JR367" s="144">
        <v>0</v>
      </c>
      <c r="JS367" s="144">
        <v>0</v>
      </c>
      <c r="JT367" s="144">
        <v>0</v>
      </c>
      <c r="JU367" s="144">
        <v>0</v>
      </c>
      <c r="JV367" s="341">
        <f t="shared" si="299"/>
        <v>0</v>
      </c>
      <c r="JW367" s="144">
        <v>0</v>
      </c>
      <c r="JX367" s="144">
        <v>0</v>
      </c>
      <c r="JY367" s="144">
        <v>0</v>
      </c>
      <c r="JZ367" s="144">
        <v>0</v>
      </c>
      <c r="KA367" s="144">
        <v>0</v>
      </c>
      <c r="KB367" s="144">
        <v>0</v>
      </c>
      <c r="KC367" s="144">
        <v>0</v>
      </c>
      <c r="KD367" s="144">
        <v>0</v>
      </c>
      <c r="KE367" s="144">
        <v>0</v>
      </c>
      <c r="KF367" s="144">
        <v>0</v>
      </c>
      <c r="KG367" s="144">
        <v>0</v>
      </c>
      <c r="KH367" s="144">
        <v>0</v>
      </c>
      <c r="KI367" s="144">
        <v>0</v>
      </c>
      <c r="KJ367" s="144">
        <v>0</v>
      </c>
      <c r="KK367" s="144">
        <v>0</v>
      </c>
      <c r="KL367" s="144">
        <v>0</v>
      </c>
      <c r="KM367" s="144">
        <v>0</v>
      </c>
      <c r="KN367" s="144">
        <v>0</v>
      </c>
      <c r="KO367" s="144">
        <v>0</v>
      </c>
      <c r="KP367" s="144">
        <v>0</v>
      </c>
      <c r="KQ367" s="144">
        <v>0</v>
      </c>
      <c r="KR367" s="144">
        <v>0</v>
      </c>
      <c r="KS367" s="144">
        <v>0</v>
      </c>
      <c r="KT367" s="144">
        <v>0</v>
      </c>
      <c r="KU367" s="144">
        <v>0</v>
      </c>
      <c r="KV367" s="144">
        <v>0</v>
      </c>
      <c r="KW367" s="144">
        <v>0</v>
      </c>
      <c r="KX367" s="144">
        <v>0</v>
      </c>
      <c r="KY367" s="144">
        <v>0</v>
      </c>
      <c r="KZ367" s="144">
        <v>0</v>
      </c>
      <c r="LA367" s="144">
        <v>0</v>
      </c>
      <c r="LB367" s="144">
        <v>0</v>
      </c>
      <c r="LC367" s="144">
        <v>0</v>
      </c>
      <c r="LD367" s="144">
        <v>0</v>
      </c>
      <c r="LE367" s="144">
        <v>0</v>
      </c>
      <c r="LF367" s="144">
        <v>0</v>
      </c>
      <c r="LG367" s="144">
        <v>0</v>
      </c>
      <c r="LH367" s="144">
        <v>0</v>
      </c>
      <c r="LI367" s="144">
        <v>0</v>
      </c>
      <c r="LJ367" s="144">
        <v>0</v>
      </c>
      <c r="LK367" s="144">
        <v>0</v>
      </c>
      <c r="LL367" s="144">
        <v>0</v>
      </c>
      <c r="LM367" s="473">
        <v>0</v>
      </c>
      <c r="LN367" s="144">
        <v>0</v>
      </c>
      <c r="LO367" s="144">
        <v>0</v>
      </c>
      <c r="LP367" s="144">
        <v>0</v>
      </c>
      <c r="LQ367" s="144">
        <v>0</v>
      </c>
      <c r="LR367" s="144">
        <v>0</v>
      </c>
      <c r="LS367" s="144">
        <v>0</v>
      </c>
      <c r="LT367" s="144">
        <v>0</v>
      </c>
      <c r="LU367" s="144">
        <v>0</v>
      </c>
      <c r="LV367" s="144">
        <v>0</v>
      </c>
      <c r="LW367" s="144">
        <v>0</v>
      </c>
      <c r="LX367" s="144">
        <v>0</v>
      </c>
      <c r="LY367" s="144">
        <v>0</v>
      </c>
      <c r="LZ367" s="144">
        <v>0</v>
      </c>
      <c r="MA367" s="144">
        <v>0</v>
      </c>
      <c r="MB367" s="144">
        <v>0</v>
      </c>
      <c r="MC367" s="144">
        <v>0</v>
      </c>
      <c r="MD367" s="144">
        <v>0</v>
      </c>
      <c r="ME367" s="144">
        <v>0</v>
      </c>
      <c r="MF367" s="144">
        <v>0</v>
      </c>
      <c r="MG367" s="144">
        <v>0</v>
      </c>
      <c r="MH367" s="144">
        <v>0</v>
      </c>
      <c r="MI367" s="144">
        <v>0</v>
      </c>
      <c r="MJ367" s="144">
        <v>0</v>
      </c>
      <c r="MK367" s="144">
        <v>0</v>
      </c>
      <c r="ML367" s="144">
        <v>0</v>
      </c>
      <c r="MM367" s="144">
        <v>0</v>
      </c>
      <c r="MN367" s="144">
        <v>0</v>
      </c>
      <c r="MO367" s="144">
        <v>0</v>
      </c>
      <c r="MP367" s="144">
        <v>1</v>
      </c>
      <c r="MQ367" s="144">
        <v>1</v>
      </c>
      <c r="MR367" s="144">
        <v>1</v>
      </c>
      <c r="MS367" s="144">
        <v>1</v>
      </c>
      <c r="MT367" s="144">
        <v>1</v>
      </c>
      <c r="MU367" s="144">
        <v>0</v>
      </c>
      <c r="MV367" s="144">
        <v>0</v>
      </c>
      <c r="MW367" s="144">
        <v>0</v>
      </c>
      <c r="MX367" s="144">
        <v>0</v>
      </c>
      <c r="MY367" s="144">
        <v>0</v>
      </c>
      <c r="MZ367" s="144">
        <v>0</v>
      </c>
      <c r="NA367" s="144">
        <v>0</v>
      </c>
      <c r="NB367" s="144">
        <v>0</v>
      </c>
      <c r="NC367" s="144">
        <v>0</v>
      </c>
      <c r="ND367" s="144">
        <v>0</v>
      </c>
      <c r="NE367" s="144">
        <v>0</v>
      </c>
      <c r="NF367" s="144">
        <v>0</v>
      </c>
      <c r="NG367" s="144">
        <v>0</v>
      </c>
      <c r="NH367" s="144">
        <v>0</v>
      </c>
      <c r="NI367" s="144">
        <v>0</v>
      </c>
      <c r="NJ367" s="144">
        <v>0</v>
      </c>
      <c r="NK367" s="144">
        <v>0</v>
      </c>
      <c r="NL367" s="144">
        <v>0</v>
      </c>
      <c r="NM367" s="144">
        <v>0</v>
      </c>
      <c r="NN367" s="144">
        <v>0</v>
      </c>
      <c r="NO367" s="144">
        <v>0</v>
      </c>
      <c r="NP367" s="144">
        <v>0</v>
      </c>
      <c r="NQ367" s="144">
        <v>0</v>
      </c>
      <c r="NR367" s="144">
        <v>0</v>
      </c>
      <c r="NS367" s="144">
        <v>0</v>
      </c>
      <c r="NT367" s="144">
        <v>0</v>
      </c>
      <c r="NU367" s="144">
        <v>0</v>
      </c>
      <c r="NV367" s="144">
        <v>0</v>
      </c>
      <c r="NW367" s="144">
        <v>0</v>
      </c>
      <c r="NX367" s="144">
        <v>0</v>
      </c>
      <c r="NY367" s="144">
        <v>0</v>
      </c>
      <c r="NZ367" s="144">
        <v>0</v>
      </c>
      <c r="OA367" s="144">
        <v>0</v>
      </c>
      <c r="OB367" s="144">
        <v>0</v>
      </c>
      <c r="OC367" s="144">
        <v>0</v>
      </c>
      <c r="OD367" s="144">
        <v>0</v>
      </c>
      <c r="OE367" s="144">
        <v>0</v>
      </c>
      <c r="OF367" s="144">
        <v>0</v>
      </c>
      <c r="OG367" s="144">
        <v>0</v>
      </c>
      <c r="OH367" s="144">
        <v>0</v>
      </c>
      <c r="OI367" s="144">
        <v>0</v>
      </c>
      <c r="OJ367" s="144">
        <v>0</v>
      </c>
      <c r="OK367" s="144">
        <v>0</v>
      </c>
      <c r="OL367" s="144">
        <v>0</v>
      </c>
      <c r="OM367" s="144">
        <v>0</v>
      </c>
      <c r="ON367" s="144">
        <v>1</v>
      </c>
      <c r="OO367" s="144">
        <v>1</v>
      </c>
      <c r="OP367" s="144">
        <v>1</v>
      </c>
      <c r="OQ367" s="144">
        <v>1</v>
      </c>
      <c r="OR367" s="144">
        <v>1</v>
      </c>
      <c r="OS367" s="144">
        <v>1</v>
      </c>
      <c r="OT367" s="144">
        <v>0</v>
      </c>
      <c r="OU367" s="144">
        <v>0</v>
      </c>
      <c r="OV367" s="379">
        <v>0</v>
      </c>
      <c r="OW367" s="379">
        <v>0</v>
      </c>
      <c r="OX367" s="473"/>
      <c r="OY367" s="473"/>
      <c r="OZ367" s="473"/>
      <c r="PC367" s="473"/>
    </row>
    <row r="368" spans="1:436" s="144" customFormat="1" x14ac:dyDescent="0.2">
      <c r="A368" s="55"/>
      <c r="B368" s="318">
        <v>11</v>
      </c>
      <c r="C368" s="319">
        <f t="shared" ca="1" si="294"/>
        <v>0</v>
      </c>
      <c r="D368" s="322"/>
      <c r="E368" s="322"/>
      <c r="F368" s="322"/>
      <c r="G368" s="144">
        <v>6</v>
      </c>
      <c r="H368" s="144">
        <v>1</v>
      </c>
      <c r="I368" s="343">
        <v>1</v>
      </c>
      <c r="J368" s="144">
        <v>1</v>
      </c>
      <c r="K368" s="144">
        <v>0</v>
      </c>
      <c r="L368" s="144">
        <v>0</v>
      </c>
      <c r="M368" s="144">
        <v>0</v>
      </c>
      <c r="N368" s="144">
        <v>0</v>
      </c>
      <c r="O368" s="144">
        <v>0</v>
      </c>
      <c r="P368" s="144">
        <v>0</v>
      </c>
      <c r="Q368" s="144">
        <v>0</v>
      </c>
      <c r="R368" s="144">
        <v>0</v>
      </c>
      <c r="S368" s="144">
        <v>0</v>
      </c>
      <c r="T368" s="144">
        <v>0</v>
      </c>
      <c r="U368" s="144">
        <v>0</v>
      </c>
      <c r="V368" s="144">
        <v>0</v>
      </c>
      <c r="W368" s="144">
        <v>0</v>
      </c>
      <c r="X368" s="144">
        <v>0</v>
      </c>
      <c r="Y368" s="144">
        <v>0</v>
      </c>
      <c r="Z368" s="144">
        <v>0</v>
      </c>
      <c r="AA368" s="144">
        <v>0</v>
      </c>
      <c r="AB368" s="144">
        <v>1</v>
      </c>
      <c r="AC368" s="144">
        <v>1</v>
      </c>
      <c r="AD368" s="144">
        <v>1</v>
      </c>
      <c r="AE368" s="144">
        <v>1</v>
      </c>
      <c r="AF368" s="144">
        <v>0</v>
      </c>
      <c r="AG368" s="144">
        <v>0</v>
      </c>
      <c r="AH368" s="144">
        <v>1</v>
      </c>
      <c r="AI368" s="144">
        <v>1</v>
      </c>
      <c r="AJ368" s="144">
        <v>1</v>
      </c>
      <c r="AK368" s="144">
        <v>2</v>
      </c>
      <c r="AL368" s="144">
        <v>2</v>
      </c>
      <c r="AM368" s="144">
        <v>1</v>
      </c>
      <c r="AN368" s="144">
        <v>1</v>
      </c>
      <c r="AO368" s="144">
        <v>1</v>
      </c>
      <c r="AP368" s="363">
        <v>1</v>
      </c>
      <c r="AQ368" s="144">
        <v>1</v>
      </c>
      <c r="AR368" s="144">
        <v>0</v>
      </c>
      <c r="AS368" s="144">
        <v>0</v>
      </c>
      <c r="AT368" s="144">
        <v>0</v>
      </c>
      <c r="AU368" s="144">
        <v>0</v>
      </c>
      <c r="AV368" s="144">
        <v>0</v>
      </c>
      <c r="AW368" s="144">
        <v>0</v>
      </c>
      <c r="AX368" s="144">
        <v>0</v>
      </c>
      <c r="AY368" s="144">
        <v>1</v>
      </c>
      <c r="AZ368" s="144">
        <v>2</v>
      </c>
      <c r="BA368" s="144">
        <v>2</v>
      </c>
      <c r="BB368" s="144">
        <v>2</v>
      </c>
      <c r="BC368" s="144">
        <v>1</v>
      </c>
      <c r="BD368" s="144">
        <v>1</v>
      </c>
      <c r="BE368" s="144">
        <v>1</v>
      </c>
      <c r="BF368" s="144">
        <v>1</v>
      </c>
      <c r="BG368" s="144">
        <v>1</v>
      </c>
      <c r="BH368" s="144">
        <v>1</v>
      </c>
      <c r="BI368" s="144">
        <v>1</v>
      </c>
      <c r="BJ368" s="144">
        <v>1</v>
      </c>
      <c r="BK368" s="144">
        <v>1</v>
      </c>
      <c r="BL368" s="144">
        <v>1</v>
      </c>
      <c r="BM368" s="144">
        <v>1</v>
      </c>
      <c r="BN368" s="144">
        <v>0</v>
      </c>
      <c r="BO368" s="144">
        <v>0</v>
      </c>
      <c r="BP368" s="144">
        <v>0</v>
      </c>
      <c r="BQ368" s="144">
        <v>0</v>
      </c>
      <c r="BR368" s="144">
        <v>0</v>
      </c>
      <c r="BS368" s="343">
        <v>0</v>
      </c>
      <c r="BT368" s="144">
        <v>0</v>
      </c>
      <c r="BU368" s="144">
        <v>0</v>
      </c>
      <c r="BV368" s="144">
        <v>0</v>
      </c>
      <c r="BW368" s="144">
        <v>0</v>
      </c>
      <c r="BX368" s="144">
        <v>0</v>
      </c>
      <c r="BY368" s="144">
        <v>0</v>
      </c>
      <c r="BZ368" s="144">
        <v>0</v>
      </c>
      <c r="CA368" s="144">
        <v>0</v>
      </c>
      <c r="CB368" s="144">
        <v>0</v>
      </c>
      <c r="CC368" s="329">
        <v>0</v>
      </c>
      <c r="CD368" s="329">
        <v>0</v>
      </c>
      <c r="CE368" s="329">
        <v>0</v>
      </c>
      <c r="CF368" s="329">
        <v>0</v>
      </c>
      <c r="CG368" s="144">
        <v>0</v>
      </c>
      <c r="CH368" s="144">
        <v>0</v>
      </c>
      <c r="CI368" s="329">
        <v>0</v>
      </c>
      <c r="CJ368" s="144">
        <v>0</v>
      </c>
      <c r="CK368" s="144">
        <v>0</v>
      </c>
      <c r="CL368" s="144">
        <v>0</v>
      </c>
      <c r="CM368" s="144">
        <v>0</v>
      </c>
      <c r="CN368" s="144">
        <v>0</v>
      </c>
      <c r="CO368" s="144">
        <v>0</v>
      </c>
      <c r="CP368" s="144">
        <v>0</v>
      </c>
      <c r="CQ368" s="144">
        <v>0</v>
      </c>
      <c r="CR368" s="144">
        <v>0</v>
      </c>
      <c r="CS368" s="144">
        <v>0</v>
      </c>
      <c r="CT368" s="144">
        <v>0</v>
      </c>
      <c r="CU368" s="144">
        <v>0</v>
      </c>
      <c r="CV368" s="144">
        <v>0</v>
      </c>
      <c r="CW368" s="144">
        <v>0</v>
      </c>
      <c r="CX368" s="144">
        <v>0</v>
      </c>
      <c r="CY368" s="144">
        <v>0</v>
      </c>
      <c r="CZ368" s="144">
        <v>0</v>
      </c>
      <c r="DA368" s="144">
        <v>0</v>
      </c>
      <c r="DB368" s="144">
        <v>0</v>
      </c>
      <c r="DC368" s="144">
        <v>0</v>
      </c>
      <c r="DD368" s="144">
        <v>0</v>
      </c>
      <c r="DE368" s="144">
        <v>0</v>
      </c>
      <c r="DF368" s="144">
        <v>0</v>
      </c>
      <c r="DG368" s="144">
        <v>0</v>
      </c>
      <c r="DH368" s="144">
        <v>0</v>
      </c>
      <c r="DI368" s="144">
        <v>0</v>
      </c>
      <c r="DJ368" s="144">
        <v>0</v>
      </c>
      <c r="DK368" s="144">
        <v>0</v>
      </c>
      <c r="DL368" s="144">
        <v>0</v>
      </c>
      <c r="DM368" s="144">
        <v>0</v>
      </c>
      <c r="DN368" s="144">
        <v>0</v>
      </c>
      <c r="DO368" s="144">
        <v>0</v>
      </c>
      <c r="DP368" s="144">
        <v>0</v>
      </c>
      <c r="DQ368" s="144">
        <v>0</v>
      </c>
      <c r="DR368" s="329">
        <v>0</v>
      </c>
      <c r="DS368" s="144">
        <v>0</v>
      </c>
      <c r="DT368" s="329"/>
      <c r="DU368" s="329"/>
      <c r="DV368" s="329"/>
      <c r="DW368" s="329"/>
      <c r="DX368" s="329"/>
      <c r="DY368" s="329"/>
      <c r="DZ368" s="329"/>
      <c r="EA368" s="329"/>
      <c r="EB368" s="329"/>
      <c r="EC368" s="329"/>
      <c r="ED368" s="329"/>
      <c r="EE368" s="329"/>
      <c r="EF368" s="329"/>
      <c r="EG368" s="329"/>
      <c r="EH368" s="329"/>
      <c r="EI368" s="329"/>
      <c r="EJ368" s="329"/>
      <c r="EK368" s="329"/>
      <c r="EL368" s="329"/>
      <c r="EM368" s="329"/>
      <c r="EN368" s="329"/>
      <c r="EP368" s="329"/>
      <c r="EQ368" s="329"/>
      <c r="ER368" s="329"/>
      <c r="ES368" s="329"/>
      <c r="ET368" s="329"/>
      <c r="EU368" s="329"/>
      <c r="EV368" s="329"/>
      <c r="EW368" s="329"/>
      <c r="EX368" s="329"/>
      <c r="EY368" s="329"/>
      <c r="EZ368" s="329"/>
      <c r="FA368" s="329"/>
      <c r="FB368" s="329"/>
      <c r="FC368" s="329"/>
      <c r="FD368" s="329"/>
      <c r="FE368" s="329"/>
      <c r="FF368" s="329"/>
      <c r="FG368" s="329"/>
      <c r="FH368" s="329"/>
      <c r="FI368" s="329"/>
      <c r="FJ368" s="329"/>
      <c r="FL368" s="329"/>
      <c r="FM368" s="329"/>
      <c r="FN368" s="144">
        <v>0</v>
      </c>
      <c r="FQ368" s="329">
        <v>0</v>
      </c>
      <c r="FR368" s="144">
        <v>1</v>
      </c>
      <c r="FS368" s="329">
        <v>1</v>
      </c>
      <c r="FT368" s="144">
        <v>1</v>
      </c>
      <c r="FU368" s="329">
        <v>0</v>
      </c>
      <c r="FV368" s="329">
        <v>0</v>
      </c>
      <c r="FW368" s="329">
        <v>0</v>
      </c>
      <c r="FX368" s="329">
        <v>0</v>
      </c>
      <c r="FY368" s="329">
        <v>0</v>
      </c>
      <c r="FZ368" s="329">
        <v>0</v>
      </c>
      <c r="GA368" s="329">
        <v>0</v>
      </c>
      <c r="GB368" s="329">
        <v>0</v>
      </c>
      <c r="GC368" s="329">
        <v>0</v>
      </c>
      <c r="GD368" s="329">
        <v>0</v>
      </c>
      <c r="GE368" s="329">
        <v>0</v>
      </c>
      <c r="GF368" s="329">
        <v>0</v>
      </c>
      <c r="GG368" s="329">
        <v>0</v>
      </c>
      <c r="GH368" s="329">
        <v>0</v>
      </c>
      <c r="GI368" s="329">
        <v>0</v>
      </c>
      <c r="GJ368" s="329">
        <v>0</v>
      </c>
      <c r="GK368" s="329">
        <v>0</v>
      </c>
      <c r="GL368" s="329">
        <v>0</v>
      </c>
      <c r="GM368" s="329">
        <v>0</v>
      </c>
      <c r="GN368" s="329">
        <v>0</v>
      </c>
      <c r="GO368" s="329">
        <v>0</v>
      </c>
      <c r="GP368" s="144">
        <v>0</v>
      </c>
      <c r="GQ368" s="329">
        <v>0</v>
      </c>
      <c r="GR368" s="329">
        <v>0</v>
      </c>
      <c r="GS368" s="329">
        <v>0</v>
      </c>
      <c r="GT368" s="329">
        <v>0</v>
      </c>
      <c r="GU368" s="329">
        <v>0</v>
      </c>
      <c r="GV368" s="144">
        <v>0</v>
      </c>
      <c r="GW368" s="144">
        <v>0</v>
      </c>
      <c r="GX368" s="144">
        <v>0</v>
      </c>
      <c r="GY368" s="144">
        <v>0</v>
      </c>
      <c r="GZ368" s="144">
        <v>0</v>
      </c>
      <c r="HA368" s="144">
        <v>0</v>
      </c>
      <c r="HB368" s="144">
        <v>0</v>
      </c>
      <c r="HC368" s="144">
        <v>0</v>
      </c>
      <c r="HD368" s="144">
        <v>0</v>
      </c>
      <c r="HE368" s="144">
        <v>0</v>
      </c>
      <c r="HF368" s="144">
        <v>0</v>
      </c>
      <c r="HG368" s="144">
        <v>0</v>
      </c>
      <c r="HH368" s="144">
        <v>0</v>
      </c>
      <c r="HI368" s="144">
        <v>0</v>
      </c>
      <c r="HJ368" s="144">
        <v>0</v>
      </c>
      <c r="HK368" s="144">
        <v>0</v>
      </c>
      <c r="HL368" s="144">
        <v>0</v>
      </c>
      <c r="HM368" s="144">
        <v>0</v>
      </c>
      <c r="HN368" s="144">
        <v>1</v>
      </c>
      <c r="HO368" s="144">
        <v>1</v>
      </c>
      <c r="HP368" s="144">
        <v>1</v>
      </c>
      <c r="HQ368" s="144">
        <v>1</v>
      </c>
      <c r="HR368" s="144">
        <v>0</v>
      </c>
      <c r="HS368" s="144">
        <v>0</v>
      </c>
      <c r="HT368" s="144">
        <v>0</v>
      </c>
      <c r="HU368" s="144">
        <v>0</v>
      </c>
      <c r="HV368" s="144">
        <v>0</v>
      </c>
      <c r="HW368" s="144">
        <v>0</v>
      </c>
      <c r="HX368" s="144">
        <v>0</v>
      </c>
      <c r="HY368" s="144">
        <v>0</v>
      </c>
      <c r="HZ368" s="144">
        <v>1</v>
      </c>
      <c r="IA368" s="144">
        <v>1</v>
      </c>
      <c r="IB368" s="144">
        <v>1</v>
      </c>
      <c r="IC368" s="144">
        <v>1</v>
      </c>
      <c r="ID368" s="144">
        <v>0</v>
      </c>
      <c r="IE368" s="144">
        <v>0</v>
      </c>
      <c r="IF368" s="144">
        <v>0</v>
      </c>
      <c r="IG368" s="144">
        <v>0</v>
      </c>
      <c r="IH368" s="144">
        <v>0</v>
      </c>
      <c r="II368" s="144">
        <v>0</v>
      </c>
      <c r="IJ368" s="144">
        <v>0</v>
      </c>
      <c r="IK368" s="144">
        <v>0</v>
      </c>
      <c r="IL368" s="144">
        <v>0</v>
      </c>
      <c r="IM368" s="144">
        <v>0</v>
      </c>
      <c r="IN368" s="341">
        <f t="shared" si="295"/>
        <v>0</v>
      </c>
      <c r="IO368" s="144">
        <v>0</v>
      </c>
      <c r="IP368" s="144">
        <v>0</v>
      </c>
      <c r="IQ368" s="144">
        <v>0</v>
      </c>
      <c r="IR368" s="144">
        <v>0</v>
      </c>
      <c r="IS368" s="144">
        <v>0</v>
      </c>
      <c r="IT368" s="144">
        <v>0</v>
      </c>
      <c r="IU368" s="144">
        <v>0</v>
      </c>
      <c r="IV368" s="144">
        <v>0</v>
      </c>
      <c r="IW368" s="144">
        <v>0</v>
      </c>
      <c r="IX368" s="144">
        <v>0</v>
      </c>
      <c r="IY368" s="144">
        <v>0</v>
      </c>
      <c r="IZ368" s="144">
        <v>0</v>
      </c>
      <c r="JA368" s="144">
        <v>0</v>
      </c>
      <c r="JB368" s="144">
        <v>0</v>
      </c>
      <c r="JC368" s="343">
        <f t="shared" si="296"/>
        <v>0</v>
      </c>
      <c r="JD368" s="144">
        <v>0</v>
      </c>
      <c r="JE368" s="144">
        <v>0</v>
      </c>
      <c r="JF368" s="362">
        <f t="shared" si="297"/>
        <v>0</v>
      </c>
      <c r="JG368" s="144">
        <v>0</v>
      </c>
      <c r="JH368" s="144">
        <v>0</v>
      </c>
      <c r="JI368" s="144">
        <v>0</v>
      </c>
      <c r="JJ368" s="144">
        <v>0</v>
      </c>
      <c r="JK368" s="144">
        <v>0</v>
      </c>
      <c r="JL368" s="144">
        <v>0</v>
      </c>
      <c r="JM368" s="144">
        <v>0</v>
      </c>
      <c r="JN368" s="341">
        <f t="shared" si="298"/>
        <v>0</v>
      </c>
      <c r="JO368" s="144">
        <v>0</v>
      </c>
      <c r="JP368" s="144">
        <v>0</v>
      </c>
      <c r="JQ368" s="144">
        <v>0</v>
      </c>
      <c r="JR368" s="144">
        <v>0</v>
      </c>
      <c r="JS368" s="144">
        <v>0</v>
      </c>
      <c r="JT368" s="144">
        <v>0</v>
      </c>
      <c r="JU368" s="144">
        <v>0</v>
      </c>
      <c r="JV368" s="341">
        <f t="shared" si="299"/>
        <v>0</v>
      </c>
      <c r="JW368" s="144">
        <v>0</v>
      </c>
      <c r="JX368" s="144">
        <v>0</v>
      </c>
      <c r="JY368" s="144">
        <v>0</v>
      </c>
      <c r="JZ368" s="144">
        <v>0</v>
      </c>
      <c r="KA368" s="144">
        <v>0</v>
      </c>
      <c r="KB368" s="144">
        <v>0</v>
      </c>
      <c r="KC368" s="144">
        <v>0</v>
      </c>
      <c r="KD368" s="144">
        <v>0</v>
      </c>
      <c r="KE368" s="144">
        <v>0</v>
      </c>
      <c r="KF368" s="144">
        <v>0</v>
      </c>
      <c r="KG368" s="144">
        <v>0</v>
      </c>
      <c r="KH368" s="144">
        <v>0</v>
      </c>
      <c r="KI368" s="144">
        <v>0</v>
      </c>
      <c r="KJ368" s="144">
        <v>0</v>
      </c>
      <c r="KK368" s="144">
        <v>0</v>
      </c>
      <c r="KL368" s="144">
        <v>0</v>
      </c>
      <c r="KM368" s="144">
        <v>0</v>
      </c>
      <c r="KN368" s="144">
        <v>0</v>
      </c>
      <c r="KO368" s="144">
        <v>0</v>
      </c>
      <c r="KP368" s="144">
        <v>0</v>
      </c>
      <c r="KQ368" s="144">
        <v>0</v>
      </c>
      <c r="KR368" s="144">
        <v>0</v>
      </c>
      <c r="KS368" s="144">
        <v>0</v>
      </c>
      <c r="KT368" s="144">
        <v>0</v>
      </c>
      <c r="KU368" s="144">
        <v>0</v>
      </c>
      <c r="KV368" s="144">
        <v>0</v>
      </c>
      <c r="KW368" s="144">
        <v>0</v>
      </c>
      <c r="KX368" s="144">
        <v>0</v>
      </c>
      <c r="KY368" s="144">
        <v>0</v>
      </c>
      <c r="KZ368" s="144">
        <v>0</v>
      </c>
      <c r="LA368" s="144">
        <v>0</v>
      </c>
      <c r="LB368" s="144">
        <v>0</v>
      </c>
      <c r="LC368" s="144">
        <v>0</v>
      </c>
      <c r="LD368" s="144">
        <v>0</v>
      </c>
      <c r="LE368" s="144">
        <v>0</v>
      </c>
      <c r="LF368" s="144">
        <v>0</v>
      </c>
      <c r="LG368" s="144">
        <v>0</v>
      </c>
      <c r="LH368" s="144">
        <v>0</v>
      </c>
      <c r="LI368" s="144">
        <v>0</v>
      </c>
      <c r="LJ368" s="144">
        <v>0</v>
      </c>
      <c r="LK368" s="144">
        <v>0</v>
      </c>
      <c r="LL368" s="144">
        <v>0</v>
      </c>
      <c r="LM368" s="473">
        <v>0</v>
      </c>
      <c r="LN368" s="144">
        <v>0</v>
      </c>
      <c r="LO368" s="144">
        <v>0</v>
      </c>
      <c r="LP368" s="144">
        <v>0</v>
      </c>
      <c r="LQ368" s="144">
        <v>0</v>
      </c>
      <c r="LR368" s="144">
        <v>0</v>
      </c>
      <c r="LS368" s="144">
        <v>0</v>
      </c>
      <c r="LT368" s="144">
        <v>0</v>
      </c>
      <c r="LU368" s="144">
        <v>0</v>
      </c>
      <c r="LV368" s="144">
        <v>0</v>
      </c>
      <c r="LW368" s="144">
        <v>0</v>
      </c>
      <c r="LX368" s="144">
        <v>0</v>
      </c>
      <c r="LY368" s="144">
        <v>0</v>
      </c>
      <c r="LZ368" s="144">
        <v>0</v>
      </c>
      <c r="MA368" s="144">
        <v>0</v>
      </c>
      <c r="MB368" s="144">
        <v>0</v>
      </c>
      <c r="MC368" s="144">
        <v>0</v>
      </c>
      <c r="MD368" s="144">
        <v>0</v>
      </c>
      <c r="ME368" s="144">
        <v>0</v>
      </c>
      <c r="MF368" s="144">
        <v>0</v>
      </c>
      <c r="MG368" s="144">
        <v>0</v>
      </c>
      <c r="MH368" s="144">
        <v>0</v>
      </c>
      <c r="MI368" s="144">
        <v>0</v>
      </c>
      <c r="MJ368" s="144">
        <v>0</v>
      </c>
      <c r="MK368" s="144">
        <v>0</v>
      </c>
      <c r="ML368" s="144">
        <v>0</v>
      </c>
      <c r="MM368" s="144">
        <v>0</v>
      </c>
      <c r="MN368" s="144">
        <v>0</v>
      </c>
      <c r="MO368" s="144">
        <v>0</v>
      </c>
      <c r="MP368" s="144">
        <v>0</v>
      </c>
      <c r="MQ368" s="144">
        <v>0</v>
      </c>
      <c r="MR368" s="144">
        <v>0</v>
      </c>
      <c r="MS368" s="144">
        <v>0</v>
      </c>
      <c r="MT368" s="144">
        <v>0</v>
      </c>
      <c r="MU368" s="144">
        <v>0</v>
      </c>
      <c r="MV368" s="144">
        <v>0</v>
      </c>
      <c r="MW368" s="144">
        <v>0</v>
      </c>
      <c r="MX368" s="144">
        <v>0</v>
      </c>
      <c r="MY368" s="144">
        <v>0</v>
      </c>
      <c r="MZ368" s="144">
        <v>0</v>
      </c>
      <c r="NA368" s="144">
        <v>0</v>
      </c>
      <c r="NB368" s="144">
        <v>0</v>
      </c>
      <c r="NC368" s="144">
        <v>0</v>
      </c>
      <c r="ND368" s="144">
        <v>0</v>
      </c>
      <c r="NE368" s="144">
        <v>0</v>
      </c>
      <c r="NF368" s="144">
        <v>0</v>
      </c>
      <c r="NG368" s="144">
        <v>0</v>
      </c>
      <c r="NH368" s="144">
        <v>0</v>
      </c>
      <c r="NI368" s="144">
        <v>0</v>
      </c>
      <c r="NJ368" s="144">
        <v>0</v>
      </c>
      <c r="NK368" s="144">
        <v>0</v>
      </c>
      <c r="NL368" s="144">
        <v>0</v>
      </c>
      <c r="NM368" s="144">
        <v>0</v>
      </c>
      <c r="NN368" s="144">
        <v>0</v>
      </c>
      <c r="NO368" s="144">
        <v>0</v>
      </c>
      <c r="NP368" s="144">
        <v>0</v>
      </c>
      <c r="NQ368" s="144">
        <v>0</v>
      </c>
      <c r="NR368" s="144">
        <v>0</v>
      </c>
      <c r="NS368" s="144">
        <v>0</v>
      </c>
      <c r="NT368" s="144">
        <v>0</v>
      </c>
      <c r="NU368" s="144">
        <v>0</v>
      </c>
      <c r="NV368" s="144">
        <v>0</v>
      </c>
      <c r="NW368" s="144">
        <v>0</v>
      </c>
      <c r="NX368" s="144">
        <v>0</v>
      </c>
      <c r="NY368" s="144">
        <v>0</v>
      </c>
      <c r="NZ368" s="144">
        <v>0</v>
      </c>
      <c r="OA368" s="144">
        <v>0</v>
      </c>
      <c r="OB368" s="144">
        <v>0</v>
      </c>
      <c r="OC368" s="144">
        <v>0</v>
      </c>
      <c r="OD368" s="144">
        <v>0</v>
      </c>
      <c r="OE368" s="144">
        <v>0</v>
      </c>
      <c r="OF368" s="144">
        <v>0</v>
      </c>
      <c r="OG368" s="144">
        <v>0</v>
      </c>
      <c r="OH368" s="144">
        <v>1</v>
      </c>
      <c r="OI368" s="144">
        <v>1</v>
      </c>
      <c r="OJ368" s="144">
        <v>0</v>
      </c>
      <c r="OK368" s="144">
        <v>0</v>
      </c>
      <c r="OL368" s="144">
        <v>0</v>
      </c>
      <c r="OM368" s="144">
        <v>0</v>
      </c>
      <c r="ON368" s="144">
        <v>0</v>
      </c>
      <c r="OO368" s="144">
        <v>0</v>
      </c>
      <c r="OP368" s="144">
        <v>0</v>
      </c>
      <c r="OQ368" s="144">
        <v>0</v>
      </c>
      <c r="OR368" s="144">
        <v>0</v>
      </c>
      <c r="OS368" s="144">
        <v>1</v>
      </c>
      <c r="OT368" s="144">
        <v>1</v>
      </c>
      <c r="OU368" s="144">
        <v>1</v>
      </c>
      <c r="OV368" s="379">
        <v>0</v>
      </c>
      <c r="OW368" s="379">
        <v>0</v>
      </c>
      <c r="OX368" s="473"/>
      <c r="OY368" s="473"/>
      <c r="OZ368" s="473"/>
      <c r="PC368" s="473"/>
    </row>
    <row r="369" spans="1:436" s="144" customFormat="1" x14ac:dyDescent="0.2">
      <c r="A369" s="318"/>
      <c r="B369" s="318">
        <v>12</v>
      </c>
      <c r="C369" s="319">
        <f t="shared" ca="1" si="294"/>
        <v>0</v>
      </c>
      <c r="D369" s="322"/>
      <c r="E369" s="322"/>
      <c r="F369" s="322"/>
      <c r="G369" s="144">
        <v>4</v>
      </c>
      <c r="H369" s="144">
        <v>5</v>
      </c>
      <c r="I369" s="343">
        <v>4.5</v>
      </c>
      <c r="J369" s="144">
        <v>4</v>
      </c>
      <c r="K369" s="144">
        <v>3</v>
      </c>
      <c r="L369" s="144">
        <v>3</v>
      </c>
      <c r="M369" s="144">
        <v>3</v>
      </c>
      <c r="N369" s="144">
        <v>1</v>
      </c>
      <c r="O369" s="144">
        <v>0</v>
      </c>
      <c r="P369" s="144">
        <v>0</v>
      </c>
      <c r="Q369" s="144">
        <v>1</v>
      </c>
      <c r="R369" s="144">
        <v>1</v>
      </c>
      <c r="S369" s="144">
        <v>1</v>
      </c>
      <c r="T369" s="144">
        <v>1</v>
      </c>
      <c r="U369" s="144">
        <v>1</v>
      </c>
      <c r="V369" s="144">
        <v>1</v>
      </c>
      <c r="W369" s="144">
        <v>2</v>
      </c>
      <c r="X369" s="144">
        <v>1</v>
      </c>
      <c r="Y369" s="144">
        <v>0</v>
      </c>
      <c r="Z369" s="144">
        <v>0</v>
      </c>
      <c r="AA369" s="144">
        <v>0</v>
      </c>
      <c r="AB369" s="144">
        <v>0</v>
      </c>
      <c r="AC369" s="144">
        <v>0</v>
      </c>
      <c r="AD369" s="144">
        <v>0</v>
      </c>
      <c r="AE369" s="144">
        <v>0</v>
      </c>
      <c r="AF369" s="144">
        <v>1</v>
      </c>
      <c r="AG369" s="144">
        <v>1</v>
      </c>
      <c r="AH369" s="144">
        <v>3</v>
      </c>
      <c r="AI369" s="144">
        <v>3</v>
      </c>
      <c r="AJ369" s="144">
        <v>3</v>
      </c>
      <c r="AK369" s="144">
        <v>3</v>
      </c>
      <c r="AL369" s="144">
        <v>4</v>
      </c>
      <c r="AM369" s="144">
        <v>2</v>
      </c>
      <c r="AN369" s="144">
        <v>3</v>
      </c>
      <c r="AO369" s="144">
        <v>5</v>
      </c>
      <c r="AP369" s="363">
        <v>3.5</v>
      </c>
      <c r="AQ369" s="144">
        <v>2</v>
      </c>
      <c r="AR369" s="144">
        <v>2</v>
      </c>
      <c r="AS369" s="144">
        <v>2</v>
      </c>
      <c r="AT369" s="144">
        <v>3</v>
      </c>
      <c r="AU369" s="144">
        <v>5</v>
      </c>
      <c r="AV369" s="144">
        <v>5</v>
      </c>
      <c r="AW369" s="144">
        <v>3</v>
      </c>
      <c r="AX369" s="144">
        <v>3</v>
      </c>
      <c r="AY369" s="144">
        <v>4</v>
      </c>
      <c r="AZ369" s="144">
        <v>5</v>
      </c>
      <c r="BA369" s="144">
        <v>3</v>
      </c>
      <c r="BB369" s="144">
        <v>2</v>
      </c>
      <c r="BC369" s="144">
        <v>2</v>
      </c>
      <c r="BD369" s="144">
        <v>2</v>
      </c>
      <c r="BE369" s="144">
        <v>1</v>
      </c>
      <c r="BF369" s="144">
        <v>1</v>
      </c>
      <c r="BG369" s="144">
        <v>1</v>
      </c>
      <c r="BH369" s="144">
        <v>0</v>
      </c>
      <c r="BI369" s="144">
        <v>0</v>
      </c>
      <c r="BJ369" s="144">
        <v>0</v>
      </c>
      <c r="BK369" s="144">
        <v>2</v>
      </c>
      <c r="BL369" s="144">
        <v>2</v>
      </c>
      <c r="BM369" s="144">
        <v>1</v>
      </c>
      <c r="BN369" s="144">
        <v>1</v>
      </c>
      <c r="BO369" s="144">
        <v>0</v>
      </c>
      <c r="BP369" s="144">
        <v>1</v>
      </c>
      <c r="BQ369" s="144">
        <v>1</v>
      </c>
      <c r="BR369" s="144">
        <v>0</v>
      </c>
      <c r="BS369" s="343">
        <v>0.5</v>
      </c>
      <c r="BT369" s="144">
        <v>1</v>
      </c>
      <c r="BU369" s="144">
        <v>1</v>
      </c>
      <c r="BV369" s="144">
        <v>1</v>
      </c>
      <c r="BW369" s="144">
        <v>1</v>
      </c>
      <c r="BX369" s="144">
        <v>3</v>
      </c>
      <c r="BY369" s="144">
        <v>2</v>
      </c>
      <c r="BZ369" s="144">
        <v>0</v>
      </c>
      <c r="CA369" s="144">
        <v>0</v>
      </c>
      <c r="CB369" s="144">
        <v>0</v>
      </c>
      <c r="CC369" s="329">
        <v>1</v>
      </c>
      <c r="CD369" s="329">
        <v>0</v>
      </c>
      <c r="CE369" s="329">
        <v>0</v>
      </c>
      <c r="CF369" s="329">
        <v>0</v>
      </c>
      <c r="CG369" s="144">
        <v>0</v>
      </c>
      <c r="CH369" s="144">
        <v>0</v>
      </c>
      <c r="CI369" s="329">
        <v>0</v>
      </c>
      <c r="CJ369" s="144">
        <v>1</v>
      </c>
      <c r="CK369" s="144">
        <v>1</v>
      </c>
      <c r="CL369" s="144">
        <v>1</v>
      </c>
      <c r="CM369" s="144">
        <v>2</v>
      </c>
      <c r="CN369" s="144">
        <v>2</v>
      </c>
      <c r="CO369" s="144">
        <v>1</v>
      </c>
      <c r="CP369" s="144">
        <v>1</v>
      </c>
      <c r="CQ369" s="144">
        <v>1</v>
      </c>
      <c r="CR369" s="144">
        <v>1</v>
      </c>
      <c r="CS369" s="144">
        <v>1</v>
      </c>
      <c r="CT369" s="144">
        <v>1</v>
      </c>
      <c r="CU369" s="144">
        <v>1</v>
      </c>
      <c r="CV369" s="144">
        <v>1</v>
      </c>
      <c r="CW369" s="144">
        <v>1</v>
      </c>
      <c r="CX369" s="144">
        <v>2</v>
      </c>
      <c r="CY369" s="144">
        <v>2</v>
      </c>
      <c r="CZ369" s="144">
        <v>3</v>
      </c>
      <c r="DA369" s="144">
        <v>3</v>
      </c>
      <c r="DB369" s="144">
        <v>2</v>
      </c>
      <c r="DC369" s="144">
        <v>0</v>
      </c>
      <c r="DD369" s="144">
        <v>1</v>
      </c>
      <c r="DE369" s="144">
        <v>1</v>
      </c>
      <c r="DF369" s="144">
        <v>1</v>
      </c>
      <c r="DG369" s="144">
        <v>1</v>
      </c>
      <c r="DH369" s="144">
        <v>1</v>
      </c>
      <c r="DI369" s="144">
        <v>0</v>
      </c>
      <c r="DJ369" s="144">
        <v>0</v>
      </c>
      <c r="DK369" s="144">
        <v>0</v>
      </c>
      <c r="DL369" s="144">
        <v>0</v>
      </c>
      <c r="DM369" s="144">
        <v>0</v>
      </c>
      <c r="DN369" s="144">
        <v>1</v>
      </c>
      <c r="DO369" s="144">
        <v>2</v>
      </c>
      <c r="DP369" s="144">
        <v>2</v>
      </c>
      <c r="DQ369" s="144">
        <v>1</v>
      </c>
      <c r="DR369" s="329">
        <v>0</v>
      </c>
      <c r="DS369" s="144">
        <v>0</v>
      </c>
      <c r="DT369" s="329"/>
      <c r="DU369" s="329"/>
      <c r="DV369" s="329"/>
      <c r="DW369" s="329">
        <v>1</v>
      </c>
      <c r="DX369" s="329"/>
      <c r="DY369" s="329"/>
      <c r="DZ369" s="329"/>
      <c r="EA369" s="329">
        <v>1</v>
      </c>
      <c r="EB369" s="329">
        <v>1</v>
      </c>
      <c r="EC369" s="329">
        <v>1</v>
      </c>
      <c r="ED369" s="329">
        <v>1</v>
      </c>
      <c r="EE369" s="329">
        <v>1</v>
      </c>
      <c r="EF369" s="329">
        <v>1</v>
      </c>
      <c r="EG369" s="329"/>
      <c r="EH369" s="329"/>
      <c r="EI369" s="329"/>
      <c r="EJ369" s="329">
        <v>1</v>
      </c>
      <c r="EK369" s="329"/>
      <c r="EL369" s="329"/>
      <c r="EM369" s="329"/>
      <c r="EN369" s="329"/>
      <c r="EP369" s="329"/>
      <c r="EQ369" s="329"/>
      <c r="ER369" s="329"/>
      <c r="ES369" s="329"/>
      <c r="ET369" s="329"/>
      <c r="EU369" s="329"/>
      <c r="EV369" s="329"/>
      <c r="EW369" s="329"/>
      <c r="EX369" s="329"/>
      <c r="EY369" s="329"/>
      <c r="EZ369" s="329"/>
      <c r="FA369" s="329"/>
      <c r="FB369" s="329"/>
      <c r="FC369" s="329"/>
      <c r="FD369" s="329"/>
      <c r="FE369" s="329"/>
      <c r="FF369" s="329"/>
      <c r="FG369" s="329"/>
      <c r="FH369" s="329"/>
      <c r="FI369" s="329"/>
      <c r="FJ369" s="329"/>
      <c r="FL369" s="329"/>
      <c r="FM369" s="329"/>
      <c r="FN369" s="144">
        <v>0</v>
      </c>
      <c r="FQ369" s="329">
        <v>0</v>
      </c>
      <c r="FR369" s="144">
        <v>0</v>
      </c>
      <c r="FS369" s="329">
        <v>0</v>
      </c>
      <c r="FT369" s="144">
        <v>0</v>
      </c>
      <c r="FU369" s="329">
        <v>0</v>
      </c>
      <c r="FV369" s="329">
        <v>0</v>
      </c>
      <c r="FW369" s="329">
        <v>0</v>
      </c>
      <c r="FX369" s="329">
        <v>0</v>
      </c>
      <c r="FY369" s="329">
        <v>0</v>
      </c>
      <c r="FZ369" s="329">
        <v>0</v>
      </c>
      <c r="GA369" s="329">
        <v>0</v>
      </c>
      <c r="GB369" s="329">
        <v>0</v>
      </c>
      <c r="GC369" s="329">
        <v>0</v>
      </c>
      <c r="GD369" s="329">
        <v>0</v>
      </c>
      <c r="GE369" s="329">
        <v>0</v>
      </c>
      <c r="GF369" s="329">
        <v>1</v>
      </c>
      <c r="GG369" s="329">
        <v>1</v>
      </c>
      <c r="GH369" s="329">
        <v>1</v>
      </c>
      <c r="GI369" s="329">
        <v>4</v>
      </c>
      <c r="GJ369" s="329">
        <v>6</v>
      </c>
      <c r="GK369" s="329">
        <v>6</v>
      </c>
      <c r="GL369" s="329">
        <v>5</v>
      </c>
      <c r="GM369" s="329">
        <v>5</v>
      </c>
      <c r="GN369" s="329">
        <v>4</v>
      </c>
      <c r="GO369" s="329">
        <v>7</v>
      </c>
      <c r="GP369" s="144">
        <v>6</v>
      </c>
      <c r="GQ369" s="329">
        <v>4</v>
      </c>
      <c r="GR369" s="329">
        <v>3</v>
      </c>
      <c r="GS369" s="329">
        <v>5</v>
      </c>
      <c r="GT369" s="329">
        <v>4</v>
      </c>
      <c r="GU369" s="329">
        <v>5</v>
      </c>
      <c r="GV369" s="144">
        <v>3</v>
      </c>
      <c r="GW369" s="144">
        <v>1</v>
      </c>
      <c r="GX369" s="144">
        <v>0</v>
      </c>
      <c r="GY369" s="144">
        <v>0</v>
      </c>
      <c r="GZ369" s="144">
        <v>0</v>
      </c>
      <c r="HA369" s="144">
        <v>1</v>
      </c>
      <c r="HB369" s="144">
        <v>1</v>
      </c>
      <c r="HC369" s="144">
        <v>1</v>
      </c>
      <c r="HD369" s="144">
        <v>1</v>
      </c>
      <c r="HE369" s="144">
        <v>1</v>
      </c>
      <c r="HF369" s="144">
        <v>1</v>
      </c>
      <c r="HG369" s="144">
        <v>1</v>
      </c>
      <c r="HH369" s="144">
        <v>1</v>
      </c>
      <c r="HI369" s="144">
        <v>1</v>
      </c>
      <c r="HJ369" s="144">
        <v>1</v>
      </c>
      <c r="HK369" s="144">
        <v>0</v>
      </c>
      <c r="HL369" s="144">
        <v>0</v>
      </c>
      <c r="HM369" s="144">
        <v>0</v>
      </c>
      <c r="HN369" s="144">
        <v>0</v>
      </c>
      <c r="HO369" s="144">
        <v>0</v>
      </c>
      <c r="HP369" s="144">
        <v>0</v>
      </c>
      <c r="HQ369" s="144">
        <v>0</v>
      </c>
      <c r="HR369" s="144">
        <v>0</v>
      </c>
      <c r="HS369" s="144">
        <v>0</v>
      </c>
      <c r="HT369" s="144">
        <v>0</v>
      </c>
      <c r="HU369" s="144">
        <v>0</v>
      </c>
      <c r="HV369" s="144">
        <v>0</v>
      </c>
      <c r="HW369" s="144">
        <v>0</v>
      </c>
      <c r="HX369" s="144">
        <v>0</v>
      </c>
      <c r="HY369" s="144">
        <v>0</v>
      </c>
      <c r="HZ369" s="144">
        <v>0</v>
      </c>
      <c r="IA369" s="144">
        <v>0</v>
      </c>
      <c r="IB369" s="144">
        <v>0</v>
      </c>
      <c r="IC369" s="144">
        <v>0</v>
      </c>
      <c r="ID369" s="144">
        <v>0</v>
      </c>
      <c r="IE369" s="144">
        <v>0</v>
      </c>
      <c r="IF369" s="144">
        <v>1</v>
      </c>
      <c r="IG369" s="144">
        <v>1</v>
      </c>
      <c r="IH369" s="144">
        <v>1</v>
      </c>
      <c r="II369" s="144">
        <v>0</v>
      </c>
      <c r="IJ369" s="144">
        <v>0</v>
      </c>
      <c r="IK369" s="144">
        <v>0</v>
      </c>
      <c r="IL369" s="144">
        <v>0</v>
      </c>
      <c r="IM369" s="144">
        <v>0</v>
      </c>
      <c r="IN369" s="341">
        <f t="shared" si="295"/>
        <v>0</v>
      </c>
      <c r="IO369" s="144">
        <v>0</v>
      </c>
      <c r="IP369" s="144">
        <v>0</v>
      </c>
      <c r="IQ369" s="144">
        <v>0</v>
      </c>
      <c r="IR369" s="144">
        <v>0</v>
      </c>
      <c r="IS369" s="144">
        <v>0</v>
      </c>
      <c r="IT369" s="144">
        <v>0</v>
      </c>
      <c r="IU369" s="144">
        <v>0</v>
      </c>
      <c r="IV369" s="144">
        <v>0</v>
      </c>
      <c r="IW369" s="144">
        <v>0</v>
      </c>
      <c r="IX369" s="144">
        <v>0</v>
      </c>
      <c r="IY369" s="144">
        <v>0</v>
      </c>
      <c r="IZ369" s="144">
        <v>0</v>
      </c>
      <c r="JA369" s="144">
        <v>0</v>
      </c>
      <c r="JB369" s="144">
        <v>0</v>
      </c>
      <c r="JC369" s="343">
        <f t="shared" si="296"/>
        <v>0</v>
      </c>
      <c r="JD369" s="144">
        <v>0</v>
      </c>
      <c r="JE369" s="144">
        <v>1</v>
      </c>
      <c r="JF369" s="362">
        <f t="shared" si="297"/>
        <v>1</v>
      </c>
      <c r="JG369" s="144">
        <v>1</v>
      </c>
      <c r="JH369" s="144">
        <v>1</v>
      </c>
      <c r="JI369" s="144">
        <v>3</v>
      </c>
      <c r="JJ369" s="144">
        <v>3</v>
      </c>
      <c r="JK369" s="144">
        <v>3</v>
      </c>
      <c r="JL369" s="144">
        <v>3</v>
      </c>
      <c r="JM369" s="144">
        <v>2</v>
      </c>
      <c r="JN369" s="341">
        <f t="shared" si="298"/>
        <v>2</v>
      </c>
      <c r="JO369" s="144">
        <v>2</v>
      </c>
      <c r="JP369" s="144">
        <v>2</v>
      </c>
      <c r="JQ369" s="144">
        <v>1</v>
      </c>
      <c r="JR369" s="144">
        <v>0</v>
      </c>
      <c r="JS369" s="144">
        <v>0</v>
      </c>
      <c r="JT369" s="144">
        <v>0</v>
      </c>
      <c r="JU369" s="144">
        <v>0</v>
      </c>
      <c r="JV369" s="341">
        <f t="shared" si="299"/>
        <v>0</v>
      </c>
      <c r="JW369" s="144">
        <v>0</v>
      </c>
      <c r="JX369" s="144">
        <v>0</v>
      </c>
      <c r="JY369" s="144">
        <v>0</v>
      </c>
      <c r="JZ369" s="144">
        <v>0</v>
      </c>
      <c r="KA369" s="144">
        <v>0</v>
      </c>
      <c r="KB369" s="144">
        <v>0</v>
      </c>
      <c r="KC369" s="144">
        <v>0</v>
      </c>
      <c r="KD369" s="144">
        <v>0</v>
      </c>
      <c r="KE369" s="144">
        <v>0</v>
      </c>
      <c r="KF369" s="144">
        <v>0</v>
      </c>
      <c r="KG369" s="144">
        <v>0</v>
      </c>
      <c r="KH369" s="144">
        <v>0</v>
      </c>
      <c r="KI369" s="144">
        <v>0</v>
      </c>
      <c r="KJ369" s="144">
        <v>0</v>
      </c>
      <c r="KK369" s="144">
        <v>0</v>
      </c>
      <c r="KL369" s="144">
        <v>0</v>
      </c>
      <c r="KM369" s="144">
        <v>0</v>
      </c>
      <c r="KN369" s="144">
        <v>0</v>
      </c>
      <c r="KO369" s="144">
        <v>0</v>
      </c>
      <c r="KP369" s="144">
        <v>0</v>
      </c>
      <c r="KQ369" s="144">
        <v>0</v>
      </c>
      <c r="KR369" s="144">
        <v>1</v>
      </c>
      <c r="KS369" s="144">
        <v>1</v>
      </c>
      <c r="KT369" s="144">
        <v>0</v>
      </c>
      <c r="KU369" s="144">
        <v>0</v>
      </c>
      <c r="KV369" s="144">
        <v>0</v>
      </c>
      <c r="KW369" s="144">
        <v>0</v>
      </c>
      <c r="KX369" s="144">
        <v>0</v>
      </c>
      <c r="KY369" s="144">
        <v>0</v>
      </c>
      <c r="KZ369" s="144">
        <v>0</v>
      </c>
      <c r="LA369" s="144">
        <v>0</v>
      </c>
      <c r="LB369" s="144">
        <v>0</v>
      </c>
      <c r="LC369" s="144">
        <v>0</v>
      </c>
      <c r="LD369" s="144">
        <v>0</v>
      </c>
      <c r="LE369" s="144">
        <v>0</v>
      </c>
      <c r="LF369" s="144">
        <v>0</v>
      </c>
      <c r="LG369" s="144">
        <v>0</v>
      </c>
      <c r="LH369" s="144">
        <v>0</v>
      </c>
      <c r="LI369" s="144">
        <v>0</v>
      </c>
      <c r="LJ369" s="144">
        <v>0</v>
      </c>
      <c r="LK369" s="144">
        <v>0</v>
      </c>
      <c r="LL369" s="144">
        <v>0</v>
      </c>
      <c r="LM369" s="473">
        <v>0</v>
      </c>
      <c r="LN369" s="144">
        <v>0</v>
      </c>
      <c r="LO369" s="144">
        <v>0</v>
      </c>
      <c r="LP369" s="144">
        <v>0</v>
      </c>
      <c r="LQ369" s="144">
        <v>0</v>
      </c>
      <c r="LR369" s="144">
        <v>0</v>
      </c>
      <c r="LS369" s="144">
        <v>0</v>
      </c>
      <c r="LT369" s="144">
        <v>0</v>
      </c>
      <c r="LU369" s="144">
        <v>0</v>
      </c>
      <c r="LV369" s="144">
        <v>0</v>
      </c>
      <c r="LW369" s="144">
        <v>0</v>
      </c>
      <c r="LX369" s="144">
        <v>0</v>
      </c>
      <c r="LY369" s="144">
        <v>0</v>
      </c>
      <c r="LZ369" s="144">
        <v>0</v>
      </c>
      <c r="MA369" s="144">
        <v>0</v>
      </c>
      <c r="MB369" s="144">
        <v>0</v>
      </c>
      <c r="MC369" s="144">
        <v>0</v>
      </c>
      <c r="MD369" s="144">
        <v>0</v>
      </c>
      <c r="ME369" s="144">
        <v>0</v>
      </c>
      <c r="MF369" s="144">
        <v>0</v>
      </c>
      <c r="MG369" s="144">
        <v>0</v>
      </c>
      <c r="MH369" s="144">
        <v>0</v>
      </c>
      <c r="MI369" s="144">
        <v>0</v>
      </c>
      <c r="MJ369" s="144">
        <v>0</v>
      </c>
      <c r="MK369" s="144">
        <v>0</v>
      </c>
      <c r="ML369" s="144">
        <v>0</v>
      </c>
      <c r="MM369" s="144">
        <v>0</v>
      </c>
      <c r="MN369" s="144">
        <v>0</v>
      </c>
      <c r="MO369" s="144">
        <v>0</v>
      </c>
      <c r="MP369" s="144">
        <v>0</v>
      </c>
      <c r="MQ369" s="144">
        <v>0</v>
      </c>
      <c r="MR369" s="144">
        <v>0</v>
      </c>
      <c r="MS369" s="144">
        <v>0</v>
      </c>
      <c r="MT369" s="144">
        <v>0</v>
      </c>
      <c r="MU369" s="144">
        <v>0</v>
      </c>
      <c r="MV369" s="144">
        <v>0</v>
      </c>
      <c r="MW369" s="144">
        <v>0</v>
      </c>
      <c r="MX369" s="144">
        <v>0</v>
      </c>
      <c r="MY369" s="144">
        <v>0</v>
      </c>
      <c r="MZ369" s="144">
        <v>0</v>
      </c>
      <c r="NA369" s="144">
        <v>0</v>
      </c>
      <c r="NB369" s="144">
        <v>0</v>
      </c>
      <c r="NC369" s="144">
        <v>0</v>
      </c>
      <c r="ND369" s="144">
        <v>0</v>
      </c>
      <c r="NE369" s="144">
        <v>0</v>
      </c>
      <c r="NF369" s="144">
        <v>0</v>
      </c>
      <c r="NG369" s="144">
        <v>0</v>
      </c>
      <c r="NH369" s="144">
        <v>0</v>
      </c>
      <c r="NI369" s="144">
        <v>0</v>
      </c>
      <c r="NJ369" s="144">
        <v>0</v>
      </c>
      <c r="NK369" s="144">
        <v>0</v>
      </c>
      <c r="NL369" s="144">
        <v>0</v>
      </c>
      <c r="NM369" s="144">
        <v>0</v>
      </c>
      <c r="NN369" s="144">
        <v>0</v>
      </c>
      <c r="NO369" s="144">
        <v>0</v>
      </c>
      <c r="NP369" s="144">
        <v>0</v>
      </c>
      <c r="NQ369" s="144">
        <v>0</v>
      </c>
      <c r="NR369" s="144">
        <v>0</v>
      </c>
      <c r="NS369" s="144">
        <v>0</v>
      </c>
      <c r="NT369" s="144">
        <v>0</v>
      </c>
      <c r="NU369" s="144">
        <v>0</v>
      </c>
      <c r="NV369" s="144">
        <v>0</v>
      </c>
      <c r="NW369" s="144">
        <v>0</v>
      </c>
      <c r="NX369" s="144">
        <v>0</v>
      </c>
      <c r="NY369" s="144">
        <v>0</v>
      </c>
      <c r="NZ369" s="144">
        <v>0</v>
      </c>
      <c r="OA369" s="144">
        <v>0</v>
      </c>
      <c r="OB369" s="144">
        <v>0</v>
      </c>
      <c r="OC369" s="144">
        <v>0</v>
      </c>
      <c r="OD369" s="144">
        <v>0</v>
      </c>
      <c r="OE369" s="144">
        <v>0</v>
      </c>
      <c r="OF369" s="144">
        <v>0</v>
      </c>
      <c r="OG369" s="144">
        <v>0</v>
      </c>
      <c r="OH369" s="144">
        <v>0</v>
      </c>
      <c r="OI369" s="144">
        <v>0</v>
      </c>
      <c r="OJ369" s="144">
        <v>0</v>
      </c>
      <c r="OK369" s="144">
        <v>0</v>
      </c>
      <c r="OL369" s="144">
        <v>0</v>
      </c>
      <c r="OM369" s="144">
        <v>0</v>
      </c>
      <c r="ON369" s="144">
        <v>0</v>
      </c>
      <c r="OO369" s="144">
        <v>0</v>
      </c>
      <c r="OP369" s="144">
        <v>0</v>
      </c>
      <c r="OQ369" s="144">
        <v>0</v>
      </c>
      <c r="OR369" s="144">
        <v>0</v>
      </c>
      <c r="OS369" s="471">
        <v>0</v>
      </c>
      <c r="OT369" s="144">
        <v>0</v>
      </c>
      <c r="OU369" s="144">
        <v>0</v>
      </c>
      <c r="OV369" s="379">
        <v>0</v>
      </c>
      <c r="OW369" s="379">
        <v>0</v>
      </c>
      <c r="OX369" s="473"/>
      <c r="OY369" s="473"/>
      <c r="OZ369" s="473"/>
      <c r="PC369" s="473"/>
    </row>
    <row r="370" spans="1:436" s="144" customFormat="1" x14ac:dyDescent="0.2">
      <c r="A370" s="55"/>
      <c r="B370" s="318">
        <v>13</v>
      </c>
      <c r="C370" s="319">
        <f t="shared" ca="1" si="294"/>
        <v>0</v>
      </c>
      <c r="D370" s="322"/>
      <c r="E370" s="322"/>
      <c r="F370" s="322"/>
      <c r="G370" s="144">
        <v>0</v>
      </c>
      <c r="H370" s="144">
        <v>0</v>
      </c>
      <c r="I370" s="343">
        <v>0</v>
      </c>
      <c r="J370" s="144">
        <v>0</v>
      </c>
      <c r="K370" s="144">
        <v>0</v>
      </c>
      <c r="L370" s="144">
        <v>0</v>
      </c>
      <c r="M370" s="144">
        <v>0</v>
      </c>
      <c r="N370" s="144">
        <v>0</v>
      </c>
      <c r="O370" s="144">
        <v>0</v>
      </c>
      <c r="P370" s="144">
        <v>0</v>
      </c>
      <c r="Q370" s="144">
        <v>0</v>
      </c>
      <c r="R370" s="144">
        <v>0</v>
      </c>
      <c r="S370" s="144">
        <v>0</v>
      </c>
      <c r="T370" s="144">
        <v>0</v>
      </c>
      <c r="U370" s="144">
        <v>0</v>
      </c>
      <c r="V370" s="144">
        <v>0</v>
      </c>
      <c r="W370" s="144">
        <v>0</v>
      </c>
      <c r="X370" s="144">
        <v>0</v>
      </c>
      <c r="Y370" s="144">
        <v>0</v>
      </c>
      <c r="Z370" s="144">
        <v>0</v>
      </c>
      <c r="AA370" s="144">
        <v>0</v>
      </c>
      <c r="AB370" s="144">
        <v>0</v>
      </c>
      <c r="AC370" s="144">
        <v>0</v>
      </c>
      <c r="AD370" s="144">
        <v>0</v>
      </c>
      <c r="AE370" s="144">
        <v>0</v>
      </c>
      <c r="AF370" s="144">
        <v>0</v>
      </c>
      <c r="AG370" s="144">
        <v>0</v>
      </c>
      <c r="AH370" s="144">
        <v>0</v>
      </c>
      <c r="AI370" s="144">
        <v>0</v>
      </c>
      <c r="AJ370" s="144">
        <v>0</v>
      </c>
      <c r="AK370" s="144">
        <v>0</v>
      </c>
      <c r="AL370" s="144">
        <v>0</v>
      </c>
      <c r="AM370" s="144">
        <v>0</v>
      </c>
      <c r="AN370" s="144">
        <v>0</v>
      </c>
      <c r="AO370" s="144">
        <v>0</v>
      </c>
      <c r="AP370" s="363">
        <v>0</v>
      </c>
      <c r="AQ370" s="144">
        <v>0</v>
      </c>
      <c r="AR370" s="144">
        <v>0</v>
      </c>
      <c r="AS370" s="144">
        <v>0</v>
      </c>
      <c r="AT370" s="144">
        <v>0</v>
      </c>
      <c r="AU370" s="144">
        <v>0</v>
      </c>
      <c r="AV370" s="144">
        <v>0</v>
      </c>
      <c r="AW370" s="144">
        <v>0</v>
      </c>
      <c r="AX370" s="144">
        <v>0</v>
      </c>
      <c r="AY370" s="144">
        <v>0</v>
      </c>
      <c r="AZ370" s="144">
        <v>0</v>
      </c>
      <c r="BA370" s="144">
        <v>0</v>
      </c>
      <c r="BB370" s="144">
        <v>0</v>
      </c>
      <c r="BC370" s="144">
        <v>0</v>
      </c>
      <c r="BD370" s="144">
        <v>0</v>
      </c>
      <c r="BE370" s="144">
        <v>0</v>
      </c>
      <c r="BF370" s="144">
        <v>0</v>
      </c>
      <c r="BG370" s="144">
        <v>0</v>
      </c>
      <c r="BH370" s="144">
        <v>0</v>
      </c>
      <c r="BI370" s="144">
        <v>0</v>
      </c>
      <c r="BJ370" s="144">
        <v>0</v>
      </c>
      <c r="BK370" s="144">
        <v>0</v>
      </c>
      <c r="BL370" s="144">
        <v>0</v>
      </c>
      <c r="BM370" s="144">
        <v>0</v>
      </c>
      <c r="BN370" s="144">
        <v>0</v>
      </c>
      <c r="BO370" s="144">
        <v>0</v>
      </c>
      <c r="BP370" s="144">
        <v>0</v>
      </c>
      <c r="BQ370" s="144">
        <v>0</v>
      </c>
      <c r="BR370" s="144">
        <v>0</v>
      </c>
      <c r="BS370" s="343">
        <v>0</v>
      </c>
      <c r="BT370" s="144">
        <v>0</v>
      </c>
      <c r="BU370" s="144">
        <v>0</v>
      </c>
      <c r="BV370" s="144">
        <v>0</v>
      </c>
      <c r="BW370" s="144">
        <v>0</v>
      </c>
      <c r="BX370" s="144">
        <v>0</v>
      </c>
      <c r="BY370" s="144">
        <v>0</v>
      </c>
      <c r="BZ370" s="144">
        <v>0</v>
      </c>
      <c r="CA370" s="144">
        <v>0</v>
      </c>
      <c r="CB370" s="144">
        <v>0</v>
      </c>
      <c r="CC370" s="329">
        <v>0</v>
      </c>
      <c r="CD370" s="329">
        <v>0</v>
      </c>
      <c r="CE370" s="329">
        <v>0</v>
      </c>
      <c r="CF370" s="329">
        <v>0</v>
      </c>
      <c r="CG370" s="144">
        <v>0</v>
      </c>
      <c r="CH370" s="144">
        <v>0</v>
      </c>
      <c r="CI370" s="329">
        <v>0</v>
      </c>
      <c r="CJ370" s="144">
        <v>0</v>
      </c>
      <c r="CK370" s="144">
        <v>0</v>
      </c>
      <c r="CL370" s="144">
        <v>0</v>
      </c>
      <c r="CM370" s="144">
        <v>0</v>
      </c>
      <c r="CN370" s="144">
        <v>0</v>
      </c>
      <c r="CO370" s="144">
        <v>0</v>
      </c>
      <c r="CP370" s="144">
        <v>0</v>
      </c>
      <c r="CQ370" s="144">
        <v>0</v>
      </c>
      <c r="CR370" s="144">
        <v>0</v>
      </c>
      <c r="CS370" s="144">
        <v>0</v>
      </c>
      <c r="CT370" s="144">
        <v>0</v>
      </c>
      <c r="CU370" s="144">
        <v>0</v>
      </c>
      <c r="CV370" s="144">
        <v>0</v>
      </c>
      <c r="CW370" s="144">
        <v>0</v>
      </c>
      <c r="CX370" s="144">
        <v>0</v>
      </c>
      <c r="CY370" s="144">
        <v>0</v>
      </c>
      <c r="CZ370" s="144">
        <v>0</v>
      </c>
      <c r="DA370" s="144">
        <v>0</v>
      </c>
      <c r="DB370" s="144">
        <v>0</v>
      </c>
      <c r="DC370" s="144">
        <v>0</v>
      </c>
      <c r="DD370" s="144">
        <v>0</v>
      </c>
      <c r="DE370" s="144">
        <v>0</v>
      </c>
      <c r="DF370" s="144">
        <v>0</v>
      </c>
      <c r="DG370" s="144">
        <v>0</v>
      </c>
      <c r="DH370" s="144">
        <v>0</v>
      </c>
      <c r="DI370" s="144">
        <v>0</v>
      </c>
      <c r="DJ370" s="144">
        <v>0</v>
      </c>
      <c r="DK370" s="144">
        <v>0</v>
      </c>
      <c r="DL370" s="144">
        <v>0</v>
      </c>
      <c r="DM370" s="144">
        <v>0</v>
      </c>
      <c r="DN370" s="144">
        <v>0</v>
      </c>
      <c r="DO370" s="144">
        <v>0</v>
      </c>
      <c r="DP370" s="144">
        <v>0</v>
      </c>
      <c r="DQ370" s="144">
        <v>0</v>
      </c>
      <c r="DR370" s="329">
        <v>0</v>
      </c>
      <c r="DS370" s="144">
        <v>0</v>
      </c>
      <c r="DT370" s="329"/>
      <c r="DU370" s="329"/>
      <c r="DV370" s="329"/>
      <c r="DW370" s="329"/>
      <c r="DX370" s="329"/>
      <c r="DY370" s="329"/>
      <c r="DZ370" s="329"/>
      <c r="EA370" s="329"/>
      <c r="EB370" s="329"/>
      <c r="EC370" s="329"/>
      <c r="ED370" s="329"/>
      <c r="EE370" s="329"/>
      <c r="EF370" s="329"/>
      <c r="EG370" s="329"/>
      <c r="EH370" s="329"/>
      <c r="EI370" s="329"/>
      <c r="EJ370" s="329"/>
      <c r="EK370" s="329"/>
      <c r="EL370" s="329"/>
      <c r="EM370" s="329"/>
      <c r="EN370" s="329"/>
      <c r="EP370" s="329"/>
      <c r="EQ370" s="329"/>
      <c r="ER370" s="329"/>
      <c r="ES370" s="329"/>
      <c r="ET370" s="329"/>
      <c r="EU370" s="329"/>
      <c r="EV370" s="329"/>
      <c r="EW370" s="329"/>
      <c r="EX370" s="329"/>
      <c r="EY370" s="329"/>
      <c r="EZ370" s="329"/>
      <c r="FA370" s="329"/>
      <c r="FB370" s="329"/>
      <c r="FC370" s="329"/>
      <c r="FD370" s="329"/>
      <c r="FE370" s="329"/>
      <c r="FF370" s="329"/>
      <c r="FG370" s="329"/>
      <c r="FH370" s="329"/>
      <c r="FI370" s="329"/>
      <c r="FJ370" s="329"/>
      <c r="FL370" s="329"/>
      <c r="FM370" s="329"/>
      <c r="FN370" s="144">
        <v>0</v>
      </c>
      <c r="FQ370" s="329">
        <v>0</v>
      </c>
      <c r="FR370" s="144">
        <v>0</v>
      </c>
      <c r="FS370" s="329">
        <v>0</v>
      </c>
      <c r="FT370" s="144">
        <v>0</v>
      </c>
      <c r="FU370" s="329">
        <v>0</v>
      </c>
      <c r="FV370" s="329">
        <v>0</v>
      </c>
      <c r="FW370" s="329">
        <v>0</v>
      </c>
      <c r="FX370" s="329">
        <v>0</v>
      </c>
      <c r="FY370" s="329">
        <v>0</v>
      </c>
      <c r="FZ370" s="329">
        <v>0</v>
      </c>
      <c r="GA370" s="329">
        <v>0</v>
      </c>
      <c r="GB370" s="329">
        <v>0</v>
      </c>
      <c r="GC370" s="329">
        <v>0</v>
      </c>
      <c r="GD370" s="329">
        <v>0</v>
      </c>
      <c r="GE370" s="329">
        <v>0</v>
      </c>
      <c r="GF370" s="329">
        <v>0</v>
      </c>
      <c r="GG370" s="329">
        <v>0</v>
      </c>
      <c r="GH370" s="329">
        <v>0</v>
      </c>
      <c r="GI370" s="329">
        <v>0</v>
      </c>
      <c r="GJ370" s="329">
        <v>0</v>
      </c>
      <c r="GK370" s="329">
        <v>0</v>
      </c>
      <c r="GL370" s="329">
        <v>0</v>
      </c>
      <c r="GM370" s="329">
        <v>0</v>
      </c>
      <c r="GN370" s="329">
        <v>0</v>
      </c>
      <c r="GO370" s="329">
        <v>0</v>
      </c>
      <c r="GP370" s="144">
        <v>0</v>
      </c>
      <c r="GQ370" s="329">
        <v>0</v>
      </c>
      <c r="GR370" s="329">
        <v>0</v>
      </c>
      <c r="GS370" s="329">
        <v>0</v>
      </c>
      <c r="GT370" s="329">
        <v>0</v>
      </c>
      <c r="GU370" s="329">
        <v>0</v>
      </c>
      <c r="GV370" s="144">
        <v>0</v>
      </c>
      <c r="GW370" s="144">
        <v>0</v>
      </c>
      <c r="GX370" s="144">
        <v>0</v>
      </c>
      <c r="GY370" s="144">
        <v>0</v>
      </c>
      <c r="GZ370" s="144">
        <v>0</v>
      </c>
      <c r="HA370" s="144">
        <v>0</v>
      </c>
      <c r="HB370" s="144">
        <v>0</v>
      </c>
      <c r="HC370" s="144">
        <v>0</v>
      </c>
      <c r="HD370" s="144">
        <v>0</v>
      </c>
      <c r="HE370" s="144">
        <v>0</v>
      </c>
      <c r="HF370" s="144">
        <v>0</v>
      </c>
      <c r="HG370" s="144">
        <v>0</v>
      </c>
      <c r="HH370" s="144">
        <v>0</v>
      </c>
      <c r="HI370" s="144">
        <v>0</v>
      </c>
      <c r="HJ370" s="144">
        <v>0</v>
      </c>
      <c r="HK370" s="144">
        <v>0</v>
      </c>
      <c r="HL370" s="144">
        <v>0</v>
      </c>
      <c r="HM370" s="144">
        <v>0</v>
      </c>
      <c r="HN370" s="144">
        <v>0</v>
      </c>
      <c r="HO370" s="144">
        <v>0</v>
      </c>
      <c r="HP370" s="144">
        <v>0</v>
      </c>
      <c r="HQ370" s="144">
        <v>0</v>
      </c>
      <c r="HR370" s="144">
        <v>0</v>
      </c>
      <c r="HS370" s="144">
        <v>0</v>
      </c>
      <c r="HT370" s="144">
        <v>1</v>
      </c>
      <c r="HU370" s="144">
        <v>0</v>
      </c>
      <c r="HV370" s="144">
        <v>0</v>
      </c>
      <c r="HW370" s="144">
        <v>0</v>
      </c>
      <c r="HX370" s="144">
        <v>0</v>
      </c>
      <c r="HY370" s="144">
        <v>0</v>
      </c>
      <c r="HZ370" s="144">
        <v>0</v>
      </c>
      <c r="IA370" s="144">
        <v>0</v>
      </c>
      <c r="IB370" s="144">
        <v>0</v>
      </c>
      <c r="IC370" s="144">
        <v>0</v>
      </c>
      <c r="ID370" s="144">
        <v>0</v>
      </c>
      <c r="IE370" s="144">
        <v>0</v>
      </c>
      <c r="IF370" s="144">
        <v>0</v>
      </c>
      <c r="IG370" s="144">
        <v>0</v>
      </c>
      <c r="IH370" s="144">
        <v>0</v>
      </c>
      <c r="II370" s="144">
        <v>0</v>
      </c>
      <c r="IJ370" s="144">
        <v>0</v>
      </c>
      <c r="IK370" s="144">
        <v>0</v>
      </c>
      <c r="IL370" s="144">
        <v>0</v>
      </c>
      <c r="IM370" s="144">
        <v>0</v>
      </c>
      <c r="IN370" s="341">
        <f t="shared" si="295"/>
        <v>0</v>
      </c>
      <c r="IO370" s="144">
        <v>0</v>
      </c>
      <c r="IP370" s="144">
        <v>0</v>
      </c>
      <c r="IQ370" s="144">
        <v>0</v>
      </c>
      <c r="IR370" s="144">
        <v>0</v>
      </c>
      <c r="IS370" s="144">
        <v>0</v>
      </c>
      <c r="IT370" s="144">
        <v>0</v>
      </c>
      <c r="IU370" s="144">
        <v>0</v>
      </c>
      <c r="IV370" s="144">
        <v>0</v>
      </c>
      <c r="IW370" s="144">
        <v>0</v>
      </c>
      <c r="IX370" s="144">
        <v>0</v>
      </c>
      <c r="IY370" s="144">
        <v>0</v>
      </c>
      <c r="IZ370" s="144">
        <v>0</v>
      </c>
      <c r="JA370" s="144">
        <v>0</v>
      </c>
      <c r="JB370" s="144">
        <v>0</v>
      </c>
      <c r="JC370" s="343">
        <f t="shared" si="296"/>
        <v>0</v>
      </c>
      <c r="JD370" s="144">
        <v>0</v>
      </c>
      <c r="JE370" s="144">
        <v>0</v>
      </c>
      <c r="JF370" s="362">
        <f t="shared" si="297"/>
        <v>0</v>
      </c>
      <c r="JG370" s="144">
        <v>0</v>
      </c>
      <c r="JH370" s="144">
        <v>0</v>
      </c>
      <c r="JI370" s="144">
        <v>0</v>
      </c>
      <c r="JJ370" s="144">
        <v>0</v>
      </c>
      <c r="JK370" s="144">
        <v>0</v>
      </c>
      <c r="JL370" s="144">
        <v>0</v>
      </c>
      <c r="JM370" s="144">
        <v>0</v>
      </c>
      <c r="JN370" s="341">
        <f t="shared" si="298"/>
        <v>0</v>
      </c>
      <c r="JO370" s="144">
        <v>0</v>
      </c>
      <c r="JP370" s="144">
        <v>0</v>
      </c>
      <c r="JQ370" s="144">
        <v>0</v>
      </c>
      <c r="JR370" s="144">
        <v>0</v>
      </c>
      <c r="JS370" s="144">
        <v>0</v>
      </c>
      <c r="JT370" s="144">
        <v>0</v>
      </c>
      <c r="JU370" s="144">
        <v>0</v>
      </c>
      <c r="JV370" s="341">
        <f t="shared" si="299"/>
        <v>0</v>
      </c>
      <c r="JW370" s="144">
        <v>0</v>
      </c>
      <c r="JX370" s="144">
        <v>0</v>
      </c>
      <c r="JY370" s="144">
        <v>0</v>
      </c>
      <c r="JZ370" s="144">
        <v>0</v>
      </c>
      <c r="KA370" s="144">
        <v>0</v>
      </c>
      <c r="KB370" s="144">
        <v>0</v>
      </c>
      <c r="KC370" s="144">
        <v>0</v>
      </c>
      <c r="KD370" s="144">
        <v>0</v>
      </c>
      <c r="KE370" s="144">
        <v>0</v>
      </c>
      <c r="KF370" s="144">
        <v>0</v>
      </c>
      <c r="KG370" s="144">
        <v>0</v>
      </c>
      <c r="KH370" s="144">
        <v>0</v>
      </c>
      <c r="KI370" s="144">
        <v>0</v>
      </c>
      <c r="KJ370" s="144">
        <v>0</v>
      </c>
      <c r="KK370" s="144">
        <v>0</v>
      </c>
      <c r="KL370" s="144">
        <v>0</v>
      </c>
      <c r="KM370" s="144">
        <v>0</v>
      </c>
      <c r="KN370" s="144">
        <v>0</v>
      </c>
      <c r="KO370" s="144">
        <v>0</v>
      </c>
      <c r="KP370" s="144">
        <v>0</v>
      </c>
      <c r="KQ370" s="144">
        <v>0</v>
      </c>
      <c r="KR370" s="144">
        <v>0</v>
      </c>
      <c r="KS370" s="144">
        <v>0</v>
      </c>
      <c r="KT370" s="144">
        <v>0</v>
      </c>
      <c r="KU370" s="144">
        <v>0</v>
      </c>
      <c r="KV370" s="144">
        <v>0</v>
      </c>
      <c r="KW370" s="144">
        <v>0</v>
      </c>
      <c r="KX370" s="144">
        <v>0</v>
      </c>
      <c r="KY370" s="144">
        <v>0</v>
      </c>
      <c r="KZ370" s="144">
        <v>0</v>
      </c>
      <c r="LA370" s="144">
        <v>0</v>
      </c>
      <c r="LB370" s="144">
        <v>0</v>
      </c>
      <c r="LC370" s="144">
        <v>0</v>
      </c>
      <c r="LD370" s="144">
        <v>0</v>
      </c>
      <c r="LE370" s="144">
        <v>0</v>
      </c>
      <c r="LF370" s="144">
        <v>0</v>
      </c>
      <c r="LG370" s="144">
        <v>0</v>
      </c>
      <c r="LH370" s="144">
        <v>0</v>
      </c>
      <c r="LI370" s="144">
        <v>0</v>
      </c>
      <c r="LJ370" s="144">
        <v>0</v>
      </c>
      <c r="LK370" s="144">
        <v>0</v>
      </c>
      <c r="LL370" s="144">
        <v>0</v>
      </c>
      <c r="LM370" s="473">
        <v>0</v>
      </c>
      <c r="LN370" s="144">
        <v>0</v>
      </c>
      <c r="LO370" s="144">
        <v>0</v>
      </c>
      <c r="LP370" s="144">
        <v>0</v>
      </c>
      <c r="LQ370" s="144">
        <v>0</v>
      </c>
      <c r="LR370" s="144">
        <v>0</v>
      </c>
      <c r="LS370" s="144">
        <v>0</v>
      </c>
      <c r="LT370" s="144">
        <v>0</v>
      </c>
      <c r="LU370" s="144">
        <v>0</v>
      </c>
      <c r="LV370" s="144">
        <v>0</v>
      </c>
      <c r="LW370" s="144">
        <v>0</v>
      </c>
      <c r="LX370" s="144">
        <v>0</v>
      </c>
      <c r="LY370" s="144">
        <v>0</v>
      </c>
      <c r="LZ370" s="144">
        <v>0</v>
      </c>
      <c r="MA370" s="144">
        <v>0</v>
      </c>
      <c r="MB370" s="144">
        <v>0</v>
      </c>
      <c r="MC370" s="144">
        <v>0</v>
      </c>
      <c r="MD370" s="144">
        <v>0</v>
      </c>
      <c r="ME370" s="144">
        <v>0</v>
      </c>
      <c r="MF370" s="144">
        <v>0</v>
      </c>
      <c r="MG370" s="144">
        <v>0</v>
      </c>
      <c r="MH370" s="144">
        <v>0</v>
      </c>
      <c r="MI370" s="144">
        <v>0</v>
      </c>
      <c r="MJ370" s="144">
        <v>0</v>
      </c>
      <c r="MK370" s="144">
        <v>0</v>
      </c>
      <c r="ML370" s="144">
        <v>0</v>
      </c>
      <c r="MM370" s="144">
        <v>0</v>
      </c>
      <c r="MN370" s="144">
        <v>0</v>
      </c>
      <c r="MO370" s="144">
        <v>0</v>
      </c>
      <c r="MP370" s="144">
        <v>0</v>
      </c>
      <c r="MQ370" s="144">
        <v>0</v>
      </c>
      <c r="MR370" s="144">
        <v>0</v>
      </c>
      <c r="MS370" s="144">
        <v>0</v>
      </c>
      <c r="MT370" s="144">
        <v>0</v>
      </c>
      <c r="MU370" s="144">
        <v>0</v>
      </c>
      <c r="MV370" s="144">
        <v>0</v>
      </c>
      <c r="MW370" s="144">
        <v>0</v>
      </c>
      <c r="MX370" s="144">
        <v>0</v>
      </c>
      <c r="MY370" s="144">
        <v>0</v>
      </c>
      <c r="MZ370" s="144">
        <v>0</v>
      </c>
      <c r="NA370" s="144">
        <v>0</v>
      </c>
      <c r="NB370" s="144">
        <v>0</v>
      </c>
      <c r="NC370" s="144">
        <v>0</v>
      </c>
      <c r="ND370" s="144">
        <v>0</v>
      </c>
      <c r="NE370" s="144">
        <v>0</v>
      </c>
      <c r="NF370" s="144">
        <v>0</v>
      </c>
      <c r="NG370" s="144">
        <v>0</v>
      </c>
      <c r="NH370" s="144">
        <v>0</v>
      </c>
      <c r="NI370" s="144">
        <v>0</v>
      </c>
      <c r="NJ370" s="144">
        <v>0</v>
      </c>
      <c r="NK370" s="144">
        <v>0</v>
      </c>
      <c r="NL370" s="144">
        <v>0</v>
      </c>
      <c r="NM370" s="144">
        <v>0</v>
      </c>
      <c r="NN370" s="144">
        <v>0</v>
      </c>
      <c r="NO370" s="144">
        <v>0</v>
      </c>
      <c r="NP370" s="144">
        <v>0</v>
      </c>
      <c r="NQ370" s="144">
        <v>0</v>
      </c>
      <c r="NR370" s="144">
        <v>0</v>
      </c>
      <c r="NS370" s="144">
        <v>0</v>
      </c>
      <c r="NT370" s="144">
        <v>0</v>
      </c>
      <c r="NU370" s="144">
        <v>0</v>
      </c>
      <c r="NV370" s="144">
        <v>0</v>
      </c>
      <c r="NW370" s="144">
        <v>0</v>
      </c>
      <c r="NX370" s="144">
        <v>0</v>
      </c>
      <c r="NY370" s="144">
        <v>0</v>
      </c>
      <c r="NZ370" s="144">
        <v>0</v>
      </c>
      <c r="OA370" s="144">
        <v>0</v>
      </c>
      <c r="OB370" s="144">
        <v>0</v>
      </c>
      <c r="OC370" s="144">
        <v>0</v>
      </c>
      <c r="OD370" s="144">
        <v>0</v>
      </c>
      <c r="OE370" s="144">
        <v>0</v>
      </c>
      <c r="OF370" s="144">
        <v>0</v>
      </c>
      <c r="OG370" s="144">
        <v>0</v>
      </c>
      <c r="OH370" s="144">
        <v>0</v>
      </c>
      <c r="OI370" s="144">
        <v>0</v>
      </c>
      <c r="OJ370" s="144">
        <v>0</v>
      </c>
      <c r="OK370" s="144">
        <v>0</v>
      </c>
      <c r="OL370" s="144">
        <v>0</v>
      </c>
      <c r="OM370" s="144">
        <v>0</v>
      </c>
      <c r="ON370" s="144">
        <v>0</v>
      </c>
      <c r="OO370" s="144">
        <v>0</v>
      </c>
      <c r="OP370" s="144">
        <v>0</v>
      </c>
      <c r="OQ370" s="144">
        <v>0</v>
      </c>
      <c r="OR370" s="144">
        <v>0</v>
      </c>
      <c r="OS370" s="471">
        <v>0</v>
      </c>
      <c r="OT370" s="144">
        <v>0</v>
      </c>
      <c r="OU370" s="144">
        <v>0</v>
      </c>
      <c r="OV370" s="379">
        <v>0</v>
      </c>
      <c r="OW370" s="379">
        <v>0</v>
      </c>
      <c r="OX370" s="473"/>
      <c r="OY370" s="473"/>
      <c r="OZ370" s="473"/>
      <c r="PC370" s="473"/>
    </row>
    <row r="371" spans="1:436" s="144" customFormat="1" x14ac:dyDescent="0.2">
      <c r="A371" s="318"/>
      <c r="B371" s="318">
        <v>14</v>
      </c>
      <c r="C371" s="319">
        <f t="shared" ca="1" si="294"/>
        <v>0</v>
      </c>
      <c r="D371" s="322"/>
      <c r="E371" s="322"/>
      <c r="F371" s="322"/>
      <c r="G371" s="144">
        <v>0</v>
      </c>
      <c r="H371" s="144">
        <v>0</v>
      </c>
      <c r="I371" s="343">
        <v>0</v>
      </c>
      <c r="J371" s="144">
        <v>0</v>
      </c>
      <c r="K371" s="144">
        <v>0</v>
      </c>
      <c r="L371" s="144">
        <v>0</v>
      </c>
      <c r="M371" s="144">
        <v>0</v>
      </c>
      <c r="N371" s="144">
        <v>0</v>
      </c>
      <c r="O371" s="144">
        <v>0</v>
      </c>
      <c r="P371" s="144">
        <v>0</v>
      </c>
      <c r="Q371" s="144">
        <v>0</v>
      </c>
      <c r="R371" s="144">
        <v>0</v>
      </c>
      <c r="S371" s="144">
        <v>0</v>
      </c>
      <c r="T371" s="144">
        <v>0</v>
      </c>
      <c r="U371" s="144">
        <v>0</v>
      </c>
      <c r="V371" s="144">
        <v>0</v>
      </c>
      <c r="W371" s="144">
        <v>0</v>
      </c>
      <c r="X371" s="144">
        <v>0</v>
      </c>
      <c r="Y371" s="144">
        <v>0</v>
      </c>
      <c r="Z371" s="144">
        <v>0</v>
      </c>
      <c r="AA371" s="144">
        <v>0</v>
      </c>
      <c r="AB371" s="144">
        <v>0</v>
      </c>
      <c r="AC371" s="144">
        <v>0</v>
      </c>
      <c r="AD371" s="144">
        <v>0</v>
      </c>
      <c r="AE371" s="144">
        <v>0</v>
      </c>
      <c r="AF371" s="144">
        <v>0</v>
      </c>
      <c r="AG371" s="144">
        <v>0</v>
      </c>
      <c r="AH371" s="144">
        <v>0</v>
      </c>
      <c r="AI371" s="144">
        <v>0</v>
      </c>
      <c r="AJ371" s="144">
        <v>0</v>
      </c>
      <c r="AK371" s="144">
        <v>0</v>
      </c>
      <c r="AL371" s="144">
        <v>0</v>
      </c>
      <c r="AM371" s="144">
        <v>0</v>
      </c>
      <c r="AN371" s="144">
        <v>0</v>
      </c>
      <c r="AO371" s="144">
        <v>0</v>
      </c>
      <c r="AP371" s="363">
        <v>0</v>
      </c>
      <c r="AQ371" s="144">
        <v>0</v>
      </c>
      <c r="AR371" s="144">
        <v>0</v>
      </c>
      <c r="AS371" s="144">
        <v>0</v>
      </c>
      <c r="AT371" s="144">
        <v>0</v>
      </c>
      <c r="AU371" s="144">
        <v>0</v>
      </c>
      <c r="AV371" s="144">
        <v>0</v>
      </c>
      <c r="AW371" s="144">
        <v>0</v>
      </c>
      <c r="AX371" s="144">
        <v>0</v>
      </c>
      <c r="AY371" s="144">
        <v>0</v>
      </c>
      <c r="AZ371" s="144">
        <v>0</v>
      </c>
      <c r="BA371" s="144">
        <v>0</v>
      </c>
      <c r="BB371" s="144">
        <v>0</v>
      </c>
      <c r="BC371" s="144">
        <v>0</v>
      </c>
      <c r="BD371" s="144">
        <v>0</v>
      </c>
      <c r="BE371" s="144">
        <v>0</v>
      </c>
      <c r="BF371" s="144">
        <v>0</v>
      </c>
      <c r="BG371" s="144">
        <v>0</v>
      </c>
      <c r="BH371" s="144">
        <v>0</v>
      </c>
      <c r="BI371" s="144">
        <v>0</v>
      </c>
      <c r="BJ371" s="144">
        <v>0</v>
      </c>
      <c r="BK371" s="144">
        <v>0</v>
      </c>
      <c r="BL371" s="144">
        <v>0</v>
      </c>
      <c r="BM371" s="144">
        <v>0</v>
      </c>
      <c r="BN371" s="144">
        <v>0</v>
      </c>
      <c r="BO371" s="144">
        <v>0</v>
      </c>
      <c r="BP371" s="144">
        <v>0</v>
      </c>
      <c r="BQ371" s="144">
        <v>0</v>
      </c>
      <c r="BR371" s="144">
        <v>0</v>
      </c>
      <c r="BS371" s="343">
        <v>0</v>
      </c>
      <c r="BT371" s="144">
        <v>0</v>
      </c>
      <c r="BU371" s="144">
        <v>0</v>
      </c>
      <c r="BV371" s="144">
        <v>0</v>
      </c>
      <c r="BW371" s="144">
        <v>0</v>
      </c>
      <c r="BX371" s="144">
        <v>0</v>
      </c>
      <c r="BY371" s="144">
        <v>0</v>
      </c>
      <c r="BZ371" s="144">
        <v>0</v>
      </c>
      <c r="CA371" s="144">
        <v>0</v>
      </c>
      <c r="CB371" s="144">
        <v>0</v>
      </c>
      <c r="CC371" s="329">
        <v>0</v>
      </c>
      <c r="CD371" s="329">
        <v>0</v>
      </c>
      <c r="CE371" s="329">
        <v>0</v>
      </c>
      <c r="CF371" s="329">
        <v>0</v>
      </c>
      <c r="CG371" s="144">
        <v>0</v>
      </c>
      <c r="CH371" s="144">
        <v>0</v>
      </c>
      <c r="CI371" s="329">
        <v>0</v>
      </c>
      <c r="CJ371" s="144">
        <v>0</v>
      </c>
      <c r="CK371" s="144">
        <v>0</v>
      </c>
      <c r="CL371" s="144">
        <v>0</v>
      </c>
      <c r="CM371" s="144">
        <v>0</v>
      </c>
      <c r="CN371" s="144">
        <v>0</v>
      </c>
      <c r="CO371" s="144">
        <v>0</v>
      </c>
      <c r="CP371" s="144">
        <v>0</v>
      </c>
      <c r="CQ371" s="144">
        <v>0</v>
      </c>
      <c r="CR371" s="144">
        <v>0</v>
      </c>
      <c r="CS371" s="144">
        <v>0</v>
      </c>
      <c r="CT371" s="144">
        <v>0</v>
      </c>
      <c r="CU371" s="144">
        <v>0</v>
      </c>
      <c r="CV371" s="144">
        <v>0</v>
      </c>
      <c r="CW371" s="144">
        <v>0</v>
      </c>
      <c r="CX371" s="144">
        <v>0</v>
      </c>
      <c r="CY371" s="144">
        <v>0</v>
      </c>
      <c r="CZ371" s="144">
        <v>0</v>
      </c>
      <c r="DA371" s="144">
        <v>0</v>
      </c>
      <c r="DB371" s="144">
        <v>0</v>
      </c>
      <c r="DC371" s="144">
        <v>0</v>
      </c>
      <c r="DD371" s="144">
        <v>0</v>
      </c>
      <c r="DE371" s="144">
        <v>0</v>
      </c>
      <c r="DF371" s="144">
        <v>0</v>
      </c>
      <c r="DG371" s="144">
        <v>0</v>
      </c>
      <c r="DH371" s="144">
        <v>0</v>
      </c>
      <c r="DI371" s="144">
        <v>0</v>
      </c>
      <c r="DJ371" s="144">
        <v>0</v>
      </c>
      <c r="DK371" s="144">
        <v>0</v>
      </c>
      <c r="DL371" s="144">
        <v>0</v>
      </c>
      <c r="DM371" s="144">
        <v>0</v>
      </c>
      <c r="DN371" s="144">
        <v>0</v>
      </c>
      <c r="DO371" s="144">
        <v>0</v>
      </c>
      <c r="DP371" s="144">
        <v>0</v>
      </c>
      <c r="DQ371" s="144">
        <v>0</v>
      </c>
      <c r="DR371" s="329">
        <v>0</v>
      </c>
      <c r="DS371" s="144">
        <v>0</v>
      </c>
      <c r="DT371" s="329"/>
      <c r="DU371" s="329"/>
      <c r="DV371" s="329"/>
      <c r="DW371" s="329"/>
      <c r="DX371" s="329"/>
      <c r="DY371" s="329"/>
      <c r="DZ371" s="329"/>
      <c r="EA371" s="329"/>
      <c r="EB371" s="329"/>
      <c r="EC371" s="329"/>
      <c r="ED371" s="329"/>
      <c r="EE371" s="329"/>
      <c r="EF371" s="329"/>
      <c r="EG371" s="329"/>
      <c r="EH371" s="329"/>
      <c r="EI371" s="329"/>
      <c r="EJ371" s="329"/>
      <c r="EK371" s="329"/>
      <c r="EL371" s="329"/>
      <c r="EM371" s="329"/>
      <c r="EN371" s="329"/>
      <c r="EP371" s="329"/>
      <c r="EQ371" s="329"/>
      <c r="ER371" s="329"/>
      <c r="ES371" s="329"/>
      <c r="ET371" s="329"/>
      <c r="EU371" s="329"/>
      <c r="EV371" s="329"/>
      <c r="EW371" s="329"/>
      <c r="EX371" s="329"/>
      <c r="EY371" s="329"/>
      <c r="EZ371" s="329"/>
      <c r="FA371" s="329"/>
      <c r="FB371" s="329"/>
      <c r="FC371" s="329"/>
      <c r="FD371" s="329"/>
      <c r="FE371" s="329"/>
      <c r="FF371" s="329"/>
      <c r="FG371" s="329"/>
      <c r="FH371" s="329"/>
      <c r="FI371" s="329"/>
      <c r="FJ371" s="329"/>
      <c r="FL371" s="329"/>
      <c r="FM371" s="329"/>
      <c r="FN371" s="144">
        <v>0</v>
      </c>
      <c r="FQ371" s="329">
        <v>0</v>
      </c>
      <c r="FR371" s="144">
        <v>0</v>
      </c>
      <c r="FS371" s="329">
        <v>0</v>
      </c>
      <c r="FT371" s="144">
        <v>0</v>
      </c>
      <c r="FU371" s="329">
        <v>0</v>
      </c>
      <c r="FV371" s="329">
        <v>0</v>
      </c>
      <c r="FW371" s="329">
        <v>0</v>
      </c>
      <c r="FX371" s="329">
        <v>0</v>
      </c>
      <c r="FY371" s="329">
        <v>0</v>
      </c>
      <c r="FZ371" s="329">
        <v>0</v>
      </c>
      <c r="GA371" s="329">
        <v>0</v>
      </c>
      <c r="GB371" s="329">
        <v>0</v>
      </c>
      <c r="GC371" s="329">
        <v>0</v>
      </c>
      <c r="GD371" s="329">
        <v>0</v>
      </c>
      <c r="GE371" s="329">
        <v>0</v>
      </c>
      <c r="GF371" s="329">
        <v>0</v>
      </c>
      <c r="GG371" s="329">
        <v>0</v>
      </c>
      <c r="GH371" s="329">
        <v>0</v>
      </c>
      <c r="GI371" s="329">
        <v>0</v>
      </c>
      <c r="GJ371" s="329">
        <v>0</v>
      </c>
      <c r="GK371" s="329">
        <v>0</v>
      </c>
      <c r="GL371" s="329">
        <v>0</v>
      </c>
      <c r="GM371" s="329">
        <v>0</v>
      </c>
      <c r="GN371" s="329">
        <v>0</v>
      </c>
      <c r="GO371" s="329">
        <v>0</v>
      </c>
      <c r="GP371" s="144">
        <v>0</v>
      </c>
      <c r="GQ371" s="329">
        <v>0</v>
      </c>
      <c r="GR371" s="329">
        <v>0</v>
      </c>
      <c r="GS371" s="329">
        <v>0</v>
      </c>
      <c r="GT371" s="329">
        <v>0</v>
      </c>
      <c r="GU371" s="329">
        <v>0</v>
      </c>
      <c r="GV371" s="144">
        <v>0</v>
      </c>
      <c r="GW371" s="144">
        <v>0</v>
      </c>
      <c r="GX371" s="144">
        <v>0</v>
      </c>
      <c r="GY371" s="144">
        <v>0</v>
      </c>
      <c r="GZ371" s="144">
        <v>0</v>
      </c>
      <c r="HA371" s="144">
        <v>0</v>
      </c>
      <c r="HB371" s="144">
        <v>0</v>
      </c>
      <c r="HC371" s="144">
        <v>0</v>
      </c>
      <c r="HD371" s="144">
        <v>0</v>
      </c>
      <c r="HE371" s="144">
        <v>0</v>
      </c>
      <c r="HF371" s="144">
        <v>0</v>
      </c>
      <c r="HG371" s="144">
        <v>0</v>
      </c>
      <c r="HH371" s="144">
        <v>0</v>
      </c>
      <c r="HI371" s="144">
        <v>0</v>
      </c>
      <c r="HJ371" s="144">
        <v>0</v>
      </c>
      <c r="HK371" s="144">
        <v>0</v>
      </c>
      <c r="HL371" s="144">
        <v>0</v>
      </c>
      <c r="HM371" s="144">
        <v>0</v>
      </c>
      <c r="HN371" s="144">
        <v>0</v>
      </c>
      <c r="HO371" s="144">
        <v>0</v>
      </c>
      <c r="HP371" s="144">
        <v>0</v>
      </c>
      <c r="HQ371" s="144">
        <v>0</v>
      </c>
      <c r="HR371" s="144">
        <v>0</v>
      </c>
      <c r="HS371" s="144">
        <v>0</v>
      </c>
      <c r="HT371" s="144">
        <v>0</v>
      </c>
      <c r="HU371" s="144">
        <v>0</v>
      </c>
      <c r="HV371" s="144">
        <v>0</v>
      </c>
      <c r="HW371" s="144">
        <v>0</v>
      </c>
      <c r="HX371" s="144">
        <v>0</v>
      </c>
      <c r="HY371" s="144">
        <v>0</v>
      </c>
      <c r="HZ371" s="144">
        <v>0</v>
      </c>
      <c r="IA371" s="144">
        <v>0</v>
      </c>
      <c r="IB371" s="144">
        <v>0</v>
      </c>
      <c r="IC371" s="144">
        <v>0</v>
      </c>
      <c r="ID371" s="144">
        <v>0</v>
      </c>
      <c r="IE371" s="144">
        <v>0</v>
      </c>
      <c r="IF371" s="144">
        <v>0</v>
      </c>
      <c r="IG371" s="144">
        <v>0</v>
      </c>
      <c r="IH371" s="144">
        <v>0</v>
      </c>
      <c r="II371" s="144">
        <v>0</v>
      </c>
      <c r="IJ371" s="144">
        <v>0</v>
      </c>
      <c r="IK371" s="144">
        <v>0</v>
      </c>
      <c r="IL371" s="144">
        <v>0</v>
      </c>
      <c r="IM371" s="144">
        <v>0</v>
      </c>
      <c r="IN371" s="341">
        <f t="shared" si="295"/>
        <v>0</v>
      </c>
      <c r="IO371" s="144">
        <v>0</v>
      </c>
      <c r="IP371" s="144">
        <v>0</v>
      </c>
      <c r="IQ371" s="144">
        <v>0</v>
      </c>
      <c r="IR371" s="144">
        <v>0</v>
      </c>
      <c r="IS371" s="144">
        <v>0</v>
      </c>
      <c r="IT371" s="144">
        <v>0</v>
      </c>
      <c r="IU371" s="144">
        <v>0</v>
      </c>
      <c r="IV371" s="144">
        <v>0</v>
      </c>
      <c r="IW371" s="144">
        <v>0</v>
      </c>
      <c r="IX371" s="144">
        <v>0</v>
      </c>
      <c r="IY371" s="144">
        <v>0</v>
      </c>
      <c r="IZ371" s="144">
        <v>0</v>
      </c>
      <c r="JA371" s="144">
        <v>0</v>
      </c>
      <c r="JB371" s="144">
        <v>0</v>
      </c>
      <c r="JC371" s="343">
        <f t="shared" si="296"/>
        <v>0</v>
      </c>
      <c r="JD371" s="144">
        <v>0</v>
      </c>
      <c r="JE371" s="144">
        <v>0</v>
      </c>
      <c r="JF371" s="362">
        <f t="shared" si="297"/>
        <v>0</v>
      </c>
      <c r="JG371" s="144">
        <v>0</v>
      </c>
      <c r="JH371" s="144">
        <v>0</v>
      </c>
      <c r="JI371" s="144">
        <v>0</v>
      </c>
      <c r="JJ371" s="144">
        <v>0</v>
      </c>
      <c r="JK371" s="144">
        <v>0</v>
      </c>
      <c r="JL371" s="144">
        <v>0</v>
      </c>
      <c r="JM371" s="144">
        <v>0</v>
      </c>
      <c r="JN371" s="341">
        <f t="shared" si="298"/>
        <v>0</v>
      </c>
      <c r="JO371" s="144">
        <v>0</v>
      </c>
      <c r="JP371" s="144">
        <v>0</v>
      </c>
      <c r="JQ371" s="144">
        <v>0</v>
      </c>
      <c r="JR371" s="144">
        <v>0</v>
      </c>
      <c r="JS371" s="144">
        <v>0</v>
      </c>
      <c r="JT371" s="144">
        <v>0</v>
      </c>
      <c r="JU371" s="144">
        <v>0</v>
      </c>
      <c r="JV371" s="341">
        <f t="shared" si="299"/>
        <v>0</v>
      </c>
      <c r="JW371" s="144">
        <v>0</v>
      </c>
      <c r="JX371" s="144">
        <v>0</v>
      </c>
      <c r="JY371" s="144">
        <v>0</v>
      </c>
      <c r="JZ371" s="144">
        <v>0</v>
      </c>
      <c r="KA371" s="144">
        <v>0</v>
      </c>
      <c r="KB371" s="144">
        <v>0</v>
      </c>
      <c r="KC371" s="144">
        <v>0</v>
      </c>
      <c r="KD371" s="144">
        <v>0</v>
      </c>
      <c r="KE371" s="144">
        <v>0</v>
      </c>
      <c r="KF371" s="144">
        <v>0</v>
      </c>
      <c r="KG371" s="144">
        <v>0</v>
      </c>
      <c r="KH371" s="144">
        <v>0</v>
      </c>
      <c r="KI371" s="144">
        <v>0</v>
      </c>
      <c r="KJ371" s="144">
        <v>0</v>
      </c>
      <c r="KK371" s="144">
        <v>0</v>
      </c>
      <c r="KL371" s="144">
        <v>0</v>
      </c>
      <c r="KM371" s="144">
        <v>0</v>
      </c>
      <c r="KN371" s="144">
        <v>0</v>
      </c>
      <c r="KO371" s="144">
        <v>0</v>
      </c>
      <c r="KP371" s="144">
        <v>0</v>
      </c>
      <c r="KQ371" s="144">
        <v>0</v>
      </c>
      <c r="KR371" s="144">
        <v>0</v>
      </c>
      <c r="KS371" s="144">
        <v>0</v>
      </c>
      <c r="KT371" s="144">
        <v>0</v>
      </c>
      <c r="KU371" s="144">
        <v>0</v>
      </c>
      <c r="KV371" s="144">
        <v>0</v>
      </c>
      <c r="KW371" s="144">
        <v>0</v>
      </c>
      <c r="KX371" s="144">
        <v>0</v>
      </c>
      <c r="KY371" s="144">
        <v>0</v>
      </c>
      <c r="KZ371" s="144">
        <v>0</v>
      </c>
      <c r="LA371" s="144">
        <v>0</v>
      </c>
      <c r="LB371" s="144">
        <v>0</v>
      </c>
      <c r="LC371" s="144">
        <v>0</v>
      </c>
      <c r="LD371" s="144">
        <v>0</v>
      </c>
      <c r="LE371" s="144">
        <v>0</v>
      </c>
      <c r="LF371" s="144">
        <v>0</v>
      </c>
      <c r="LG371" s="144">
        <v>0</v>
      </c>
      <c r="LH371" s="144">
        <v>0</v>
      </c>
      <c r="LI371" s="144">
        <v>0</v>
      </c>
      <c r="LJ371" s="144">
        <v>0</v>
      </c>
      <c r="LK371" s="144">
        <v>0</v>
      </c>
      <c r="LL371" s="144">
        <v>0</v>
      </c>
      <c r="LM371" s="473">
        <v>0</v>
      </c>
      <c r="LN371" s="144">
        <v>0</v>
      </c>
      <c r="LO371" s="144">
        <v>0</v>
      </c>
      <c r="LP371" s="144">
        <v>0</v>
      </c>
      <c r="LQ371" s="144">
        <v>0</v>
      </c>
      <c r="LR371" s="144">
        <v>0</v>
      </c>
      <c r="LS371" s="144">
        <v>0</v>
      </c>
      <c r="LT371" s="144">
        <v>0</v>
      </c>
      <c r="LU371" s="144">
        <v>0</v>
      </c>
      <c r="LV371" s="144">
        <v>0</v>
      </c>
      <c r="LW371" s="144">
        <v>0</v>
      </c>
      <c r="LX371" s="144">
        <v>0</v>
      </c>
      <c r="LY371" s="144">
        <v>0</v>
      </c>
      <c r="LZ371" s="144">
        <v>0</v>
      </c>
      <c r="MA371" s="144">
        <v>0</v>
      </c>
      <c r="MB371" s="144">
        <v>0</v>
      </c>
      <c r="MC371" s="144">
        <v>0</v>
      </c>
      <c r="MD371" s="144">
        <v>0</v>
      </c>
      <c r="ME371" s="144">
        <v>0</v>
      </c>
      <c r="MF371" s="144">
        <v>0</v>
      </c>
      <c r="MG371" s="144">
        <v>0</v>
      </c>
      <c r="MH371" s="144">
        <v>0</v>
      </c>
      <c r="MI371" s="144">
        <v>0</v>
      </c>
      <c r="MJ371" s="144">
        <v>0</v>
      </c>
      <c r="MK371" s="144">
        <v>0</v>
      </c>
      <c r="ML371" s="144">
        <v>0</v>
      </c>
      <c r="MM371" s="144">
        <v>0</v>
      </c>
      <c r="MN371" s="144">
        <v>0</v>
      </c>
      <c r="MO371" s="144">
        <v>0</v>
      </c>
      <c r="MP371" s="144">
        <v>0</v>
      </c>
      <c r="MQ371" s="144">
        <v>0</v>
      </c>
      <c r="MR371" s="144">
        <v>0</v>
      </c>
      <c r="MS371" s="144">
        <v>0</v>
      </c>
      <c r="MT371" s="144">
        <v>0</v>
      </c>
      <c r="MU371" s="144">
        <v>0</v>
      </c>
      <c r="MV371" s="144">
        <v>0</v>
      </c>
      <c r="MW371" s="144">
        <v>0</v>
      </c>
      <c r="MX371" s="144">
        <v>0</v>
      </c>
      <c r="MY371" s="144">
        <v>0</v>
      </c>
      <c r="MZ371" s="144">
        <v>0</v>
      </c>
      <c r="NA371" s="144">
        <v>0</v>
      </c>
      <c r="NB371" s="144">
        <v>0</v>
      </c>
      <c r="NC371" s="144">
        <v>0</v>
      </c>
      <c r="ND371" s="144">
        <v>0</v>
      </c>
      <c r="NE371" s="144">
        <v>0</v>
      </c>
      <c r="NF371" s="144">
        <v>0</v>
      </c>
      <c r="NG371" s="144">
        <v>0</v>
      </c>
      <c r="NH371" s="144">
        <v>0</v>
      </c>
      <c r="NI371" s="144">
        <v>0</v>
      </c>
      <c r="NJ371" s="144">
        <v>0</v>
      </c>
      <c r="NK371" s="144">
        <v>0</v>
      </c>
      <c r="NL371" s="144">
        <v>0</v>
      </c>
      <c r="NM371" s="144">
        <v>0</v>
      </c>
      <c r="NN371" s="144">
        <v>0</v>
      </c>
      <c r="NO371" s="144">
        <v>0</v>
      </c>
      <c r="NP371" s="144">
        <v>0</v>
      </c>
      <c r="NQ371" s="144">
        <v>0</v>
      </c>
      <c r="NR371" s="144">
        <v>0</v>
      </c>
      <c r="NS371" s="144">
        <v>0</v>
      </c>
      <c r="NT371" s="144">
        <v>0</v>
      </c>
      <c r="NU371" s="144">
        <v>0</v>
      </c>
      <c r="NV371" s="144">
        <v>0</v>
      </c>
      <c r="NW371" s="144">
        <v>0</v>
      </c>
      <c r="NX371" s="144">
        <v>0</v>
      </c>
      <c r="NY371" s="144">
        <v>0</v>
      </c>
      <c r="NZ371" s="144">
        <v>0</v>
      </c>
      <c r="OA371" s="144">
        <v>0</v>
      </c>
      <c r="OB371" s="144">
        <v>0</v>
      </c>
      <c r="OC371" s="144">
        <v>0</v>
      </c>
      <c r="OD371" s="144">
        <v>0</v>
      </c>
      <c r="OE371" s="144">
        <v>0</v>
      </c>
      <c r="OF371" s="144">
        <v>0</v>
      </c>
      <c r="OG371" s="144">
        <v>0</v>
      </c>
      <c r="OH371" s="144">
        <v>0</v>
      </c>
      <c r="OI371" s="144">
        <v>0</v>
      </c>
      <c r="OJ371" s="144">
        <v>0</v>
      </c>
      <c r="OK371" s="144">
        <v>0</v>
      </c>
      <c r="OL371" s="144">
        <v>0</v>
      </c>
      <c r="OM371" s="144">
        <v>0</v>
      </c>
      <c r="ON371" s="144">
        <v>0</v>
      </c>
      <c r="OO371" s="144">
        <v>0</v>
      </c>
      <c r="OP371" s="144">
        <v>0</v>
      </c>
      <c r="OQ371" s="144">
        <v>0</v>
      </c>
      <c r="OR371" s="144">
        <v>0</v>
      </c>
      <c r="OS371" s="471">
        <v>0</v>
      </c>
      <c r="OT371" s="144">
        <v>0</v>
      </c>
      <c r="OU371" s="144">
        <v>0</v>
      </c>
      <c r="OV371" s="379">
        <v>0</v>
      </c>
      <c r="OW371" s="379">
        <v>0</v>
      </c>
      <c r="OX371" s="473"/>
      <c r="OY371" s="473"/>
      <c r="OZ371" s="473"/>
      <c r="PC371" s="473"/>
    </row>
    <row r="372" spans="1:436" s="144" customFormat="1" x14ac:dyDescent="0.2">
      <c r="A372" s="55"/>
      <c r="B372" s="318">
        <v>15</v>
      </c>
      <c r="C372" s="319">
        <f t="shared" ca="1" si="294"/>
        <v>2</v>
      </c>
      <c r="D372" s="322"/>
      <c r="E372" s="322"/>
      <c r="F372" s="322"/>
      <c r="G372" s="144">
        <v>0</v>
      </c>
      <c r="H372" s="144">
        <v>0</v>
      </c>
      <c r="I372" s="343">
        <v>0</v>
      </c>
      <c r="J372" s="144">
        <v>0</v>
      </c>
      <c r="K372" s="144">
        <v>0</v>
      </c>
      <c r="L372" s="144">
        <v>0</v>
      </c>
      <c r="M372" s="144">
        <v>0</v>
      </c>
      <c r="N372" s="144">
        <v>0</v>
      </c>
      <c r="O372" s="144">
        <v>0</v>
      </c>
      <c r="P372" s="144">
        <v>0</v>
      </c>
      <c r="Q372" s="144">
        <v>0</v>
      </c>
      <c r="R372" s="144">
        <v>0</v>
      </c>
      <c r="S372" s="144">
        <v>0</v>
      </c>
      <c r="T372" s="144">
        <v>0</v>
      </c>
      <c r="U372" s="144">
        <v>0</v>
      </c>
      <c r="V372" s="144">
        <v>0</v>
      </c>
      <c r="W372" s="144">
        <v>0</v>
      </c>
      <c r="X372" s="144">
        <v>0</v>
      </c>
      <c r="Y372" s="144">
        <v>0</v>
      </c>
      <c r="Z372" s="144">
        <v>0</v>
      </c>
      <c r="AA372" s="144">
        <v>1</v>
      </c>
      <c r="AB372" s="144">
        <v>1</v>
      </c>
      <c r="AC372" s="144">
        <v>1</v>
      </c>
      <c r="AD372" s="144">
        <v>1</v>
      </c>
      <c r="AE372" s="144">
        <v>1</v>
      </c>
      <c r="AF372" s="144">
        <v>1</v>
      </c>
      <c r="AG372" s="144">
        <v>1</v>
      </c>
      <c r="AH372" s="144">
        <v>1</v>
      </c>
      <c r="AI372" s="144">
        <v>1</v>
      </c>
      <c r="AJ372" s="144">
        <v>1</v>
      </c>
      <c r="AK372" s="144">
        <v>1</v>
      </c>
      <c r="AL372" s="144">
        <v>1</v>
      </c>
      <c r="AM372" s="144">
        <v>1</v>
      </c>
      <c r="AN372" s="144">
        <v>1</v>
      </c>
      <c r="AO372" s="144">
        <v>1</v>
      </c>
      <c r="AP372" s="363">
        <v>1</v>
      </c>
      <c r="AQ372" s="144">
        <v>1</v>
      </c>
      <c r="AR372" s="144">
        <v>1</v>
      </c>
      <c r="AS372" s="144">
        <v>0</v>
      </c>
      <c r="AT372" s="144">
        <v>0</v>
      </c>
      <c r="AU372" s="144">
        <v>0</v>
      </c>
      <c r="AV372" s="144">
        <v>0</v>
      </c>
      <c r="AW372" s="144">
        <v>0</v>
      </c>
      <c r="AX372" s="144">
        <v>0</v>
      </c>
      <c r="AY372" s="144">
        <v>0</v>
      </c>
      <c r="AZ372" s="144">
        <v>0</v>
      </c>
      <c r="BA372" s="144">
        <v>0</v>
      </c>
      <c r="BB372" s="144">
        <v>0</v>
      </c>
      <c r="BC372" s="144">
        <v>0</v>
      </c>
      <c r="BD372" s="144">
        <v>1</v>
      </c>
      <c r="BE372" s="144">
        <v>1</v>
      </c>
      <c r="BF372" s="144">
        <v>1</v>
      </c>
      <c r="BG372" s="144">
        <v>1</v>
      </c>
      <c r="BH372" s="144">
        <v>1</v>
      </c>
      <c r="BI372" s="144">
        <v>1</v>
      </c>
      <c r="BJ372" s="144">
        <v>1</v>
      </c>
      <c r="BK372" s="144">
        <v>1</v>
      </c>
      <c r="BL372" s="144">
        <v>1</v>
      </c>
      <c r="BM372" s="144">
        <v>0</v>
      </c>
      <c r="BN372" s="144">
        <v>0</v>
      </c>
      <c r="BO372" s="144">
        <v>0</v>
      </c>
      <c r="BP372" s="144">
        <v>0</v>
      </c>
      <c r="BQ372" s="144">
        <v>0</v>
      </c>
      <c r="BR372" s="144">
        <v>0</v>
      </c>
      <c r="BS372" s="343">
        <v>0</v>
      </c>
      <c r="BT372" s="144">
        <v>0</v>
      </c>
      <c r="BU372" s="144">
        <v>0</v>
      </c>
      <c r="BV372" s="144">
        <v>0</v>
      </c>
      <c r="BW372" s="144">
        <v>0</v>
      </c>
      <c r="BX372" s="144">
        <v>0</v>
      </c>
      <c r="BY372" s="144">
        <v>0</v>
      </c>
      <c r="BZ372" s="144">
        <v>0</v>
      </c>
      <c r="CA372" s="144">
        <v>0</v>
      </c>
      <c r="CB372" s="144">
        <v>0</v>
      </c>
      <c r="CC372" s="329">
        <v>0</v>
      </c>
      <c r="CD372" s="329">
        <v>0</v>
      </c>
      <c r="CE372" s="329">
        <v>2</v>
      </c>
      <c r="CF372" s="329">
        <v>2</v>
      </c>
      <c r="CG372" s="144">
        <v>0</v>
      </c>
      <c r="CH372" s="144">
        <v>0</v>
      </c>
      <c r="CI372" s="329">
        <v>0</v>
      </c>
      <c r="CJ372" s="144">
        <v>0</v>
      </c>
      <c r="CK372" s="144">
        <v>1</v>
      </c>
      <c r="CL372" s="144">
        <v>1</v>
      </c>
      <c r="CM372" s="144">
        <v>1</v>
      </c>
      <c r="CN372" s="144">
        <v>1</v>
      </c>
      <c r="CO372" s="144">
        <v>1</v>
      </c>
      <c r="CP372" s="144">
        <v>1</v>
      </c>
      <c r="CQ372" s="144">
        <v>1</v>
      </c>
      <c r="CR372" s="144">
        <v>0</v>
      </c>
      <c r="CS372" s="144">
        <v>1</v>
      </c>
      <c r="CT372" s="144">
        <v>2</v>
      </c>
      <c r="CU372" s="144">
        <v>2</v>
      </c>
      <c r="CV372" s="144">
        <v>1</v>
      </c>
      <c r="CW372" s="144">
        <v>1</v>
      </c>
      <c r="CX372" s="144">
        <v>1</v>
      </c>
      <c r="CY372" s="144">
        <v>0</v>
      </c>
      <c r="CZ372" s="144">
        <v>0</v>
      </c>
      <c r="DA372" s="144">
        <v>0</v>
      </c>
      <c r="DB372" s="144">
        <v>0</v>
      </c>
      <c r="DC372" s="144">
        <v>0</v>
      </c>
      <c r="DD372" s="144">
        <v>0</v>
      </c>
      <c r="DE372" s="144">
        <v>0</v>
      </c>
      <c r="DF372" s="144">
        <v>0</v>
      </c>
      <c r="DG372" s="144">
        <v>0</v>
      </c>
      <c r="DH372" s="144">
        <v>0</v>
      </c>
      <c r="DI372" s="144">
        <v>0</v>
      </c>
      <c r="DJ372" s="144">
        <v>0</v>
      </c>
      <c r="DK372" s="144">
        <v>0</v>
      </c>
      <c r="DL372" s="144">
        <v>0</v>
      </c>
      <c r="DM372" s="144">
        <v>0</v>
      </c>
      <c r="DN372" s="144">
        <v>0</v>
      </c>
      <c r="DO372" s="144">
        <v>0</v>
      </c>
      <c r="DP372" s="144">
        <v>0</v>
      </c>
      <c r="DQ372" s="144">
        <v>0</v>
      </c>
      <c r="DR372" s="329">
        <v>0</v>
      </c>
      <c r="DS372" s="144">
        <v>0</v>
      </c>
      <c r="DT372" s="329"/>
      <c r="DU372" s="329"/>
      <c r="DV372" s="329"/>
      <c r="DW372" s="329"/>
      <c r="DX372" s="329"/>
      <c r="DY372" s="329"/>
      <c r="DZ372" s="329"/>
      <c r="EA372" s="329"/>
      <c r="EB372" s="329"/>
      <c r="EC372" s="329"/>
      <c r="ED372" s="329"/>
      <c r="EE372" s="329"/>
      <c r="EF372" s="329"/>
      <c r="EG372" s="329"/>
      <c r="EH372" s="329"/>
      <c r="EI372" s="329"/>
      <c r="EJ372" s="329"/>
      <c r="EK372" s="329"/>
      <c r="EL372" s="329">
        <v>1</v>
      </c>
      <c r="EM372" s="329">
        <v>1</v>
      </c>
      <c r="EN372" s="329">
        <v>1</v>
      </c>
      <c r="EO372" s="144">
        <v>1</v>
      </c>
      <c r="EP372" s="329"/>
      <c r="EQ372" s="329"/>
      <c r="ER372" s="329"/>
      <c r="ES372" s="329"/>
      <c r="ET372" s="329"/>
      <c r="EU372" s="329"/>
      <c r="EV372" s="329"/>
      <c r="EW372" s="329"/>
      <c r="EX372" s="329"/>
      <c r="EY372" s="329"/>
      <c r="EZ372" s="329"/>
      <c r="FA372" s="329"/>
      <c r="FB372" s="329"/>
      <c r="FC372" s="329"/>
      <c r="FD372" s="329"/>
      <c r="FE372" s="329"/>
      <c r="FF372" s="329"/>
      <c r="FG372" s="329">
        <v>1</v>
      </c>
      <c r="FH372" s="329">
        <v>1</v>
      </c>
      <c r="FI372" s="329">
        <v>1</v>
      </c>
      <c r="FJ372" s="329"/>
      <c r="FL372" s="329">
        <v>1</v>
      </c>
      <c r="FM372" s="329">
        <v>1</v>
      </c>
      <c r="FN372" s="144">
        <v>1</v>
      </c>
      <c r="FQ372" s="329">
        <v>0</v>
      </c>
      <c r="FR372" s="144">
        <v>0</v>
      </c>
      <c r="FS372" s="329">
        <v>0</v>
      </c>
      <c r="FT372" s="144">
        <v>0</v>
      </c>
      <c r="FU372" s="329">
        <v>0</v>
      </c>
      <c r="FV372" s="329">
        <v>0</v>
      </c>
      <c r="FW372" s="329">
        <v>0</v>
      </c>
      <c r="FX372" s="329">
        <v>0</v>
      </c>
      <c r="FY372" s="329">
        <v>0</v>
      </c>
      <c r="FZ372" s="329">
        <v>0</v>
      </c>
      <c r="GA372" s="329">
        <v>0</v>
      </c>
      <c r="GB372" s="329">
        <v>0</v>
      </c>
      <c r="GC372" s="329">
        <v>0</v>
      </c>
      <c r="GD372" s="329">
        <v>0</v>
      </c>
      <c r="GE372" s="329">
        <v>0</v>
      </c>
      <c r="GF372" s="329">
        <v>0</v>
      </c>
      <c r="GG372" s="329">
        <v>0</v>
      </c>
      <c r="GH372" s="329">
        <v>0</v>
      </c>
      <c r="GI372" s="329">
        <v>0</v>
      </c>
      <c r="GJ372" s="329">
        <v>0</v>
      </c>
      <c r="GK372" s="329">
        <v>0</v>
      </c>
      <c r="GL372" s="329">
        <v>0</v>
      </c>
      <c r="GM372" s="329">
        <v>0</v>
      </c>
      <c r="GN372" s="329">
        <v>0</v>
      </c>
      <c r="GO372" s="329">
        <v>0</v>
      </c>
      <c r="GP372" s="144">
        <v>0</v>
      </c>
      <c r="GQ372" s="329">
        <v>0</v>
      </c>
      <c r="GR372" s="329">
        <v>0</v>
      </c>
      <c r="GS372" s="329">
        <v>0</v>
      </c>
      <c r="GT372" s="329">
        <v>0</v>
      </c>
      <c r="GU372" s="329">
        <v>0</v>
      </c>
      <c r="GV372" s="144">
        <v>0</v>
      </c>
      <c r="GW372" s="144">
        <v>0</v>
      </c>
      <c r="GX372" s="144">
        <v>0</v>
      </c>
      <c r="GY372" s="144">
        <v>0</v>
      </c>
      <c r="GZ372" s="144">
        <v>0</v>
      </c>
      <c r="HA372" s="144">
        <v>0</v>
      </c>
      <c r="HB372" s="144">
        <v>0</v>
      </c>
      <c r="HC372" s="144">
        <v>0</v>
      </c>
      <c r="HD372" s="144">
        <v>0</v>
      </c>
      <c r="HE372" s="144">
        <v>0</v>
      </c>
      <c r="HF372" s="144">
        <v>0</v>
      </c>
      <c r="HG372" s="144">
        <v>0</v>
      </c>
      <c r="HH372" s="144">
        <v>0</v>
      </c>
      <c r="HI372" s="144">
        <v>0</v>
      </c>
      <c r="HJ372" s="144">
        <v>0</v>
      </c>
      <c r="HK372" s="144">
        <v>0</v>
      </c>
      <c r="HL372" s="144">
        <v>0</v>
      </c>
      <c r="HM372" s="144">
        <v>0</v>
      </c>
      <c r="HN372" s="144">
        <v>0</v>
      </c>
      <c r="HO372" s="144">
        <v>0</v>
      </c>
      <c r="HP372" s="144">
        <v>0</v>
      </c>
      <c r="HQ372" s="144">
        <v>0</v>
      </c>
      <c r="HR372" s="144">
        <v>2</v>
      </c>
      <c r="HS372" s="144">
        <v>2</v>
      </c>
      <c r="HT372" s="144">
        <v>2</v>
      </c>
      <c r="HU372" s="144">
        <v>2</v>
      </c>
      <c r="HV372" s="144">
        <v>3</v>
      </c>
      <c r="HW372" s="144">
        <v>2</v>
      </c>
      <c r="HX372" s="144">
        <v>1</v>
      </c>
      <c r="HY372" s="144">
        <v>1</v>
      </c>
      <c r="HZ372" s="144">
        <v>3</v>
      </c>
      <c r="IA372" s="144">
        <v>3</v>
      </c>
      <c r="IB372" s="144">
        <v>2</v>
      </c>
      <c r="IC372" s="144">
        <v>2</v>
      </c>
      <c r="ID372" s="144">
        <v>2</v>
      </c>
      <c r="IE372" s="144">
        <v>2</v>
      </c>
      <c r="IF372" s="144">
        <v>2</v>
      </c>
      <c r="IG372" s="144">
        <v>3</v>
      </c>
      <c r="IH372" s="144">
        <v>3</v>
      </c>
      <c r="II372" s="144">
        <v>3</v>
      </c>
      <c r="IJ372" s="144">
        <v>4</v>
      </c>
      <c r="IK372" s="144">
        <v>5</v>
      </c>
      <c r="IL372" s="144">
        <v>5</v>
      </c>
      <c r="IM372" s="144">
        <v>4</v>
      </c>
      <c r="IN372" s="341">
        <f t="shared" si="295"/>
        <v>4</v>
      </c>
      <c r="IO372" s="144">
        <v>4</v>
      </c>
      <c r="IP372" s="144">
        <v>4</v>
      </c>
      <c r="IQ372" s="144">
        <v>5</v>
      </c>
      <c r="IR372" s="144">
        <v>3</v>
      </c>
      <c r="IS372" s="144">
        <v>4</v>
      </c>
      <c r="IT372" s="144">
        <v>4</v>
      </c>
      <c r="IU372" s="144">
        <v>3</v>
      </c>
      <c r="IV372" s="144">
        <v>4</v>
      </c>
      <c r="IW372" s="144">
        <v>5</v>
      </c>
      <c r="IX372" s="144">
        <v>6</v>
      </c>
      <c r="IY372" s="144">
        <v>6</v>
      </c>
      <c r="IZ372" s="144">
        <v>7</v>
      </c>
      <c r="JA372" s="144">
        <v>7</v>
      </c>
      <c r="JB372" s="144">
        <v>7</v>
      </c>
      <c r="JC372" s="343">
        <f t="shared" si="296"/>
        <v>7</v>
      </c>
      <c r="JD372" s="144">
        <v>7</v>
      </c>
      <c r="JE372" s="144">
        <v>6</v>
      </c>
      <c r="JF372" s="362">
        <f t="shared" si="297"/>
        <v>6</v>
      </c>
      <c r="JG372" s="144">
        <v>6</v>
      </c>
      <c r="JH372" s="144">
        <v>6</v>
      </c>
      <c r="JI372" s="144">
        <v>6</v>
      </c>
      <c r="JJ372" s="144">
        <v>6</v>
      </c>
      <c r="JK372" s="144">
        <v>6</v>
      </c>
      <c r="JL372" s="144">
        <v>6</v>
      </c>
      <c r="JM372" s="144">
        <v>3</v>
      </c>
      <c r="JN372" s="341">
        <f t="shared" si="298"/>
        <v>3</v>
      </c>
      <c r="JO372" s="144">
        <v>3</v>
      </c>
      <c r="JP372" s="144">
        <v>3</v>
      </c>
      <c r="JQ372" s="144">
        <v>3</v>
      </c>
      <c r="JR372" s="144">
        <v>3</v>
      </c>
      <c r="JS372" s="144">
        <v>2</v>
      </c>
      <c r="JT372" s="144">
        <v>2</v>
      </c>
      <c r="JU372" s="144">
        <v>2</v>
      </c>
      <c r="JV372" s="341">
        <f t="shared" si="299"/>
        <v>1.5</v>
      </c>
      <c r="JW372" s="144">
        <v>1</v>
      </c>
      <c r="JX372" s="144">
        <v>1</v>
      </c>
      <c r="JY372" s="144">
        <v>1</v>
      </c>
      <c r="JZ372" s="144">
        <v>2</v>
      </c>
      <c r="KA372" s="144">
        <v>1</v>
      </c>
      <c r="KB372" s="144">
        <v>1</v>
      </c>
      <c r="KC372" s="144">
        <v>1</v>
      </c>
      <c r="KD372" s="144">
        <v>0</v>
      </c>
      <c r="KE372" s="144">
        <v>0</v>
      </c>
      <c r="KF372" s="144">
        <v>0</v>
      </c>
      <c r="KG372" s="144">
        <v>1</v>
      </c>
      <c r="KH372" s="144">
        <v>2</v>
      </c>
      <c r="KI372" s="144">
        <v>1</v>
      </c>
      <c r="KJ372" s="144">
        <v>1</v>
      </c>
      <c r="KK372" s="144">
        <v>0</v>
      </c>
      <c r="KL372" s="144">
        <v>0</v>
      </c>
      <c r="KM372" s="144">
        <v>0</v>
      </c>
      <c r="KN372" s="144">
        <v>0</v>
      </c>
      <c r="KO372" s="144">
        <v>0</v>
      </c>
      <c r="KP372" s="144">
        <v>0</v>
      </c>
      <c r="KQ372" s="144">
        <v>0</v>
      </c>
      <c r="KR372" s="144">
        <v>0</v>
      </c>
      <c r="KS372" s="144">
        <v>0</v>
      </c>
      <c r="KT372" s="144">
        <v>0</v>
      </c>
      <c r="KU372" s="144">
        <v>0</v>
      </c>
      <c r="KV372" s="144">
        <v>0</v>
      </c>
      <c r="KW372" s="144">
        <v>0</v>
      </c>
      <c r="KX372" s="144">
        <v>0</v>
      </c>
      <c r="KY372" s="144">
        <v>0</v>
      </c>
      <c r="KZ372" s="144">
        <v>0</v>
      </c>
      <c r="LA372" s="144">
        <v>0</v>
      </c>
      <c r="LB372" s="144">
        <v>0</v>
      </c>
      <c r="LC372" s="144">
        <v>0</v>
      </c>
      <c r="LD372" s="144">
        <v>0</v>
      </c>
      <c r="LE372" s="144">
        <v>0</v>
      </c>
      <c r="LF372" s="144">
        <v>0</v>
      </c>
      <c r="LG372" s="144">
        <v>0</v>
      </c>
      <c r="LH372" s="144">
        <v>0</v>
      </c>
      <c r="LI372" s="144">
        <v>0</v>
      </c>
      <c r="LJ372" s="144">
        <v>0</v>
      </c>
      <c r="LK372" s="144">
        <v>0</v>
      </c>
      <c r="LL372" s="144">
        <v>0</v>
      </c>
      <c r="LM372" s="473">
        <v>0</v>
      </c>
      <c r="LN372" s="144">
        <v>0</v>
      </c>
      <c r="LO372" s="144">
        <v>0</v>
      </c>
      <c r="LP372" s="144">
        <v>0</v>
      </c>
      <c r="LQ372" s="144">
        <v>0</v>
      </c>
      <c r="LR372" s="144">
        <v>0</v>
      </c>
      <c r="LS372" s="144">
        <v>0</v>
      </c>
      <c r="LT372" s="144">
        <v>0</v>
      </c>
      <c r="LU372" s="144">
        <v>0</v>
      </c>
      <c r="LV372" s="144">
        <v>0</v>
      </c>
      <c r="LW372" s="144">
        <v>0</v>
      </c>
      <c r="LX372" s="144">
        <v>1</v>
      </c>
      <c r="LY372" s="144">
        <v>1</v>
      </c>
      <c r="LZ372" s="144">
        <v>1</v>
      </c>
      <c r="MA372" s="144">
        <v>1</v>
      </c>
      <c r="MB372" s="144">
        <v>0</v>
      </c>
      <c r="MC372" s="144">
        <v>0</v>
      </c>
      <c r="MD372" s="144">
        <v>0</v>
      </c>
      <c r="ME372" s="144">
        <v>0</v>
      </c>
      <c r="MF372" s="144">
        <v>0</v>
      </c>
      <c r="MG372" s="144">
        <v>0</v>
      </c>
      <c r="MH372" s="144">
        <v>0</v>
      </c>
      <c r="MI372" s="144">
        <v>0</v>
      </c>
      <c r="MJ372" s="144">
        <v>0</v>
      </c>
      <c r="MK372" s="144">
        <v>0</v>
      </c>
      <c r="ML372" s="144">
        <v>0</v>
      </c>
      <c r="MM372" s="144">
        <v>0</v>
      </c>
      <c r="MN372" s="144">
        <v>0</v>
      </c>
      <c r="MO372" s="144">
        <v>0</v>
      </c>
      <c r="MP372" s="144">
        <v>0</v>
      </c>
      <c r="MQ372" s="144">
        <v>0</v>
      </c>
      <c r="MR372" s="144">
        <v>0</v>
      </c>
      <c r="MS372" s="144">
        <v>0</v>
      </c>
      <c r="MT372" s="144">
        <v>0</v>
      </c>
      <c r="MU372" s="144">
        <v>0</v>
      </c>
      <c r="MV372" s="144">
        <v>0</v>
      </c>
      <c r="MW372" s="144">
        <v>0</v>
      </c>
      <c r="MX372" s="144">
        <v>0</v>
      </c>
      <c r="MY372" s="144">
        <v>0</v>
      </c>
      <c r="MZ372" s="144">
        <v>0</v>
      </c>
      <c r="NA372" s="144">
        <v>0</v>
      </c>
      <c r="NB372" s="144">
        <v>0</v>
      </c>
      <c r="NC372" s="144">
        <v>0</v>
      </c>
      <c r="ND372" s="144">
        <v>0</v>
      </c>
      <c r="NE372" s="144">
        <v>0</v>
      </c>
      <c r="NF372" s="144">
        <v>0</v>
      </c>
      <c r="NG372" s="144">
        <v>0</v>
      </c>
      <c r="NH372" s="144">
        <v>0</v>
      </c>
      <c r="NI372" s="144">
        <v>0</v>
      </c>
      <c r="NJ372" s="144">
        <v>0</v>
      </c>
      <c r="NK372" s="144">
        <v>0</v>
      </c>
      <c r="NL372" s="144">
        <v>0</v>
      </c>
      <c r="NM372" s="144">
        <v>0</v>
      </c>
      <c r="NN372" s="144">
        <v>0</v>
      </c>
      <c r="NO372" s="144">
        <v>0</v>
      </c>
      <c r="NP372" s="144">
        <v>0</v>
      </c>
      <c r="NQ372" s="144">
        <v>0</v>
      </c>
      <c r="NR372" s="144">
        <v>0</v>
      </c>
      <c r="NS372" s="144">
        <v>0</v>
      </c>
      <c r="NT372" s="144">
        <v>0</v>
      </c>
      <c r="NU372" s="144">
        <v>0</v>
      </c>
      <c r="NV372" s="144">
        <v>0</v>
      </c>
      <c r="NW372" s="144">
        <v>0</v>
      </c>
      <c r="NX372" s="144">
        <v>0</v>
      </c>
      <c r="NY372" s="144">
        <v>0</v>
      </c>
      <c r="NZ372" s="144">
        <v>0</v>
      </c>
      <c r="OA372" s="144">
        <v>0</v>
      </c>
      <c r="OB372" s="144">
        <v>0</v>
      </c>
      <c r="OC372" s="144">
        <v>0</v>
      </c>
      <c r="OD372" s="144">
        <v>0</v>
      </c>
      <c r="OE372" s="144">
        <v>0</v>
      </c>
      <c r="OF372" s="144">
        <v>0</v>
      </c>
      <c r="OG372" s="144">
        <v>0</v>
      </c>
      <c r="OH372" s="144">
        <v>0</v>
      </c>
      <c r="OI372" s="144">
        <v>0</v>
      </c>
      <c r="OJ372" s="144">
        <v>0</v>
      </c>
      <c r="OK372" s="144">
        <v>0</v>
      </c>
      <c r="OL372" s="144">
        <v>1</v>
      </c>
      <c r="OM372" s="144">
        <v>1</v>
      </c>
      <c r="ON372" s="144">
        <v>1</v>
      </c>
      <c r="OO372" s="144">
        <v>1</v>
      </c>
      <c r="OP372" s="144">
        <v>1</v>
      </c>
      <c r="OQ372" s="144">
        <v>1</v>
      </c>
      <c r="OR372" s="144">
        <v>1</v>
      </c>
      <c r="OS372" s="144">
        <v>1</v>
      </c>
      <c r="OT372" s="144">
        <v>0</v>
      </c>
      <c r="OU372" s="144">
        <v>0</v>
      </c>
      <c r="OV372" s="379">
        <v>0</v>
      </c>
      <c r="OW372" s="379">
        <v>0</v>
      </c>
      <c r="OX372" s="473"/>
      <c r="OY372" s="473"/>
      <c r="OZ372" s="473"/>
      <c r="PC372" s="473">
        <v>2</v>
      </c>
      <c r="PD372" s="144">
        <v>2</v>
      </c>
    </row>
    <row r="373" spans="1:436" s="144" customFormat="1" x14ac:dyDescent="0.2">
      <c r="A373" s="318"/>
      <c r="B373" s="318">
        <v>16</v>
      </c>
      <c r="C373" s="319">
        <f t="shared" ca="1" si="294"/>
        <v>0</v>
      </c>
      <c r="D373" s="322"/>
      <c r="E373" s="322"/>
      <c r="F373" s="322"/>
      <c r="G373" s="144">
        <v>0</v>
      </c>
      <c r="H373" s="144">
        <v>0</v>
      </c>
      <c r="I373" s="343">
        <v>0</v>
      </c>
      <c r="J373" s="144">
        <v>0</v>
      </c>
      <c r="K373" s="144">
        <v>0</v>
      </c>
      <c r="L373" s="144">
        <v>0</v>
      </c>
      <c r="M373" s="144">
        <v>0</v>
      </c>
      <c r="N373" s="144">
        <v>0</v>
      </c>
      <c r="O373" s="144">
        <v>0</v>
      </c>
      <c r="P373" s="144">
        <v>0</v>
      </c>
      <c r="Q373" s="144">
        <v>0</v>
      </c>
      <c r="R373" s="144">
        <v>0</v>
      </c>
      <c r="S373" s="144">
        <v>0</v>
      </c>
      <c r="T373" s="144">
        <v>0</v>
      </c>
      <c r="U373" s="144">
        <v>0</v>
      </c>
      <c r="V373" s="144">
        <v>0</v>
      </c>
      <c r="W373" s="144">
        <v>0</v>
      </c>
      <c r="X373" s="144">
        <v>0</v>
      </c>
      <c r="Y373" s="144">
        <v>0</v>
      </c>
      <c r="Z373" s="144">
        <v>0</v>
      </c>
      <c r="AA373" s="144">
        <v>0</v>
      </c>
      <c r="AB373" s="144">
        <v>0</v>
      </c>
      <c r="AC373" s="144">
        <v>0</v>
      </c>
      <c r="AD373" s="144">
        <v>0</v>
      </c>
      <c r="AE373" s="144">
        <v>0</v>
      </c>
      <c r="AF373" s="144">
        <v>0</v>
      </c>
      <c r="AG373" s="144">
        <v>0</v>
      </c>
      <c r="AH373" s="144">
        <v>0</v>
      </c>
      <c r="AI373" s="144">
        <v>0</v>
      </c>
      <c r="AJ373" s="144">
        <v>0</v>
      </c>
      <c r="AK373" s="144">
        <v>0</v>
      </c>
      <c r="AL373" s="144">
        <v>0</v>
      </c>
      <c r="AM373" s="144">
        <v>0</v>
      </c>
      <c r="AN373" s="144">
        <v>0</v>
      </c>
      <c r="AO373" s="144">
        <v>0</v>
      </c>
      <c r="AP373" s="363">
        <v>0</v>
      </c>
      <c r="AQ373" s="144">
        <v>0</v>
      </c>
      <c r="AR373" s="144">
        <v>0</v>
      </c>
      <c r="AS373" s="144">
        <v>0</v>
      </c>
      <c r="AT373" s="144">
        <v>0</v>
      </c>
      <c r="AU373" s="144">
        <v>0</v>
      </c>
      <c r="AV373" s="144">
        <v>0</v>
      </c>
      <c r="AW373" s="144">
        <v>0</v>
      </c>
      <c r="AX373" s="144">
        <v>0</v>
      </c>
      <c r="AY373" s="144">
        <v>0</v>
      </c>
      <c r="AZ373" s="144">
        <v>0</v>
      </c>
      <c r="BA373" s="144">
        <v>0</v>
      </c>
      <c r="BB373" s="144">
        <v>0</v>
      </c>
      <c r="BC373" s="144">
        <v>0</v>
      </c>
      <c r="BD373" s="144">
        <v>0</v>
      </c>
      <c r="BE373" s="144">
        <v>0</v>
      </c>
      <c r="BF373" s="144">
        <v>0</v>
      </c>
      <c r="BG373" s="144">
        <v>0</v>
      </c>
      <c r="BH373" s="144">
        <v>0</v>
      </c>
      <c r="BI373" s="144">
        <v>0</v>
      </c>
      <c r="BJ373" s="144">
        <v>0</v>
      </c>
      <c r="BK373" s="144">
        <v>0</v>
      </c>
      <c r="BL373" s="144">
        <v>0</v>
      </c>
      <c r="BM373" s="144">
        <v>0</v>
      </c>
      <c r="BN373" s="144">
        <v>0</v>
      </c>
      <c r="BO373" s="144">
        <v>0</v>
      </c>
      <c r="BP373" s="144">
        <v>0</v>
      </c>
      <c r="BQ373" s="144">
        <v>0</v>
      </c>
      <c r="BR373" s="144">
        <v>0</v>
      </c>
      <c r="BS373" s="343">
        <v>0</v>
      </c>
      <c r="BT373" s="144">
        <v>0</v>
      </c>
      <c r="BU373" s="144">
        <v>0</v>
      </c>
      <c r="BV373" s="144">
        <v>0</v>
      </c>
      <c r="BW373" s="144">
        <v>0</v>
      </c>
      <c r="BX373" s="144">
        <v>0</v>
      </c>
      <c r="BY373" s="144">
        <v>0</v>
      </c>
      <c r="BZ373" s="144">
        <v>0</v>
      </c>
      <c r="CA373" s="144">
        <v>0</v>
      </c>
      <c r="CB373" s="144">
        <v>0</v>
      </c>
      <c r="CC373" s="329">
        <v>0</v>
      </c>
      <c r="CD373" s="329">
        <v>0</v>
      </c>
      <c r="CE373" s="329">
        <v>0</v>
      </c>
      <c r="CF373" s="329">
        <v>0</v>
      </c>
      <c r="CG373" s="144">
        <v>0</v>
      </c>
      <c r="CH373" s="144">
        <v>0</v>
      </c>
      <c r="CI373" s="329">
        <v>0</v>
      </c>
      <c r="CJ373" s="144">
        <v>0</v>
      </c>
      <c r="CK373" s="144">
        <v>0</v>
      </c>
      <c r="CL373" s="144">
        <v>0</v>
      </c>
      <c r="CM373" s="144">
        <v>0</v>
      </c>
      <c r="CN373" s="144">
        <v>0</v>
      </c>
      <c r="CO373" s="144">
        <v>0</v>
      </c>
      <c r="CP373" s="144">
        <v>0</v>
      </c>
      <c r="CQ373" s="144">
        <v>0</v>
      </c>
      <c r="CR373" s="144">
        <v>0</v>
      </c>
      <c r="CS373" s="144">
        <v>0</v>
      </c>
      <c r="CT373" s="144">
        <v>0</v>
      </c>
      <c r="CU373" s="144">
        <v>0</v>
      </c>
      <c r="CV373" s="144">
        <v>0</v>
      </c>
      <c r="CW373" s="144">
        <v>0</v>
      </c>
      <c r="CX373" s="144">
        <v>0</v>
      </c>
      <c r="CY373" s="144">
        <v>0</v>
      </c>
      <c r="CZ373" s="144">
        <v>0</v>
      </c>
      <c r="DA373" s="144">
        <v>0</v>
      </c>
      <c r="DB373" s="144">
        <v>0</v>
      </c>
      <c r="DC373" s="144">
        <v>0</v>
      </c>
      <c r="DD373" s="144">
        <v>0</v>
      </c>
      <c r="DE373" s="144">
        <v>0</v>
      </c>
      <c r="DF373" s="144">
        <v>0</v>
      </c>
      <c r="DG373" s="144">
        <v>0</v>
      </c>
      <c r="DH373" s="144">
        <v>0</v>
      </c>
      <c r="DI373" s="144">
        <v>0</v>
      </c>
      <c r="DJ373" s="144">
        <v>0</v>
      </c>
      <c r="DK373" s="144">
        <v>0</v>
      </c>
      <c r="DL373" s="144">
        <v>0</v>
      </c>
      <c r="DM373" s="144">
        <v>0</v>
      </c>
      <c r="DN373" s="144">
        <v>0</v>
      </c>
      <c r="DO373" s="144">
        <v>0</v>
      </c>
      <c r="DP373" s="144">
        <v>0</v>
      </c>
      <c r="DQ373" s="144">
        <v>0</v>
      </c>
      <c r="DR373" s="329">
        <v>0</v>
      </c>
      <c r="DS373" s="144">
        <v>0</v>
      </c>
      <c r="DT373" s="329"/>
      <c r="DU373" s="329"/>
      <c r="DV373" s="329"/>
      <c r="DW373" s="329"/>
      <c r="DX373" s="329"/>
      <c r="DY373" s="329"/>
      <c r="DZ373" s="329"/>
      <c r="EA373" s="329"/>
      <c r="EB373" s="329"/>
      <c r="EC373" s="329"/>
      <c r="ED373" s="329"/>
      <c r="EE373" s="329"/>
      <c r="EF373" s="329"/>
      <c r="EG373" s="329"/>
      <c r="EH373" s="329"/>
      <c r="EI373" s="329"/>
      <c r="EJ373" s="329"/>
      <c r="EK373" s="329"/>
      <c r="EL373" s="329"/>
      <c r="EM373" s="329"/>
      <c r="EN373" s="329"/>
      <c r="EP373" s="329"/>
      <c r="EQ373" s="329"/>
      <c r="ER373" s="329"/>
      <c r="ES373" s="329"/>
      <c r="ET373" s="329"/>
      <c r="EU373" s="329"/>
      <c r="EV373" s="329"/>
      <c r="EW373" s="329"/>
      <c r="EX373" s="329"/>
      <c r="EY373" s="329"/>
      <c r="EZ373" s="329"/>
      <c r="FA373" s="329"/>
      <c r="FB373" s="329"/>
      <c r="FC373" s="329"/>
      <c r="FD373" s="329"/>
      <c r="FE373" s="329"/>
      <c r="FF373" s="329"/>
      <c r="FG373" s="329"/>
      <c r="FH373" s="329"/>
      <c r="FI373" s="329"/>
      <c r="FJ373" s="329"/>
      <c r="FL373" s="329"/>
      <c r="FM373" s="329"/>
      <c r="FN373" s="144">
        <v>0</v>
      </c>
      <c r="FQ373" s="329">
        <v>0</v>
      </c>
      <c r="FR373" s="144">
        <v>0</v>
      </c>
      <c r="FS373" s="329">
        <v>0</v>
      </c>
      <c r="FT373" s="144">
        <v>0</v>
      </c>
      <c r="FU373" s="329">
        <v>0</v>
      </c>
      <c r="FV373" s="329">
        <v>0</v>
      </c>
      <c r="FW373" s="329">
        <v>0</v>
      </c>
      <c r="FX373" s="329">
        <v>0</v>
      </c>
      <c r="FY373" s="329">
        <v>0</v>
      </c>
      <c r="FZ373" s="329">
        <v>0</v>
      </c>
      <c r="GA373" s="329">
        <v>0</v>
      </c>
      <c r="GB373" s="329">
        <v>0</v>
      </c>
      <c r="GC373" s="329">
        <v>0</v>
      </c>
      <c r="GD373" s="329">
        <v>0</v>
      </c>
      <c r="GE373" s="329">
        <v>0</v>
      </c>
      <c r="GF373" s="329">
        <v>0</v>
      </c>
      <c r="GG373" s="329">
        <v>0</v>
      </c>
      <c r="GH373" s="329">
        <v>0</v>
      </c>
      <c r="GI373" s="329">
        <v>0</v>
      </c>
      <c r="GJ373" s="329">
        <v>0</v>
      </c>
      <c r="GK373" s="329">
        <v>0</v>
      </c>
      <c r="GL373" s="329">
        <v>0</v>
      </c>
      <c r="GM373" s="329">
        <v>0</v>
      </c>
      <c r="GN373" s="329">
        <v>0</v>
      </c>
      <c r="GO373" s="329">
        <v>0</v>
      </c>
      <c r="GP373" s="144">
        <v>0</v>
      </c>
      <c r="GQ373" s="329">
        <v>0</v>
      </c>
      <c r="GR373" s="329">
        <v>0</v>
      </c>
      <c r="GS373" s="329">
        <v>0</v>
      </c>
      <c r="GT373" s="329">
        <v>0</v>
      </c>
      <c r="GU373" s="329">
        <v>0</v>
      </c>
      <c r="GV373" s="144">
        <v>0</v>
      </c>
      <c r="GW373" s="144">
        <v>0</v>
      </c>
      <c r="GX373" s="144">
        <v>0</v>
      </c>
      <c r="GY373" s="144">
        <v>0</v>
      </c>
      <c r="GZ373" s="144">
        <v>0</v>
      </c>
      <c r="HA373" s="144">
        <v>0</v>
      </c>
      <c r="HB373" s="144">
        <v>0</v>
      </c>
      <c r="HC373" s="144">
        <v>0</v>
      </c>
      <c r="HD373" s="144">
        <v>0</v>
      </c>
      <c r="HE373" s="144">
        <v>0</v>
      </c>
      <c r="HF373" s="144">
        <v>0</v>
      </c>
      <c r="HG373" s="144">
        <v>0</v>
      </c>
      <c r="HH373" s="144">
        <v>0</v>
      </c>
      <c r="HI373" s="144">
        <v>0</v>
      </c>
      <c r="HJ373" s="144">
        <v>0</v>
      </c>
      <c r="HK373" s="144">
        <v>0</v>
      </c>
      <c r="HL373" s="144">
        <v>0</v>
      </c>
      <c r="HM373" s="144">
        <v>0</v>
      </c>
      <c r="HN373" s="144">
        <v>0</v>
      </c>
      <c r="HO373" s="144">
        <v>0</v>
      </c>
      <c r="HP373" s="144">
        <v>0</v>
      </c>
      <c r="HQ373" s="144">
        <v>0</v>
      </c>
      <c r="HR373" s="144">
        <v>0</v>
      </c>
      <c r="HS373" s="144">
        <v>0</v>
      </c>
      <c r="HT373" s="144">
        <v>0</v>
      </c>
      <c r="HU373" s="144">
        <v>0</v>
      </c>
      <c r="HV373" s="144">
        <v>0</v>
      </c>
      <c r="HW373" s="144">
        <v>0</v>
      </c>
      <c r="HX373" s="144">
        <v>0</v>
      </c>
      <c r="HY373" s="144">
        <v>0</v>
      </c>
      <c r="HZ373" s="144">
        <v>0</v>
      </c>
      <c r="IA373" s="144">
        <v>0</v>
      </c>
      <c r="IB373" s="144">
        <v>0</v>
      </c>
      <c r="IC373" s="144">
        <v>0</v>
      </c>
      <c r="ID373" s="144">
        <v>0</v>
      </c>
      <c r="IE373" s="144">
        <v>0</v>
      </c>
      <c r="IF373" s="144">
        <v>0</v>
      </c>
      <c r="IG373" s="144">
        <v>0</v>
      </c>
      <c r="IH373" s="144">
        <v>0</v>
      </c>
      <c r="II373" s="144">
        <v>0</v>
      </c>
      <c r="IJ373" s="144">
        <v>0</v>
      </c>
      <c r="IK373" s="144">
        <v>0</v>
      </c>
      <c r="IL373" s="144">
        <v>0</v>
      </c>
      <c r="IM373" s="144">
        <v>0</v>
      </c>
      <c r="IN373" s="341">
        <f t="shared" si="295"/>
        <v>0</v>
      </c>
      <c r="IO373" s="144">
        <v>0</v>
      </c>
      <c r="IP373" s="144">
        <v>0</v>
      </c>
      <c r="IQ373" s="144">
        <v>0</v>
      </c>
      <c r="IR373" s="144">
        <v>0</v>
      </c>
      <c r="IS373" s="144">
        <v>0</v>
      </c>
      <c r="IT373" s="144">
        <v>0</v>
      </c>
      <c r="IU373" s="144">
        <v>0</v>
      </c>
      <c r="IV373" s="144">
        <v>0</v>
      </c>
      <c r="IW373" s="144">
        <v>0</v>
      </c>
      <c r="IX373" s="144">
        <v>0</v>
      </c>
      <c r="IY373" s="144">
        <v>0</v>
      </c>
      <c r="IZ373" s="144">
        <v>0</v>
      </c>
      <c r="JA373" s="144">
        <v>0</v>
      </c>
      <c r="JB373" s="144">
        <v>0</v>
      </c>
      <c r="JC373" s="343">
        <f t="shared" si="296"/>
        <v>0</v>
      </c>
      <c r="JD373" s="144">
        <v>0</v>
      </c>
      <c r="JE373" s="144">
        <v>0</v>
      </c>
      <c r="JF373" s="362">
        <f t="shared" si="297"/>
        <v>0</v>
      </c>
      <c r="JG373" s="144">
        <v>0</v>
      </c>
      <c r="JH373" s="144">
        <v>0</v>
      </c>
      <c r="JI373" s="144">
        <v>0</v>
      </c>
      <c r="JJ373" s="144">
        <v>0</v>
      </c>
      <c r="JK373" s="144">
        <v>0</v>
      </c>
      <c r="JL373" s="144">
        <v>0</v>
      </c>
      <c r="JM373" s="144">
        <v>0</v>
      </c>
      <c r="JN373" s="341">
        <f t="shared" si="298"/>
        <v>0</v>
      </c>
      <c r="JO373" s="144">
        <v>0</v>
      </c>
      <c r="JP373" s="144">
        <v>0</v>
      </c>
      <c r="JQ373" s="144">
        <v>0</v>
      </c>
      <c r="JR373" s="144">
        <v>0</v>
      </c>
      <c r="JS373" s="144">
        <v>0</v>
      </c>
      <c r="JT373" s="144">
        <v>0</v>
      </c>
      <c r="JU373" s="144">
        <v>0</v>
      </c>
      <c r="JV373" s="341">
        <f t="shared" si="299"/>
        <v>0</v>
      </c>
      <c r="JW373" s="144">
        <v>0</v>
      </c>
      <c r="JX373" s="144">
        <v>0</v>
      </c>
      <c r="JY373" s="144">
        <v>0</v>
      </c>
      <c r="JZ373" s="144">
        <v>0</v>
      </c>
      <c r="KA373" s="144">
        <v>0</v>
      </c>
      <c r="KB373" s="144">
        <v>0</v>
      </c>
      <c r="KC373" s="144">
        <v>0</v>
      </c>
      <c r="KD373" s="144">
        <v>0</v>
      </c>
      <c r="KE373" s="144">
        <v>0</v>
      </c>
      <c r="KF373" s="144">
        <v>0</v>
      </c>
      <c r="KG373" s="144">
        <v>0</v>
      </c>
      <c r="KH373" s="144">
        <v>0</v>
      </c>
      <c r="KI373" s="144">
        <v>0</v>
      </c>
      <c r="KJ373" s="144">
        <v>0</v>
      </c>
      <c r="KK373" s="144">
        <v>0</v>
      </c>
      <c r="KL373" s="144">
        <v>0</v>
      </c>
      <c r="KM373" s="144">
        <v>0</v>
      </c>
      <c r="KN373" s="144">
        <v>0</v>
      </c>
      <c r="KO373" s="144">
        <v>0</v>
      </c>
      <c r="KP373" s="144">
        <v>0</v>
      </c>
      <c r="KQ373" s="144">
        <v>0</v>
      </c>
      <c r="KR373" s="144">
        <v>0</v>
      </c>
      <c r="KS373" s="144">
        <v>0</v>
      </c>
      <c r="KT373" s="144">
        <v>0</v>
      </c>
      <c r="KU373" s="144">
        <v>0</v>
      </c>
      <c r="KV373" s="144">
        <v>0</v>
      </c>
      <c r="KW373" s="144">
        <v>0</v>
      </c>
      <c r="KX373" s="144">
        <v>0</v>
      </c>
      <c r="KY373" s="144">
        <v>0</v>
      </c>
      <c r="KZ373" s="144">
        <v>0</v>
      </c>
      <c r="LA373" s="144">
        <v>0</v>
      </c>
      <c r="LB373" s="144">
        <v>0</v>
      </c>
      <c r="LC373" s="144">
        <v>0</v>
      </c>
      <c r="LD373" s="144">
        <v>0</v>
      </c>
      <c r="LE373" s="144">
        <v>0</v>
      </c>
      <c r="LF373" s="144">
        <v>0</v>
      </c>
      <c r="LG373" s="144">
        <v>0</v>
      </c>
      <c r="LH373" s="144">
        <v>0</v>
      </c>
      <c r="LI373" s="144">
        <v>0</v>
      </c>
      <c r="LJ373" s="144">
        <v>0</v>
      </c>
      <c r="LK373" s="144">
        <v>0</v>
      </c>
      <c r="LL373" s="144">
        <v>0</v>
      </c>
      <c r="LM373" s="473">
        <v>0</v>
      </c>
      <c r="LN373" s="144">
        <v>0</v>
      </c>
      <c r="LO373" s="144">
        <v>0</v>
      </c>
      <c r="LP373" s="144">
        <v>0</v>
      </c>
      <c r="LQ373" s="144">
        <v>0</v>
      </c>
      <c r="LR373" s="144">
        <v>0</v>
      </c>
      <c r="LS373" s="144">
        <v>0</v>
      </c>
      <c r="LT373" s="144">
        <v>0</v>
      </c>
      <c r="LU373" s="144">
        <v>0</v>
      </c>
      <c r="LV373" s="144">
        <v>0</v>
      </c>
      <c r="LW373" s="144">
        <v>0</v>
      </c>
      <c r="LX373" s="144">
        <v>0</v>
      </c>
      <c r="LY373" s="144">
        <v>0</v>
      </c>
      <c r="LZ373" s="144">
        <v>0</v>
      </c>
      <c r="MA373" s="144">
        <v>0</v>
      </c>
      <c r="MB373" s="144">
        <v>0</v>
      </c>
      <c r="MC373" s="144">
        <v>0</v>
      </c>
      <c r="MD373" s="144">
        <v>0</v>
      </c>
      <c r="ME373" s="144">
        <v>0</v>
      </c>
      <c r="MF373" s="144">
        <v>0</v>
      </c>
      <c r="MG373" s="144">
        <v>0</v>
      </c>
      <c r="MH373" s="144">
        <v>0</v>
      </c>
      <c r="MI373" s="144">
        <v>0</v>
      </c>
      <c r="MJ373" s="144">
        <v>0</v>
      </c>
      <c r="MK373" s="144">
        <v>0</v>
      </c>
      <c r="ML373" s="144">
        <v>0</v>
      </c>
      <c r="MM373" s="144">
        <v>0</v>
      </c>
      <c r="MN373" s="144">
        <v>0</v>
      </c>
      <c r="MO373" s="144">
        <v>0</v>
      </c>
      <c r="MP373" s="144">
        <v>0</v>
      </c>
      <c r="MQ373" s="144">
        <v>0</v>
      </c>
      <c r="MR373" s="144">
        <v>0</v>
      </c>
      <c r="MS373" s="144">
        <v>0</v>
      </c>
      <c r="MT373" s="144">
        <v>0</v>
      </c>
      <c r="MU373" s="144">
        <v>0</v>
      </c>
      <c r="MV373" s="144">
        <v>0</v>
      </c>
      <c r="MW373" s="144">
        <v>0</v>
      </c>
      <c r="MX373" s="144">
        <v>0</v>
      </c>
      <c r="MY373" s="144">
        <v>0</v>
      </c>
      <c r="MZ373" s="144">
        <v>0</v>
      </c>
      <c r="NA373" s="144">
        <v>0</v>
      </c>
      <c r="NB373" s="144">
        <v>0</v>
      </c>
      <c r="NC373" s="144">
        <v>0</v>
      </c>
      <c r="ND373" s="144">
        <v>0</v>
      </c>
      <c r="NE373" s="144">
        <v>0</v>
      </c>
      <c r="NF373" s="144">
        <v>0</v>
      </c>
      <c r="NG373" s="144">
        <v>0</v>
      </c>
      <c r="NH373" s="144">
        <v>0</v>
      </c>
      <c r="NI373" s="144">
        <v>0</v>
      </c>
      <c r="NJ373" s="144">
        <v>0</v>
      </c>
      <c r="NK373" s="144">
        <v>0</v>
      </c>
      <c r="NL373" s="144">
        <v>0</v>
      </c>
      <c r="NM373" s="144">
        <v>0</v>
      </c>
      <c r="NN373" s="144">
        <v>0</v>
      </c>
      <c r="NO373" s="144">
        <v>0</v>
      </c>
      <c r="NP373" s="144">
        <v>0</v>
      </c>
      <c r="NQ373" s="144">
        <v>0</v>
      </c>
      <c r="NR373" s="144">
        <v>0</v>
      </c>
      <c r="NS373" s="144">
        <v>0</v>
      </c>
      <c r="NT373" s="144">
        <v>0</v>
      </c>
      <c r="NU373" s="144">
        <v>0</v>
      </c>
      <c r="NV373" s="144">
        <v>0</v>
      </c>
      <c r="NW373" s="144">
        <v>0</v>
      </c>
      <c r="NX373" s="144">
        <v>0</v>
      </c>
      <c r="NY373" s="144">
        <v>0</v>
      </c>
      <c r="NZ373" s="144">
        <v>0</v>
      </c>
      <c r="OA373" s="144">
        <v>0</v>
      </c>
      <c r="OB373" s="144">
        <v>0</v>
      </c>
      <c r="OC373" s="144">
        <v>0</v>
      </c>
      <c r="OD373" s="144">
        <v>0</v>
      </c>
      <c r="OE373" s="144">
        <v>0</v>
      </c>
      <c r="OF373" s="144">
        <v>0</v>
      </c>
      <c r="OG373" s="144">
        <v>0</v>
      </c>
      <c r="OH373" s="144">
        <v>0</v>
      </c>
      <c r="OI373" s="144">
        <v>0</v>
      </c>
      <c r="OJ373" s="144">
        <v>0</v>
      </c>
      <c r="OK373" s="144">
        <v>0</v>
      </c>
      <c r="OL373" s="144">
        <v>0</v>
      </c>
      <c r="OM373" s="144">
        <v>0</v>
      </c>
      <c r="ON373" s="144">
        <v>0</v>
      </c>
      <c r="OO373" s="144">
        <v>0</v>
      </c>
      <c r="OP373" s="144">
        <v>0</v>
      </c>
      <c r="OQ373" s="144">
        <v>0</v>
      </c>
      <c r="OR373" s="144">
        <v>0</v>
      </c>
      <c r="OS373" s="471">
        <v>0</v>
      </c>
      <c r="OT373" s="144">
        <v>0</v>
      </c>
      <c r="OU373" s="144">
        <v>0</v>
      </c>
      <c r="OV373" s="379">
        <v>0</v>
      </c>
      <c r="OW373" s="379">
        <v>0</v>
      </c>
      <c r="OX373" s="473"/>
      <c r="OY373" s="473"/>
      <c r="OZ373" s="473"/>
      <c r="PC373" s="473"/>
    </row>
    <row r="374" spans="1:436" s="144" customFormat="1" x14ac:dyDescent="0.2">
      <c r="A374" s="55"/>
      <c r="B374" s="318">
        <v>17</v>
      </c>
      <c r="C374" s="319">
        <f t="shared" ca="1" si="294"/>
        <v>0</v>
      </c>
      <c r="D374" s="322"/>
      <c r="E374" s="322"/>
      <c r="F374" s="322"/>
      <c r="G374" s="144">
        <v>0</v>
      </c>
      <c r="H374" s="144">
        <v>0</v>
      </c>
      <c r="I374" s="343">
        <v>0</v>
      </c>
      <c r="J374" s="144">
        <v>0</v>
      </c>
      <c r="K374" s="144">
        <v>0</v>
      </c>
      <c r="L374" s="144">
        <v>0</v>
      </c>
      <c r="M374" s="144">
        <v>0</v>
      </c>
      <c r="N374" s="144">
        <v>0</v>
      </c>
      <c r="O374" s="144">
        <v>0</v>
      </c>
      <c r="P374" s="144">
        <v>0</v>
      </c>
      <c r="Q374" s="144">
        <v>0</v>
      </c>
      <c r="R374" s="144">
        <v>0</v>
      </c>
      <c r="S374" s="144">
        <v>0</v>
      </c>
      <c r="T374" s="144">
        <v>0</v>
      </c>
      <c r="U374" s="144">
        <v>0</v>
      </c>
      <c r="V374" s="144">
        <v>0</v>
      </c>
      <c r="W374" s="144">
        <v>0</v>
      </c>
      <c r="X374" s="144">
        <v>0</v>
      </c>
      <c r="Y374" s="144">
        <v>0</v>
      </c>
      <c r="Z374" s="144">
        <v>0</v>
      </c>
      <c r="AA374" s="144">
        <v>0</v>
      </c>
      <c r="AB374" s="144">
        <v>0</v>
      </c>
      <c r="AC374" s="144">
        <v>0</v>
      </c>
      <c r="AD374" s="144">
        <v>0</v>
      </c>
      <c r="AE374" s="144">
        <v>0</v>
      </c>
      <c r="AF374" s="144">
        <v>0</v>
      </c>
      <c r="AG374" s="144">
        <v>0</v>
      </c>
      <c r="AH374" s="144">
        <v>0</v>
      </c>
      <c r="AI374" s="144">
        <v>0</v>
      </c>
      <c r="AJ374" s="144">
        <v>0</v>
      </c>
      <c r="AK374" s="144">
        <v>0</v>
      </c>
      <c r="AL374" s="144">
        <v>0</v>
      </c>
      <c r="AM374" s="144">
        <v>0</v>
      </c>
      <c r="AN374" s="144">
        <v>0</v>
      </c>
      <c r="AO374" s="144">
        <v>0</v>
      </c>
      <c r="AP374" s="363">
        <v>0</v>
      </c>
      <c r="AQ374" s="144">
        <v>0</v>
      </c>
      <c r="AR374" s="144">
        <v>0</v>
      </c>
      <c r="AS374" s="144">
        <v>0</v>
      </c>
      <c r="AT374" s="144">
        <v>0</v>
      </c>
      <c r="AU374" s="144">
        <v>0</v>
      </c>
      <c r="AV374" s="144">
        <v>0</v>
      </c>
      <c r="AW374" s="144">
        <v>0</v>
      </c>
      <c r="AX374" s="144">
        <v>0</v>
      </c>
      <c r="AY374" s="144">
        <v>0</v>
      </c>
      <c r="AZ374" s="144">
        <v>0</v>
      </c>
      <c r="BA374" s="144">
        <v>0</v>
      </c>
      <c r="BB374" s="144">
        <v>0</v>
      </c>
      <c r="BC374" s="144">
        <v>0</v>
      </c>
      <c r="BD374" s="144">
        <v>0</v>
      </c>
      <c r="BE374" s="144">
        <v>0</v>
      </c>
      <c r="BF374" s="144">
        <v>0</v>
      </c>
      <c r="BG374" s="144">
        <v>0</v>
      </c>
      <c r="BH374" s="144">
        <v>0</v>
      </c>
      <c r="BI374" s="144">
        <v>0</v>
      </c>
      <c r="BJ374" s="144">
        <v>0</v>
      </c>
      <c r="BK374" s="144">
        <v>0</v>
      </c>
      <c r="BL374" s="144">
        <v>0</v>
      </c>
      <c r="BM374" s="144">
        <v>0</v>
      </c>
      <c r="BN374" s="144">
        <v>0</v>
      </c>
      <c r="BO374" s="144">
        <v>0</v>
      </c>
      <c r="BP374" s="144">
        <v>0</v>
      </c>
      <c r="BQ374" s="144">
        <v>0</v>
      </c>
      <c r="BR374" s="144">
        <v>0</v>
      </c>
      <c r="BS374" s="343">
        <v>0</v>
      </c>
      <c r="BT374" s="144">
        <v>0</v>
      </c>
      <c r="BU374" s="144">
        <v>0</v>
      </c>
      <c r="BV374" s="144">
        <v>0</v>
      </c>
      <c r="BW374" s="144">
        <v>0</v>
      </c>
      <c r="BX374" s="144">
        <v>0</v>
      </c>
      <c r="BY374" s="144">
        <v>0</v>
      </c>
      <c r="BZ374" s="144">
        <v>0</v>
      </c>
      <c r="CA374" s="144">
        <v>0</v>
      </c>
      <c r="CB374" s="144">
        <v>0</v>
      </c>
      <c r="CC374" s="329">
        <v>0</v>
      </c>
      <c r="CD374" s="329">
        <v>0</v>
      </c>
      <c r="CE374" s="329">
        <v>0</v>
      </c>
      <c r="CF374" s="329">
        <v>0</v>
      </c>
      <c r="CG374" s="144">
        <v>0</v>
      </c>
      <c r="CH374" s="144">
        <v>0</v>
      </c>
      <c r="CI374" s="329">
        <v>0</v>
      </c>
      <c r="CJ374" s="144">
        <v>0</v>
      </c>
      <c r="CK374" s="144">
        <v>0</v>
      </c>
      <c r="CL374" s="144">
        <v>0</v>
      </c>
      <c r="CM374" s="144">
        <v>0</v>
      </c>
      <c r="CN374" s="144">
        <v>0</v>
      </c>
      <c r="CO374" s="144">
        <v>0</v>
      </c>
      <c r="CP374" s="144">
        <v>0</v>
      </c>
      <c r="CQ374" s="144">
        <v>0</v>
      </c>
      <c r="CR374" s="144">
        <v>0</v>
      </c>
      <c r="CS374" s="144">
        <v>0</v>
      </c>
      <c r="CT374" s="144">
        <v>0</v>
      </c>
      <c r="CU374" s="144">
        <v>0</v>
      </c>
      <c r="CV374" s="144">
        <v>0</v>
      </c>
      <c r="CW374" s="144">
        <v>0</v>
      </c>
      <c r="CX374" s="144">
        <v>0</v>
      </c>
      <c r="CY374" s="144">
        <v>0</v>
      </c>
      <c r="CZ374" s="144">
        <v>0</v>
      </c>
      <c r="DA374" s="144">
        <v>0</v>
      </c>
      <c r="DB374" s="144">
        <v>0</v>
      </c>
      <c r="DC374" s="144">
        <v>0</v>
      </c>
      <c r="DD374" s="144">
        <v>0</v>
      </c>
      <c r="DE374" s="144">
        <v>0</v>
      </c>
      <c r="DF374" s="144">
        <v>0</v>
      </c>
      <c r="DG374" s="144">
        <v>0</v>
      </c>
      <c r="DH374" s="144">
        <v>0</v>
      </c>
      <c r="DI374" s="144">
        <v>0</v>
      </c>
      <c r="DJ374" s="144">
        <v>0</v>
      </c>
      <c r="DK374" s="144">
        <v>0</v>
      </c>
      <c r="DL374" s="144">
        <v>0</v>
      </c>
      <c r="DM374" s="144">
        <v>0</v>
      </c>
      <c r="DN374" s="144">
        <v>0</v>
      </c>
      <c r="DO374" s="144">
        <v>0</v>
      </c>
      <c r="DP374" s="144">
        <v>0</v>
      </c>
      <c r="DQ374" s="144">
        <v>0</v>
      </c>
      <c r="DR374" s="329">
        <v>0</v>
      </c>
      <c r="DS374" s="144">
        <v>0</v>
      </c>
      <c r="DT374" s="329"/>
      <c r="DU374" s="329"/>
      <c r="DV374" s="329"/>
      <c r="DW374" s="329"/>
      <c r="DX374" s="329"/>
      <c r="DY374" s="329"/>
      <c r="DZ374" s="329"/>
      <c r="EA374" s="329"/>
      <c r="EB374" s="329"/>
      <c r="EC374" s="329"/>
      <c r="ED374" s="329"/>
      <c r="EE374" s="329"/>
      <c r="EF374" s="329"/>
      <c r="EG374" s="329"/>
      <c r="EH374" s="329"/>
      <c r="EI374" s="329"/>
      <c r="EJ374" s="329"/>
      <c r="EK374" s="329"/>
      <c r="EL374" s="329"/>
      <c r="EM374" s="329"/>
      <c r="EN374" s="329"/>
      <c r="EP374" s="329"/>
      <c r="EQ374" s="329"/>
      <c r="ER374" s="329"/>
      <c r="ES374" s="329"/>
      <c r="ET374" s="329"/>
      <c r="EU374" s="329"/>
      <c r="EV374" s="329"/>
      <c r="EW374" s="329"/>
      <c r="EX374" s="329"/>
      <c r="EY374" s="329"/>
      <c r="EZ374" s="329"/>
      <c r="FA374" s="329"/>
      <c r="FB374" s="329"/>
      <c r="FC374" s="329"/>
      <c r="FD374" s="329"/>
      <c r="FE374" s="329"/>
      <c r="FF374" s="329"/>
      <c r="FG374" s="329"/>
      <c r="FH374" s="329"/>
      <c r="FI374" s="329"/>
      <c r="FJ374" s="329"/>
      <c r="FL374" s="329"/>
      <c r="FM374" s="329"/>
      <c r="FN374" s="144">
        <v>0</v>
      </c>
      <c r="FQ374" s="329">
        <v>0</v>
      </c>
      <c r="FR374" s="144">
        <v>0</v>
      </c>
      <c r="FS374" s="329">
        <v>0</v>
      </c>
      <c r="FT374" s="144">
        <v>0</v>
      </c>
      <c r="FU374" s="329">
        <v>0</v>
      </c>
      <c r="FV374" s="329">
        <v>0</v>
      </c>
      <c r="FW374" s="329">
        <v>0</v>
      </c>
      <c r="FX374" s="329">
        <v>0</v>
      </c>
      <c r="FY374" s="329">
        <v>0</v>
      </c>
      <c r="FZ374" s="329">
        <v>0</v>
      </c>
      <c r="GA374" s="329">
        <v>0</v>
      </c>
      <c r="GB374" s="329">
        <v>0</v>
      </c>
      <c r="GC374" s="329">
        <v>0</v>
      </c>
      <c r="GD374" s="329">
        <v>0</v>
      </c>
      <c r="GE374" s="329">
        <v>0</v>
      </c>
      <c r="GF374" s="329">
        <v>0</v>
      </c>
      <c r="GG374" s="329">
        <v>0</v>
      </c>
      <c r="GH374" s="329">
        <v>0</v>
      </c>
      <c r="GI374" s="329">
        <v>0</v>
      </c>
      <c r="GJ374" s="329">
        <v>0</v>
      </c>
      <c r="GK374" s="329">
        <v>0</v>
      </c>
      <c r="GL374" s="329">
        <v>0</v>
      </c>
      <c r="GM374" s="329">
        <v>0</v>
      </c>
      <c r="GN374" s="329">
        <v>0</v>
      </c>
      <c r="GO374" s="329">
        <v>0</v>
      </c>
      <c r="GP374" s="144">
        <v>0</v>
      </c>
      <c r="GQ374" s="329">
        <v>0</v>
      </c>
      <c r="GR374" s="329">
        <v>0</v>
      </c>
      <c r="GS374" s="329">
        <v>0</v>
      </c>
      <c r="GT374" s="329">
        <v>0</v>
      </c>
      <c r="GU374" s="329">
        <v>0</v>
      </c>
      <c r="GV374" s="144">
        <v>0</v>
      </c>
      <c r="GW374" s="144">
        <v>0</v>
      </c>
      <c r="GX374" s="144">
        <v>0</v>
      </c>
      <c r="GY374" s="144">
        <v>0</v>
      </c>
      <c r="GZ374" s="144">
        <v>0</v>
      </c>
      <c r="HA374" s="144">
        <v>0</v>
      </c>
      <c r="HB374" s="144">
        <v>0</v>
      </c>
      <c r="HC374" s="144">
        <v>0</v>
      </c>
      <c r="HD374" s="144">
        <v>0</v>
      </c>
      <c r="HE374" s="144">
        <v>0</v>
      </c>
      <c r="HF374" s="144">
        <v>0</v>
      </c>
      <c r="HG374" s="144">
        <v>0</v>
      </c>
      <c r="HH374" s="144">
        <v>0</v>
      </c>
      <c r="HI374" s="144">
        <v>0</v>
      </c>
      <c r="HJ374" s="144">
        <v>0</v>
      </c>
      <c r="HK374" s="144">
        <v>0</v>
      </c>
      <c r="HL374" s="144">
        <v>0</v>
      </c>
      <c r="HM374" s="144">
        <v>0</v>
      </c>
      <c r="HN374" s="144">
        <v>0</v>
      </c>
      <c r="HO374" s="144">
        <v>0</v>
      </c>
      <c r="HP374" s="144">
        <v>0</v>
      </c>
      <c r="HQ374" s="144">
        <v>0</v>
      </c>
      <c r="HR374" s="144">
        <v>0</v>
      </c>
      <c r="HS374" s="144">
        <v>0</v>
      </c>
      <c r="HT374" s="144">
        <v>0</v>
      </c>
      <c r="HU374" s="144">
        <v>0</v>
      </c>
      <c r="HV374" s="144">
        <v>0</v>
      </c>
      <c r="HW374" s="144">
        <v>0</v>
      </c>
      <c r="HX374" s="144">
        <v>0</v>
      </c>
      <c r="HY374" s="144">
        <v>0</v>
      </c>
      <c r="HZ374" s="144">
        <v>0</v>
      </c>
      <c r="IA374" s="144">
        <v>0</v>
      </c>
      <c r="IB374" s="144">
        <v>0</v>
      </c>
      <c r="IC374" s="144">
        <v>0</v>
      </c>
      <c r="ID374" s="144">
        <v>0</v>
      </c>
      <c r="IE374" s="144">
        <v>0</v>
      </c>
      <c r="IF374" s="144">
        <v>0</v>
      </c>
      <c r="IG374" s="144">
        <v>0</v>
      </c>
      <c r="IH374" s="144">
        <v>0</v>
      </c>
      <c r="II374" s="144">
        <v>0</v>
      </c>
      <c r="IJ374" s="144">
        <v>0</v>
      </c>
      <c r="IK374" s="144">
        <v>0</v>
      </c>
      <c r="IL374" s="144">
        <v>0</v>
      </c>
      <c r="IM374" s="144">
        <v>0</v>
      </c>
      <c r="IN374" s="341">
        <f t="shared" si="295"/>
        <v>0</v>
      </c>
      <c r="IO374" s="144">
        <v>0</v>
      </c>
      <c r="IP374" s="144">
        <v>0</v>
      </c>
      <c r="IQ374" s="144">
        <v>0</v>
      </c>
      <c r="IR374" s="144">
        <v>0</v>
      </c>
      <c r="IS374" s="144">
        <v>0</v>
      </c>
      <c r="IT374" s="144">
        <v>0</v>
      </c>
      <c r="IU374" s="144">
        <v>0</v>
      </c>
      <c r="IV374" s="144">
        <v>0</v>
      </c>
      <c r="IW374" s="144">
        <v>0</v>
      </c>
      <c r="IX374" s="144">
        <v>0</v>
      </c>
      <c r="IY374" s="144">
        <v>0</v>
      </c>
      <c r="IZ374" s="144">
        <v>0</v>
      </c>
      <c r="JA374" s="144">
        <v>0</v>
      </c>
      <c r="JB374" s="144">
        <v>0</v>
      </c>
      <c r="JC374" s="343">
        <f t="shared" si="296"/>
        <v>0</v>
      </c>
      <c r="JD374" s="144">
        <v>0</v>
      </c>
      <c r="JE374" s="144">
        <v>0</v>
      </c>
      <c r="JF374" s="362">
        <f t="shared" si="297"/>
        <v>0</v>
      </c>
      <c r="JG374" s="144">
        <v>0</v>
      </c>
      <c r="JH374" s="144">
        <v>0</v>
      </c>
      <c r="JI374" s="144">
        <v>0</v>
      </c>
      <c r="JJ374" s="144">
        <v>0</v>
      </c>
      <c r="JK374" s="144">
        <v>0</v>
      </c>
      <c r="JL374" s="144">
        <v>0</v>
      </c>
      <c r="JM374" s="144">
        <v>0</v>
      </c>
      <c r="JN374" s="341">
        <f t="shared" si="298"/>
        <v>0</v>
      </c>
      <c r="JO374" s="144">
        <v>0</v>
      </c>
      <c r="JP374" s="144">
        <v>0</v>
      </c>
      <c r="JQ374" s="144">
        <v>0</v>
      </c>
      <c r="JR374" s="144">
        <v>0</v>
      </c>
      <c r="JS374" s="144">
        <v>0</v>
      </c>
      <c r="JT374" s="144">
        <v>0</v>
      </c>
      <c r="JU374" s="144">
        <v>0</v>
      </c>
      <c r="JV374" s="341">
        <f t="shared" si="299"/>
        <v>0</v>
      </c>
      <c r="JW374" s="144">
        <v>0</v>
      </c>
      <c r="JX374" s="144">
        <v>0</v>
      </c>
      <c r="JY374" s="144">
        <v>0</v>
      </c>
      <c r="JZ374" s="144">
        <v>0</v>
      </c>
      <c r="KA374" s="144">
        <v>0</v>
      </c>
      <c r="KB374" s="144">
        <v>0</v>
      </c>
      <c r="KC374" s="144">
        <v>0</v>
      </c>
      <c r="KD374" s="144">
        <v>0</v>
      </c>
      <c r="KE374" s="144">
        <v>0</v>
      </c>
      <c r="KF374" s="144">
        <v>0</v>
      </c>
      <c r="KG374" s="144">
        <v>0</v>
      </c>
      <c r="KH374" s="144">
        <v>0</v>
      </c>
      <c r="KI374" s="144">
        <v>0</v>
      </c>
      <c r="KJ374" s="144">
        <v>0</v>
      </c>
      <c r="KK374" s="144">
        <v>0</v>
      </c>
      <c r="KL374" s="144">
        <v>0</v>
      </c>
      <c r="KM374" s="144">
        <v>0</v>
      </c>
      <c r="KN374" s="144">
        <v>0</v>
      </c>
      <c r="KO374" s="144">
        <v>0</v>
      </c>
      <c r="KP374" s="144">
        <v>0</v>
      </c>
      <c r="KQ374" s="144">
        <v>0</v>
      </c>
      <c r="KR374" s="144">
        <v>0</v>
      </c>
      <c r="KS374" s="144">
        <v>0</v>
      </c>
      <c r="KT374" s="144">
        <v>0</v>
      </c>
      <c r="KU374" s="144">
        <v>0</v>
      </c>
      <c r="KV374" s="144">
        <v>0</v>
      </c>
      <c r="KW374" s="144">
        <v>0</v>
      </c>
      <c r="KX374" s="144">
        <v>0</v>
      </c>
      <c r="KY374" s="144">
        <v>0</v>
      </c>
      <c r="KZ374" s="144">
        <v>0</v>
      </c>
      <c r="LA374" s="144">
        <v>0</v>
      </c>
      <c r="LB374" s="144">
        <v>0</v>
      </c>
      <c r="LC374" s="144">
        <v>0</v>
      </c>
      <c r="LD374" s="144">
        <v>0</v>
      </c>
      <c r="LE374" s="144">
        <v>0</v>
      </c>
      <c r="LF374" s="144">
        <v>0</v>
      </c>
      <c r="LG374" s="144">
        <v>0</v>
      </c>
      <c r="LH374" s="144">
        <v>0</v>
      </c>
      <c r="LI374" s="144">
        <v>0</v>
      </c>
      <c r="LJ374" s="144">
        <v>0</v>
      </c>
      <c r="LK374" s="144">
        <v>0</v>
      </c>
      <c r="LL374" s="144">
        <v>0</v>
      </c>
      <c r="LM374" s="473">
        <v>0</v>
      </c>
      <c r="LN374" s="144">
        <v>0</v>
      </c>
      <c r="LO374" s="144">
        <v>0</v>
      </c>
      <c r="LP374" s="144">
        <v>0</v>
      </c>
      <c r="LQ374" s="144">
        <v>0</v>
      </c>
      <c r="LR374" s="144">
        <v>0</v>
      </c>
      <c r="LS374" s="144">
        <v>0</v>
      </c>
      <c r="LT374" s="144">
        <v>0</v>
      </c>
      <c r="LU374" s="144">
        <v>0</v>
      </c>
      <c r="LV374" s="144">
        <v>0</v>
      </c>
      <c r="LW374" s="144">
        <v>0</v>
      </c>
      <c r="LX374" s="144">
        <v>0</v>
      </c>
      <c r="LY374" s="144">
        <v>0</v>
      </c>
      <c r="LZ374" s="144">
        <v>0</v>
      </c>
      <c r="MA374" s="144">
        <v>0</v>
      </c>
      <c r="MB374" s="144">
        <v>0</v>
      </c>
      <c r="MC374" s="144">
        <v>0</v>
      </c>
      <c r="MD374" s="144">
        <v>0</v>
      </c>
      <c r="ME374" s="144">
        <v>0</v>
      </c>
      <c r="MF374" s="144">
        <v>0</v>
      </c>
      <c r="MG374" s="144">
        <v>0</v>
      </c>
      <c r="MH374" s="144">
        <v>0</v>
      </c>
      <c r="MI374" s="144">
        <v>0</v>
      </c>
      <c r="MJ374" s="144">
        <v>0</v>
      </c>
      <c r="MK374" s="144">
        <v>0</v>
      </c>
      <c r="ML374" s="144">
        <v>0</v>
      </c>
      <c r="MM374" s="144">
        <v>0</v>
      </c>
      <c r="MN374" s="144">
        <v>0</v>
      </c>
      <c r="MO374" s="144">
        <v>0</v>
      </c>
      <c r="MP374" s="144">
        <v>0</v>
      </c>
      <c r="MQ374" s="144">
        <v>0</v>
      </c>
      <c r="MR374" s="144">
        <v>0</v>
      </c>
      <c r="MS374" s="144">
        <v>0</v>
      </c>
      <c r="MT374" s="144">
        <v>0</v>
      </c>
      <c r="MU374" s="144">
        <v>0</v>
      </c>
      <c r="MV374" s="144">
        <v>0</v>
      </c>
      <c r="MW374" s="144">
        <v>0</v>
      </c>
      <c r="MX374" s="144">
        <v>0</v>
      </c>
      <c r="MY374" s="144">
        <v>0</v>
      </c>
      <c r="MZ374" s="144">
        <v>0</v>
      </c>
      <c r="NA374" s="144">
        <v>0</v>
      </c>
      <c r="NB374" s="144">
        <v>0</v>
      </c>
      <c r="NC374" s="144">
        <v>0</v>
      </c>
      <c r="ND374" s="144">
        <v>0</v>
      </c>
      <c r="NE374" s="144">
        <v>0</v>
      </c>
      <c r="NF374" s="144">
        <v>0</v>
      </c>
      <c r="NG374" s="144">
        <v>0</v>
      </c>
      <c r="NH374" s="144">
        <v>0</v>
      </c>
      <c r="NI374" s="144">
        <v>0</v>
      </c>
      <c r="NJ374" s="144">
        <v>0</v>
      </c>
      <c r="NK374" s="144">
        <v>0</v>
      </c>
      <c r="NL374" s="144">
        <v>0</v>
      </c>
      <c r="NM374" s="144">
        <v>0</v>
      </c>
      <c r="NN374" s="144">
        <v>0</v>
      </c>
      <c r="NO374" s="144">
        <v>0</v>
      </c>
      <c r="NP374" s="144">
        <v>0</v>
      </c>
      <c r="NQ374" s="144">
        <v>0</v>
      </c>
      <c r="NR374" s="144">
        <v>0</v>
      </c>
      <c r="NS374" s="144">
        <v>0</v>
      </c>
      <c r="NT374" s="144">
        <v>0</v>
      </c>
      <c r="NU374" s="144">
        <v>0</v>
      </c>
      <c r="NV374" s="144">
        <v>0</v>
      </c>
      <c r="NW374" s="144">
        <v>0</v>
      </c>
      <c r="NX374" s="144">
        <v>0</v>
      </c>
      <c r="NY374" s="144">
        <v>0</v>
      </c>
      <c r="NZ374" s="144">
        <v>0</v>
      </c>
      <c r="OA374" s="144">
        <v>0</v>
      </c>
      <c r="OB374" s="144">
        <v>0</v>
      </c>
      <c r="OC374" s="144">
        <v>0</v>
      </c>
      <c r="OD374" s="144">
        <v>0</v>
      </c>
      <c r="OE374" s="144">
        <v>0</v>
      </c>
      <c r="OF374" s="144">
        <v>0</v>
      </c>
      <c r="OG374" s="144">
        <v>0</v>
      </c>
      <c r="OH374" s="144">
        <v>0</v>
      </c>
      <c r="OI374" s="144">
        <v>0</v>
      </c>
      <c r="OJ374" s="144">
        <v>0</v>
      </c>
      <c r="OK374" s="144">
        <v>0</v>
      </c>
      <c r="OL374" s="144">
        <v>0</v>
      </c>
      <c r="OM374" s="144">
        <v>0</v>
      </c>
      <c r="ON374" s="144">
        <v>0</v>
      </c>
      <c r="OO374" s="144">
        <v>0</v>
      </c>
      <c r="OP374" s="144">
        <v>0</v>
      </c>
      <c r="OQ374" s="144">
        <v>0</v>
      </c>
      <c r="OR374" s="144">
        <v>0</v>
      </c>
      <c r="OS374" s="471">
        <v>0</v>
      </c>
      <c r="OT374" s="144">
        <v>0</v>
      </c>
      <c r="OU374" s="144">
        <v>0</v>
      </c>
      <c r="OV374" s="379">
        <v>0</v>
      </c>
      <c r="OW374" s="379">
        <v>0</v>
      </c>
      <c r="OX374" s="473"/>
      <c r="OY374" s="473"/>
      <c r="OZ374" s="473"/>
      <c r="PC374" s="473"/>
    </row>
    <row r="375" spans="1:436" s="144" customFormat="1" x14ac:dyDescent="0.2">
      <c r="A375" s="318"/>
      <c r="B375" s="318">
        <v>18</v>
      </c>
      <c r="C375" s="319">
        <f t="shared" ca="1" si="294"/>
        <v>0</v>
      </c>
      <c r="D375" s="322"/>
      <c r="E375" s="322"/>
      <c r="F375" s="322"/>
      <c r="G375" s="144">
        <v>0</v>
      </c>
      <c r="H375" s="144">
        <v>0</v>
      </c>
      <c r="I375" s="343">
        <v>0</v>
      </c>
      <c r="J375" s="144">
        <v>0</v>
      </c>
      <c r="K375" s="144">
        <v>0</v>
      </c>
      <c r="L375" s="144">
        <v>0</v>
      </c>
      <c r="M375" s="144">
        <v>0</v>
      </c>
      <c r="N375" s="144">
        <v>0</v>
      </c>
      <c r="O375" s="144">
        <v>0</v>
      </c>
      <c r="P375" s="144">
        <v>0</v>
      </c>
      <c r="Q375" s="144">
        <v>0</v>
      </c>
      <c r="R375" s="144">
        <v>0</v>
      </c>
      <c r="S375" s="144">
        <v>0</v>
      </c>
      <c r="T375" s="144">
        <v>0</v>
      </c>
      <c r="U375" s="144">
        <v>0</v>
      </c>
      <c r="V375" s="144">
        <v>0</v>
      </c>
      <c r="W375" s="144">
        <v>0</v>
      </c>
      <c r="X375" s="144">
        <v>0</v>
      </c>
      <c r="Y375" s="144">
        <v>0</v>
      </c>
      <c r="Z375" s="144">
        <v>1</v>
      </c>
      <c r="AA375" s="144">
        <v>1</v>
      </c>
      <c r="AB375" s="144">
        <v>0</v>
      </c>
      <c r="AC375" s="144">
        <v>0</v>
      </c>
      <c r="AD375" s="144">
        <v>1</v>
      </c>
      <c r="AE375" s="144">
        <v>1</v>
      </c>
      <c r="AF375" s="144">
        <v>1</v>
      </c>
      <c r="AG375" s="144">
        <v>1</v>
      </c>
      <c r="AH375" s="144">
        <v>1</v>
      </c>
      <c r="AI375" s="144">
        <v>1</v>
      </c>
      <c r="AJ375" s="144">
        <v>1</v>
      </c>
      <c r="AK375" s="144">
        <v>1</v>
      </c>
      <c r="AL375" s="144">
        <v>1</v>
      </c>
      <c r="AM375" s="144">
        <v>1</v>
      </c>
      <c r="AN375" s="144">
        <v>1</v>
      </c>
      <c r="AO375" s="144">
        <v>0</v>
      </c>
      <c r="AP375" s="363">
        <v>0</v>
      </c>
      <c r="AQ375" s="144">
        <v>0</v>
      </c>
      <c r="AR375" s="144">
        <v>0</v>
      </c>
      <c r="AS375" s="144">
        <v>0</v>
      </c>
      <c r="AT375" s="144">
        <v>0</v>
      </c>
      <c r="AU375" s="144">
        <v>0</v>
      </c>
      <c r="AV375" s="144">
        <v>0</v>
      </c>
      <c r="AW375" s="144">
        <v>0</v>
      </c>
      <c r="AX375" s="144">
        <v>0</v>
      </c>
      <c r="AY375" s="144">
        <v>0</v>
      </c>
      <c r="AZ375" s="144">
        <v>0</v>
      </c>
      <c r="BA375" s="144">
        <v>0</v>
      </c>
      <c r="BB375" s="144">
        <v>0</v>
      </c>
      <c r="BC375" s="144">
        <v>0</v>
      </c>
      <c r="BD375" s="144">
        <v>0</v>
      </c>
      <c r="BE375" s="144">
        <v>1</v>
      </c>
      <c r="BF375" s="144">
        <v>1</v>
      </c>
      <c r="BG375" s="144">
        <v>1</v>
      </c>
      <c r="BH375" s="144">
        <v>1</v>
      </c>
      <c r="BI375" s="144">
        <v>1</v>
      </c>
      <c r="BJ375" s="144">
        <v>0</v>
      </c>
      <c r="BK375" s="144">
        <v>0</v>
      </c>
      <c r="BL375" s="144">
        <v>0</v>
      </c>
      <c r="BM375" s="144">
        <v>0</v>
      </c>
      <c r="BN375" s="144">
        <v>0</v>
      </c>
      <c r="BO375" s="144">
        <v>0</v>
      </c>
      <c r="BP375" s="144">
        <v>0</v>
      </c>
      <c r="BQ375" s="144">
        <v>0</v>
      </c>
      <c r="BR375" s="144">
        <v>0</v>
      </c>
      <c r="BS375" s="343">
        <v>0</v>
      </c>
      <c r="BT375" s="144">
        <v>0</v>
      </c>
      <c r="BU375" s="144">
        <v>0</v>
      </c>
      <c r="BV375" s="144">
        <v>0</v>
      </c>
      <c r="BW375" s="144">
        <v>0</v>
      </c>
      <c r="BX375" s="144">
        <v>0</v>
      </c>
      <c r="BY375" s="144">
        <v>0</v>
      </c>
      <c r="BZ375" s="144">
        <v>0</v>
      </c>
      <c r="CA375" s="144">
        <v>0</v>
      </c>
      <c r="CB375" s="144">
        <v>0</v>
      </c>
      <c r="CC375" s="329">
        <v>0</v>
      </c>
      <c r="CD375" s="329">
        <v>0</v>
      </c>
      <c r="CE375" s="329">
        <v>0</v>
      </c>
      <c r="CF375" s="329">
        <v>0</v>
      </c>
      <c r="CG375" s="144">
        <v>0</v>
      </c>
      <c r="CH375" s="144">
        <v>0</v>
      </c>
      <c r="CI375" s="329">
        <v>0</v>
      </c>
      <c r="CJ375" s="144">
        <v>0</v>
      </c>
      <c r="CK375" s="144">
        <v>0</v>
      </c>
      <c r="CL375" s="144">
        <v>1</v>
      </c>
      <c r="CM375" s="144">
        <v>2</v>
      </c>
      <c r="CN375" s="144">
        <v>2</v>
      </c>
      <c r="CO375" s="144">
        <v>2</v>
      </c>
      <c r="CP375" s="144">
        <v>2</v>
      </c>
      <c r="CQ375" s="144">
        <v>2</v>
      </c>
      <c r="CR375" s="144">
        <v>2</v>
      </c>
      <c r="CS375" s="144">
        <v>1</v>
      </c>
      <c r="CT375" s="144">
        <v>0</v>
      </c>
      <c r="CU375" s="144">
        <v>0</v>
      </c>
      <c r="CV375" s="144">
        <v>0</v>
      </c>
      <c r="CW375" s="144">
        <v>0</v>
      </c>
      <c r="CX375" s="144">
        <v>0</v>
      </c>
      <c r="CY375" s="144">
        <v>0</v>
      </c>
      <c r="CZ375" s="144">
        <v>0</v>
      </c>
      <c r="DA375" s="144">
        <v>0</v>
      </c>
      <c r="DB375" s="144">
        <v>1</v>
      </c>
      <c r="DC375" s="144">
        <v>1</v>
      </c>
      <c r="DD375" s="144">
        <v>0</v>
      </c>
      <c r="DE375" s="144">
        <v>0</v>
      </c>
      <c r="DF375" s="144">
        <v>0</v>
      </c>
      <c r="DG375" s="144">
        <v>0</v>
      </c>
      <c r="DH375" s="144">
        <v>0</v>
      </c>
      <c r="DI375" s="144">
        <v>0</v>
      </c>
      <c r="DJ375" s="144">
        <v>0</v>
      </c>
      <c r="DK375" s="144">
        <v>0</v>
      </c>
      <c r="DL375" s="144">
        <v>0</v>
      </c>
      <c r="DM375" s="144">
        <v>0</v>
      </c>
      <c r="DN375" s="144">
        <v>0</v>
      </c>
      <c r="DO375" s="144">
        <v>0</v>
      </c>
      <c r="DP375" s="144">
        <v>0</v>
      </c>
      <c r="DQ375" s="144">
        <v>0</v>
      </c>
      <c r="DR375" s="329">
        <v>0</v>
      </c>
      <c r="DS375" s="144">
        <v>1</v>
      </c>
      <c r="DT375" s="329"/>
      <c r="DU375" s="329"/>
      <c r="DV375" s="329">
        <v>1</v>
      </c>
      <c r="DW375" s="329">
        <v>2</v>
      </c>
      <c r="DX375" s="329">
        <v>1</v>
      </c>
      <c r="DY375" s="329">
        <v>1</v>
      </c>
      <c r="DZ375" s="329">
        <v>2</v>
      </c>
      <c r="EA375" s="329">
        <v>1</v>
      </c>
      <c r="EB375" s="329">
        <v>1</v>
      </c>
      <c r="EC375" s="329">
        <v>1</v>
      </c>
      <c r="ED375" s="329">
        <v>1</v>
      </c>
      <c r="EE375" s="329">
        <v>1</v>
      </c>
      <c r="EF375" s="329">
        <v>1</v>
      </c>
      <c r="EG375" s="329"/>
      <c r="EH375" s="329"/>
      <c r="EI375" s="329"/>
      <c r="EJ375" s="329"/>
      <c r="EK375" s="329"/>
      <c r="EL375" s="329"/>
      <c r="EM375" s="329"/>
      <c r="EN375" s="329"/>
      <c r="EP375" s="329"/>
      <c r="EQ375" s="329"/>
      <c r="ER375" s="329"/>
      <c r="ES375" s="329"/>
      <c r="ET375" s="329"/>
      <c r="EU375" s="329"/>
      <c r="EV375" s="329"/>
      <c r="EW375" s="329"/>
      <c r="EX375" s="329"/>
      <c r="EY375" s="329"/>
      <c r="EZ375" s="329"/>
      <c r="FA375" s="329"/>
      <c r="FB375" s="329"/>
      <c r="FC375" s="329"/>
      <c r="FD375" s="329"/>
      <c r="FE375" s="329">
        <v>1</v>
      </c>
      <c r="FF375" s="329">
        <v>1</v>
      </c>
      <c r="FG375" s="329">
        <v>1</v>
      </c>
      <c r="FH375" s="329"/>
      <c r="FI375" s="329"/>
      <c r="FJ375" s="329"/>
      <c r="FL375" s="329"/>
      <c r="FM375" s="329"/>
      <c r="FN375" s="144">
        <v>0</v>
      </c>
      <c r="FQ375" s="329">
        <v>0</v>
      </c>
      <c r="FR375" s="144">
        <v>0</v>
      </c>
      <c r="FS375" s="329">
        <v>0</v>
      </c>
      <c r="FT375" s="144">
        <v>0</v>
      </c>
      <c r="FU375" s="329">
        <v>0</v>
      </c>
      <c r="FV375" s="329">
        <v>0</v>
      </c>
      <c r="FW375" s="329">
        <v>0</v>
      </c>
      <c r="FX375" s="329">
        <v>0</v>
      </c>
      <c r="FY375" s="329">
        <v>0</v>
      </c>
      <c r="FZ375" s="329">
        <v>0</v>
      </c>
      <c r="GA375" s="329">
        <v>0</v>
      </c>
      <c r="GB375" s="329">
        <v>0</v>
      </c>
      <c r="GC375" s="329">
        <v>0</v>
      </c>
      <c r="GD375" s="329">
        <v>0</v>
      </c>
      <c r="GE375" s="329">
        <v>0</v>
      </c>
      <c r="GF375" s="329">
        <v>0</v>
      </c>
      <c r="GG375" s="329">
        <v>0</v>
      </c>
      <c r="GH375" s="329">
        <v>0</v>
      </c>
      <c r="GI375" s="329">
        <v>0</v>
      </c>
      <c r="GJ375" s="329">
        <v>0</v>
      </c>
      <c r="GK375" s="329">
        <v>0</v>
      </c>
      <c r="GL375" s="329">
        <v>0</v>
      </c>
      <c r="GM375" s="329">
        <v>0</v>
      </c>
      <c r="GN375" s="329">
        <v>0</v>
      </c>
      <c r="GO375" s="329">
        <v>0</v>
      </c>
      <c r="GP375" s="144">
        <v>0</v>
      </c>
      <c r="GQ375" s="329">
        <v>0</v>
      </c>
      <c r="GR375" s="329">
        <v>0</v>
      </c>
      <c r="GS375" s="329">
        <v>0</v>
      </c>
      <c r="GT375" s="329">
        <v>0</v>
      </c>
      <c r="GU375" s="329">
        <v>0</v>
      </c>
      <c r="GV375" s="144">
        <v>0</v>
      </c>
      <c r="GW375" s="144">
        <v>0</v>
      </c>
      <c r="GX375" s="144">
        <v>0</v>
      </c>
      <c r="GY375" s="144">
        <v>0</v>
      </c>
      <c r="GZ375" s="144">
        <v>0</v>
      </c>
      <c r="HA375" s="144">
        <v>0</v>
      </c>
      <c r="HB375" s="144">
        <v>0</v>
      </c>
      <c r="HC375" s="144">
        <v>0</v>
      </c>
      <c r="HD375" s="144">
        <v>0</v>
      </c>
      <c r="HE375" s="144">
        <v>0</v>
      </c>
      <c r="HF375" s="144">
        <v>0</v>
      </c>
      <c r="HG375" s="144">
        <v>0</v>
      </c>
      <c r="HH375" s="144">
        <v>0</v>
      </c>
      <c r="HI375" s="144">
        <v>0</v>
      </c>
      <c r="HJ375" s="144">
        <v>0</v>
      </c>
      <c r="HK375" s="144">
        <v>0</v>
      </c>
      <c r="HL375" s="144">
        <v>0</v>
      </c>
      <c r="HM375" s="144">
        <v>0</v>
      </c>
      <c r="HN375" s="144">
        <v>0</v>
      </c>
      <c r="HO375" s="144">
        <v>0</v>
      </c>
      <c r="HP375" s="144">
        <v>0</v>
      </c>
      <c r="HQ375" s="144">
        <v>0</v>
      </c>
      <c r="HR375" s="144">
        <v>0</v>
      </c>
      <c r="HS375" s="144">
        <v>0</v>
      </c>
      <c r="HT375" s="144">
        <v>0</v>
      </c>
      <c r="HU375" s="144">
        <v>0</v>
      </c>
      <c r="HV375" s="144">
        <v>0</v>
      </c>
      <c r="HW375" s="144">
        <v>0</v>
      </c>
      <c r="HX375" s="144">
        <v>0</v>
      </c>
      <c r="HY375" s="144">
        <v>0</v>
      </c>
      <c r="HZ375" s="144">
        <v>0</v>
      </c>
      <c r="IA375" s="144">
        <v>0</v>
      </c>
      <c r="IB375" s="144">
        <v>0</v>
      </c>
      <c r="IC375" s="144">
        <v>0</v>
      </c>
      <c r="ID375" s="144">
        <v>0</v>
      </c>
      <c r="IE375" s="144">
        <v>1</v>
      </c>
      <c r="IF375" s="144">
        <v>1</v>
      </c>
      <c r="IG375" s="144">
        <v>1</v>
      </c>
      <c r="IH375" s="144">
        <v>1</v>
      </c>
      <c r="II375" s="144">
        <v>2</v>
      </c>
      <c r="IJ375" s="144">
        <v>1</v>
      </c>
      <c r="IK375" s="144">
        <v>0</v>
      </c>
      <c r="IL375" s="144">
        <v>0</v>
      </c>
      <c r="IM375" s="144">
        <v>0</v>
      </c>
      <c r="IN375" s="341">
        <f t="shared" si="295"/>
        <v>0</v>
      </c>
      <c r="IO375" s="144">
        <v>0</v>
      </c>
      <c r="IP375" s="144">
        <v>0</v>
      </c>
      <c r="IQ375" s="144">
        <v>0</v>
      </c>
      <c r="IR375" s="144">
        <v>0</v>
      </c>
      <c r="IS375" s="144">
        <v>0</v>
      </c>
      <c r="IT375" s="144">
        <v>0</v>
      </c>
      <c r="IU375" s="144">
        <v>0</v>
      </c>
      <c r="IV375" s="144">
        <v>0</v>
      </c>
      <c r="IW375" s="144">
        <v>0</v>
      </c>
      <c r="IX375" s="144">
        <v>0</v>
      </c>
      <c r="IY375" s="144">
        <v>0</v>
      </c>
      <c r="IZ375" s="144">
        <v>0</v>
      </c>
      <c r="JA375" s="144">
        <v>0</v>
      </c>
      <c r="JB375" s="144">
        <v>0</v>
      </c>
      <c r="JC375" s="343">
        <f t="shared" si="296"/>
        <v>0</v>
      </c>
      <c r="JD375" s="144">
        <v>0</v>
      </c>
      <c r="JE375" s="144">
        <v>0</v>
      </c>
      <c r="JF375" s="362">
        <f t="shared" si="297"/>
        <v>0</v>
      </c>
      <c r="JG375" s="144">
        <v>0</v>
      </c>
      <c r="JH375" s="144">
        <v>1</v>
      </c>
      <c r="JI375" s="144">
        <v>1</v>
      </c>
      <c r="JJ375" s="144">
        <v>1</v>
      </c>
      <c r="JK375" s="144">
        <v>1</v>
      </c>
      <c r="JL375" s="144">
        <v>1</v>
      </c>
      <c r="JM375" s="144">
        <v>0</v>
      </c>
      <c r="JN375" s="341">
        <f t="shared" si="298"/>
        <v>0</v>
      </c>
      <c r="JO375" s="144">
        <v>0</v>
      </c>
      <c r="JP375" s="144">
        <v>0</v>
      </c>
      <c r="JQ375" s="144">
        <v>0</v>
      </c>
      <c r="JR375" s="144">
        <v>0</v>
      </c>
      <c r="JS375" s="144">
        <v>0</v>
      </c>
      <c r="JT375" s="144">
        <v>0</v>
      </c>
      <c r="JU375" s="144">
        <v>0</v>
      </c>
      <c r="JV375" s="341">
        <f t="shared" si="299"/>
        <v>0</v>
      </c>
      <c r="JW375" s="144">
        <v>0</v>
      </c>
      <c r="JX375" s="144">
        <v>1</v>
      </c>
      <c r="JY375" s="144">
        <v>0</v>
      </c>
      <c r="JZ375" s="144">
        <v>0</v>
      </c>
      <c r="KA375" s="144">
        <v>0</v>
      </c>
      <c r="KB375" s="144">
        <v>1</v>
      </c>
      <c r="KC375" s="144">
        <v>1</v>
      </c>
      <c r="KD375" s="144">
        <v>0</v>
      </c>
      <c r="KE375" s="144">
        <v>0</v>
      </c>
      <c r="KF375" s="144">
        <v>0</v>
      </c>
      <c r="KG375" s="144">
        <v>0</v>
      </c>
      <c r="KH375" s="144">
        <v>0</v>
      </c>
      <c r="KI375" s="144">
        <v>0</v>
      </c>
      <c r="KJ375" s="144">
        <v>0</v>
      </c>
      <c r="KK375" s="144">
        <v>0</v>
      </c>
      <c r="KL375" s="144">
        <v>0</v>
      </c>
      <c r="KM375" s="144">
        <v>0</v>
      </c>
      <c r="KN375" s="144">
        <v>0</v>
      </c>
      <c r="KO375" s="144">
        <v>0</v>
      </c>
      <c r="KP375" s="144">
        <v>0</v>
      </c>
      <c r="KQ375" s="144">
        <v>0</v>
      </c>
      <c r="KR375" s="144">
        <v>0</v>
      </c>
      <c r="KS375" s="144">
        <v>0</v>
      </c>
      <c r="KT375" s="144">
        <v>0</v>
      </c>
      <c r="KU375" s="144">
        <v>0</v>
      </c>
      <c r="KV375" s="144">
        <v>0</v>
      </c>
      <c r="KW375" s="144">
        <v>0</v>
      </c>
      <c r="KX375" s="144">
        <v>0</v>
      </c>
      <c r="KY375" s="144">
        <v>0</v>
      </c>
      <c r="KZ375" s="144">
        <v>0</v>
      </c>
      <c r="LA375" s="144">
        <v>0</v>
      </c>
      <c r="LB375" s="144">
        <v>0</v>
      </c>
      <c r="LC375" s="144">
        <v>0</v>
      </c>
      <c r="LD375" s="144">
        <v>0</v>
      </c>
      <c r="LE375" s="144">
        <v>0</v>
      </c>
      <c r="LF375" s="144">
        <v>0</v>
      </c>
      <c r="LG375" s="144">
        <v>0</v>
      </c>
      <c r="LH375" s="144">
        <v>0</v>
      </c>
      <c r="LI375" s="144">
        <v>0</v>
      </c>
      <c r="LJ375" s="144">
        <v>0</v>
      </c>
      <c r="LK375" s="144">
        <v>0</v>
      </c>
      <c r="LL375" s="144">
        <v>0</v>
      </c>
      <c r="LM375" s="473">
        <v>0</v>
      </c>
      <c r="LN375" s="144">
        <v>0</v>
      </c>
      <c r="LO375" s="144">
        <v>0</v>
      </c>
      <c r="LP375" s="144">
        <v>0</v>
      </c>
      <c r="LQ375" s="144">
        <v>0</v>
      </c>
      <c r="LR375" s="144">
        <v>0</v>
      </c>
      <c r="LS375" s="144">
        <v>0</v>
      </c>
      <c r="LT375" s="144">
        <v>0</v>
      </c>
      <c r="LU375" s="144">
        <v>0</v>
      </c>
      <c r="LV375" s="144">
        <v>0</v>
      </c>
      <c r="LW375" s="144">
        <v>0</v>
      </c>
      <c r="LX375" s="144">
        <v>0</v>
      </c>
      <c r="LY375" s="144">
        <v>0</v>
      </c>
      <c r="LZ375" s="144">
        <v>0</v>
      </c>
      <c r="MA375" s="144">
        <v>0</v>
      </c>
      <c r="MB375" s="144">
        <v>0</v>
      </c>
      <c r="MC375" s="144">
        <v>0</v>
      </c>
      <c r="MD375" s="144">
        <v>0</v>
      </c>
      <c r="ME375" s="144">
        <v>0</v>
      </c>
      <c r="MF375" s="144">
        <v>0</v>
      </c>
      <c r="MG375" s="144">
        <v>0</v>
      </c>
      <c r="MH375" s="144">
        <v>0</v>
      </c>
      <c r="MI375" s="144">
        <v>0</v>
      </c>
      <c r="MJ375" s="144">
        <v>0</v>
      </c>
      <c r="MK375" s="144">
        <v>0</v>
      </c>
      <c r="ML375" s="144">
        <v>0</v>
      </c>
      <c r="MM375" s="144">
        <v>0</v>
      </c>
      <c r="MN375" s="144">
        <v>0</v>
      </c>
      <c r="MO375" s="144">
        <v>0</v>
      </c>
      <c r="MP375" s="144">
        <v>0</v>
      </c>
      <c r="MQ375" s="144">
        <v>0</v>
      </c>
      <c r="MR375" s="144">
        <v>0</v>
      </c>
      <c r="MS375" s="144">
        <v>0</v>
      </c>
      <c r="MT375" s="144">
        <v>0</v>
      </c>
      <c r="MU375" s="144">
        <v>0</v>
      </c>
      <c r="MV375" s="144">
        <v>0</v>
      </c>
      <c r="MW375" s="144">
        <v>0</v>
      </c>
      <c r="MX375" s="144">
        <v>0</v>
      </c>
      <c r="MY375" s="144">
        <v>0</v>
      </c>
      <c r="MZ375" s="144">
        <v>0</v>
      </c>
      <c r="NA375" s="144">
        <v>0</v>
      </c>
      <c r="NB375" s="144">
        <v>0</v>
      </c>
      <c r="NC375" s="144">
        <v>0</v>
      </c>
      <c r="ND375" s="144">
        <v>0</v>
      </c>
      <c r="NE375" s="144">
        <v>0</v>
      </c>
      <c r="NF375" s="144">
        <v>0</v>
      </c>
      <c r="NG375" s="144">
        <v>0</v>
      </c>
      <c r="NH375" s="144">
        <v>0</v>
      </c>
      <c r="NI375" s="144">
        <v>0</v>
      </c>
      <c r="NJ375" s="144">
        <v>0</v>
      </c>
      <c r="NK375" s="144">
        <v>0</v>
      </c>
      <c r="NL375" s="144">
        <v>0</v>
      </c>
      <c r="NM375" s="144">
        <v>0</v>
      </c>
      <c r="NN375" s="144">
        <v>0</v>
      </c>
      <c r="NO375" s="144">
        <v>0</v>
      </c>
      <c r="NP375" s="144">
        <v>0</v>
      </c>
      <c r="NQ375" s="144">
        <v>0</v>
      </c>
      <c r="NR375" s="144">
        <v>0</v>
      </c>
      <c r="NS375" s="144">
        <v>0</v>
      </c>
      <c r="NT375" s="144">
        <v>0</v>
      </c>
      <c r="NU375" s="144">
        <v>0</v>
      </c>
      <c r="NV375" s="144">
        <v>0</v>
      </c>
      <c r="NW375" s="144">
        <v>0</v>
      </c>
      <c r="NX375" s="144">
        <v>0</v>
      </c>
      <c r="NY375" s="144">
        <v>0</v>
      </c>
      <c r="NZ375" s="144">
        <v>0</v>
      </c>
      <c r="OA375" s="144">
        <v>0</v>
      </c>
      <c r="OB375" s="144">
        <v>0</v>
      </c>
      <c r="OC375" s="144">
        <v>0</v>
      </c>
      <c r="OD375" s="144">
        <v>0</v>
      </c>
      <c r="OE375" s="144">
        <v>0</v>
      </c>
      <c r="OF375" s="144">
        <v>0</v>
      </c>
      <c r="OG375" s="144">
        <v>0</v>
      </c>
      <c r="OH375" s="144">
        <v>0</v>
      </c>
      <c r="OI375" s="144">
        <v>0</v>
      </c>
      <c r="OJ375" s="144">
        <v>0</v>
      </c>
      <c r="OK375" s="144">
        <v>0</v>
      </c>
      <c r="OL375" s="144">
        <v>0</v>
      </c>
      <c r="OM375" s="144">
        <v>0</v>
      </c>
      <c r="ON375" s="144">
        <v>0</v>
      </c>
      <c r="OO375" s="144">
        <v>0</v>
      </c>
      <c r="OP375" s="144">
        <v>0</v>
      </c>
      <c r="OQ375" s="144">
        <v>0</v>
      </c>
      <c r="OR375" s="144">
        <v>0</v>
      </c>
      <c r="OS375" s="144">
        <v>2</v>
      </c>
      <c r="OT375" s="144">
        <v>2</v>
      </c>
      <c r="OU375" s="144">
        <v>1</v>
      </c>
      <c r="OV375" s="379">
        <v>0</v>
      </c>
      <c r="OW375" s="379">
        <v>0</v>
      </c>
      <c r="OX375" s="473"/>
      <c r="OY375" s="473"/>
      <c r="OZ375" s="473"/>
      <c r="PC375" s="473"/>
    </row>
    <row r="376" spans="1:436" s="144" customFormat="1" x14ac:dyDescent="0.2">
      <c r="A376" s="55"/>
      <c r="B376" s="318">
        <v>19</v>
      </c>
      <c r="C376" s="319">
        <f t="shared" ca="1" si="294"/>
        <v>0</v>
      </c>
      <c r="D376" s="322"/>
      <c r="E376" s="322"/>
      <c r="F376" s="322"/>
      <c r="G376" s="144">
        <v>0</v>
      </c>
      <c r="H376" s="144">
        <v>0</v>
      </c>
      <c r="I376" s="343">
        <v>0</v>
      </c>
      <c r="J376" s="144">
        <v>0</v>
      </c>
      <c r="K376" s="144">
        <v>0</v>
      </c>
      <c r="L376" s="144">
        <v>0</v>
      </c>
      <c r="M376" s="144">
        <v>0</v>
      </c>
      <c r="N376" s="144">
        <v>0</v>
      </c>
      <c r="O376" s="144">
        <v>0</v>
      </c>
      <c r="P376" s="144">
        <v>1</v>
      </c>
      <c r="Q376" s="144">
        <v>1</v>
      </c>
      <c r="R376" s="144">
        <v>1</v>
      </c>
      <c r="S376" s="144">
        <v>0</v>
      </c>
      <c r="T376" s="144">
        <v>0</v>
      </c>
      <c r="U376" s="144">
        <v>0</v>
      </c>
      <c r="V376" s="144">
        <v>0</v>
      </c>
      <c r="W376" s="144">
        <v>0</v>
      </c>
      <c r="X376" s="144">
        <v>0</v>
      </c>
      <c r="Y376" s="144">
        <v>0</v>
      </c>
      <c r="Z376" s="144">
        <v>0</v>
      </c>
      <c r="AA376" s="144">
        <v>0</v>
      </c>
      <c r="AB376" s="144">
        <v>0</v>
      </c>
      <c r="AC376" s="144">
        <v>0</v>
      </c>
      <c r="AD376" s="144">
        <v>0</v>
      </c>
      <c r="AE376" s="144">
        <v>0</v>
      </c>
      <c r="AF376" s="144">
        <v>0</v>
      </c>
      <c r="AG376" s="144">
        <v>0</v>
      </c>
      <c r="AH376" s="144">
        <v>0</v>
      </c>
      <c r="AI376" s="144">
        <v>0</v>
      </c>
      <c r="AJ376" s="144">
        <v>0</v>
      </c>
      <c r="AK376" s="144">
        <v>0</v>
      </c>
      <c r="AL376" s="144">
        <v>0</v>
      </c>
      <c r="AM376" s="144">
        <v>0</v>
      </c>
      <c r="AN376" s="144">
        <v>0</v>
      </c>
      <c r="AO376" s="144">
        <v>0</v>
      </c>
      <c r="AP376" s="363">
        <v>0</v>
      </c>
      <c r="AQ376" s="144">
        <v>0</v>
      </c>
      <c r="AR376" s="144">
        <v>0</v>
      </c>
      <c r="AS376" s="144">
        <v>0</v>
      </c>
      <c r="AT376" s="144">
        <v>0</v>
      </c>
      <c r="AU376" s="144">
        <v>0</v>
      </c>
      <c r="AV376" s="144">
        <v>0</v>
      </c>
      <c r="AW376" s="144">
        <v>0</v>
      </c>
      <c r="AX376" s="144">
        <v>0</v>
      </c>
      <c r="AY376" s="144">
        <v>0</v>
      </c>
      <c r="AZ376" s="144">
        <v>0</v>
      </c>
      <c r="BA376" s="144">
        <v>0</v>
      </c>
      <c r="BB376" s="144">
        <v>0</v>
      </c>
      <c r="BC376" s="144">
        <v>0</v>
      </c>
      <c r="BD376" s="144">
        <v>0</v>
      </c>
      <c r="BE376" s="144">
        <v>0</v>
      </c>
      <c r="BF376" s="144">
        <v>0</v>
      </c>
      <c r="BG376" s="144">
        <v>0</v>
      </c>
      <c r="BH376" s="144">
        <v>0</v>
      </c>
      <c r="BI376" s="144">
        <v>0</v>
      </c>
      <c r="BJ376" s="144">
        <v>2</v>
      </c>
      <c r="BK376" s="144">
        <v>1</v>
      </c>
      <c r="BL376" s="144">
        <v>0</v>
      </c>
      <c r="BM376" s="144">
        <v>0</v>
      </c>
      <c r="BN376" s="144">
        <v>0</v>
      </c>
      <c r="BO376" s="144">
        <v>0</v>
      </c>
      <c r="BP376" s="144">
        <v>0</v>
      </c>
      <c r="BQ376" s="144">
        <v>0</v>
      </c>
      <c r="BR376" s="144">
        <v>0</v>
      </c>
      <c r="BS376" s="343">
        <v>0</v>
      </c>
      <c r="BT376" s="144">
        <v>0</v>
      </c>
      <c r="BU376" s="144">
        <v>0</v>
      </c>
      <c r="BV376" s="144">
        <v>0</v>
      </c>
      <c r="BW376" s="144">
        <v>0</v>
      </c>
      <c r="BX376" s="144">
        <v>0</v>
      </c>
      <c r="BY376" s="144">
        <v>0</v>
      </c>
      <c r="BZ376" s="144">
        <v>0</v>
      </c>
      <c r="CA376" s="144">
        <v>0</v>
      </c>
      <c r="CB376" s="144">
        <v>0</v>
      </c>
      <c r="CC376" s="329">
        <v>0</v>
      </c>
      <c r="CD376" s="329">
        <v>0</v>
      </c>
      <c r="CE376" s="329">
        <v>0</v>
      </c>
      <c r="CF376" s="329">
        <v>0</v>
      </c>
      <c r="CG376" s="144">
        <v>0</v>
      </c>
      <c r="CH376" s="144">
        <v>0</v>
      </c>
      <c r="CI376" s="329">
        <v>0</v>
      </c>
      <c r="CJ376" s="144">
        <v>0</v>
      </c>
      <c r="CK376" s="144">
        <v>0</v>
      </c>
      <c r="CL376" s="144">
        <v>0</v>
      </c>
      <c r="CM376" s="144">
        <v>0</v>
      </c>
      <c r="CN376" s="144">
        <v>0</v>
      </c>
      <c r="CO376" s="144">
        <v>0</v>
      </c>
      <c r="CP376" s="144">
        <v>0</v>
      </c>
      <c r="CQ376" s="144">
        <v>1</v>
      </c>
      <c r="CR376" s="144">
        <v>1</v>
      </c>
      <c r="CS376" s="144">
        <v>1</v>
      </c>
      <c r="CT376" s="144">
        <v>0</v>
      </c>
      <c r="CU376" s="144">
        <v>0</v>
      </c>
      <c r="CV376" s="144">
        <v>0</v>
      </c>
      <c r="CW376" s="144">
        <v>0</v>
      </c>
      <c r="CX376" s="144">
        <v>0</v>
      </c>
      <c r="CY376" s="144">
        <v>0</v>
      </c>
      <c r="CZ376" s="144">
        <v>1</v>
      </c>
      <c r="DA376" s="144">
        <v>1</v>
      </c>
      <c r="DB376" s="144">
        <v>1</v>
      </c>
      <c r="DC376" s="144">
        <v>0</v>
      </c>
      <c r="DD376" s="144">
        <v>0</v>
      </c>
      <c r="DE376" s="144">
        <v>0</v>
      </c>
      <c r="DF376" s="144">
        <v>0</v>
      </c>
      <c r="DG376" s="144">
        <v>0</v>
      </c>
      <c r="DH376" s="144">
        <v>0</v>
      </c>
      <c r="DI376" s="144">
        <v>0</v>
      </c>
      <c r="DJ376" s="144">
        <v>0</v>
      </c>
      <c r="DK376" s="144">
        <v>0</v>
      </c>
      <c r="DL376" s="144">
        <v>0</v>
      </c>
      <c r="DM376" s="144">
        <v>0</v>
      </c>
      <c r="DN376" s="144">
        <v>0</v>
      </c>
      <c r="DO376" s="144">
        <v>0</v>
      </c>
      <c r="DP376" s="144">
        <v>0</v>
      </c>
      <c r="DQ376" s="144">
        <v>0</v>
      </c>
      <c r="DR376" s="329">
        <v>0</v>
      </c>
      <c r="DS376" s="144">
        <v>0</v>
      </c>
      <c r="DT376" s="329"/>
      <c r="DU376" s="329"/>
      <c r="DV376" s="329"/>
      <c r="DW376" s="329"/>
      <c r="DX376" s="329"/>
      <c r="DY376" s="329"/>
      <c r="DZ376" s="329"/>
      <c r="EA376" s="329"/>
      <c r="EB376" s="329"/>
      <c r="EC376" s="329"/>
      <c r="ED376" s="329"/>
      <c r="EE376" s="329"/>
      <c r="EF376" s="329"/>
      <c r="EG376" s="329"/>
      <c r="EH376" s="329"/>
      <c r="EI376" s="329"/>
      <c r="EJ376" s="329"/>
      <c r="EK376" s="329"/>
      <c r="EL376" s="329"/>
      <c r="EM376" s="329"/>
      <c r="EN376" s="329"/>
      <c r="ER376" s="329"/>
      <c r="ES376" s="329"/>
      <c r="ET376" s="329"/>
      <c r="EU376" s="329"/>
      <c r="EV376" s="329"/>
      <c r="EW376" s="329"/>
      <c r="EX376" s="329"/>
      <c r="EY376" s="329"/>
      <c r="EZ376" s="329"/>
      <c r="FA376" s="329"/>
      <c r="FB376" s="329"/>
      <c r="FC376" s="329"/>
      <c r="FD376" s="329"/>
      <c r="FE376" s="329"/>
      <c r="FF376" s="329"/>
      <c r="FG376" s="329"/>
      <c r="FH376" s="329"/>
      <c r="FI376" s="329"/>
      <c r="FJ376" s="329"/>
      <c r="FL376" s="329"/>
      <c r="FM376" s="329"/>
      <c r="FN376" s="144">
        <v>0</v>
      </c>
      <c r="FQ376" s="329">
        <v>0</v>
      </c>
      <c r="FR376" s="144">
        <v>0</v>
      </c>
      <c r="FS376" s="329">
        <v>0</v>
      </c>
      <c r="FT376" s="144">
        <v>0</v>
      </c>
      <c r="FU376" s="329">
        <v>0</v>
      </c>
      <c r="FV376" s="329">
        <v>0</v>
      </c>
      <c r="FW376" s="329">
        <v>0</v>
      </c>
      <c r="FX376" s="329">
        <v>0</v>
      </c>
      <c r="FY376" s="329">
        <v>0</v>
      </c>
      <c r="FZ376" s="329">
        <v>0</v>
      </c>
      <c r="GA376" s="329">
        <v>0</v>
      </c>
      <c r="GB376" s="329">
        <v>0</v>
      </c>
      <c r="GC376" s="329">
        <v>0</v>
      </c>
      <c r="GD376" s="329">
        <v>0</v>
      </c>
      <c r="GE376" s="329">
        <v>0</v>
      </c>
      <c r="GF376" s="329">
        <v>0</v>
      </c>
      <c r="GG376" s="329">
        <v>0</v>
      </c>
      <c r="GH376" s="329">
        <v>0</v>
      </c>
      <c r="GI376" s="329">
        <v>0</v>
      </c>
      <c r="GJ376" s="329">
        <v>0</v>
      </c>
      <c r="GK376" s="329">
        <v>0</v>
      </c>
      <c r="GL376" s="329">
        <v>0</v>
      </c>
      <c r="GM376" s="329">
        <v>0</v>
      </c>
      <c r="GN376" s="329">
        <v>0</v>
      </c>
      <c r="GO376" s="329">
        <v>0</v>
      </c>
      <c r="GP376" s="144">
        <v>0</v>
      </c>
      <c r="GQ376" s="144">
        <v>0</v>
      </c>
      <c r="GR376" s="144">
        <v>0</v>
      </c>
      <c r="GS376" s="329">
        <v>0</v>
      </c>
      <c r="GT376" s="329">
        <v>0</v>
      </c>
      <c r="GU376" s="329">
        <v>0</v>
      </c>
      <c r="GV376" s="144">
        <v>0</v>
      </c>
      <c r="GW376" s="144">
        <v>0</v>
      </c>
      <c r="GX376" s="144">
        <v>0</v>
      </c>
      <c r="GY376" s="144">
        <v>0</v>
      </c>
      <c r="GZ376" s="144">
        <v>0</v>
      </c>
      <c r="HA376" s="144">
        <v>0</v>
      </c>
      <c r="HB376" s="144">
        <v>0</v>
      </c>
      <c r="HC376" s="144">
        <v>0</v>
      </c>
      <c r="HD376" s="144">
        <v>0</v>
      </c>
      <c r="HE376" s="144">
        <v>0</v>
      </c>
      <c r="HF376" s="144">
        <v>0</v>
      </c>
      <c r="HG376" s="144">
        <v>0</v>
      </c>
      <c r="HH376" s="144">
        <v>0</v>
      </c>
      <c r="HI376" s="144">
        <v>0</v>
      </c>
      <c r="HJ376" s="144">
        <v>0</v>
      </c>
      <c r="HK376" s="144">
        <v>0</v>
      </c>
      <c r="HL376" s="144">
        <v>0</v>
      </c>
      <c r="HM376" s="144">
        <v>0</v>
      </c>
      <c r="HN376" s="144">
        <v>0</v>
      </c>
      <c r="HO376" s="144">
        <v>0</v>
      </c>
      <c r="HP376" s="144">
        <v>0</v>
      </c>
      <c r="HQ376" s="144">
        <v>0</v>
      </c>
      <c r="HR376" s="144">
        <v>0</v>
      </c>
      <c r="HS376" s="144">
        <v>0</v>
      </c>
      <c r="HT376" s="144">
        <v>0</v>
      </c>
      <c r="HU376" s="144">
        <v>0</v>
      </c>
      <c r="HV376" s="144">
        <v>0</v>
      </c>
      <c r="HW376" s="144">
        <v>0</v>
      </c>
      <c r="HX376" s="144">
        <v>0</v>
      </c>
      <c r="HY376" s="144">
        <v>0</v>
      </c>
      <c r="HZ376" s="144">
        <v>0</v>
      </c>
      <c r="IA376" s="144">
        <v>0</v>
      </c>
      <c r="IB376" s="144">
        <v>0</v>
      </c>
      <c r="IC376" s="144">
        <v>0</v>
      </c>
      <c r="ID376" s="144">
        <v>0</v>
      </c>
      <c r="IE376" s="144">
        <v>0</v>
      </c>
      <c r="IF376" s="144">
        <v>0</v>
      </c>
      <c r="IG376" s="144">
        <v>0</v>
      </c>
      <c r="IH376" s="144">
        <v>0</v>
      </c>
      <c r="II376" s="144">
        <v>0</v>
      </c>
      <c r="IJ376" s="144">
        <v>0</v>
      </c>
      <c r="IK376" s="144">
        <v>0</v>
      </c>
      <c r="IL376" s="144">
        <v>0</v>
      </c>
      <c r="IM376" s="144">
        <v>0</v>
      </c>
      <c r="IN376" s="341">
        <f t="shared" si="295"/>
        <v>0</v>
      </c>
      <c r="IO376" s="144">
        <v>0</v>
      </c>
      <c r="IP376" s="144">
        <v>0</v>
      </c>
      <c r="IQ376" s="144">
        <v>0</v>
      </c>
      <c r="IR376" s="144">
        <v>0</v>
      </c>
      <c r="IS376" s="144">
        <v>0</v>
      </c>
      <c r="IT376" s="144">
        <v>0</v>
      </c>
      <c r="IU376" s="144">
        <v>0</v>
      </c>
      <c r="IV376" s="144">
        <v>0</v>
      </c>
      <c r="IW376" s="144">
        <v>0</v>
      </c>
      <c r="IX376" s="144">
        <v>0</v>
      </c>
      <c r="IY376" s="144">
        <v>0</v>
      </c>
      <c r="IZ376" s="144">
        <v>0</v>
      </c>
      <c r="JA376" s="144">
        <v>0</v>
      </c>
      <c r="JB376" s="144">
        <v>0</v>
      </c>
      <c r="JC376" s="343">
        <f t="shared" si="296"/>
        <v>0</v>
      </c>
      <c r="JD376" s="144">
        <v>0</v>
      </c>
      <c r="JE376" s="144">
        <v>0</v>
      </c>
      <c r="JF376" s="362">
        <f t="shared" si="297"/>
        <v>0</v>
      </c>
      <c r="JG376" s="144">
        <v>0</v>
      </c>
      <c r="JH376" s="144">
        <v>0</v>
      </c>
      <c r="JI376" s="144">
        <v>0</v>
      </c>
      <c r="JJ376" s="144">
        <v>0</v>
      </c>
      <c r="JK376" s="144">
        <v>0</v>
      </c>
      <c r="JL376" s="144">
        <v>0</v>
      </c>
      <c r="JM376" s="144">
        <v>0</v>
      </c>
      <c r="JN376" s="341">
        <f t="shared" si="298"/>
        <v>0</v>
      </c>
      <c r="JO376" s="144">
        <v>0</v>
      </c>
      <c r="JP376" s="144">
        <v>0</v>
      </c>
      <c r="JQ376" s="144">
        <v>0</v>
      </c>
      <c r="JR376" s="144">
        <v>0</v>
      </c>
      <c r="JS376" s="144">
        <v>0</v>
      </c>
      <c r="JT376" s="144">
        <v>0</v>
      </c>
      <c r="JU376" s="144">
        <v>0</v>
      </c>
      <c r="JV376" s="341">
        <f t="shared" si="299"/>
        <v>0</v>
      </c>
      <c r="JW376" s="144">
        <v>0</v>
      </c>
      <c r="JX376" s="144">
        <v>0</v>
      </c>
      <c r="JY376" s="144">
        <v>1</v>
      </c>
      <c r="JZ376" s="144">
        <v>1</v>
      </c>
      <c r="KA376" s="144">
        <v>0</v>
      </c>
      <c r="KB376" s="144">
        <v>0</v>
      </c>
      <c r="KC376" s="144">
        <v>0</v>
      </c>
      <c r="KD376" s="144">
        <v>0</v>
      </c>
      <c r="KE376" s="144">
        <v>0</v>
      </c>
      <c r="KF376" s="144">
        <v>0</v>
      </c>
      <c r="KG376" s="144">
        <v>0</v>
      </c>
      <c r="KH376" s="144">
        <v>0</v>
      </c>
      <c r="KI376" s="144">
        <v>0</v>
      </c>
      <c r="KJ376" s="144">
        <v>0</v>
      </c>
      <c r="KK376" s="144">
        <v>0</v>
      </c>
      <c r="KL376" s="144">
        <v>0</v>
      </c>
      <c r="KM376" s="144">
        <v>0</v>
      </c>
      <c r="KN376" s="144">
        <v>0</v>
      </c>
      <c r="KO376" s="144">
        <v>0</v>
      </c>
      <c r="KP376" s="144">
        <v>0</v>
      </c>
      <c r="KQ376" s="144">
        <v>0</v>
      </c>
      <c r="KR376" s="144">
        <v>0</v>
      </c>
      <c r="KS376" s="144">
        <v>0</v>
      </c>
      <c r="KT376" s="144">
        <v>0</v>
      </c>
      <c r="KU376" s="144">
        <v>0</v>
      </c>
      <c r="KV376" s="144">
        <v>0</v>
      </c>
      <c r="KW376" s="144">
        <v>0</v>
      </c>
      <c r="KX376" s="144">
        <v>0</v>
      </c>
      <c r="KY376" s="144">
        <v>0</v>
      </c>
      <c r="KZ376" s="144">
        <v>0</v>
      </c>
      <c r="LA376" s="144">
        <v>0</v>
      </c>
      <c r="LB376" s="144">
        <v>0</v>
      </c>
      <c r="LC376" s="144">
        <v>0</v>
      </c>
      <c r="LD376" s="144">
        <v>0</v>
      </c>
      <c r="LE376" s="144">
        <v>0</v>
      </c>
      <c r="LF376" s="144">
        <v>0</v>
      </c>
      <c r="LG376" s="144">
        <v>0</v>
      </c>
      <c r="LH376" s="144">
        <v>1</v>
      </c>
      <c r="LI376" s="144">
        <v>1</v>
      </c>
      <c r="LJ376" s="144">
        <v>1</v>
      </c>
      <c r="LK376" s="144">
        <v>1</v>
      </c>
      <c r="LL376" s="144">
        <v>1</v>
      </c>
      <c r="LM376" s="473">
        <v>1</v>
      </c>
      <c r="LN376" s="144">
        <v>0</v>
      </c>
      <c r="LO376" s="144">
        <v>0</v>
      </c>
      <c r="LP376" s="144">
        <v>0</v>
      </c>
      <c r="LQ376" s="144">
        <v>0</v>
      </c>
      <c r="LR376" s="144">
        <v>0</v>
      </c>
      <c r="LS376" s="144">
        <v>0</v>
      </c>
      <c r="LT376" s="144">
        <v>0</v>
      </c>
      <c r="LU376" s="144">
        <v>0</v>
      </c>
      <c r="LV376" s="144">
        <v>0</v>
      </c>
      <c r="LW376" s="144">
        <v>0</v>
      </c>
      <c r="LX376" s="144">
        <v>0</v>
      </c>
      <c r="LY376" s="144">
        <v>0</v>
      </c>
      <c r="LZ376" s="144">
        <v>1</v>
      </c>
      <c r="MA376" s="144">
        <v>1</v>
      </c>
      <c r="MB376" s="144">
        <v>0</v>
      </c>
      <c r="MC376" s="144">
        <v>0</v>
      </c>
      <c r="MD376" s="144">
        <v>0</v>
      </c>
      <c r="ME376" s="144">
        <v>0</v>
      </c>
      <c r="MF376" s="144">
        <v>0</v>
      </c>
      <c r="MG376" s="144">
        <v>0</v>
      </c>
      <c r="MH376" s="144">
        <v>0</v>
      </c>
      <c r="MI376" s="144">
        <v>0</v>
      </c>
      <c r="MJ376" s="144">
        <v>0</v>
      </c>
      <c r="MK376" s="144">
        <v>0</v>
      </c>
      <c r="ML376" s="144">
        <v>0</v>
      </c>
      <c r="MM376" s="144">
        <v>0</v>
      </c>
      <c r="MN376" s="144">
        <v>0</v>
      </c>
      <c r="MO376" s="144">
        <v>0</v>
      </c>
      <c r="MP376" s="144">
        <v>0</v>
      </c>
      <c r="MQ376" s="144">
        <v>0</v>
      </c>
      <c r="MR376" s="144">
        <v>0</v>
      </c>
      <c r="MS376" s="144">
        <v>0</v>
      </c>
      <c r="MT376" s="144">
        <v>0</v>
      </c>
      <c r="MU376" s="144">
        <v>0</v>
      </c>
      <c r="MV376" s="144">
        <v>0</v>
      </c>
      <c r="MW376" s="144">
        <v>0</v>
      </c>
      <c r="MX376" s="144">
        <v>0</v>
      </c>
      <c r="MY376" s="144">
        <v>0</v>
      </c>
      <c r="MZ376" s="144">
        <v>0</v>
      </c>
      <c r="NA376" s="144">
        <v>0</v>
      </c>
      <c r="NB376" s="144">
        <v>0</v>
      </c>
      <c r="NC376" s="144">
        <v>0</v>
      </c>
      <c r="ND376" s="144">
        <v>0</v>
      </c>
      <c r="NE376" s="144">
        <v>0</v>
      </c>
      <c r="NF376" s="144">
        <v>0</v>
      </c>
      <c r="NG376" s="144">
        <v>0</v>
      </c>
      <c r="NH376" s="144">
        <v>0</v>
      </c>
      <c r="NI376" s="144">
        <v>0</v>
      </c>
      <c r="NJ376" s="144">
        <v>0</v>
      </c>
      <c r="NK376" s="144">
        <v>0</v>
      </c>
      <c r="NL376" s="144">
        <v>0</v>
      </c>
      <c r="NM376" s="144">
        <v>0</v>
      </c>
      <c r="NN376" s="144">
        <v>0</v>
      </c>
      <c r="NO376" s="144">
        <v>0</v>
      </c>
      <c r="NP376" s="144">
        <v>0</v>
      </c>
      <c r="NQ376" s="144">
        <v>0</v>
      </c>
      <c r="NR376" s="144">
        <v>0</v>
      </c>
      <c r="NS376" s="144">
        <v>0</v>
      </c>
      <c r="NT376" s="144">
        <v>0</v>
      </c>
      <c r="NU376" s="144">
        <v>0</v>
      </c>
      <c r="NV376" s="144">
        <v>0</v>
      </c>
      <c r="NW376" s="144">
        <v>0</v>
      </c>
      <c r="NX376" s="144">
        <v>0</v>
      </c>
      <c r="NY376" s="144">
        <v>0</v>
      </c>
      <c r="NZ376" s="144">
        <v>0</v>
      </c>
      <c r="OA376" s="144">
        <v>0</v>
      </c>
      <c r="OB376" s="144">
        <v>0</v>
      </c>
      <c r="OC376" s="144">
        <v>0</v>
      </c>
      <c r="OD376" s="144">
        <v>0</v>
      </c>
      <c r="OE376" s="144">
        <v>0</v>
      </c>
      <c r="OF376" s="144">
        <v>0</v>
      </c>
      <c r="OG376" s="144">
        <v>0</v>
      </c>
      <c r="OH376" s="144">
        <v>0</v>
      </c>
      <c r="OI376" s="144">
        <v>0</v>
      </c>
      <c r="OJ376" s="144">
        <v>0</v>
      </c>
      <c r="OK376" s="144">
        <v>0</v>
      </c>
      <c r="OL376" s="144">
        <v>0</v>
      </c>
      <c r="OM376" s="144">
        <v>0</v>
      </c>
      <c r="ON376" s="144">
        <v>0</v>
      </c>
      <c r="OO376" s="144">
        <v>0</v>
      </c>
      <c r="OP376" s="144">
        <v>0</v>
      </c>
      <c r="OQ376" s="144">
        <v>0</v>
      </c>
      <c r="OR376" s="144">
        <v>0</v>
      </c>
      <c r="OS376" s="471">
        <v>0</v>
      </c>
      <c r="OT376" s="144">
        <v>0</v>
      </c>
      <c r="OU376" s="144">
        <v>0</v>
      </c>
      <c r="OV376" s="379">
        <v>0</v>
      </c>
      <c r="OW376" s="379">
        <v>0</v>
      </c>
      <c r="OX376" s="473"/>
      <c r="OY376" s="473"/>
      <c r="OZ376" s="473"/>
      <c r="PC376" s="473"/>
    </row>
    <row r="377" spans="1:436" s="144" customFormat="1" x14ac:dyDescent="0.2">
      <c r="A377" s="318"/>
      <c r="B377" s="318">
        <v>20</v>
      </c>
      <c r="C377" s="319">
        <f t="shared" ca="1" si="294"/>
        <v>0</v>
      </c>
      <c r="D377" s="322"/>
      <c r="E377" s="322"/>
      <c r="F377" s="322"/>
      <c r="G377" s="144">
        <v>4</v>
      </c>
      <c r="H377" s="144">
        <v>4</v>
      </c>
      <c r="I377" s="343">
        <v>4</v>
      </c>
      <c r="J377" s="144">
        <v>4</v>
      </c>
      <c r="K377" s="144">
        <v>5</v>
      </c>
      <c r="L377" s="144">
        <v>11</v>
      </c>
      <c r="M377" s="144">
        <v>13</v>
      </c>
      <c r="N377" s="144">
        <v>13</v>
      </c>
      <c r="O377" s="144">
        <v>7</v>
      </c>
      <c r="P377" s="144">
        <v>6</v>
      </c>
      <c r="Q377" s="144">
        <v>5</v>
      </c>
      <c r="R377" s="144">
        <v>5</v>
      </c>
      <c r="S377" s="144">
        <v>6</v>
      </c>
      <c r="T377" s="144">
        <v>2</v>
      </c>
      <c r="U377" s="144">
        <v>4</v>
      </c>
      <c r="V377" s="144">
        <v>4</v>
      </c>
      <c r="W377" s="144">
        <v>4</v>
      </c>
      <c r="X377" s="144">
        <v>5</v>
      </c>
      <c r="Y377" s="144">
        <v>3</v>
      </c>
      <c r="Z377" s="144">
        <v>2</v>
      </c>
      <c r="AA377" s="144">
        <v>2</v>
      </c>
      <c r="AB377" s="144">
        <v>1</v>
      </c>
      <c r="AC377" s="144">
        <v>1</v>
      </c>
      <c r="AD377" s="144">
        <v>1</v>
      </c>
      <c r="AE377" s="144">
        <v>1</v>
      </c>
      <c r="AF377" s="144">
        <v>0</v>
      </c>
      <c r="AG377" s="144">
        <v>0</v>
      </c>
      <c r="AH377" s="144">
        <v>0</v>
      </c>
      <c r="AI377" s="144">
        <v>0</v>
      </c>
      <c r="AJ377" s="144">
        <v>2</v>
      </c>
      <c r="AK377" s="144">
        <v>2</v>
      </c>
      <c r="AL377" s="144">
        <v>2</v>
      </c>
      <c r="AM377" s="144">
        <v>3</v>
      </c>
      <c r="AN377" s="144">
        <v>2</v>
      </c>
      <c r="AO377" s="144">
        <v>2</v>
      </c>
      <c r="AP377" s="363">
        <v>2</v>
      </c>
      <c r="AQ377" s="144">
        <v>2</v>
      </c>
      <c r="AR377" s="144">
        <v>1</v>
      </c>
      <c r="AS377" s="144">
        <v>1</v>
      </c>
      <c r="AT377" s="144">
        <v>1</v>
      </c>
      <c r="AU377" s="144">
        <v>2</v>
      </c>
      <c r="AV377" s="144">
        <v>2</v>
      </c>
      <c r="AW377" s="144">
        <v>2</v>
      </c>
      <c r="AX377" s="144">
        <v>2</v>
      </c>
      <c r="AY377" s="144">
        <v>3</v>
      </c>
      <c r="AZ377" s="144">
        <v>2</v>
      </c>
      <c r="BA377" s="144">
        <v>2</v>
      </c>
      <c r="BB377" s="144">
        <v>3</v>
      </c>
      <c r="BC377" s="144">
        <v>2</v>
      </c>
      <c r="BD377" s="144">
        <v>2</v>
      </c>
      <c r="BE377" s="144">
        <v>2</v>
      </c>
      <c r="BF377" s="144">
        <v>2</v>
      </c>
      <c r="BG377" s="144">
        <v>1</v>
      </c>
      <c r="BH377" s="144">
        <v>1</v>
      </c>
      <c r="BI377" s="144">
        <v>1</v>
      </c>
      <c r="BJ377" s="144">
        <v>1</v>
      </c>
      <c r="BK377" s="144">
        <v>1</v>
      </c>
      <c r="BL377" s="144">
        <v>1</v>
      </c>
      <c r="BM377" s="144">
        <v>1</v>
      </c>
      <c r="BN377" s="144">
        <v>1</v>
      </c>
      <c r="BO377" s="144">
        <v>1</v>
      </c>
      <c r="BP377" s="144">
        <v>1</v>
      </c>
      <c r="BQ377" s="144">
        <v>1</v>
      </c>
      <c r="BR377" s="144">
        <v>1</v>
      </c>
      <c r="BS377" s="343">
        <v>1</v>
      </c>
      <c r="BT377" s="144">
        <v>2</v>
      </c>
      <c r="BU377" s="144">
        <v>2</v>
      </c>
      <c r="BV377" s="144">
        <v>2</v>
      </c>
      <c r="BW377" s="144">
        <v>2</v>
      </c>
      <c r="BX377" s="144">
        <v>2</v>
      </c>
      <c r="BY377" s="144">
        <v>2</v>
      </c>
      <c r="BZ377" s="144">
        <v>2</v>
      </c>
      <c r="CA377" s="144">
        <v>2</v>
      </c>
      <c r="CB377" s="144">
        <v>1</v>
      </c>
      <c r="CC377" s="329">
        <v>1</v>
      </c>
      <c r="CD377" s="329">
        <v>2</v>
      </c>
      <c r="CE377" s="329">
        <v>3</v>
      </c>
      <c r="CF377" s="329">
        <v>4</v>
      </c>
      <c r="CG377" s="144">
        <v>3</v>
      </c>
      <c r="CH377" s="144">
        <v>2</v>
      </c>
      <c r="CI377" s="329">
        <v>2</v>
      </c>
      <c r="CJ377" s="144">
        <v>2</v>
      </c>
      <c r="CK377" s="144">
        <v>2</v>
      </c>
      <c r="CL377" s="144">
        <v>4</v>
      </c>
      <c r="CM377" s="144">
        <v>5</v>
      </c>
      <c r="CN377" s="144">
        <v>5</v>
      </c>
      <c r="CO377" s="144">
        <v>5</v>
      </c>
      <c r="CP377" s="144">
        <v>3</v>
      </c>
      <c r="CQ377" s="144">
        <v>3</v>
      </c>
      <c r="CR377" s="144">
        <v>3</v>
      </c>
      <c r="CS377" s="144">
        <v>1</v>
      </c>
      <c r="CT377" s="144">
        <v>1</v>
      </c>
      <c r="CU377" s="144">
        <v>2</v>
      </c>
      <c r="CV377" s="144">
        <v>1</v>
      </c>
      <c r="CW377" s="144">
        <v>2</v>
      </c>
      <c r="CX377" s="144">
        <v>2</v>
      </c>
      <c r="CY377" s="144">
        <v>2</v>
      </c>
      <c r="CZ377" s="144">
        <v>1</v>
      </c>
      <c r="DA377" s="144">
        <v>1</v>
      </c>
      <c r="DB377" s="144">
        <v>1</v>
      </c>
      <c r="DC377" s="144">
        <v>1</v>
      </c>
      <c r="DD377" s="144">
        <v>4</v>
      </c>
      <c r="DE377" s="144">
        <v>5</v>
      </c>
      <c r="DF377" s="144">
        <v>4.5</v>
      </c>
      <c r="DG377" s="144">
        <v>4</v>
      </c>
      <c r="DH377" s="144">
        <v>4</v>
      </c>
      <c r="DI377" s="144">
        <v>1</v>
      </c>
      <c r="DJ377" s="144">
        <v>1</v>
      </c>
      <c r="DK377" s="144">
        <v>0</v>
      </c>
      <c r="DL377" s="144">
        <v>0</v>
      </c>
      <c r="DM377" s="144">
        <v>0</v>
      </c>
      <c r="DN377" s="144">
        <v>0</v>
      </c>
      <c r="DO377" s="144">
        <v>0</v>
      </c>
      <c r="DP377" s="144">
        <v>0</v>
      </c>
      <c r="DQ377" s="144">
        <v>0</v>
      </c>
      <c r="DR377" s="329">
        <v>0</v>
      </c>
      <c r="DS377" s="144">
        <v>0</v>
      </c>
      <c r="DT377" s="329"/>
      <c r="DU377" s="329"/>
      <c r="DV377" s="329"/>
      <c r="DW377" s="329"/>
      <c r="DX377" s="329"/>
      <c r="DY377" s="329"/>
      <c r="DZ377" s="329"/>
      <c r="EA377" s="329"/>
      <c r="EB377" s="329"/>
      <c r="EC377" s="329"/>
      <c r="ED377" s="329"/>
      <c r="EE377" s="329"/>
      <c r="EF377" s="329"/>
      <c r="EG377" s="329"/>
      <c r="EH377" s="329"/>
      <c r="EI377" s="329"/>
      <c r="EJ377" s="329">
        <v>1</v>
      </c>
      <c r="EK377" s="329">
        <v>1</v>
      </c>
      <c r="EL377" s="329">
        <v>1</v>
      </c>
      <c r="EM377" s="329">
        <v>1</v>
      </c>
      <c r="EN377" s="329">
        <v>2</v>
      </c>
      <c r="EO377" s="144">
        <v>2</v>
      </c>
      <c r="EP377" s="329">
        <v>2</v>
      </c>
      <c r="EQ377" s="329">
        <v>2</v>
      </c>
      <c r="ER377" s="329">
        <v>1</v>
      </c>
      <c r="ES377" s="329">
        <v>1</v>
      </c>
      <c r="ET377" s="329">
        <v>1</v>
      </c>
      <c r="EU377" s="329">
        <v>1</v>
      </c>
      <c r="EV377" s="329">
        <v>1</v>
      </c>
      <c r="EW377" s="329">
        <v>1</v>
      </c>
      <c r="EX377" s="329">
        <v>1</v>
      </c>
      <c r="EY377" s="329">
        <v>1</v>
      </c>
      <c r="EZ377" s="329">
        <v>1</v>
      </c>
      <c r="FA377" s="329">
        <v>1</v>
      </c>
      <c r="FB377" s="329">
        <v>1</v>
      </c>
      <c r="FC377" s="329">
        <v>1</v>
      </c>
      <c r="FD377" s="329">
        <v>1</v>
      </c>
      <c r="FE377" s="329">
        <v>1</v>
      </c>
      <c r="FF377" s="329">
        <v>1</v>
      </c>
      <c r="FG377" s="329">
        <v>1</v>
      </c>
      <c r="FH377" s="329">
        <v>1</v>
      </c>
      <c r="FI377" s="329">
        <v>1</v>
      </c>
      <c r="FJ377" s="329">
        <v>1</v>
      </c>
      <c r="FK377" s="144">
        <v>1</v>
      </c>
      <c r="FL377" s="329">
        <v>1</v>
      </c>
      <c r="FM377" s="329"/>
      <c r="FN377" s="144">
        <v>0</v>
      </c>
      <c r="FQ377" s="329">
        <v>0</v>
      </c>
      <c r="FR377" s="144">
        <v>0</v>
      </c>
      <c r="FS377" s="329">
        <v>0</v>
      </c>
      <c r="FT377" s="144">
        <v>0</v>
      </c>
      <c r="FU377" s="329">
        <v>0</v>
      </c>
      <c r="FV377" s="329">
        <v>0</v>
      </c>
      <c r="FW377" s="329">
        <v>0</v>
      </c>
      <c r="FX377" s="329">
        <v>0</v>
      </c>
      <c r="FY377" s="329">
        <v>0</v>
      </c>
      <c r="FZ377" s="329">
        <v>0</v>
      </c>
      <c r="GA377" s="329">
        <v>0</v>
      </c>
      <c r="GB377" s="329">
        <v>1</v>
      </c>
      <c r="GC377" s="329">
        <v>1</v>
      </c>
      <c r="GD377" s="329">
        <v>0</v>
      </c>
      <c r="GE377" s="329">
        <v>0</v>
      </c>
      <c r="GF377" s="329">
        <v>0</v>
      </c>
      <c r="GG377" s="329">
        <v>0</v>
      </c>
      <c r="GH377" s="329">
        <v>0</v>
      </c>
      <c r="GI377" s="329">
        <v>0</v>
      </c>
      <c r="GJ377" s="329">
        <v>0</v>
      </c>
      <c r="GK377" s="329">
        <v>0</v>
      </c>
      <c r="GL377" s="329">
        <v>0</v>
      </c>
      <c r="GM377" s="329">
        <v>0</v>
      </c>
      <c r="GN377" s="329">
        <v>0</v>
      </c>
      <c r="GO377" s="329">
        <v>0</v>
      </c>
      <c r="GP377" s="144">
        <v>0</v>
      </c>
      <c r="GQ377" s="329">
        <v>0</v>
      </c>
      <c r="GR377" s="329">
        <v>0</v>
      </c>
      <c r="GS377" s="329">
        <v>0</v>
      </c>
      <c r="GT377" s="329">
        <v>0</v>
      </c>
      <c r="GU377" s="329">
        <v>0</v>
      </c>
      <c r="GV377" s="144">
        <v>0</v>
      </c>
      <c r="GW377" s="144">
        <v>0</v>
      </c>
      <c r="GX377" s="144">
        <v>0</v>
      </c>
      <c r="GY377" s="144">
        <v>0</v>
      </c>
      <c r="GZ377" s="144">
        <v>0</v>
      </c>
      <c r="HA377" s="144">
        <v>0</v>
      </c>
      <c r="HB377" s="144">
        <v>0</v>
      </c>
      <c r="HC377" s="144">
        <v>0</v>
      </c>
      <c r="HD377" s="144">
        <v>0</v>
      </c>
      <c r="HE377" s="144">
        <v>0</v>
      </c>
      <c r="HF377" s="144">
        <v>0</v>
      </c>
      <c r="HG377" s="144">
        <v>4</v>
      </c>
      <c r="HH377" s="144">
        <v>4</v>
      </c>
      <c r="HI377" s="144">
        <v>4</v>
      </c>
      <c r="HJ377" s="144">
        <v>0</v>
      </c>
      <c r="HK377" s="144">
        <v>0</v>
      </c>
      <c r="HL377" s="144">
        <v>0</v>
      </c>
      <c r="HM377" s="144">
        <v>0</v>
      </c>
      <c r="HN377" s="144">
        <v>0</v>
      </c>
      <c r="HO377" s="144">
        <v>0</v>
      </c>
      <c r="HP377" s="144">
        <v>0</v>
      </c>
      <c r="HQ377" s="144">
        <v>0</v>
      </c>
      <c r="HR377" s="144">
        <v>0</v>
      </c>
      <c r="HS377" s="144">
        <v>0</v>
      </c>
      <c r="HT377" s="144">
        <v>0</v>
      </c>
      <c r="HU377" s="144">
        <v>0</v>
      </c>
      <c r="HV377" s="144">
        <v>0</v>
      </c>
      <c r="HW377" s="144">
        <v>0</v>
      </c>
      <c r="HX377" s="144">
        <v>0</v>
      </c>
      <c r="HY377" s="144">
        <v>0</v>
      </c>
      <c r="HZ377" s="144">
        <v>0</v>
      </c>
      <c r="IA377" s="144">
        <v>0</v>
      </c>
      <c r="IB377" s="144">
        <v>0</v>
      </c>
      <c r="IC377" s="144">
        <v>0</v>
      </c>
      <c r="ID377" s="144">
        <v>0</v>
      </c>
      <c r="IE377" s="144">
        <v>0</v>
      </c>
      <c r="IF377" s="144">
        <v>0</v>
      </c>
      <c r="IG377" s="144">
        <v>0</v>
      </c>
      <c r="IH377" s="144">
        <v>0</v>
      </c>
      <c r="II377" s="144">
        <v>0</v>
      </c>
      <c r="IJ377" s="144">
        <v>0</v>
      </c>
      <c r="IK377" s="144">
        <v>1</v>
      </c>
      <c r="IL377" s="144">
        <v>1</v>
      </c>
      <c r="IM377" s="144">
        <v>1</v>
      </c>
      <c r="IN377" s="341">
        <f t="shared" si="295"/>
        <v>1</v>
      </c>
      <c r="IO377" s="144">
        <v>1</v>
      </c>
      <c r="IP377" s="144">
        <v>1</v>
      </c>
      <c r="IQ377" s="144">
        <v>1</v>
      </c>
      <c r="IR377" s="144">
        <v>1</v>
      </c>
      <c r="IS377" s="144">
        <v>1</v>
      </c>
      <c r="IT377" s="144">
        <v>1</v>
      </c>
      <c r="IU377" s="144">
        <v>1</v>
      </c>
      <c r="IV377" s="144">
        <v>1</v>
      </c>
      <c r="IW377" s="144">
        <v>1</v>
      </c>
      <c r="IX377" s="144">
        <v>1</v>
      </c>
      <c r="IY377" s="144">
        <v>0</v>
      </c>
      <c r="IZ377" s="144">
        <v>0</v>
      </c>
      <c r="JA377" s="144">
        <v>0</v>
      </c>
      <c r="JB377" s="144">
        <v>0</v>
      </c>
      <c r="JC377" s="343">
        <f t="shared" si="296"/>
        <v>0</v>
      </c>
      <c r="JD377" s="144">
        <v>0</v>
      </c>
      <c r="JE377" s="144">
        <v>0</v>
      </c>
      <c r="JF377" s="362">
        <f t="shared" si="297"/>
        <v>0</v>
      </c>
      <c r="JG377" s="144">
        <v>0</v>
      </c>
      <c r="JH377" s="144">
        <v>0</v>
      </c>
      <c r="JI377" s="144">
        <v>0</v>
      </c>
      <c r="JJ377" s="144">
        <v>1</v>
      </c>
      <c r="JK377" s="144">
        <v>1</v>
      </c>
      <c r="JL377" s="144">
        <v>1</v>
      </c>
      <c r="JM377" s="144">
        <v>1</v>
      </c>
      <c r="JN377" s="341">
        <f t="shared" si="298"/>
        <v>1</v>
      </c>
      <c r="JO377" s="144">
        <v>1</v>
      </c>
      <c r="JP377" s="144">
        <v>1</v>
      </c>
      <c r="JQ377" s="144">
        <v>0</v>
      </c>
      <c r="JR377" s="144">
        <v>0</v>
      </c>
      <c r="JS377" s="144">
        <v>0</v>
      </c>
      <c r="JT377" s="144">
        <v>0</v>
      </c>
      <c r="JU377" s="144">
        <v>0</v>
      </c>
      <c r="JV377" s="341">
        <f t="shared" si="299"/>
        <v>0</v>
      </c>
      <c r="JW377" s="144">
        <v>0</v>
      </c>
      <c r="JX377" s="144">
        <v>0</v>
      </c>
      <c r="JY377" s="144">
        <v>0</v>
      </c>
      <c r="JZ377" s="144">
        <v>0</v>
      </c>
      <c r="KA377" s="144">
        <v>0</v>
      </c>
      <c r="KB377" s="144">
        <v>0</v>
      </c>
      <c r="KC377" s="144">
        <v>0</v>
      </c>
      <c r="KD377" s="144">
        <v>0</v>
      </c>
      <c r="KE377" s="144">
        <v>0</v>
      </c>
      <c r="KF377" s="144">
        <v>0</v>
      </c>
      <c r="KG377" s="144">
        <v>0</v>
      </c>
      <c r="KH377" s="144">
        <v>0</v>
      </c>
      <c r="KI377" s="144">
        <v>0</v>
      </c>
      <c r="KJ377" s="144">
        <v>0</v>
      </c>
      <c r="KK377" s="144">
        <v>0</v>
      </c>
      <c r="KL377" s="144">
        <v>0</v>
      </c>
      <c r="KM377" s="144">
        <v>0</v>
      </c>
      <c r="KN377" s="144">
        <v>0</v>
      </c>
      <c r="KO377" s="144">
        <v>0</v>
      </c>
      <c r="KP377" s="144">
        <v>0</v>
      </c>
      <c r="KQ377" s="144">
        <v>0</v>
      </c>
      <c r="KR377" s="144">
        <v>0</v>
      </c>
      <c r="KS377" s="144">
        <v>0</v>
      </c>
      <c r="KT377" s="144">
        <v>0</v>
      </c>
      <c r="KU377" s="144">
        <v>0</v>
      </c>
      <c r="KV377" s="144">
        <v>0</v>
      </c>
      <c r="KW377" s="144">
        <v>0</v>
      </c>
      <c r="KX377" s="144">
        <v>0</v>
      </c>
      <c r="KY377" s="144">
        <v>1</v>
      </c>
      <c r="KZ377" s="144">
        <v>1</v>
      </c>
      <c r="LA377" s="144">
        <v>1</v>
      </c>
      <c r="LB377" s="144">
        <v>1</v>
      </c>
      <c r="LC377" s="144">
        <v>1</v>
      </c>
      <c r="LD377" s="144">
        <v>1</v>
      </c>
      <c r="LE377" s="144">
        <v>0</v>
      </c>
      <c r="LF377" s="144">
        <v>0</v>
      </c>
      <c r="LG377" s="144">
        <v>0</v>
      </c>
      <c r="LH377" s="144">
        <v>0</v>
      </c>
      <c r="LI377" s="144">
        <v>0</v>
      </c>
      <c r="LJ377" s="144">
        <v>0</v>
      </c>
      <c r="LK377" s="144">
        <v>0</v>
      </c>
      <c r="LL377" s="144">
        <v>0</v>
      </c>
      <c r="LM377" s="473">
        <v>0</v>
      </c>
      <c r="LN377" s="144">
        <v>0</v>
      </c>
      <c r="LO377" s="144">
        <v>0</v>
      </c>
      <c r="LP377" s="144">
        <v>0</v>
      </c>
      <c r="LQ377" s="144">
        <v>0</v>
      </c>
      <c r="LR377" s="144">
        <v>0</v>
      </c>
      <c r="LS377" s="144">
        <v>0</v>
      </c>
      <c r="LT377" s="144">
        <v>0</v>
      </c>
      <c r="LU377" s="144">
        <v>0</v>
      </c>
      <c r="LV377" s="144">
        <v>0</v>
      </c>
      <c r="LW377" s="144">
        <v>0</v>
      </c>
      <c r="LX377" s="144">
        <v>0</v>
      </c>
      <c r="LY377" s="144">
        <v>0</v>
      </c>
      <c r="LZ377" s="144">
        <v>1</v>
      </c>
      <c r="MA377" s="144">
        <v>1</v>
      </c>
      <c r="MB377" s="144">
        <v>1</v>
      </c>
      <c r="MC377" s="144">
        <v>1</v>
      </c>
      <c r="MD377" s="144">
        <v>1</v>
      </c>
      <c r="ME377" s="144">
        <v>1</v>
      </c>
      <c r="MF377" s="144">
        <v>1</v>
      </c>
      <c r="MG377" s="144">
        <v>0</v>
      </c>
      <c r="MH377" s="144">
        <v>0</v>
      </c>
      <c r="MI377" s="144">
        <v>0</v>
      </c>
      <c r="MJ377" s="144">
        <v>0</v>
      </c>
      <c r="MK377" s="144">
        <v>0</v>
      </c>
      <c r="ML377" s="144">
        <v>0</v>
      </c>
      <c r="MM377" s="144">
        <v>0</v>
      </c>
      <c r="MN377" s="144">
        <v>0</v>
      </c>
      <c r="MO377" s="144">
        <v>0</v>
      </c>
      <c r="MP377" s="144">
        <v>0</v>
      </c>
      <c r="MQ377" s="144">
        <v>0</v>
      </c>
      <c r="MR377" s="144">
        <v>0</v>
      </c>
      <c r="MS377" s="144">
        <v>0</v>
      </c>
      <c r="MT377" s="144">
        <v>0</v>
      </c>
      <c r="MU377" s="144">
        <v>0</v>
      </c>
      <c r="MV377" s="144">
        <v>0</v>
      </c>
      <c r="MW377" s="144">
        <v>0</v>
      </c>
      <c r="MX377" s="144">
        <v>0</v>
      </c>
      <c r="MY377" s="144">
        <v>0</v>
      </c>
      <c r="MZ377" s="144">
        <v>0</v>
      </c>
      <c r="NA377" s="144">
        <v>0</v>
      </c>
      <c r="NB377" s="144">
        <v>0</v>
      </c>
      <c r="NC377" s="144">
        <v>0</v>
      </c>
      <c r="ND377" s="144">
        <v>0</v>
      </c>
      <c r="NE377" s="144">
        <v>0</v>
      </c>
      <c r="NF377" s="144">
        <v>0</v>
      </c>
      <c r="NG377" s="144">
        <v>0</v>
      </c>
      <c r="NH377" s="144">
        <v>0</v>
      </c>
      <c r="NI377" s="144">
        <v>0</v>
      </c>
      <c r="NJ377" s="144">
        <v>0</v>
      </c>
      <c r="NK377" s="144">
        <v>0</v>
      </c>
      <c r="NL377" s="144">
        <v>0</v>
      </c>
      <c r="NM377" s="144">
        <v>0</v>
      </c>
      <c r="NN377" s="144">
        <v>0</v>
      </c>
      <c r="NO377" s="144">
        <v>0</v>
      </c>
      <c r="NP377" s="144">
        <v>0</v>
      </c>
      <c r="NQ377" s="144">
        <v>0</v>
      </c>
      <c r="NR377" s="144">
        <v>0</v>
      </c>
      <c r="NS377" s="144">
        <v>0</v>
      </c>
      <c r="NT377" s="144">
        <v>0</v>
      </c>
      <c r="NU377" s="144">
        <v>0</v>
      </c>
      <c r="NV377" s="144">
        <v>0</v>
      </c>
      <c r="NW377" s="144">
        <v>0</v>
      </c>
      <c r="NX377" s="144">
        <v>0</v>
      </c>
      <c r="NY377" s="144">
        <v>0</v>
      </c>
      <c r="NZ377" s="144">
        <v>0</v>
      </c>
      <c r="OA377" s="144">
        <v>0</v>
      </c>
      <c r="OB377" s="144">
        <v>0</v>
      </c>
      <c r="OC377" s="144">
        <v>0</v>
      </c>
      <c r="OD377" s="144">
        <v>0</v>
      </c>
      <c r="OE377" s="144">
        <v>0</v>
      </c>
      <c r="OF377" s="144">
        <v>0</v>
      </c>
      <c r="OG377" s="144">
        <v>0</v>
      </c>
      <c r="OH377" s="144">
        <v>0</v>
      </c>
      <c r="OI377" s="144">
        <v>0</v>
      </c>
      <c r="OJ377" s="144">
        <v>0</v>
      </c>
      <c r="OK377" s="144">
        <v>0</v>
      </c>
      <c r="OL377" s="144">
        <v>0</v>
      </c>
      <c r="OM377" s="144">
        <v>0</v>
      </c>
      <c r="ON377" s="144">
        <v>0</v>
      </c>
      <c r="OO377" s="144">
        <v>0</v>
      </c>
      <c r="OP377" s="144">
        <v>0</v>
      </c>
      <c r="OQ377" s="144">
        <v>0</v>
      </c>
      <c r="OR377" s="144">
        <v>0</v>
      </c>
      <c r="OS377" s="471">
        <v>0</v>
      </c>
      <c r="OT377" s="144">
        <v>0</v>
      </c>
      <c r="OU377" s="144">
        <v>0</v>
      </c>
      <c r="OV377" s="379">
        <v>0</v>
      </c>
      <c r="OW377" s="379">
        <v>0</v>
      </c>
      <c r="OX377" s="473"/>
      <c r="OY377" s="473"/>
      <c r="OZ377" s="473"/>
      <c r="PC377" s="473"/>
    </row>
    <row r="378" spans="1:436" s="144" customFormat="1" x14ac:dyDescent="0.2">
      <c r="A378" s="55"/>
      <c r="B378" s="318">
        <v>21</v>
      </c>
      <c r="C378" s="319">
        <f t="shared" ca="1" si="294"/>
        <v>0</v>
      </c>
      <c r="D378" s="322"/>
      <c r="E378" s="322"/>
      <c r="F378" s="322"/>
      <c r="G378" s="144">
        <v>3</v>
      </c>
      <c r="H378" s="144">
        <v>2</v>
      </c>
      <c r="I378" s="343">
        <v>1.5</v>
      </c>
      <c r="J378" s="144">
        <v>1</v>
      </c>
      <c r="K378" s="144">
        <v>0</v>
      </c>
      <c r="L378" s="144">
        <v>1</v>
      </c>
      <c r="M378" s="144">
        <v>1</v>
      </c>
      <c r="N378" s="144">
        <v>2</v>
      </c>
      <c r="O378" s="144">
        <v>1</v>
      </c>
      <c r="P378" s="144">
        <v>0</v>
      </c>
      <c r="Q378" s="144">
        <v>0</v>
      </c>
      <c r="R378" s="144">
        <v>0</v>
      </c>
      <c r="S378" s="144">
        <v>0</v>
      </c>
      <c r="T378" s="144">
        <v>0</v>
      </c>
      <c r="U378" s="144">
        <v>0</v>
      </c>
      <c r="V378" s="144">
        <v>0</v>
      </c>
      <c r="W378" s="144">
        <v>0</v>
      </c>
      <c r="X378" s="144">
        <v>0</v>
      </c>
      <c r="Y378" s="144">
        <v>0</v>
      </c>
      <c r="Z378" s="144">
        <v>0</v>
      </c>
      <c r="AA378" s="144">
        <v>0</v>
      </c>
      <c r="AB378" s="144">
        <v>0</v>
      </c>
      <c r="AC378" s="144">
        <v>0</v>
      </c>
      <c r="AD378" s="144">
        <v>0</v>
      </c>
      <c r="AE378" s="144">
        <v>1</v>
      </c>
      <c r="AF378" s="144">
        <v>1</v>
      </c>
      <c r="AG378" s="144">
        <v>2</v>
      </c>
      <c r="AH378" s="144">
        <v>1</v>
      </c>
      <c r="AI378" s="144">
        <v>1</v>
      </c>
      <c r="AJ378" s="144">
        <v>1</v>
      </c>
      <c r="AK378" s="144">
        <v>1</v>
      </c>
      <c r="AL378" s="144">
        <v>2</v>
      </c>
      <c r="AM378" s="144">
        <v>2</v>
      </c>
      <c r="AN378" s="144">
        <v>2</v>
      </c>
      <c r="AO378" s="144">
        <v>0</v>
      </c>
      <c r="AP378" s="363">
        <v>0</v>
      </c>
      <c r="AQ378" s="144">
        <v>0</v>
      </c>
      <c r="AR378" s="144">
        <v>0</v>
      </c>
      <c r="AS378" s="144">
        <v>0</v>
      </c>
      <c r="AT378" s="144">
        <v>0</v>
      </c>
      <c r="AU378" s="144">
        <v>0</v>
      </c>
      <c r="AV378" s="144">
        <v>0</v>
      </c>
      <c r="AW378" s="144">
        <v>0</v>
      </c>
      <c r="AX378" s="144">
        <v>0</v>
      </c>
      <c r="AY378" s="144">
        <v>0</v>
      </c>
      <c r="AZ378" s="144">
        <v>0</v>
      </c>
      <c r="BA378" s="144">
        <v>0</v>
      </c>
      <c r="BB378" s="144">
        <v>0</v>
      </c>
      <c r="BC378" s="144">
        <v>0</v>
      </c>
      <c r="BD378" s="144">
        <v>0</v>
      </c>
      <c r="BE378" s="144">
        <v>0</v>
      </c>
      <c r="BF378" s="144">
        <v>1</v>
      </c>
      <c r="BG378" s="144">
        <v>1</v>
      </c>
      <c r="BH378" s="144">
        <v>0</v>
      </c>
      <c r="BI378" s="144">
        <v>0</v>
      </c>
      <c r="BJ378" s="144">
        <v>1</v>
      </c>
      <c r="BK378" s="144">
        <v>1</v>
      </c>
      <c r="BL378" s="144">
        <v>1</v>
      </c>
      <c r="BM378" s="144">
        <v>0</v>
      </c>
      <c r="BN378" s="144">
        <v>0</v>
      </c>
      <c r="BO378" s="144">
        <v>0</v>
      </c>
      <c r="BP378" s="144">
        <v>0</v>
      </c>
      <c r="BQ378" s="144">
        <v>0</v>
      </c>
      <c r="BR378" s="144">
        <v>0</v>
      </c>
      <c r="BS378" s="343">
        <v>0</v>
      </c>
      <c r="BT378" s="144">
        <v>0</v>
      </c>
      <c r="BU378" s="144">
        <v>0</v>
      </c>
      <c r="BV378" s="144">
        <v>0</v>
      </c>
      <c r="BW378" s="144">
        <v>0</v>
      </c>
      <c r="BX378" s="144">
        <v>0</v>
      </c>
      <c r="BY378" s="144">
        <v>0</v>
      </c>
      <c r="BZ378" s="144">
        <v>2</v>
      </c>
      <c r="CA378" s="144">
        <v>2</v>
      </c>
      <c r="CB378" s="144">
        <v>1</v>
      </c>
      <c r="CC378" s="329">
        <v>1</v>
      </c>
      <c r="CD378" s="329">
        <v>1</v>
      </c>
      <c r="CE378" s="329">
        <v>1</v>
      </c>
      <c r="CF378" s="329">
        <v>0</v>
      </c>
      <c r="CG378" s="144">
        <v>0</v>
      </c>
      <c r="CH378" s="144">
        <v>1</v>
      </c>
      <c r="CI378" s="329">
        <v>1</v>
      </c>
      <c r="CJ378" s="144">
        <v>1</v>
      </c>
      <c r="CK378" s="144">
        <v>1</v>
      </c>
      <c r="CL378" s="144">
        <v>2</v>
      </c>
      <c r="CM378" s="144">
        <v>1</v>
      </c>
      <c r="CN378" s="144">
        <v>0</v>
      </c>
      <c r="CO378" s="144">
        <v>0</v>
      </c>
      <c r="CP378" s="144">
        <v>0</v>
      </c>
      <c r="CQ378" s="144">
        <v>0</v>
      </c>
      <c r="CR378" s="144">
        <v>0</v>
      </c>
      <c r="CS378" s="144">
        <v>0</v>
      </c>
      <c r="CT378" s="144">
        <v>0</v>
      </c>
      <c r="CU378" s="144">
        <v>0</v>
      </c>
      <c r="CV378" s="144">
        <v>0</v>
      </c>
      <c r="CW378" s="144">
        <v>0</v>
      </c>
      <c r="CX378" s="144">
        <v>0</v>
      </c>
      <c r="CY378" s="144">
        <v>0</v>
      </c>
      <c r="CZ378" s="144">
        <v>0</v>
      </c>
      <c r="DA378" s="144">
        <v>0</v>
      </c>
      <c r="DB378" s="144">
        <v>0</v>
      </c>
      <c r="DC378" s="144">
        <v>0</v>
      </c>
      <c r="DD378" s="144">
        <v>0</v>
      </c>
      <c r="DE378" s="144">
        <v>0</v>
      </c>
      <c r="DF378" s="144">
        <v>0</v>
      </c>
      <c r="DG378" s="144">
        <v>0</v>
      </c>
      <c r="DH378" s="144">
        <v>0</v>
      </c>
      <c r="DI378" s="144">
        <v>0</v>
      </c>
      <c r="DJ378" s="144">
        <v>0</v>
      </c>
      <c r="DK378" s="144">
        <v>0</v>
      </c>
      <c r="DL378" s="144">
        <v>0</v>
      </c>
      <c r="DM378" s="144">
        <v>0</v>
      </c>
      <c r="DN378" s="144">
        <v>0</v>
      </c>
      <c r="DO378" s="144">
        <v>0</v>
      </c>
      <c r="DP378" s="144">
        <v>0</v>
      </c>
      <c r="DQ378" s="144">
        <v>0</v>
      </c>
      <c r="DR378" s="329">
        <v>0</v>
      </c>
      <c r="DS378" s="144">
        <v>0</v>
      </c>
      <c r="DT378" s="329"/>
      <c r="DU378" s="329"/>
      <c r="DV378" s="329"/>
      <c r="DW378" s="329"/>
      <c r="DX378" s="329"/>
      <c r="DY378" s="329"/>
      <c r="DZ378" s="329"/>
      <c r="EA378" s="329"/>
      <c r="EB378" s="329"/>
      <c r="EC378" s="329"/>
      <c r="ED378" s="329"/>
      <c r="EE378" s="329"/>
      <c r="EF378" s="329"/>
      <c r="EG378" s="329"/>
      <c r="EH378" s="329"/>
      <c r="EI378" s="329"/>
      <c r="EJ378" s="329"/>
      <c r="EK378" s="329"/>
      <c r="EL378" s="329"/>
      <c r="EM378" s="329"/>
      <c r="EN378" s="329"/>
      <c r="EP378" s="329"/>
      <c r="EQ378" s="329"/>
      <c r="ER378" s="329"/>
      <c r="ES378" s="329"/>
      <c r="ET378" s="329"/>
      <c r="EU378" s="329"/>
      <c r="EV378" s="329"/>
      <c r="EW378" s="329"/>
      <c r="EX378" s="329"/>
      <c r="EY378" s="329"/>
      <c r="EZ378" s="329"/>
      <c r="FA378" s="329"/>
      <c r="FB378" s="329"/>
      <c r="FC378" s="329"/>
      <c r="FD378" s="329"/>
      <c r="FE378" s="329"/>
      <c r="FF378" s="329"/>
      <c r="FG378" s="329"/>
      <c r="FH378" s="329"/>
      <c r="FI378" s="329"/>
      <c r="FJ378" s="329"/>
      <c r="FL378" s="329"/>
      <c r="FM378" s="329"/>
      <c r="FN378" s="144">
        <v>0</v>
      </c>
      <c r="FQ378" s="329">
        <v>0</v>
      </c>
      <c r="FR378" s="144">
        <v>0</v>
      </c>
      <c r="FS378" s="329">
        <v>0</v>
      </c>
      <c r="FT378" s="144">
        <v>0</v>
      </c>
      <c r="FU378" s="329">
        <v>0</v>
      </c>
      <c r="FV378" s="329">
        <v>0</v>
      </c>
      <c r="FW378" s="329">
        <v>0</v>
      </c>
      <c r="FX378" s="329">
        <v>0</v>
      </c>
      <c r="FY378" s="329">
        <v>0</v>
      </c>
      <c r="FZ378" s="329">
        <v>0</v>
      </c>
      <c r="GA378" s="329">
        <v>0</v>
      </c>
      <c r="GB378" s="329">
        <v>0</v>
      </c>
      <c r="GC378" s="329">
        <v>0</v>
      </c>
      <c r="GD378" s="329">
        <v>0</v>
      </c>
      <c r="GE378" s="329">
        <v>0</v>
      </c>
      <c r="GF378" s="329">
        <v>0</v>
      </c>
      <c r="GG378" s="329">
        <v>0</v>
      </c>
      <c r="GH378" s="329">
        <v>0</v>
      </c>
      <c r="GI378" s="329">
        <v>0</v>
      </c>
      <c r="GJ378" s="329">
        <v>0</v>
      </c>
      <c r="GK378" s="329">
        <v>0</v>
      </c>
      <c r="GL378" s="329">
        <v>0</v>
      </c>
      <c r="GM378" s="329">
        <v>0</v>
      </c>
      <c r="GN378" s="329">
        <v>0</v>
      </c>
      <c r="GO378" s="329">
        <v>0</v>
      </c>
      <c r="GP378" s="144">
        <v>0</v>
      </c>
      <c r="GQ378" s="329">
        <v>0</v>
      </c>
      <c r="GR378" s="329">
        <v>0</v>
      </c>
      <c r="GS378" s="329">
        <v>0</v>
      </c>
      <c r="GT378" s="329">
        <v>0</v>
      </c>
      <c r="GU378" s="329">
        <v>0</v>
      </c>
      <c r="GV378" s="144">
        <v>0</v>
      </c>
      <c r="GW378" s="144">
        <v>0</v>
      </c>
      <c r="GX378" s="144">
        <v>0</v>
      </c>
      <c r="GY378" s="144">
        <v>0</v>
      </c>
      <c r="GZ378" s="144">
        <v>0</v>
      </c>
      <c r="HA378" s="144">
        <v>0</v>
      </c>
      <c r="HB378" s="144">
        <v>0</v>
      </c>
      <c r="HC378" s="144">
        <v>0</v>
      </c>
      <c r="HD378" s="144">
        <v>0</v>
      </c>
      <c r="HE378" s="144">
        <v>0</v>
      </c>
      <c r="HF378" s="144">
        <v>0</v>
      </c>
      <c r="HG378" s="144">
        <v>1</v>
      </c>
      <c r="HH378" s="144">
        <v>1</v>
      </c>
      <c r="HI378" s="144">
        <v>1</v>
      </c>
      <c r="HJ378" s="144">
        <v>0</v>
      </c>
      <c r="HK378" s="144">
        <v>1</v>
      </c>
      <c r="HL378" s="144">
        <v>1</v>
      </c>
      <c r="HM378" s="144">
        <v>0</v>
      </c>
      <c r="HN378" s="144">
        <v>0</v>
      </c>
      <c r="HO378" s="144">
        <v>0</v>
      </c>
      <c r="HP378" s="144">
        <v>0</v>
      </c>
      <c r="HQ378" s="144">
        <v>0</v>
      </c>
      <c r="HR378" s="144">
        <v>0</v>
      </c>
      <c r="HS378" s="144">
        <v>0</v>
      </c>
      <c r="HT378" s="144">
        <v>0</v>
      </c>
      <c r="HU378" s="144">
        <v>0</v>
      </c>
      <c r="HV378" s="144">
        <v>0</v>
      </c>
      <c r="HW378" s="144">
        <v>0</v>
      </c>
      <c r="HX378" s="144">
        <v>0</v>
      </c>
      <c r="HY378" s="144">
        <v>0</v>
      </c>
      <c r="HZ378" s="144">
        <v>0</v>
      </c>
      <c r="IA378" s="144">
        <v>0</v>
      </c>
      <c r="IB378" s="144">
        <v>0</v>
      </c>
      <c r="IC378" s="144">
        <v>0</v>
      </c>
      <c r="ID378" s="144">
        <v>0</v>
      </c>
      <c r="IE378" s="144">
        <v>0</v>
      </c>
      <c r="IF378" s="144">
        <v>0</v>
      </c>
      <c r="IG378" s="144">
        <v>0</v>
      </c>
      <c r="IH378" s="144">
        <v>0</v>
      </c>
      <c r="II378" s="144">
        <v>0</v>
      </c>
      <c r="IJ378" s="144">
        <v>0</v>
      </c>
      <c r="IK378" s="144">
        <v>0</v>
      </c>
      <c r="IL378" s="144">
        <v>0</v>
      </c>
      <c r="IM378" s="144">
        <v>1</v>
      </c>
      <c r="IN378" s="341">
        <f t="shared" si="295"/>
        <v>0.5</v>
      </c>
      <c r="IO378" s="144">
        <v>0</v>
      </c>
      <c r="IP378" s="144">
        <v>0</v>
      </c>
      <c r="IQ378" s="144">
        <v>0</v>
      </c>
      <c r="IR378" s="144">
        <v>0</v>
      </c>
      <c r="IS378" s="144">
        <v>0</v>
      </c>
      <c r="IT378" s="144">
        <v>0</v>
      </c>
      <c r="IU378" s="144">
        <v>0</v>
      </c>
      <c r="IV378" s="144">
        <v>0</v>
      </c>
      <c r="IW378" s="144">
        <v>0</v>
      </c>
      <c r="IX378" s="144">
        <v>0</v>
      </c>
      <c r="IY378" s="144">
        <v>0</v>
      </c>
      <c r="IZ378" s="144">
        <v>0</v>
      </c>
      <c r="JA378" s="144">
        <v>0</v>
      </c>
      <c r="JB378" s="144">
        <v>1</v>
      </c>
      <c r="JC378" s="343">
        <f t="shared" si="296"/>
        <v>1</v>
      </c>
      <c r="JD378" s="144">
        <v>1</v>
      </c>
      <c r="JE378" s="144">
        <v>1</v>
      </c>
      <c r="JF378" s="362">
        <f t="shared" si="297"/>
        <v>1</v>
      </c>
      <c r="JG378" s="144">
        <v>1</v>
      </c>
      <c r="JH378" s="144">
        <v>0</v>
      </c>
      <c r="JI378" s="144">
        <v>0</v>
      </c>
      <c r="JJ378" s="144">
        <v>0</v>
      </c>
      <c r="JK378" s="144">
        <v>0</v>
      </c>
      <c r="JL378" s="144">
        <v>0</v>
      </c>
      <c r="JM378" s="144">
        <v>0</v>
      </c>
      <c r="JN378" s="341">
        <f t="shared" si="298"/>
        <v>0</v>
      </c>
      <c r="JO378" s="144">
        <v>0</v>
      </c>
      <c r="JP378" s="144">
        <v>0</v>
      </c>
      <c r="JQ378" s="144">
        <v>0</v>
      </c>
      <c r="JR378" s="144">
        <v>0</v>
      </c>
      <c r="JS378" s="144">
        <v>0</v>
      </c>
      <c r="JT378" s="144">
        <v>0</v>
      </c>
      <c r="JU378" s="144">
        <v>0</v>
      </c>
      <c r="JV378" s="341">
        <f t="shared" si="299"/>
        <v>0.5</v>
      </c>
      <c r="JW378" s="144">
        <v>1</v>
      </c>
      <c r="JX378" s="144">
        <v>1</v>
      </c>
      <c r="JY378" s="144">
        <v>1</v>
      </c>
      <c r="JZ378" s="144">
        <v>1</v>
      </c>
      <c r="KA378" s="144">
        <v>1</v>
      </c>
      <c r="KB378" s="144">
        <v>1</v>
      </c>
      <c r="KC378" s="144">
        <v>1</v>
      </c>
      <c r="KD378" s="144">
        <v>0</v>
      </c>
      <c r="KE378" s="144">
        <v>0</v>
      </c>
      <c r="KF378" s="144">
        <v>0</v>
      </c>
      <c r="KG378" s="144">
        <v>0</v>
      </c>
      <c r="KH378" s="144">
        <v>0</v>
      </c>
      <c r="KI378" s="144">
        <v>0</v>
      </c>
      <c r="KJ378" s="144">
        <v>0</v>
      </c>
      <c r="KK378" s="144">
        <v>0</v>
      </c>
      <c r="KL378" s="144">
        <v>0</v>
      </c>
      <c r="KM378" s="144">
        <v>0</v>
      </c>
      <c r="KN378" s="144">
        <v>0</v>
      </c>
      <c r="KO378" s="144">
        <v>0</v>
      </c>
      <c r="KP378" s="144">
        <v>0</v>
      </c>
      <c r="KQ378" s="144">
        <v>0</v>
      </c>
      <c r="KR378" s="144">
        <v>2</v>
      </c>
      <c r="KS378" s="144">
        <v>2</v>
      </c>
      <c r="KT378" s="144">
        <v>2</v>
      </c>
      <c r="KU378" s="144">
        <v>2</v>
      </c>
      <c r="KV378" s="144">
        <v>2</v>
      </c>
      <c r="KW378" s="144">
        <v>3</v>
      </c>
      <c r="KX378" s="144">
        <v>3</v>
      </c>
      <c r="KY378" s="144">
        <v>4</v>
      </c>
      <c r="KZ378" s="144">
        <v>0</v>
      </c>
      <c r="LA378" s="144">
        <v>0</v>
      </c>
      <c r="LB378" s="144">
        <v>0</v>
      </c>
      <c r="LC378" s="144">
        <v>0</v>
      </c>
      <c r="LD378" s="144">
        <v>0</v>
      </c>
      <c r="LE378" s="144">
        <v>1</v>
      </c>
      <c r="LF378" s="144">
        <v>1</v>
      </c>
      <c r="LG378" s="144">
        <v>1</v>
      </c>
      <c r="LH378" s="144">
        <v>1</v>
      </c>
      <c r="LI378" s="144">
        <v>0</v>
      </c>
      <c r="LJ378" s="144">
        <v>0</v>
      </c>
      <c r="LK378" s="144">
        <v>0</v>
      </c>
      <c r="LL378" s="144">
        <v>0</v>
      </c>
      <c r="LM378" s="473">
        <v>0</v>
      </c>
      <c r="LN378" s="144">
        <v>0</v>
      </c>
      <c r="LO378" s="144">
        <v>0</v>
      </c>
      <c r="LP378" s="144">
        <v>0</v>
      </c>
      <c r="LQ378" s="144">
        <v>0</v>
      </c>
      <c r="LR378" s="144">
        <v>0</v>
      </c>
      <c r="LS378" s="144">
        <v>0</v>
      </c>
      <c r="LT378" s="144">
        <v>0</v>
      </c>
      <c r="LU378" s="144">
        <v>0</v>
      </c>
      <c r="LV378" s="144">
        <v>0</v>
      </c>
      <c r="LW378" s="144">
        <v>0</v>
      </c>
      <c r="LX378" s="144">
        <v>0</v>
      </c>
      <c r="LY378" s="144">
        <v>0</v>
      </c>
      <c r="LZ378" s="144">
        <v>0</v>
      </c>
      <c r="MA378" s="144">
        <v>0</v>
      </c>
      <c r="MB378" s="144">
        <v>0</v>
      </c>
      <c r="MC378" s="144">
        <v>0</v>
      </c>
      <c r="MD378" s="144">
        <v>0</v>
      </c>
      <c r="ME378" s="144">
        <v>0</v>
      </c>
      <c r="MF378" s="144">
        <v>0</v>
      </c>
      <c r="MG378" s="144">
        <v>0</v>
      </c>
      <c r="MH378" s="144">
        <v>0</v>
      </c>
      <c r="MI378" s="144">
        <v>0</v>
      </c>
      <c r="MJ378" s="144">
        <v>0</v>
      </c>
      <c r="MK378" s="144">
        <v>0</v>
      </c>
      <c r="ML378" s="144">
        <v>0</v>
      </c>
      <c r="MM378" s="144">
        <v>0</v>
      </c>
      <c r="MN378" s="144">
        <v>0</v>
      </c>
      <c r="MO378" s="144">
        <v>0</v>
      </c>
      <c r="MP378" s="144">
        <v>0</v>
      </c>
      <c r="MQ378" s="144">
        <v>0</v>
      </c>
      <c r="MR378" s="144">
        <v>0</v>
      </c>
      <c r="MS378" s="144">
        <v>0</v>
      </c>
      <c r="MT378" s="144">
        <v>0</v>
      </c>
      <c r="MU378" s="144">
        <v>0</v>
      </c>
      <c r="MV378" s="144">
        <v>0</v>
      </c>
      <c r="MW378" s="144">
        <v>0</v>
      </c>
      <c r="MX378" s="144">
        <v>0</v>
      </c>
      <c r="MY378" s="144">
        <v>0</v>
      </c>
      <c r="MZ378" s="144">
        <v>0</v>
      </c>
      <c r="NA378" s="144">
        <v>0</v>
      </c>
      <c r="NB378" s="144">
        <v>0</v>
      </c>
      <c r="NC378" s="144">
        <v>0</v>
      </c>
      <c r="ND378" s="144">
        <v>0</v>
      </c>
      <c r="NE378" s="144">
        <v>0</v>
      </c>
      <c r="NF378" s="144">
        <v>0</v>
      </c>
      <c r="NG378" s="144">
        <v>0</v>
      </c>
      <c r="NH378" s="144">
        <v>0</v>
      </c>
      <c r="NI378" s="144">
        <v>0</v>
      </c>
      <c r="NJ378" s="144">
        <v>0</v>
      </c>
      <c r="NK378" s="144">
        <v>0</v>
      </c>
      <c r="NL378" s="144">
        <v>0</v>
      </c>
      <c r="NM378" s="144">
        <v>0</v>
      </c>
      <c r="NN378" s="144">
        <v>0</v>
      </c>
      <c r="NO378" s="144">
        <v>0</v>
      </c>
      <c r="NP378" s="144">
        <v>0</v>
      </c>
      <c r="NQ378" s="144">
        <v>0</v>
      </c>
      <c r="NR378" s="144">
        <v>0</v>
      </c>
      <c r="NS378" s="144">
        <v>0</v>
      </c>
      <c r="NT378" s="144">
        <v>0</v>
      </c>
      <c r="NU378" s="144">
        <v>0</v>
      </c>
      <c r="NV378" s="144">
        <v>0</v>
      </c>
      <c r="NW378" s="144">
        <v>0</v>
      </c>
      <c r="NX378" s="144">
        <v>0</v>
      </c>
      <c r="NY378" s="144">
        <v>0</v>
      </c>
      <c r="NZ378" s="144">
        <v>0</v>
      </c>
      <c r="OA378" s="144">
        <v>0</v>
      </c>
      <c r="OB378" s="144">
        <v>0</v>
      </c>
      <c r="OC378" s="144">
        <v>0</v>
      </c>
      <c r="OD378" s="144">
        <v>0</v>
      </c>
      <c r="OE378" s="144">
        <v>0</v>
      </c>
      <c r="OF378" s="144">
        <v>0</v>
      </c>
      <c r="OG378" s="144">
        <v>0</v>
      </c>
      <c r="OH378" s="144">
        <v>0</v>
      </c>
      <c r="OI378" s="144">
        <v>0</v>
      </c>
      <c r="OJ378" s="144">
        <v>0</v>
      </c>
      <c r="OK378" s="144">
        <v>0</v>
      </c>
      <c r="OL378" s="144">
        <v>0</v>
      </c>
      <c r="OM378" s="144">
        <v>0</v>
      </c>
      <c r="ON378" s="144">
        <v>0</v>
      </c>
      <c r="OO378" s="144">
        <v>0</v>
      </c>
      <c r="OP378" s="144">
        <v>0</v>
      </c>
      <c r="OQ378" s="144">
        <v>0</v>
      </c>
      <c r="OR378" s="144">
        <v>0</v>
      </c>
      <c r="OS378" s="471">
        <v>0</v>
      </c>
      <c r="OT378" s="144">
        <v>0</v>
      </c>
      <c r="OU378" s="144">
        <v>0</v>
      </c>
      <c r="OV378" s="379">
        <v>0</v>
      </c>
      <c r="OW378" s="379">
        <v>0</v>
      </c>
      <c r="OX378" s="473"/>
      <c r="OY378" s="473"/>
      <c r="OZ378" s="473"/>
      <c r="PC378" s="473"/>
    </row>
    <row r="379" spans="1:436" s="144" customFormat="1" x14ac:dyDescent="0.2">
      <c r="A379" s="318"/>
      <c r="B379" s="318">
        <v>22</v>
      </c>
      <c r="C379" s="319">
        <f t="shared" ca="1" si="294"/>
        <v>0</v>
      </c>
      <c r="D379" s="322"/>
      <c r="E379" s="322"/>
      <c r="F379" s="322"/>
      <c r="G379" s="144">
        <v>3</v>
      </c>
      <c r="H379" s="144">
        <v>2</v>
      </c>
      <c r="I379" s="343">
        <v>2</v>
      </c>
      <c r="J379" s="144">
        <v>2</v>
      </c>
      <c r="K379" s="144">
        <v>2</v>
      </c>
      <c r="L379" s="144">
        <v>1</v>
      </c>
      <c r="M379" s="144">
        <v>1</v>
      </c>
      <c r="N379" s="144">
        <v>1</v>
      </c>
      <c r="O379" s="144">
        <v>1</v>
      </c>
      <c r="P379" s="144">
        <v>1</v>
      </c>
      <c r="Q379" s="144">
        <v>1</v>
      </c>
      <c r="R379" s="144">
        <v>1</v>
      </c>
      <c r="S379" s="144">
        <v>1</v>
      </c>
      <c r="T379" s="144">
        <v>0</v>
      </c>
      <c r="U379" s="144">
        <v>1</v>
      </c>
      <c r="V379" s="144">
        <v>1</v>
      </c>
      <c r="W379" s="144">
        <v>0</v>
      </c>
      <c r="X379" s="144">
        <v>0</v>
      </c>
      <c r="Y379" s="144">
        <v>0</v>
      </c>
      <c r="Z379" s="144">
        <v>0</v>
      </c>
      <c r="AA379" s="144">
        <v>0</v>
      </c>
      <c r="AB379" s="144">
        <v>0</v>
      </c>
      <c r="AC379" s="144">
        <v>0</v>
      </c>
      <c r="AD379" s="144">
        <v>0</v>
      </c>
      <c r="AE379" s="144">
        <v>0</v>
      </c>
      <c r="AF379" s="144">
        <v>0</v>
      </c>
      <c r="AG379" s="144">
        <v>0</v>
      </c>
      <c r="AH379" s="144">
        <v>0</v>
      </c>
      <c r="AI379" s="144">
        <v>0</v>
      </c>
      <c r="AJ379" s="144">
        <v>0</v>
      </c>
      <c r="AK379" s="144">
        <v>0</v>
      </c>
      <c r="AL379" s="144">
        <v>0</v>
      </c>
      <c r="AM379" s="144">
        <v>0</v>
      </c>
      <c r="AN379" s="144">
        <v>0</v>
      </c>
      <c r="AO379" s="144">
        <v>0</v>
      </c>
      <c r="AP379" s="363">
        <v>0</v>
      </c>
      <c r="AQ379" s="144">
        <v>0</v>
      </c>
      <c r="AR379" s="144">
        <v>0</v>
      </c>
      <c r="AS379" s="144">
        <v>0</v>
      </c>
      <c r="AT379" s="144">
        <v>0</v>
      </c>
      <c r="AU379" s="144">
        <v>0</v>
      </c>
      <c r="AV379" s="144">
        <v>0</v>
      </c>
      <c r="AW379" s="144">
        <v>0</v>
      </c>
      <c r="AX379" s="144">
        <v>0</v>
      </c>
      <c r="AY379" s="144">
        <v>0</v>
      </c>
      <c r="AZ379" s="144">
        <v>0</v>
      </c>
      <c r="BA379" s="144">
        <v>0</v>
      </c>
      <c r="BB379" s="144">
        <v>0</v>
      </c>
      <c r="BC379" s="144">
        <v>0</v>
      </c>
      <c r="BD379" s="144">
        <v>0</v>
      </c>
      <c r="BE379" s="144">
        <v>0</v>
      </c>
      <c r="BF379" s="144">
        <v>0</v>
      </c>
      <c r="BG379" s="144">
        <v>0</v>
      </c>
      <c r="BH379" s="144">
        <v>0</v>
      </c>
      <c r="BI379" s="144">
        <v>0</v>
      </c>
      <c r="BJ379" s="144">
        <v>0</v>
      </c>
      <c r="BK379" s="144">
        <v>1</v>
      </c>
      <c r="BL379" s="144">
        <v>1</v>
      </c>
      <c r="BM379" s="144">
        <v>1</v>
      </c>
      <c r="BN379" s="144">
        <v>0</v>
      </c>
      <c r="BO379" s="144">
        <v>0</v>
      </c>
      <c r="BP379" s="144">
        <v>0</v>
      </c>
      <c r="BQ379" s="144">
        <v>0</v>
      </c>
      <c r="BR379" s="144">
        <v>1</v>
      </c>
      <c r="BS379" s="343">
        <v>0.5</v>
      </c>
      <c r="BT379" s="144">
        <v>0</v>
      </c>
      <c r="BU379" s="144">
        <v>0</v>
      </c>
      <c r="BV379" s="144">
        <v>0</v>
      </c>
      <c r="BW379" s="144">
        <v>2</v>
      </c>
      <c r="BX379" s="144">
        <v>3</v>
      </c>
      <c r="BY379" s="144">
        <v>1</v>
      </c>
      <c r="BZ379" s="144">
        <v>1</v>
      </c>
      <c r="CA379" s="144">
        <v>1</v>
      </c>
      <c r="CB379" s="144">
        <v>1</v>
      </c>
      <c r="CC379" s="329">
        <v>2</v>
      </c>
      <c r="CD379" s="329">
        <v>2</v>
      </c>
      <c r="CE379" s="329">
        <v>2</v>
      </c>
      <c r="CF379" s="329">
        <v>2</v>
      </c>
      <c r="CG379" s="144">
        <v>1</v>
      </c>
      <c r="CH379" s="144">
        <v>1</v>
      </c>
      <c r="CI379" s="329">
        <v>1</v>
      </c>
      <c r="CJ379" s="144">
        <v>1</v>
      </c>
      <c r="CK379" s="144">
        <v>1</v>
      </c>
      <c r="CL379" s="144">
        <v>1</v>
      </c>
      <c r="CM379" s="144">
        <v>1</v>
      </c>
      <c r="CN379" s="144">
        <v>1</v>
      </c>
      <c r="CO379" s="144">
        <v>0</v>
      </c>
      <c r="CP379" s="144">
        <v>0</v>
      </c>
      <c r="CQ379" s="144">
        <v>0</v>
      </c>
      <c r="CR379" s="144">
        <v>0</v>
      </c>
      <c r="CS379" s="144">
        <v>0</v>
      </c>
      <c r="CT379" s="144">
        <v>0</v>
      </c>
      <c r="CU379" s="144">
        <v>0</v>
      </c>
      <c r="CV379" s="144">
        <v>0</v>
      </c>
      <c r="CW379" s="144">
        <v>0</v>
      </c>
      <c r="CX379" s="144">
        <v>0</v>
      </c>
      <c r="CY379" s="144">
        <v>0</v>
      </c>
      <c r="CZ379" s="144">
        <v>0</v>
      </c>
      <c r="DA379" s="144">
        <v>0</v>
      </c>
      <c r="DB379" s="144">
        <v>0</v>
      </c>
      <c r="DC379" s="144">
        <v>0</v>
      </c>
      <c r="DD379" s="144">
        <v>0</v>
      </c>
      <c r="DE379" s="144">
        <v>0</v>
      </c>
      <c r="DF379" s="144">
        <v>0</v>
      </c>
      <c r="DG379" s="144">
        <v>0</v>
      </c>
      <c r="DH379" s="144">
        <v>0</v>
      </c>
      <c r="DI379" s="144">
        <v>0</v>
      </c>
      <c r="DJ379" s="144">
        <v>0</v>
      </c>
      <c r="DK379" s="144">
        <v>0</v>
      </c>
      <c r="DL379" s="144">
        <v>1</v>
      </c>
      <c r="DM379" s="144">
        <v>0</v>
      </c>
      <c r="DN379" s="144">
        <v>0</v>
      </c>
      <c r="DO379" s="144">
        <v>0</v>
      </c>
      <c r="DP379" s="144">
        <v>0</v>
      </c>
      <c r="DQ379" s="144">
        <v>0</v>
      </c>
      <c r="DR379" s="329">
        <v>0</v>
      </c>
      <c r="DS379" s="144">
        <v>0</v>
      </c>
      <c r="DT379" s="329"/>
      <c r="DU379" s="329"/>
      <c r="DV379" s="329"/>
      <c r="DW379" s="329"/>
      <c r="DX379" s="329"/>
      <c r="DY379" s="329"/>
      <c r="DZ379" s="329"/>
      <c r="EA379" s="329"/>
      <c r="EB379" s="329"/>
      <c r="EC379" s="329"/>
      <c r="ED379" s="329"/>
      <c r="EE379" s="329"/>
      <c r="EF379" s="329"/>
      <c r="EG379" s="329"/>
      <c r="EH379" s="329"/>
      <c r="EI379" s="329"/>
      <c r="EJ379" s="329"/>
      <c r="EK379" s="329"/>
      <c r="EL379" s="329"/>
      <c r="EM379" s="329"/>
      <c r="EN379" s="329"/>
      <c r="EP379" s="329"/>
      <c r="EQ379" s="329"/>
      <c r="ER379" s="329"/>
      <c r="ES379" s="329"/>
      <c r="ET379" s="329"/>
      <c r="EU379" s="329"/>
      <c r="EV379" s="329"/>
      <c r="EW379" s="329"/>
      <c r="EX379" s="329"/>
      <c r="EY379" s="329"/>
      <c r="EZ379" s="329"/>
      <c r="FA379" s="329"/>
      <c r="FB379" s="329"/>
      <c r="FC379" s="329"/>
      <c r="FD379" s="329"/>
      <c r="FE379" s="329"/>
      <c r="FF379" s="329"/>
      <c r="FG379" s="329"/>
      <c r="FH379" s="329"/>
      <c r="FI379" s="329"/>
      <c r="FJ379" s="329"/>
      <c r="FL379" s="329"/>
      <c r="FM379" s="329"/>
      <c r="FN379" s="144">
        <v>0</v>
      </c>
      <c r="FQ379" s="329">
        <v>0</v>
      </c>
      <c r="FR379" s="144">
        <v>2</v>
      </c>
      <c r="FS379" s="329">
        <v>2</v>
      </c>
      <c r="FT379" s="144">
        <v>2</v>
      </c>
      <c r="FU379" s="329">
        <v>1</v>
      </c>
      <c r="FV379" s="329">
        <v>1</v>
      </c>
      <c r="FW379" s="329">
        <v>0</v>
      </c>
      <c r="FX379" s="329">
        <v>0</v>
      </c>
      <c r="FY379" s="329">
        <v>0</v>
      </c>
      <c r="FZ379" s="329">
        <v>0</v>
      </c>
      <c r="GA379" s="329">
        <v>0</v>
      </c>
      <c r="GB379" s="329">
        <v>0</v>
      </c>
      <c r="GC379" s="329">
        <v>0</v>
      </c>
      <c r="GD379" s="329">
        <v>1</v>
      </c>
      <c r="GE379" s="329">
        <v>1</v>
      </c>
      <c r="GF379" s="329">
        <v>0</v>
      </c>
      <c r="GG379" s="329">
        <v>0</v>
      </c>
      <c r="GH379" s="329">
        <v>0</v>
      </c>
      <c r="GI379" s="329">
        <v>0</v>
      </c>
      <c r="GJ379" s="329">
        <v>0</v>
      </c>
      <c r="GK379" s="329">
        <v>0</v>
      </c>
      <c r="GL379" s="329">
        <v>0</v>
      </c>
      <c r="GM379" s="329">
        <v>1</v>
      </c>
      <c r="GN379" s="329">
        <v>1</v>
      </c>
      <c r="GO379" s="329">
        <v>1</v>
      </c>
      <c r="GP379" s="144">
        <v>1</v>
      </c>
      <c r="GQ379" s="329">
        <v>1</v>
      </c>
      <c r="GR379" s="329">
        <v>1</v>
      </c>
      <c r="GS379" s="329">
        <v>1</v>
      </c>
      <c r="GT379" s="329">
        <v>0</v>
      </c>
      <c r="GU379" s="329">
        <v>0</v>
      </c>
      <c r="GV379" s="144">
        <v>1</v>
      </c>
      <c r="GW379" s="144">
        <v>1</v>
      </c>
      <c r="GX379" s="144">
        <v>1</v>
      </c>
      <c r="GY379" s="144">
        <v>1</v>
      </c>
      <c r="GZ379" s="144">
        <v>0</v>
      </c>
      <c r="HA379" s="144">
        <v>0</v>
      </c>
      <c r="HB379" s="144">
        <v>0</v>
      </c>
      <c r="HC379" s="144">
        <v>0</v>
      </c>
      <c r="HD379" s="144">
        <v>0</v>
      </c>
      <c r="HE379" s="144">
        <v>0</v>
      </c>
      <c r="HF379" s="144">
        <v>0</v>
      </c>
      <c r="HG379" s="144">
        <v>0</v>
      </c>
      <c r="HH379" s="144">
        <v>0</v>
      </c>
      <c r="HI379" s="144">
        <v>0</v>
      </c>
      <c r="HJ379" s="144">
        <v>2</v>
      </c>
      <c r="HK379" s="144">
        <v>2</v>
      </c>
      <c r="HL379" s="144">
        <v>1</v>
      </c>
      <c r="HM379" s="144">
        <v>0</v>
      </c>
      <c r="HN379" s="144">
        <v>0</v>
      </c>
      <c r="HO379" s="144">
        <v>0</v>
      </c>
      <c r="HP379" s="144">
        <v>0</v>
      </c>
      <c r="HQ379" s="144">
        <v>0</v>
      </c>
      <c r="HR379" s="144">
        <v>0</v>
      </c>
      <c r="HS379" s="144">
        <v>0</v>
      </c>
      <c r="HT379" s="144">
        <v>0</v>
      </c>
      <c r="HU379" s="144">
        <v>0</v>
      </c>
      <c r="HV379" s="144">
        <v>0</v>
      </c>
      <c r="HW379" s="144">
        <v>0</v>
      </c>
      <c r="HX379" s="144">
        <v>0</v>
      </c>
      <c r="HY379" s="144">
        <v>0</v>
      </c>
      <c r="HZ379" s="144">
        <v>0</v>
      </c>
      <c r="IA379" s="144">
        <v>0</v>
      </c>
      <c r="IB379" s="144">
        <v>0</v>
      </c>
      <c r="IC379" s="144">
        <v>0</v>
      </c>
      <c r="ID379" s="144">
        <v>0</v>
      </c>
      <c r="IE379" s="144">
        <v>0</v>
      </c>
      <c r="IF379" s="144">
        <v>0</v>
      </c>
      <c r="IG379" s="144">
        <v>0</v>
      </c>
      <c r="IH379" s="144">
        <v>0</v>
      </c>
      <c r="II379" s="144">
        <v>0</v>
      </c>
      <c r="IJ379" s="144">
        <v>0</v>
      </c>
      <c r="IK379" s="144">
        <v>0</v>
      </c>
      <c r="IL379" s="144">
        <v>0</v>
      </c>
      <c r="IM379" s="144">
        <v>0</v>
      </c>
      <c r="IN379" s="341">
        <f t="shared" si="295"/>
        <v>0</v>
      </c>
      <c r="IO379" s="144">
        <v>0</v>
      </c>
      <c r="IP379" s="144">
        <v>0</v>
      </c>
      <c r="IQ379" s="144">
        <v>1</v>
      </c>
      <c r="IR379" s="144">
        <v>1</v>
      </c>
      <c r="IS379" s="144">
        <v>2</v>
      </c>
      <c r="IT379" s="144">
        <v>1</v>
      </c>
      <c r="IU379" s="144">
        <v>1</v>
      </c>
      <c r="IV379" s="144">
        <v>0</v>
      </c>
      <c r="IW379" s="144">
        <v>0</v>
      </c>
      <c r="IX379" s="144">
        <v>0</v>
      </c>
      <c r="IY379" s="144">
        <v>0</v>
      </c>
      <c r="IZ379" s="144">
        <v>0</v>
      </c>
      <c r="JA379" s="144">
        <v>0</v>
      </c>
      <c r="JB379" s="144">
        <v>0</v>
      </c>
      <c r="JC379" s="343">
        <f t="shared" si="296"/>
        <v>0</v>
      </c>
      <c r="JD379" s="144">
        <v>0</v>
      </c>
      <c r="JE379" s="144">
        <v>1</v>
      </c>
      <c r="JF379" s="362">
        <f t="shared" si="297"/>
        <v>1</v>
      </c>
      <c r="JG379" s="144">
        <v>1</v>
      </c>
      <c r="JH379" s="144">
        <v>0</v>
      </c>
      <c r="JI379" s="144">
        <v>0</v>
      </c>
      <c r="JJ379" s="144">
        <v>0</v>
      </c>
      <c r="JK379" s="144">
        <v>0</v>
      </c>
      <c r="JL379" s="144">
        <v>0</v>
      </c>
      <c r="JM379" s="144">
        <v>0</v>
      </c>
      <c r="JN379" s="341">
        <f t="shared" si="298"/>
        <v>0.5</v>
      </c>
      <c r="JO379" s="144">
        <v>1</v>
      </c>
      <c r="JP379" s="144">
        <v>0</v>
      </c>
      <c r="JQ379" s="144">
        <v>0</v>
      </c>
      <c r="JR379" s="144">
        <v>0</v>
      </c>
      <c r="JS379" s="144">
        <v>0</v>
      </c>
      <c r="JT379" s="144">
        <v>0</v>
      </c>
      <c r="JU379" s="144">
        <v>0</v>
      </c>
      <c r="JV379" s="341">
        <f t="shared" si="299"/>
        <v>0</v>
      </c>
      <c r="JW379" s="144">
        <v>0</v>
      </c>
      <c r="JX379" s="144">
        <v>0</v>
      </c>
      <c r="JY379" s="144">
        <v>0</v>
      </c>
      <c r="JZ379" s="144">
        <v>0</v>
      </c>
      <c r="KA379" s="144">
        <v>0</v>
      </c>
      <c r="KB379" s="144">
        <v>0</v>
      </c>
      <c r="KC379" s="144">
        <v>0</v>
      </c>
      <c r="KD379" s="144">
        <v>0</v>
      </c>
      <c r="KE379" s="144">
        <v>1</v>
      </c>
      <c r="KF379" s="144">
        <v>1</v>
      </c>
      <c r="KG379" s="144">
        <v>2</v>
      </c>
      <c r="KH379" s="144">
        <v>2</v>
      </c>
      <c r="KI379" s="144">
        <v>1</v>
      </c>
      <c r="KJ379" s="144">
        <v>1</v>
      </c>
      <c r="KK379" s="144">
        <v>1</v>
      </c>
      <c r="KL379" s="144">
        <v>1</v>
      </c>
      <c r="KM379" s="144">
        <v>1</v>
      </c>
      <c r="KN379" s="144">
        <v>2</v>
      </c>
      <c r="KO379" s="144">
        <v>2</v>
      </c>
      <c r="KP379" s="144">
        <v>2</v>
      </c>
      <c r="KQ379" s="144">
        <v>2</v>
      </c>
      <c r="KR379" s="144">
        <v>2</v>
      </c>
      <c r="KS379" s="144">
        <v>2</v>
      </c>
      <c r="KT379" s="144">
        <v>2</v>
      </c>
      <c r="KU379" s="144">
        <v>2</v>
      </c>
      <c r="KV379" s="144">
        <v>2</v>
      </c>
      <c r="KW379" s="144">
        <v>0</v>
      </c>
      <c r="KX379" s="144">
        <v>0</v>
      </c>
      <c r="KY379" s="144">
        <v>0</v>
      </c>
      <c r="KZ379" s="144">
        <v>1</v>
      </c>
      <c r="LA379" s="144">
        <v>1</v>
      </c>
      <c r="LB379" s="144">
        <v>1</v>
      </c>
      <c r="LC379" s="144">
        <v>1</v>
      </c>
      <c r="LD379" s="144">
        <v>1</v>
      </c>
      <c r="LE379" s="144">
        <v>0</v>
      </c>
      <c r="LF379" s="144">
        <v>0</v>
      </c>
      <c r="LG379" s="144">
        <v>0</v>
      </c>
      <c r="LH379" s="144">
        <v>0</v>
      </c>
      <c r="LI379" s="144">
        <v>0</v>
      </c>
      <c r="LJ379" s="144">
        <v>0</v>
      </c>
      <c r="LK379" s="144">
        <v>0</v>
      </c>
      <c r="LL379" s="144">
        <v>1</v>
      </c>
      <c r="LM379" s="473">
        <v>2</v>
      </c>
      <c r="LN379" s="144">
        <v>2</v>
      </c>
      <c r="LO379" s="144">
        <v>2</v>
      </c>
      <c r="LP379" s="144">
        <v>1</v>
      </c>
      <c r="LQ379" s="144">
        <v>1</v>
      </c>
      <c r="LR379" s="144">
        <v>1</v>
      </c>
      <c r="LS379" s="144">
        <v>1</v>
      </c>
      <c r="LT379" s="144">
        <v>0</v>
      </c>
      <c r="LU379" s="144">
        <v>0</v>
      </c>
      <c r="LV379" s="144">
        <v>1</v>
      </c>
      <c r="LW379" s="144">
        <v>1</v>
      </c>
      <c r="LX379" s="144">
        <v>1</v>
      </c>
      <c r="LY379" s="144">
        <v>1</v>
      </c>
      <c r="LZ379" s="144">
        <v>0</v>
      </c>
      <c r="MA379" s="144">
        <v>0</v>
      </c>
      <c r="MB379" s="144">
        <v>0</v>
      </c>
      <c r="MC379" s="144">
        <v>0</v>
      </c>
      <c r="MD379" s="144">
        <v>0</v>
      </c>
      <c r="ME379" s="144">
        <v>0</v>
      </c>
      <c r="MF379" s="144">
        <v>0</v>
      </c>
      <c r="MG379" s="144">
        <v>0</v>
      </c>
      <c r="MH379" s="144">
        <v>1</v>
      </c>
      <c r="MI379" s="144">
        <v>0</v>
      </c>
      <c r="MJ379" s="144">
        <v>0</v>
      </c>
      <c r="MK379" s="144">
        <v>1</v>
      </c>
      <c r="ML379" s="144">
        <v>1</v>
      </c>
      <c r="MM379" s="144">
        <v>0</v>
      </c>
      <c r="MN379" s="144">
        <v>0</v>
      </c>
      <c r="MO379" s="144">
        <v>0</v>
      </c>
      <c r="MP379" s="144">
        <v>0</v>
      </c>
      <c r="MQ379" s="144">
        <v>1</v>
      </c>
      <c r="MR379" s="144">
        <v>0</v>
      </c>
      <c r="MS379" s="144">
        <v>0</v>
      </c>
      <c r="MT379" s="144">
        <v>1</v>
      </c>
      <c r="MU379" s="144">
        <v>0</v>
      </c>
      <c r="MV379" s="144">
        <v>0</v>
      </c>
      <c r="MW379" s="144">
        <v>0</v>
      </c>
      <c r="MX379" s="144">
        <v>1</v>
      </c>
      <c r="MY379" s="144">
        <v>0</v>
      </c>
      <c r="MZ379" s="144">
        <v>1</v>
      </c>
      <c r="NA379" s="144">
        <v>2</v>
      </c>
      <c r="NB379" s="144">
        <v>0</v>
      </c>
      <c r="NC379" s="144">
        <v>0</v>
      </c>
      <c r="ND379" s="144">
        <v>0</v>
      </c>
      <c r="NE379" s="144">
        <v>0</v>
      </c>
      <c r="NF379" s="144">
        <v>0</v>
      </c>
      <c r="NG379" s="144">
        <v>0</v>
      </c>
      <c r="NH379" s="144">
        <v>0</v>
      </c>
      <c r="NI379" s="144">
        <v>0</v>
      </c>
      <c r="NJ379" s="144">
        <v>0</v>
      </c>
      <c r="NK379" s="144">
        <v>0</v>
      </c>
      <c r="NL379" s="144">
        <v>0</v>
      </c>
      <c r="NM379" s="144">
        <v>0</v>
      </c>
      <c r="NN379" s="144">
        <v>0</v>
      </c>
      <c r="NO379" s="144">
        <v>0</v>
      </c>
      <c r="NP379" s="144">
        <v>0</v>
      </c>
      <c r="NQ379" s="144">
        <v>0</v>
      </c>
      <c r="NR379" s="144">
        <v>0</v>
      </c>
      <c r="NS379" s="144">
        <v>0</v>
      </c>
      <c r="NT379" s="144">
        <v>0</v>
      </c>
      <c r="NU379" s="144">
        <v>0</v>
      </c>
      <c r="NV379" s="144">
        <v>0</v>
      </c>
      <c r="NW379" s="144">
        <v>0</v>
      </c>
      <c r="NX379" s="144">
        <v>0</v>
      </c>
      <c r="NY379" s="144">
        <v>0</v>
      </c>
      <c r="NZ379" s="144">
        <v>0</v>
      </c>
      <c r="OA379" s="144">
        <v>0</v>
      </c>
      <c r="OB379" s="144">
        <v>0</v>
      </c>
      <c r="OC379" s="144">
        <v>0</v>
      </c>
      <c r="OD379" s="144">
        <v>0</v>
      </c>
      <c r="OE379" s="144">
        <v>0</v>
      </c>
      <c r="OF379" s="144">
        <v>0</v>
      </c>
      <c r="OG379" s="144">
        <v>0</v>
      </c>
      <c r="OH379" s="144">
        <v>0</v>
      </c>
      <c r="OI379" s="144">
        <v>0</v>
      </c>
      <c r="OJ379" s="144">
        <v>0</v>
      </c>
      <c r="OK379" s="144">
        <v>0</v>
      </c>
      <c r="OL379" s="144">
        <v>0</v>
      </c>
      <c r="OM379" s="144">
        <v>0</v>
      </c>
      <c r="ON379" s="144">
        <v>0</v>
      </c>
      <c r="OO379" s="144">
        <v>0</v>
      </c>
      <c r="OP379" s="144">
        <v>0</v>
      </c>
      <c r="OQ379" s="144">
        <v>0</v>
      </c>
      <c r="OR379" s="144">
        <v>0</v>
      </c>
      <c r="OS379" s="471">
        <v>0</v>
      </c>
      <c r="OT379" s="144">
        <v>1</v>
      </c>
      <c r="OU379" s="144">
        <v>0</v>
      </c>
      <c r="OV379" s="379">
        <v>0</v>
      </c>
      <c r="OW379" s="144">
        <v>1</v>
      </c>
      <c r="OX379" s="473"/>
      <c r="OY379" s="473"/>
      <c r="OZ379" s="473"/>
      <c r="PB379" s="144">
        <v>1</v>
      </c>
      <c r="PC379" s="473"/>
    </row>
    <row r="380" spans="1:436" s="144" customFormat="1" x14ac:dyDescent="0.2">
      <c r="A380" s="55"/>
      <c r="B380" s="318">
        <v>23</v>
      </c>
      <c r="C380" s="319">
        <f t="shared" ca="1" si="294"/>
        <v>0</v>
      </c>
      <c r="D380" s="322"/>
      <c r="E380" s="322"/>
      <c r="F380" s="322"/>
      <c r="G380" s="144">
        <v>0</v>
      </c>
      <c r="H380" s="144">
        <v>0</v>
      </c>
      <c r="I380" s="343">
        <v>0</v>
      </c>
      <c r="J380" s="144">
        <v>0</v>
      </c>
      <c r="K380" s="144">
        <v>0</v>
      </c>
      <c r="L380" s="144">
        <v>0</v>
      </c>
      <c r="M380" s="144">
        <v>1</v>
      </c>
      <c r="N380" s="144">
        <v>0</v>
      </c>
      <c r="O380" s="144">
        <v>0</v>
      </c>
      <c r="P380" s="144">
        <v>0</v>
      </c>
      <c r="Q380" s="144">
        <v>0</v>
      </c>
      <c r="R380" s="144">
        <v>0</v>
      </c>
      <c r="S380" s="144">
        <v>0</v>
      </c>
      <c r="T380" s="144">
        <v>0</v>
      </c>
      <c r="U380" s="144">
        <v>0</v>
      </c>
      <c r="V380" s="144">
        <v>0</v>
      </c>
      <c r="W380" s="144">
        <v>0</v>
      </c>
      <c r="X380" s="144">
        <v>0</v>
      </c>
      <c r="Y380" s="144">
        <v>0</v>
      </c>
      <c r="Z380" s="144">
        <v>0</v>
      </c>
      <c r="AA380" s="144">
        <v>0</v>
      </c>
      <c r="AB380" s="144">
        <v>0</v>
      </c>
      <c r="AC380" s="144">
        <v>0</v>
      </c>
      <c r="AD380" s="144">
        <v>0</v>
      </c>
      <c r="AE380" s="144">
        <v>0</v>
      </c>
      <c r="AF380" s="144">
        <v>0</v>
      </c>
      <c r="AG380" s="144">
        <v>0</v>
      </c>
      <c r="AH380" s="144">
        <v>0</v>
      </c>
      <c r="AI380" s="144">
        <v>0</v>
      </c>
      <c r="AJ380" s="144">
        <v>0</v>
      </c>
      <c r="AK380" s="144">
        <v>0</v>
      </c>
      <c r="AL380" s="144">
        <v>0</v>
      </c>
      <c r="AM380" s="144">
        <v>0</v>
      </c>
      <c r="AN380" s="144">
        <v>0</v>
      </c>
      <c r="AO380" s="144">
        <v>0</v>
      </c>
      <c r="AP380" s="363">
        <v>0</v>
      </c>
      <c r="AQ380" s="144">
        <v>0</v>
      </c>
      <c r="AR380" s="144">
        <v>0</v>
      </c>
      <c r="AS380" s="144">
        <v>1</v>
      </c>
      <c r="AT380" s="144">
        <v>0</v>
      </c>
      <c r="AU380" s="144">
        <v>0</v>
      </c>
      <c r="AV380" s="144">
        <v>0</v>
      </c>
      <c r="AW380" s="144">
        <v>0</v>
      </c>
      <c r="AX380" s="144">
        <v>0</v>
      </c>
      <c r="AY380" s="144">
        <v>0</v>
      </c>
      <c r="AZ380" s="144">
        <v>0</v>
      </c>
      <c r="BA380" s="144">
        <v>0</v>
      </c>
      <c r="BB380" s="144">
        <v>0</v>
      </c>
      <c r="BC380" s="144">
        <v>0</v>
      </c>
      <c r="BD380" s="144">
        <v>0</v>
      </c>
      <c r="BE380" s="144">
        <v>0</v>
      </c>
      <c r="BF380" s="144">
        <v>0</v>
      </c>
      <c r="BG380" s="144">
        <v>0</v>
      </c>
      <c r="BH380" s="144">
        <v>0</v>
      </c>
      <c r="BI380" s="144">
        <v>0</v>
      </c>
      <c r="BJ380" s="144">
        <v>0</v>
      </c>
      <c r="BK380" s="144">
        <v>0</v>
      </c>
      <c r="BL380" s="144">
        <v>0</v>
      </c>
      <c r="BM380" s="144">
        <v>0</v>
      </c>
      <c r="BN380" s="144">
        <v>0</v>
      </c>
      <c r="BO380" s="144">
        <v>0</v>
      </c>
      <c r="BP380" s="144">
        <v>0</v>
      </c>
      <c r="BQ380" s="144">
        <v>0</v>
      </c>
      <c r="BR380" s="144">
        <v>0</v>
      </c>
      <c r="BS380" s="343">
        <v>0</v>
      </c>
      <c r="BT380" s="144">
        <v>0</v>
      </c>
      <c r="BU380" s="144">
        <v>0</v>
      </c>
      <c r="BV380" s="144">
        <v>0</v>
      </c>
      <c r="BW380" s="144">
        <v>0</v>
      </c>
      <c r="BX380" s="144">
        <v>0</v>
      </c>
      <c r="BY380" s="144">
        <v>0</v>
      </c>
      <c r="BZ380" s="144">
        <v>0</v>
      </c>
      <c r="CA380" s="144">
        <v>0</v>
      </c>
      <c r="CB380" s="144">
        <v>1</v>
      </c>
      <c r="CC380" s="329">
        <v>1</v>
      </c>
      <c r="CD380" s="329">
        <v>1</v>
      </c>
      <c r="CE380" s="329">
        <v>1</v>
      </c>
      <c r="CF380" s="329">
        <v>1</v>
      </c>
      <c r="CG380" s="144">
        <v>1</v>
      </c>
      <c r="CH380" s="144">
        <v>2</v>
      </c>
      <c r="CI380" s="329">
        <v>2</v>
      </c>
      <c r="CJ380" s="144">
        <v>2</v>
      </c>
      <c r="CK380" s="144">
        <v>1</v>
      </c>
      <c r="CL380" s="144">
        <v>0</v>
      </c>
      <c r="CM380" s="144">
        <v>0</v>
      </c>
      <c r="CN380" s="144">
        <v>2</v>
      </c>
      <c r="CO380" s="144">
        <v>0</v>
      </c>
      <c r="CP380" s="144">
        <v>0</v>
      </c>
      <c r="CQ380" s="144">
        <v>0</v>
      </c>
      <c r="CR380" s="144">
        <v>0</v>
      </c>
      <c r="CS380" s="144">
        <v>0</v>
      </c>
      <c r="CT380" s="144">
        <v>0</v>
      </c>
      <c r="CU380" s="144">
        <v>0</v>
      </c>
      <c r="CV380" s="144">
        <v>0</v>
      </c>
      <c r="CW380" s="144">
        <v>0</v>
      </c>
      <c r="CX380" s="144">
        <v>0</v>
      </c>
      <c r="CY380" s="144">
        <v>0</v>
      </c>
      <c r="CZ380" s="144">
        <v>0</v>
      </c>
      <c r="DA380" s="144">
        <v>0</v>
      </c>
      <c r="DB380" s="144">
        <v>0</v>
      </c>
      <c r="DC380" s="144">
        <v>0</v>
      </c>
      <c r="DD380" s="144">
        <v>0</v>
      </c>
      <c r="DE380" s="144">
        <v>0</v>
      </c>
      <c r="DF380" s="144">
        <v>0</v>
      </c>
      <c r="DG380" s="144">
        <v>0</v>
      </c>
      <c r="DH380" s="144">
        <v>0</v>
      </c>
      <c r="DI380" s="144">
        <v>0</v>
      </c>
      <c r="DJ380" s="144">
        <v>0</v>
      </c>
      <c r="DK380" s="144">
        <v>0</v>
      </c>
      <c r="DL380" s="144">
        <v>0</v>
      </c>
      <c r="DM380" s="144">
        <v>0</v>
      </c>
      <c r="DN380" s="144">
        <v>0</v>
      </c>
      <c r="DO380" s="144">
        <v>0</v>
      </c>
      <c r="DP380" s="144">
        <v>1</v>
      </c>
      <c r="DQ380" s="144">
        <v>1</v>
      </c>
      <c r="DR380" s="329">
        <v>2</v>
      </c>
      <c r="DS380" s="144">
        <v>1</v>
      </c>
      <c r="DT380" s="329">
        <v>1</v>
      </c>
      <c r="DU380" s="329"/>
      <c r="DV380" s="329"/>
      <c r="DW380" s="329"/>
      <c r="DX380" s="329">
        <v>1</v>
      </c>
      <c r="DY380" s="329"/>
      <c r="DZ380" s="329"/>
      <c r="EA380" s="329"/>
      <c r="EB380" s="329">
        <v>1</v>
      </c>
      <c r="EC380" s="329">
        <v>1</v>
      </c>
      <c r="ED380" s="329">
        <v>1</v>
      </c>
      <c r="EE380" s="329">
        <v>1</v>
      </c>
      <c r="EF380" s="329">
        <v>1</v>
      </c>
      <c r="EG380" s="329">
        <v>1</v>
      </c>
      <c r="EH380" s="329"/>
      <c r="EI380" s="329"/>
      <c r="EJ380" s="329"/>
      <c r="EK380" s="329"/>
      <c r="EL380" s="329">
        <v>1</v>
      </c>
      <c r="EM380" s="329">
        <v>1</v>
      </c>
      <c r="EN380" s="329">
        <v>2</v>
      </c>
      <c r="EO380" s="144">
        <v>1</v>
      </c>
      <c r="EP380" s="329"/>
      <c r="EQ380" s="329"/>
      <c r="ER380" s="329">
        <v>1</v>
      </c>
      <c r="ES380" s="329">
        <v>1</v>
      </c>
      <c r="ET380" s="329">
        <v>1</v>
      </c>
      <c r="EU380" s="329">
        <v>1</v>
      </c>
      <c r="EV380" s="329"/>
      <c r="EW380" s="329"/>
      <c r="EX380" s="329"/>
      <c r="EY380" s="329"/>
      <c r="EZ380" s="329"/>
      <c r="FA380" s="329"/>
      <c r="FB380" s="329"/>
      <c r="FC380" s="329"/>
      <c r="FD380" s="329"/>
      <c r="FE380" s="329"/>
      <c r="FF380" s="329"/>
      <c r="FG380" s="329"/>
      <c r="FH380" s="329">
        <v>1</v>
      </c>
      <c r="FI380" s="329">
        <v>1</v>
      </c>
      <c r="FJ380" s="329">
        <v>1</v>
      </c>
      <c r="FK380" s="144">
        <v>1</v>
      </c>
      <c r="FL380" s="329"/>
      <c r="FM380" s="329"/>
      <c r="FN380" s="144">
        <v>0</v>
      </c>
      <c r="FQ380" s="329">
        <v>0</v>
      </c>
      <c r="FR380" s="144">
        <v>0</v>
      </c>
      <c r="FS380" s="329">
        <v>0</v>
      </c>
      <c r="FT380" s="144">
        <v>0</v>
      </c>
      <c r="FU380" s="329">
        <v>0</v>
      </c>
      <c r="FV380" s="329">
        <v>0</v>
      </c>
      <c r="FW380" s="329">
        <v>0</v>
      </c>
      <c r="FX380" s="329">
        <v>1</v>
      </c>
      <c r="FY380" s="329">
        <v>2</v>
      </c>
      <c r="FZ380" s="329">
        <v>5</v>
      </c>
      <c r="GA380" s="329">
        <v>4</v>
      </c>
      <c r="GB380" s="329">
        <v>4</v>
      </c>
      <c r="GC380" s="329">
        <v>3</v>
      </c>
      <c r="GD380" s="329">
        <v>1</v>
      </c>
      <c r="GE380" s="329">
        <v>1</v>
      </c>
      <c r="GF380" s="329">
        <v>1</v>
      </c>
      <c r="GG380" s="329">
        <v>0</v>
      </c>
      <c r="GH380" s="329">
        <v>0</v>
      </c>
      <c r="GI380" s="329">
        <v>0</v>
      </c>
      <c r="GJ380" s="329">
        <v>0</v>
      </c>
      <c r="GK380" s="329">
        <v>0</v>
      </c>
      <c r="GL380" s="329">
        <v>0</v>
      </c>
      <c r="GM380" s="329">
        <v>0</v>
      </c>
      <c r="GN380" s="329">
        <v>0</v>
      </c>
      <c r="GO380" s="329">
        <v>0</v>
      </c>
      <c r="GP380" s="144">
        <v>0</v>
      </c>
      <c r="GQ380" s="329">
        <v>0</v>
      </c>
      <c r="GR380" s="329">
        <v>1</v>
      </c>
      <c r="GS380" s="329">
        <v>0</v>
      </c>
      <c r="GT380" s="329">
        <v>0</v>
      </c>
      <c r="GU380" s="329">
        <v>0</v>
      </c>
      <c r="GV380" s="144">
        <v>0</v>
      </c>
      <c r="GW380" s="144">
        <v>1</v>
      </c>
      <c r="GX380" s="144">
        <v>1</v>
      </c>
      <c r="GY380" s="144">
        <v>0</v>
      </c>
      <c r="GZ380" s="144">
        <v>0</v>
      </c>
      <c r="HA380" s="144">
        <v>0</v>
      </c>
      <c r="HB380" s="144">
        <v>0</v>
      </c>
      <c r="HC380" s="144">
        <v>0</v>
      </c>
      <c r="HD380" s="144">
        <v>0</v>
      </c>
      <c r="HE380" s="144">
        <v>0</v>
      </c>
      <c r="HF380" s="144">
        <v>0</v>
      </c>
      <c r="HG380" s="144">
        <v>3</v>
      </c>
      <c r="HH380" s="144">
        <v>4</v>
      </c>
      <c r="HI380" s="144">
        <v>5</v>
      </c>
      <c r="HJ380" s="144">
        <v>2</v>
      </c>
      <c r="HK380" s="144">
        <v>1</v>
      </c>
      <c r="HL380" s="144">
        <v>1</v>
      </c>
      <c r="HM380" s="144">
        <v>0</v>
      </c>
      <c r="HN380" s="144">
        <v>0</v>
      </c>
      <c r="HO380" s="144">
        <v>0</v>
      </c>
      <c r="HP380" s="144">
        <v>0</v>
      </c>
      <c r="HQ380" s="144">
        <v>0</v>
      </c>
      <c r="HR380" s="144">
        <v>0</v>
      </c>
      <c r="HS380" s="144">
        <v>0</v>
      </c>
      <c r="HT380" s="144">
        <v>0</v>
      </c>
      <c r="HU380" s="144">
        <v>0</v>
      </c>
      <c r="HV380" s="144">
        <v>0</v>
      </c>
      <c r="HW380" s="144">
        <v>0</v>
      </c>
      <c r="HX380" s="144">
        <v>6</v>
      </c>
      <c r="HY380" s="144">
        <v>7</v>
      </c>
      <c r="HZ380" s="144">
        <v>4</v>
      </c>
      <c r="IA380" s="144">
        <v>3</v>
      </c>
      <c r="IB380" s="144">
        <v>4</v>
      </c>
      <c r="IC380" s="144">
        <v>0</v>
      </c>
      <c r="ID380" s="144">
        <v>0</v>
      </c>
      <c r="IE380" s="144">
        <v>1</v>
      </c>
      <c r="IF380" s="144">
        <v>2</v>
      </c>
      <c r="IG380" s="144">
        <v>3</v>
      </c>
      <c r="IH380" s="144">
        <v>11</v>
      </c>
      <c r="II380" s="144">
        <v>14</v>
      </c>
      <c r="IJ380" s="144">
        <v>12</v>
      </c>
      <c r="IK380" s="144">
        <v>8</v>
      </c>
      <c r="IL380" s="144">
        <v>5</v>
      </c>
      <c r="IM380" s="144">
        <v>6</v>
      </c>
      <c r="IN380" s="341">
        <f t="shared" si="295"/>
        <v>3</v>
      </c>
      <c r="IO380" s="144">
        <v>0</v>
      </c>
      <c r="IP380" s="144">
        <v>1</v>
      </c>
      <c r="IQ380" s="144">
        <v>0</v>
      </c>
      <c r="IR380" s="144">
        <v>0</v>
      </c>
      <c r="IS380" s="144">
        <v>0</v>
      </c>
      <c r="IT380" s="144">
        <v>0</v>
      </c>
      <c r="IU380" s="144">
        <v>0</v>
      </c>
      <c r="IV380" s="144">
        <v>2</v>
      </c>
      <c r="IW380" s="144">
        <v>2</v>
      </c>
      <c r="IX380" s="144">
        <v>1</v>
      </c>
      <c r="IY380" s="144">
        <v>0</v>
      </c>
      <c r="IZ380" s="144">
        <v>0</v>
      </c>
      <c r="JA380" s="144">
        <v>1</v>
      </c>
      <c r="JB380" s="144">
        <v>3</v>
      </c>
      <c r="JC380" s="343">
        <f t="shared" si="296"/>
        <v>3</v>
      </c>
      <c r="JD380" s="144">
        <v>3</v>
      </c>
      <c r="JE380" s="144">
        <v>0</v>
      </c>
      <c r="JF380" s="362">
        <f t="shared" si="297"/>
        <v>0</v>
      </c>
      <c r="JG380" s="144">
        <v>0</v>
      </c>
      <c r="JH380" s="144">
        <v>0</v>
      </c>
      <c r="JI380" s="144">
        <v>0</v>
      </c>
      <c r="JJ380" s="144">
        <v>0</v>
      </c>
      <c r="JK380" s="144">
        <v>0</v>
      </c>
      <c r="JL380" s="144">
        <v>0</v>
      </c>
      <c r="JM380" s="144">
        <v>0</v>
      </c>
      <c r="JN380" s="341">
        <f t="shared" si="298"/>
        <v>0</v>
      </c>
      <c r="JO380" s="144">
        <v>0</v>
      </c>
      <c r="JP380" s="144">
        <v>0</v>
      </c>
      <c r="JQ380" s="144">
        <v>0</v>
      </c>
      <c r="JR380" s="144">
        <v>0</v>
      </c>
      <c r="JS380" s="144">
        <v>0</v>
      </c>
      <c r="JT380" s="144">
        <v>0</v>
      </c>
      <c r="JU380" s="144">
        <v>0</v>
      </c>
      <c r="JV380" s="341">
        <f t="shared" si="299"/>
        <v>0</v>
      </c>
      <c r="JW380" s="144">
        <v>0</v>
      </c>
      <c r="JX380" s="144">
        <v>0</v>
      </c>
      <c r="JY380" s="144">
        <v>0</v>
      </c>
      <c r="JZ380" s="144">
        <v>0</v>
      </c>
      <c r="KA380" s="144">
        <v>0</v>
      </c>
      <c r="KB380" s="144">
        <v>0</v>
      </c>
      <c r="KC380" s="144">
        <v>0</v>
      </c>
      <c r="KD380" s="144">
        <v>0</v>
      </c>
      <c r="KE380" s="144">
        <v>0</v>
      </c>
      <c r="KF380" s="144">
        <v>0</v>
      </c>
      <c r="KG380" s="144">
        <v>0</v>
      </c>
      <c r="KH380" s="144">
        <v>0</v>
      </c>
      <c r="KI380" s="144">
        <v>0</v>
      </c>
      <c r="KJ380" s="144">
        <v>0</v>
      </c>
      <c r="KK380" s="144">
        <v>0</v>
      </c>
      <c r="KL380" s="144">
        <v>0</v>
      </c>
      <c r="KM380" s="144">
        <v>0</v>
      </c>
      <c r="KN380" s="144">
        <v>0</v>
      </c>
      <c r="KO380" s="144">
        <v>0</v>
      </c>
      <c r="KP380" s="144">
        <v>0</v>
      </c>
      <c r="KQ380" s="144">
        <v>0</v>
      </c>
      <c r="KR380" s="144">
        <v>0</v>
      </c>
      <c r="KS380" s="144">
        <v>0</v>
      </c>
      <c r="KT380" s="144">
        <v>0</v>
      </c>
      <c r="KU380" s="144">
        <v>0</v>
      </c>
      <c r="KV380" s="144">
        <v>0</v>
      </c>
      <c r="KW380" s="144">
        <v>0</v>
      </c>
      <c r="KX380" s="144">
        <v>0</v>
      </c>
      <c r="KY380" s="144">
        <v>0</v>
      </c>
      <c r="KZ380" s="144">
        <v>1</v>
      </c>
      <c r="LA380" s="144">
        <v>0</v>
      </c>
      <c r="LB380" s="144">
        <v>0</v>
      </c>
      <c r="LC380" s="144">
        <v>0</v>
      </c>
      <c r="LD380" s="144">
        <v>0</v>
      </c>
      <c r="LE380" s="144">
        <v>0</v>
      </c>
      <c r="LF380" s="144">
        <v>0</v>
      </c>
      <c r="LG380" s="144">
        <v>1</v>
      </c>
      <c r="LH380" s="144">
        <v>1</v>
      </c>
      <c r="LI380" s="144">
        <v>1</v>
      </c>
      <c r="LJ380" s="144">
        <v>1</v>
      </c>
      <c r="LK380" s="144">
        <v>1</v>
      </c>
      <c r="LL380" s="144">
        <v>1</v>
      </c>
      <c r="LM380" s="473">
        <v>1</v>
      </c>
      <c r="LN380" s="144">
        <v>0</v>
      </c>
      <c r="LO380" s="144">
        <v>0</v>
      </c>
      <c r="LP380" s="144">
        <v>0</v>
      </c>
      <c r="LQ380" s="144">
        <v>0</v>
      </c>
      <c r="LR380" s="144">
        <v>0</v>
      </c>
      <c r="LS380" s="144">
        <v>0</v>
      </c>
      <c r="LT380" s="144">
        <v>0</v>
      </c>
      <c r="LU380" s="144">
        <v>0</v>
      </c>
      <c r="LV380" s="144">
        <v>0</v>
      </c>
      <c r="LW380" s="144">
        <v>0</v>
      </c>
      <c r="LX380" s="144">
        <v>0</v>
      </c>
      <c r="LY380" s="144">
        <v>0</v>
      </c>
      <c r="LZ380" s="144">
        <v>0</v>
      </c>
      <c r="MA380" s="144">
        <v>0</v>
      </c>
      <c r="MB380" s="144">
        <v>0</v>
      </c>
      <c r="MC380" s="144">
        <v>0</v>
      </c>
      <c r="MD380" s="144">
        <v>0</v>
      </c>
      <c r="ME380" s="144">
        <v>0</v>
      </c>
      <c r="MF380" s="144">
        <v>0</v>
      </c>
      <c r="MG380" s="144">
        <v>0</v>
      </c>
      <c r="MH380" s="144">
        <v>0</v>
      </c>
      <c r="MI380" s="144">
        <v>0</v>
      </c>
      <c r="MJ380" s="144">
        <v>0</v>
      </c>
      <c r="MK380" s="144">
        <v>1</v>
      </c>
      <c r="ML380" s="144">
        <v>0</v>
      </c>
      <c r="MM380" s="144">
        <v>0</v>
      </c>
      <c r="MN380" s="144">
        <v>0</v>
      </c>
      <c r="MO380" s="144">
        <v>0</v>
      </c>
      <c r="MP380" s="144">
        <v>0</v>
      </c>
      <c r="MQ380" s="144">
        <v>0</v>
      </c>
      <c r="MR380" s="144">
        <v>0</v>
      </c>
      <c r="MS380" s="144">
        <v>0</v>
      </c>
      <c r="MT380" s="144">
        <v>0</v>
      </c>
      <c r="MU380" s="144">
        <v>0</v>
      </c>
      <c r="MV380" s="144">
        <v>0</v>
      </c>
      <c r="MW380" s="144">
        <v>0</v>
      </c>
      <c r="MX380" s="144">
        <v>0</v>
      </c>
      <c r="MY380" s="144">
        <v>0</v>
      </c>
      <c r="MZ380" s="144">
        <v>0</v>
      </c>
      <c r="NA380" s="144">
        <v>0</v>
      </c>
      <c r="NB380" s="144">
        <v>0</v>
      </c>
      <c r="NC380" s="144">
        <v>0</v>
      </c>
      <c r="ND380" s="144">
        <v>0</v>
      </c>
      <c r="NE380" s="144">
        <v>0</v>
      </c>
      <c r="NF380" s="144">
        <v>0</v>
      </c>
      <c r="NG380" s="144">
        <v>0</v>
      </c>
      <c r="NH380" s="144">
        <v>0</v>
      </c>
      <c r="NI380" s="144">
        <v>0</v>
      </c>
      <c r="NJ380" s="144">
        <v>0</v>
      </c>
      <c r="NK380" s="144">
        <v>0</v>
      </c>
      <c r="NL380" s="144">
        <v>0</v>
      </c>
      <c r="NM380" s="144">
        <v>0</v>
      </c>
      <c r="NN380" s="144">
        <v>0</v>
      </c>
      <c r="NO380" s="144">
        <v>0</v>
      </c>
      <c r="NP380" s="144">
        <v>0</v>
      </c>
      <c r="NQ380" s="144">
        <v>0</v>
      </c>
      <c r="NR380" s="144">
        <v>0</v>
      </c>
      <c r="NS380" s="144">
        <v>0</v>
      </c>
      <c r="NT380" s="144">
        <v>0</v>
      </c>
      <c r="NU380" s="144">
        <v>0</v>
      </c>
      <c r="NV380" s="144">
        <v>0</v>
      </c>
      <c r="NW380" s="144">
        <v>0</v>
      </c>
      <c r="NX380" s="144">
        <v>0</v>
      </c>
      <c r="NY380" s="144">
        <v>0</v>
      </c>
      <c r="NZ380" s="144">
        <v>0</v>
      </c>
      <c r="OA380" s="144">
        <v>0</v>
      </c>
      <c r="OB380" s="144">
        <v>0</v>
      </c>
      <c r="OC380" s="144">
        <v>0</v>
      </c>
      <c r="OD380" s="144">
        <v>0</v>
      </c>
      <c r="OE380" s="144">
        <v>0</v>
      </c>
      <c r="OF380" s="144">
        <v>0</v>
      </c>
      <c r="OG380" s="144">
        <v>0</v>
      </c>
      <c r="OH380" s="144">
        <v>0</v>
      </c>
      <c r="OI380" s="144">
        <v>0</v>
      </c>
      <c r="OJ380" s="144">
        <v>0</v>
      </c>
      <c r="OK380" s="144">
        <v>0</v>
      </c>
      <c r="OL380" s="144">
        <v>0</v>
      </c>
      <c r="OM380" s="144">
        <v>0</v>
      </c>
      <c r="ON380" s="144">
        <v>0</v>
      </c>
      <c r="OO380" s="144">
        <v>0</v>
      </c>
      <c r="OP380" s="144">
        <v>0</v>
      </c>
      <c r="OQ380" s="144">
        <v>0</v>
      </c>
      <c r="OR380" s="144">
        <v>0</v>
      </c>
      <c r="OS380" s="471">
        <v>0</v>
      </c>
      <c r="OT380" s="144">
        <v>0</v>
      </c>
      <c r="OU380" s="144">
        <v>0</v>
      </c>
      <c r="OV380" s="379">
        <v>0</v>
      </c>
      <c r="OW380" s="379">
        <v>0</v>
      </c>
      <c r="OX380" s="473"/>
      <c r="OY380" s="473"/>
      <c r="OZ380" s="473"/>
      <c r="PC380" s="473"/>
    </row>
    <row r="381" spans="1:436" s="144" customFormat="1" x14ac:dyDescent="0.2">
      <c r="A381" s="318"/>
      <c r="B381" s="318">
        <v>24</v>
      </c>
      <c r="C381" s="319">
        <f t="shared" ca="1" si="294"/>
        <v>0</v>
      </c>
      <c r="D381" s="322"/>
      <c r="E381" s="322"/>
      <c r="F381" s="322"/>
      <c r="G381" s="144">
        <v>1</v>
      </c>
      <c r="H381" s="144">
        <v>2</v>
      </c>
      <c r="I381" s="343">
        <v>1.5</v>
      </c>
      <c r="J381" s="144">
        <v>1</v>
      </c>
      <c r="K381" s="144">
        <v>1</v>
      </c>
      <c r="L381" s="144">
        <v>1</v>
      </c>
      <c r="M381" s="144">
        <v>1</v>
      </c>
      <c r="N381" s="144">
        <v>2</v>
      </c>
      <c r="O381" s="144">
        <v>2</v>
      </c>
      <c r="P381" s="144">
        <v>1</v>
      </c>
      <c r="Q381" s="144">
        <v>0</v>
      </c>
      <c r="R381" s="144">
        <v>0</v>
      </c>
      <c r="S381" s="144">
        <v>0</v>
      </c>
      <c r="T381" s="144">
        <v>0</v>
      </c>
      <c r="U381" s="144">
        <v>0</v>
      </c>
      <c r="V381" s="144">
        <v>1</v>
      </c>
      <c r="W381" s="144">
        <v>1</v>
      </c>
      <c r="X381" s="144">
        <v>1</v>
      </c>
      <c r="Y381" s="144">
        <v>3</v>
      </c>
      <c r="Z381" s="144">
        <v>4</v>
      </c>
      <c r="AA381" s="144">
        <v>2</v>
      </c>
      <c r="AB381" s="144">
        <v>2</v>
      </c>
      <c r="AC381" s="144">
        <v>2</v>
      </c>
      <c r="AD381" s="144">
        <v>4</v>
      </c>
      <c r="AE381" s="144">
        <v>3</v>
      </c>
      <c r="AF381" s="144">
        <v>3</v>
      </c>
      <c r="AG381" s="144">
        <v>2</v>
      </c>
      <c r="AH381" s="144">
        <v>2</v>
      </c>
      <c r="AI381" s="144">
        <v>3</v>
      </c>
      <c r="AJ381" s="144">
        <v>3</v>
      </c>
      <c r="AK381" s="144">
        <v>3</v>
      </c>
      <c r="AL381" s="144">
        <v>3</v>
      </c>
      <c r="AM381" s="144">
        <v>5</v>
      </c>
      <c r="AN381" s="144">
        <v>5</v>
      </c>
      <c r="AO381" s="144">
        <v>7</v>
      </c>
      <c r="AP381" s="363">
        <v>6.5</v>
      </c>
      <c r="AQ381" s="144">
        <v>6</v>
      </c>
      <c r="AR381" s="144">
        <v>3</v>
      </c>
      <c r="AS381" s="144">
        <v>6</v>
      </c>
      <c r="AT381" s="144">
        <v>7</v>
      </c>
      <c r="AU381" s="144">
        <v>10</v>
      </c>
      <c r="AV381" s="144">
        <v>4</v>
      </c>
      <c r="AW381" s="144">
        <v>3</v>
      </c>
      <c r="AX381" s="144">
        <v>6</v>
      </c>
      <c r="AY381" s="144">
        <v>3</v>
      </c>
      <c r="AZ381" s="144">
        <v>1</v>
      </c>
      <c r="BA381" s="144">
        <v>1</v>
      </c>
      <c r="BB381" s="144">
        <v>1</v>
      </c>
      <c r="BC381" s="144">
        <v>0</v>
      </c>
      <c r="BD381" s="144">
        <v>0</v>
      </c>
      <c r="BE381" s="144">
        <v>3</v>
      </c>
      <c r="BF381" s="144">
        <v>3</v>
      </c>
      <c r="BG381" s="144">
        <v>2</v>
      </c>
      <c r="BH381" s="144">
        <v>5</v>
      </c>
      <c r="BI381" s="144">
        <v>4</v>
      </c>
      <c r="BJ381" s="144">
        <v>4</v>
      </c>
      <c r="BK381" s="144">
        <v>3</v>
      </c>
      <c r="BL381" s="144">
        <v>2</v>
      </c>
      <c r="BM381" s="144">
        <v>3</v>
      </c>
      <c r="BN381" s="144">
        <v>2</v>
      </c>
      <c r="BO381" s="144">
        <v>1</v>
      </c>
      <c r="BP381" s="144">
        <v>0</v>
      </c>
      <c r="BQ381" s="144">
        <v>0</v>
      </c>
      <c r="BR381" s="144">
        <v>0</v>
      </c>
      <c r="BS381" s="343">
        <v>0</v>
      </c>
      <c r="BT381" s="144">
        <v>2</v>
      </c>
      <c r="BU381" s="144">
        <v>1</v>
      </c>
      <c r="BV381" s="144">
        <v>0</v>
      </c>
      <c r="BW381" s="144">
        <v>0</v>
      </c>
      <c r="BX381" s="144">
        <v>1</v>
      </c>
      <c r="BY381" s="144">
        <v>0</v>
      </c>
      <c r="BZ381" s="144">
        <v>0</v>
      </c>
      <c r="CA381" s="144">
        <v>0</v>
      </c>
      <c r="CB381" s="144">
        <v>0</v>
      </c>
      <c r="CC381" s="329">
        <v>0</v>
      </c>
      <c r="CD381" s="329">
        <v>0</v>
      </c>
      <c r="CE381" s="329">
        <v>2</v>
      </c>
      <c r="CF381" s="329">
        <v>2</v>
      </c>
      <c r="CG381" s="144">
        <v>1</v>
      </c>
      <c r="CH381" s="144">
        <v>1</v>
      </c>
      <c r="CI381" s="329">
        <v>0</v>
      </c>
      <c r="CJ381" s="144">
        <v>1</v>
      </c>
      <c r="CK381" s="144">
        <v>0</v>
      </c>
      <c r="CL381" s="144">
        <v>0</v>
      </c>
      <c r="CM381" s="144">
        <v>1</v>
      </c>
      <c r="CN381" s="144">
        <v>4</v>
      </c>
      <c r="CO381" s="144">
        <v>2</v>
      </c>
      <c r="CP381" s="144">
        <v>2</v>
      </c>
      <c r="CQ381" s="144">
        <v>1</v>
      </c>
      <c r="CR381" s="144">
        <v>1</v>
      </c>
      <c r="CS381" s="144">
        <v>0</v>
      </c>
      <c r="CT381" s="144">
        <v>1</v>
      </c>
      <c r="CU381" s="144">
        <v>1</v>
      </c>
      <c r="CV381" s="144">
        <v>2</v>
      </c>
      <c r="CW381" s="144">
        <v>2</v>
      </c>
      <c r="CX381" s="144">
        <v>2</v>
      </c>
      <c r="CY381" s="144">
        <v>3</v>
      </c>
      <c r="CZ381" s="144">
        <v>0</v>
      </c>
      <c r="DA381" s="144">
        <v>0</v>
      </c>
      <c r="DB381" s="144">
        <v>0</v>
      </c>
      <c r="DC381" s="144">
        <v>0</v>
      </c>
      <c r="DD381" s="144">
        <v>0</v>
      </c>
      <c r="DE381" s="144">
        <v>0</v>
      </c>
      <c r="DF381" s="144">
        <v>0</v>
      </c>
      <c r="DG381" s="144">
        <v>0</v>
      </c>
      <c r="DH381" s="144">
        <v>0</v>
      </c>
      <c r="DI381" s="144">
        <v>0</v>
      </c>
      <c r="DJ381" s="144">
        <v>0</v>
      </c>
      <c r="DK381" s="144">
        <v>0</v>
      </c>
      <c r="DL381" s="144">
        <v>1</v>
      </c>
      <c r="DM381" s="144">
        <v>1</v>
      </c>
      <c r="DN381" s="144">
        <v>1</v>
      </c>
      <c r="DO381" s="144">
        <v>1</v>
      </c>
      <c r="DP381" s="144">
        <v>1</v>
      </c>
      <c r="DQ381" s="144">
        <v>1</v>
      </c>
      <c r="DR381" s="329">
        <v>1</v>
      </c>
      <c r="DS381" s="144">
        <v>1</v>
      </c>
      <c r="DT381" s="329">
        <v>1</v>
      </c>
      <c r="DU381" s="329">
        <v>1</v>
      </c>
      <c r="DV381" s="329">
        <v>1</v>
      </c>
      <c r="DW381" s="329">
        <v>1</v>
      </c>
      <c r="DX381" s="329">
        <v>1</v>
      </c>
      <c r="DY381" s="329">
        <v>1</v>
      </c>
      <c r="DZ381" s="329">
        <v>1</v>
      </c>
      <c r="EA381" s="329">
        <v>1</v>
      </c>
      <c r="EB381" s="329">
        <v>1</v>
      </c>
      <c r="EC381" s="329">
        <v>1</v>
      </c>
      <c r="ED381" s="329">
        <v>1</v>
      </c>
      <c r="EE381" s="329">
        <v>1</v>
      </c>
      <c r="EF381" s="329">
        <v>1</v>
      </c>
      <c r="EG381" s="329">
        <v>1</v>
      </c>
      <c r="EH381" s="329">
        <v>1</v>
      </c>
      <c r="EI381" s="329">
        <v>1</v>
      </c>
      <c r="EJ381" s="329"/>
      <c r="EK381" s="329"/>
      <c r="EL381" s="329">
        <v>1</v>
      </c>
      <c r="EM381" s="329"/>
      <c r="EN381" s="329"/>
      <c r="EP381" s="329"/>
      <c r="EQ381" s="329"/>
      <c r="ER381" s="329">
        <v>1</v>
      </c>
      <c r="ES381" s="329">
        <v>1</v>
      </c>
      <c r="ET381" s="329">
        <v>1</v>
      </c>
      <c r="EU381" s="329"/>
      <c r="EV381" s="329"/>
      <c r="EW381" s="329"/>
      <c r="EX381" s="329"/>
      <c r="EY381" s="329"/>
      <c r="EZ381" s="329"/>
      <c r="FA381" s="329"/>
      <c r="FB381" s="329"/>
      <c r="FC381" s="329"/>
      <c r="FD381" s="329"/>
      <c r="FE381" s="329"/>
      <c r="FF381" s="329"/>
      <c r="FG381" s="329"/>
      <c r="FH381" s="329"/>
      <c r="FI381" s="329"/>
      <c r="FJ381" s="329"/>
      <c r="FL381" s="329"/>
      <c r="FM381" s="329"/>
      <c r="FN381" s="144">
        <v>0</v>
      </c>
      <c r="FQ381" s="329">
        <v>1</v>
      </c>
      <c r="FR381" s="144">
        <v>0</v>
      </c>
      <c r="FS381" s="329">
        <v>0</v>
      </c>
      <c r="FT381" s="144">
        <v>0</v>
      </c>
      <c r="FU381" s="329">
        <v>0</v>
      </c>
      <c r="FV381" s="329">
        <v>0</v>
      </c>
      <c r="FW381" s="329">
        <v>0</v>
      </c>
      <c r="FX381" s="329">
        <v>0</v>
      </c>
      <c r="FY381" s="329">
        <v>0</v>
      </c>
      <c r="FZ381" s="329">
        <v>0</v>
      </c>
      <c r="GA381" s="329">
        <v>0</v>
      </c>
      <c r="GB381" s="329">
        <v>0</v>
      </c>
      <c r="GC381" s="329">
        <v>0</v>
      </c>
      <c r="GD381" s="329">
        <v>0</v>
      </c>
      <c r="GE381" s="329">
        <v>0</v>
      </c>
      <c r="GF381" s="329">
        <v>0</v>
      </c>
      <c r="GG381" s="329">
        <v>0</v>
      </c>
      <c r="GH381" s="329">
        <v>0</v>
      </c>
      <c r="GI381" s="329">
        <v>0</v>
      </c>
      <c r="GJ381" s="329">
        <v>0</v>
      </c>
      <c r="GK381" s="329">
        <v>0</v>
      </c>
      <c r="GL381" s="329">
        <v>0</v>
      </c>
      <c r="GM381" s="329">
        <v>0</v>
      </c>
      <c r="GN381" s="329">
        <v>1</v>
      </c>
      <c r="GO381" s="329">
        <v>0</v>
      </c>
      <c r="GP381" s="144">
        <v>0</v>
      </c>
      <c r="GQ381" s="329">
        <v>0</v>
      </c>
      <c r="GR381" s="329">
        <v>0</v>
      </c>
      <c r="GS381" s="329">
        <v>0</v>
      </c>
      <c r="GT381" s="329">
        <v>0</v>
      </c>
      <c r="GU381" s="329">
        <v>0</v>
      </c>
      <c r="GV381" s="144">
        <v>1</v>
      </c>
      <c r="GW381" s="144">
        <v>2</v>
      </c>
      <c r="GX381" s="144">
        <v>2</v>
      </c>
      <c r="GY381" s="144">
        <v>2</v>
      </c>
      <c r="GZ381" s="144">
        <v>0</v>
      </c>
      <c r="HA381" s="144">
        <v>0</v>
      </c>
      <c r="HB381" s="144">
        <v>0</v>
      </c>
      <c r="HC381" s="144">
        <v>0</v>
      </c>
      <c r="HD381" s="144">
        <v>1</v>
      </c>
      <c r="HE381" s="144">
        <v>2</v>
      </c>
      <c r="HF381" s="144">
        <v>0</v>
      </c>
      <c r="HG381" s="144">
        <v>1</v>
      </c>
      <c r="HH381" s="144">
        <v>1</v>
      </c>
      <c r="HI381" s="144">
        <v>1</v>
      </c>
      <c r="HJ381" s="144">
        <v>1</v>
      </c>
      <c r="HK381" s="144">
        <v>1</v>
      </c>
      <c r="HL381" s="144">
        <v>1</v>
      </c>
      <c r="HM381" s="144">
        <v>2</v>
      </c>
      <c r="HN381" s="144">
        <v>2</v>
      </c>
      <c r="HO381" s="144">
        <v>1</v>
      </c>
      <c r="HP381" s="144">
        <v>0</v>
      </c>
      <c r="HQ381" s="144">
        <v>0</v>
      </c>
      <c r="HR381" s="144">
        <v>0</v>
      </c>
      <c r="HS381" s="144">
        <v>1</v>
      </c>
      <c r="HT381" s="144">
        <v>1</v>
      </c>
      <c r="HU381" s="144">
        <v>1</v>
      </c>
      <c r="HV381" s="144">
        <v>0</v>
      </c>
      <c r="HW381" s="144">
        <v>0</v>
      </c>
      <c r="HX381" s="144">
        <v>0</v>
      </c>
      <c r="HY381" s="144">
        <v>0</v>
      </c>
      <c r="HZ381" s="144">
        <v>1</v>
      </c>
      <c r="IA381" s="144">
        <v>1</v>
      </c>
      <c r="IB381" s="144">
        <v>2</v>
      </c>
      <c r="IC381" s="144">
        <v>2</v>
      </c>
      <c r="ID381" s="144">
        <v>3</v>
      </c>
      <c r="IE381" s="144">
        <v>4</v>
      </c>
      <c r="IF381" s="144">
        <v>1</v>
      </c>
      <c r="IG381" s="144">
        <v>1</v>
      </c>
      <c r="IH381" s="144">
        <v>1</v>
      </c>
      <c r="II381" s="144">
        <v>1</v>
      </c>
      <c r="IJ381" s="144">
        <v>1</v>
      </c>
      <c r="IK381" s="144">
        <v>1</v>
      </c>
      <c r="IL381" s="144">
        <v>1</v>
      </c>
      <c r="IM381" s="144">
        <v>2</v>
      </c>
      <c r="IN381" s="341">
        <f t="shared" si="295"/>
        <v>2</v>
      </c>
      <c r="IO381" s="144">
        <v>2</v>
      </c>
      <c r="IP381" s="144">
        <v>2</v>
      </c>
      <c r="IQ381" s="144">
        <v>1</v>
      </c>
      <c r="IR381" s="144">
        <v>1</v>
      </c>
      <c r="IS381" s="144">
        <v>1</v>
      </c>
      <c r="IT381" s="144">
        <v>1</v>
      </c>
      <c r="IU381" s="144">
        <v>2</v>
      </c>
      <c r="IV381" s="144">
        <v>2</v>
      </c>
      <c r="IW381" s="144">
        <v>1</v>
      </c>
      <c r="IX381" s="144">
        <v>1</v>
      </c>
      <c r="IY381" s="144">
        <v>1</v>
      </c>
      <c r="IZ381" s="144">
        <v>1</v>
      </c>
      <c r="JA381" s="144">
        <v>0</v>
      </c>
      <c r="JB381" s="144">
        <v>0</v>
      </c>
      <c r="JC381" s="343">
        <f t="shared" si="296"/>
        <v>0</v>
      </c>
      <c r="JD381" s="144">
        <v>0</v>
      </c>
      <c r="JE381" s="144">
        <v>1</v>
      </c>
      <c r="JF381" s="362">
        <f t="shared" si="297"/>
        <v>1</v>
      </c>
      <c r="JG381" s="144">
        <v>1</v>
      </c>
      <c r="JH381" s="144">
        <v>2</v>
      </c>
      <c r="JI381" s="144">
        <v>2</v>
      </c>
      <c r="JJ381" s="144">
        <v>0</v>
      </c>
      <c r="JK381" s="144">
        <v>0</v>
      </c>
      <c r="JL381" s="144">
        <v>2</v>
      </c>
      <c r="JM381" s="144">
        <v>0</v>
      </c>
      <c r="JN381" s="341">
        <f t="shared" si="298"/>
        <v>1</v>
      </c>
      <c r="JO381" s="144">
        <v>2</v>
      </c>
      <c r="JP381" s="144">
        <v>0</v>
      </c>
      <c r="JQ381" s="144">
        <v>0</v>
      </c>
      <c r="JR381" s="144">
        <v>0</v>
      </c>
      <c r="JS381" s="144">
        <v>0</v>
      </c>
      <c r="JT381" s="144">
        <v>1</v>
      </c>
      <c r="JU381" s="144">
        <v>0</v>
      </c>
      <c r="JV381" s="341">
        <f t="shared" si="299"/>
        <v>0</v>
      </c>
      <c r="JW381" s="144">
        <v>0</v>
      </c>
      <c r="JX381" s="144">
        <v>0</v>
      </c>
      <c r="JY381" s="144">
        <v>0</v>
      </c>
      <c r="JZ381" s="144">
        <v>0</v>
      </c>
      <c r="KA381" s="144">
        <v>0</v>
      </c>
      <c r="KB381" s="144">
        <v>0</v>
      </c>
      <c r="KC381" s="144">
        <v>0</v>
      </c>
      <c r="KD381" s="144">
        <v>1</v>
      </c>
      <c r="KE381" s="144">
        <v>1</v>
      </c>
      <c r="KF381" s="144">
        <v>0</v>
      </c>
      <c r="KG381" s="144">
        <v>0</v>
      </c>
      <c r="KH381" s="144">
        <v>1</v>
      </c>
      <c r="KI381" s="144">
        <v>1</v>
      </c>
      <c r="KJ381" s="144">
        <v>2</v>
      </c>
      <c r="KK381" s="144">
        <v>0</v>
      </c>
      <c r="KL381" s="144">
        <v>0</v>
      </c>
      <c r="KM381" s="144">
        <v>0</v>
      </c>
      <c r="KN381" s="144">
        <v>0</v>
      </c>
      <c r="KO381" s="144">
        <v>0</v>
      </c>
      <c r="KP381" s="144">
        <v>0</v>
      </c>
      <c r="KQ381" s="144">
        <v>0</v>
      </c>
      <c r="KR381" s="144">
        <v>0</v>
      </c>
      <c r="KS381" s="144">
        <v>0</v>
      </c>
      <c r="KT381" s="144">
        <v>0</v>
      </c>
      <c r="KU381" s="144">
        <v>0</v>
      </c>
      <c r="KV381" s="144">
        <v>0</v>
      </c>
      <c r="KW381" s="144">
        <v>0</v>
      </c>
      <c r="KX381" s="144">
        <v>0</v>
      </c>
      <c r="KY381" s="144">
        <v>0</v>
      </c>
      <c r="KZ381" s="144">
        <v>0</v>
      </c>
      <c r="LA381" s="144">
        <v>0</v>
      </c>
      <c r="LB381" s="144">
        <v>0</v>
      </c>
      <c r="LC381" s="144">
        <v>0</v>
      </c>
      <c r="LD381" s="144">
        <v>0</v>
      </c>
      <c r="LE381" s="144">
        <v>0</v>
      </c>
      <c r="LF381" s="144">
        <v>0</v>
      </c>
      <c r="LG381" s="144">
        <v>0</v>
      </c>
      <c r="LH381" s="144">
        <v>0</v>
      </c>
      <c r="LI381" s="144">
        <v>0</v>
      </c>
      <c r="LJ381" s="144">
        <v>0</v>
      </c>
      <c r="LK381" s="144">
        <v>0</v>
      </c>
      <c r="LL381" s="144">
        <v>0</v>
      </c>
      <c r="LM381" s="473">
        <v>0</v>
      </c>
      <c r="LN381" s="144">
        <v>0</v>
      </c>
      <c r="LO381" s="144">
        <v>0</v>
      </c>
      <c r="LP381" s="144">
        <v>0</v>
      </c>
      <c r="LQ381" s="144">
        <v>0</v>
      </c>
      <c r="LR381" s="144">
        <v>2</v>
      </c>
      <c r="LS381" s="144">
        <v>2</v>
      </c>
      <c r="LT381" s="144">
        <v>3</v>
      </c>
      <c r="LU381" s="144">
        <v>3</v>
      </c>
      <c r="LV381" s="144">
        <v>3</v>
      </c>
      <c r="LW381" s="144">
        <v>2</v>
      </c>
      <c r="LX381" s="144">
        <v>1</v>
      </c>
      <c r="LY381" s="144">
        <v>1</v>
      </c>
      <c r="LZ381" s="144">
        <v>0</v>
      </c>
      <c r="MA381" s="144">
        <v>0</v>
      </c>
      <c r="MB381" s="144">
        <v>0</v>
      </c>
      <c r="MC381" s="144">
        <v>0</v>
      </c>
      <c r="MD381" s="144">
        <v>0</v>
      </c>
      <c r="ME381" s="144">
        <v>0</v>
      </c>
      <c r="MF381" s="144">
        <v>0</v>
      </c>
      <c r="MG381" s="144">
        <v>0</v>
      </c>
      <c r="MH381" s="144">
        <v>0</v>
      </c>
      <c r="MI381" s="144">
        <v>1</v>
      </c>
      <c r="MJ381" s="144">
        <v>1</v>
      </c>
      <c r="MK381" s="144">
        <v>0</v>
      </c>
      <c r="ML381" s="144">
        <v>0</v>
      </c>
      <c r="MM381" s="144">
        <v>1</v>
      </c>
      <c r="MN381" s="144">
        <v>1</v>
      </c>
      <c r="MO381" s="144">
        <v>0</v>
      </c>
      <c r="MP381" s="144">
        <v>0</v>
      </c>
      <c r="MQ381" s="144">
        <v>0</v>
      </c>
      <c r="MR381" s="144">
        <v>0</v>
      </c>
      <c r="MS381" s="144">
        <v>0</v>
      </c>
      <c r="MT381" s="144">
        <v>0</v>
      </c>
      <c r="MU381" s="144">
        <v>0</v>
      </c>
      <c r="MV381" s="144">
        <v>0</v>
      </c>
      <c r="MW381" s="144">
        <v>0</v>
      </c>
      <c r="MX381" s="144">
        <v>0</v>
      </c>
      <c r="MY381" s="144">
        <v>0</v>
      </c>
      <c r="MZ381" s="144">
        <v>0</v>
      </c>
      <c r="NA381" s="144">
        <v>0</v>
      </c>
      <c r="NB381" s="144">
        <v>0</v>
      </c>
      <c r="NC381" s="144">
        <v>0</v>
      </c>
      <c r="ND381" s="144">
        <v>0</v>
      </c>
      <c r="NE381" s="144">
        <v>0</v>
      </c>
      <c r="NF381" s="144">
        <v>0</v>
      </c>
      <c r="NG381" s="144">
        <v>0</v>
      </c>
      <c r="NH381" s="144">
        <v>0</v>
      </c>
      <c r="NI381" s="144">
        <v>0</v>
      </c>
      <c r="NJ381" s="144">
        <v>0</v>
      </c>
      <c r="NK381" s="144">
        <v>0</v>
      </c>
      <c r="NL381" s="144">
        <v>0</v>
      </c>
      <c r="NM381" s="144">
        <v>0</v>
      </c>
      <c r="NN381" s="144">
        <v>0</v>
      </c>
      <c r="NO381" s="144">
        <v>0</v>
      </c>
      <c r="NP381" s="144">
        <v>0</v>
      </c>
      <c r="NQ381" s="144">
        <v>0</v>
      </c>
      <c r="NR381" s="144">
        <v>0</v>
      </c>
      <c r="NS381" s="144">
        <v>0</v>
      </c>
      <c r="NT381" s="144">
        <v>0</v>
      </c>
      <c r="NU381" s="144">
        <v>0</v>
      </c>
      <c r="NV381" s="144">
        <v>0</v>
      </c>
      <c r="NW381" s="144">
        <v>0</v>
      </c>
      <c r="NX381" s="144">
        <v>0</v>
      </c>
      <c r="NY381" s="144">
        <v>0</v>
      </c>
      <c r="NZ381" s="144">
        <v>0</v>
      </c>
      <c r="OA381" s="144">
        <v>0</v>
      </c>
      <c r="OB381" s="144">
        <v>0</v>
      </c>
      <c r="OC381" s="144">
        <v>0</v>
      </c>
      <c r="OD381" s="144">
        <v>0</v>
      </c>
      <c r="OE381" s="144">
        <v>0</v>
      </c>
      <c r="OF381" s="144">
        <v>0</v>
      </c>
      <c r="OG381" s="144">
        <v>0</v>
      </c>
      <c r="OH381" s="144">
        <v>0</v>
      </c>
      <c r="OI381" s="144">
        <v>0</v>
      </c>
      <c r="OJ381" s="144">
        <v>0</v>
      </c>
      <c r="OK381" s="144">
        <v>0</v>
      </c>
      <c r="OL381" s="144">
        <v>0</v>
      </c>
      <c r="OM381" s="144">
        <v>0</v>
      </c>
      <c r="ON381" s="144">
        <v>0</v>
      </c>
      <c r="OO381" s="144">
        <v>0</v>
      </c>
      <c r="OP381" s="144">
        <v>0</v>
      </c>
      <c r="OQ381" s="144">
        <v>0</v>
      </c>
      <c r="OR381" s="144">
        <v>0</v>
      </c>
      <c r="OS381" s="471">
        <v>0</v>
      </c>
      <c r="OT381" s="144">
        <v>0</v>
      </c>
      <c r="OU381" s="144">
        <v>0</v>
      </c>
      <c r="OV381" s="379">
        <v>0</v>
      </c>
      <c r="OW381" s="379">
        <v>0</v>
      </c>
      <c r="OX381" s="473"/>
      <c r="OY381" s="473"/>
      <c r="OZ381" s="473"/>
      <c r="PC381" s="473"/>
    </row>
    <row r="382" spans="1:436" x14ac:dyDescent="0.2">
      <c r="A382" s="55"/>
      <c r="B382" s="27" t="s">
        <v>45</v>
      </c>
      <c r="C382" s="174">
        <f ca="1">SUM(C358:C381)</f>
        <v>19</v>
      </c>
      <c r="D382" s="154"/>
      <c r="E382" s="154"/>
      <c r="F382" s="154"/>
      <c r="G382" s="325">
        <f t="shared" ref="G382:R382" si="300">SUM(G358:G381)</f>
        <v>46</v>
      </c>
      <c r="H382" s="325">
        <f t="shared" si="300"/>
        <v>31</v>
      </c>
      <c r="I382" s="325">
        <f t="shared" si="300"/>
        <v>30.5</v>
      </c>
      <c r="J382" s="325">
        <f t="shared" si="300"/>
        <v>30</v>
      </c>
      <c r="K382" s="325">
        <f t="shared" si="300"/>
        <v>29</v>
      </c>
      <c r="L382" s="325">
        <f t="shared" si="300"/>
        <v>35</v>
      </c>
      <c r="M382" s="325">
        <f t="shared" si="300"/>
        <v>32</v>
      </c>
      <c r="N382" s="325">
        <f t="shared" si="300"/>
        <v>34</v>
      </c>
      <c r="O382" s="325">
        <f t="shared" si="300"/>
        <v>25</v>
      </c>
      <c r="P382" s="325">
        <f t="shared" si="300"/>
        <v>21</v>
      </c>
      <c r="Q382" s="325">
        <f t="shared" si="300"/>
        <v>22</v>
      </c>
      <c r="R382" s="325">
        <f t="shared" si="300"/>
        <v>21</v>
      </c>
      <c r="S382" s="325">
        <f t="shared" ref="S382:CD382" si="301">SUM(S358:S381)</f>
        <v>23</v>
      </c>
      <c r="T382" s="325">
        <f t="shared" si="301"/>
        <v>25</v>
      </c>
      <c r="U382" s="325">
        <f t="shared" si="301"/>
        <v>21</v>
      </c>
      <c r="V382" s="325">
        <f t="shared" si="301"/>
        <v>25</v>
      </c>
      <c r="W382" s="325">
        <f t="shared" si="301"/>
        <v>25</v>
      </c>
      <c r="X382" s="325">
        <f t="shared" si="301"/>
        <v>20</v>
      </c>
      <c r="Y382" s="325">
        <f t="shared" si="301"/>
        <v>21</v>
      </c>
      <c r="Z382" s="325">
        <f t="shared" si="301"/>
        <v>21</v>
      </c>
      <c r="AA382" s="325">
        <f t="shared" si="301"/>
        <v>21</v>
      </c>
      <c r="AB382" s="325">
        <f t="shared" si="301"/>
        <v>24</v>
      </c>
      <c r="AC382" s="325">
        <f t="shared" si="301"/>
        <v>26</v>
      </c>
      <c r="AD382" s="325">
        <f t="shared" si="301"/>
        <v>29</v>
      </c>
      <c r="AE382" s="325">
        <f t="shared" si="301"/>
        <v>32</v>
      </c>
      <c r="AF382" s="325">
        <f t="shared" si="301"/>
        <v>30</v>
      </c>
      <c r="AG382" s="325">
        <f t="shared" si="301"/>
        <v>25</v>
      </c>
      <c r="AH382" s="325">
        <f t="shared" si="301"/>
        <v>33</v>
      </c>
      <c r="AI382" s="325">
        <f t="shared" si="301"/>
        <v>34</v>
      </c>
      <c r="AJ382" s="325">
        <f t="shared" si="301"/>
        <v>36</v>
      </c>
      <c r="AK382" s="325">
        <f t="shared" si="301"/>
        <v>35</v>
      </c>
      <c r="AL382" s="325">
        <f t="shared" si="301"/>
        <v>39</v>
      </c>
      <c r="AM382" s="325">
        <f t="shared" si="301"/>
        <v>37</v>
      </c>
      <c r="AN382" s="325">
        <f t="shared" si="301"/>
        <v>35</v>
      </c>
      <c r="AO382" s="325">
        <f t="shared" si="301"/>
        <v>33</v>
      </c>
      <c r="AP382" s="325">
        <f t="shared" si="301"/>
        <v>27</v>
      </c>
      <c r="AQ382" s="325">
        <f t="shared" si="301"/>
        <v>21</v>
      </c>
      <c r="AR382" s="325">
        <f t="shared" si="301"/>
        <v>18</v>
      </c>
      <c r="AS382" s="325">
        <f t="shared" si="301"/>
        <v>22</v>
      </c>
      <c r="AT382" s="325">
        <f t="shared" si="301"/>
        <v>22</v>
      </c>
      <c r="AU382" s="325">
        <f t="shared" si="301"/>
        <v>28</v>
      </c>
      <c r="AV382" s="325">
        <f t="shared" si="301"/>
        <v>21</v>
      </c>
      <c r="AW382" s="420">
        <f t="shared" si="301"/>
        <v>17</v>
      </c>
      <c r="AX382" s="420">
        <f t="shared" si="301"/>
        <v>16</v>
      </c>
      <c r="AY382" s="420">
        <f t="shared" si="301"/>
        <v>19</v>
      </c>
      <c r="AZ382" s="420">
        <f t="shared" si="301"/>
        <v>17</v>
      </c>
      <c r="BA382" s="420">
        <f t="shared" si="301"/>
        <v>18</v>
      </c>
      <c r="BB382" s="420">
        <f t="shared" si="301"/>
        <v>17</v>
      </c>
      <c r="BC382" s="420">
        <f t="shared" si="301"/>
        <v>11</v>
      </c>
      <c r="BD382" s="420">
        <f t="shared" si="301"/>
        <v>10</v>
      </c>
      <c r="BE382" s="420">
        <f t="shared" si="301"/>
        <v>14</v>
      </c>
      <c r="BF382" s="420">
        <f t="shared" si="301"/>
        <v>18</v>
      </c>
      <c r="BG382" s="325">
        <f t="shared" si="301"/>
        <v>17</v>
      </c>
      <c r="BH382" s="325">
        <f t="shared" si="301"/>
        <v>16</v>
      </c>
      <c r="BI382" s="325">
        <f t="shared" si="301"/>
        <v>16</v>
      </c>
      <c r="BJ382" s="325">
        <f t="shared" si="301"/>
        <v>16</v>
      </c>
      <c r="BK382" s="325">
        <f t="shared" si="301"/>
        <v>18</v>
      </c>
      <c r="BL382" s="325">
        <f t="shared" si="301"/>
        <v>13</v>
      </c>
      <c r="BM382" s="325">
        <f t="shared" si="301"/>
        <v>10</v>
      </c>
      <c r="BN382" s="325">
        <f t="shared" si="301"/>
        <v>9</v>
      </c>
      <c r="BO382" s="325">
        <f t="shared" si="301"/>
        <v>7</v>
      </c>
      <c r="BP382" s="325">
        <f t="shared" si="301"/>
        <v>8</v>
      </c>
      <c r="BQ382" s="325">
        <f t="shared" si="301"/>
        <v>6</v>
      </c>
      <c r="BR382" s="325">
        <f t="shared" si="301"/>
        <v>7</v>
      </c>
      <c r="BS382" s="325">
        <f t="shared" si="301"/>
        <v>6.5</v>
      </c>
      <c r="BT382" s="325">
        <f t="shared" si="301"/>
        <v>12</v>
      </c>
      <c r="BU382" s="325">
        <f t="shared" si="301"/>
        <v>11</v>
      </c>
      <c r="BV382" s="325">
        <f t="shared" si="301"/>
        <v>11</v>
      </c>
      <c r="BW382" s="325">
        <f t="shared" si="301"/>
        <v>13</v>
      </c>
      <c r="BX382" s="325">
        <f t="shared" si="301"/>
        <v>15</v>
      </c>
      <c r="BY382" s="325">
        <f t="shared" si="301"/>
        <v>9</v>
      </c>
      <c r="BZ382" s="325">
        <f t="shared" si="301"/>
        <v>11</v>
      </c>
      <c r="CA382" s="325">
        <f t="shared" si="301"/>
        <v>11</v>
      </c>
      <c r="CB382" s="325">
        <f t="shared" si="301"/>
        <v>9</v>
      </c>
      <c r="CC382" s="325">
        <f t="shared" si="301"/>
        <v>11</v>
      </c>
      <c r="CD382" s="325">
        <f t="shared" si="301"/>
        <v>11</v>
      </c>
      <c r="CE382" s="325">
        <f t="shared" ref="CE382:DQ382" si="302">SUM(CE358:CE381)</f>
        <v>16</v>
      </c>
      <c r="CF382" s="325">
        <f t="shared" si="302"/>
        <v>15</v>
      </c>
      <c r="CG382" s="325">
        <f t="shared" si="302"/>
        <v>12</v>
      </c>
      <c r="CH382" s="325">
        <f t="shared" si="302"/>
        <v>12</v>
      </c>
      <c r="CI382" s="325">
        <f t="shared" si="302"/>
        <v>10</v>
      </c>
      <c r="CJ382" s="325">
        <f t="shared" si="302"/>
        <v>11</v>
      </c>
      <c r="CK382" s="325">
        <f t="shared" si="302"/>
        <v>10</v>
      </c>
      <c r="CL382" s="325">
        <f t="shared" si="302"/>
        <v>14</v>
      </c>
      <c r="CM382" s="325">
        <f t="shared" si="302"/>
        <v>18</v>
      </c>
      <c r="CN382" s="325">
        <f t="shared" si="302"/>
        <v>21</v>
      </c>
      <c r="CO382" s="325">
        <f t="shared" si="302"/>
        <v>15</v>
      </c>
      <c r="CP382" s="325">
        <f t="shared" si="302"/>
        <v>15</v>
      </c>
      <c r="CQ382" s="325">
        <f t="shared" si="302"/>
        <v>15</v>
      </c>
      <c r="CR382" s="325">
        <f t="shared" si="302"/>
        <v>12</v>
      </c>
      <c r="CS382" s="325">
        <f t="shared" si="302"/>
        <v>9</v>
      </c>
      <c r="CT382" s="325">
        <f t="shared" si="302"/>
        <v>10</v>
      </c>
      <c r="CU382" s="325">
        <f t="shared" si="302"/>
        <v>14</v>
      </c>
      <c r="CV382" s="325">
        <f t="shared" si="302"/>
        <v>12</v>
      </c>
      <c r="CW382" s="325">
        <f t="shared" si="302"/>
        <v>12</v>
      </c>
      <c r="CX382" s="325">
        <f t="shared" si="302"/>
        <v>11</v>
      </c>
      <c r="CY382" s="325">
        <f t="shared" si="302"/>
        <v>10</v>
      </c>
      <c r="CZ382" s="325">
        <f t="shared" si="302"/>
        <v>6</v>
      </c>
      <c r="DA382" s="325">
        <f t="shared" si="302"/>
        <v>6</v>
      </c>
      <c r="DB382" s="325">
        <f t="shared" si="302"/>
        <v>6</v>
      </c>
      <c r="DC382" s="325">
        <f t="shared" si="302"/>
        <v>3</v>
      </c>
      <c r="DD382" s="325">
        <f t="shared" si="302"/>
        <v>10</v>
      </c>
      <c r="DE382" s="325">
        <f t="shared" si="302"/>
        <v>11</v>
      </c>
      <c r="DF382" s="325">
        <f t="shared" si="302"/>
        <v>13</v>
      </c>
      <c r="DG382" s="325">
        <f t="shared" si="302"/>
        <v>15</v>
      </c>
      <c r="DH382" s="325">
        <f t="shared" si="302"/>
        <v>14</v>
      </c>
      <c r="DI382" s="325">
        <f t="shared" si="302"/>
        <v>5</v>
      </c>
      <c r="DJ382" s="325">
        <f t="shared" si="302"/>
        <v>5</v>
      </c>
      <c r="DK382" s="325">
        <f t="shared" si="302"/>
        <v>3</v>
      </c>
      <c r="DL382" s="325">
        <f t="shared" si="302"/>
        <v>4</v>
      </c>
      <c r="DM382" s="325">
        <f t="shared" si="302"/>
        <v>3</v>
      </c>
      <c r="DN382" s="325">
        <f t="shared" si="302"/>
        <v>3</v>
      </c>
      <c r="DO382" s="325">
        <f t="shared" si="302"/>
        <v>6</v>
      </c>
      <c r="DP382" s="325">
        <f t="shared" si="302"/>
        <v>6</v>
      </c>
      <c r="DQ382" s="325">
        <f t="shared" si="302"/>
        <v>6</v>
      </c>
      <c r="DR382" s="396">
        <f>SUM(DR358:DR381)</f>
        <v>4</v>
      </c>
      <c r="DS382" s="325">
        <f>SUM(DS358:DS381)</f>
        <v>4</v>
      </c>
      <c r="DT382" s="396">
        <f t="shared" ref="DT382:EU382" si="303">SUM(DT358:DT381)</f>
        <v>4</v>
      </c>
      <c r="DU382" s="396">
        <f t="shared" si="303"/>
        <v>4</v>
      </c>
      <c r="DV382" s="396">
        <f t="shared" si="303"/>
        <v>5</v>
      </c>
      <c r="DW382" s="396">
        <f t="shared" si="303"/>
        <v>7</v>
      </c>
      <c r="DX382" s="396">
        <f t="shared" si="303"/>
        <v>6</v>
      </c>
      <c r="DY382" s="396">
        <f t="shared" si="303"/>
        <v>5</v>
      </c>
      <c r="DZ382" s="396">
        <f t="shared" si="303"/>
        <v>7</v>
      </c>
      <c r="EA382" s="396">
        <f t="shared" si="303"/>
        <v>7</v>
      </c>
      <c r="EB382" s="396">
        <f t="shared" si="303"/>
        <v>8</v>
      </c>
      <c r="EC382" s="396">
        <f t="shared" si="303"/>
        <v>8</v>
      </c>
      <c r="ED382" s="396">
        <f t="shared" si="303"/>
        <v>7</v>
      </c>
      <c r="EE382" s="396">
        <f t="shared" si="303"/>
        <v>4</v>
      </c>
      <c r="EF382" s="396">
        <f t="shared" si="303"/>
        <v>6</v>
      </c>
      <c r="EG382" s="396">
        <f t="shared" si="303"/>
        <v>4</v>
      </c>
      <c r="EH382" s="396">
        <f t="shared" si="303"/>
        <v>2</v>
      </c>
      <c r="EI382" s="396">
        <f t="shared" si="303"/>
        <v>3</v>
      </c>
      <c r="EJ382" s="396">
        <f t="shared" si="303"/>
        <v>4</v>
      </c>
      <c r="EK382" s="396">
        <f t="shared" si="303"/>
        <v>12</v>
      </c>
      <c r="EL382" s="396">
        <f t="shared" si="303"/>
        <v>29</v>
      </c>
      <c r="EM382" s="396">
        <f t="shared" si="303"/>
        <v>29</v>
      </c>
      <c r="EN382" s="396">
        <f t="shared" si="303"/>
        <v>31</v>
      </c>
      <c r="EO382" s="396">
        <f t="shared" si="303"/>
        <v>24</v>
      </c>
      <c r="EP382" s="396">
        <f t="shared" si="303"/>
        <v>12</v>
      </c>
      <c r="EQ382" s="396">
        <f t="shared" si="303"/>
        <v>10</v>
      </c>
      <c r="ER382" s="396">
        <f t="shared" si="303"/>
        <v>10</v>
      </c>
      <c r="ES382" s="396">
        <f t="shared" si="303"/>
        <v>11</v>
      </c>
      <c r="ET382" s="396">
        <f t="shared" si="303"/>
        <v>9</v>
      </c>
      <c r="EU382" s="396">
        <f t="shared" si="303"/>
        <v>6</v>
      </c>
      <c r="EV382" s="396">
        <f t="shared" ref="EV382:FA382" si="304">SUM(EV358:EV381)</f>
        <v>3</v>
      </c>
      <c r="EW382" s="396">
        <f t="shared" si="304"/>
        <v>3</v>
      </c>
      <c r="EX382" s="396">
        <f t="shared" si="304"/>
        <v>4</v>
      </c>
      <c r="EY382" s="400">
        <f t="shared" si="304"/>
        <v>5</v>
      </c>
      <c r="EZ382" s="396">
        <f t="shared" si="304"/>
        <v>5</v>
      </c>
      <c r="FA382" s="396">
        <f t="shared" si="304"/>
        <v>6</v>
      </c>
      <c r="FB382" s="400">
        <f t="shared" ref="FB382:FM382" si="305">SUM(FB358:FB381)</f>
        <v>6</v>
      </c>
      <c r="FC382" s="396">
        <f t="shared" si="305"/>
        <v>4</v>
      </c>
      <c r="FD382" s="396">
        <f t="shared" si="305"/>
        <v>5</v>
      </c>
      <c r="FE382" s="419">
        <f t="shared" si="305"/>
        <v>5</v>
      </c>
      <c r="FF382" s="396">
        <f t="shared" si="305"/>
        <v>6</v>
      </c>
      <c r="FG382" s="396">
        <f t="shared" si="305"/>
        <v>10</v>
      </c>
      <c r="FH382" s="396">
        <f t="shared" si="305"/>
        <v>10</v>
      </c>
      <c r="FI382" s="396">
        <f t="shared" si="305"/>
        <v>9</v>
      </c>
      <c r="FJ382" s="396">
        <f t="shared" si="305"/>
        <v>8</v>
      </c>
      <c r="FK382" s="396">
        <f t="shared" si="305"/>
        <v>8</v>
      </c>
      <c r="FL382" s="396">
        <f t="shared" si="305"/>
        <v>8</v>
      </c>
      <c r="FM382" s="396">
        <f t="shared" si="305"/>
        <v>7</v>
      </c>
      <c r="FN382" s="396">
        <f t="shared" ref="FN382:HY382" si="306">SUM(FN358:FN381)</f>
        <v>6</v>
      </c>
      <c r="FO382" s="396">
        <f t="shared" si="306"/>
        <v>3</v>
      </c>
      <c r="FP382" s="396">
        <f t="shared" si="306"/>
        <v>3</v>
      </c>
      <c r="FQ382" s="396">
        <f t="shared" si="306"/>
        <v>3</v>
      </c>
      <c r="FR382" s="396">
        <f t="shared" si="306"/>
        <v>6</v>
      </c>
      <c r="FS382" s="396">
        <f t="shared" si="306"/>
        <v>6</v>
      </c>
      <c r="FT382" s="396">
        <f t="shared" si="306"/>
        <v>10</v>
      </c>
      <c r="FU382" s="396">
        <f t="shared" si="306"/>
        <v>6</v>
      </c>
      <c r="FV382" s="396">
        <f t="shared" si="306"/>
        <v>5</v>
      </c>
      <c r="FW382" s="396">
        <f t="shared" si="306"/>
        <v>5</v>
      </c>
      <c r="FX382" s="396">
        <f t="shared" si="306"/>
        <v>5</v>
      </c>
      <c r="FY382" s="396">
        <f t="shared" si="306"/>
        <v>6</v>
      </c>
      <c r="FZ382" s="396">
        <f t="shared" si="306"/>
        <v>10</v>
      </c>
      <c r="GA382" s="396">
        <f t="shared" si="306"/>
        <v>8</v>
      </c>
      <c r="GB382" s="396">
        <f t="shared" si="306"/>
        <v>10</v>
      </c>
      <c r="GC382" s="396">
        <f t="shared" si="306"/>
        <v>8</v>
      </c>
      <c r="GD382" s="396">
        <f t="shared" si="306"/>
        <v>3</v>
      </c>
      <c r="GE382" s="396">
        <f t="shared" si="306"/>
        <v>3</v>
      </c>
      <c r="GF382" s="396">
        <f t="shared" si="306"/>
        <v>3</v>
      </c>
      <c r="GG382" s="396">
        <f t="shared" si="306"/>
        <v>3</v>
      </c>
      <c r="GH382" s="396">
        <f t="shared" si="306"/>
        <v>3</v>
      </c>
      <c r="GI382" s="396">
        <f t="shared" si="306"/>
        <v>5</v>
      </c>
      <c r="GJ382" s="396">
        <f t="shared" si="306"/>
        <v>9</v>
      </c>
      <c r="GK382" s="396">
        <f t="shared" si="306"/>
        <v>12</v>
      </c>
      <c r="GL382" s="396">
        <f t="shared" si="306"/>
        <v>12</v>
      </c>
      <c r="GM382" s="396">
        <f t="shared" si="306"/>
        <v>13</v>
      </c>
      <c r="GN382" s="396">
        <f t="shared" si="306"/>
        <v>15</v>
      </c>
      <c r="GO382" s="396">
        <f t="shared" si="306"/>
        <v>14</v>
      </c>
      <c r="GP382" s="396">
        <f t="shared" si="306"/>
        <v>11</v>
      </c>
      <c r="GQ382" s="396">
        <f t="shared" si="306"/>
        <v>9</v>
      </c>
      <c r="GR382" s="396">
        <f t="shared" si="306"/>
        <v>10</v>
      </c>
      <c r="GS382" s="396">
        <f t="shared" si="306"/>
        <v>9</v>
      </c>
      <c r="GT382" s="396">
        <f t="shared" si="306"/>
        <v>6</v>
      </c>
      <c r="GU382" s="396">
        <f t="shared" si="306"/>
        <v>10</v>
      </c>
      <c r="GV382" s="396">
        <f t="shared" si="306"/>
        <v>12</v>
      </c>
      <c r="GW382" s="396">
        <f t="shared" si="306"/>
        <v>11</v>
      </c>
      <c r="GX382" s="396">
        <f t="shared" si="306"/>
        <v>12</v>
      </c>
      <c r="GY382" s="396">
        <f t="shared" si="306"/>
        <v>11</v>
      </c>
      <c r="GZ382" s="396">
        <f t="shared" si="306"/>
        <v>11</v>
      </c>
      <c r="HA382" s="396">
        <f t="shared" si="306"/>
        <v>13</v>
      </c>
      <c r="HB382" s="396">
        <f t="shared" si="306"/>
        <v>14</v>
      </c>
      <c r="HC382" s="396">
        <f t="shared" si="306"/>
        <v>14</v>
      </c>
      <c r="HD382" s="396">
        <f t="shared" si="306"/>
        <v>13</v>
      </c>
      <c r="HE382" s="396">
        <f t="shared" si="306"/>
        <v>9</v>
      </c>
      <c r="HF382" s="396">
        <f t="shared" si="306"/>
        <v>5</v>
      </c>
      <c r="HG382" s="396">
        <f t="shared" si="306"/>
        <v>15</v>
      </c>
      <c r="HH382" s="396">
        <f t="shared" si="306"/>
        <v>16</v>
      </c>
      <c r="HI382" s="396">
        <f t="shared" si="306"/>
        <v>15</v>
      </c>
      <c r="HJ382" s="396">
        <f t="shared" si="306"/>
        <v>9</v>
      </c>
      <c r="HK382" s="396">
        <f t="shared" si="306"/>
        <v>7</v>
      </c>
      <c r="HL382" s="396">
        <f t="shared" si="306"/>
        <v>6</v>
      </c>
      <c r="HM382" s="396">
        <f t="shared" si="306"/>
        <v>4</v>
      </c>
      <c r="HN382" s="396">
        <f t="shared" si="306"/>
        <v>4</v>
      </c>
      <c r="HO382" s="396">
        <f t="shared" si="306"/>
        <v>3</v>
      </c>
      <c r="HP382" s="396">
        <f t="shared" si="306"/>
        <v>2</v>
      </c>
      <c r="HQ382" s="396">
        <f t="shared" si="306"/>
        <v>2</v>
      </c>
      <c r="HR382" s="396">
        <f t="shared" si="306"/>
        <v>3</v>
      </c>
      <c r="HS382" s="396">
        <f t="shared" si="306"/>
        <v>5</v>
      </c>
      <c r="HT382" s="396">
        <f t="shared" si="306"/>
        <v>7</v>
      </c>
      <c r="HU382" s="396">
        <f t="shared" si="306"/>
        <v>6</v>
      </c>
      <c r="HV382" s="396">
        <f t="shared" si="306"/>
        <v>5</v>
      </c>
      <c r="HW382" s="396">
        <f t="shared" si="306"/>
        <v>5</v>
      </c>
      <c r="HX382" s="396">
        <f t="shared" si="306"/>
        <v>9</v>
      </c>
      <c r="HY382" s="396">
        <f t="shared" si="306"/>
        <v>10</v>
      </c>
      <c r="HZ382" s="396">
        <f t="shared" ref="HZ382:KK382" si="307">SUM(HZ358:HZ381)</f>
        <v>11</v>
      </c>
      <c r="IA382" s="396">
        <f t="shared" si="307"/>
        <v>10</v>
      </c>
      <c r="IB382" s="396">
        <f t="shared" si="307"/>
        <v>10</v>
      </c>
      <c r="IC382" s="396">
        <f t="shared" si="307"/>
        <v>6</v>
      </c>
      <c r="ID382" s="396">
        <f t="shared" si="307"/>
        <v>7</v>
      </c>
      <c r="IE382" s="396">
        <f t="shared" si="307"/>
        <v>10</v>
      </c>
      <c r="IF382" s="396">
        <f t="shared" si="307"/>
        <v>10</v>
      </c>
      <c r="IG382" s="396">
        <f t="shared" si="307"/>
        <v>11</v>
      </c>
      <c r="IH382" s="396">
        <f t="shared" si="307"/>
        <v>20</v>
      </c>
      <c r="II382" s="396">
        <f t="shared" si="307"/>
        <v>21</v>
      </c>
      <c r="IJ382" s="396">
        <f t="shared" si="307"/>
        <v>20</v>
      </c>
      <c r="IK382" s="396">
        <f t="shared" si="307"/>
        <v>17</v>
      </c>
      <c r="IL382" s="396">
        <f t="shared" si="307"/>
        <v>14</v>
      </c>
      <c r="IM382" s="396">
        <f t="shared" si="307"/>
        <v>16</v>
      </c>
      <c r="IN382" s="442">
        <f t="shared" si="307"/>
        <v>12</v>
      </c>
      <c r="IO382" s="396">
        <f t="shared" si="307"/>
        <v>8</v>
      </c>
      <c r="IP382" s="396">
        <f t="shared" si="307"/>
        <v>8</v>
      </c>
      <c r="IQ382" s="396">
        <f t="shared" si="307"/>
        <v>8</v>
      </c>
      <c r="IR382" s="396">
        <f t="shared" si="307"/>
        <v>6</v>
      </c>
      <c r="IS382" s="396">
        <f t="shared" si="307"/>
        <v>9</v>
      </c>
      <c r="IT382" s="396">
        <f t="shared" si="307"/>
        <v>10</v>
      </c>
      <c r="IU382" s="396">
        <f t="shared" si="307"/>
        <v>10</v>
      </c>
      <c r="IV382" s="396">
        <f t="shared" si="307"/>
        <v>11</v>
      </c>
      <c r="IW382" s="396">
        <f t="shared" si="307"/>
        <v>10</v>
      </c>
      <c r="IX382" s="396">
        <f t="shared" si="307"/>
        <v>11</v>
      </c>
      <c r="IY382" s="396">
        <f t="shared" si="307"/>
        <v>8</v>
      </c>
      <c r="IZ382" s="396">
        <f t="shared" si="307"/>
        <v>8</v>
      </c>
      <c r="JA382" s="396">
        <f t="shared" si="307"/>
        <v>10</v>
      </c>
      <c r="JB382" s="396">
        <f t="shared" si="307"/>
        <v>13</v>
      </c>
      <c r="JC382" s="442">
        <f t="shared" si="307"/>
        <v>13.5</v>
      </c>
      <c r="JD382" s="396">
        <f t="shared" si="307"/>
        <v>14</v>
      </c>
      <c r="JE382" s="396">
        <f t="shared" si="307"/>
        <v>14</v>
      </c>
      <c r="JF382" s="454">
        <f t="shared" si="307"/>
        <v>14</v>
      </c>
      <c r="JG382" s="396">
        <f t="shared" si="307"/>
        <v>14</v>
      </c>
      <c r="JH382" s="396">
        <f t="shared" si="307"/>
        <v>12</v>
      </c>
      <c r="JI382" s="396">
        <f t="shared" si="307"/>
        <v>15</v>
      </c>
      <c r="JJ382" s="396">
        <f t="shared" si="307"/>
        <v>14</v>
      </c>
      <c r="JK382" s="396">
        <f t="shared" si="307"/>
        <v>14</v>
      </c>
      <c r="JL382" s="396">
        <f t="shared" si="307"/>
        <v>15</v>
      </c>
      <c r="JM382" s="396">
        <f t="shared" si="307"/>
        <v>7</v>
      </c>
      <c r="JN382" s="442">
        <f t="shared" si="307"/>
        <v>8.5</v>
      </c>
      <c r="JO382" s="396">
        <f t="shared" si="307"/>
        <v>10</v>
      </c>
      <c r="JP382" s="396">
        <f t="shared" si="307"/>
        <v>8</v>
      </c>
      <c r="JQ382" s="396">
        <f t="shared" si="307"/>
        <v>6</v>
      </c>
      <c r="JR382" s="396">
        <f t="shared" si="307"/>
        <v>3</v>
      </c>
      <c r="JS382" s="396">
        <f t="shared" si="307"/>
        <v>2</v>
      </c>
      <c r="JT382" s="396">
        <f t="shared" si="307"/>
        <v>4</v>
      </c>
      <c r="JU382" s="396">
        <f t="shared" si="307"/>
        <v>3</v>
      </c>
      <c r="JV382" s="442">
        <f t="shared" si="307"/>
        <v>4</v>
      </c>
      <c r="JW382" s="396">
        <f t="shared" si="307"/>
        <v>5</v>
      </c>
      <c r="JX382" s="396">
        <f t="shared" si="307"/>
        <v>8</v>
      </c>
      <c r="JY382" s="396">
        <f t="shared" si="307"/>
        <v>6</v>
      </c>
      <c r="JZ382" s="396">
        <f t="shared" si="307"/>
        <v>7</v>
      </c>
      <c r="KA382" s="396">
        <f t="shared" si="307"/>
        <v>4</v>
      </c>
      <c r="KB382" s="396">
        <f t="shared" si="307"/>
        <v>8</v>
      </c>
      <c r="KC382" s="396">
        <f t="shared" si="307"/>
        <v>9</v>
      </c>
      <c r="KD382" s="396">
        <f t="shared" si="307"/>
        <v>7</v>
      </c>
      <c r="KE382" s="396">
        <f t="shared" si="307"/>
        <v>8</v>
      </c>
      <c r="KF382" s="396">
        <f t="shared" si="307"/>
        <v>6</v>
      </c>
      <c r="KG382" s="396">
        <f t="shared" si="307"/>
        <v>8</v>
      </c>
      <c r="KH382" s="396">
        <f t="shared" si="307"/>
        <v>8</v>
      </c>
      <c r="KI382" s="396">
        <f t="shared" si="307"/>
        <v>4</v>
      </c>
      <c r="KJ382" s="396">
        <f t="shared" si="307"/>
        <v>6</v>
      </c>
      <c r="KK382" s="396">
        <f t="shared" si="307"/>
        <v>3</v>
      </c>
      <c r="KL382" s="396">
        <f t="shared" ref="KL382:MW382" si="308">SUM(KL358:KL381)</f>
        <v>4</v>
      </c>
      <c r="KM382" s="396">
        <f t="shared" si="308"/>
        <v>4</v>
      </c>
      <c r="KN382" s="396">
        <f t="shared" si="308"/>
        <v>6</v>
      </c>
      <c r="KO382" s="396">
        <f t="shared" si="308"/>
        <v>6</v>
      </c>
      <c r="KP382" s="396">
        <f t="shared" si="308"/>
        <v>5</v>
      </c>
      <c r="KQ382" s="396">
        <f t="shared" si="308"/>
        <v>5</v>
      </c>
      <c r="KR382" s="396">
        <f t="shared" si="308"/>
        <v>8</v>
      </c>
      <c r="KS382" s="396">
        <f t="shared" si="308"/>
        <v>8</v>
      </c>
      <c r="KT382" s="396">
        <f t="shared" si="308"/>
        <v>8</v>
      </c>
      <c r="KU382" s="396">
        <f t="shared" si="308"/>
        <v>9</v>
      </c>
      <c r="KV382" s="396">
        <f t="shared" si="308"/>
        <v>9</v>
      </c>
      <c r="KW382" s="396">
        <f t="shared" si="308"/>
        <v>8</v>
      </c>
      <c r="KX382" s="396">
        <f t="shared" si="308"/>
        <v>5</v>
      </c>
      <c r="KY382" s="396">
        <f t="shared" si="308"/>
        <v>8</v>
      </c>
      <c r="KZ382" s="396">
        <f t="shared" si="308"/>
        <v>12</v>
      </c>
      <c r="LA382" s="396">
        <f t="shared" si="308"/>
        <v>11</v>
      </c>
      <c r="LB382" s="396">
        <f t="shared" si="308"/>
        <v>16</v>
      </c>
      <c r="LC382" s="396">
        <f t="shared" si="308"/>
        <v>14</v>
      </c>
      <c r="LD382" s="396">
        <f t="shared" si="308"/>
        <v>16</v>
      </c>
      <c r="LE382" s="396">
        <f t="shared" si="308"/>
        <v>17</v>
      </c>
      <c r="LF382" s="396">
        <f t="shared" si="308"/>
        <v>18</v>
      </c>
      <c r="LG382" s="396">
        <f t="shared" si="308"/>
        <v>18</v>
      </c>
      <c r="LH382" s="396">
        <f t="shared" si="308"/>
        <v>17</v>
      </c>
      <c r="LI382" s="396">
        <f t="shared" si="308"/>
        <v>7</v>
      </c>
      <c r="LJ382" s="396">
        <f t="shared" si="308"/>
        <v>10</v>
      </c>
      <c r="LK382" s="396">
        <f t="shared" si="308"/>
        <v>11</v>
      </c>
      <c r="LL382" s="396">
        <f t="shared" si="308"/>
        <v>9</v>
      </c>
      <c r="LM382" s="396">
        <f t="shared" si="308"/>
        <v>12</v>
      </c>
      <c r="LN382" s="396">
        <f t="shared" si="308"/>
        <v>8</v>
      </c>
      <c r="LO382" s="396">
        <f t="shared" si="308"/>
        <v>10</v>
      </c>
      <c r="LP382" s="396">
        <f t="shared" si="308"/>
        <v>10</v>
      </c>
      <c r="LQ382" s="396">
        <f t="shared" si="308"/>
        <v>3</v>
      </c>
      <c r="LR382" s="396">
        <f t="shared" si="308"/>
        <v>9</v>
      </c>
      <c r="LS382" s="396">
        <f t="shared" si="308"/>
        <v>9</v>
      </c>
      <c r="LT382" s="396">
        <f t="shared" si="308"/>
        <v>11</v>
      </c>
      <c r="LU382" s="396">
        <f t="shared" si="308"/>
        <v>8</v>
      </c>
      <c r="LV382" s="396">
        <f t="shared" si="308"/>
        <v>7</v>
      </c>
      <c r="LW382" s="396">
        <f t="shared" si="308"/>
        <v>6</v>
      </c>
      <c r="LX382" s="396">
        <f t="shared" si="308"/>
        <v>7</v>
      </c>
      <c r="LY382" s="396">
        <f t="shared" si="308"/>
        <v>9</v>
      </c>
      <c r="LZ382" s="396">
        <f t="shared" si="308"/>
        <v>10</v>
      </c>
      <c r="MA382" s="396">
        <f t="shared" si="308"/>
        <v>14</v>
      </c>
      <c r="MB382" s="396">
        <f t="shared" si="308"/>
        <v>10</v>
      </c>
      <c r="MC382" s="396">
        <f t="shared" si="308"/>
        <v>8</v>
      </c>
      <c r="MD382" s="396">
        <f t="shared" si="308"/>
        <v>10</v>
      </c>
      <c r="ME382" s="396">
        <f t="shared" si="308"/>
        <v>9</v>
      </c>
      <c r="MF382" s="396">
        <f t="shared" si="308"/>
        <v>10</v>
      </c>
      <c r="MG382" s="396">
        <f t="shared" si="308"/>
        <v>9</v>
      </c>
      <c r="MH382" s="396">
        <f t="shared" si="308"/>
        <v>9</v>
      </c>
      <c r="MI382" s="396">
        <f t="shared" si="308"/>
        <v>8</v>
      </c>
      <c r="MJ382" s="396">
        <f t="shared" si="308"/>
        <v>9</v>
      </c>
      <c r="MK382" s="396">
        <f t="shared" si="308"/>
        <v>9</v>
      </c>
      <c r="ML382" s="396">
        <f t="shared" si="308"/>
        <v>9</v>
      </c>
      <c r="MM382" s="396">
        <f t="shared" si="308"/>
        <v>8</v>
      </c>
      <c r="MN382" s="396">
        <f t="shared" si="308"/>
        <v>7</v>
      </c>
      <c r="MO382" s="396">
        <f t="shared" si="308"/>
        <v>7</v>
      </c>
      <c r="MP382" s="396">
        <f t="shared" ref="MP382" si="309">SUM(MP358:MP381)</f>
        <v>4</v>
      </c>
      <c r="MQ382" s="396">
        <f t="shared" si="308"/>
        <v>8</v>
      </c>
      <c r="MR382" s="396">
        <f t="shared" si="308"/>
        <v>5</v>
      </c>
      <c r="MS382" s="396">
        <f t="shared" si="308"/>
        <v>9</v>
      </c>
      <c r="MT382" s="396">
        <f t="shared" si="308"/>
        <v>11</v>
      </c>
      <c r="MU382" s="396">
        <f t="shared" si="308"/>
        <v>8</v>
      </c>
      <c r="MV382" s="396">
        <f t="shared" si="308"/>
        <v>6</v>
      </c>
      <c r="MW382" s="396">
        <f t="shared" si="308"/>
        <v>6</v>
      </c>
      <c r="MX382" s="396">
        <f t="shared" ref="MX382:PI382" si="310">SUM(MX358:MX381)</f>
        <v>9</v>
      </c>
      <c r="MY382" s="396">
        <f t="shared" si="310"/>
        <v>8</v>
      </c>
      <c r="MZ382" s="396">
        <f t="shared" si="310"/>
        <v>9</v>
      </c>
      <c r="NA382" s="396">
        <f t="shared" si="310"/>
        <v>11</v>
      </c>
      <c r="NB382" s="396">
        <f t="shared" si="310"/>
        <v>10</v>
      </c>
      <c r="NC382" s="396">
        <f t="shared" si="310"/>
        <v>10</v>
      </c>
      <c r="ND382" s="396">
        <f t="shared" si="310"/>
        <v>8</v>
      </c>
      <c r="NE382" s="396">
        <f t="shared" si="310"/>
        <v>8</v>
      </c>
      <c r="NF382" s="396">
        <f t="shared" si="310"/>
        <v>6</v>
      </c>
      <c r="NG382" s="396">
        <f t="shared" si="310"/>
        <v>6</v>
      </c>
      <c r="NH382" s="396">
        <f t="shared" si="310"/>
        <v>12</v>
      </c>
      <c r="NI382" s="396">
        <f t="shared" si="310"/>
        <v>10</v>
      </c>
      <c r="NJ382" s="396">
        <f t="shared" si="310"/>
        <v>5</v>
      </c>
      <c r="NK382" s="396">
        <f t="shared" si="310"/>
        <v>7</v>
      </c>
      <c r="NL382" s="396">
        <f t="shared" si="310"/>
        <v>7</v>
      </c>
      <c r="NM382" s="396">
        <f t="shared" si="310"/>
        <v>7</v>
      </c>
      <c r="NN382" s="396">
        <f t="shared" si="310"/>
        <v>7</v>
      </c>
      <c r="NO382" s="396">
        <f t="shared" si="310"/>
        <v>9</v>
      </c>
      <c r="NP382" s="396">
        <f t="shared" si="310"/>
        <v>9</v>
      </c>
      <c r="NQ382" s="396">
        <f t="shared" si="310"/>
        <v>8</v>
      </c>
      <c r="NR382" s="396">
        <f t="shared" si="310"/>
        <v>7</v>
      </c>
      <c r="NS382" s="396">
        <f t="shared" si="310"/>
        <v>5</v>
      </c>
      <c r="NT382" s="396">
        <f t="shared" si="310"/>
        <v>5</v>
      </c>
      <c r="NU382" s="396">
        <f t="shared" si="310"/>
        <v>4</v>
      </c>
      <c r="NV382" s="396">
        <f t="shared" si="310"/>
        <v>8</v>
      </c>
      <c r="NW382" s="396">
        <f t="shared" si="310"/>
        <v>8</v>
      </c>
      <c r="NX382" s="396">
        <f t="shared" si="310"/>
        <v>5</v>
      </c>
      <c r="NY382" s="396">
        <f t="shared" si="310"/>
        <v>5</v>
      </c>
      <c r="NZ382" s="396">
        <f t="shared" si="310"/>
        <v>6</v>
      </c>
      <c r="OA382" s="396">
        <f t="shared" si="310"/>
        <v>5</v>
      </c>
      <c r="OB382" s="396">
        <f t="shared" si="310"/>
        <v>6</v>
      </c>
      <c r="OC382" s="396">
        <f t="shared" si="310"/>
        <v>9</v>
      </c>
      <c r="OD382" s="396">
        <f t="shared" si="310"/>
        <v>9</v>
      </c>
      <c r="OE382" s="396">
        <f t="shared" si="310"/>
        <v>9</v>
      </c>
      <c r="OF382" s="396">
        <f t="shared" si="310"/>
        <v>9</v>
      </c>
      <c r="OG382" s="396">
        <f t="shared" si="310"/>
        <v>10</v>
      </c>
      <c r="OH382" s="396">
        <f t="shared" si="310"/>
        <v>9</v>
      </c>
      <c r="OI382" s="396">
        <f t="shared" si="310"/>
        <v>9</v>
      </c>
      <c r="OJ382" s="396">
        <f t="shared" si="310"/>
        <v>10</v>
      </c>
      <c r="OK382" s="396">
        <f t="shared" si="310"/>
        <v>11</v>
      </c>
      <c r="OL382" s="396">
        <f t="shared" si="310"/>
        <v>11</v>
      </c>
      <c r="OM382" s="396">
        <f t="shared" si="310"/>
        <v>9</v>
      </c>
      <c r="ON382" s="396">
        <f t="shared" si="310"/>
        <v>12</v>
      </c>
      <c r="OO382" s="396">
        <f t="shared" si="310"/>
        <v>12</v>
      </c>
      <c r="OP382" s="396">
        <f t="shared" si="310"/>
        <v>13</v>
      </c>
      <c r="OQ382" s="396">
        <f t="shared" si="310"/>
        <v>14</v>
      </c>
      <c r="OR382" s="396">
        <f t="shared" si="310"/>
        <v>13</v>
      </c>
      <c r="OS382" s="396">
        <f t="shared" si="310"/>
        <v>16</v>
      </c>
      <c r="OT382" s="396">
        <f t="shared" si="310"/>
        <v>16</v>
      </c>
      <c r="OU382" s="396">
        <f t="shared" si="310"/>
        <v>14</v>
      </c>
      <c r="OV382" s="396">
        <f t="shared" si="310"/>
        <v>10</v>
      </c>
      <c r="OW382" s="396">
        <f t="shared" si="310"/>
        <v>11</v>
      </c>
      <c r="OX382" s="396">
        <f t="shared" si="310"/>
        <v>11</v>
      </c>
      <c r="OY382" s="396">
        <f t="shared" si="310"/>
        <v>11</v>
      </c>
      <c r="OZ382" s="396">
        <f t="shared" si="310"/>
        <v>11</v>
      </c>
      <c r="PA382" s="396">
        <f t="shared" si="310"/>
        <v>13</v>
      </c>
      <c r="PB382" s="396">
        <f t="shared" si="310"/>
        <v>15</v>
      </c>
      <c r="PC382" s="396">
        <f t="shared" si="310"/>
        <v>18</v>
      </c>
      <c r="PD382" s="396">
        <f t="shared" si="310"/>
        <v>19</v>
      </c>
      <c r="PE382" s="396">
        <f t="shared" si="310"/>
        <v>0</v>
      </c>
      <c r="PF382" s="396">
        <f t="shared" si="310"/>
        <v>0</v>
      </c>
      <c r="PG382" s="396">
        <f t="shared" si="310"/>
        <v>0</v>
      </c>
      <c r="PH382" s="396">
        <f t="shared" si="310"/>
        <v>0</v>
      </c>
      <c r="PI382" s="396">
        <f t="shared" si="310"/>
        <v>0</v>
      </c>
      <c r="PJ382" s="396">
        <f t="shared" ref="PJ382:PT382" si="311">SUM(PJ358:PJ381)</f>
        <v>0</v>
      </c>
      <c r="PK382" s="396">
        <f t="shared" si="311"/>
        <v>0</v>
      </c>
      <c r="PL382" s="396">
        <f t="shared" si="311"/>
        <v>0</v>
      </c>
      <c r="PM382" s="396">
        <f t="shared" si="311"/>
        <v>0</v>
      </c>
      <c r="PN382" s="396">
        <f t="shared" si="311"/>
        <v>0</v>
      </c>
      <c r="PO382" s="396">
        <f t="shared" si="311"/>
        <v>0</v>
      </c>
      <c r="PP382" s="396">
        <f t="shared" si="311"/>
        <v>0</v>
      </c>
      <c r="PQ382" s="396">
        <f t="shared" si="311"/>
        <v>0</v>
      </c>
      <c r="PR382" s="396">
        <f t="shared" si="311"/>
        <v>0</v>
      </c>
      <c r="PS382" s="396">
        <f t="shared" si="311"/>
        <v>0</v>
      </c>
      <c r="PT382" s="396">
        <f t="shared" si="311"/>
        <v>0</v>
      </c>
    </row>
    <row r="383" spans="1:436" s="144" customFormat="1" x14ac:dyDescent="0.2">
      <c r="A383" s="1"/>
      <c r="B383" s="1"/>
      <c r="C383" s="173"/>
      <c r="D383" s="154"/>
      <c r="E383" s="154"/>
      <c r="F383" s="154"/>
      <c r="G383" s="333"/>
      <c r="H383" s="333"/>
      <c r="I383" s="333"/>
      <c r="J383" s="333"/>
      <c r="K383" s="333"/>
      <c r="L383" s="333"/>
      <c r="M383" s="333"/>
      <c r="N383" s="333"/>
      <c r="O383" s="333"/>
      <c r="P383" s="333"/>
      <c r="Q383" s="333"/>
      <c r="R383" s="333"/>
      <c r="S383" s="333"/>
      <c r="T383" s="333"/>
      <c r="U383" s="333"/>
      <c r="V383" s="333"/>
      <c r="W383" s="333"/>
      <c r="X383" s="333"/>
      <c r="Y383" s="333"/>
      <c r="Z383" s="333"/>
      <c r="AA383" s="333"/>
      <c r="AB383" s="333"/>
      <c r="AC383" s="333"/>
      <c r="AD383" s="333"/>
      <c r="AE383" s="333"/>
      <c r="AF383" s="333"/>
      <c r="AG383" s="333"/>
      <c r="AH383" s="333"/>
      <c r="AI383" s="333"/>
      <c r="AJ383" s="333"/>
      <c r="AK383" s="333"/>
      <c r="AL383" s="333"/>
      <c r="AM383" s="333"/>
      <c r="AN383" s="333"/>
      <c r="AO383" s="333"/>
      <c r="AP383" s="333"/>
      <c r="AQ383" s="333"/>
      <c r="AR383" s="333"/>
      <c r="AS383" s="333"/>
      <c r="AT383" s="333"/>
      <c r="AU383" s="333"/>
      <c r="AV383" s="333"/>
      <c r="AW383" s="333"/>
      <c r="AX383" s="333"/>
      <c r="AY383" s="333"/>
      <c r="AZ383" s="333"/>
      <c r="BA383" s="333"/>
      <c r="BB383" s="333"/>
      <c r="BC383" s="333"/>
      <c r="BD383" s="333"/>
      <c r="BE383" s="333"/>
      <c r="BF383" s="333"/>
      <c r="BG383" s="333"/>
      <c r="BH383" s="333"/>
      <c r="BI383" s="333"/>
      <c r="BJ383" s="333"/>
      <c r="BK383" s="333"/>
      <c r="BL383" s="333"/>
      <c r="BM383" s="333"/>
      <c r="BN383" s="333"/>
      <c r="BO383" s="333"/>
      <c r="BP383" s="333"/>
      <c r="BQ383" s="333"/>
      <c r="BR383" s="333"/>
      <c r="BS383" s="333"/>
      <c r="BT383" s="333"/>
      <c r="BU383" s="333"/>
      <c r="BV383" s="333"/>
      <c r="BW383" s="333"/>
      <c r="BX383" s="333"/>
      <c r="BY383" s="333"/>
      <c r="BZ383" s="333"/>
      <c r="CA383" s="333"/>
      <c r="CB383" s="333"/>
      <c r="CC383" s="333"/>
      <c r="CD383" s="333"/>
      <c r="CE383" s="333"/>
      <c r="CF383" s="333"/>
      <c r="CG383" s="333"/>
      <c r="CH383" s="333"/>
      <c r="CI383" s="333"/>
      <c r="CJ383" s="333"/>
      <c r="CK383" s="333"/>
      <c r="CL383" s="333"/>
      <c r="CM383" s="333"/>
      <c r="CN383" s="333"/>
      <c r="CO383" s="333"/>
      <c r="CP383" s="333"/>
      <c r="CQ383" s="333"/>
      <c r="CR383" s="333"/>
      <c r="CS383" s="333"/>
      <c r="CT383" s="333"/>
      <c r="CU383" s="333"/>
      <c r="CV383" s="345"/>
      <c r="CW383" s="345"/>
      <c r="CX383" s="345"/>
      <c r="CY383" s="345"/>
      <c r="CZ383" s="345"/>
      <c r="DA383" s="345"/>
      <c r="DB383" s="345"/>
      <c r="DC383" s="345"/>
      <c r="DD383" s="345"/>
      <c r="DE383" s="345"/>
      <c r="DF383" s="345"/>
      <c r="DG383" s="333"/>
      <c r="DH383" s="333"/>
      <c r="DI383" s="333"/>
      <c r="DJ383" s="333"/>
      <c r="DK383" s="333"/>
      <c r="DL383" s="333"/>
      <c r="DM383" s="333"/>
      <c r="DN383" s="333"/>
      <c r="DO383" s="333"/>
      <c r="DP383" s="333"/>
      <c r="DQ383" s="333"/>
      <c r="DR383" s="333"/>
      <c r="DS383" s="333"/>
      <c r="DT383" s="333"/>
      <c r="DU383" s="333"/>
      <c r="DV383" s="333"/>
      <c r="DW383" s="333"/>
      <c r="DX383" s="333"/>
      <c r="DY383" s="333"/>
      <c r="DZ383" s="333"/>
      <c r="EA383" s="333"/>
      <c r="EB383" s="333"/>
      <c r="EC383" s="333"/>
      <c r="ED383" s="333"/>
      <c r="EE383" s="333"/>
      <c r="EF383" s="333"/>
      <c r="EG383" s="333"/>
      <c r="EH383" s="333"/>
      <c r="EI383" s="333"/>
      <c r="EJ383" s="333"/>
      <c r="EK383" s="333"/>
      <c r="EL383" s="333"/>
      <c r="EM383" s="333"/>
      <c r="EN383" s="333"/>
      <c r="EO383" s="333"/>
      <c r="EP383" s="333"/>
      <c r="EQ383" s="333"/>
      <c r="ER383" s="333"/>
      <c r="ES383" s="333"/>
      <c r="ET383" s="333"/>
      <c r="EU383" s="333"/>
      <c r="EV383" s="333"/>
      <c r="EW383" s="333"/>
      <c r="EX383" s="333"/>
      <c r="EY383" s="333"/>
      <c r="EZ383" s="333"/>
      <c r="FA383" s="333"/>
      <c r="FB383" s="333"/>
      <c r="FC383" s="333"/>
      <c r="FD383" s="333"/>
      <c r="FE383" s="333"/>
      <c r="FF383" s="333"/>
      <c r="FI383" s="343"/>
      <c r="FX383" s="142"/>
      <c r="FY383" s="142"/>
      <c r="FZ383" s="142"/>
      <c r="GA383" s="142"/>
      <c r="GB383" s="142"/>
      <c r="GC383" s="142"/>
      <c r="GD383" s="142"/>
      <c r="GE383" s="142"/>
      <c r="GF383" s="142"/>
      <c r="GG383" s="142"/>
      <c r="GH383" s="142"/>
      <c r="GI383" s="142"/>
      <c r="GJ383" s="421"/>
      <c r="GK383" s="142"/>
      <c r="GL383" s="421"/>
      <c r="GM383" s="142"/>
      <c r="GN383" s="142"/>
      <c r="GP383" s="422"/>
      <c r="GQ383" s="142"/>
      <c r="GR383" s="142"/>
      <c r="GS383" s="142"/>
      <c r="GT383" s="142"/>
      <c r="GU383" s="142"/>
      <c r="GV383" s="380"/>
      <c r="GW383" s="380"/>
      <c r="GX383" s="380"/>
      <c r="GY383" s="380"/>
      <c r="GZ383" s="380"/>
      <c r="HA383" s="380"/>
      <c r="HB383" s="380"/>
      <c r="HC383" s="380"/>
      <c r="HD383" s="380"/>
      <c r="HE383" s="380"/>
      <c r="HF383" s="380"/>
      <c r="HG383" s="380"/>
      <c r="HH383" s="142"/>
      <c r="HI383" s="142"/>
      <c r="HJ383" s="423"/>
      <c r="HL383" s="142"/>
      <c r="HM383" s="142"/>
      <c r="HY383" s="142"/>
      <c r="HZ383" s="142"/>
      <c r="IA383" s="142"/>
      <c r="IB383" s="142"/>
      <c r="IC383" s="142"/>
      <c r="ID383" s="142"/>
      <c r="IE383" s="142"/>
      <c r="IF383" s="142"/>
      <c r="IG383" s="142"/>
      <c r="IH383" s="142"/>
      <c r="II383" s="142"/>
      <c r="IJ383" s="142"/>
      <c r="IK383" s="421"/>
      <c r="IL383" s="142"/>
      <c r="IM383" s="421"/>
      <c r="IN383" s="423"/>
      <c r="IO383" s="142"/>
      <c r="IQ383" s="422"/>
      <c r="IR383" s="142"/>
      <c r="IS383" s="142"/>
      <c r="IT383" s="142"/>
      <c r="IU383" s="142"/>
      <c r="JC383" s="343"/>
      <c r="JF383" s="363"/>
      <c r="JN383" s="343"/>
      <c r="JV383" s="343"/>
    </row>
    <row r="384" spans="1:436" s="144" customFormat="1" x14ac:dyDescent="0.2">
      <c r="A384" s="55"/>
      <c r="B384" s="53" t="s">
        <v>116</v>
      </c>
      <c r="C384" s="173"/>
      <c r="D384" s="154"/>
      <c r="E384" s="154"/>
      <c r="F384" s="154"/>
      <c r="G384" s="333"/>
      <c r="H384" s="333"/>
      <c r="I384" s="333"/>
      <c r="J384" s="333"/>
      <c r="K384" s="333"/>
      <c r="L384" s="333"/>
      <c r="M384" s="333"/>
      <c r="N384" s="333"/>
      <c r="O384" s="333"/>
      <c r="P384" s="333"/>
      <c r="Q384" s="333"/>
      <c r="R384" s="333"/>
      <c r="S384" s="333"/>
      <c r="T384" s="333"/>
      <c r="U384" s="333"/>
      <c r="V384" s="333"/>
      <c r="W384" s="333"/>
      <c r="X384" s="333"/>
      <c r="Y384" s="333"/>
      <c r="Z384" s="333"/>
      <c r="AA384" s="333"/>
      <c r="AB384" s="333"/>
      <c r="AC384" s="333"/>
      <c r="AD384" s="333"/>
      <c r="AE384" s="333"/>
      <c r="AF384" s="333"/>
      <c r="AG384" s="333"/>
      <c r="AH384" s="333"/>
      <c r="AI384" s="333"/>
      <c r="AJ384" s="333"/>
      <c r="AK384" s="333"/>
      <c r="AL384" s="333"/>
      <c r="AM384" s="333"/>
      <c r="AN384" s="333"/>
      <c r="AO384" s="333"/>
      <c r="AP384" s="333"/>
      <c r="AQ384" s="333"/>
      <c r="AR384" s="333"/>
      <c r="AS384" s="333"/>
      <c r="AT384" s="333"/>
      <c r="AU384" s="333"/>
      <c r="AV384" s="333"/>
      <c r="AW384" s="333"/>
      <c r="AX384" s="333"/>
      <c r="AY384" s="333"/>
      <c r="AZ384" s="333"/>
      <c r="BA384" s="333"/>
      <c r="BB384" s="333"/>
      <c r="BC384" s="333"/>
      <c r="BD384" s="333"/>
      <c r="BE384" s="333"/>
      <c r="BF384" s="333"/>
      <c r="BG384" s="333"/>
      <c r="BH384" s="333"/>
      <c r="BI384" s="333"/>
      <c r="BJ384" s="333"/>
      <c r="BK384" s="333"/>
      <c r="BL384" s="333"/>
      <c r="BM384" s="333"/>
      <c r="BN384" s="333"/>
      <c r="BO384" s="333"/>
      <c r="BP384" s="333"/>
      <c r="BQ384" s="333"/>
      <c r="BR384" s="333"/>
      <c r="BS384" s="333"/>
      <c r="BT384" s="333"/>
      <c r="BU384" s="333"/>
      <c r="BV384" s="333"/>
      <c r="BW384" s="333"/>
      <c r="BX384" s="333"/>
      <c r="BY384" s="333"/>
      <c r="BZ384" s="333"/>
      <c r="CA384" s="333"/>
      <c r="CB384" s="333"/>
      <c r="CC384" s="333"/>
      <c r="CD384" s="333"/>
      <c r="CE384" s="333"/>
      <c r="CF384" s="333"/>
      <c r="CG384" s="333"/>
      <c r="CH384" s="333"/>
      <c r="CI384" s="333"/>
      <c r="CJ384" s="333"/>
      <c r="CK384" s="333"/>
      <c r="CL384" s="333"/>
      <c r="CM384" s="333"/>
      <c r="CN384" s="333"/>
      <c r="CO384" s="333"/>
      <c r="CP384" s="333"/>
      <c r="CQ384" s="333"/>
      <c r="CR384" s="333"/>
      <c r="CS384" s="333"/>
      <c r="CT384" s="333"/>
      <c r="CU384" s="333"/>
      <c r="CV384" s="345"/>
      <c r="CW384" s="345"/>
      <c r="CX384" s="345"/>
      <c r="CY384" s="345"/>
      <c r="CZ384" s="345"/>
      <c r="DA384" s="345"/>
      <c r="DB384" s="345"/>
      <c r="DC384" s="345"/>
      <c r="DD384" s="345"/>
      <c r="DE384" s="345"/>
      <c r="DF384" s="345"/>
      <c r="DG384" s="333"/>
      <c r="DH384" s="333"/>
      <c r="DI384" s="333"/>
      <c r="DJ384" s="333"/>
      <c r="DK384" s="333"/>
      <c r="DL384" s="333"/>
      <c r="DM384" s="333"/>
      <c r="DN384" s="333"/>
      <c r="DO384" s="333"/>
      <c r="DP384" s="333"/>
      <c r="DQ384" s="333"/>
      <c r="DR384" s="333"/>
      <c r="DS384" s="333"/>
      <c r="DT384" s="333"/>
      <c r="DU384" s="333"/>
      <c r="DV384" s="333"/>
      <c r="DW384" s="333"/>
      <c r="DX384" s="333"/>
      <c r="DY384" s="333"/>
      <c r="DZ384" s="333"/>
      <c r="EA384" s="333"/>
      <c r="EB384" s="333"/>
      <c r="EC384" s="333"/>
      <c r="ED384" s="333"/>
      <c r="EE384" s="333"/>
      <c r="EF384" s="333"/>
      <c r="EG384" s="333"/>
      <c r="EH384" s="333"/>
      <c r="EI384" s="333"/>
      <c r="EJ384" s="333"/>
      <c r="EK384" s="333"/>
      <c r="EL384" s="333"/>
      <c r="EM384" s="333"/>
      <c r="EN384" s="333"/>
      <c r="EO384" s="333"/>
      <c r="EP384" s="333"/>
      <c r="EQ384" s="333"/>
      <c r="ER384" s="333"/>
      <c r="ES384" s="333"/>
      <c r="ET384" s="333"/>
      <c r="EU384" s="333"/>
      <c r="EV384" s="333"/>
      <c r="EW384" s="333"/>
      <c r="EX384" s="333"/>
      <c r="EY384" s="333"/>
      <c r="EZ384" s="333"/>
      <c r="FA384" s="333"/>
      <c r="FB384" s="333"/>
      <c r="FC384" s="333"/>
      <c r="FD384" s="333"/>
      <c r="FE384" s="333"/>
      <c r="FF384" s="333"/>
      <c r="FI384" s="343"/>
      <c r="FX384" s="142"/>
      <c r="FY384" s="142"/>
      <c r="FZ384" s="142"/>
      <c r="GA384" s="142"/>
      <c r="GB384" s="142"/>
      <c r="GC384" s="142"/>
      <c r="GD384" s="142"/>
      <c r="GE384" s="142"/>
      <c r="GF384" s="142"/>
      <c r="GG384" s="142"/>
      <c r="GH384" s="142"/>
      <c r="GI384" s="142"/>
      <c r="GJ384" s="421"/>
      <c r="GK384" s="142"/>
      <c r="GL384" s="421"/>
      <c r="GM384" s="142"/>
      <c r="GN384" s="142"/>
      <c r="GP384" s="422"/>
      <c r="GQ384" s="142"/>
      <c r="GR384" s="142"/>
      <c r="GS384" s="142"/>
      <c r="GT384" s="142"/>
      <c r="GU384" s="142"/>
      <c r="GV384" s="380"/>
      <c r="GW384" s="380"/>
      <c r="GX384" s="380"/>
      <c r="GY384" s="380"/>
      <c r="GZ384" s="380"/>
      <c r="HA384" s="380"/>
      <c r="HB384" s="380"/>
      <c r="HC384" s="380"/>
      <c r="HD384" s="380"/>
      <c r="HE384" s="380"/>
      <c r="HF384" s="380"/>
      <c r="HG384" s="380"/>
      <c r="HH384" s="142"/>
      <c r="HI384" s="142"/>
      <c r="HJ384" s="423"/>
      <c r="HL384" s="142"/>
      <c r="HM384" s="142"/>
      <c r="HY384" s="142"/>
      <c r="HZ384" s="142"/>
      <c r="IA384" s="142"/>
      <c r="IB384" s="142"/>
      <c r="IC384" s="142"/>
      <c r="ID384" s="142"/>
      <c r="IE384" s="142"/>
      <c r="IF384" s="142"/>
      <c r="IG384" s="142"/>
      <c r="IH384" s="142"/>
      <c r="II384" s="142"/>
      <c r="IJ384" s="142"/>
      <c r="IK384" s="421"/>
      <c r="IL384" s="142"/>
      <c r="IM384" s="421"/>
      <c r="IN384" s="423"/>
      <c r="IO384" s="142"/>
      <c r="IQ384" s="422"/>
      <c r="IR384" s="142"/>
      <c r="IS384" s="142"/>
      <c r="IT384" s="142"/>
      <c r="IU384" s="142"/>
      <c r="JC384" s="343"/>
      <c r="JF384" s="363"/>
      <c r="JN384" s="343"/>
      <c r="JV384" s="343"/>
    </row>
    <row r="385" spans="1:420" x14ac:dyDescent="0.2">
      <c r="B385" s="1">
        <v>1</v>
      </c>
      <c r="C385" s="166">
        <f t="shared" ref="C385:C408" ca="1" si="312">OFFSET($F$384,$B385,$E$4)</f>
        <v>0</v>
      </c>
      <c r="D385" s="154"/>
      <c r="E385" s="154"/>
      <c r="F385" s="154"/>
      <c r="G385">
        <v>0</v>
      </c>
      <c r="H385">
        <v>0</v>
      </c>
      <c r="I385" s="341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 s="362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 s="144">
        <v>0</v>
      </c>
      <c r="AX385" s="144">
        <v>0</v>
      </c>
      <c r="AY385" s="144">
        <v>0</v>
      </c>
      <c r="AZ385" s="144">
        <v>0</v>
      </c>
      <c r="BA385" s="144">
        <v>0</v>
      </c>
      <c r="BB385" s="144">
        <v>0</v>
      </c>
      <c r="BC385" s="144">
        <v>0</v>
      </c>
      <c r="BD385" s="144">
        <v>0</v>
      </c>
      <c r="BE385" s="144">
        <v>0</v>
      </c>
      <c r="BF385" s="144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 s="144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 s="142">
        <v>0</v>
      </c>
      <c r="CC385" s="382">
        <v>0</v>
      </c>
      <c r="CD385" s="382">
        <v>0</v>
      </c>
      <c r="CE385" s="382">
        <v>0</v>
      </c>
      <c r="CF385" s="382">
        <v>0</v>
      </c>
      <c r="CG385" s="142">
        <v>0</v>
      </c>
      <c r="CH385" s="142">
        <v>0</v>
      </c>
      <c r="CI385" s="382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0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1</v>
      </c>
      <c r="CW385">
        <v>0</v>
      </c>
      <c r="CX385">
        <v>1</v>
      </c>
      <c r="CY385">
        <v>1</v>
      </c>
      <c r="CZ385">
        <v>1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  <c r="DG385">
        <v>0</v>
      </c>
      <c r="DH385">
        <v>0</v>
      </c>
      <c r="DI385">
        <v>0</v>
      </c>
      <c r="DJ385">
        <v>0</v>
      </c>
      <c r="DK385">
        <v>0</v>
      </c>
      <c r="DL385">
        <v>0</v>
      </c>
      <c r="DM385">
        <v>0</v>
      </c>
      <c r="DN385">
        <v>0</v>
      </c>
      <c r="DO385">
        <v>0</v>
      </c>
      <c r="DP385">
        <v>0</v>
      </c>
      <c r="DQ385">
        <v>0</v>
      </c>
      <c r="DR385">
        <v>0</v>
      </c>
      <c r="DS385">
        <v>0</v>
      </c>
      <c r="DU385"/>
      <c r="EA385" s="400"/>
      <c r="EB385" s="381"/>
      <c r="EC385" s="381"/>
      <c r="ED385" s="381"/>
      <c r="EE385" s="381"/>
      <c r="EF385" s="381"/>
      <c r="EG385" s="381"/>
      <c r="EH385" s="381"/>
      <c r="EI385" s="381"/>
      <c r="EJ385" s="400"/>
      <c r="EK385" s="381"/>
      <c r="EL385" s="381"/>
      <c r="EM385" s="381"/>
      <c r="EN385" s="400"/>
      <c r="EP385" s="381"/>
      <c r="EQ385" s="381"/>
      <c r="ER385" s="381"/>
      <c r="ES385" s="381"/>
      <c r="ET385" s="381"/>
      <c r="EU385" s="381"/>
      <c r="EV385" s="381"/>
      <c r="EW385" s="381"/>
      <c r="EX385" s="381"/>
      <c r="EY385" s="381"/>
      <c r="EZ385" s="381"/>
      <c r="FA385" s="381"/>
      <c r="FB385" s="381"/>
      <c r="FD385" s="381"/>
      <c r="FE385" s="381"/>
      <c r="FF385" s="381"/>
      <c r="FG385" s="381"/>
      <c r="FH385" s="381"/>
      <c r="FI385" s="381"/>
      <c r="FJ385" s="381"/>
      <c r="FL385" s="381"/>
      <c r="FM385" s="381"/>
      <c r="FN385">
        <v>0</v>
      </c>
      <c r="FQ385">
        <v>0</v>
      </c>
      <c r="FR385">
        <v>0</v>
      </c>
      <c r="FS385">
        <v>0</v>
      </c>
      <c r="FT385">
        <v>0</v>
      </c>
      <c r="FU385">
        <v>0</v>
      </c>
      <c r="FV385">
        <v>0</v>
      </c>
      <c r="FW385">
        <v>0</v>
      </c>
      <c r="FX385">
        <v>0</v>
      </c>
      <c r="FY385">
        <v>0</v>
      </c>
      <c r="FZ385">
        <v>0</v>
      </c>
      <c r="GA385">
        <v>0</v>
      </c>
      <c r="GB385" s="400">
        <v>0</v>
      </c>
      <c r="GC385" s="381">
        <v>0</v>
      </c>
      <c r="GD385" s="381">
        <v>0</v>
      </c>
      <c r="GE385" s="381">
        <v>0</v>
      </c>
      <c r="GF385" s="381">
        <v>0</v>
      </c>
      <c r="GG385" s="381">
        <v>0</v>
      </c>
      <c r="GH385" s="381">
        <v>0</v>
      </c>
      <c r="GI385" s="381">
        <v>0</v>
      </c>
      <c r="GJ385" s="381">
        <v>0</v>
      </c>
      <c r="GK385" s="400">
        <v>0</v>
      </c>
      <c r="GL385" s="381">
        <v>0</v>
      </c>
      <c r="GM385" s="381">
        <v>1</v>
      </c>
      <c r="GN385" s="381">
        <v>0</v>
      </c>
      <c r="GO385" s="400">
        <v>0</v>
      </c>
      <c r="GP385">
        <v>0</v>
      </c>
      <c r="GQ385" s="381">
        <v>0</v>
      </c>
      <c r="GR385" s="381">
        <v>0</v>
      </c>
      <c r="GS385" s="381">
        <v>0</v>
      </c>
      <c r="GT385" s="381">
        <v>0</v>
      </c>
      <c r="GU385" s="381">
        <v>0</v>
      </c>
      <c r="GV385">
        <v>0</v>
      </c>
      <c r="GW385">
        <v>0</v>
      </c>
      <c r="GX385">
        <v>0</v>
      </c>
      <c r="GY385">
        <v>0</v>
      </c>
      <c r="GZ385">
        <v>0</v>
      </c>
      <c r="HA385">
        <v>0</v>
      </c>
      <c r="HB385">
        <v>0</v>
      </c>
      <c r="HC385">
        <v>0</v>
      </c>
      <c r="HD385">
        <v>0</v>
      </c>
      <c r="HE385">
        <v>0</v>
      </c>
      <c r="HF385">
        <v>0</v>
      </c>
      <c r="HG385">
        <v>0</v>
      </c>
      <c r="HH385">
        <v>0</v>
      </c>
      <c r="HI385">
        <v>0</v>
      </c>
      <c r="HJ385">
        <v>0</v>
      </c>
      <c r="HK385">
        <v>0</v>
      </c>
      <c r="HL385">
        <v>0</v>
      </c>
      <c r="HM385">
        <v>0</v>
      </c>
      <c r="HN385">
        <v>0</v>
      </c>
      <c r="HO385">
        <v>0</v>
      </c>
      <c r="HP385">
        <v>0</v>
      </c>
      <c r="HQ385">
        <v>0</v>
      </c>
      <c r="HR385">
        <v>0</v>
      </c>
      <c r="HS385">
        <v>0</v>
      </c>
      <c r="HT385">
        <v>0</v>
      </c>
      <c r="HU385">
        <v>0</v>
      </c>
      <c r="HV385">
        <v>0</v>
      </c>
      <c r="HW385">
        <v>0</v>
      </c>
      <c r="HX385">
        <v>0</v>
      </c>
      <c r="HY385">
        <v>0</v>
      </c>
      <c r="HZ385">
        <v>0</v>
      </c>
      <c r="IA385">
        <v>0</v>
      </c>
      <c r="IB385">
        <v>0</v>
      </c>
      <c r="IC385">
        <v>0</v>
      </c>
      <c r="ID385">
        <v>0</v>
      </c>
      <c r="IE385">
        <v>0</v>
      </c>
      <c r="IF385">
        <v>0</v>
      </c>
      <c r="IG385">
        <v>0</v>
      </c>
      <c r="IH385">
        <v>0</v>
      </c>
      <c r="II385">
        <v>0</v>
      </c>
      <c r="IJ385">
        <v>0</v>
      </c>
      <c r="IK385">
        <v>0</v>
      </c>
      <c r="IL385">
        <v>0</v>
      </c>
      <c r="IM385">
        <v>0</v>
      </c>
      <c r="IN385" s="341">
        <f t="shared" ref="IN385:IN408" si="313">(IM385+IO385)/2</f>
        <v>0</v>
      </c>
      <c r="IO385">
        <v>0</v>
      </c>
      <c r="IP385">
        <v>0</v>
      </c>
      <c r="IQ385">
        <v>0</v>
      </c>
      <c r="IR385">
        <v>0</v>
      </c>
      <c r="IS385">
        <v>0</v>
      </c>
      <c r="IT385">
        <v>0</v>
      </c>
      <c r="IU385">
        <v>0</v>
      </c>
      <c r="IV385">
        <v>0</v>
      </c>
      <c r="IW385">
        <v>0</v>
      </c>
      <c r="IX385">
        <v>0</v>
      </c>
      <c r="IY385">
        <v>0</v>
      </c>
      <c r="IZ385">
        <v>0</v>
      </c>
      <c r="JA385">
        <v>0</v>
      </c>
      <c r="JB385">
        <v>0</v>
      </c>
      <c r="JC385" s="343">
        <f>(JB385+JD385)/2</f>
        <v>0</v>
      </c>
      <c r="JD385">
        <v>0</v>
      </c>
      <c r="JE385">
        <v>0</v>
      </c>
      <c r="JF385" s="362">
        <f>(JG385+JE385)/2</f>
        <v>0</v>
      </c>
      <c r="JG385">
        <v>0</v>
      </c>
      <c r="JH385">
        <v>0</v>
      </c>
      <c r="JI385">
        <v>0</v>
      </c>
      <c r="JJ385">
        <v>0</v>
      </c>
      <c r="JK385">
        <v>0</v>
      </c>
      <c r="JL385">
        <v>0</v>
      </c>
      <c r="JM385">
        <v>0</v>
      </c>
      <c r="JN385" s="341">
        <f>(JM385+JO385)/2</f>
        <v>0</v>
      </c>
      <c r="JO385">
        <v>0</v>
      </c>
      <c r="JP385">
        <v>0</v>
      </c>
      <c r="JQ385">
        <v>0</v>
      </c>
      <c r="JR385">
        <v>0</v>
      </c>
      <c r="JS385">
        <v>0</v>
      </c>
      <c r="JT385">
        <v>0</v>
      </c>
      <c r="JU385">
        <v>0</v>
      </c>
      <c r="JV385" s="341">
        <f>(JU385+JW385)/2</f>
        <v>0</v>
      </c>
      <c r="JW385">
        <v>0</v>
      </c>
      <c r="JX385">
        <v>0</v>
      </c>
      <c r="JY385">
        <v>0</v>
      </c>
      <c r="JZ385">
        <v>0</v>
      </c>
      <c r="KA385">
        <v>0</v>
      </c>
      <c r="KB385">
        <v>0</v>
      </c>
      <c r="KC385">
        <v>0</v>
      </c>
      <c r="KD385">
        <v>0</v>
      </c>
      <c r="KE385">
        <v>0</v>
      </c>
      <c r="KF385">
        <v>0</v>
      </c>
      <c r="KG385">
        <v>0</v>
      </c>
      <c r="KH385">
        <v>0</v>
      </c>
      <c r="KI385">
        <v>0</v>
      </c>
      <c r="KJ385">
        <v>0</v>
      </c>
      <c r="KK385">
        <v>0</v>
      </c>
      <c r="KL385">
        <v>0</v>
      </c>
      <c r="KM385">
        <v>0</v>
      </c>
      <c r="KN385">
        <v>0</v>
      </c>
      <c r="KO385">
        <v>0</v>
      </c>
      <c r="KP385">
        <v>0</v>
      </c>
      <c r="KQ385">
        <v>0</v>
      </c>
      <c r="KR385">
        <v>0</v>
      </c>
      <c r="KS385">
        <v>0</v>
      </c>
      <c r="KT385">
        <v>0</v>
      </c>
      <c r="KU385">
        <v>0</v>
      </c>
      <c r="KV385">
        <v>0</v>
      </c>
      <c r="KW385">
        <v>0</v>
      </c>
      <c r="KX385">
        <v>0</v>
      </c>
      <c r="KY385">
        <v>0</v>
      </c>
      <c r="KZ385" s="473">
        <v>0</v>
      </c>
      <c r="LA385" s="473">
        <v>0</v>
      </c>
      <c r="LB385" s="473">
        <v>0</v>
      </c>
      <c r="LC385" s="473">
        <v>0</v>
      </c>
      <c r="LD385" s="473">
        <v>0</v>
      </c>
      <c r="LE385" s="473">
        <v>0</v>
      </c>
      <c r="LF385" s="473">
        <v>0</v>
      </c>
      <c r="LG385" s="473">
        <v>0</v>
      </c>
      <c r="LH385" s="473">
        <v>0</v>
      </c>
      <c r="LI385" s="473">
        <v>0</v>
      </c>
      <c r="LJ385">
        <v>0</v>
      </c>
      <c r="LK385">
        <v>0</v>
      </c>
      <c r="LL385">
        <v>0</v>
      </c>
      <c r="LM385">
        <v>0</v>
      </c>
      <c r="LN385">
        <v>0</v>
      </c>
      <c r="LO385">
        <v>0</v>
      </c>
      <c r="LP385">
        <v>0</v>
      </c>
      <c r="LQ385">
        <v>0</v>
      </c>
      <c r="LR385">
        <v>0</v>
      </c>
      <c r="LS385">
        <v>0</v>
      </c>
      <c r="LT385">
        <v>0</v>
      </c>
      <c r="LU385">
        <v>0</v>
      </c>
      <c r="LV385">
        <v>0</v>
      </c>
      <c r="LW385">
        <v>0</v>
      </c>
      <c r="LX385">
        <v>0</v>
      </c>
      <c r="LY385">
        <v>0</v>
      </c>
      <c r="LZ385">
        <v>0</v>
      </c>
      <c r="MA385">
        <v>0</v>
      </c>
      <c r="MB385">
        <v>0</v>
      </c>
      <c r="MC385">
        <v>0</v>
      </c>
      <c r="MD385">
        <v>0</v>
      </c>
      <c r="ME385">
        <v>0</v>
      </c>
      <c r="MF385">
        <v>0</v>
      </c>
      <c r="MG385">
        <v>0</v>
      </c>
      <c r="MH385">
        <v>0</v>
      </c>
      <c r="MI385">
        <v>0</v>
      </c>
      <c r="MJ385">
        <v>0</v>
      </c>
      <c r="MK385">
        <v>0</v>
      </c>
      <c r="ML385">
        <v>0</v>
      </c>
      <c r="MM385">
        <v>0</v>
      </c>
      <c r="MN385">
        <v>0</v>
      </c>
      <c r="MO385" s="471">
        <v>0</v>
      </c>
      <c r="MP385" s="471">
        <v>0</v>
      </c>
      <c r="MQ385">
        <v>0</v>
      </c>
      <c r="MR385">
        <v>0</v>
      </c>
      <c r="MS385">
        <v>0</v>
      </c>
      <c r="MT385">
        <v>0</v>
      </c>
      <c r="MU385">
        <v>0</v>
      </c>
      <c r="MV385">
        <v>0</v>
      </c>
      <c r="MW385">
        <v>0</v>
      </c>
      <c r="MX385">
        <v>0</v>
      </c>
      <c r="MY385">
        <v>0</v>
      </c>
      <c r="MZ385">
        <v>0</v>
      </c>
      <c r="NA385">
        <v>0</v>
      </c>
      <c r="NB385">
        <v>0</v>
      </c>
      <c r="NC385">
        <v>0</v>
      </c>
      <c r="ND385">
        <v>0</v>
      </c>
      <c r="NE385">
        <v>0</v>
      </c>
      <c r="NF385">
        <v>0</v>
      </c>
      <c r="NG385">
        <v>0</v>
      </c>
      <c r="NH385">
        <v>0</v>
      </c>
      <c r="NI385">
        <v>0</v>
      </c>
      <c r="NJ385">
        <v>0</v>
      </c>
      <c r="NK385">
        <v>0</v>
      </c>
      <c r="NL385">
        <v>0</v>
      </c>
      <c r="NM385">
        <v>0</v>
      </c>
      <c r="NN385">
        <v>0</v>
      </c>
      <c r="NO385">
        <v>0</v>
      </c>
      <c r="NP385">
        <v>0</v>
      </c>
      <c r="NQ385">
        <v>0</v>
      </c>
      <c r="NR385">
        <v>0</v>
      </c>
      <c r="NS385">
        <v>0</v>
      </c>
      <c r="NT385">
        <v>0</v>
      </c>
      <c r="NU385">
        <v>0</v>
      </c>
      <c r="NV385">
        <v>0</v>
      </c>
      <c r="NW385">
        <v>0</v>
      </c>
      <c r="NX385">
        <v>0</v>
      </c>
      <c r="NY385">
        <v>0</v>
      </c>
      <c r="NZ385">
        <v>0</v>
      </c>
      <c r="OA385">
        <v>0</v>
      </c>
      <c r="OB385">
        <v>0</v>
      </c>
      <c r="OC385">
        <v>0</v>
      </c>
      <c r="OD385">
        <v>0</v>
      </c>
      <c r="OE385">
        <v>0</v>
      </c>
      <c r="OF385">
        <v>0</v>
      </c>
      <c r="OG385">
        <v>0</v>
      </c>
      <c r="OH385">
        <v>0</v>
      </c>
      <c r="OI385">
        <v>0</v>
      </c>
      <c r="OJ385">
        <v>0</v>
      </c>
      <c r="OK385">
        <v>0</v>
      </c>
      <c r="OL385">
        <v>0</v>
      </c>
      <c r="OM385">
        <v>0</v>
      </c>
      <c r="ON385">
        <v>0</v>
      </c>
      <c r="OO385">
        <v>0</v>
      </c>
      <c r="OP385">
        <v>0</v>
      </c>
      <c r="OQ385">
        <v>0</v>
      </c>
      <c r="OR385">
        <v>0</v>
      </c>
      <c r="OS385" s="471">
        <v>0</v>
      </c>
      <c r="OT385" s="471">
        <v>0</v>
      </c>
      <c r="OU385" s="471">
        <v>0</v>
      </c>
      <c r="OV385" s="471">
        <v>0</v>
      </c>
      <c r="OW385" s="471">
        <v>0</v>
      </c>
      <c r="OX385" s="473"/>
      <c r="OY385" s="473"/>
      <c r="OZ385" s="473"/>
      <c r="PA385">
        <v>0</v>
      </c>
    </row>
    <row r="386" spans="1:420" x14ac:dyDescent="0.2">
      <c r="A386" s="55"/>
      <c r="B386" s="1">
        <v>2</v>
      </c>
      <c r="C386" s="166">
        <f t="shared" ca="1" si="312"/>
        <v>0</v>
      </c>
      <c r="D386" s="154"/>
      <c r="E386" s="154"/>
      <c r="F386" s="154"/>
      <c r="G386">
        <v>0</v>
      </c>
      <c r="H386">
        <v>0</v>
      </c>
      <c r="I386" s="341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1</v>
      </c>
      <c r="V386">
        <v>1</v>
      </c>
      <c r="W386">
        <v>1</v>
      </c>
      <c r="X386">
        <v>1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 s="362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 s="144">
        <v>0</v>
      </c>
      <c r="AX386" s="144">
        <v>0</v>
      </c>
      <c r="AY386" s="144">
        <v>0</v>
      </c>
      <c r="AZ386" s="144">
        <v>0</v>
      </c>
      <c r="BA386" s="144">
        <v>0</v>
      </c>
      <c r="BB386" s="144">
        <v>0</v>
      </c>
      <c r="BC386" s="144">
        <v>0</v>
      </c>
      <c r="BD386" s="144">
        <v>0</v>
      </c>
      <c r="BE386" s="144">
        <v>0</v>
      </c>
      <c r="BF386" s="144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 s="144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 s="144">
        <v>0</v>
      </c>
      <c r="CC386" s="379">
        <v>0</v>
      </c>
      <c r="CD386" s="379">
        <v>0</v>
      </c>
      <c r="CE386" s="379">
        <v>0</v>
      </c>
      <c r="CF386" s="379">
        <v>0</v>
      </c>
      <c r="CG386" s="144">
        <v>0</v>
      </c>
      <c r="CH386" s="144">
        <v>0</v>
      </c>
      <c r="CI386" s="379">
        <v>0</v>
      </c>
      <c r="CJ386">
        <v>0</v>
      </c>
      <c r="CK386">
        <v>0</v>
      </c>
      <c r="CL386">
        <v>0</v>
      </c>
      <c r="CM386">
        <v>0</v>
      </c>
      <c r="CN386">
        <v>0</v>
      </c>
      <c r="CO386">
        <v>0</v>
      </c>
      <c r="CP386">
        <v>0</v>
      </c>
      <c r="CQ386">
        <v>0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  <c r="DG386">
        <v>0</v>
      </c>
      <c r="DH386">
        <v>0</v>
      </c>
      <c r="DI386">
        <v>0</v>
      </c>
      <c r="DJ386">
        <v>0</v>
      </c>
      <c r="DK386">
        <v>0</v>
      </c>
      <c r="DL386">
        <v>0</v>
      </c>
      <c r="DM386">
        <v>0</v>
      </c>
      <c r="DN386">
        <v>0</v>
      </c>
      <c r="DO386">
        <v>0</v>
      </c>
      <c r="DP386">
        <v>0</v>
      </c>
      <c r="DQ386">
        <v>0</v>
      </c>
      <c r="DR386">
        <v>0</v>
      </c>
      <c r="DS386">
        <v>0</v>
      </c>
      <c r="DU386"/>
      <c r="EA386" s="329"/>
      <c r="EB386" s="329"/>
      <c r="EC386" s="329"/>
      <c r="ED386" s="329"/>
      <c r="EE386" s="329"/>
      <c r="EF386" s="329"/>
      <c r="EG386" s="329"/>
      <c r="EH386" s="329"/>
      <c r="EI386" s="329"/>
      <c r="EJ386" s="329"/>
      <c r="EK386" s="329"/>
      <c r="EL386" s="329"/>
      <c r="EM386" s="329"/>
      <c r="EN386" s="329"/>
      <c r="EP386" s="329"/>
      <c r="EQ386" s="329"/>
      <c r="ER386" s="329"/>
      <c r="ES386" s="329"/>
      <c r="ET386" s="329"/>
      <c r="EU386" s="329"/>
      <c r="EV386" s="329"/>
      <c r="EW386" s="329"/>
      <c r="EX386" s="329"/>
      <c r="EY386" s="329"/>
      <c r="EZ386" s="329"/>
      <c r="FA386" s="329"/>
      <c r="FB386" s="329"/>
      <c r="FD386" s="329"/>
      <c r="FE386" s="329"/>
      <c r="FF386" s="329"/>
      <c r="FG386" s="329"/>
      <c r="FH386" s="329"/>
      <c r="FI386" s="329"/>
      <c r="FJ386" s="329"/>
      <c r="FL386" s="329"/>
      <c r="FM386" s="329"/>
      <c r="FN386">
        <v>0</v>
      </c>
      <c r="FQ386">
        <v>0</v>
      </c>
      <c r="FR386">
        <v>0</v>
      </c>
      <c r="FS386">
        <v>0</v>
      </c>
      <c r="FT386">
        <v>0</v>
      </c>
      <c r="FU386">
        <v>0</v>
      </c>
      <c r="FV386">
        <v>0</v>
      </c>
      <c r="FW386">
        <v>0</v>
      </c>
      <c r="FX386">
        <v>0</v>
      </c>
      <c r="FY386">
        <v>0</v>
      </c>
      <c r="FZ386">
        <v>0</v>
      </c>
      <c r="GA386">
        <v>0</v>
      </c>
      <c r="GB386" s="329">
        <v>0</v>
      </c>
      <c r="GC386" s="329">
        <v>0</v>
      </c>
      <c r="GD386" s="329">
        <v>0</v>
      </c>
      <c r="GE386" s="329">
        <v>0</v>
      </c>
      <c r="GF386" s="329">
        <v>0</v>
      </c>
      <c r="GG386" s="329">
        <v>0</v>
      </c>
      <c r="GH386" s="329">
        <v>0</v>
      </c>
      <c r="GI386" s="329">
        <v>0</v>
      </c>
      <c r="GJ386" s="329">
        <v>0</v>
      </c>
      <c r="GK386" s="329">
        <v>0</v>
      </c>
      <c r="GL386" s="329">
        <v>0</v>
      </c>
      <c r="GM386" s="329">
        <v>0</v>
      </c>
      <c r="GN386" s="329">
        <v>0</v>
      </c>
      <c r="GO386" s="329">
        <v>0</v>
      </c>
      <c r="GP386">
        <v>0</v>
      </c>
      <c r="GQ386" s="329">
        <v>0</v>
      </c>
      <c r="GR386" s="329">
        <v>0</v>
      </c>
      <c r="GS386" s="329">
        <v>0</v>
      </c>
      <c r="GT386" s="329">
        <v>0</v>
      </c>
      <c r="GU386" s="329">
        <v>0</v>
      </c>
      <c r="GV386">
        <v>0</v>
      </c>
      <c r="GW386">
        <v>0</v>
      </c>
      <c r="GX386">
        <v>0</v>
      </c>
      <c r="GY386">
        <v>0</v>
      </c>
      <c r="GZ386">
        <v>0</v>
      </c>
      <c r="HA386">
        <v>0</v>
      </c>
      <c r="HB386">
        <v>0</v>
      </c>
      <c r="HC386">
        <v>0</v>
      </c>
      <c r="HD386">
        <v>0</v>
      </c>
      <c r="HE386">
        <v>0</v>
      </c>
      <c r="HF386">
        <v>0</v>
      </c>
      <c r="HG386">
        <v>0</v>
      </c>
      <c r="HH386">
        <v>0</v>
      </c>
      <c r="HI386">
        <v>0</v>
      </c>
      <c r="HJ386">
        <v>0</v>
      </c>
      <c r="HK386">
        <v>0</v>
      </c>
      <c r="HL386">
        <v>0</v>
      </c>
      <c r="HM386">
        <v>0</v>
      </c>
      <c r="HN386">
        <v>0</v>
      </c>
      <c r="HO386">
        <v>0</v>
      </c>
      <c r="HP386">
        <v>0</v>
      </c>
      <c r="HQ386">
        <v>0</v>
      </c>
      <c r="HR386">
        <v>0</v>
      </c>
      <c r="HS386">
        <v>0</v>
      </c>
      <c r="HT386">
        <v>0</v>
      </c>
      <c r="HU386">
        <v>0</v>
      </c>
      <c r="HV386">
        <v>0</v>
      </c>
      <c r="HW386">
        <v>0</v>
      </c>
      <c r="HX386">
        <v>0</v>
      </c>
      <c r="HY386">
        <v>0</v>
      </c>
      <c r="HZ386">
        <v>0</v>
      </c>
      <c r="IA386">
        <v>0</v>
      </c>
      <c r="IB386">
        <v>0</v>
      </c>
      <c r="IC386">
        <v>0</v>
      </c>
      <c r="ID386">
        <v>0</v>
      </c>
      <c r="IE386">
        <v>0</v>
      </c>
      <c r="IF386">
        <v>0</v>
      </c>
      <c r="IG386">
        <v>0</v>
      </c>
      <c r="IH386">
        <v>0</v>
      </c>
      <c r="II386">
        <v>0</v>
      </c>
      <c r="IJ386">
        <v>0</v>
      </c>
      <c r="IK386">
        <v>0</v>
      </c>
      <c r="IL386">
        <v>0</v>
      </c>
      <c r="IM386">
        <v>0</v>
      </c>
      <c r="IN386" s="341">
        <f t="shared" si="313"/>
        <v>0</v>
      </c>
      <c r="IO386">
        <v>0</v>
      </c>
      <c r="IP386">
        <v>0</v>
      </c>
      <c r="IQ386">
        <v>0</v>
      </c>
      <c r="IR386">
        <v>0</v>
      </c>
      <c r="IS386">
        <v>0</v>
      </c>
      <c r="IT386">
        <v>0</v>
      </c>
      <c r="IU386">
        <v>0</v>
      </c>
      <c r="IV386">
        <v>0</v>
      </c>
      <c r="IW386">
        <v>0</v>
      </c>
      <c r="IX386">
        <v>0</v>
      </c>
      <c r="IY386">
        <v>0</v>
      </c>
      <c r="IZ386">
        <v>0</v>
      </c>
      <c r="JA386">
        <v>0</v>
      </c>
      <c r="JB386">
        <v>0</v>
      </c>
      <c r="JC386" s="343">
        <f t="shared" ref="JC386:JC408" si="314">(JB386+JD386)/2</f>
        <v>0</v>
      </c>
      <c r="JD386">
        <v>0</v>
      </c>
      <c r="JE386">
        <v>0</v>
      </c>
      <c r="JF386" s="362">
        <f t="shared" ref="JF386:JF408" si="315">(JG386+JE386)/2</f>
        <v>0</v>
      </c>
      <c r="JG386">
        <v>0</v>
      </c>
      <c r="JH386">
        <v>0</v>
      </c>
      <c r="JI386">
        <v>0</v>
      </c>
      <c r="JJ386">
        <v>0</v>
      </c>
      <c r="JK386">
        <v>0</v>
      </c>
      <c r="JL386">
        <v>0</v>
      </c>
      <c r="JM386">
        <v>0</v>
      </c>
      <c r="JN386" s="341">
        <f t="shared" ref="JN386:JN408" si="316">(JM386+JO386)/2</f>
        <v>0</v>
      </c>
      <c r="JO386">
        <v>0</v>
      </c>
      <c r="JP386">
        <v>0</v>
      </c>
      <c r="JQ386">
        <v>0</v>
      </c>
      <c r="JR386">
        <v>0</v>
      </c>
      <c r="JS386">
        <v>0</v>
      </c>
      <c r="JT386">
        <v>0</v>
      </c>
      <c r="JU386">
        <v>0</v>
      </c>
      <c r="JV386" s="341">
        <f t="shared" ref="JV386:JV408" si="317">(JU386+JW386)/2</f>
        <v>0</v>
      </c>
      <c r="JW386">
        <v>0</v>
      </c>
      <c r="JX386">
        <v>0</v>
      </c>
      <c r="JY386">
        <v>0</v>
      </c>
      <c r="JZ386">
        <v>0</v>
      </c>
      <c r="KA386">
        <v>0</v>
      </c>
      <c r="KB386">
        <v>0</v>
      </c>
      <c r="KC386">
        <v>0</v>
      </c>
      <c r="KD386">
        <v>0</v>
      </c>
      <c r="KE386">
        <v>0</v>
      </c>
      <c r="KF386">
        <v>0</v>
      </c>
      <c r="KG386">
        <v>0</v>
      </c>
      <c r="KH386">
        <v>0</v>
      </c>
      <c r="KI386">
        <v>0</v>
      </c>
      <c r="KJ386">
        <v>0</v>
      </c>
      <c r="KK386">
        <v>0</v>
      </c>
      <c r="KL386">
        <v>0</v>
      </c>
      <c r="KM386">
        <v>0</v>
      </c>
      <c r="KN386">
        <v>0</v>
      </c>
      <c r="KO386">
        <v>0</v>
      </c>
      <c r="KP386">
        <v>0</v>
      </c>
      <c r="KQ386">
        <v>0</v>
      </c>
      <c r="KR386">
        <v>0</v>
      </c>
      <c r="KS386">
        <v>0</v>
      </c>
      <c r="KT386">
        <v>0</v>
      </c>
      <c r="KU386">
        <v>0</v>
      </c>
      <c r="KV386">
        <v>0</v>
      </c>
      <c r="KW386">
        <v>0</v>
      </c>
      <c r="KX386">
        <v>0</v>
      </c>
      <c r="KY386">
        <v>0</v>
      </c>
      <c r="KZ386" s="473">
        <v>0</v>
      </c>
      <c r="LA386" s="473">
        <v>0</v>
      </c>
      <c r="LB386" s="473">
        <v>0</v>
      </c>
      <c r="LC386" s="473">
        <v>0</v>
      </c>
      <c r="LD386" s="473">
        <v>0</v>
      </c>
      <c r="LE386" s="473">
        <v>0</v>
      </c>
      <c r="LF386" s="473">
        <v>0</v>
      </c>
      <c r="LG386" s="473">
        <v>0</v>
      </c>
      <c r="LH386" s="473">
        <v>0</v>
      </c>
      <c r="LI386" s="473">
        <v>0</v>
      </c>
      <c r="LJ386">
        <v>0</v>
      </c>
      <c r="LK386">
        <v>0</v>
      </c>
      <c r="LL386">
        <v>0</v>
      </c>
      <c r="LM386">
        <v>0</v>
      </c>
      <c r="LN386">
        <v>0</v>
      </c>
      <c r="LO386">
        <v>0</v>
      </c>
      <c r="LP386">
        <v>0</v>
      </c>
      <c r="LQ386">
        <v>0</v>
      </c>
      <c r="LR386">
        <v>0</v>
      </c>
      <c r="LS386">
        <v>0</v>
      </c>
      <c r="LT386">
        <v>0</v>
      </c>
      <c r="LU386">
        <v>0</v>
      </c>
      <c r="LV386">
        <v>0</v>
      </c>
      <c r="LW386">
        <v>0</v>
      </c>
      <c r="LX386">
        <v>0</v>
      </c>
      <c r="LY386">
        <v>0</v>
      </c>
      <c r="LZ386">
        <v>0</v>
      </c>
      <c r="MA386">
        <v>0</v>
      </c>
      <c r="MB386">
        <v>0</v>
      </c>
      <c r="MC386">
        <v>0</v>
      </c>
      <c r="MD386">
        <v>0</v>
      </c>
      <c r="ME386">
        <v>0</v>
      </c>
      <c r="MF386">
        <v>0</v>
      </c>
      <c r="MG386">
        <v>0</v>
      </c>
      <c r="MH386">
        <v>0</v>
      </c>
      <c r="MI386">
        <v>0</v>
      </c>
      <c r="MJ386">
        <v>0</v>
      </c>
      <c r="MK386">
        <v>0</v>
      </c>
      <c r="ML386">
        <v>0</v>
      </c>
      <c r="MM386">
        <v>0</v>
      </c>
      <c r="MN386">
        <v>0</v>
      </c>
      <c r="MO386" s="471">
        <v>0</v>
      </c>
      <c r="MP386" s="471">
        <v>0</v>
      </c>
      <c r="MQ386">
        <v>0</v>
      </c>
      <c r="MR386">
        <v>0</v>
      </c>
      <c r="MS386">
        <v>0</v>
      </c>
      <c r="MT386">
        <v>0</v>
      </c>
      <c r="MU386">
        <v>0</v>
      </c>
      <c r="MV386">
        <v>0</v>
      </c>
      <c r="MW386">
        <v>0</v>
      </c>
      <c r="MX386">
        <v>0</v>
      </c>
      <c r="MY386">
        <v>0</v>
      </c>
      <c r="MZ386">
        <v>0</v>
      </c>
      <c r="NA386">
        <v>0</v>
      </c>
      <c r="NB386">
        <v>0</v>
      </c>
      <c r="NC386">
        <v>0</v>
      </c>
      <c r="ND386">
        <v>0</v>
      </c>
      <c r="NE386">
        <v>0</v>
      </c>
      <c r="NF386">
        <v>0</v>
      </c>
      <c r="NG386">
        <v>0</v>
      </c>
      <c r="NH386">
        <v>0</v>
      </c>
      <c r="NI386">
        <v>0</v>
      </c>
      <c r="NJ386">
        <v>0</v>
      </c>
      <c r="NK386">
        <v>0</v>
      </c>
      <c r="NL386">
        <v>0</v>
      </c>
      <c r="NM386">
        <v>0</v>
      </c>
      <c r="NN386">
        <v>0</v>
      </c>
      <c r="NO386">
        <v>0</v>
      </c>
      <c r="NP386">
        <v>0</v>
      </c>
      <c r="NQ386">
        <v>0</v>
      </c>
      <c r="NR386">
        <v>0</v>
      </c>
      <c r="NS386">
        <v>0</v>
      </c>
      <c r="NT386">
        <v>0</v>
      </c>
      <c r="NU386">
        <v>0</v>
      </c>
      <c r="NV386">
        <v>0</v>
      </c>
      <c r="NW386">
        <v>0</v>
      </c>
      <c r="NX386">
        <v>0</v>
      </c>
      <c r="NY386">
        <v>0</v>
      </c>
      <c r="NZ386">
        <v>0</v>
      </c>
      <c r="OA386">
        <v>0</v>
      </c>
      <c r="OB386">
        <v>0</v>
      </c>
      <c r="OC386">
        <v>0</v>
      </c>
      <c r="OD386">
        <v>0</v>
      </c>
      <c r="OE386">
        <v>0</v>
      </c>
      <c r="OF386">
        <v>0</v>
      </c>
      <c r="OG386">
        <v>0</v>
      </c>
      <c r="OH386">
        <v>0</v>
      </c>
      <c r="OI386">
        <v>0</v>
      </c>
      <c r="OJ386">
        <v>0</v>
      </c>
      <c r="OK386">
        <v>0</v>
      </c>
      <c r="OL386">
        <v>0</v>
      </c>
      <c r="OM386">
        <v>0</v>
      </c>
      <c r="ON386">
        <v>0</v>
      </c>
      <c r="OO386">
        <v>0</v>
      </c>
      <c r="OP386">
        <v>0</v>
      </c>
      <c r="OQ386">
        <v>0</v>
      </c>
      <c r="OR386">
        <v>0</v>
      </c>
      <c r="OS386" s="471">
        <v>0</v>
      </c>
      <c r="OT386" s="471">
        <v>0</v>
      </c>
      <c r="OU386" s="471">
        <v>0</v>
      </c>
      <c r="OV386" s="471">
        <v>0</v>
      </c>
      <c r="OW386" s="471">
        <v>0</v>
      </c>
      <c r="OX386" s="473"/>
      <c r="OY386" s="473"/>
      <c r="OZ386" s="473"/>
      <c r="PA386">
        <v>0</v>
      </c>
    </row>
    <row r="387" spans="1:420" x14ac:dyDescent="0.2">
      <c r="B387" s="1">
        <v>3</v>
      </c>
      <c r="C387" s="166">
        <f t="shared" ca="1" si="312"/>
        <v>0</v>
      </c>
      <c r="D387" s="154"/>
      <c r="E387" s="154"/>
      <c r="F387" s="154"/>
      <c r="G387">
        <v>0</v>
      </c>
      <c r="H387">
        <v>0</v>
      </c>
      <c r="I387" s="341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 s="362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 s="144">
        <v>0</v>
      </c>
      <c r="AX387" s="144">
        <v>0</v>
      </c>
      <c r="AY387" s="144">
        <v>0</v>
      </c>
      <c r="AZ387" s="144">
        <v>0</v>
      </c>
      <c r="BA387" s="144">
        <v>0</v>
      </c>
      <c r="BB387" s="144">
        <v>0</v>
      </c>
      <c r="BC387" s="144">
        <v>0</v>
      </c>
      <c r="BD387" s="144">
        <v>0</v>
      </c>
      <c r="BE387" s="144">
        <v>0</v>
      </c>
      <c r="BF387" s="144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1</v>
      </c>
      <c r="BS387" s="144">
        <v>1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 s="329">
        <v>0</v>
      </c>
      <c r="CD387" s="329">
        <v>0</v>
      </c>
      <c r="CE387" s="329">
        <v>0</v>
      </c>
      <c r="CF387" s="329">
        <v>0</v>
      </c>
      <c r="CG387">
        <v>0</v>
      </c>
      <c r="CH387">
        <v>0</v>
      </c>
      <c r="CI387" s="329">
        <v>0</v>
      </c>
      <c r="CJ387">
        <v>0</v>
      </c>
      <c r="CK387">
        <v>0</v>
      </c>
      <c r="CL387">
        <v>0</v>
      </c>
      <c r="CM387">
        <v>1</v>
      </c>
      <c r="CN387">
        <v>0</v>
      </c>
      <c r="CO387">
        <v>0</v>
      </c>
      <c r="CP387">
        <v>0</v>
      </c>
      <c r="CQ387">
        <v>0</v>
      </c>
      <c r="CR387">
        <v>0</v>
      </c>
      <c r="CS387">
        <v>0</v>
      </c>
      <c r="CT387">
        <v>0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0</v>
      </c>
      <c r="DF387">
        <v>0</v>
      </c>
      <c r="DG387">
        <v>0</v>
      </c>
      <c r="DH387">
        <v>0</v>
      </c>
      <c r="DI387">
        <v>0</v>
      </c>
      <c r="DJ387">
        <v>0</v>
      </c>
      <c r="DK387">
        <v>0</v>
      </c>
      <c r="DL387">
        <v>0</v>
      </c>
      <c r="DM387">
        <v>0</v>
      </c>
      <c r="DN387">
        <v>0</v>
      </c>
      <c r="DO387">
        <v>0</v>
      </c>
      <c r="DP387">
        <v>0</v>
      </c>
      <c r="DQ387">
        <v>0</v>
      </c>
      <c r="DR387">
        <v>0</v>
      </c>
      <c r="DS387">
        <v>0</v>
      </c>
      <c r="DU387"/>
      <c r="EA387" s="329"/>
      <c r="EB387" s="329"/>
      <c r="EC387" s="329"/>
      <c r="ED387" s="329"/>
      <c r="EE387" s="329"/>
      <c r="EF387" s="329">
        <v>1</v>
      </c>
      <c r="EG387" s="329">
        <v>1</v>
      </c>
      <c r="EH387" s="329">
        <v>1</v>
      </c>
      <c r="EI387" s="329">
        <v>1</v>
      </c>
      <c r="EJ387" s="329">
        <v>1</v>
      </c>
      <c r="EK387" s="329">
        <v>1</v>
      </c>
      <c r="EL387" s="329"/>
      <c r="EM387" s="329"/>
      <c r="EN387" s="329"/>
      <c r="EP387" s="329"/>
      <c r="EQ387" s="329"/>
      <c r="ER387" s="329"/>
      <c r="ES387" s="329"/>
      <c r="ET387" s="329"/>
      <c r="EU387" s="329"/>
      <c r="EV387" s="329"/>
      <c r="EW387" s="329"/>
      <c r="EX387" s="329"/>
      <c r="EY387" s="329"/>
      <c r="EZ387" s="329"/>
      <c r="FA387" s="329"/>
      <c r="FB387" s="329"/>
      <c r="FD387" s="329"/>
      <c r="FE387" s="329"/>
      <c r="FF387" s="329"/>
      <c r="FG387" s="329"/>
      <c r="FH387" s="329"/>
      <c r="FI387" s="329"/>
      <c r="FJ387" s="329"/>
      <c r="FL387" s="329"/>
      <c r="FM387" s="329"/>
      <c r="FN387">
        <v>0</v>
      </c>
      <c r="FQ387">
        <v>0</v>
      </c>
      <c r="FR387">
        <v>0</v>
      </c>
      <c r="FS387">
        <v>0</v>
      </c>
      <c r="FT387">
        <v>0</v>
      </c>
      <c r="FU387">
        <v>0</v>
      </c>
      <c r="FV387">
        <v>0</v>
      </c>
      <c r="FW387">
        <v>0</v>
      </c>
      <c r="FX387">
        <v>0</v>
      </c>
      <c r="FY387">
        <v>0</v>
      </c>
      <c r="FZ387">
        <v>0</v>
      </c>
      <c r="GA387">
        <v>0</v>
      </c>
      <c r="GB387" s="329">
        <v>0</v>
      </c>
      <c r="GC387" s="329">
        <v>0</v>
      </c>
      <c r="GD387" s="329">
        <v>0</v>
      </c>
      <c r="GE387" s="329">
        <v>0</v>
      </c>
      <c r="GF387" s="329">
        <v>0</v>
      </c>
      <c r="GG387" s="329">
        <v>0</v>
      </c>
      <c r="GH387" s="329">
        <v>0</v>
      </c>
      <c r="GI387" s="329">
        <v>0</v>
      </c>
      <c r="GJ387" s="329">
        <v>0</v>
      </c>
      <c r="GK387" s="329">
        <v>0</v>
      </c>
      <c r="GL387" s="329">
        <v>0</v>
      </c>
      <c r="GM387" s="329">
        <v>0</v>
      </c>
      <c r="GN387" s="329">
        <v>0</v>
      </c>
      <c r="GO387" s="329">
        <v>1</v>
      </c>
      <c r="GP387">
        <v>1</v>
      </c>
      <c r="GQ387" s="329">
        <v>1</v>
      </c>
      <c r="GR387" s="329">
        <v>1</v>
      </c>
      <c r="GS387" s="329">
        <v>0</v>
      </c>
      <c r="GT387" s="329">
        <v>0</v>
      </c>
      <c r="GU387" s="329">
        <v>0</v>
      </c>
      <c r="GV387">
        <v>0</v>
      </c>
      <c r="GW387">
        <v>0</v>
      </c>
      <c r="GX387">
        <v>0</v>
      </c>
      <c r="GY387">
        <v>0</v>
      </c>
      <c r="GZ387">
        <v>0</v>
      </c>
      <c r="HA387">
        <v>0</v>
      </c>
      <c r="HB387">
        <v>0</v>
      </c>
      <c r="HC387">
        <v>1</v>
      </c>
      <c r="HD387">
        <v>1</v>
      </c>
      <c r="HE387">
        <v>2</v>
      </c>
      <c r="HF387">
        <v>2</v>
      </c>
      <c r="HG387">
        <v>2</v>
      </c>
      <c r="HH387">
        <v>1</v>
      </c>
      <c r="HI387">
        <v>1</v>
      </c>
      <c r="HJ387">
        <v>2</v>
      </c>
      <c r="HK387">
        <v>2</v>
      </c>
      <c r="HL387">
        <v>1</v>
      </c>
      <c r="HM387">
        <v>1</v>
      </c>
      <c r="HN387">
        <v>2</v>
      </c>
      <c r="HO387">
        <v>2</v>
      </c>
      <c r="HP387">
        <v>2</v>
      </c>
      <c r="HQ387">
        <v>1</v>
      </c>
      <c r="HR387">
        <v>1</v>
      </c>
      <c r="HS387">
        <v>0</v>
      </c>
      <c r="HT387">
        <v>0</v>
      </c>
      <c r="HU387">
        <v>0</v>
      </c>
      <c r="HV387">
        <v>0</v>
      </c>
      <c r="HW387">
        <v>0</v>
      </c>
      <c r="HX387">
        <v>0</v>
      </c>
      <c r="HY387">
        <v>0</v>
      </c>
      <c r="HZ387">
        <v>0</v>
      </c>
      <c r="IA387">
        <v>0</v>
      </c>
      <c r="IB387">
        <v>0</v>
      </c>
      <c r="IC387">
        <v>0</v>
      </c>
      <c r="ID387">
        <v>0</v>
      </c>
      <c r="IE387">
        <v>0</v>
      </c>
      <c r="IF387">
        <v>0</v>
      </c>
      <c r="IG387">
        <v>0</v>
      </c>
      <c r="IH387">
        <v>4</v>
      </c>
      <c r="II387">
        <v>10</v>
      </c>
      <c r="IJ387">
        <v>13</v>
      </c>
      <c r="IK387">
        <v>19</v>
      </c>
      <c r="IL387">
        <v>19</v>
      </c>
      <c r="IM387">
        <v>23</v>
      </c>
      <c r="IN387" s="341">
        <f t="shared" si="313"/>
        <v>31.5</v>
      </c>
      <c r="IO387">
        <v>40</v>
      </c>
      <c r="IP387">
        <v>40</v>
      </c>
      <c r="IQ387">
        <v>41</v>
      </c>
      <c r="IR387">
        <v>39</v>
      </c>
      <c r="IS387">
        <v>45</v>
      </c>
      <c r="IT387">
        <v>45</v>
      </c>
      <c r="IU387">
        <v>42</v>
      </c>
      <c r="IV387">
        <v>49</v>
      </c>
      <c r="IW387">
        <v>49</v>
      </c>
      <c r="IX387">
        <v>53</v>
      </c>
      <c r="IY387">
        <v>60</v>
      </c>
      <c r="IZ387">
        <v>63</v>
      </c>
      <c r="JA387">
        <v>68</v>
      </c>
      <c r="JB387">
        <v>80</v>
      </c>
      <c r="JC387" s="343">
        <f t="shared" si="314"/>
        <v>80</v>
      </c>
      <c r="JD387">
        <v>80</v>
      </c>
      <c r="JE387">
        <v>114</v>
      </c>
      <c r="JF387" s="362">
        <f t="shared" si="315"/>
        <v>115</v>
      </c>
      <c r="JG387">
        <v>116</v>
      </c>
      <c r="JH387">
        <v>115</v>
      </c>
      <c r="JI387">
        <v>115</v>
      </c>
      <c r="JJ387">
        <v>113</v>
      </c>
      <c r="JK387">
        <v>115</v>
      </c>
      <c r="JL387">
        <v>111</v>
      </c>
      <c r="JM387">
        <v>113</v>
      </c>
      <c r="JN387" s="341">
        <f t="shared" si="316"/>
        <v>116</v>
      </c>
      <c r="JO387">
        <v>119</v>
      </c>
      <c r="JP387">
        <v>112</v>
      </c>
      <c r="JQ387">
        <v>110</v>
      </c>
      <c r="JR387">
        <v>107</v>
      </c>
      <c r="JS387">
        <v>109</v>
      </c>
      <c r="JT387">
        <v>109</v>
      </c>
      <c r="JU387">
        <v>93</v>
      </c>
      <c r="JV387" s="341">
        <f t="shared" si="317"/>
        <v>98</v>
      </c>
      <c r="JW387">
        <v>103</v>
      </c>
      <c r="JX387">
        <v>107</v>
      </c>
      <c r="JY387">
        <v>106</v>
      </c>
      <c r="JZ387">
        <v>106</v>
      </c>
      <c r="KA387">
        <v>108</v>
      </c>
      <c r="KB387">
        <v>110</v>
      </c>
      <c r="KC387">
        <v>105</v>
      </c>
      <c r="KD387">
        <v>105</v>
      </c>
      <c r="KE387">
        <v>106</v>
      </c>
      <c r="KF387">
        <v>110</v>
      </c>
      <c r="KG387">
        <v>109</v>
      </c>
      <c r="KH387">
        <v>104</v>
      </c>
      <c r="KI387">
        <v>105</v>
      </c>
      <c r="KJ387">
        <v>110</v>
      </c>
      <c r="KK387">
        <v>109</v>
      </c>
      <c r="KL387">
        <v>96</v>
      </c>
      <c r="KM387">
        <v>98</v>
      </c>
      <c r="KN387">
        <v>100</v>
      </c>
      <c r="KO387">
        <v>106</v>
      </c>
      <c r="KP387">
        <v>103</v>
      </c>
      <c r="KQ387">
        <v>103</v>
      </c>
      <c r="KR387">
        <v>113</v>
      </c>
      <c r="KS387">
        <v>119</v>
      </c>
      <c r="KT387">
        <v>122</v>
      </c>
      <c r="KU387">
        <v>115</v>
      </c>
      <c r="KV387">
        <v>113</v>
      </c>
      <c r="KW387">
        <v>109</v>
      </c>
      <c r="KX387">
        <v>103</v>
      </c>
      <c r="KY387">
        <v>89</v>
      </c>
      <c r="KZ387" s="471">
        <v>1</v>
      </c>
      <c r="LA387" s="471">
        <v>1</v>
      </c>
      <c r="LB387" s="471">
        <v>1</v>
      </c>
      <c r="LC387" s="471">
        <v>1</v>
      </c>
      <c r="LD387" s="471">
        <v>1</v>
      </c>
      <c r="LE387" s="471">
        <v>1</v>
      </c>
      <c r="LF387" s="471">
        <v>1</v>
      </c>
      <c r="LG387" s="471">
        <v>1</v>
      </c>
      <c r="LH387" s="471">
        <v>1</v>
      </c>
      <c r="LI387" s="471">
        <v>1</v>
      </c>
      <c r="LJ387">
        <v>0</v>
      </c>
      <c r="LK387">
        <v>0</v>
      </c>
      <c r="LL387">
        <v>0</v>
      </c>
      <c r="LM387">
        <v>0</v>
      </c>
      <c r="LN387">
        <v>0</v>
      </c>
      <c r="LO387">
        <v>0</v>
      </c>
      <c r="LP387">
        <v>0</v>
      </c>
      <c r="LQ387">
        <v>0</v>
      </c>
      <c r="LR387">
        <v>0</v>
      </c>
      <c r="LS387">
        <v>0</v>
      </c>
      <c r="LT387">
        <v>0</v>
      </c>
      <c r="LU387">
        <v>0</v>
      </c>
      <c r="LV387">
        <v>0</v>
      </c>
      <c r="LW387">
        <v>1</v>
      </c>
      <c r="LX387">
        <v>1</v>
      </c>
      <c r="LY387">
        <v>1</v>
      </c>
      <c r="LZ387">
        <v>1</v>
      </c>
      <c r="MA387">
        <v>1</v>
      </c>
      <c r="MB387">
        <v>2</v>
      </c>
      <c r="MC387">
        <v>1</v>
      </c>
      <c r="MD387">
        <v>0</v>
      </c>
      <c r="ME387">
        <v>2</v>
      </c>
      <c r="MF387">
        <v>2</v>
      </c>
      <c r="MG387">
        <v>3</v>
      </c>
      <c r="MH387">
        <v>2</v>
      </c>
      <c r="MI387">
        <v>2</v>
      </c>
      <c r="MJ387">
        <v>2</v>
      </c>
      <c r="MK387">
        <v>1</v>
      </c>
      <c r="ML387">
        <v>0</v>
      </c>
      <c r="MM387">
        <v>0</v>
      </c>
      <c r="MN387">
        <v>0</v>
      </c>
      <c r="MO387" s="471">
        <v>0</v>
      </c>
      <c r="MP387" s="471">
        <v>1</v>
      </c>
      <c r="MQ387">
        <v>0</v>
      </c>
      <c r="MR387">
        <v>4</v>
      </c>
      <c r="MS387">
        <v>4</v>
      </c>
      <c r="MT387">
        <v>5</v>
      </c>
      <c r="MU387">
        <v>4</v>
      </c>
      <c r="MV387">
        <v>5</v>
      </c>
      <c r="MW387">
        <v>5</v>
      </c>
      <c r="MX387">
        <v>5</v>
      </c>
      <c r="MY387">
        <v>5</v>
      </c>
      <c r="MZ387">
        <v>2</v>
      </c>
      <c r="NA387">
        <v>2</v>
      </c>
      <c r="NB387">
        <v>2</v>
      </c>
      <c r="NC387">
        <v>2</v>
      </c>
      <c r="ND387">
        <v>0</v>
      </c>
      <c r="NE387">
        <v>0</v>
      </c>
      <c r="NF387">
        <v>0</v>
      </c>
      <c r="NG387">
        <v>0</v>
      </c>
      <c r="NH387">
        <v>0</v>
      </c>
      <c r="NI387">
        <v>0</v>
      </c>
      <c r="NJ387">
        <v>0</v>
      </c>
      <c r="NK387">
        <v>0</v>
      </c>
      <c r="NL387">
        <v>0</v>
      </c>
      <c r="NM387">
        <v>0</v>
      </c>
      <c r="NN387">
        <v>0</v>
      </c>
      <c r="NO387">
        <v>0</v>
      </c>
      <c r="NP387">
        <v>0</v>
      </c>
      <c r="NQ387">
        <v>1</v>
      </c>
      <c r="NR387">
        <v>2</v>
      </c>
      <c r="NS387">
        <v>3</v>
      </c>
      <c r="NT387">
        <v>4</v>
      </c>
      <c r="NU387">
        <v>3</v>
      </c>
      <c r="NV387">
        <v>3</v>
      </c>
      <c r="NW387">
        <v>3</v>
      </c>
      <c r="NX387">
        <v>3</v>
      </c>
      <c r="NY387">
        <v>3</v>
      </c>
      <c r="NZ387">
        <v>1</v>
      </c>
      <c r="OA387">
        <v>1</v>
      </c>
      <c r="OB387">
        <v>1</v>
      </c>
      <c r="OC387">
        <v>1</v>
      </c>
      <c r="OD387">
        <v>1</v>
      </c>
      <c r="OE387">
        <v>1</v>
      </c>
      <c r="OF387">
        <v>1</v>
      </c>
      <c r="OG387">
        <v>0</v>
      </c>
      <c r="OH387">
        <v>0</v>
      </c>
      <c r="OI387">
        <v>0</v>
      </c>
      <c r="OJ387">
        <v>0</v>
      </c>
      <c r="OK387">
        <v>0</v>
      </c>
      <c r="OL387">
        <v>0</v>
      </c>
      <c r="OM387">
        <v>0</v>
      </c>
      <c r="ON387">
        <v>0</v>
      </c>
      <c r="OO387">
        <v>0</v>
      </c>
      <c r="OP387">
        <v>0</v>
      </c>
      <c r="OQ387">
        <v>0</v>
      </c>
      <c r="OR387">
        <v>0</v>
      </c>
      <c r="OS387" s="471">
        <v>0</v>
      </c>
      <c r="OT387" s="471">
        <v>0</v>
      </c>
      <c r="OU387" s="471">
        <v>0</v>
      </c>
      <c r="OV387" s="471">
        <v>0</v>
      </c>
      <c r="OW387" s="471">
        <v>0</v>
      </c>
      <c r="OX387" s="473"/>
      <c r="OY387" s="473"/>
      <c r="OZ387" s="473"/>
      <c r="PA387">
        <v>0</v>
      </c>
    </row>
    <row r="388" spans="1:420" x14ac:dyDescent="0.2">
      <c r="A388" s="55"/>
      <c r="B388" s="1">
        <v>4</v>
      </c>
      <c r="C388" s="166">
        <f t="shared" ca="1" si="312"/>
        <v>0</v>
      </c>
      <c r="D388" s="154"/>
      <c r="E388" s="154"/>
      <c r="F388" s="154"/>
      <c r="G388">
        <v>0</v>
      </c>
      <c r="H388">
        <v>0</v>
      </c>
      <c r="I388" s="341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 s="362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 s="144">
        <v>0</v>
      </c>
      <c r="AX388" s="144">
        <v>0</v>
      </c>
      <c r="AY388" s="144">
        <v>0</v>
      </c>
      <c r="AZ388" s="144">
        <v>0</v>
      </c>
      <c r="BA388" s="144">
        <v>0</v>
      </c>
      <c r="BB388" s="144">
        <v>0</v>
      </c>
      <c r="BC388" s="144">
        <v>0</v>
      </c>
      <c r="BD388" s="144">
        <v>0</v>
      </c>
      <c r="BE388" s="144">
        <v>0</v>
      </c>
      <c r="BF388" s="144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 s="144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 s="329">
        <v>0</v>
      </c>
      <c r="CD388" s="329">
        <v>0</v>
      </c>
      <c r="CE388" s="329">
        <v>0</v>
      </c>
      <c r="CF388" s="329">
        <v>0</v>
      </c>
      <c r="CG388">
        <v>0</v>
      </c>
      <c r="CH388">
        <v>0</v>
      </c>
      <c r="CI388" s="329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0</v>
      </c>
      <c r="DI388">
        <v>0</v>
      </c>
      <c r="DJ388">
        <v>0</v>
      </c>
      <c r="DK388">
        <v>0</v>
      </c>
      <c r="DL388">
        <v>0</v>
      </c>
      <c r="DM388">
        <v>0</v>
      </c>
      <c r="DN388">
        <v>0</v>
      </c>
      <c r="DO388">
        <v>0</v>
      </c>
      <c r="DP388">
        <v>0</v>
      </c>
      <c r="DQ388">
        <v>0</v>
      </c>
      <c r="DR388">
        <v>0</v>
      </c>
      <c r="DS388">
        <v>0</v>
      </c>
      <c r="DU388"/>
      <c r="EA388" s="329"/>
      <c r="EB388" s="329"/>
      <c r="EC388" s="329"/>
      <c r="ED388" s="329"/>
      <c r="EE388" s="329"/>
      <c r="EF388" s="329"/>
      <c r="EG388" s="329"/>
      <c r="EH388" s="329"/>
      <c r="EI388" s="329"/>
      <c r="EJ388" s="329"/>
      <c r="EK388" s="329"/>
      <c r="EL388" s="329"/>
      <c r="EM388" s="329"/>
      <c r="EN388" s="329"/>
      <c r="EP388" s="329"/>
      <c r="EQ388" s="329"/>
      <c r="ER388" s="329"/>
      <c r="ES388" s="329"/>
      <c r="ET388" s="329"/>
      <c r="EU388" s="329"/>
      <c r="EV388" s="329"/>
      <c r="EW388" s="329"/>
      <c r="EX388" s="329"/>
      <c r="EY388" s="329"/>
      <c r="EZ388" s="329"/>
      <c r="FA388" s="329"/>
      <c r="FB388" s="329"/>
      <c r="FD388" s="329"/>
      <c r="FE388" s="329"/>
      <c r="FF388" s="329"/>
      <c r="FG388" s="329"/>
      <c r="FH388" s="329"/>
      <c r="FI388" s="329"/>
      <c r="FJ388" s="329"/>
      <c r="FL388" s="329"/>
      <c r="FM388" s="329"/>
      <c r="FN388">
        <v>0</v>
      </c>
      <c r="FQ388">
        <v>0</v>
      </c>
      <c r="FR388">
        <v>0</v>
      </c>
      <c r="FS388">
        <v>0</v>
      </c>
      <c r="FT388">
        <v>0</v>
      </c>
      <c r="FU388">
        <v>0</v>
      </c>
      <c r="FV388">
        <v>0</v>
      </c>
      <c r="FW388">
        <v>0</v>
      </c>
      <c r="FX388">
        <v>0</v>
      </c>
      <c r="FY388">
        <v>1</v>
      </c>
      <c r="FZ388">
        <v>1</v>
      </c>
      <c r="GA388">
        <v>1</v>
      </c>
      <c r="GB388" s="329">
        <v>1</v>
      </c>
      <c r="GC388" s="329">
        <v>1</v>
      </c>
      <c r="GD388" s="329">
        <v>1</v>
      </c>
      <c r="GE388" s="329">
        <v>1</v>
      </c>
      <c r="GF388" s="329">
        <v>0</v>
      </c>
      <c r="GG388" s="329">
        <v>0</v>
      </c>
      <c r="GH388" s="329">
        <v>0</v>
      </c>
      <c r="GI388" s="329">
        <v>0</v>
      </c>
      <c r="GJ388" s="329">
        <v>0</v>
      </c>
      <c r="GK388" s="329">
        <v>0</v>
      </c>
      <c r="GL388" s="329">
        <v>1</v>
      </c>
      <c r="GM388" s="329">
        <v>1</v>
      </c>
      <c r="GN388" s="329">
        <v>0</v>
      </c>
      <c r="GO388" s="329">
        <v>0</v>
      </c>
      <c r="GP388">
        <v>0</v>
      </c>
      <c r="GQ388" s="329">
        <v>1</v>
      </c>
      <c r="GR388" s="329">
        <v>1</v>
      </c>
      <c r="GS388" s="329">
        <v>2</v>
      </c>
      <c r="GT388" s="329">
        <v>3</v>
      </c>
      <c r="GU388" s="329">
        <v>3</v>
      </c>
      <c r="GV388">
        <v>2</v>
      </c>
      <c r="GW388">
        <v>1</v>
      </c>
      <c r="GX388">
        <v>1</v>
      </c>
      <c r="GY388">
        <v>0</v>
      </c>
      <c r="GZ388">
        <v>1</v>
      </c>
      <c r="HA388">
        <v>1</v>
      </c>
      <c r="HB388">
        <v>1</v>
      </c>
      <c r="HC388">
        <v>1</v>
      </c>
      <c r="HD388">
        <v>1</v>
      </c>
      <c r="HE388">
        <v>1</v>
      </c>
      <c r="HF388">
        <v>3</v>
      </c>
      <c r="HG388">
        <v>3</v>
      </c>
      <c r="HH388">
        <v>2</v>
      </c>
      <c r="HI388">
        <v>1</v>
      </c>
      <c r="HJ388">
        <v>2</v>
      </c>
      <c r="HK388">
        <v>2</v>
      </c>
      <c r="HL388">
        <v>1</v>
      </c>
      <c r="HM388">
        <v>1</v>
      </c>
      <c r="HN388">
        <v>1</v>
      </c>
      <c r="HO388">
        <v>1</v>
      </c>
      <c r="HP388">
        <v>0</v>
      </c>
      <c r="HQ388">
        <v>0</v>
      </c>
      <c r="HR388">
        <v>0</v>
      </c>
      <c r="HS388">
        <v>0</v>
      </c>
      <c r="HT388">
        <v>0</v>
      </c>
      <c r="HU388">
        <v>0</v>
      </c>
      <c r="HV388">
        <v>0</v>
      </c>
      <c r="HW388">
        <v>0</v>
      </c>
      <c r="HX388">
        <v>0</v>
      </c>
      <c r="HY388">
        <v>0</v>
      </c>
      <c r="HZ388">
        <v>0</v>
      </c>
      <c r="IA388">
        <v>0</v>
      </c>
      <c r="IB388">
        <v>0</v>
      </c>
      <c r="IC388">
        <v>0</v>
      </c>
      <c r="ID388">
        <v>0</v>
      </c>
      <c r="IE388">
        <v>0</v>
      </c>
      <c r="IF388">
        <v>1</v>
      </c>
      <c r="IG388">
        <v>1</v>
      </c>
      <c r="IH388">
        <v>0</v>
      </c>
      <c r="II388">
        <v>0</v>
      </c>
      <c r="IJ388">
        <v>0</v>
      </c>
      <c r="IK388">
        <v>0</v>
      </c>
      <c r="IL388">
        <v>0</v>
      </c>
      <c r="IM388">
        <v>0</v>
      </c>
      <c r="IN388" s="341">
        <f t="shared" si="313"/>
        <v>0</v>
      </c>
      <c r="IO388">
        <v>0</v>
      </c>
      <c r="IP388">
        <v>0</v>
      </c>
      <c r="IQ388">
        <v>0</v>
      </c>
      <c r="IR388">
        <v>0</v>
      </c>
      <c r="IS388">
        <v>0</v>
      </c>
      <c r="IT388">
        <v>0</v>
      </c>
      <c r="IU388">
        <v>0</v>
      </c>
      <c r="IV388">
        <v>0</v>
      </c>
      <c r="IW388">
        <v>0</v>
      </c>
      <c r="IX388">
        <v>0</v>
      </c>
      <c r="IY388">
        <v>0</v>
      </c>
      <c r="IZ388">
        <v>0</v>
      </c>
      <c r="JA388">
        <v>0</v>
      </c>
      <c r="JB388">
        <v>0</v>
      </c>
      <c r="JC388" s="343">
        <f t="shared" si="314"/>
        <v>0</v>
      </c>
      <c r="JD388">
        <v>0</v>
      </c>
      <c r="JE388">
        <v>0</v>
      </c>
      <c r="JF388" s="362">
        <f t="shared" si="315"/>
        <v>0</v>
      </c>
      <c r="JG388">
        <v>0</v>
      </c>
      <c r="JH388">
        <v>0</v>
      </c>
      <c r="JI388">
        <v>0</v>
      </c>
      <c r="JJ388">
        <v>0</v>
      </c>
      <c r="JK388">
        <v>0</v>
      </c>
      <c r="JL388">
        <v>0</v>
      </c>
      <c r="JM388">
        <v>0</v>
      </c>
      <c r="JN388" s="341">
        <f t="shared" si="316"/>
        <v>0</v>
      </c>
      <c r="JO388">
        <v>0</v>
      </c>
      <c r="JP388">
        <v>0</v>
      </c>
      <c r="JQ388">
        <v>0</v>
      </c>
      <c r="JR388">
        <v>0</v>
      </c>
      <c r="JS388">
        <v>0</v>
      </c>
      <c r="JT388">
        <v>0</v>
      </c>
      <c r="JU388">
        <v>0</v>
      </c>
      <c r="JV388" s="341">
        <f t="shared" si="317"/>
        <v>0</v>
      </c>
      <c r="JW388">
        <v>0</v>
      </c>
      <c r="JX388">
        <v>0</v>
      </c>
      <c r="JY388">
        <v>0</v>
      </c>
      <c r="JZ388">
        <v>0</v>
      </c>
      <c r="KA388">
        <v>0</v>
      </c>
      <c r="KB388">
        <v>0</v>
      </c>
      <c r="KC388">
        <v>0</v>
      </c>
      <c r="KD388">
        <v>0</v>
      </c>
      <c r="KE388">
        <v>0</v>
      </c>
      <c r="KF388">
        <v>0</v>
      </c>
      <c r="KG388">
        <v>0</v>
      </c>
      <c r="KH388">
        <v>0</v>
      </c>
      <c r="KI388">
        <v>0</v>
      </c>
      <c r="KJ388">
        <v>0</v>
      </c>
      <c r="KK388">
        <v>0</v>
      </c>
      <c r="KL388">
        <v>0</v>
      </c>
      <c r="KM388">
        <v>0</v>
      </c>
      <c r="KN388">
        <v>0</v>
      </c>
      <c r="KO388">
        <v>0</v>
      </c>
      <c r="KP388">
        <v>0</v>
      </c>
      <c r="KQ388">
        <v>0</v>
      </c>
      <c r="KR388">
        <v>0</v>
      </c>
      <c r="KS388">
        <v>0</v>
      </c>
      <c r="KT388">
        <v>0</v>
      </c>
      <c r="KU388">
        <v>0</v>
      </c>
      <c r="KV388">
        <v>0</v>
      </c>
      <c r="KW388">
        <v>0</v>
      </c>
      <c r="KX388">
        <v>0</v>
      </c>
      <c r="KY388">
        <v>0</v>
      </c>
      <c r="KZ388" s="471">
        <v>0</v>
      </c>
      <c r="LA388" s="471">
        <v>0</v>
      </c>
      <c r="LB388" s="471">
        <v>0</v>
      </c>
      <c r="LC388" s="471">
        <v>0</v>
      </c>
      <c r="LD388" s="471">
        <v>0</v>
      </c>
      <c r="LE388" s="471">
        <v>0</v>
      </c>
      <c r="LF388" s="471">
        <v>0</v>
      </c>
      <c r="LG388" s="471">
        <v>0</v>
      </c>
      <c r="LH388" s="471">
        <v>0</v>
      </c>
      <c r="LI388" s="471">
        <v>0</v>
      </c>
      <c r="LJ388">
        <v>0</v>
      </c>
      <c r="LK388">
        <v>0</v>
      </c>
      <c r="LL388">
        <v>0</v>
      </c>
      <c r="LM388">
        <v>0</v>
      </c>
      <c r="LN388">
        <v>0</v>
      </c>
      <c r="LO388">
        <v>0</v>
      </c>
      <c r="LP388">
        <v>0</v>
      </c>
      <c r="LQ388">
        <v>0</v>
      </c>
      <c r="LR388">
        <v>0</v>
      </c>
      <c r="LS388">
        <v>0</v>
      </c>
      <c r="LT388">
        <v>0</v>
      </c>
      <c r="LU388">
        <v>0</v>
      </c>
      <c r="LV388">
        <v>0</v>
      </c>
      <c r="LW388">
        <v>0</v>
      </c>
      <c r="LX388">
        <v>0</v>
      </c>
      <c r="LY388">
        <v>0</v>
      </c>
      <c r="LZ388">
        <v>0</v>
      </c>
      <c r="MA388">
        <v>0</v>
      </c>
      <c r="MB388">
        <v>0</v>
      </c>
      <c r="MC388">
        <v>0</v>
      </c>
      <c r="MD388">
        <v>0</v>
      </c>
      <c r="ME388">
        <v>1</v>
      </c>
      <c r="MF388">
        <v>0</v>
      </c>
      <c r="MG388">
        <v>0</v>
      </c>
      <c r="MH388">
        <v>0</v>
      </c>
      <c r="MI388">
        <v>0</v>
      </c>
      <c r="MJ388">
        <v>0</v>
      </c>
      <c r="MK388">
        <v>0</v>
      </c>
      <c r="ML388">
        <v>0</v>
      </c>
      <c r="MM388">
        <v>0</v>
      </c>
      <c r="MN388">
        <v>0</v>
      </c>
      <c r="MO388" s="471">
        <v>0</v>
      </c>
      <c r="MP388" s="471">
        <v>0</v>
      </c>
      <c r="MQ388">
        <v>0</v>
      </c>
      <c r="MR388">
        <v>0</v>
      </c>
      <c r="MS388">
        <v>0</v>
      </c>
      <c r="MT388">
        <v>0</v>
      </c>
      <c r="MU388">
        <v>0</v>
      </c>
      <c r="MV388">
        <v>0</v>
      </c>
      <c r="MW388">
        <v>0</v>
      </c>
      <c r="MX388">
        <v>0</v>
      </c>
      <c r="MY388">
        <v>0</v>
      </c>
      <c r="MZ388">
        <v>0</v>
      </c>
      <c r="NA388">
        <v>0</v>
      </c>
      <c r="NB388">
        <v>0</v>
      </c>
      <c r="NC388">
        <v>0</v>
      </c>
      <c r="ND388">
        <v>0</v>
      </c>
      <c r="NE388">
        <v>0</v>
      </c>
      <c r="NF388">
        <v>0</v>
      </c>
      <c r="NG388">
        <v>0</v>
      </c>
      <c r="NH388">
        <v>0</v>
      </c>
      <c r="NI388">
        <v>0</v>
      </c>
      <c r="NJ388">
        <v>0</v>
      </c>
      <c r="NK388">
        <v>0</v>
      </c>
      <c r="NL388">
        <v>0</v>
      </c>
      <c r="NM388">
        <v>0</v>
      </c>
      <c r="NN388">
        <v>0</v>
      </c>
      <c r="NO388">
        <v>0</v>
      </c>
      <c r="NP388">
        <v>0</v>
      </c>
      <c r="NQ388">
        <v>0</v>
      </c>
      <c r="NR388">
        <v>0</v>
      </c>
      <c r="NS388">
        <v>0</v>
      </c>
      <c r="NT388">
        <v>0</v>
      </c>
      <c r="NU388">
        <v>0</v>
      </c>
      <c r="NV388">
        <v>0</v>
      </c>
      <c r="NW388">
        <v>0</v>
      </c>
      <c r="NX388">
        <v>0</v>
      </c>
      <c r="NY388">
        <v>0</v>
      </c>
      <c r="NZ388">
        <v>0</v>
      </c>
      <c r="OA388">
        <v>0</v>
      </c>
      <c r="OB388">
        <v>0</v>
      </c>
      <c r="OC388">
        <v>0</v>
      </c>
      <c r="OD388">
        <v>0</v>
      </c>
      <c r="OE388">
        <v>0</v>
      </c>
      <c r="OF388">
        <v>0</v>
      </c>
      <c r="OG388">
        <v>0</v>
      </c>
      <c r="OH388">
        <v>0</v>
      </c>
      <c r="OI388">
        <v>0</v>
      </c>
      <c r="OJ388">
        <v>0</v>
      </c>
      <c r="OK388">
        <v>0</v>
      </c>
      <c r="OL388">
        <v>0</v>
      </c>
      <c r="OM388">
        <v>0</v>
      </c>
      <c r="ON388">
        <v>0</v>
      </c>
      <c r="OO388">
        <v>0</v>
      </c>
      <c r="OP388">
        <v>0</v>
      </c>
      <c r="OQ388">
        <v>0</v>
      </c>
      <c r="OR388">
        <v>0</v>
      </c>
      <c r="OS388" s="471">
        <v>0</v>
      </c>
      <c r="OT388" s="471">
        <v>0</v>
      </c>
      <c r="OU388" s="471">
        <v>0</v>
      </c>
      <c r="OV388" s="471">
        <v>0</v>
      </c>
      <c r="OW388" s="471">
        <v>0</v>
      </c>
      <c r="OX388" s="473"/>
      <c r="OY388" s="473"/>
      <c r="OZ388" s="473"/>
      <c r="PA388">
        <v>0</v>
      </c>
    </row>
    <row r="389" spans="1:420" s="144" customFormat="1" x14ac:dyDescent="0.2">
      <c r="A389" s="318"/>
      <c r="B389" s="318">
        <v>5</v>
      </c>
      <c r="C389" s="319">
        <f t="shared" ca="1" si="312"/>
        <v>0</v>
      </c>
      <c r="D389" s="322"/>
      <c r="E389" s="322"/>
      <c r="F389" s="322"/>
      <c r="G389" s="144">
        <v>0</v>
      </c>
      <c r="H389" s="144">
        <v>0</v>
      </c>
      <c r="I389" s="343">
        <v>0</v>
      </c>
      <c r="J389" s="144">
        <v>0</v>
      </c>
      <c r="K389" s="144">
        <v>0</v>
      </c>
      <c r="L389" s="144">
        <v>0</v>
      </c>
      <c r="M389" s="144">
        <v>0</v>
      </c>
      <c r="N389" s="144">
        <v>0</v>
      </c>
      <c r="O389" s="144">
        <v>0</v>
      </c>
      <c r="P389" s="144">
        <v>0</v>
      </c>
      <c r="Q389" s="144">
        <v>0</v>
      </c>
      <c r="R389" s="144">
        <v>0</v>
      </c>
      <c r="S389" s="144">
        <v>0</v>
      </c>
      <c r="T389" s="144">
        <v>0</v>
      </c>
      <c r="U389" s="144">
        <v>0</v>
      </c>
      <c r="V389" s="144">
        <v>0</v>
      </c>
      <c r="W389" s="144">
        <v>0</v>
      </c>
      <c r="X389" s="144">
        <v>0</v>
      </c>
      <c r="Y389" s="144">
        <v>0</v>
      </c>
      <c r="Z389" s="144">
        <v>0</v>
      </c>
      <c r="AA389" s="144">
        <v>0</v>
      </c>
      <c r="AB389" s="144">
        <v>0</v>
      </c>
      <c r="AC389" s="144">
        <v>0</v>
      </c>
      <c r="AD389" s="144">
        <v>0</v>
      </c>
      <c r="AE389" s="144">
        <v>0</v>
      </c>
      <c r="AF389" s="144">
        <v>0</v>
      </c>
      <c r="AG389" s="144">
        <v>0</v>
      </c>
      <c r="AH389" s="144">
        <v>0</v>
      </c>
      <c r="AI389" s="144">
        <v>0</v>
      </c>
      <c r="AJ389" s="144">
        <v>0</v>
      </c>
      <c r="AK389" s="144">
        <v>0</v>
      </c>
      <c r="AL389" s="144">
        <v>0</v>
      </c>
      <c r="AM389" s="144">
        <v>0</v>
      </c>
      <c r="AN389" s="144">
        <v>0</v>
      </c>
      <c r="AO389" s="144">
        <v>0</v>
      </c>
      <c r="AP389" s="363">
        <v>0</v>
      </c>
      <c r="AQ389" s="144">
        <v>0</v>
      </c>
      <c r="AR389" s="144">
        <v>0</v>
      </c>
      <c r="AS389" s="144">
        <v>0</v>
      </c>
      <c r="AT389" s="144">
        <v>0</v>
      </c>
      <c r="AU389" s="144">
        <v>0</v>
      </c>
      <c r="AV389" s="144">
        <v>0</v>
      </c>
      <c r="AW389" s="144">
        <v>0</v>
      </c>
      <c r="AX389" s="144">
        <v>0</v>
      </c>
      <c r="AY389" s="144">
        <v>0</v>
      </c>
      <c r="AZ389" s="144">
        <v>0</v>
      </c>
      <c r="BA389" s="144">
        <v>0</v>
      </c>
      <c r="BB389" s="144">
        <v>0</v>
      </c>
      <c r="BC389" s="144">
        <v>0</v>
      </c>
      <c r="BD389" s="144">
        <v>0</v>
      </c>
      <c r="BE389" s="144">
        <v>0</v>
      </c>
      <c r="BF389" s="144">
        <v>0</v>
      </c>
      <c r="BG389" s="144">
        <v>0</v>
      </c>
      <c r="BH389" s="144">
        <v>0</v>
      </c>
      <c r="BI389" s="144">
        <v>0</v>
      </c>
      <c r="BJ389" s="144">
        <v>0</v>
      </c>
      <c r="BK389" s="144">
        <v>0</v>
      </c>
      <c r="BL389" s="144">
        <v>0</v>
      </c>
      <c r="BM389" s="144">
        <v>0</v>
      </c>
      <c r="BN389" s="144">
        <v>0</v>
      </c>
      <c r="BO389" s="144">
        <v>0</v>
      </c>
      <c r="BP389" s="144">
        <v>0</v>
      </c>
      <c r="BQ389" s="144">
        <v>0</v>
      </c>
      <c r="BR389" s="144">
        <v>0</v>
      </c>
      <c r="BS389" s="144">
        <v>0</v>
      </c>
      <c r="BT389" s="144">
        <v>0</v>
      </c>
      <c r="BU389" s="144">
        <v>0</v>
      </c>
      <c r="BV389" s="144">
        <v>0</v>
      </c>
      <c r="BW389" s="144">
        <v>0</v>
      </c>
      <c r="BX389" s="144">
        <v>0</v>
      </c>
      <c r="BY389" s="144">
        <v>0</v>
      </c>
      <c r="BZ389" s="144">
        <v>0</v>
      </c>
      <c r="CA389" s="144">
        <v>0</v>
      </c>
      <c r="CB389" s="144">
        <v>0</v>
      </c>
      <c r="CC389" s="329">
        <v>0</v>
      </c>
      <c r="CD389" s="329">
        <v>0</v>
      </c>
      <c r="CE389" s="329">
        <v>0</v>
      </c>
      <c r="CF389" s="329">
        <v>0</v>
      </c>
      <c r="CG389" s="144">
        <v>0</v>
      </c>
      <c r="CH389" s="144">
        <v>0</v>
      </c>
      <c r="CI389" s="329">
        <v>0</v>
      </c>
      <c r="CJ389" s="144">
        <v>0</v>
      </c>
      <c r="CK389" s="144">
        <v>0</v>
      </c>
      <c r="CL389" s="144">
        <v>0</v>
      </c>
      <c r="CM389" s="144">
        <v>0</v>
      </c>
      <c r="CN389" s="144">
        <v>0</v>
      </c>
      <c r="CO389" s="144">
        <v>0</v>
      </c>
      <c r="CP389" s="144">
        <v>0</v>
      </c>
      <c r="CQ389" s="144">
        <v>0</v>
      </c>
      <c r="CR389" s="144">
        <v>0</v>
      </c>
      <c r="CS389" s="144">
        <v>0</v>
      </c>
      <c r="CT389" s="144">
        <v>0</v>
      </c>
      <c r="CU389" s="144">
        <v>0</v>
      </c>
      <c r="CV389" s="144">
        <v>0</v>
      </c>
      <c r="CW389" s="144">
        <v>0</v>
      </c>
      <c r="CX389" s="144">
        <v>0</v>
      </c>
      <c r="CY389" s="144">
        <v>0</v>
      </c>
      <c r="CZ389" s="144">
        <v>0</v>
      </c>
      <c r="DA389" s="144">
        <v>0</v>
      </c>
      <c r="DB389" s="144">
        <v>0</v>
      </c>
      <c r="DC389" s="144">
        <v>0</v>
      </c>
      <c r="DD389" s="144">
        <v>0</v>
      </c>
      <c r="DE389" s="144">
        <v>0</v>
      </c>
      <c r="DF389" s="144">
        <v>0</v>
      </c>
      <c r="DG389" s="144">
        <v>0</v>
      </c>
      <c r="DH389" s="144">
        <v>0</v>
      </c>
      <c r="DI389" s="144">
        <v>0</v>
      </c>
      <c r="DJ389" s="144">
        <v>0</v>
      </c>
      <c r="DK389" s="144">
        <v>0</v>
      </c>
      <c r="DL389" s="144">
        <v>0</v>
      </c>
      <c r="DM389" s="144">
        <v>0</v>
      </c>
      <c r="DN389" s="144">
        <v>0</v>
      </c>
      <c r="DO389" s="144">
        <v>0</v>
      </c>
      <c r="DP389" s="144">
        <v>0</v>
      </c>
      <c r="DQ389" s="144">
        <v>0</v>
      </c>
      <c r="DR389" s="144">
        <v>0</v>
      </c>
      <c r="DS389" s="144">
        <v>0</v>
      </c>
      <c r="EA389" s="329"/>
      <c r="EB389" s="329"/>
      <c r="EC389" s="329"/>
      <c r="ED389" s="329"/>
      <c r="EE389" s="329"/>
      <c r="EF389" s="329"/>
      <c r="EG389" s="329"/>
      <c r="EH389" s="329"/>
      <c r="EI389" s="329"/>
      <c r="EJ389" s="329"/>
      <c r="EK389" s="329"/>
      <c r="EL389" s="329"/>
      <c r="EM389" s="329"/>
      <c r="EN389" s="329"/>
      <c r="EP389" s="329"/>
      <c r="EQ389" s="329"/>
      <c r="ER389" s="329"/>
      <c r="ES389" s="329"/>
      <c r="ET389" s="329"/>
      <c r="EU389" s="329"/>
      <c r="EV389" s="329"/>
      <c r="EW389" s="329"/>
      <c r="EX389" s="329"/>
      <c r="EY389" s="329"/>
      <c r="EZ389" s="329"/>
      <c r="FA389" s="329"/>
      <c r="FB389" s="329"/>
      <c r="FD389" s="329"/>
      <c r="FE389" s="329"/>
      <c r="FF389" s="329"/>
      <c r="FG389" s="329"/>
      <c r="FH389" s="329"/>
      <c r="FI389" s="329"/>
      <c r="FJ389" s="329"/>
      <c r="FL389" s="329"/>
      <c r="FM389" s="329"/>
      <c r="FN389" s="144">
        <v>0</v>
      </c>
      <c r="FQ389">
        <v>0</v>
      </c>
      <c r="FR389" s="144">
        <v>0</v>
      </c>
      <c r="FS389" s="144">
        <v>0</v>
      </c>
      <c r="FT389" s="144">
        <v>0</v>
      </c>
      <c r="FU389" s="144">
        <v>0</v>
      </c>
      <c r="FV389" s="144">
        <v>0</v>
      </c>
      <c r="FW389" s="144">
        <v>0</v>
      </c>
      <c r="FX389" s="144">
        <v>0</v>
      </c>
      <c r="FY389" s="144">
        <v>0</v>
      </c>
      <c r="FZ389" s="144">
        <v>0</v>
      </c>
      <c r="GA389" s="144">
        <v>0</v>
      </c>
      <c r="GB389" s="329">
        <v>0</v>
      </c>
      <c r="GC389" s="329">
        <v>0</v>
      </c>
      <c r="GD389" s="329">
        <v>0</v>
      </c>
      <c r="GE389" s="329">
        <v>0</v>
      </c>
      <c r="GF389" s="329">
        <v>0</v>
      </c>
      <c r="GG389" s="329">
        <v>0</v>
      </c>
      <c r="GH389" s="329">
        <v>0</v>
      </c>
      <c r="GI389" s="329">
        <v>0</v>
      </c>
      <c r="GJ389" s="329">
        <v>0</v>
      </c>
      <c r="GK389" s="329">
        <v>0</v>
      </c>
      <c r="GL389" s="329">
        <v>0</v>
      </c>
      <c r="GM389" s="329">
        <v>1</v>
      </c>
      <c r="GN389" s="329">
        <v>1</v>
      </c>
      <c r="GO389" s="329">
        <v>1</v>
      </c>
      <c r="GP389" s="144">
        <v>1</v>
      </c>
      <c r="GQ389" s="329">
        <v>1</v>
      </c>
      <c r="GR389" s="329">
        <v>1</v>
      </c>
      <c r="GS389" s="329">
        <v>0</v>
      </c>
      <c r="GT389" s="329">
        <v>0</v>
      </c>
      <c r="GU389" s="329">
        <v>0</v>
      </c>
      <c r="GV389" s="144">
        <v>0</v>
      </c>
      <c r="GW389" s="144">
        <v>0</v>
      </c>
      <c r="GX389" s="144">
        <v>0</v>
      </c>
      <c r="GY389" s="144">
        <v>0</v>
      </c>
      <c r="GZ389" s="144">
        <v>0</v>
      </c>
      <c r="HA389" s="144">
        <v>0</v>
      </c>
      <c r="HB389" s="144">
        <v>0</v>
      </c>
      <c r="HC389" s="144">
        <v>0</v>
      </c>
      <c r="HD389" s="144">
        <v>0</v>
      </c>
      <c r="HE389" s="144">
        <v>0</v>
      </c>
      <c r="HF389" s="144">
        <v>0</v>
      </c>
      <c r="HG389" s="144">
        <v>0</v>
      </c>
      <c r="HH389" s="144">
        <v>0</v>
      </c>
      <c r="HI389" s="144">
        <v>0</v>
      </c>
      <c r="HJ389" s="144">
        <v>0</v>
      </c>
      <c r="HK389" s="144">
        <v>0</v>
      </c>
      <c r="HL389" s="144">
        <v>0</v>
      </c>
      <c r="HM389" s="144">
        <v>0</v>
      </c>
      <c r="HN389" s="144">
        <v>0</v>
      </c>
      <c r="HO389" s="144">
        <v>0</v>
      </c>
      <c r="HP389" s="144">
        <v>0</v>
      </c>
      <c r="HQ389" s="144">
        <v>0</v>
      </c>
      <c r="HR389" s="144">
        <v>0</v>
      </c>
      <c r="HS389" s="144">
        <v>0</v>
      </c>
      <c r="HT389" s="144">
        <v>0</v>
      </c>
      <c r="HU389" s="144">
        <v>0</v>
      </c>
      <c r="HV389" s="144">
        <v>0</v>
      </c>
      <c r="HW389" s="144">
        <v>0</v>
      </c>
      <c r="HX389" s="144">
        <v>0</v>
      </c>
      <c r="HY389" s="144">
        <v>0</v>
      </c>
      <c r="HZ389" s="144">
        <v>0</v>
      </c>
      <c r="IA389" s="144">
        <v>0</v>
      </c>
      <c r="IB389" s="144">
        <v>0</v>
      </c>
      <c r="IC389" s="144">
        <v>0</v>
      </c>
      <c r="ID389" s="144">
        <v>0</v>
      </c>
      <c r="IE389" s="144">
        <v>0</v>
      </c>
      <c r="IF389" s="144">
        <v>0</v>
      </c>
      <c r="IG389" s="144">
        <v>0</v>
      </c>
      <c r="IH389" s="144">
        <v>0</v>
      </c>
      <c r="II389" s="144">
        <v>0</v>
      </c>
      <c r="IJ389" s="144">
        <v>0</v>
      </c>
      <c r="IK389" s="144">
        <v>0</v>
      </c>
      <c r="IL389" s="144">
        <v>0</v>
      </c>
      <c r="IM389" s="144">
        <v>0</v>
      </c>
      <c r="IN389" s="341">
        <f t="shared" si="313"/>
        <v>0</v>
      </c>
      <c r="IO389" s="144">
        <v>0</v>
      </c>
      <c r="IP389" s="144">
        <v>0</v>
      </c>
      <c r="IQ389" s="144">
        <v>0</v>
      </c>
      <c r="IR389" s="144">
        <v>0</v>
      </c>
      <c r="IS389" s="144">
        <v>0</v>
      </c>
      <c r="IT389" s="144">
        <v>0</v>
      </c>
      <c r="IU389" s="144">
        <v>0</v>
      </c>
      <c r="IV389" s="144">
        <v>0</v>
      </c>
      <c r="IW389" s="144">
        <v>0</v>
      </c>
      <c r="IX389" s="144">
        <v>0</v>
      </c>
      <c r="IY389" s="144">
        <v>0</v>
      </c>
      <c r="IZ389" s="144">
        <v>0</v>
      </c>
      <c r="JA389" s="144">
        <v>0</v>
      </c>
      <c r="JB389" s="144">
        <v>0</v>
      </c>
      <c r="JC389" s="343">
        <f t="shared" si="314"/>
        <v>0</v>
      </c>
      <c r="JD389" s="144">
        <v>0</v>
      </c>
      <c r="JE389" s="144">
        <v>0</v>
      </c>
      <c r="JF389" s="362">
        <f t="shared" si="315"/>
        <v>0</v>
      </c>
      <c r="JG389" s="144">
        <v>0</v>
      </c>
      <c r="JH389" s="144">
        <v>0</v>
      </c>
      <c r="JI389" s="144">
        <v>0</v>
      </c>
      <c r="JJ389" s="144">
        <v>0</v>
      </c>
      <c r="JK389" s="144">
        <v>0</v>
      </c>
      <c r="JL389" s="144">
        <v>0</v>
      </c>
      <c r="JM389" s="144">
        <v>0</v>
      </c>
      <c r="JN389" s="341">
        <f t="shared" si="316"/>
        <v>0</v>
      </c>
      <c r="JO389" s="144">
        <v>0</v>
      </c>
      <c r="JP389" s="144">
        <v>0</v>
      </c>
      <c r="JQ389" s="144">
        <v>0</v>
      </c>
      <c r="JR389" s="144">
        <v>0</v>
      </c>
      <c r="JS389" s="144">
        <v>0</v>
      </c>
      <c r="JT389" s="144">
        <v>0</v>
      </c>
      <c r="JU389" s="144">
        <v>0</v>
      </c>
      <c r="JV389" s="341">
        <f t="shared" si="317"/>
        <v>0</v>
      </c>
      <c r="JW389" s="144">
        <v>0</v>
      </c>
      <c r="JX389" s="144">
        <v>0</v>
      </c>
      <c r="JY389" s="144">
        <v>0</v>
      </c>
      <c r="JZ389" s="144">
        <v>0</v>
      </c>
      <c r="KA389" s="144">
        <v>0</v>
      </c>
      <c r="KB389" s="144">
        <v>0</v>
      </c>
      <c r="KC389" s="144">
        <v>0</v>
      </c>
      <c r="KD389" s="144">
        <v>0</v>
      </c>
      <c r="KE389" s="144">
        <v>0</v>
      </c>
      <c r="KF389" s="144">
        <v>0</v>
      </c>
      <c r="KG389" s="144">
        <v>0</v>
      </c>
      <c r="KH389" s="144">
        <v>0</v>
      </c>
      <c r="KI389" s="144">
        <v>0</v>
      </c>
      <c r="KJ389" s="144">
        <v>0</v>
      </c>
      <c r="KK389" s="144">
        <v>0</v>
      </c>
      <c r="KL389" s="144">
        <v>0</v>
      </c>
      <c r="KM389" s="144">
        <v>0</v>
      </c>
      <c r="KN389" s="144">
        <v>0</v>
      </c>
      <c r="KO389" s="144">
        <v>0</v>
      </c>
      <c r="KP389" s="144">
        <v>0</v>
      </c>
      <c r="KQ389" s="144">
        <v>0</v>
      </c>
      <c r="KR389" s="144">
        <v>0</v>
      </c>
      <c r="KS389" s="144">
        <v>0</v>
      </c>
      <c r="KT389" s="144">
        <v>0</v>
      </c>
      <c r="KU389" s="144">
        <v>0</v>
      </c>
      <c r="KV389" s="144">
        <v>0</v>
      </c>
      <c r="KW389" s="144">
        <v>0</v>
      </c>
      <c r="KX389" s="144">
        <v>0</v>
      </c>
      <c r="KY389" s="144">
        <v>0</v>
      </c>
      <c r="KZ389" s="471">
        <v>0</v>
      </c>
      <c r="LA389" s="471">
        <v>0</v>
      </c>
      <c r="LB389" s="471">
        <v>1</v>
      </c>
      <c r="LC389" s="471">
        <v>1</v>
      </c>
      <c r="LD389" s="471">
        <v>1</v>
      </c>
      <c r="LE389" s="471">
        <v>1</v>
      </c>
      <c r="LF389" s="471">
        <v>0</v>
      </c>
      <c r="LG389" s="471">
        <v>0</v>
      </c>
      <c r="LH389" s="471">
        <v>0</v>
      </c>
      <c r="LI389" s="471">
        <v>0</v>
      </c>
      <c r="LJ389" s="144">
        <v>0</v>
      </c>
      <c r="LK389" s="144">
        <v>0</v>
      </c>
      <c r="LL389" s="144">
        <v>0</v>
      </c>
      <c r="LM389" s="144">
        <v>0</v>
      </c>
      <c r="LN389" s="144">
        <v>0</v>
      </c>
      <c r="LO389" s="144">
        <v>0</v>
      </c>
      <c r="LP389" s="144">
        <v>0</v>
      </c>
      <c r="LQ389" s="144">
        <v>0</v>
      </c>
      <c r="LR389" s="144">
        <v>0</v>
      </c>
      <c r="LS389" s="144">
        <v>0</v>
      </c>
      <c r="LT389" s="144">
        <v>0</v>
      </c>
      <c r="LU389" s="144">
        <v>0</v>
      </c>
      <c r="LV389" s="144">
        <v>0</v>
      </c>
      <c r="LW389" s="144">
        <v>0</v>
      </c>
      <c r="LX389" s="144">
        <v>0</v>
      </c>
      <c r="LY389" s="144">
        <v>0</v>
      </c>
      <c r="LZ389" s="144">
        <v>0</v>
      </c>
      <c r="MA389" s="144">
        <v>0</v>
      </c>
      <c r="MB389" s="144">
        <v>0</v>
      </c>
      <c r="MC389" s="144">
        <v>0</v>
      </c>
      <c r="MD389" s="144">
        <v>0</v>
      </c>
      <c r="ME389" s="144">
        <v>0</v>
      </c>
      <c r="MF389" s="144">
        <v>0</v>
      </c>
      <c r="MG389" s="144">
        <v>0</v>
      </c>
      <c r="MH389" s="144">
        <v>0</v>
      </c>
      <c r="MI389" s="144">
        <v>0</v>
      </c>
      <c r="MJ389" s="144">
        <v>0</v>
      </c>
      <c r="MK389" s="144">
        <v>0</v>
      </c>
      <c r="ML389" s="144">
        <v>0</v>
      </c>
      <c r="MM389" s="144">
        <v>0</v>
      </c>
      <c r="MN389" s="144">
        <v>0</v>
      </c>
      <c r="MO389" s="144">
        <v>0</v>
      </c>
      <c r="MP389" s="144">
        <v>0</v>
      </c>
      <c r="MQ389" s="144">
        <v>0</v>
      </c>
      <c r="MR389" s="144">
        <v>0</v>
      </c>
      <c r="MS389" s="144">
        <v>0</v>
      </c>
      <c r="MT389" s="144">
        <v>0</v>
      </c>
      <c r="MU389" s="144">
        <v>0</v>
      </c>
      <c r="MV389" s="144">
        <v>0</v>
      </c>
      <c r="MW389" s="144">
        <v>0</v>
      </c>
      <c r="MX389" s="144">
        <v>0</v>
      </c>
      <c r="MY389" s="144">
        <v>0</v>
      </c>
      <c r="MZ389" s="144">
        <v>0</v>
      </c>
      <c r="NA389" s="144">
        <v>0</v>
      </c>
      <c r="NB389" s="144">
        <v>0</v>
      </c>
      <c r="NC389" s="144">
        <v>0</v>
      </c>
      <c r="ND389" s="144">
        <v>0</v>
      </c>
      <c r="NE389" s="144">
        <v>0</v>
      </c>
      <c r="NF389" s="144">
        <v>0</v>
      </c>
      <c r="NG389" s="144">
        <v>0</v>
      </c>
      <c r="NH389" s="144">
        <v>0</v>
      </c>
      <c r="NI389" s="144">
        <v>0</v>
      </c>
      <c r="NJ389" s="144">
        <v>0</v>
      </c>
      <c r="NK389" s="144">
        <v>0</v>
      </c>
      <c r="NL389" s="144">
        <v>0</v>
      </c>
      <c r="NM389" s="144">
        <v>0</v>
      </c>
      <c r="NN389" s="144">
        <v>0</v>
      </c>
      <c r="NO389" s="144">
        <v>0</v>
      </c>
      <c r="NP389" s="144">
        <v>0</v>
      </c>
      <c r="NQ389" s="144">
        <v>0</v>
      </c>
      <c r="NR389" s="144">
        <v>0</v>
      </c>
      <c r="NS389" s="144">
        <v>0</v>
      </c>
      <c r="NT389" s="144">
        <v>0</v>
      </c>
      <c r="NU389" s="144">
        <v>0</v>
      </c>
      <c r="NV389" s="144">
        <v>0</v>
      </c>
      <c r="NW389" s="144">
        <v>0</v>
      </c>
      <c r="NX389" s="144">
        <v>0</v>
      </c>
      <c r="NY389" s="144">
        <v>0</v>
      </c>
      <c r="NZ389" s="144">
        <v>0</v>
      </c>
      <c r="OA389" s="144">
        <v>0</v>
      </c>
      <c r="OB389" s="144">
        <v>0</v>
      </c>
      <c r="OC389" s="144">
        <v>0</v>
      </c>
      <c r="OD389" s="144">
        <v>0</v>
      </c>
      <c r="OE389" s="144">
        <v>0</v>
      </c>
      <c r="OF389" s="144">
        <v>0</v>
      </c>
      <c r="OG389" s="144">
        <v>0</v>
      </c>
      <c r="OH389" s="144">
        <v>0</v>
      </c>
      <c r="OI389" s="144">
        <v>0</v>
      </c>
      <c r="OJ389" s="144">
        <v>0</v>
      </c>
      <c r="OK389" s="144">
        <v>0</v>
      </c>
      <c r="OL389" s="144">
        <v>0</v>
      </c>
      <c r="OM389" s="144">
        <v>0</v>
      </c>
      <c r="ON389" s="144">
        <v>0</v>
      </c>
      <c r="OO389" s="144">
        <v>0</v>
      </c>
      <c r="OP389" s="144">
        <v>0</v>
      </c>
      <c r="OQ389" s="144">
        <v>0</v>
      </c>
      <c r="OR389" s="144">
        <v>0</v>
      </c>
      <c r="OS389" s="144">
        <v>0</v>
      </c>
      <c r="OT389" s="144">
        <v>0</v>
      </c>
      <c r="OU389" s="144">
        <v>0</v>
      </c>
      <c r="OV389" s="144">
        <v>0</v>
      </c>
      <c r="OW389" s="144">
        <v>0</v>
      </c>
      <c r="OX389" s="473"/>
      <c r="OY389" s="473"/>
      <c r="OZ389" s="473"/>
      <c r="PA389" s="144">
        <v>0</v>
      </c>
    </row>
    <row r="390" spans="1:420" s="144" customFormat="1" x14ac:dyDescent="0.2">
      <c r="A390" s="55"/>
      <c r="B390" s="318">
        <v>6</v>
      </c>
      <c r="C390" s="319">
        <f t="shared" ca="1" si="312"/>
        <v>0</v>
      </c>
      <c r="D390" s="322"/>
      <c r="E390" s="322"/>
      <c r="F390" s="322"/>
      <c r="G390" s="144">
        <v>0</v>
      </c>
      <c r="H390" s="144">
        <v>0</v>
      </c>
      <c r="I390" s="343">
        <v>0</v>
      </c>
      <c r="J390" s="144">
        <v>0</v>
      </c>
      <c r="K390" s="144">
        <v>0</v>
      </c>
      <c r="L390" s="144">
        <v>0</v>
      </c>
      <c r="M390" s="144">
        <v>0</v>
      </c>
      <c r="N390" s="144">
        <v>0</v>
      </c>
      <c r="O390" s="144">
        <v>0</v>
      </c>
      <c r="P390" s="144">
        <v>0</v>
      </c>
      <c r="Q390" s="144">
        <v>0</v>
      </c>
      <c r="R390" s="144">
        <v>0</v>
      </c>
      <c r="S390" s="144">
        <v>0</v>
      </c>
      <c r="T390" s="144">
        <v>0</v>
      </c>
      <c r="U390" s="144">
        <v>0</v>
      </c>
      <c r="V390" s="144">
        <v>0</v>
      </c>
      <c r="W390" s="144">
        <v>0</v>
      </c>
      <c r="X390" s="144">
        <v>0</v>
      </c>
      <c r="Y390" s="144">
        <v>0</v>
      </c>
      <c r="Z390" s="144">
        <v>0</v>
      </c>
      <c r="AA390" s="144">
        <v>0</v>
      </c>
      <c r="AB390" s="144">
        <v>0</v>
      </c>
      <c r="AC390" s="144">
        <v>0</v>
      </c>
      <c r="AD390" s="144">
        <v>0</v>
      </c>
      <c r="AE390" s="144">
        <v>0</v>
      </c>
      <c r="AF390" s="144">
        <v>0</v>
      </c>
      <c r="AG390" s="144">
        <v>0</v>
      </c>
      <c r="AH390" s="144">
        <v>0</v>
      </c>
      <c r="AI390" s="144">
        <v>0</v>
      </c>
      <c r="AJ390" s="144">
        <v>0</v>
      </c>
      <c r="AK390" s="144">
        <v>0</v>
      </c>
      <c r="AL390" s="144">
        <v>0</v>
      </c>
      <c r="AM390" s="144">
        <v>0</v>
      </c>
      <c r="AN390" s="144">
        <v>0</v>
      </c>
      <c r="AO390" s="144">
        <v>0</v>
      </c>
      <c r="AP390" s="363">
        <v>0</v>
      </c>
      <c r="AQ390" s="144">
        <v>0</v>
      </c>
      <c r="AR390" s="144">
        <v>0</v>
      </c>
      <c r="AS390" s="144">
        <v>0</v>
      </c>
      <c r="AT390" s="144">
        <v>0</v>
      </c>
      <c r="AU390" s="144">
        <v>0</v>
      </c>
      <c r="AV390" s="144">
        <v>0</v>
      </c>
      <c r="AW390" s="144">
        <v>0</v>
      </c>
      <c r="AX390" s="144">
        <v>0</v>
      </c>
      <c r="AY390" s="144">
        <v>0</v>
      </c>
      <c r="AZ390" s="144">
        <v>0</v>
      </c>
      <c r="BA390" s="144">
        <v>0</v>
      </c>
      <c r="BB390" s="144">
        <v>0</v>
      </c>
      <c r="BC390" s="144">
        <v>0</v>
      </c>
      <c r="BD390" s="144">
        <v>0</v>
      </c>
      <c r="BE390" s="144">
        <v>0</v>
      </c>
      <c r="BF390" s="144">
        <v>0</v>
      </c>
      <c r="BG390" s="144">
        <v>0</v>
      </c>
      <c r="BH390" s="144">
        <v>0</v>
      </c>
      <c r="BI390" s="144">
        <v>0</v>
      </c>
      <c r="BJ390" s="144">
        <v>0</v>
      </c>
      <c r="BK390" s="144">
        <v>0</v>
      </c>
      <c r="BL390" s="144">
        <v>0</v>
      </c>
      <c r="BM390" s="144">
        <v>0</v>
      </c>
      <c r="BN390" s="144">
        <v>0</v>
      </c>
      <c r="BO390" s="144">
        <v>0</v>
      </c>
      <c r="BP390" s="144">
        <v>0</v>
      </c>
      <c r="BQ390" s="144">
        <v>0</v>
      </c>
      <c r="BR390" s="144">
        <v>0</v>
      </c>
      <c r="BS390" s="144">
        <v>0</v>
      </c>
      <c r="BT390" s="144">
        <v>0</v>
      </c>
      <c r="BU390" s="144">
        <v>0</v>
      </c>
      <c r="BV390" s="144">
        <v>0</v>
      </c>
      <c r="BW390" s="144">
        <v>0</v>
      </c>
      <c r="BX390" s="144">
        <v>0</v>
      </c>
      <c r="BY390" s="144">
        <v>0</v>
      </c>
      <c r="BZ390" s="144">
        <v>0</v>
      </c>
      <c r="CA390" s="144">
        <v>0</v>
      </c>
      <c r="CB390" s="144">
        <v>0</v>
      </c>
      <c r="CC390" s="329">
        <v>0</v>
      </c>
      <c r="CD390" s="329">
        <v>0</v>
      </c>
      <c r="CE390" s="329">
        <v>0</v>
      </c>
      <c r="CF390" s="329">
        <v>0</v>
      </c>
      <c r="CG390" s="144">
        <v>0</v>
      </c>
      <c r="CH390" s="144">
        <v>0</v>
      </c>
      <c r="CI390" s="329">
        <v>1</v>
      </c>
      <c r="CJ390" s="144">
        <v>1</v>
      </c>
      <c r="CK390" s="144">
        <v>1</v>
      </c>
      <c r="CL390" s="144">
        <v>1</v>
      </c>
      <c r="CM390" s="144">
        <v>1</v>
      </c>
      <c r="CN390" s="144">
        <v>1</v>
      </c>
      <c r="CO390" s="144">
        <v>1</v>
      </c>
      <c r="CP390" s="144">
        <v>1</v>
      </c>
      <c r="CQ390" s="144">
        <v>1</v>
      </c>
      <c r="CR390" s="144">
        <v>0</v>
      </c>
      <c r="CS390" s="144">
        <v>1</v>
      </c>
      <c r="CT390" s="144">
        <v>1</v>
      </c>
      <c r="CU390" s="144">
        <v>0</v>
      </c>
      <c r="CV390" s="144">
        <v>0</v>
      </c>
      <c r="CW390" s="144">
        <v>0</v>
      </c>
      <c r="CX390" s="144">
        <v>0</v>
      </c>
      <c r="CY390" s="144">
        <v>0</v>
      </c>
      <c r="CZ390" s="144">
        <v>0</v>
      </c>
      <c r="DA390" s="144">
        <v>0</v>
      </c>
      <c r="DB390" s="144">
        <v>0</v>
      </c>
      <c r="DC390" s="144">
        <v>0</v>
      </c>
      <c r="DD390" s="144">
        <v>0</v>
      </c>
      <c r="DE390" s="144">
        <v>0</v>
      </c>
      <c r="DF390" s="144">
        <v>0</v>
      </c>
      <c r="DG390" s="144">
        <v>0</v>
      </c>
      <c r="DH390" s="144">
        <v>0</v>
      </c>
      <c r="DI390" s="144">
        <v>1</v>
      </c>
      <c r="DJ390" s="144">
        <v>1</v>
      </c>
      <c r="DK390" s="144">
        <v>0</v>
      </c>
      <c r="DL390" s="144">
        <v>0</v>
      </c>
      <c r="DM390" s="144">
        <v>0</v>
      </c>
      <c r="DN390" s="144">
        <v>0</v>
      </c>
      <c r="DO390" s="144">
        <v>1</v>
      </c>
      <c r="DP390" s="144">
        <v>0</v>
      </c>
      <c r="DQ390" s="144">
        <v>0</v>
      </c>
      <c r="DR390" s="144">
        <v>0</v>
      </c>
      <c r="DS390" s="144">
        <v>0</v>
      </c>
      <c r="EA390" s="329"/>
      <c r="EB390" s="329"/>
      <c r="EC390" s="329"/>
      <c r="ED390" s="329"/>
      <c r="EE390" s="329"/>
      <c r="EF390" s="329"/>
      <c r="EG390" s="329"/>
      <c r="EH390" s="329"/>
      <c r="EI390" s="329"/>
      <c r="EJ390" s="329"/>
      <c r="EK390" s="329"/>
      <c r="EL390" s="329"/>
      <c r="EM390" s="329"/>
      <c r="EN390" s="329"/>
      <c r="EP390" s="329"/>
      <c r="EQ390" s="329"/>
      <c r="ER390" s="329"/>
      <c r="ES390" s="329"/>
      <c r="ET390" s="329"/>
      <c r="EU390" s="329"/>
      <c r="EV390" s="329"/>
      <c r="EW390" s="329"/>
      <c r="EX390" s="329"/>
      <c r="EY390" s="329"/>
      <c r="EZ390" s="329"/>
      <c r="FA390" s="329"/>
      <c r="FB390" s="329"/>
      <c r="FD390" s="329"/>
      <c r="FE390" s="329"/>
      <c r="FF390" s="329"/>
      <c r="FG390" s="329"/>
      <c r="FH390" s="329"/>
      <c r="FI390" s="329"/>
      <c r="FJ390" s="329"/>
      <c r="FL390" s="329"/>
      <c r="FM390" s="329"/>
      <c r="FN390" s="144">
        <v>0</v>
      </c>
      <c r="FQ390">
        <v>0</v>
      </c>
      <c r="FR390" s="144">
        <v>0</v>
      </c>
      <c r="FS390" s="144">
        <v>0</v>
      </c>
      <c r="FT390" s="144">
        <v>0</v>
      </c>
      <c r="FU390" s="144">
        <v>0</v>
      </c>
      <c r="FV390" s="144">
        <v>0</v>
      </c>
      <c r="FW390" s="144">
        <v>0</v>
      </c>
      <c r="FX390" s="144">
        <v>0</v>
      </c>
      <c r="FY390" s="144">
        <v>0</v>
      </c>
      <c r="FZ390" s="144">
        <v>0</v>
      </c>
      <c r="GA390" s="144">
        <v>0</v>
      </c>
      <c r="GB390" s="329">
        <v>0</v>
      </c>
      <c r="GC390" s="329">
        <v>0</v>
      </c>
      <c r="GD390" s="329">
        <v>0</v>
      </c>
      <c r="GE390" s="329">
        <v>0</v>
      </c>
      <c r="GF390" s="329">
        <v>0</v>
      </c>
      <c r="GG390" s="329">
        <v>0</v>
      </c>
      <c r="GH390" s="329">
        <v>0</v>
      </c>
      <c r="GI390" s="329">
        <v>0</v>
      </c>
      <c r="GJ390" s="329">
        <v>0</v>
      </c>
      <c r="GK390" s="329">
        <v>0</v>
      </c>
      <c r="GL390" s="329">
        <v>0</v>
      </c>
      <c r="GM390" s="329">
        <v>0</v>
      </c>
      <c r="GN390" s="329">
        <v>0</v>
      </c>
      <c r="GO390" s="329">
        <v>0</v>
      </c>
      <c r="GP390" s="144">
        <v>0</v>
      </c>
      <c r="GQ390" s="329">
        <v>0</v>
      </c>
      <c r="GR390" s="329">
        <v>0</v>
      </c>
      <c r="GS390" s="329">
        <v>0</v>
      </c>
      <c r="GT390" s="329">
        <v>0</v>
      </c>
      <c r="GU390" s="329">
        <v>0</v>
      </c>
      <c r="GV390" s="144">
        <v>0</v>
      </c>
      <c r="GW390" s="144">
        <v>0</v>
      </c>
      <c r="GX390" s="144">
        <v>0</v>
      </c>
      <c r="GY390" s="144">
        <v>0</v>
      </c>
      <c r="GZ390" s="144">
        <v>0</v>
      </c>
      <c r="HA390" s="144">
        <v>0</v>
      </c>
      <c r="HB390" s="144">
        <v>0</v>
      </c>
      <c r="HC390" s="144">
        <v>0</v>
      </c>
      <c r="HD390" s="144">
        <v>0</v>
      </c>
      <c r="HE390" s="144">
        <v>0</v>
      </c>
      <c r="HF390" s="144">
        <v>0</v>
      </c>
      <c r="HG390" s="144">
        <v>0</v>
      </c>
      <c r="HH390" s="144">
        <v>0</v>
      </c>
      <c r="HI390" s="144">
        <v>0</v>
      </c>
      <c r="HJ390" s="144">
        <v>0</v>
      </c>
      <c r="HK390" s="144">
        <v>0</v>
      </c>
      <c r="HL390" s="144">
        <v>0</v>
      </c>
      <c r="HM390" s="144">
        <v>0</v>
      </c>
      <c r="HN390" s="144">
        <v>0</v>
      </c>
      <c r="HO390" s="144">
        <v>0</v>
      </c>
      <c r="HP390" s="144">
        <v>0</v>
      </c>
      <c r="HQ390" s="144">
        <v>0</v>
      </c>
      <c r="HR390" s="144">
        <v>0</v>
      </c>
      <c r="HS390" s="144">
        <v>0</v>
      </c>
      <c r="HT390" s="144">
        <v>0</v>
      </c>
      <c r="HU390" s="144">
        <v>0</v>
      </c>
      <c r="HV390" s="144">
        <v>0</v>
      </c>
      <c r="HW390" s="144">
        <v>0</v>
      </c>
      <c r="HX390" s="144">
        <v>0</v>
      </c>
      <c r="HY390" s="144">
        <v>0</v>
      </c>
      <c r="HZ390" s="144">
        <v>0</v>
      </c>
      <c r="IA390" s="144">
        <v>0</v>
      </c>
      <c r="IB390" s="144">
        <v>0</v>
      </c>
      <c r="IC390" s="144">
        <v>0</v>
      </c>
      <c r="ID390" s="144">
        <v>0</v>
      </c>
      <c r="IE390" s="144">
        <v>0</v>
      </c>
      <c r="IF390" s="144">
        <v>0</v>
      </c>
      <c r="IG390" s="144">
        <v>0</v>
      </c>
      <c r="IH390" s="144">
        <v>0</v>
      </c>
      <c r="II390" s="144">
        <v>0</v>
      </c>
      <c r="IJ390" s="144">
        <v>0</v>
      </c>
      <c r="IK390" s="144">
        <v>0</v>
      </c>
      <c r="IL390" s="144">
        <v>0</v>
      </c>
      <c r="IM390" s="144">
        <v>0</v>
      </c>
      <c r="IN390" s="341">
        <f t="shared" si="313"/>
        <v>0</v>
      </c>
      <c r="IO390" s="144">
        <v>0</v>
      </c>
      <c r="IP390" s="144">
        <v>0</v>
      </c>
      <c r="IQ390" s="144">
        <v>0</v>
      </c>
      <c r="IR390" s="144">
        <v>0</v>
      </c>
      <c r="IS390" s="144">
        <v>0</v>
      </c>
      <c r="IT390" s="144">
        <v>0</v>
      </c>
      <c r="IU390" s="144">
        <v>0</v>
      </c>
      <c r="IV390" s="144">
        <v>0</v>
      </c>
      <c r="IW390" s="144">
        <v>0</v>
      </c>
      <c r="IX390" s="144">
        <v>0</v>
      </c>
      <c r="IY390" s="144">
        <v>0</v>
      </c>
      <c r="IZ390" s="144">
        <v>0</v>
      </c>
      <c r="JA390" s="144">
        <v>0</v>
      </c>
      <c r="JB390" s="144">
        <v>0</v>
      </c>
      <c r="JC390" s="343">
        <f t="shared" si="314"/>
        <v>0</v>
      </c>
      <c r="JD390" s="144">
        <v>0</v>
      </c>
      <c r="JE390" s="144">
        <v>0</v>
      </c>
      <c r="JF390" s="362">
        <f t="shared" si="315"/>
        <v>0</v>
      </c>
      <c r="JG390" s="144">
        <v>0</v>
      </c>
      <c r="JH390" s="144">
        <v>0</v>
      </c>
      <c r="JI390" s="144">
        <v>0</v>
      </c>
      <c r="JJ390" s="144">
        <v>0</v>
      </c>
      <c r="JK390" s="144">
        <v>0</v>
      </c>
      <c r="JL390" s="144">
        <v>0</v>
      </c>
      <c r="JM390" s="144">
        <v>0</v>
      </c>
      <c r="JN390" s="341">
        <f t="shared" si="316"/>
        <v>0</v>
      </c>
      <c r="JO390" s="144">
        <v>0</v>
      </c>
      <c r="JP390" s="144">
        <v>0</v>
      </c>
      <c r="JQ390" s="144">
        <v>0</v>
      </c>
      <c r="JR390" s="144">
        <v>0</v>
      </c>
      <c r="JS390" s="144">
        <v>0</v>
      </c>
      <c r="JT390" s="144">
        <v>0</v>
      </c>
      <c r="JU390" s="144">
        <v>0</v>
      </c>
      <c r="JV390" s="341">
        <f t="shared" si="317"/>
        <v>0</v>
      </c>
      <c r="JW390" s="144">
        <v>0</v>
      </c>
      <c r="JX390" s="144">
        <v>0</v>
      </c>
      <c r="JY390" s="144">
        <v>0</v>
      </c>
      <c r="JZ390" s="144">
        <v>0</v>
      </c>
      <c r="KA390" s="144">
        <v>0</v>
      </c>
      <c r="KB390" s="144">
        <v>0</v>
      </c>
      <c r="KC390" s="144">
        <v>0</v>
      </c>
      <c r="KD390" s="144">
        <v>0</v>
      </c>
      <c r="KE390" s="144">
        <v>0</v>
      </c>
      <c r="KF390" s="144">
        <v>0</v>
      </c>
      <c r="KG390" s="144">
        <v>0</v>
      </c>
      <c r="KH390" s="144">
        <v>0</v>
      </c>
      <c r="KI390" s="144">
        <v>0</v>
      </c>
      <c r="KJ390" s="144">
        <v>0</v>
      </c>
      <c r="KK390" s="144">
        <v>0</v>
      </c>
      <c r="KL390" s="144">
        <v>0</v>
      </c>
      <c r="KM390" s="144">
        <v>0</v>
      </c>
      <c r="KN390" s="144">
        <v>0</v>
      </c>
      <c r="KO390" s="144">
        <v>0</v>
      </c>
      <c r="KP390" s="144">
        <v>1</v>
      </c>
      <c r="KQ390" s="144">
        <v>1</v>
      </c>
      <c r="KR390" s="144">
        <v>1</v>
      </c>
      <c r="KS390" s="144">
        <v>1</v>
      </c>
      <c r="KT390" s="144">
        <v>6</v>
      </c>
      <c r="KU390" s="144">
        <v>6</v>
      </c>
      <c r="KV390" s="144">
        <v>6</v>
      </c>
      <c r="KW390" s="144">
        <v>6</v>
      </c>
      <c r="KX390" s="144">
        <v>5</v>
      </c>
      <c r="KY390" s="144">
        <v>4</v>
      </c>
      <c r="KZ390" s="144">
        <v>2</v>
      </c>
      <c r="LA390" s="144">
        <v>1</v>
      </c>
      <c r="LB390" s="144">
        <v>1</v>
      </c>
      <c r="LC390" s="144">
        <v>1</v>
      </c>
      <c r="LD390" s="144">
        <v>0</v>
      </c>
      <c r="LE390" s="144">
        <v>0</v>
      </c>
      <c r="LF390" s="144">
        <v>0</v>
      </c>
      <c r="LG390" s="144">
        <v>0</v>
      </c>
      <c r="LH390" s="144">
        <v>0</v>
      </c>
      <c r="LI390" s="144">
        <v>0</v>
      </c>
      <c r="LJ390" s="144">
        <v>0</v>
      </c>
      <c r="LK390" s="144">
        <v>0</v>
      </c>
      <c r="LL390" s="144">
        <v>0</v>
      </c>
      <c r="LM390" s="144">
        <v>0</v>
      </c>
      <c r="LN390" s="144">
        <v>0</v>
      </c>
      <c r="LO390" s="144">
        <v>0</v>
      </c>
      <c r="LP390" s="144">
        <v>0</v>
      </c>
      <c r="LQ390" s="144">
        <v>0</v>
      </c>
      <c r="LR390" s="144">
        <v>0</v>
      </c>
      <c r="LS390" s="144">
        <v>0</v>
      </c>
      <c r="LT390" s="144">
        <v>0</v>
      </c>
      <c r="LU390" s="144">
        <v>0</v>
      </c>
      <c r="LV390" s="144">
        <v>0</v>
      </c>
      <c r="LW390" s="144">
        <v>0</v>
      </c>
      <c r="LX390" s="144">
        <v>0</v>
      </c>
      <c r="LY390" s="144">
        <v>0</v>
      </c>
      <c r="LZ390" s="144">
        <v>0</v>
      </c>
      <c r="MA390" s="144">
        <v>0</v>
      </c>
      <c r="MB390" s="144">
        <v>0</v>
      </c>
      <c r="MC390" s="144">
        <v>0</v>
      </c>
      <c r="MD390" s="144">
        <v>0</v>
      </c>
      <c r="ME390" s="144">
        <v>0</v>
      </c>
      <c r="MF390" s="144">
        <v>0</v>
      </c>
      <c r="MG390" s="144">
        <v>0</v>
      </c>
      <c r="MH390" s="144">
        <v>0</v>
      </c>
      <c r="MI390" s="144">
        <v>0</v>
      </c>
      <c r="MJ390" s="144">
        <v>0</v>
      </c>
      <c r="MK390" s="144">
        <v>0</v>
      </c>
      <c r="ML390" s="144">
        <v>0</v>
      </c>
      <c r="MM390" s="144">
        <v>0</v>
      </c>
      <c r="MN390" s="144">
        <v>0</v>
      </c>
      <c r="MO390" s="144">
        <v>0</v>
      </c>
      <c r="MP390" s="144">
        <v>0</v>
      </c>
      <c r="MQ390" s="144">
        <v>0</v>
      </c>
      <c r="MR390" s="144">
        <v>0</v>
      </c>
      <c r="MS390" s="144">
        <v>0</v>
      </c>
      <c r="MT390" s="144">
        <v>0</v>
      </c>
      <c r="MU390" s="144">
        <v>0</v>
      </c>
      <c r="MV390" s="144">
        <v>0</v>
      </c>
      <c r="MW390" s="144">
        <v>0</v>
      </c>
      <c r="MX390" s="144">
        <v>0</v>
      </c>
      <c r="MY390" s="144">
        <v>0</v>
      </c>
      <c r="MZ390" s="144">
        <v>0</v>
      </c>
      <c r="NA390" s="144">
        <v>0</v>
      </c>
      <c r="NB390" s="144">
        <v>0</v>
      </c>
      <c r="NC390" s="144">
        <v>0</v>
      </c>
      <c r="ND390" s="144">
        <v>0</v>
      </c>
      <c r="NE390" s="144">
        <v>0</v>
      </c>
      <c r="NF390" s="144">
        <v>0</v>
      </c>
      <c r="NG390" s="144">
        <v>0</v>
      </c>
      <c r="NH390" s="144">
        <v>0</v>
      </c>
      <c r="NI390" s="144">
        <v>0</v>
      </c>
      <c r="NJ390" s="144">
        <v>0</v>
      </c>
      <c r="NK390" s="144">
        <v>0</v>
      </c>
      <c r="NL390" s="144">
        <v>0</v>
      </c>
      <c r="NM390" s="144">
        <v>0</v>
      </c>
      <c r="NN390" s="144">
        <v>0</v>
      </c>
      <c r="NO390" s="144">
        <v>0</v>
      </c>
      <c r="NP390" s="144">
        <v>0</v>
      </c>
      <c r="NQ390" s="144">
        <v>0</v>
      </c>
      <c r="NR390" s="144">
        <v>0</v>
      </c>
      <c r="NS390" s="144">
        <v>0</v>
      </c>
      <c r="NT390" s="144">
        <v>0</v>
      </c>
      <c r="NU390" s="144">
        <v>0</v>
      </c>
      <c r="NV390" s="144">
        <v>0</v>
      </c>
      <c r="NW390" s="144">
        <v>0</v>
      </c>
      <c r="NX390" s="144">
        <v>0</v>
      </c>
      <c r="NY390" s="144">
        <v>0</v>
      </c>
      <c r="NZ390" s="144">
        <v>0</v>
      </c>
      <c r="OA390" s="144">
        <v>0</v>
      </c>
      <c r="OB390" s="144">
        <v>0</v>
      </c>
      <c r="OC390" s="144">
        <v>0</v>
      </c>
      <c r="OD390" s="144">
        <v>0</v>
      </c>
      <c r="OE390" s="144">
        <v>0</v>
      </c>
      <c r="OF390" s="144">
        <v>0</v>
      </c>
      <c r="OG390" s="144">
        <v>0</v>
      </c>
      <c r="OH390" s="144">
        <v>0</v>
      </c>
      <c r="OI390" s="144">
        <v>0</v>
      </c>
      <c r="OJ390" s="144">
        <v>0</v>
      </c>
      <c r="OK390" s="144">
        <v>0</v>
      </c>
      <c r="OL390" s="144">
        <v>0</v>
      </c>
      <c r="OM390" s="144">
        <v>0</v>
      </c>
      <c r="ON390" s="144">
        <v>0</v>
      </c>
      <c r="OO390" s="144">
        <v>0</v>
      </c>
      <c r="OP390" s="144">
        <v>0</v>
      </c>
      <c r="OQ390" s="144">
        <v>0</v>
      </c>
      <c r="OR390" s="144">
        <v>0</v>
      </c>
      <c r="OS390" s="144">
        <v>0</v>
      </c>
      <c r="OT390" s="144">
        <v>0</v>
      </c>
      <c r="OU390" s="144">
        <v>0</v>
      </c>
      <c r="OV390" s="144">
        <v>0</v>
      </c>
      <c r="OW390" s="144">
        <v>0</v>
      </c>
      <c r="OX390" s="473"/>
      <c r="OY390" s="473"/>
      <c r="OZ390" s="473"/>
      <c r="PA390" s="144">
        <v>0</v>
      </c>
    </row>
    <row r="391" spans="1:420" s="144" customFormat="1" x14ac:dyDescent="0.2">
      <c r="A391" s="318"/>
      <c r="B391" s="318">
        <v>7</v>
      </c>
      <c r="C391" s="319">
        <f t="shared" ca="1" si="312"/>
        <v>0</v>
      </c>
      <c r="D391" s="322"/>
      <c r="E391" s="322"/>
      <c r="F391" s="322"/>
      <c r="G391" s="144">
        <v>0</v>
      </c>
      <c r="H391" s="144">
        <v>0</v>
      </c>
      <c r="I391" s="343">
        <v>0</v>
      </c>
      <c r="J391" s="144">
        <v>0</v>
      </c>
      <c r="K391" s="144">
        <v>0</v>
      </c>
      <c r="L391" s="144">
        <v>0</v>
      </c>
      <c r="M391" s="144">
        <v>0</v>
      </c>
      <c r="N391" s="144">
        <v>0</v>
      </c>
      <c r="O391" s="144">
        <v>0</v>
      </c>
      <c r="P391" s="144">
        <v>0</v>
      </c>
      <c r="Q391" s="144">
        <v>0</v>
      </c>
      <c r="R391" s="144">
        <v>0</v>
      </c>
      <c r="S391" s="144">
        <v>0</v>
      </c>
      <c r="T391" s="144">
        <v>0</v>
      </c>
      <c r="U391" s="144">
        <v>0</v>
      </c>
      <c r="V391" s="144">
        <v>0</v>
      </c>
      <c r="W391" s="144">
        <v>0</v>
      </c>
      <c r="X391" s="144">
        <v>0</v>
      </c>
      <c r="Y391" s="144">
        <v>0</v>
      </c>
      <c r="Z391" s="144">
        <v>0</v>
      </c>
      <c r="AA391" s="144">
        <v>0</v>
      </c>
      <c r="AB391" s="144">
        <v>0</v>
      </c>
      <c r="AC391" s="144">
        <v>0</v>
      </c>
      <c r="AD391" s="144">
        <v>0</v>
      </c>
      <c r="AE391" s="144">
        <v>0</v>
      </c>
      <c r="AF391" s="144">
        <v>0</v>
      </c>
      <c r="AG391" s="144">
        <v>0</v>
      </c>
      <c r="AH391" s="144">
        <v>0</v>
      </c>
      <c r="AI391" s="144">
        <v>0</v>
      </c>
      <c r="AJ391" s="144">
        <v>0</v>
      </c>
      <c r="AK391" s="144">
        <v>0</v>
      </c>
      <c r="AL391" s="144">
        <v>0</v>
      </c>
      <c r="AM391" s="144">
        <v>0</v>
      </c>
      <c r="AN391" s="144">
        <v>0</v>
      </c>
      <c r="AO391" s="144">
        <v>0</v>
      </c>
      <c r="AP391" s="363">
        <v>0</v>
      </c>
      <c r="AQ391" s="144">
        <v>0</v>
      </c>
      <c r="AR391" s="144">
        <v>0</v>
      </c>
      <c r="AS391" s="144">
        <v>0</v>
      </c>
      <c r="AT391" s="144">
        <v>0</v>
      </c>
      <c r="AU391" s="144">
        <v>0</v>
      </c>
      <c r="AV391" s="144">
        <v>0</v>
      </c>
      <c r="AW391" s="144">
        <v>0</v>
      </c>
      <c r="AX391" s="144">
        <v>0</v>
      </c>
      <c r="AY391" s="144">
        <v>0</v>
      </c>
      <c r="AZ391" s="144">
        <v>0</v>
      </c>
      <c r="BA391" s="144">
        <v>0</v>
      </c>
      <c r="BB391" s="144">
        <v>0</v>
      </c>
      <c r="BC391" s="144">
        <v>0</v>
      </c>
      <c r="BD391" s="144">
        <v>0</v>
      </c>
      <c r="BE391" s="144">
        <v>0</v>
      </c>
      <c r="BF391" s="144">
        <v>0</v>
      </c>
      <c r="BG391" s="144">
        <v>0</v>
      </c>
      <c r="BH391" s="144">
        <v>0</v>
      </c>
      <c r="BI391" s="144">
        <v>0</v>
      </c>
      <c r="BJ391" s="144">
        <v>0</v>
      </c>
      <c r="BK391" s="144">
        <v>0</v>
      </c>
      <c r="BL391" s="144">
        <v>0</v>
      </c>
      <c r="BM391" s="144">
        <v>0</v>
      </c>
      <c r="BN391" s="144">
        <v>0</v>
      </c>
      <c r="BO391" s="144">
        <v>0</v>
      </c>
      <c r="BP391" s="144">
        <v>0</v>
      </c>
      <c r="BQ391" s="144">
        <v>0</v>
      </c>
      <c r="BR391" s="144">
        <v>0</v>
      </c>
      <c r="BS391" s="144">
        <v>0</v>
      </c>
      <c r="BT391" s="144">
        <v>0</v>
      </c>
      <c r="BU391" s="144">
        <v>0</v>
      </c>
      <c r="BV391" s="144">
        <v>0</v>
      </c>
      <c r="BW391" s="144">
        <v>0</v>
      </c>
      <c r="BX391" s="144">
        <v>0</v>
      </c>
      <c r="BY391" s="144">
        <v>0</v>
      </c>
      <c r="BZ391" s="144">
        <v>0</v>
      </c>
      <c r="CA391" s="144">
        <v>0</v>
      </c>
      <c r="CB391" s="144">
        <v>0</v>
      </c>
      <c r="CC391" s="329">
        <v>0</v>
      </c>
      <c r="CD391" s="329">
        <v>0</v>
      </c>
      <c r="CE391" s="329">
        <v>0</v>
      </c>
      <c r="CF391" s="329">
        <v>0</v>
      </c>
      <c r="CG391" s="144">
        <v>0</v>
      </c>
      <c r="CH391" s="144">
        <v>0</v>
      </c>
      <c r="CI391" s="329">
        <v>0</v>
      </c>
      <c r="CJ391" s="144">
        <v>0</v>
      </c>
      <c r="CK391" s="144">
        <v>0</v>
      </c>
      <c r="CL391" s="144">
        <v>0</v>
      </c>
      <c r="CM391" s="144">
        <v>0</v>
      </c>
      <c r="CN391" s="144">
        <v>0</v>
      </c>
      <c r="CO391" s="144">
        <v>0</v>
      </c>
      <c r="CP391" s="144">
        <v>0</v>
      </c>
      <c r="CQ391" s="144">
        <v>0</v>
      </c>
      <c r="CR391" s="144">
        <v>0</v>
      </c>
      <c r="CS391" s="144">
        <v>0</v>
      </c>
      <c r="CT391" s="144">
        <v>0</v>
      </c>
      <c r="CU391" s="144">
        <v>0</v>
      </c>
      <c r="CV391" s="144">
        <v>0</v>
      </c>
      <c r="CW391" s="144">
        <v>0</v>
      </c>
      <c r="CX391" s="144">
        <v>0</v>
      </c>
      <c r="CY391" s="144">
        <v>0</v>
      </c>
      <c r="CZ391" s="144">
        <v>0</v>
      </c>
      <c r="DA391" s="144">
        <v>0</v>
      </c>
      <c r="DB391" s="144">
        <v>0</v>
      </c>
      <c r="DC391" s="144">
        <v>0</v>
      </c>
      <c r="DD391" s="144">
        <v>0</v>
      </c>
      <c r="DE391" s="144">
        <v>0</v>
      </c>
      <c r="DF391" s="144">
        <v>0</v>
      </c>
      <c r="DG391" s="144">
        <v>0</v>
      </c>
      <c r="DH391" s="144">
        <v>0</v>
      </c>
      <c r="DI391" s="144">
        <v>0</v>
      </c>
      <c r="DJ391" s="144">
        <v>0</v>
      </c>
      <c r="DK391" s="144">
        <v>0</v>
      </c>
      <c r="DL391" s="144">
        <v>0</v>
      </c>
      <c r="DM391" s="144">
        <v>0</v>
      </c>
      <c r="DN391" s="144">
        <v>0</v>
      </c>
      <c r="DO391" s="144">
        <v>0</v>
      </c>
      <c r="DP391" s="144">
        <v>0</v>
      </c>
      <c r="DQ391" s="144">
        <v>0</v>
      </c>
      <c r="DR391" s="144">
        <v>0</v>
      </c>
      <c r="DS391" s="144">
        <v>0</v>
      </c>
      <c r="EA391" s="329"/>
      <c r="EB391" s="329"/>
      <c r="EC391" s="329"/>
      <c r="ED391" s="329"/>
      <c r="EE391" s="329"/>
      <c r="EF391" s="329"/>
      <c r="EG391" s="329"/>
      <c r="EH391" s="329"/>
      <c r="EI391" s="329"/>
      <c r="EJ391" s="329"/>
      <c r="EK391" s="329"/>
      <c r="EL391" s="329"/>
      <c r="EM391" s="329"/>
      <c r="EN391" s="329"/>
      <c r="EP391" s="329"/>
      <c r="EQ391" s="329"/>
      <c r="ER391" s="329"/>
      <c r="ES391" s="329"/>
      <c r="ET391" s="329"/>
      <c r="EU391" s="329"/>
      <c r="EV391" s="329"/>
      <c r="EW391" s="329"/>
      <c r="EX391" s="329"/>
      <c r="EY391" s="329"/>
      <c r="EZ391" s="329"/>
      <c r="FA391" s="329"/>
      <c r="FB391" s="329"/>
      <c r="FD391" s="329"/>
      <c r="FE391" s="329"/>
      <c r="FF391" s="329"/>
      <c r="FG391" s="329"/>
      <c r="FH391" s="329"/>
      <c r="FI391" s="329"/>
      <c r="FJ391" s="329"/>
      <c r="FL391" s="329"/>
      <c r="FM391" s="329"/>
      <c r="FN391" s="144">
        <v>0</v>
      </c>
      <c r="FQ391">
        <v>0</v>
      </c>
      <c r="FR391" s="144">
        <v>0</v>
      </c>
      <c r="FS391" s="144">
        <v>0</v>
      </c>
      <c r="FT391" s="144">
        <v>0</v>
      </c>
      <c r="FU391" s="144">
        <v>0</v>
      </c>
      <c r="FV391" s="144">
        <v>0</v>
      </c>
      <c r="FW391" s="144">
        <v>0</v>
      </c>
      <c r="FX391" s="144">
        <v>0</v>
      </c>
      <c r="FY391" s="144">
        <v>0</v>
      </c>
      <c r="FZ391" s="144">
        <v>0</v>
      </c>
      <c r="GA391" s="144">
        <v>0</v>
      </c>
      <c r="GB391" s="329">
        <v>0</v>
      </c>
      <c r="GC391" s="329">
        <v>0</v>
      </c>
      <c r="GD391" s="329">
        <v>0</v>
      </c>
      <c r="GE391" s="329">
        <v>0</v>
      </c>
      <c r="GF391" s="329">
        <v>0</v>
      </c>
      <c r="GG391" s="329">
        <v>0</v>
      </c>
      <c r="GH391" s="329">
        <v>0</v>
      </c>
      <c r="GI391" s="329">
        <v>0</v>
      </c>
      <c r="GJ391" s="329">
        <v>0</v>
      </c>
      <c r="GK391" s="329">
        <v>0</v>
      </c>
      <c r="GL391" s="329">
        <v>0</v>
      </c>
      <c r="GM391" s="329">
        <v>0</v>
      </c>
      <c r="GN391" s="329">
        <v>0</v>
      </c>
      <c r="GO391" s="329">
        <v>0</v>
      </c>
      <c r="GP391" s="144">
        <v>0</v>
      </c>
      <c r="GQ391" s="329">
        <v>0</v>
      </c>
      <c r="GR391" s="329">
        <v>0</v>
      </c>
      <c r="GS391" s="329">
        <v>0</v>
      </c>
      <c r="GT391" s="329">
        <v>0</v>
      </c>
      <c r="GU391" s="329">
        <v>0</v>
      </c>
      <c r="GV391" s="144">
        <v>0</v>
      </c>
      <c r="GW391" s="144">
        <v>0</v>
      </c>
      <c r="GX391" s="144">
        <v>0</v>
      </c>
      <c r="GY391" s="144">
        <v>0</v>
      </c>
      <c r="GZ391" s="144">
        <v>0</v>
      </c>
      <c r="HA391" s="144">
        <v>0</v>
      </c>
      <c r="HB391" s="144">
        <v>0</v>
      </c>
      <c r="HC391" s="144">
        <v>0</v>
      </c>
      <c r="HD391" s="144">
        <v>0</v>
      </c>
      <c r="HE391" s="144">
        <v>0</v>
      </c>
      <c r="HF391" s="144">
        <v>0</v>
      </c>
      <c r="HG391" s="144">
        <v>0</v>
      </c>
      <c r="HH391" s="144">
        <v>0</v>
      </c>
      <c r="HI391" s="144">
        <v>0</v>
      </c>
      <c r="HJ391" s="144">
        <v>0</v>
      </c>
      <c r="HK391" s="144">
        <v>0</v>
      </c>
      <c r="HL391" s="144">
        <v>0</v>
      </c>
      <c r="HM391" s="144">
        <v>0</v>
      </c>
      <c r="HN391" s="144">
        <v>0</v>
      </c>
      <c r="HO391" s="144">
        <v>0</v>
      </c>
      <c r="HP391" s="144">
        <v>0</v>
      </c>
      <c r="HQ391" s="144">
        <v>0</v>
      </c>
      <c r="HR391" s="144">
        <v>0</v>
      </c>
      <c r="HS391" s="144">
        <v>0</v>
      </c>
      <c r="HT391" s="144">
        <v>0</v>
      </c>
      <c r="HU391" s="144">
        <v>0</v>
      </c>
      <c r="HV391" s="144">
        <v>0</v>
      </c>
      <c r="HW391" s="144">
        <v>0</v>
      </c>
      <c r="HX391" s="144">
        <v>0</v>
      </c>
      <c r="HY391" s="144">
        <v>0</v>
      </c>
      <c r="HZ391" s="144">
        <v>0</v>
      </c>
      <c r="IA391" s="144">
        <v>0</v>
      </c>
      <c r="IB391" s="144">
        <v>0</v>
      </c>
      <c r="IC391" s="144">
        <v>0</v>
      </c>
      <c r="ID391" s="144">
        <v>0</v>
      </c>
      <c r="IE391" s="144">
        <v>0</v>
      </c>
      <c r="IF391" s="144">
        <v>0</v>
      </c>
      <c r="IG391" s="144">
        <v>0</v>
      </c>
      <c r="IH391" s="144">
        <v>0</v>
      </c>
      <c r="II391" s="144">
        <v>0</v>
      </c>
      <c r="IJ391" s="144">
        <v>0</v>
      </c>
      <c r="IK391" s="144">
        <v>0</v>
      </c>
      <c r="IL391" s="144">
        <v>0</v>
      </c>
      <c r="IM391" s="144">
        <v>0</v>
      </c>
      <c r="IN391" s="341">
        <f t="shared" si="313"/>
        <v>0</v>
      </c>
      <c r="IO391" s="144">
        <v>0</v>
      </c>
      <c r="IP391" s="144">
        <v>0</v>
      </c>
      <c r="IQ391" s="144">
        <v>0</v>
      </c>
      <c r="IR391" s="144">
        <v>0</v>
      </c>
      <c r="IS391" s="144">
        <v>0</v>
      </c>
      <c r="IT391" s="144">
        <v>0</v>
      </c>
      <c r="IU391" s="144">
        <v>0</v>
      </c>
      <c r="IV391" s="144">
        <v>0</v>
      </c>
      <c r="IW391" s="144">
        <v>0</v>
      </c>
      <c r="IX391" s="144">
        <v>0</v>
      </c>
      <c r="IY391" s="144">
        <v>0</v>
      </c>
      <c r="IZ391" s="144">
        <v>0</v>
      </c>
      <c r="JA391" s="144">
        <v>0</v>
      </c>
      <c r="JB391" s="144">
        <v>0</v>
      </c>
      <c r="JC391" s="343">
        <f t="shared" si="314"/>
        <v>0</v>
      </c>
      <c r="JD391" s="144">
        <v>0</v>
      </c>
      <c r="JE391" s="144">
        <v>0</v>
      </c>
      <c r="JF391" s="362">
        <f t="shared" si="315"/>
        <v>0</v>
      </c>
      <c r="JG391" s="144">
        <v>0</v>
      </c>
      <c r="JH391" s="144">
        <v>0</v>
      </c>
      <c r="JI391" s="144">
        <v>0</v>
      </c>
      <c r="JJ391" s="144">
        <v>0</v>
      </c>
      <c r="JK391" s="144">
        <v>0</v>
      </c>
      <c r="JL391" s="144">
        <v>0</v>
      </c>
      <c r="JM391" s="144">
        <v>0</v>
      </c>
      <c r="JN391" s="341">
        <f t="shared" si="316"/>
        <v>0</v>
      </c>
      <c r="JO391" s="144">
        <v>0</v>
      </c>
      <c r="JP391" s="144">
        <v>0</v>
      </c>
      <c r="JQ391" s="144">
        <v>0</v>
      </c>
      <c r="JR391" s="144">
        <v>0</v>
      </c>
      <c r="JS391" s="144">
        <v>0</v>
      </c>
      <c r="JT391" s="144">
        <v>0</v>
      </c>
      <c r="JU391" s="144">
        <v>0</v>
      </c>
      <c r="JV391" s="341">
        <f t="shared" si="317"/>
        <v>0</v>
      </c>
      <c r="JW391" s="144">
        <v>0</v>
      </c>
      <c r="JX391" s="144">
        <v>0</v>
      </c>
      <c r="JY391" s="144">
        <v>0</v>
      </c>
      <c r="JZ391" s="144">
        <v>0</v>
      </c>
      <c r="KA391" s="144">
        <v>0</v>
      </c>
      <c r="KB391" s="144">
        <v>0</v>
      </c>
      <c r="KC391" s="144">
        <v>0</v>
      </c>
      <c r="KD391" s="144">
        <v>0</v>
      </c>
      <c r="KE391" s="144">
        <v>0</v>
      </c>
      <c r="KF391" s="144">
        <v>0</v>
      </c>
      <c r="KG391" s="144">
        <v>0</v>
      </c>
      <c r="KH391" s="144">
        <v>0</v>
      </c>
      <c r="KI391" s="144">
        <v>0</v>
      </c>
      <c r="KJ391" s="144">
        <v>0</v>
      </c>
      <c r="KK391" s="144">
        <v>0</v>
      </c>
      <c r="KL391" s="144">
        <v>0</v>
      </c>
      <c r="KM391" s="144">
        <v>0</v>
      </c>
      <c r="KN391" s="144">
        <v>0</v>
      </c>
      <c r="KO391" s="144">
        <v>0</v>
      </c>
      <c r="KP391" s="144">
        <v>0</v>
      </c>
      <c r="KQ391" s="144">
        <v>0</v>
      </c>
      <c r="KR391" s="144">
        <v>0</v>
      </c>
      <c r="KS391" s="144">
        <v>0</v>
      </c>
      <c r="KT391" s="144">
        <v>0</v>
      </c>
      <c r="KU391" s="144">
        <v>0</v>
      </c>
      <c r="KV391" s="144">
        <v>0</v>
      </c>
      <c r="KW391" s="144">
        <v>0</v>
      </c>
      <c r="KX391" s="144">
        <v>0</v>
      </c>
      <c r="KY391" s="144">
        <v>0</v>
      </c>
      <c r="KZ391" s="144">
        <v>0</v>
      </c>
      <c r="LA391" s="144">
        <v>0</v>
      </c>
      <c r="LB391" s="144">
        <v>0</v>
      </c>
      <c r="LC391" s="144">
        <v>0</v>
      </c>
      <c r="LD391" s="144">
        <v>0</v>
      </c>
      <c r="LE391" s="144">
        <v>0</v>
      </c>
      <c r="LF391" s="144">
        <v>0</v>
      </c>
      <c r="LG391" s="144">
        <v>0</v>
      </c>
      <c r="LH391" s="144">
        <v>0</v>
      </c>
      <c r="LI391" s="144">
        <v>0</v>
      </c>
      <c r="LJ391" s="144">
        <v>0</v>
      </c>
      <c r="LK391" s="144">
        <v>0</v>
      </c>
      <c r="LL391" s="144">
        <v>0</v>
      </c>
      <c r="LM391" s="144">
        <v>0</v>
      </c>
      <c r="LN391" s="144">
        <v>0</v>
      </c>
      <c r="LO391" s="144">
        <v>0</v>
      </c>
      <c r="LP391" s="144">
        <v>0</v>
      </c>
      <c r="LQ391" s="144">
        <v>0</v>
      </c>
      <c r="LR391" s="144">
        <v>0</v>
      </c>
      <c r="LS391" s="144">
        <v>0</v>
      </c>
      <c r="LT391" s="144">
        <v>0</v>
      </c>
      <c r="LU391" s="144">
        <v>0</v>
      </c>
      <c r="LV391" s="144">
        <v>0</v>
      </c>
      <c r="LW391" s="144">
        <v>0</v>
      </c>
      <c r="LX391" s="144">
        <v>0</v>
      </c>
      <c r="LY391" s="144">
        <v>0</v>
      </c>
      <c r="LZ391" s="144">
        <v>0</v>
      </c>
      <c r="MA391" s="144">
        <v>0</v>
      </c>
      <c r="MB391" s="144">
        <v>0</v>
      </c>
      <c r="MC391" s="144">
        <v>0</v>
      </c>
      <c r="MD391" s="144">
        <v>0</v>
      </c>
      <c r="ME391" s="144">
        <v>0</v>
      </c>
      <c r="MF391" s="144">
        <v>0</v>
      </c>
      <c r="MG391" s="144">
        <v>0</v>
      </c>
      <c r="MH391" s="144">
        <v>0</v>
      </c>
      <c r="MI391" s="144">
        <v>0</v>
      </c>
      <c r="MJ391" s="144">
        <v>0</v>
      </c>
      <c r="MK391" s="144">
        <v>0</v>
      </c>
      <c r="ML391" s="144">
        <v>0</v>
      </c>
      <c r="MM391" s="144">
        <v>0</v>
      </c>
      <c r="MN391" s="144">
        <v>0</v>
      </c>
      <c r="MO391" s="144">
        <v>0</v>
      </c>
      <c r="MP391" s="144">
        <v>0</v>
      </c>
      <c r="MQ391" s="144">
        <v>0</v>
      </c>
      <c r="MR391" s="144">
        <v>0</v>
      </c>
      <c r="MS391" s="144">
        <v>0</v>
      </c>
      <c r="MT391" s="144">
        <v>0</v>
      </c>
      <c r="MU391" s="144">
        <v>0</v>
      </c>
      <c r="MV391" s="144">
        <v>0</v>
      </c>
      <c r="MW391" s="144">
        <v>0</v>
      </c>
      <c r="MX391" s="144">
        <v>0</v>
      </c>
      <c r="MY391" s="144">
        <v>0</v>
      </c>
      <c r="MZ391" s="144">
        <v>0</v>
      </c>
      <c r="NA391" s="144">
        <v>0</v>
      </c>
      <c r="NB391" s="144">
        <v>0</v>
      </c>
      <c r="NC391" s="144">
        <v>0</v>
      </c>
      <c r="ND391" s="144">
        <v>0</v>
      </c>
      <c r="NE391" s="144">
        <v>0</v>
      </c>
      <c r="NF391" s="144">
        <v>0</v>
      </c>
      <c r="NG391" s="144">
        <v>0</v>
      </c>
      <c r="NH391" s="144">
        <v>0</v>
      </c>
      <c r="NI391" s="144">
        <v>0</v>
      </c>
      <c r="NJ391" s="144">
        <v>0</v>
      </c>
      <c r="NK391" s="144">
        <v>0</v>
      </c>
      <c r="NL391" s="144">
        <v>0</v>
      </c>
      <c r="NM391" s="144">
        <v>0</v>
      </c>
      <c r="NN391" s="144">
        <v>0</v>
      </c>
      <c r="NO391" s="144">
        <v>0</v>
      </c>
      <c r="NP391" s="144">
        <v>0</v>
      </c>
      <c r="NQ391" s="144">
        <v>0</v>
      </c>
      <c r="NR391" s="144">
        <v>0</v>
      </c>
      <c r="NS391" s="144">
        <v>0</v>
      </c>
      <c r="NT391" s="144">
        <v>0</v>
      </c>
      <c r="NU391" s="144">
        <v>0</v>
      </c>
      <c r="NV391" s="144">
        <v>0</v>
      </c>
      <c r="NW391" s="144">
        <v>0</v>
      </c>
      <c r="NX391" s="144">
        <v>0</v>
      </c>
      <c r="NY391" s="144">
        <v>0</v>
      </c>
      <c r="NZ391" s="144">
        <v>0</v>
      </c>
      <c r="OA391" s="144">
        <v>0</v>
      </c>
      <c r="OB391" s="144">
        <v>0</v>
      </c>
      <c r="OC391" s="144">
        <v>0</v>
      </c>
      <c r="OD391" s="144">
        <v>0</v>
      </c>
      <c r="OE391" s="144">
        <v>0</v>
      </c>
      <c r="OF391" s="144">
        <v>0</v>
      </c>
      <c r="OG391" s="144">
        <v>0</v>
      </c>
      <c r="OH391" s="144">
        <v>0</v>
      </c>
      <c r="OI391" s="144">
        <v>0</v>
      </c>
      <c r="OJ391" s="144">
        <v>0</v>
      </c>
      <c r="OK391" s="144">
        <v>0</v>
      </c>
      <c r="OL391" s="144">
        <v>0</v>
      </c>
      <c r="OM391" s="144">
        <v>0</v>
      </c>
      <c r="ON391" s="144">
        <v>0</v>
      </c>
      <c r="OO391" s="144">
        <v>0</v>
      </c>
      <c r="OP391" s="144">
        <v>0</v>
      </c>
      <c r="OQ391" s="144">
        <v>0</v>
      </c>
      <c r="OR391" s="144">
        <v>0</v>
      </c>
      <c r="OS391" s="144">
        <v>0</v>
      </c>
      <c r="OT391" s="144">
        <v>0</v>
      </c>
      <c r="OU391" s="144">
        <v>0</v>
      </c>
      <c r="OV391" s="144">
        <v>0</v>
      </c>
      <c r="OW391" s="144">
        <v>0</v>
      </c>
      <c r="OX391" s="473"/>
      <c r="OY391" s="473"/>
      <c r="OZ391" s="473"/>
      <c r="PA391" s="144">
        <v>0</v>
      </c>
    </row>
    <row r="392" spans="1:420" s="144" customFormat="1" x14ac:dyDescent="0.2">
      <c r="A392" s="55"/>
      <c r="B392" s="318">
        <v>8</v>
      </c>
      <c r="C392" s="319">
        <f t="shared" ca="1" si="312"/>
        <v>0</v>
      </c>
      <c r="D392" s="322"/>
      <c r="E392" s="322"/>
      <c r="F392" s="322"/>
      <c r="G392" s="144">
        <v>0</v>
      </c>
      <c r="H392" s="144">
        <v>0</v>
      </c>
      <c r="I392" s="343">
        <v>0.5</v>
      </c>
      <c r="J392" s="144">
        <v>1</v>
      </c>
      <c r="K392" s="144">
        <v>2</v>
      </c>
      <c r="L392" s="144">
        <v>3</v>
      </c>
      <c r="M392" s="144">
        <v>3</v>
      </c>
      <c r="N392" s="144">
        <v>3</v>
      </c>
      <c r="O392" s="144">
        <v>3</v>
      </c>
      <c r="P392" s="144">
        <v>4</v>
      </c>
      <c r="Q392" s="144">
        <v>5</v>
      </c>
      <c r="R392" s="144">
        <v>5</v>
      </c>
      <c r="S392" s="144">
        <v>5</v>
      </c>
      <c r="T392" s="144">
        <v>4</v>
      </c>
      <c r="U392" s="144">
        <v>4</v>
      </c>
      <c r="V392" s="144">
        <v>4</v>
      </c>
      <c r="W392" s="144">
        <v>4</v>
      </c>
      <c r="X392" s="144">
        <v>3</v>
      </c>
      <c r="Y392" s="144">
        <v>3</v>
      </c>
      <c r="Z392" s="144">
        <v>3</v>
      </c>
      <c r="AA392" s="144">
        <v>3</v>
      </c>
      <c r="AB392" s="144">
        <v>3</v>
      </c>
      <c r="AC392" s="144">
        <v>3</v>
      </c>
      <c r="AD392" s="144">
        <v>3</v>
      </c>
      <c r="AE392" s="144">
        <v>3</v>
      </c>
      <c r="AF392" s="144">
        <v>3</v>
      </c>
      <c r="AG392" s="144">
        <v>2</v>
      </c>
      <c r="AH392" s="144">
        <v>2</v>
      </c>
      <c r="AI392" s="144">
        <v>1</v>
      </c>
      <c r="AJ392" s="144">
        <v>1</v>
      </c>
      <c r="AK392" s="144">
        <v>0</v>
      </c>
      <c r="AL392" s="144">
        <v>0</v>
      </c>
      <c r="AM392" s="144">
        <v>0</v>
      </c>
      <c r="AN392" s="144">
        <v>1</v>
      </c>
      <c r="AO392" s="144">
        <v>3</v>
      </c>
      <c r="AP392" s="363">
        <v>3</v>
      </c>
      <c r="AQ392" s="144">
        <v>3</v>
      </c>
      <c r="AR392" s="144">
        <v>3</v>
      </c>
      <c r="AS392" s="144">
        <v>3</v>
      </c>
      <c r="AT392" s="144">
        <v>3</v>
      </c>
      <c r="AU392" s="144">
        <v>2</v>
      </c>
      <c r="AV392" s="144">
        <v>2</v>
      </c>
      <c r="AW392" s="144">
        <v>1</v>
      </c>
      <c r="AX392" s="144">
        <v>1</v>
      </c>
      <c r="AY392" s="144">
        <v>2</v>
      </c>
      <c r="AZ392" s="144">
        <v>2</v>
      </c>
      <c r="BA392" s="144">
        <v>1</v>
      </c>
      <c r="BB392" s="144">
        <v>2</v>
      </c>
      <c r="BC392" s="144">
        <v>2</v>
      </c>
      <c r="BD392" s="144">
        <v>2</v>
      </c>
      <c r="BE392" s="144">
        <v>3</v>
      </c>
      <c r="BF392" s="144">
        <v>3</v>
      </c>
      <c r="BG392" s="144">
        <v>4</v>
      </c>
      <c r="BH392" s="144">
        <v>3</v>
      </c>
      <c r="BI392" s="144">
        <v>5</v>
      </c>
      <c r="BJ392" s="144">
        <v>5</v>
      </c>
      <c r="BK392" s="144">
        <v>5</v>
      </c>
      <c r="BL392" s="144">
        <v>6</v>
      </c>
      <c r="BM392" s="144">
        <v>6</v>
      </c>
      <c r="BN392" s="144">
        <v>6</v>
      </c>
      <c r="BO392" s="144">
        <v>5</v>
      </c>
      <c r="BP392" s="144">
        <v>3</v>
      </c>
      <c r="BQ392" s="144">
        <v>2</v>
      </c>
      <c r="BR392" s="144">
        <v>2</v>
      </c>
      <c r="BS392" s="144">
        <v>2</v>
      </c>
      <c r="BT392" s="144">
        <v>1</v>
      </c>
      <c r="BU392" s="144">
        <v>2</v>
      </c>
      <c r="BV392" s="144">
        <v>2</v>
      </c>
      <c r="BW392" s="144">
        <v>2</v>
      </c>
      <c r="BX392" s="144">
        <v>2</v>
      </c>
      <c r="BY392" s="144">
        <v>1</v>
      </c>
      <c r="BZ392" s="144">
        <v>1</v>
      </c>
      <c r="CA392" s="144">
        <v>1</v>
      </c>
      <c r="CB392" s="144">
        <v>1</v>
      </c>
      <c r="CC392" s="329">
        <v>1</v>
      </c>
      <c r="CD392" s="329">
        <v>1</v>
      </c>
      <c r="CE392" s="329">
        <v>1</v>
      </c>
      <c r="CF392" s="329">
        <v>0</v>
      </c>
      <c r="CG392" s="144">
        <v>0</v>
      </c>
      <c r="CH392" s="144">
        <v>0</v>
      </c>
      <c r="CI392" s="329">
        <v>0</v>
      </c>
      <c r="CJ392" s="144">
        <v>0</v>
      </c>
      <c r="CK392" s="144">
        <v>0</v>
      </c>
      <c r="CL392" s="144">
        <v>0</v>
      </c>
      <c r="CM392" s="144">
        <v>1</v>
      </c>
      <c r="CN392" s="144">
        <v>1</v>
      </c>
      <c r="CO392" s="144">
        <v>1</v>
      </c>
      <c r="CP392" s="144">
        <v>1</v>
      </c>
      <c r="CQ392" s="144">
        <v>0</v>
      </c>
      <c r="CR392" s="144">
        <v>1</v>
      </c>
      <c r="CS392" s="144">
        <v>1</v>
      </c>
      <c r="CT392" s="144">
        <v>0</v>
      </c>
      <c r="CU392" s="144">
        <v>0</v>
      </c>
      <c r="CV392" s="144">
        <v>0</v>
      </c>
      <c r="CW392" s="144">
        <v>0</v>
      </c>
      <c r="CX392" s="144">
        <v>0</v>
      </c>
      <c r="CY392" s="144">
        <v>0</v>
      </c>
      <c r="CZ392" s="144">
        <v>0</v>
      </c>
      <c r="DA392" s="144">
        <v>0</v>
      </c>
      <c r="DB392" s="144">
        <v>0</v>
      </c>
      <c r="DC392" s="144">
        <v>0</v>
      </c>
      <c r="DD392" s="144">
        <v>0</v>
      </c>
      <c r="DE392" s="144">
        <v>0</v>
      </c>
      <c r="DF392" s="144">
        <v>0</v>
      </c>
      <c r="DG392" s="144">
        <v>0</v>
      </c>
      <c r="DH392" s="144">
        <v>0</v>
      </c>
      <c r="DI392" s="144">
        <v>0</v>
      </c>
      <c r="DJ392" s="144">
        <v>0</v>
      </c>
      <c r="DK392" s="144">
        <v>0</v>
      </c>
      <c r="DL392" s="144">
        <v>0</v>
      </c>
      <c r="DM392" s="144">
        <v>0</v>
      </c>
      <c r="DN392" s="144">
        <v>0</v>
      </c>
      <c r="DO392" s="144">
        <v>0</v>
      </c>
      <c r="DP392" s="144">
        <v>0</v>
      </c>
      <c r="DQ392" s="144">
        <v>0</v>
      </c>
      <c r="DR392" s="144">
        <v>0</v>
      </c>
      <c r="DS392" s="144">
        <v>0</v>
      </c>
      <c r="EA392" s="329">
        <v>1</v>
      </c>
      <c r="EB392" s="329">
        <v>1</v>
      </c>
      <c r="EC392" s="329"/>
      <c r="ED392" s="329"/>
      <c r="EE392" s="329"/>
      <c r="EF392" s="329"/>
      <c r="EG392" s="329"/>
      <c r="EH392" s="329">
        <v>2</v>
      </c>
      <c r="EI392" s="329">
        <v>1</v>
      </c>
      <c r="EJ392" s="329">
        <v>2</v>
      </c>
      <c r="EK392" s="329">
        <v>3</v>
      </c>
      <c r="EL392" s="329">
        <v>2</v>
      </c>
      <c r="EM392" s="329">
        <v>1</v>
      </c>
      <c r="EN392" s="329">
        <v>1</v>
      </c>
      <c r="EO392" s="144">
        <v>1</v>
      </c>
      <c r="EP392" s="329">
        <v>2</v>
      </c>
      <c r="EQ392" s="329">
        <v>2</v>
      </c>
      <c r="ER392" s="329">
        <v>2</v>
      </c>
      <c r="ES392" s="329">
        <v>1</v>
      </c>
      <c r="ET392" s="329">
        <v>1</v>
      </c>
      <c r="EU392" s="329">
        <v>1</v>
      </c>
      <c r="EV392" s="329">
        <v>1</v>
      </c>
      <c r="EW392" s="329">
        <v>1</v>
      </c>
      <c r="EX392" s="329">
        <v>1</v>
      </c>
      <c r="EY392" s="329">
        <v>1</v>
      </c>
      <c r="EZ392" s="329">
        <v>1</v>
      </c>
      <c r="FA392" s="329">
        <v>1</v>
      </c>
      <c r="FB392" s="329">
        <v>1</v>
      </c>
      <c r="FD392" s="329"/>
      <c r="FE392" s="329"/>
      <c r="FF392" s="329"/>
      <c r="FG392" s="329"/>
      <c r="FH392" s="329"/>
      <c r="FI392" s="329"/>
      <c r="FJ392" s="329"/>
      <c r="FL392" s="329"/>
      <c r="FM392" s="329"/>
      <c r="FN392" s="144">
        <v>0</v>
      </c>
      <c r="FQ392">
        <v>0</v>
      </c>
      <c r="FR392" s="144">
        <v>0</v>
      </c>
      <c r="FS392" s="144">
        <v>0</v>
      </c>
      <c r="FT392" s="144">
        <v>0</v>
      </c>
      <c r="FU392" s="144">
        <v>0</v>
      </c>
      <c r="FV392" s="144">
        <v>0</v>
      </c>
      <c r="FW392" s="144">
        <v>0</v>
      </c>
      <c r="FX392" s="144">
        <v>0</v>
      </c>
      <c r="FY392" s="144">
        <v>0</v>
      </c>
      <c r="FZ392" s="144">
        <v>0</v>
      </c>
      <c r="GA392" s="144">
        <v>0</v>
      </c>
      <c r="GB392" s="329">
        <v>0</v>
      </c>
      <c r="GC392" s="329">
        <v>0</v>
      </c>
      <c r="GD392" s="329">
        <v>0</v>
      </c>
      <c r="GE392" s="329">
        <v>0</v>
      </c>
      <c r="GF392" s="329">
        <v>0</v>
      </c>
      <c r="GG392" s="329">
        <v>0</v>
      </c>
      <c r="GH392" s="329">
        <v>0</v>
      </c>
      <c r="GI392" s="329">
        <v>0</v>
      </c>
      <c r="GJ392" s="329">
        <v>0</v>
      </c>
      <c r="GK392" s="329">
        <v>0</v>
      </c>
      <c r="GL392" s="329">
        <v>0</v>
      </c>
      <c r="GM392" s="329">
        <v>0</v>
      </c>
      <c r="GN392" s="329">
        <v>0</v>
      </c>
      <c r="GO392" s="329">
        <v>0</v>
      </c>
      <c r="GP392" s="144">
        <v>0</v>
      </c>
      <c r="GQ392" s="329">
        <v>0</v>
      </c>
      <c r="GR392" s="329">
        <v>0</v>
      </c>
      <c r="GS392" s="329">
        <v>0</v>
      </c>
      <c r="GT392" s="329">
        <v>0</v>
      </c>
      <c r="GU392" s="329">
        <v>0</v>
      </c>
      <c r="GV392" s="144">
        <v>0</v>
      </c>
      <c r="GW392" s="144">
        <v>0</v>
      </c>
      <c r="GX392" s="144">
        <v>0</v>
      </c>
      <c r="GY392" s="144">
        <v>0</v>
      </c>
      <c r="GZ392" s="144">
        <v>0</v>
      </c>
      <c r="HA392" s="144">
        <v>0</v>
      </c>
      <c r="HB392" s="144">
        <v>0</v>
      </c>
      <c r="HC392" s="144">
        <v>0</v>
      </c>
      <c r="HD392" s="144">
        <v>0</v>
      </c>
      <c r="HE392" s="144">
        <v>0</v>
      </c>
      <c r="HF392" s="144">
        <v>0</v>
      </c>
      <c r="HG392" s="144">
        <v>0</v>
      </c>
      <c r="HH392" s="144">
        <v>0</v>
      </c>
      <c r="HI392" s="144">
        <v>0</v>
      </c>
      <c r="HJ392" s="144">
        <v>0</v>
      </c>
      <c r="HK392" s="144">
        <v>0</v>
      </c>
      <c r="HL392" s="144">
        <v>0</v>
      </c>
      <c r="HM392" s="144">
        <v>0</v>
      </c>
      <c r="HN392" s="144">
        <v>0</v>
      </c>
      <c r="HO392" s="144">
        <v>0</v>
      </c>
      <c r="HP392" s="144">
        <v>0</v>
      </c>
      <c r="HQ392" s="144">
        <v>0</v>
      </c>
      <c r="HR392" s="144">
        <v>0</v>
      </c>
      <c r="HS392" s="144">
        <v>0</v>
      </c>
      <c r="HT392" s="144">
        <v>0</v>
      </c>
      <c r="HU392" s="144">
        <v>0</v>
      </c>
      <c r="HV392" s="144">
        <v>0</v>
      </c>
      <c r="HW392" s="144">
        <v>0</v>
      </c>
      <c r="HX392" s="144">
        <v>0</v>
      </c>
      <c r="HY392" s="144">
        <v>0</v>
      </c>
      <c r="HZ392" s="144">
        <v>0</v>
      </c>
      <c r="IA392" s="144">
        <v>0</v>
      </c>
      <c r="IB392" s="144">
        <v>0</v>
      </c>
      <c r="IC392" s="144">
        <v>0</v>
      </c>
      <c r="ID392" s="144">
        <v>0</v>
      </c>
      <c r="IE392" s="144">
        <v>0</v>
      </c>
      <c r="IF392" s="144">
        <v>0</v>
      </c>
      <c r="IG392" s="144">
        <v>0</v>
      </c>
      <c r="IH392" s="144">
        <v>0</v>
      </c>
      <c r="II392" s="144">
        <v>0</v>
      </c>
      <c r="IJ392" s="144">
        <v>0</v>
      </c>
      <c r="IK392" s="144">
        <v>0</v>
      </c>
      <c r="IL392" s="144">
        <v>0</v>
      </c>
      <c r="IM392" s="144">
        <v>0</v>
      </c>
      <c r="IN392" s="341">
        <f t="shared" si="313"/>
        <v>0</v>
      </c>
      <c r="IO392" s="144">
        <v>0</v>
      </c>
      <c r="IP392" s="144">
        <v>0</v>
      </c>
      <c r="IQ392" s="144">
        <v>0</v>
      </c>
      <c r="IR392" s="144">
        <v>0</v>
      </c>
      <c r="IS392" s="144">
        <v>0</v>
      </c>
      <c r="IT392" s="144">
        <v>0</v>
      </c>
      <c r="IU392" s="144">
        <v>0</v>
      </c>
      <c r="IV392" s="144">
        <v>0</v>
      </c>
      <c r="IW392" s="144">
        <v>0</v>
      </c>
      <c r="IX392" s="144">
        <v>0</v>
      </c>
      <c r="IY392" s="144">
        <v>0</v>
      </c>
      <c r="IZ392" s="144">
        <v>0</v>
      </c>
      <c r="JA392" s="144">
        <v>0</v>
      </c>
      <c r="JB392" s="144">
        <v>0</v>
      </c>
      <c r="JC392" s="343">
        <f t="shared" si="314"/>
        <v>0</v>
      </c>
      <c r="JD392" s="144">
        <v>0</v>
      </c>
      <c r="JE392" s="144">
        <v>0</v>
      </c>
      <c r="JF392" s="362">
        <f t="shared" si="315"/>
        <v>0</v>
      </c>
      <c r="JG392" s="144">
        <v>0</v>
      </c>
      <c r="JH392" s="144">
        <v>0</v>
      </c>
      <c r="JI392" s="144">
        <v>0</v>
      </c>
      <c r="JJ392" s="144">
        <v>0</v>
      </c>
      <c r="JK392" s="144">
        <v>0</v>
      </c>
      <c r="JL392" s="144">
        <v>0</v>
      </c>
      <c r="JM392" s="144">
        <v>0</v>
      </c>
      <c r="JN392" s="341">
        <f t="shared" si="316"/>
        <v>0</v>
      </c>
      <c r="JO392" s="144">
        <v>0</v>
      </c>
      <c r="JP392" s="144">
        <v>0</v>
      </c>
      <c r="JQ392" s="144">
        <v>0</v>
      </c>
      <c r="JR392" s="144">
        <v>0</v>
      </c>
      <c r="JS392" s="144">
        <v>0</v>
      </c>
      <c r="JT392" s="144">
        <v>0</v>
      </c>
      <c r="JU392" s="144">
        <v>0</v>
      </c>
      <c r="JV392" s="341">
        <f t="shared" si="317"/>
        <v>0</v>
      </c>
      <c r="JW392" s="144">
        <v>0</v>
      </c>
      <c r="JX392" s="144">
        <v>0</v>
      </c>
      <c r="JY392" s="144">
        <v>0</v>
      </c>
      <c r="JZ392" s="144">
        <v>0</v>
      </c>
      <c r="KA392" s="144">
        <v>0</v>
      </c>
      <c r="KB392" s="144">
        <v>0</v>
      </c>
      <c r="KC392" s="144">
        <v>0</v>
      </c>
      <c r="KD392" s="144">
        <v>0</v>
      </c>
      <c r="KE392" s="144">
        <v>0</v>
      </c>
      <c r="KF392" s="144">
        <v>0</v>
      </c>
      <c r="KG392" s="144">
        <v>0</v>
      </c>
      <c r="KH392" s="144">
        <v>0</v>
      </c>
      <c r="KI392" s="144">
        <v>0</v>
      </c>
      <c r="KJ392" s="144">
        <v>0</v>
      </c>
      <c r="KK392" s="144">
        <v>0</v>
      </c>
      <c r="KL392" s="144">
        <v>0</v>
      </c>
      <c r="KM392" s="144">
        <v>0</v>
      </c>
      <c r="KN392" s="144">
        <v>0</v>
      </c>
      <c r="KO392" s="144">
        <v>0</v>
      </c>
      <c r="KP392" s="144">
        <v>0</v>
      </c>
      <c r="KQ392" s="144">
        <v>0</v>
      </c>
      <c r="KR392" s="144">
        <v>0</v>
      </c>
      <c r="KS392" s="144">
        <v>0</v>
      </c>
      <c r="KT392" s="144">
        <v>0</v>
      </c>
      <c r="KU392" s="144">
        <v>0</v>
      </c>
      <c r="KV392" s="144">
        <v>0</v>
      </c>
      <c r="KW392" s="144">
        <v>0</v>
      </c>
      <c r="KX392" s="144">
        <v>0</v>
      </c>
      <c r="KY392" s="144">
        <v>0</v>
      </c>
      <c r="KZ392" s="144">
        <v>0</v>
      </c>
      <c r="LA392" s="144">
        <v>0</v>
      </c>
      <c r="LB392" s="144">
        <v>0</v>
      </c>
      <c r="LC392" s="144">
        <v>0</v>
      </c>
      <c r="LD392" s="144">
        <v>0</v>
      </c>
      <c r="LE392" s="144">
        <v>0</v>
      </c>
      <c r="LF392" s="144">
        <v>0</v>
      </c>
      <c r="LG392" s="144">
        <v>0</v>
      </c>
      <c r="LH392" s="144">
        <v>0</v>
      </c>
      <c r="LI392" s="144">
        <v>0</v>
      </c>
      <c r="LJ392" s="144">
        <v>0</v>
      </c>
      <c r="LK392" s="144">
        <v>0</v>
      </c>
      <c r="LL392" s="144">
        <v>0</v>
      </c>
      <c r="LM392" s="144">
        <v>0</v>
      </c>
      <c r="LN392" s="144">
        <v>0</v>
      </c>
      <c r="LO392" s="144">
        <v>0</v>
      </c>
      <c r="LP392" s="144">
        <v>0</v>
      </c>
      <c r="LQ392" s="144">
        <v>0</v>
      </c>
      <c r="LR392" s="144">
        <v>0</v>
      </c>
      <c r="LS392" s="144">
        <v>0</v>
      </c>
      <c r="LT392" s="144">
        <v>0</v>
      </c>
      <c r="LU392" s="144">
        <v>0</v>
      </c>
      <c r="LV392" s="144">
        <v>0</v>
      </c>
      <c r="LW392" s="144">
        <v>0</v>
      </c>
      <c r="LX392" s="144">
        <v>0</v>
      </c>
      <c r="LY392" s="144">
        <v>0</v>
      </c>
      <c r="LZ392" s="144">
        <v>0</v>
      </c>
      <c r="MA392" s="144">
        <v>0</v>
      </c>
      <c r="MB392" s="144">
        <v>0</v>
      </c>
      <c r="MC392" s="144">
        <v>0</v>
      </c>
      <c r="MD392" s="144">
        <v>0</v>
      </c>
      <c r="ME392" s="144">
        <v>0</v>
      </c>
      <c r="MF392" s="144">
        <v>0</v>
      </c>
      <c r="MG392" s="144">
        <v>0</v>
      </c>
      <c r="MH392" s="144">
        <v>0</v>
      </c>
      <c r="MI392" s="144">
        <v>0</v>
      </c>
      <c r="MJ392" s="144">
        <v>0</v>
      </c>
      <c r="MK392" s="144">
        <v>0</v>
      </c>
      <c r="ML392" s="144">
        <v>0</v>
      </c>
      <c r="MM392" s="144">
        <v>0</v>
      </c>
      <c r="MN392" s="144">
        <v>0</v>
      </c>
      <c r="MO392" s="144">
        <v>0</v>
      </c>
      <c r="MP392" s="144">
        <v>0</v>
      </c>
      <c r="MQ392" s="144">
        <v>0</v>
      </c>
      <c r="MR392" s="144">
        <v>0</v>
      </c>
      <c r="MS392" s="144">
        <v>0</v>
      </c>
      <c r="MT392" s="144">
        <v>0</v>
      </c>
      <c r="MU392" s="144">
        <v>0</v>
      </c>
      <c r="MV392" s="144">
        <v>0</v>
      </c>
      <c r="MW392" s="144">
        <v>0</v>
      </c>
      <c r="MX392" s="144">
        <v>0</v>
      </c>
      <c r="MY392" s="144">
        <v>0</v>
      </c>
      <c r="MZ392" s="144">
        <v>0</v>
      </c>
      <c r="NA392" s="144">
        <v>0</v>
      </c>
      <c r="NB392" s="144">
        <v>0</v>
      </c>
      <c r="NC392" s="144">
        <v>0</v>
      </c>
      <c r="ND392" s="144">
        <v>0</v>
      </c>
      <c r="NE392" s="144">
        <v>0</v>
      </c>
      <c r="NF392" s="144">
        <v>0</v>
      </c>
      <c r="NG392" s="144">
        <v>0</v>
      </c>
      <c r="NH392" s="144">
        <v>0</v>
      </c>
      <c r="NI392" s="144">
        <v>0</v>
      </c>
      <c r="NJ392" s="144">
        <v>0</v>
      </c>
      <c r="NK392" s="144">
        <v>0</v>
      </c>
      <c r="NL392" s="144">
        <v>0</v>
      </c>
      <c r="NM392" s="144">
        <v>0</v>
      </c>
      <c r="NN392" s="144">
        <v>0</v>
      </c>
      <c r="NO392" s="144">
        <v>0</v>
      </c>
      <c r="NP392" s="144">
        <v>0</v>
      </c>
      <c r="NQ392" s="144">
        <v>0</v>
      </c>
      <c r="NR392" s="144">
        <v>0</v>
      </c>
      <c r="NS392" s="144">
        <v>0</v>
      </c>
      <c r="NT392" s="144">
        <v>0</v>
      </c>
      <c r="NU392" s="144">
        <v>0</v>
      </c>
      <c r="NV392" s="144">
        <v>0</v>
      </c>
      <c r="NW392" s="144">
        <v>0</v>
      </c>
      <c r="NX392" s="144">
        <v>0</v>
      </c>
      <c r="NY392" s="144">
        <v>0</v>
      </c>
      <c r="NZ392" s="144">
        <v>0</v>
      </c>
      <c r="OA392" s="144">
        <v>0</v>
      </c>
      <c r="OB392" s="144">
        <v>0</v>
      </c>
      <c r="OC392" s="144">
        <v>0</v>
      </c>
      <c r="OD392" s="144">
        <v>0</v>
      </c>
      <c r="OE392" s="144">
        <v>0</v>
      </c>
      <c r="OF392" s="144">
        <v>0</v>
      </c>
      <c r="OG392" s="144">
        <v>0</v>
      </c>
      <c r="OH392" s="144">
        <v>0</v>
      </c>
      <c r="OI392" s="144">
        <v>0</v>
      </c>
      <c r="OJ392" s="144">
        <v>0</v>
      </c>
      <c r="OK392" s="144">
        <v>0</v>
      </c>
      <c r="OL392" s="144">
        <v>0</v>
      </c>
      <c r="OM392" s="144">
        <v>0</v>
      </c>
      <c r="ON392" s="144">
        <v>0</v>
      </c>
      <c r="OO392" s="144">
        <v>0</v>
      </c>
      <c r="OP392" s="144">
        <v>0</v>
      </c>
      <c r="OQ392" s="144">
        <v>0</v>
      </c>
      <c r="OR392" s="144">
        <v>0</v>
      </c>
      <c r="OS392" s="144">
        <v>0</v>
      </c>
      <c r="OT392" s="144">
        <v>0</v>
      </c>
      <c r="OU392" s="144">
        <v>0</v>
      </c>
      <c r="OV392" s="144">
        <v>0</v>
      </c>
      <c r="OW392" s="144">
        <v>0</v>
      </c>
      <c r="OX392" s="473"/>
      <c r="OY392" s="473"/>
      <c r="OZ392" s="473"/>
      <c r="PA392" s="144">
        <v>0</v>
      </c>
    </row>
    <row r="393" spans="1:420" s="144" customFormat="1" x14ac:dyDescent="0.2">
      <c r="A393" s="318"/>
      <c r="B393" s="318">
        <v>9</v>
      </c>
      <c r="C393" s="319">
        <f t="shared" ca="1" si="312"/>
        <v>0</v>
      </c>
      <c r="D393" s="322"/>
      <c r="E393" s="322"/>
      <c r="F393" s="322"/>
      <c r="G393" s="144">
        <v>0</v>
      </c>
      <c r="H393" s="144">
        <v>0</v>
      </c>
      <c r="I393" s="343">
        <v>0</v>
      </c>
      <c r="J393" s="144">
        <v>0</v>
      </c>
      <c r="K393" s="144">
        <v>0</v>
      </c>
      <c r="L393" s="144">
        <v>0</v>
      </c>
      <c r="M393" s="144">
        <v>0</v>
      </c>
      <c r="N393" s="144">
        <v>0</v>
      </c>
      <c r="O393" s="144">
        <v>0</v>
      </c>
      <c r="P393" s="144">
        <v>0</v>
      </c>
      <c r="Q393" s="144">
        <v>0</v>
      </c>
      <c r="R393" s="144">
        <v>0</v>
      </c>
      <c r="S393" s="144">
        <v>0</v>
      </c>
      <c r="T393" s="144">
        <v>0</v>
      </c>
      <c r="U393" s="144">
        <v>0</v>
      </c>
      <c r="V393" s="144">
        <v>0</v>
      </c>
      <c r="W393" s="144">
        <v>0</v>
      </c>
      <c r="X393" s="144">
        <v>0</v>
      </c>
      <c r="Y393" s="144">
        <v>0</v>
      </c>
      <c r="Z393" s="144">
        <v>0</v>
      </c>
      <c r="AA393" s="144">
        <v>0</v>
      </c>
      <c r="AB393" s="144">
        <v>0</v>
      </c>
      <c r="AC393" s="144">
        <v>0</v>
      </c>
      <c r="AD393" s="144">
        <v>0</v>
      </c>
      <c r="AE393" s="144">
        <v>0</v>
      </c>
      <c r="AF393" s="144">
        <v>0</v>
      </c>
      <c r="AG393" s="144">
        <v>0</v>
      </c>
      <c r="AH393" s="144">
        <v>0</v>
      </c>
      <c r="AI393" s="144">
        <v>0</v>
      </c>
      <c r="AJ393" s="144">
        <v>0</v>
      </c>
      <c r="AK393" s="144">
        <v>0</v>
      </c>
      <c r="AL393" s="144">
        <v>0</v>
      </c>
      <c r="AM393" s="144">
        <v>0</v>
      </c>
      <c r="AN393" s="144">
        <v>0</v>
      </c>
      <c r="AO393" s="144">
        <v>0</v>
      </c>
      <c r="AP393" s="363">
        <v>0</v>
      </c>
      <c r="AQ393" s="144">
        <v>0</v>
      </c>
      <c r="AR393" s="144">
        <v>0</v>
      </c>
      <c r="AS393" s="144">
        <v>0</v>
      </c>
      <c r="AT393" s="144">
        <v>0</v>
      </c>
      <c r="AU393" s="144">
        <v>0</v>
      </c>
      <c r="AV393" s="144">
        <v>0</v>
      </c>
      <c r="AW393" s="144">
        <v>0</v>
      </c>
      <c r="AX393" s="144">
        <v>0</v>
      </c>
      <c r="AY393" s="144">
        <v>0</v>
      </c>
      <c r="AZ393" s="144">
        <v>0</v>
      </c>
      <c r="BA393" s="144">
        <v>0</v>
      </c>
      <c r="BB393" s="144">
        <v>0</v>
      </c>
      <c r="BC393" s="144">
        <v>0</v>
      </c>
      <c r="BD393" s="144">
        <v>0</v>
      </c>
      <c r="BE393" s="144">
        <v>0</v>
      </c>
      <c r="BF393" s="144">
        <v>0</v>
      </c>
      <c r="BG393" s="144">
        <v>0</v>
      </c>
      <c r="BH393" s="144">
        <v>0</v>
      </c>
      <c r="BI393" s="144">
        <v>0</v>
      </c>
      <c r="BJ393" s="144">
        <v>0</v>
      </c>
      <c r="BK393" s="144">
        <v>0</v>
      </c>
      <c r="BL393" s="144">
        <v>0</v>
      </c>
      <c r="BM393" s="144">
        <v>0</v>
      </c>
      <c r="BN393" s="144">
        <v>0</v>
      </c>
      <c r="BO393" s="144">
        <v>0</v>
      </c>
      <c r="BP393" s="144">
        <v>0</v>
      </c>
      <c r="BQ393" s="144">
        <v>0</v>
      </c>
      <c r="BR393" s="144">
        <v>0</v>
      </c>
      <c r="BS393" s="144">
        <v>0</v>
      </c>
      <c r="BT393" s="144">
        <v>0</v>
      </c>
      <c r="BU393" s="144">
        <v>0</v>
      </c>
      <c r="BV393" s="144">
        <v>0</v>
      </c>
      <c r="BW393" s="144">
        <v>0</v>
      </c>
      <c r="BX393" s="144">
        <v>0</v>
      </c>
      <c r="BY393" s="144">
        <v>0</v>
      </c>
      <c r="BZ393" s="144">
        <v>0</v>
      </c>
      <c r="CA393" s="144">
        <v>0</v>
      </c>
      <c r="CB393" s="144">
        <v>0</v>
      </c>
      <c r="CC393" s="329">
        <v>0</v>
      </c>
      <c r="CD393" s="329">
        <v>0</v>
      </c>
      <c r="CE393" s="329">
        <v>0</v>
      </c>
      <c r="CF393" s="329">
        <v>0</v>
      </c>
      <c r="CG393" s="144">
        <v>0</v>
      </c>
      <c r="CH393" s="144">
        <v>0</v>
      </c>
      <c r="CI393" s="329">
        <v>0</v>
      </c>
      <c r="CJ393" s="144">
        <v>0</v>
      </c>
      <c r="CK393" s="144">
        <v>0</v>
      </c>
      <c r="CL393" s="144">
        <v>0</v>
      </c>
      <c r="CM393" s="144">
        <v>0</v>
      </c>
      <c r="CN393" s="144">
        <v>0</v>
      </c>
      <c r="CO393" s="144">
        <v>0</v>
      </c>
      <c r="CP393" s="144">
        <v>0</v>
      </c>
      <c r="CQ393" s="144">
        <v>0</v>
      </c>
      <c r="CR393" s="144">
        <v>0</v>
      </c>
      <c r="CS393" s="144">
        <v>0</v>
      </c>
      <c r="CT393" s="144">
        <v>0</v>
      </c>
      <c r="CU393" s="144">
        <v>0</v>
      </c>
      <c r="CV393" s="144">
        <v>0</v>
      </c>
      <c r="CW393" s="144">
        <v>0</v>
      </c>
      <c r="CX393" s="144">
        <v>0</v>
      </c>
      <c r="CY393" s="144">
        <v>0</v>
      </c>
      <c r="CZ393" s="144">
        <v>0</v>
      </c>
      <c r="DA393" s="144">
        <v>0</v>
      </c>
      <c r="DB393" s="144">
        <v>0</v>
      </c>
      <c r="DC393" s="144">
        <v>0</v>
      </c>
      <c r="DD393" s="144">
        <v>0</v>
      </c>
      <c r="DE393" s="144">
        <v>0</v>
      </c>
      <c r="DF393" s="144">
        <v>0</v>
      </c>
      <c r="DG393" s="144">
        <v>0</v>
      </c>
      <c r="DH393" s="144">
        <v>0</v>
      </c>
      <c r="DI393" s="144">
        <v>0</v>
      </c>
      <c r="DJ393" s="144">
        <v>0</v>
      </c>
      <c r="DK393" s="144">
        <v>0</v>
      </c>
      <c r="DL393" s="144">
        <v>0</v>
      </c>
      <c r="DM393" s="144">
        <v>0</v>
      </c>
      <c r="DN393" s="144">
        <v>0</v>
      </c>
      <c r="DO393" s="144">
        <v>0</v>
      </c>
      <c r="DP393" s="144">
        <v>0</v>
      </c>
      <c r="DQ393" s="144">
        <v>0</v>
      </c>
      <c r="DR393" s="144">
        <v>0</v>
      </c>
      <c r="DS393" s="144">
        <v>0</v>
      </c>
      <c r="EA393" s="329"/>
      <c r="EB393" s="329"/>
      <c r="EC393" s="329"/>
      <c r="ED393" s="329"/>
      <c r="EE393" s="329"/>
      <c r="EF393" s="329"/>
      <c r="EG393" s="329"/>
      <c r="EH393" s="329"/>
      <c r="EI393" s="329"/>
      <c r="EJ393" s="329"/>
      <c r="EK393" s="329"/>
      <c r="EL393" s="329"/>
      <c r="EM393" s="329"/>
      <c r="EN393" s="329"/>
      <c r="EP393" s="329"/>
      <c r="EQ393" s="329"/>
      <c r="ER393" s="329"/>
      <c r="ES393" s="329"/>
      <c r="ET393" s="329"/>
      <c r="EU393" s="329"/>
      <c r="EV393" s="329"/>
      <c r="EW393" s="329"/>
      <c r="EX393" s="329"/>
      <c r="EY393" s="329"/>
      <c r="EZ393" s="329"/>
      <c r="FA393" s="329"/>
      <c r="FB393" s="329"/>
      <c r="FD393" s="329"/>
      <c r="FE393" s="329"/>
      <c r="FF393" s="329"/>
      <c r="FG393" s="329"/>
      <c r="FH393" s="329"/>
      <c r="FI393" s="329"/>
      <c r="FJ393" s="329"/>
      <c r="FL393" s="329"/>
      <c r="FM393" s="329"/>
      <c r="FN393" s="144">
        <v>0</v>
      </c>
      <c r="FQ393">
        <v>0</v>
      </c>
      <c r="FR393" s="144">
        <v>0</v>
      </c>
      <c r="FS393" s="144">
        <v>0</v>
      </c>
      <c r="FT393" s="144">
        <v>0</v>
      </c>
      <c r="FU393" s="144">
        <v>0</v>
      </c>
      <c r="FV393" s="144">
        <v>0</v>
      </c>
      <c r="FW393" s="144">
        <v>0</v>
      </c>
      <c r="FX393" s="144">
        <v>0</v>
      </c>
      <c r="FY393" s="144">
        <v>0</v>
      </c>
      <c r="FZ393" s="144">
        <v>0</v>
      </c>
      <c r="GA393" s="144">
        <v>0</v>
      </c>
      <c r="GB393" s="329">
        <v>0</v>
      </c>
      <c r="GC393" s="329">
        <v>0</v>
      </c>
      <c r="GD393" s="329">
        <v>0</v>
      </c>
      <c r="GE393" s="329">
        <v>0</v>
      </c>
      <c r="GF393" s="329">
        <v>0</v>
      </c>
      <c r="GG393" s="329">
        <v>0</v>
      </c>
      <c r="GH393" s="329">
        <v>0</v>
      </c>
      <c r="GI393" s="329">
        <v>0</v>
      </c>
      <c r="GJ393" s="329">
        <v>0</v>
      </c>
      <c r="GK393" s="329">
        <v>0</v>
      </c>
      <c r="GL393" s="329">
        <v>0</v>
      </c>
      <c r="GM393" s="329">
        <v>0</v>
      </c>
      <c r="GN393" s="329">
        <v>0</v>
      </c>
      <c r="GO393" s="329">
        <v>0</v>
      </c>
      <c r="GP393" s="144">
        <v>0</v>
      </c>
      <c r="GQ393" s="329">
        <v>0</v>
      </c>
      <c r="GR393" s="329">
        <v>0</v>
      </c>
      <c r="GS393" s="329">
        <v>0</v>
      </c>
      <c r="GT393" s="329">
        <v>0</v>
      </c>
      <c r="GU393" s="329">
        <v>0</v>
      </c>
      <c r="GV393" s="144">
        <v>0</v>
      </c>
      <c r="GW393" s="144">
        <v>0</v>
      </c>
      <c r="GX393" s="144">
        <v>0</v>
      </c>
      <c r="GY393" s="144">
        <v>0</v>
      </c>
      <c r="GZ393" s="144">
        <v>0</v>
      </c>
      <c r="HA393" s="144">
        <v>0</v>
      </c>
      <c r="HB393" s="144">
        <v>0</v>
      </c>
      <c r="HC393" s="144">
        <v>0</v>
      </c>
      <c r="HD393" s="144">
        <v>0</v>
      </c>
      <c r="HE393" s="144">
        <v>0</v>
      </c>
      <c r="HF393" s="144">
        <v>0</v>
      </c>
      <c r="HG393" s="144">
        <v>0</v>
      </c>
      <c r="HH393" s="144">
        <v>0</v>
      </c>
      <c r="HI393" s="144">
        <v>0</v>
      </c>
      <c r="HJ393" s="144">
        <v>0</v>
      </c>
      <c r="HK393" s="144">
        <v>0</v>
      </c>
      <c r="HL393" s="144">
        <v>0</v>
      </c>
      <c r="HM393" s="144">
        <v>0</v>
      </c>
      <c r="HN393" s="144">
        <v>0</v>
      </c>
      <c r="HO393" s="144">
        <v>0</v>
      </c>
      <c r="HP393" s="144">
        <v>0</v>
      </c>
      <c r="HQ393" s="144">
        <v>0</v>
      </c>
      <c r="HR393" s="144">
        <v>0</v>
      </c>
      <c r="HS393" s="144">
        <v>0</v>
      </c>
      <c r="HT393" s="144">
        <v>0</v>
      </c>
      <c r="HU393" s="144">
        <v>0</v>
      </c>
      <c r="HV393" s="144">
        <v>0</v>
      </c>
      <c r="HW393" s="144">
        <v>0</v>
      </c>
      <c r="HX393" s="144">
        <v>0</v>
      </c>
      <c r="HY393" s="144">
        <v>0</v>
      </c>
      <c r="HZ393" s="144">
        <v>0</v>
      </c>
      <c r="IA393" s="144">
        <v>0</v>
      </c>
      <c r="IB393" s="144">
        <v>0</v>
      </c>
      <c r="IC393" s="144">
        <v>0</v>
      </c>
      <c r="ID393" s="144">
        <v>0</v>
      </c>
      <c r="IE393" s="144">
        <v>0</v>
      </c>
      <c r="IF393" s="144">
        <v>0</v>
      </c>
      <c r="IG393" s="144">
        <v>0</v>
      </c>
      <c r="IH393" s="144">
        <v>0</v>
      </c>
      <c r="II393" s="144">
        <v>0</v>
      </c>
      <c r="IJ393" s="144">
        <v>0</v>
      </c>
      <c r="IK393" s="144">
        <v>0</v>
      </c>
      <c r="IL393" s="144">
        <v>0</v>
      </c>
      <c r="IM393" s="144">
        <v>0</v>
      </c>
      <c r="IN393" s="341">
        <f t="shared" si="313"/>
        <v>0</v>
      </c>
      <c r="IO393" s="144">
        <v>0</v>
      </c>
      <c r="IP393" s="144">
        <v>0</v>
      </c>
      <c r="IQ393" s="144">
        <v>0</v>
      </c>
      <c r="IR393" s="144">
        <v>0</v>
      </c>
      <c r="IS393" s="144">
        <v>0</v>
      </c>
      <c r="IT393" s="144">
        <v>0</v>
      </c>
      <c r="IU393" s="144">
        <v>0</v>
      </c>
      <c r="IV393" s="144">
        <v>0</v>
      </c>
      <c r="IW393" s="144">
        <v>0</v>
      </c>
      <c r="IX393" s="144">
        <v>0</v>
      </c>
      <c r="IY393" s="144">
        <v>0</v>
      </c>
      <c r="IZ393" s="144">
        <v>0</v>
      </c>
      <c r="JA393" s="144">
        <v>0</v>
      </c>
      <c r="JB393" s="144">
        <v>0</v>
      </c>
      <c r="JC393" s="343">
        <f t="shared" si="314"/>
        <v>0</v>
      </c>
      <c r="JD393" s="144">
        <v>0</v>
      </c>
      <c r="JE393" s="144">
        <v>0</v>
      </c>
      <c r="JF393" s="362">
        <f t="shared" si="315"/>
        <v>0</v>
      </c>
      <c r="JG393" s="144">
        <v>0</v>
      </c>
      <c r="JH393" s="144">
        <v>0</v>
      </c>
      <c r="JI393" s="144">
        <v>0</v>
      </c>
      <c r="JJ393" s="144">
        <v>0</v>
      </c>
      <c r="JK393" s="144">
        <v>0</v>
      </c>
      <c r="JL393" s="144">
        <v>0</v>
      </c>
      <c r="JM393" s="144">
        <v>0</v>
      </c>
      <c r="JN393" s="341">
        <f t="shared" si="316"/>
        <v>0</v>
      </c>
      <c r="JO393" s="144">
        <v>0</v>
      </c>
      <c r="JP393" s="144">
        <v>0</v>
      </c>
      <c r="JQ393" s="144">
        <v>0</v>
      </c>
      <c r="JR393" s="144">
        <v>0</v>
      </c>
      <c r="JS393" s="144">
        <v>0</v>
      </c>
      <c r="JT393" s="144">
        <v>0</v>
      </c>
      <c r="JU393" s="144">
        <v>0</v>
      </c>
      <c r="JV393" s="341">
        <f t="shared" si="317"/>
        <v>0</v>
      </c>
      <c r="JW393" s="144">
        <v>0</v>
      </c>
      <c r="JX393" s="144">
        <v>0</v>
      </c>
      <c r="JY393" s="144">
        <v>0</v>
      </c>
      <c r="JZ393" s="144">
        <v>0</v>
      </c>
      <c r="KA393" s="144">
        <v>0</v>
      </c>
      <c r="KB393" s="144">
        <v>0</v>
      </c>
      <c r="KC393" s="144">
        <v>0</v>
      </c>
      <c r="KD393" s="144">
        <v>0</v>
      </c>
      <c r="KE393" s="144">
        <v>0</v>
      </c>
      <c r="KF393" s="144">
        <v>0</v>
      </c>
      <c r="KG393" s="144">
        <v>0</v>
      </c>
      <c r="KH393" s="144">
        <v>0</v>
      </c>
      <c r="KI393" s="144">
        <v>0</v>
      </c>
      <c r="KJ393" s="144">
        <v>0</v>
      </c>
      <c r="KK393" s="144">
        <v>0</v>
      </c>
      <c r="KL393" s="144">
        <v>0</v>
      </c>
      <c r="KM393" s="144">
        <v>0</v>
      </c>
      <c r="KN393" s="144">
        <v>0</v>
      </c>
      <c r="KO393" s="144">
        <v>0</v>
      </c>
      <c r="KP393" s="144">
        <v>0</v>
      </c>
      <c r="KQ393" s="144">
        <v>0</v>
      </c>
      <c r="KR393" s="144">
        <v>0</v>
      </c>
      <c r="KS393" s="144">
        <v>0</v>
      </c>
      <c r="KT393" s="144">
        <v>0</v>
      </c>
      <c r="KU393" s="144">
        <v>0</v>
      </c>
      <c r="KV393" s="144">
        <v>0</v>
      </c>
      <c r="KW393" s="144">
        <v>0</v>
      </c>
      <c r="KX393" s="144">
        <v>0</v>
      </c>
      <c r="KY393" s="144">
        <v>0</v>
      </c>
      <c r="KZ393" s="144">
        <v>0</v>
      </c>
      <c r="LA393" s="144">
        <v>0</v>
      </c>
      <c r="LB393" s="144">
        <v>0</v>
      </c>
      <c r="LC393" s="144">
        <v>0</v>
      </c>
      <c r="LD393" s="144">
        <v>0</v>
      </c>
      <c r="LE393" s="144">
        <v>0</v>
      </c>
      <c r="LF393" s="144">
        <v>0</v>
      </c>
      <c r="LG393" s="144">
        <v>0</v>
      </c>
      <c r="LH393" s="144">
        <v>0</v>
      </c>
      <c r="LI393" s="144">
        <v>0</v>
      </c>
      <c r="LJ393" s="144">
        <v>0</v>
      </c>
      <c r="LK393" s="144">
        <v>0</v>
      </c>
      <c r="LL393" s="144">
        <v>0</v>
      </c>
      <c r="LM393" s="144">
        <v>0</v>
      </c>
      <c r="LN393" s="144">
        <v>0</v>
      </c>
      <c r="LO393" s="144">
        <v>0</v>
      </c>
      <c r="LP393" s="144">
        <v>0</v>
      </c>
      <c r="LQ393" s="144">
        <v>0</v>
      </c>
      <c r="LR393" s="144">
        <v>0</v>
      </c>
      <c r="LS393" s="144">
        <v>0</v>
      </c>
      <c r="LT393" s="144">
        <v>0</v>
      </c>
      <c r="LU393" s="144">
        <v>0</v>
      </c>
      <c r="LV393" s="144">
        <v>0</v>
      </c>
      <c r="LW393" s="144">
        <v>0</v>
      </c>
      <c r="LX393" s="144">
        <v>0</v>
      </c>
      <c r="LY393" s="144">
        <v>0</v>
      </c>
      <c r="LZ393" s="144">
        <v>0</v>
      </c>
      <c r="MA393" s="144">
        <v>0</v>
      </c>
      <c r="MB393" s="144">
        <v>0</v>
      </c>
      <c r="MC393" s="144">
        <v>0</v>
      </c>
      <c r="MD393" s="144">
        <v>0</v>
      </c>
      <c r="ME393" s="144">
        <v>0</v>
      </c>
      <c r="MF393" s="144">
        <v>0</v>
      </c>
      <c r="MG393" s="144">
        <v>0</v>
      </c>
      <c r="MH393" s="144">
        <v>0</v>
      </c>
      <c r="MI393" s="144">
        <v>0</v>
      </c>
      <c r="MJ393" s="144">
        <v>0</v>
      </c>
      <c r="MK393" s="144">
        <v>0</v>
      </c>
      <c r="ML393" s="144">
        <v>0</v>
      </c>
      <c r="MM393" s="144">
        <v>0</v>
      </c>
      <c r="MN393" s="144">
        <v>0</v>
      </c>
      <c r="MO393" s="144">
        <v>0</v>
      </c>
      <c r="MP393" s="144">
        <v>0</v>
      </c>
      <c r="MQ393" s="144">
        <v>0</v>
      </c>
      <c r="MR393" s="144">
        <v>0</v>
      </c>
      <c r="MS393" s="144">
        <v>0</v>
      </c>
      <c r="MT393" s="144">
        <v>0</v>
      </c>
      <c r="MU393" s="144">
        <v>0</v>
      </c>
      <c r="MV393" s="144">
        <v>0</v>
      </c>
      <c r="MW393" s="144">
        <v>0</v>
      </c>
      <c r="MX393" s="144">
        <v>0</v>
      </c>
      <c r="MY393" s="144">
        <v>0</v>
      </c>
      <c r="MZ393" s="144">
        <v>0</v>
      </c>
      <c r="NA393" s="144">
        <v>0</v>
      </c>
      <c r="NB393" s="144">
        <v>0</v>
      </c>
      <c r="NC393" s="144">
        <v>0</v>
      </c>
      <c r="ND393" s="144">
        <v>0</v>
      </c>
      <c r="NE393" s="144">
        <v>0</v>
      </c>
      <c r="NF393" s="144">
        <v>0</v>
      </c>
      <c r="NG393" s="144">
        <v>0</v>
      </c>
      <c r="NH393" s="144">
        <v>0</v>
      </c>
      <c r="NI393" s="144">
        <v>0</v>
      </c>
      <c r="NJ393" s="144">
        <v>0</v>
      </c>
      <c r="NK393" s="144">
        <v>0</v>
      </c>
      <c r="NL393" s="144">
        <v>0</v>
      </c>
      <c r="NM393" s="144">
        <v>0</v>
      </c>
      <c r="NN393" s="144">
        <v>0</v>
      </c>
      <c r="NO393" s="144">
        <v>0</v>
      </c>
      <c r="NP393" s="144">
        <v>0</v>
      </c>
      <c r="NQ393" s="144">
        <v>0</v>
      </c>
      <c r="NR393" s="144">
        <v>0</v>
      </c>
      <c r="NS393" s="144">
        <v>0</v>
      </c>
      <c r="NT393" s="144">
        <v>0</v>
      </c>
      <c r="NU393" s="144">
        <v>0</v>
      </c>
      <c r="NV393" s="144">
        <v>0</v>
      </c>
      <c r="NW393" s="144">
        <v>0</v>
      </c>
      <c r="NX393" s="144">
        <v>0</v>
      </c>
      <c r="NY393" s="144">
        <v>0</v>
      </c>
      <c r="NZ393" s="144">
        <v>0</v>
      </c>
      <c r="OA393" s="144">
        <v>0</v>
      </c>
      <c r="OB393" s="144">
        <v>0</v>
      </c>
      <c r="OC393" s="144">
        <v>0</v>
      </c>
      <c r="OD393" s="144">
        <v>0</v>
      </c>
      <c r="OE393" s="144">
        <v>0</v>
      </c>
      <c r="OF393" s="144">
        <v>0</v>
      </c>
      <c r="OG393" s="144">
        <v>0</v>
      </c>
      <c r="OH393" s="144">
        <v>0</v>
      </c>
      <c r="OI393" s="144">
        <v>0</v>
      </c>
      <c r="OJ393" s="144">
        <v>0</v>
      </c>
      <c r="OK393" s="144">
        <v>0</v>
      </c>
      <c r="OL393" s="144">
        <v>0</v>
      </c>
      <c r="OM393" s="144">
        <v>0</v>
      </c>
      <c r="ON393" s="144">
        <v>0</v>
      </c>
      <c r="OO393" s="144">
        <v>0</v>
      </c>
      <c r="OP393" s="144">
        <v>0</v>
      </c>
      <c r="OQ393" s="144">
        <v>0</v>
      </c>
      <c r="OR393" s="144">
        <v>0</v>
      </c>
      <c r="OS393" s="144">
        <v>0</v>
      </c>
      <c r="OT393" s="144">
        <v>0</v>
      </c>
      <c r="OU393" s="144">
        <v>0</v>
      </c>
      <c r="OV393" s="144">
        <v>0</v>
      </c>
      <c r="OW393" s="144">
        <v>0</v>
      </c>
      <c r="OX393" s="473"/>
      <c r="OY393" s="473"/>
      <c r="OZ393" s="473"/>
      <c r="PA393" s="144">
        <v>0</v>
      </c>
    </row>
    <row r="394" spans="1:420" s="144" customFormat="1" x14ac:dyDescent="0.2">
      <c r="A394" s="55"/>
      <c r="B394" s="318">
        <v>10</v>
      </c>
      <c r="C394" s="319">
        <f t="shared" ca="1" si="312"/>
        <v>1</v>
      </c>
      <c r="D394" s="322"/>
      <c r="E394" s="322"/>
      <c r="F394" s="322"/>
      <c r="G394" s="144">
        <v>0</v>
      </c>
      <c r="H394" s="144">
        <v>0</v>
      </c>
      <c r="I394" s="343">
        <v>0</v>
      </c>
      <c r="J394" s="144">
        <v>0</v>
      </c>
      <c r="K394" s="144">
        <v>0</v>
      </c>
      <c r="L394" s="144">
        <v>0</v>
      </c>
      <c r="M394" s="144">
        <v>0</v>
      </c>
      <c r="N394" s="144">
        <v>0</v>
      </c>
      <c r="O394" s="144">
        <v>0</v>
      </c>
      <c r="P394" s="144">
        <v>0</v>
      </c>
      <c r="Q394" s="144">
        <v>0</v>
      </c>
      <c r="R394" s="144">
        <v>0</v>
      </c>
      <c r="S394" s="144">
        <v>0</v>
      </c>
      <c r="T394" s="144">
        <v>0</v>
      </c>
      <c r="U394" s="144">
        <v>0</v>
      </c>
      <c r="V394" s="144">
        <v>0</v>
      </c>
      <c r="W394" s="144">
        <v>0</v>
      </c>
      <c r="X394" s="144">
        <v>0</v>
      </c>
      <c r="Y394" s="144">
        <v>0</v>
      </c>
      <c r="Z394" s="144">
        <v>0</v>
      </c>
      <c r="AA394" s="144">
        <v>0</v>
      </c>
      <c r="AB394" s="144">
        <v>0</v>
      </c>
      <c r="AC394" s="144">
        <v>0</v>
      </c>
      <c r="AD394" s="144">
        <v>0</v>
      </c>
      <c r="AE394" s="144">
        <v>0</v>
      </c>
      <c r="AF394" s="144">
        <v>0</v>
      </c>
      <c r="AG394" s="144">
        <v>0</v>
      </c>
      <c r="AH394" s="144">
        <v>0</v>
      </c>
      <c r="AI394" s="144">
        <v>0</v>
      </c>
      <c r="AJ394" s="144">
        <v>0</v>
      </c>
      <c r="AK394" s="144">
        <v>0</v>
      </c>
      <c r="AL394" s="144">
        <v>0</v>
      </c>
      <c r="AM394" s="144">
        <v>0</v>
      </c>
      <c r="AN394" s="144">
        <v>0</v>
      </c>
      <c r="AO394" s="144">
        <v>0</v>
      </c>
      <c r="AP394" s="363">
        <v>0</v>
      </c>
      <c r="AQ394" s="144">
        <v>0</v>
      </c>
      <c r="AR394" s="144">
        <v>0</v>
      </c>
      <c r="AS394" s="144">
        <v>0</v>
      </c>
      <c r="AT394" s="144">
        <v>0</v>
      </c>
      <c r="AU394" s="144">
        <v>0</v>
      </c>
      <c r="AV394" s="144">
        <v>0</v>
      </c>
      <c r="AW394" s="144">
        <v>0</v>
      </c>
      <c r="AX394" s="144">
        <v>0</v>
      </c>
      <c r="AY394" s="144">
        <v>0</v>
      </c>
      <c r="AZ394" s="144">
        <v>0</v>
      </c>
      <c r="BA394" s="144">
        <v>0</v>
      </c>
      <c r="BB394" s="144">
        <v>0</v>
      </c>
      <c r="BC394" s="144">
        <v>0</v>
      </c>
      <c r="BD394" s="144">
        <v>0</v>
      </c>
      <c r="BE394" s="144">
        <v>0</v>
      </c>
      <c r="BF394" s="144">
        <v>0</v>
      </c>
      <c r="BG394" s="144">
        <v>0</v>
      </c>
      <c r="BH394" s="144">
        <v>0</v>
      </c>
      <c r="BI394" s="144">
        <v>0</v>
      </c>
      <c r="BJ394" s="144">
        <v>0</v>
      </c>
      <c r="BK394" s="144">
        <v>0</v>
      </c>
      <c r="BL394" s="144">
        <v>0</v>
      </c>
      <c r="BM394" s="144">
        <v>0</v>
      </c>
      <c r="BN394" s="144">
        <v>0</v>
      </c>
      <c r="BO394" s="144">
        <v>0</v>
      </c>
      <c r="BP394" s="144">
        <v>0</v>
      </c>
      <c r="BQ394" s="144">
        <v>0</v>
      </c>
      <c r="BR394" s="144">
        <v>0</v>
      </c>
      <c r="BS394" s="144">
        <v>1</v>
      </c>
      <c r="BT394" s="144">
        <v>1</v>
      </c>
      <c r="BU394" s="144">
        <v>1</v>
      </c>
      <c r="BV394" s="144">
        <v>1</v>
      </c>
      <c r="BW394" s="144">
        <v>0</v>
      </c>
      <c r="BX394" s="144">
        <v>0</v>
      </c>
      <c r="BY394" s="144">
        <v>0</v>
      </c>
      <c r="BZ394" s="144">
        <v>0</v>
      </c>
      <c r="CA394" s="144">
        <v>0</v>
      </c>
      <c r="CB394" s="144">
        <v>0</v>
      </c>
      <c r="CC394" s="329">
        <v>0</v>
      </c>
      <c r="CD394" s="329">
        <v>0</v>
      </c>
      <c r="CE394" s="329">
        <v>0</v>
      </c>
      <c r="CF394" s="329">
        <v>0</v>
      </c>
      <c r="CG394" s="144">
        <v>0</v>
      </c>
      <c r="CH394" s="144">
        <v>0</v>
      </c>
      <c r="CI394" s="329">
        <v>0</v>
      </c>
      <c r="CJ394" s="144">
        <v>0</v>
      </c>
      <c r="CK394" s="144">
        <v>0</v>
      </c>
      <c r="CL394" s="144">
        <v>0</v>
      </c>
      <c r="CM394" s="144">
        <v>0</v>
      </c>
      <c r="CN394" s="144">
        <v>0</v>
      </c>
      <c r="CO394" s="144">
        <v>0</v>
      </c>
      <c r="CP394" s="144">
        <v>0</v>
      </c>
      <c r="CQ394" s="144">
        <v>0</v>
      </c>
      <c r="CR394" s="144">
        <v>0</v>
      </c>
      <c r="CS394" s="144">
        <v>0</v>
      </c>
      <c r="CT394" s="144">
        <v>0</v>
      </c>
      <c r="CU394" s="144">
        <v>0</v>
      </c>
      <c r="CV394" s="144">
        <v>0</v>
      </c>
      <c r="CW394" s="144">
        <v>0</v>
      </c>
      <c r="CX394" s="144">
        <v>0</v>
      </c>
      <c r="CY394" s="144">
        <v>0</v>
      </c>
      <c r="CZ394" s="144">
        <v>0</v>
      </c>
      <c r="DA394" s="144">
        <v>0</v>
      </c>
      <c r="DB394" s="144">
        <v>0</v>
      </c>
      <c r="DC394" s="144">
        <v>0</v>
      </c>
      <c r="DD394" s="144">
        <v>0</v>
      </c>
      <c r="DE394" s="144">
        <v>0</v>
      </c>
      <c r="DF394" s="144">
        <v>0</v>
      </c>
      <c r="DG394" s="144">
        <v>0</v>
      </c>
      <c r="DH394" s="144">
        <v>0</v>
      </c>
      <c r="DI394" s="144">
        <v>0</v>
      </c>
      <c r="DJ394" s="144">
        <v>0</v>
      </c>
      <c r="DK394" s="144">
        <v>0</v>
      </c>
      <c r="DL394" s="144">
        <v>0</v>
      </c>
      <c r="DM394" s="144">
        <v>0</v>
      </c>
      <c r="DN394" s="144">
        <v>0</v>
      </c>
      <c r="DO394" s="144">
        <v>0</v>
      </c>
      <c r="DP394" s="144">
        <v>0</v>
      </c>
      <c r="DQ394" s="144">
        <v>0</v>
      </c>
      <c r="DR394" s="144">
        <v>0</v>
      </c>
      <c r="DS394" s="144">
        <v>0</v>
      </c>
      <c r="EA394" s="329"/>
      <c r="EB394" s="329"/>
      <c r="EC394" s="329"/>
      <c r="ED394" s="329"/>
      <c r="EE394" s="329"/>
      <c r="EF394" s="329"/>
      <c r="EG394" s="329"/>
      <c r="EH394" s="329"/>
      <c r="EI394" s="329"/>
      <c r="EJ394" s="329"/>
      <c r="EK394" s="329"/>
      <c r="EL394" s="329"/>
      <c r="EM394" s="329"/>
      <c r="EN394" s="329"/>
      <c r="EP394" s="329"/>
      <c r="EQ394" s="329"/>
      <c r="ER394" s="329"/>
      <c r="ES394" s="329"/>
      <c r="ET394" s="329"/>
      <c r="EU394" s="329"/>
      <c r="EV394" s="329"/>
      <c r="EW394" s="329"/>
      <c r="EX394" s="329"/>
      <c r="EY394" s="329"/>
      <c r="EZ394" s="329"/>
      <c r="FA394" s="329"/>
      <c r="FB394" s="329"/>
      <c r="FD394" s="329"/>
      <c r="FE394" s="329"/>
      <c r="FF394" s="329"/>
      <c r="FG394" s="329"/>
      <c r="FH394" s="329"/>
      <c r="FI394" s="329"/>
      <c r="FJ394" s="329"/>
      <c r="FL394" s="329"/>
      <c r="FM394" s="329"/>
      <c r="FN394" s="144">
        <v>0</v>
      </c>
      <c r="FQ394">
        <v>0</v>
      </c>
      <c r="FR394" s="144">
        <v>0</v>
      </c>
      <c r="FS394" s="144">
        <v>0</v>
      </c>
      <c r="FT394" s="144">
        <v>0</v>
      </c>
      <c r="FU394" s="144">
        <v>0</v>
      </c>
      <c r="FV394" s="144">
        <v>0</v>
      </c>
      <c r="FW394" s="144">
        <v>0</v>
      </c>
      <c r="FX394" s="144">
        <v>0</v>
      </c>
      <c r="FY394" s="144">
        <v>0</v>
      </c>
      <c r="FZ394" s="144">
        <v>0</v>
      </c>
      <c r="GA394" s="144">
        <v>0</v>
      </c>
      <c r="GB394" s="329">
        <v>0</v>
      </c>
      <c r="GC394" s="329">
        <v>0</v>
      </c>
      <c r="GD394" s="329">
        <v>0</v>
      </c>
      <c r="GE394" s="329">
        <v>0</v>
      </c>
      <c r="GF394" s="329">
        <v>0</v>
      </c>
      <c r="GG394" s="329">
        <v>0</v>
      </c>
      <c r="GH394" s="329">
        <v>0</v>
      </c>
      <c r="GI394" s="329">
        <v>0</v>
      </c>
      <c r="GJ394" s="329">
        <v>0</v>
      </c>
      <c r="GK394" s="329">
        <v>0</v>
      </c>
      <c r="GL394" s="329">
        <v>0</v>
      </c>
      <c r="GM394" s="329">
        <v>0</v>
      </c>
      <c r="GN394" s="329">
        <v>0</v>
      </c>
      <c r="GO394" s="329">
        <v>0</v>
      </c>
      <c r="GP394" s="144">
        <v>0</v>
      </c>
      <c r="GQ394" s="329">
        <v>0</v>
      </c>
      <c r="GR394" s="329">
        <v>0</v>
      </c>
      <c r="GS394" s="329">
        <v>0</v>
      </c>
      <c r="GT394" s="329">
        <v>0</v>
      </c>
      <c r="GU394" s="329">
        <v>0</v>
      </c>
      <c r="GV394" s="144">
        <v>0</v>
      </c>
      <c r="GW394" s="144">
        <v>0</v>
      </c>
      <c r="GX394" s="144">
        <v>0</v>
      </c>
      <c r="GY394" s="144">
        <v>0</v>
      </c>
      <c r="GZ394" s="144">
        <v>0</v>
      </c>
      <c r="HA394" s="144">
        <v>0</v>
      </c>
      <c r="HB394" s="144">
        <v>0</v>
      </c>
      <c r="HC394" s="144">
        <v>0</v>
      </c>
      <c r="HD394" s="144">
        <v>0</v>
      </c>
      <c r="HE394" s="144">
        <v>0</v>
      </c>
      <c r="HF394" s="144">
        <v>0</v>
      </c>
      <c r="HG394" s="144">
        <v>0</v>
      </c>
      <c r="HH394" s="144">
        <v>0</v>
      </c>
      <c r="HI394" s="144">
        <v>0</v>
      </c>
      <c r="HJ394" s="144">
        <v>0</v>
      </c>
      <c r="HK394" s="144">
        <v>0</v>
      </c>
      <c r="HL394" s="144">
        <v>0</v>
      </c>
      <c r="HM394" s="144">
        <v>0</v>
      </c>
      <c r="HN394" s="144">
        <v>0</v>
      </c>
      <c r="HO394" s="144">
        <v>0</v>
      </c>
      <c r="HP394" s="144">
        <v>0</v>
      </c>
      <c r="HQ394" s="144">
        <v>0</v>
      </c>
      <c r="HR394" s="144">
        <v>0</v>
      </c>
      <c r="HS394" s="144">
        <v>0</v>
      </c>
      <c r="HT394" s="144">
        <v>0</v>
      </c>
      <c r="HU394" s="144">
        <v>0</v>
      </c>
      <c r="HV394" s="144">
        <v>0</v>
      </c>
      <c r="HW394" s="144">
        <v>0</v>
      </c>
      <c r="HX394" s="144">
        <v>0</v>
      </c>
      <c r="HY394" s="144">
        <v>0</v>
      </c>
      <c r="HZ394" s="144">
        <v>0</v>
      </c>
      <c r="IA394" s="144">
        <v>0</v>
      </c>
      <c r="IB394" s="144">
        <v>0</v>
      </c>
      <c r="IC394" s="144">
        <v>0</v>
      </c>
      <c r="ID394" s="144">
        <v>0</v>
      </c>
      <c r="IE394" s="144">
        <v>0</v>
      </c>
      <c r="IF394" s="144">
        <v>0</v>
      </c>
      <c r="IG394" s="144">
        <v>0</v>
      </c>
      <c r="IH394" s="144">
        <v>0</v>
      </c>
      <c r="II394" s="144">
        <v>0</v>
      </c>
      <c r="IJ394" s="144">
        <v>0</v>
      </c>
      <c r="IK394" s="144">
        <v>0</v>
      </c>
      <c r="IL394" s="144">
        <v>0</v>
      </c>
      <c r="IM394" s="144">
        <v>0</v>
      </c>
      <c r="IN394" s="341">
        <f t="shared" si="313"/>
        <v>0</v>
      </c>
      <c r="IO394" s="144">
        <v>0</v>
      </c>
      <c r="IP394" s="144">
        <v>0</v>
      </c>
      <c r="IQ394" s="144">
        <v>0</v>
      </c>
      <c r="IR394" s="144">
        <v>0</v>
      </c>
      <c r="IS394" s="144">
        <v>0</v>
      </c>
      <c r="IT394" s="144">
        <v>0</v>
      </c>
      <c r="IU394" s="144">
        <v>0</v>
      </c>
      <c r="IV394" s="144">
        <v>0</v>
      </c>
      <c r="IW394" s="144">
        <v>0</v>
      </c>
      <c r="IX394" s="144">
        <v>0</v>
      </c>
      <c r="IY394" s="144">
        <v>0</v>
      </c>
      <c r="IZ394" s="144">
        <v>0</v>
      </c>
      <c r="JA394" s="144">
        <v>0</v>
      </c>
      <c r="JB394" s="144">
        <v>0</v>
      </c>
      <c r="JC394" s="343">
        <f t="shared" si="314"/>
        <v>0</v>
      </c>
      <c r="JD394" s="144">
        <v>0</v>
      </c>
      <c r="JE394" s="144">
        <v>0</v>
      </c>
      <c r="JF394" s="362">
        <f t="shared" si="315"/>
        <v>0</v>
      </c>
      <c r="JG394" s="144">
        <v>0</v>
      </c>
      <c r="JH394" s="144">
        <v>0</v>
      </c>
      <c r="JI394" s="144">
        <v>0</v>
      </c>
      <c r="JJ394" s="144">
        <v>0</v>
      </c>
      <c r="JK394" s="144">
        <v>0</v>
      </c>
      <c r="JL394" s="144">
        <v>0</v>
      </c>
      <c r="JM394" s="144">
        <v>0</v>
      </c>
      <c r="JN394" s="341">
        <f t="shared" si="316"/>
        <v>0</v>
      </c>
      <c r="JO394" s="144">
        <v>0</v>
      </c>
      <c r="JP394" s="144">
        <v>0</v>
      </c>
      <c r="JQ394" s="144">
        <v>0</v>
      </c>
      <c r="JR394" s="144">
        <v>0</v>
      </c>
      <c r="JS394" s="144">
        <v>0</v>
      </c>
      <c r="JT394" s="144">
        <v>0</v>
      </c>
      <c r="JU394" s="144">
        <v>0</v>
      </c>
      <c r="JV394" s="341">
        <f t="shared" si="317"/>
        <v>0</v>
      </c>
      <c r="JW394" s="144">
        <v>0</v>
      </c>
      <c r="JX394" s="144">
        <v>0</v>
      </c>
      <c r="JY394" s="144">
        <v>0</v>
      </c>
      <c r="JZ394" s="144">
        <v>0</v>
      </c>
      <c r="KA394" s="144">
        <v>0</v>
      </c>
      <c r="KB394" s="144">
        <v>0</v>
      </c>
      <c r="KC394" s="144">
        <v>0</v>
      </c>
      <c r="KD394" s="144">
        <v>0</v>
      </c>
      <c r="KE394" s="144">
        <v>0</v>
      </c>
      <c r="KF394" s="144">
        <v>0</v>
      </c>
      <c r="KG394" s="144">
        <v>0</v>
      </c>
      <c r="KH394" s="144">
        <v>0</v>
      </c>
      <c r="KI394" s="144">
        <v>0</v>
      </c>
      <c r="KJ394" s="144">
        <v>0</v>
      </c>
      <c r="KK394" s="144">
        <v>0</v>
      </c>
      <c r="KL394" s="144">
        <v>0</v>
      </c>
      <c r="KM394" s="144">
        <v>0</v>
      </c>
      <c r="KN394" s="144">
        <v>0</v>
      </c>
      <c r="KO394" s="144">
        <v>0</v>
      </c>
      <c r="KP394" s="144">
        <v>0</v>
      </c>
      <c r="KQ394" s="144">
        <v>0</v>
      </c>
      <c r="KR394" s="144">
        <v>0</v>
      </c>
      <c r="KS394" s="144">
        <v>0</v>
      </c>
      <c r="KT394" s="144">
        <v>0</v>
      </c>
      <c r="KU394" s="144">
        <v>0</v>
      </c>
      <c r="KV394" s="144">
        <v>0</v>
      </c>
      <c r="KW394" s="144">
        <v>0</v>
      </c>
      <c r="KX394" s="144">
        <v>0</v>
      </c>
      <c r="KY394" s="144">
        <v>0</v>
      </c>
      <c r="KZ394" s="144">
        <v>1</v>
      </c>
      <c r="LA394" s="144">
        <v>1</v>
      </c>
      <c r="LB394" s="144">
        <v>1</v>
      </c>
      <c r="LC394" s="144">
        <v>0</v>
      </c>
      <c r="LD394" s="144">
        <v>0</v>
      </c>
      <c r="LE394" s="144">
        <v>0</v>
      </c>
      <c r="LF394" s="144">
        <v>0</v>
      </c>
      <c r="LG394" s="144">
        <v>0</v>
      </c>
      <c r="LH394" s="144">
        <v>0</v>
      </c>
      <c r="LI394" s="144">
        <v>2</v>
      </c>
      <c r="LJ394" s="144">
        <v>2</v>
      </c>
      <c r="LK394" s="144">
        <v>2</v>
      </c>
      <c r="LL394" s="144">
        <v>2</v>
      </c>
      <c r="LM394" s="144">
        <v>2</v>
      </c>
      <c r="LN394" s="144">
        <v>2</v>
      </c>
      <c r="LO394" s="144">
        <v>2</v>
      </c>
      <c r="LP394" s="144">
        <v>2</v>
      </c>
      <c r="LQ394" s="144">
        <v>2</v>
      </c>
      <c r="LR394" s="144">
        <v>2</v>
      </c>
      <c r="LS394" s="144">
        <v>2</v>
      </c>
      <c r="LT394" s="144">
        <v>2</v>
      </c>
      <c r="LU394" s="144">
        <v>2</v>
      </c>
      <c r="LV394" s="144">
        <v>2</v>
      </c>
      <c r="LW394" s="144">
        <v>2</v>
      </c>
      <c r="LX394" s="144">
        <v>2</v>
      </c>
      <c r="LY394" s="144">
        <v>2</v>
      </c>
      <c r="LZ394" s="144">
        <v>2</v>
      </c>
      <c r="MA394" s="144">
        <v>2</v>
      </c>
      <c r="MB394" s="144">
        <v>2</v>
      </c>
      <c r="MC394" s="144">
        <v>2</v>
      </c>
      <c r="MD394" s="144">
        <v>0</v>
      </c>
      <c r="ME394" s="144">
        <v>0</v>
      </c>
      <c r="MF394" s="144">
        <v>0</v>
      </c>
      <c r="MG394" s="144">
        <v>0</v>
      </c>
      <c r="MH394" s="144">
        <v>0</v>
      </c>
      <c r="MI394" s="144">
        <v>0</v>
      </c>
      <c r="MJ394" s="144">
        <v>0</v>
      </c>
      <c r="MK394" s="144">
        <v>0</v>
      </c>
      <c r="ML394" s="144">
        <v>2</v>
      </c>
      <c r="MM394" s="144">
        <v>2</v>
      </c>
      <c r="MN394" s="144">
        <v>2</v>
      </c>
      <c r="MO394" s="144">
        <v>2</v>
      </c>
      <c r="MP394" s="144">
        <v>2</v>
      </c>
      <c r="MQ394" s="144">
        <v>2</v>
      </c>
      <c r="MR394" s="144">
        <v>2</v>
      </c>
      <c r="MS394" s="144">
        <v>2</v>
      </c>
      <c r="MT394" s="144">
        <v>2</v>
      </c>
      <c r="MU394" s="144">
        <v>2</v>
      </c>
      <c r="MV394" s="144">
        <v>2</v>
      </c>
      <c r="MW394" s="144">
        <v>2</v>
      </c>
      <c r="MX394" s="144">
        <v>2</v>
      </c>
      <c r="MY394" s="144">
        <v>0</v>
      </c>
      <c r="MZ394" s="144">
        <v>0</v>
      </c>
      <c r="NA394" s="144">
        <v>0</v>
      </c>
      <c r="NB394" s="144">
        <v>0</v>
      </c>
      <c r="NC394" s="144">
        <v>0</v>
      </c>
      <c r="ND394" s="144">
        <v>0</v>
      </c>
      <c r="NE394" s="144">
        <v>0</v>
      </c>
      <c r="NF394" s="144">
        <v>0</v>
      </c>
      <c r="NG394" s="144">
        <v>0</v>
      </c>
      <c r="NH394" s="144">
        <v>0</v>
      </c>
      <c r="NI394" s="144">
        <v>0</v>
      </c>
      <c r="NJ394" s="144">
        <v>0</v>
      </c>
      <c r="NK394" s="144">
        <v>0</v>
      </c>
      <c r="NL394" s="144">
        <v>0</v>
      </c>
      <c r="NM394" s="144">
        <v>1</v>
      </c>
      <c r="NN394" s="144">
        <v>1</v>
      </c>
      <c r="NO394" s="144">
        <v>1</v>
      </c>
      <c r="NP394" s="144">
        <v>1</v>
      </c>
      <c r="NQ394" s="144">
        <v>1</v>
      </c>
      <c r="NR394" s="144">
        <v>1</v>
      </c>
      <c r="NS394" s="144">
        <v>1</v>
      </c>
      <c r="NT394" s="144">
        <v>1</v>
      </c>
      <c r="NU394" s="144">
        <v>1</v>
      </c>
      <c r="NV394" s="144">
        <v>1</v>
      </c>
      <c r="NW394" s="144">
        <v>1</v>
      </c>
      <c r="NX394" s="144">
        <v>1</v>
      </c>
      <c r="NY394" s="144">
        <v>1</v>
      </c>
      <c r="NZ394" s="144">
        <v>1</v>
      </c>
      <c r="OA394" s="144">
        <v>1</v>
      </c>
      <c r="OB394" s="144">
        <v>1</v>
      </c>
      <c r="OC394" s="144">
        <v>0</v>
      </c>
      <c r="OD394" s="144">
        <v>0</v>
      </c>
      <c r="OE394" s="144">
        <v>0</v>
      </c>
      <c r="OF394" s="144">
        <v>0</v>
      </c>
      <c r="OG394" s="144">
        <v>0</v>
      </c>
      <c r="OH394" s="144">
        <v>0</v>
      </c>
      <c r="OI394" s="144">
        <v>0</v>
      </c>
      <c r="OJ394" s="144">
        <v>0</v>
      </c>
      <c r="OK394" s="144">
        <v>0</v>
      </c>
      <c r="OL394" s="144">
        <v>0</v>
      </c>
      <c r="OM394" s="144">
        <v>1</v>
      </c>
      <c r="ON394" s="144">
        <v>1</v>
      </c>
      <c r="OO394" s="144">
        <v>1</v>
      </c>
      <c r="OP394" s="144">
        <v>1</v>
      </c>
      <c r="OQ394" s="144">
        <v>1</v>
      </c>
      <c r="OR394" s="144">
        <v>1</v>
      </c>
      <c r="OS394" s="144">
        <v>1</v>
      </c>
      <c r="OT394" s="144">
        <v>1</v>
      </c>
      <c r="OU394" s="144">
        <v>1</v>
      </c>
      <c r="OV394" s="473">
        <v>1</v>
      </c>
      <c r="OW394" s="144">
        <v>1</v>
      </c>
      <c r="OX394" s="473">
        <v>1</v>
      </c>
      <c r="OY394" s="473">
        <v>1</v>
      </c>
      <c r="OZ394" s="473">
        <v>1</v>
      </c>
      <c r="PA394" s="379">
        <v>0</v>
      </c>
      <c r="PB394" s="144">
        <v>1</v>
      </c>
      <c r="PC394" s="144">
        <v>1</v>
      </c>
      <c r="PD394" s="144">
        <v>1</v>
      </c>
    </row>
    <row r="395" spans="1:420" s="144" customFormat="1" x14ac:dyDescent="0.2">
      <c r="A395" s="318"/>
      <c r="B395" s="318">
        <v>11</v>
      </c>
      <c r="C395" s="319">
        <f t="shared" ca="1" si="312"/>
        <v>0</v>
      </c>
      <c r="D395" s="322"/>
      <c r="E395" s="322"/>
      <c r="F395" s="322"/>
      <c r="G395" s="144">
        <v>1</v>
      </c>
      <c r="H395" s="144">
        <v>1</v>
      </c>
      <c r="I395" s="343">
        <v>1</v>
      </c>
      <c r="J395" s="144">
        <v>1</v>
      </c>
      <c r="K395" s="144">
        <v>1</v>
      </c>
      <c r="L395" s="144">
        <v>1</v>
      </c>
      <c r="M395" s="144">
        <v>1</v>
      </c>
      <c r="N395" s="144">
        <v>1</v>
      </c>
      <c r="O395" s="144">
        <v>1</v>
      </c>
      <c r="P395" s="144">
        <v>1</v>
      </c>
      <c r="Q395" s="144">
        <v>1</v>
      </c>
      <c r="R395" s="144">
        <v>1</v>
      </c>
      <c r="S395" s="144">
        <v>1</v>
      </c>
      <c r="T395" s="144">
        <v>1</v>
      </c>
      <c r="U395" s="144">
        <v>1</v>
      </c>
      <c r="V395" s="144">
        <v>1</v>
      </c>
      <c r="W395" s="144">
        <v>1</v>
      </c>
      <c r="X395" s="144">
        <v>1</v>
      </c>
      <c r="Y395" s="144">
        <v>1</v>
      </c>
      <c r="Z395" s="144">
        <v>1</v>
      </c>
      <c r="AA395" s="144">
        <v>1</v>
      </c>
      <c r="AB395" s="144">
        <v>1</v>
      </c>
      <c r="AC395" s="144">
        <v>1</v>
      </c>
      <c r="AD395" s="144">
        <v>0</v>
      </c>
      <c r="AE395" s="144">
        <v>0</v>
      </c>
      <c r="AF395" s="144">
        <v>0</v>
      </c>
      <c r="AG395" s="144">
        <v>0</v>
      </c>
      <c r="AH395" s="144">
        <v>0</v>
      </c>
      <c r="AI395" s="144">
        <v>0</v>
      </c>
      <c r="AJ395" s="144">
        <v>0</v>
      </c>
      <c r="AK395" s="144">
        <v>0</v>
      </c>
      <c r="AL395" s="144">
        <v>0</v>
      </c>
      <c r="AM395" s="144">
        <v>0</v>
      </c>
      <c r="AN395" s="144">
        <v>0</v>
      </c>
      <c r="AO395" s="144">
        <v>0</v>
      </c>
      <c r="AP395" s="363">
        <v>0</v>
      </c>
      <c r="AQ395" s="144">
        <v>0</v>
      </c>
      <c r="AR395" s="144">
        <v>0</v>
      </c>
      <c r="AS395" s="144">
        <v>0</v>
      </c>
      <c r="AT395" s="144">
        <v>0</v>
      </c>
      <c r="AU395" s="144">
        <v>0</v>
      </c>
      <c r="AV395" s="144">
        <v>0</v>
      </c>
      <c r="AW395" s="144">
        <v>0</v>
      </c>
      <c r="AX395" s="144">
        <v>0</v>
      </c>
      <c r="AY395" s="144">
        <v>0</v>
      </c>
      <c r="AZ395" s="144">
        <v>0</v>
      </c>
      <c r="BA395" s="144">
        <v>0</v>
      </c>
      <c r="BB395" s="144">
        <v>0</v>
      </c>
      <c r="BC395" s="144">
        <v>0</v>
      </c>
      <c r="BD395" s="144">
        <v>0</v>
      </c>
      <c r="BE395" s="144">
        <v>0</v>
      </c>
      <c r="BF395" s="144">
        <v>0</v>
      </c>
      <c r="BG395" s="144">
        <v>0</v>
      </c>
      <c r="BH395" s="144">
        <v>0</v>
      </c>
      <c r="BI395" s="144">
        <v>0</v>
      </c>
      <c r="BJ395" s="144">
        <v>0</v>
      </c>
      <c r="BK395" s="144">
        <v>0</v>
      </c>
      <c r="BL395" s="144">
        <v>0</v>
      </c>
      <c r="BM395" s="144">
        <v>0</v>
      </c>
      <c r="BN395" s="144">
        <v>0</v>
      </c>
      <c r="BO395" s="144">
        <v>0</v>
      </c>
      <c r="BP395" s="144">
        <v>0</v>
      </c>
      <c r="BQ395" s="144">
        <v>0</v>
      </c>
      <c r="BR395" s="144">
        <v>0</v>
      </c>
      <c r="BS395" s="144">
        <v>0</v>
      </c>
      <c r="BT395" s="144">
        <v>0</v>
      </c>
      <c r="BU395" s="144">
        <v>0</v>
      </c>
      <c r="BV395" s="144">
        <v>0</v>
      </c>
      <c r="BW395" s="144">
        <v>0</v>
      </c>
      <c r="BX395" s="144">
        <v>0</v>
      </c>
      <c r="BY395" s="144">
        <v>0</v>
      </c>
      <c r="BZ395" s="144">
        <v>0</v>
      </c>
      <c r="CA395" s="144">
        <v>0</v>
      </c>
      <c r="CB395" s="144">
        <v>0</v>
      </c>
      <c r="CC395" s="329">
        <v>0</v>
      </c>
      <c r="CD395" s="329">
        <v>0</v>
      </c>
      <c r="CE395" s="329">
        <v>0</v>
      </c>
      <c r="CF395" s="329">
        <v>0</v>
      </c>
      <c r="CG395" s="144">
        <v>0</v>
      </c>
      <c r="CH395" s="144">
        <v>0</v>
      </c>
      <c r="CI395" s="329">
        <v>0</v>
      </c>
      <c r="CJ395" s="144">
        <v>0</v>
      </c>
      <c r="CK395" s="144">
        <v>0</v>
      </c>
      <c r="CL395" s="144">
        <v>0</v>
      </c>
      <c r="CM395" s="144">
        <v>0</v>
      </c>
      <c r="CN395" s="144">
        <v>0</v>
      </c>
      <c r="CO395" s="144">
        <v>0</v>
      </c>
      <c r="CP395" s="144">
        <v>0</v>
      </c>
      <c r="CQ395" s="144">
        <v>0</v>
      </c>
      <c r="CR395" s="144">
        <v>0</v>
      </c>
      <c r="CS395" s="144">
        <v>0</v>
      </c>
      <c r="CT395" s="144">
        <v>0</v>
      </c>
      <c r="CU395" s="144">
        <v>0</v>
      </c>
      <c r="CV395" s="144">
        <v>0</v>
      </c>
      <c r="CW395" s="144">
        <v>0</v>
      </c>
      <c r="CX395" s="144">
        <v>0</v>
      </c>
      <c r="CY395" s="144">
        <v>0</v>
      </c>
      <c r="CZ395" s="144">
        <v>0</v>
      </c>
      <c r="DA395" s="144">
        <v>0</v>
      </c>
      <c r="DB395" s="144">
        <v>0</v>
      </c>
      <c r="DC395" s="144">
        <v>0</v>
      </c>
      <c r="DD395" s="144">
        <v>0</v>
      </c>
      <c r="DE395" s="144">
        <v>0</v>
      </c>
      <c r="DF395" s="144">
        <v>0</v>
      </c>
      <c r="DG395" s="144">
        <v>0</v>
      </c>
      <c r="DH395" s="144">
        <v>0</v>
      </c>
      <c r="DI395" s="144">
        <v>0</v>
      </c>
      <c r="DJ395" s="144">
        <v>0</v>
      </c>
      <c r="DK395" s="144">
        <v>0</v>
      </c>
      <c r="DL395" s="144">
        <v>0</v>
      </c>
      <c r="DM395" s="144">
        <v>0</v>
      </c>
      <c r="DN395" s="144">
        <v>0</v>
      </c>
      <c r="DO395" s="144">
        <v>0</v>
      </c>
      <c r="DP395" s="144">
        <v>0</v>
      </c>
      <c r="DQ395" s="144">
        <v>0</v>
      </c>
      <c r="DR395" s="144">
        <v>0</v>
      </c>
      <c r="DS395" s="144">
        <v>0</v>
      </c>
      <c r="EA395" s="329"/>
      <c r="EB395" s="329"/>
      <c r="EC395" s="329"/>
      <c r="ED395" s="329"/>
      <c r="EE395" s="329"/>
      <c r="EF395" s="329"/>
      <c r="EG395" s="329"/>
      <c r="EH395" s="329"/>
      <c r="EI395" s="329"/>
      <c r="EJ395" s="329"/>
      <c r="EK395" s="329"/>
      <c r="EL395" s="329"/>
      <c r="EM395" s="329"/>
      <c r="EN395" s="329"/>
      <c r="EP395" s="329"/>
      <c r="EQ395" s="329"/>
      <c r="ER395" s="329"/>
      <c r="ES395" s="329"/>
      <c r="ET395" s="329"/>
      <c r="EU395" s="329"/>
      <c r="EV395" s="329"/>
      <c r="EW395" s="329"/>
      <c r="EX395" s="329"/>
      <c r="EY395" s="329"/>
      <c r="EZ395" s="329"/>
      <c r="FA395" s="329"/>
      <c r="FB395" s="329"/>
      <c r="FD395" s="329"/>
      <c r="FE395" s="329"/>
      <c r="FF395" s="329"/>
      <c r="FG395" s="329"/>
      <c r="FH395" s="329"/>
      <c r="FI395" s="329"/>
      <c r="FJ395" s="329"/>
      <c r="FL395" s="329"/>
      <c r="FM395" s="329"/>
      <c r="FN395" s="144">
        <v>0</v>
      </c>
      <c r="FQ395">
        <v>0</v>
      </c>
      <c r="FR395" s="144">
        <v>0</v>
      </c>
      <c r="FS395" s="144">
        <v>0</v>
      </c>
      <c r="FT395" s="144">
        <v>0</v>
      </c>
      <c r="FU395" s="144">
        <v>0</v>
      </c>
      <c r="FV395" s="144">
        <v>0</v>
      </c>
      <c r="FW395" s="144">
        <v>0</v>
      </c>
      <c r="FX395" s="144">
        <v>0</v>
      </c>
      <c r="FY395" s="144">
        <v>0</v>
      </c>
      <c r="FZ395" s="144">
        <v>0</v>
      </c>
      <c r="GA395" s="144">
        <v>0</v>
      </c>
      <c r="GB395" s="329">
        <v>0</v>
      </c>
      <c r="GC395" s="329">
        <v>0</v>
      </c>
      <c r="GD395" s="329">
        <v>0</v>
      </c>
      <c r="GE395" s="329">
        <v>0</v>
      </c>
      <c r="GF395" s="329">
        <v>0</v>
      </c>
      <c r="GG395" s="329">
        <v>0</v>
      </c>
      <c r="GH395" s="329">
        <v>0</v>
      </c>
      <c r="GI395" s="329">
        <v>0</v>
      </c>
      <c r="GJ395" s="329">
        <v>0</v>
      </c>
      <c r="GK395" s="329">
        <v>0</v>
      </c>
      <c r="GL395" s="329">
        <v>0</v>
      </c>
      <c r="GM395" s="329">
        <v>0</v>
      </c>
      <c r="GN395" s="329">
        <v>0</v>
      </c>
      <c r="GO395" s="329">
        <v>0</v>
      </c>
      <c r="GP395" s="144">
        <v>0</v>
      </c>
      <c r="GQ395" s="329">
        <v>0</v>
      </c>
      <c r="GR395" s="329">
        <v>0</v>
      </c>
      <c r="GS395" s="329">
        <v>0</v>
      </c>
      <c r="GT395" s="329">
        <v>0</v>
      </c>
      <c r="GU395" s="329">
        <v>0</v>
      </c>
      <c r="GV395" s="144">
        <v>0</v>
      </c>
      <c r="GW395" s="144">
        <v>0</v>
      </c>
      <c r="GX395" s="144">
        <v>0</v>
      </c>
      <c r="GY395" s="144">
        <v>0</v>
      </c>
      <c r="GZ395" s="144">
        <v>0</v>
      </c>
      <c r="HA395" s="144">
        <v>0</v>
      </c>
      <c r="HB395" s="144">
        <v>0</v>
      </c>
      <c r="HC395" s="144">
        <v>0</v>
      </c>
      <c r="HD395" s="144">
        <v>0</v>
      </c>
      <c r="HE395" s="144">
        <v>0</v>
      </c>
      <c r="HF395" s="144">
        <v>0</v>
      </c>
      <c r="HG395" s="144">
        <v>0</v>
      </c>
      <c r="HH395" s="144">
        <v>0</v>
      </c>
      <c r="HI395" s="144">
        <v>0</v>
      </c>
      <c r="HJ395" s="144">
        <v>0</v>
      </c>
      <c r="HK395" s="144">
        <v>0</v>
      </c>
      <c r="HL395" s="144">
        <v>0</v>
      </c>
      <c r="HM395" s="144">
        <v>0</v>
      </c>
      <c r="HN395" s="144">
        <v>0</v>
      </c>
      <c r="HO395" s="144">
        <v>0</v>
      </c>
      <c r="HP395" s="144">
        <v>0</v>
      </c>
      <c r="HQ395" s="144">
        <v>0</v>
      </c>
      <c r="HR395" s="144">
        <v>0</v>
      </c>
      <c r="HS395" s="144">
        <v>0</v>
      </c>
      <c r="HT395" s="144">
        <v>0</v>
      </c>
      <c r="HU395" s="144">
        <v>0</v>
      </c>
      <c r="HV395" s="144">
        <v>0</v>
      </c>
      <c r="HW395" s="144">
        <v>0</v>
      </c>
      <c r="HX395" s="144">
        <v>0</v>
      </c>
      <c r="HY395" s="144">
        <v>0</v>
      </c>
      <c r="HZ395" s="144">
        <v>0</v>
      </c>
      <c r="IA395" s="144">
        <v>0</v>
      </c>
      <c r="IB395" s="144">
        <v>0</v>
      </c>
      <c r="IC395" s="144">
        <v>0</v>
      </c>
      <c r="ID395" s="144">
        <v>0</v>
      </c>
      <c r="IE395" s="144">
        <v>0</v>
      </c>
      <c r="IF395" s="144">
        <v>0</v>
      </c>
      <c r="IG395" s="144">
        <v>0</v>
      </c>
      <c r="IH395" s="144">
        <v>0</v>
      </c>
      <c r="II395" s="144">
        <v>0</v>
      </c>
      <c r="IJ395" s="144">
        <v>0</v>
      </c>
      <c r="IK395" s="144">
        <v>0</v>
      </c>
      <c r="IL395" s="144">
        <v>0</v>
      </c>
      <c r="IM395" s="144">
        <v>0</v>
      </c>
      <c r="IN395" s="341">
        <f t="shared" si="313"/>
        <v>0</v>
      </c>
      <c r="IO395" s="144">
        <v>0</v>
      </c>
      <c r="IP395" s="144">
        <v>0</v>
      </c>
      <c r="IQ395" s="144">
        <v>0</v>
      </c>
      <c r="IR395" s="144">
        <v>0</v>
      </c>
      <c r="IS395" s="144">
        <v>0</v>
      </c>
      <c r="IT395" s="144">
        <v>0</v>
      </c>
      <c r="IU395" s="144">
        <v>0</v>
      </c>
      <c r="IV395" s="144">
        <v>0</v>
      </c>
      <c r="IW395" s="144">
        <v>0</v>
      </c>
      <c r="IX395" s="144">
        <v>0</v>
      </c>
      <c r="IY395" s="144">
        <v>0</v>
      </c>
      <c r="IZ395" s="144">
        <v>0</v>
      </c>
      <c r="JA395" s="144">
        <v>0</v>
      </c>
      <c r="JB395" s="144">
        <v>0</v>
      </c>
      <c r="JC395" s="343">
        <f t="shared" si="314"/>
        <v>0</v>
      </c>
      <c r="JD395" s="144">
        <v>0</v>
      </c>
      <c r="JE395" s="144">
        <v>0</v>
      </c>
      <c r="JF395" s="362">
        <f t="shared" si="315"/>
        <v>0</v>
      </c>
      <c r="JG395" s="144">
        <v>0</v>
      </c>
      <c r="JH395" s="144">
        <v>0</v>
      </c>
      <c r="JI395" s="144">
        <v>0</v>
      </c>
      <c r="JJ395" s="144">
        <v>0</v>
      </c>
      <c r="JK395" s="144">
        <v>0</v>
      </c>
      <c r="JL395" s="144">
        <v>0</v>
      </c>
      <c r="JM395" s="144">
        <v>0</v>
      </c>
      <c r="JN395" s="341">
        <f t="shared" si="316"/>
        <v>0</v>
      </c>
      <c r="JO395" s="144">
        <v>0</v>
      </c>
      <c r="JP395" s="144">
        <v>0</v>
      </c>
      <c r="JQ395" s="144">
        <v>0</v>
      </c>
      <c r="JR395" s="144">
        <v>0</v>
      </c>
      <c r="JS395" s="144">
        <v>0</v>
      </c>
      <c r="JT395" s="144">
        <v>0</v>
      </c>
      <c r="JU395" s="144">
        <v>0</v>
      </c>
      <c r="JV395" s="341">
        <f t="shared" si="317"/>
        <v>0</v>
      </c>
      <c r="JW395" s="144">
        <v>0</v>
      </c>
      <c r="JX395" s="144">
        <v>0</v>
      </c>
      <c r="JY395" s="144">
        <v>0</v>
      </c>
      <c r="JZ395" s="144">
        <v>0</v>
      </c>
      <c r="KA395" s="144">
        <v>0</v>
      </c>
      <c r="KB395" s="144">
        <v>0</v>
      </c>
      <c r="KC395" s="144">
        <v>0</v>
      </c>
      <c r="KD395" s="144">
        <v>0</v>
      </c>
      <c r="KE395" s="144">
        <v>0</v>
      </c>
      <c r="KF395" s="144">
        <v>0</v>
      </c>
      <c r="KG395" s="144">
        <v>0</v>
      </c>
      <c r="KH395" s="144">
        <v>0</v>
      </c>
      <c r="KI395" s="144">
        <v>0</v>
      </c>
      <c r="KJ395" s="144">
        <v>0</v>
      </c>
      <c r="KK395" s="144">
        <v>0</v>
      </c>
      <c r="KL395" s="144">
        <v>0</v>
      </c>
      <c r="KM395" s="144">
        <v>0</v>
      </c>
      <c r="KN395" s="144">
        <v>0</v>
      </c>
      <c r="KO395" s="144">
        <v>0</v>
      </c>
      <c r="KP395" s="144">
        <v>0</v>
      </c>
      <c r="KQ395" s="144">
        <v>0</v>
      </c>
      <c r="KR395" s="144">
        <v>0</v>
      </c>
      <c r="KS395" s="144">
        <v>0</v>
      </c>
      <c r="KT395" s="144">
        <v>0</v>
      </c>
      <c r="KU395" s="144">
        <v>0</v>
      </c>
      <c r="KV395" s="144">
        <v>0</v>
      </c>
      <c r="KW395" s="144">
        <v>0</v>
      </c>
      <c r="KX395" s="144">
        <v>0</v>
      </c>
      <c r="KY395" s="144">
        <v>0</v>
      </c>
      <c r="KZ395" s="144">
        <v>0</v>
      </c>
      <c r="LA395" s="144">
        <v>0</v>
      </c>
      <c r="LB395" s="144">
        <v>0</v>
      </c>
      <c r="LC395" s="144">
        <v>0</v>
      </c>
      <c r="LD395" s="144">
        <v>0</v>
      </c>
      <c r="LE395" s="144">
        <v>0</v>
      </c>
      <c r="LF395" s="144">
        <v>0</v>
      </c>
      <c r="LG395" s="144">
        <v>0</v>
      </c>
      <c r="LH395" s="144">
        <v>0</v>
      </c>
      <c r="LI395" s="144">
        <v>0</v>
      </c>
      <c r="LJ395" s="144">
        <v>0</v>
      </c>
      <c r="LK395" s="144">
        <v>0</v>
      </c>
      <c r="LL395" s="144">
        <v>0</v>
      </c>
      <c r="LM395" s="144">
        <v>0</v>
      </c>
      <c r="LN395" s="144">
        <v>0</v>
      </c>
      <c r="LO395" s="144">
        <v>0</v>
      </c>
      <c r="LP395" s="144">
        <v>0</v>
      </c>
      <c r="LQ395" s="144">
        <v>0</v>
      </c>
      <c r="LR395" s="144">
        <v>0</v>
      </c>
      <c r="LS395" s="144">
        <v>0</v>
      </c>
      <c r="LT395" s="144">
        <v>0</v>
      </c>
      <c r="LU395" s="144">
        <v>0</v>
      </c>
      <c r="LV395" s="144">
        <v>0</v>
      </c>
      <c r="LW395" s="144">
        <v>0</v>
      </c>
      <c r="LX395" s="144">
        <v>0</v>
      </c>
      <c r="LY395" s="144">
        <v>0</v>
      </c>
      <c r="LZ395" s="144">
        <v>0</v>
      </c>
      <c r="MA395" s="144">
        <v>0</v>
      </c>
      <c r="MB395" s="144">
        <v>0</v>
      </c>
      <c r="MC395" s="144">
        <v>0</v>
      </c>
      <c r="MD395" s="144">
        <v>0</v>
      </c>
      <c r="ME395" s="144">
        <v>0</v>
      </c>
      <c r="MF395" s="144">
        <v>0</v>
      </c>
      <c r="MG395" s="144">
        <v>0</v>
      </c>
      <c r="MH395" s="144">
        <v>0</v>
      </c>
      <c r="MI395" s="144">
        <v>0</v>
      </c>
      <c r="MJ395" s="144">
        <v>0</v>
      </c>
      <c r="MK395" s="144">
        <v>0</v>
      </c>
      <c r="ML395" s="144">
        <v>0</v>
      </c>
      <c r="MM395" s="144">
        <v>0</v>
      </c>
      <c r="MN395" s="144">
        <v>0</v>
      </c>
      <c r="MO395" s="144">
        <v>0</v>
      </c>
      <c r="MP395" s="144">
        <v>0</v>
      </c>
      <c r="MQ395" s="144">
        <v>0</v>
      </c>
      <c r="MR395" s="144">
        <v>0</v>
      </c>
      <c r="MS395" s="144">
        <v>0</v>
      </c>
      <c r="MT395" s="144">
        <v>0</v>
      </c>
      <c r="MU395" s="144">
        <v>0</v>
      </c>
      <c r="MV395" s="144">
        <v>0</v>
      </c>
      <c r="MW395" s="144">
        <v>0</v>
      </c>
      <c r="MX395" s="144">
        <v>0</v>
      </c>
      <c r="MY395" s="144">
        <v>0</v>
      </c>
      <c r="MZ395" s="144">
        <v>0</v>
      </c>
      <c r="NA395" s="144">
        <v>0</v>
      </c>
      <c r="NB395" s="144">
        <v>0</v>
      </c>
      <c r="NC395" s="144">
        <v>0</v>
      </c>
      <c r="ND395" s="144">
        <v>0</v>
      </c>
      <c r="NE395" s="144">
        <v>0</v>
      </c>
      <c r="NF395" s="144">
        <v>0</v>
      </c>
      <c r="NG395" s="144">
        <v>0</v>
      </c>
      <c r="NH395" s="144">
        <v>0</v>
      </c>
      <c r="NI395" s="144">
        <v>0</v>
      </c>
      <c r="NJ395" s="144">
        <v>0</v>
      </c>
      <c r="NK395" s="144">
        <v>0</v>
      </c>
      <c r="NL395" s="144">
        <v>0</v>
      </c>
      <c r="NM395" s="144">
        <v>0</v>
      </c>
      <c r="NN395" s="144">
        <v>0</v>
      </c>
      <c r="NO395" s="144">
        <v>0</v>
      </c>
      <c r="NP395" s="144">
        <v>0</v>
      </c>
      <c r="NQ395" s="144">
        <v>0</v>
      </c>
      <c r="NR395" s="144">
        <v>0</v>
      </c>
      <c r="NS395" s="144">
        <v>0</v>
      </c>
      <c r="NT395" s="144">
        <v>0</v>
      </c>
      <c r="NU395" s="144">
        <v>0</v>
      </c>
      <c r="NV395" s="144">
        <v>0</v>
      </c>
      <c r="NW395" s="144">
        <v>0</v>
      </c>
      <c r="NX395" s="144">
        <v>0</v>
      </c>
      <c r="NY395" s="144">
        <v>0</v>
      </c>
      <c r="NZ395" s="144">
        <v>0</v>
      </c>
      <c r="OA395" s="144">
        <v>0</v>
      </c>
      <c r="OB395" s="144">
        <v>0</v>
      </c>
      <c r="OC395" s="144">
        <v>0</v>
      </c>
      <c r="OD395" s="144">
        <v>0</v>
      </c>
      <c r="OE395" s="144">
        <v>0</v>
      </c>
      <c r="OF395" s="144">
        <v>0</v>
      </c>
      <c r="OG395" s="144">
        <v>0</v>
      </c>
      <c r="OH395" s="144">
        <v>0</v>
      </c>
      <c r="OI395" s="144">
        <v>0</v>
      </c>
      <c r="OJ395" s="144">
        <v>0</v>
      </c>
      <c r="OK395" s="144">
        <v>0</v>
      </c>
      <c r="OL395" s="144">
        <v>0</v>
      </c>
      <c r="OM395" s="144">
        <v>0</v>
      </c>
      <c r="ON395" s="144">
        <v>0</v>
      </c>
      <c r="OO395" s="144">
        <v>0</v>
      </c>
      <c r="OP395" s="144">
        <v>0</v>
      </c>
      <c r="OQ395" s="144">
        <v>0</v>
      </c>
      <c r="OR395" s="144">
        <v>0</v>
      </c>
      <c r="OS395" s="471">
        <v>0</v>
      </c>
      <c r="OT395" s="471">
        <v>0</v>
      </c>
      <c r="OU395" s="471">
        <v>0</v>
      </c>
      <c r="OV395" s="471">
        <v>0</v>
      </c>
      <c r="OW395" s="471">
        <v>0</v>
      </c>
      <c r="OX395" s="473"/>
      <c r="OY395" s="473"/>
      <c r="OZ395" s="473"/>
      <c r="PA395" s="379">
        <v>0</v>
      </c>
    </row>
    <row r="396" spans="1:420" s="144" customFormat="1" x14ac:dyDescent="0.2">
      <c r="A396" s="55"/>
      <c r="B396" s="318">
        <v>12</v>
      </c>
      <c r="C396" s="319">
        <f t="shared" ca="1" si="312"/>
        <v>0</v>
      </c>
      <c r="D396" s="322"/>
      <c r="E396" s="322"/>
      <c r="F396" s="322"/>
      <c r="G396" s="144">
        <v>0</v>
      </c>
      <c r="H396" s="144">
        <v>1</v>
      </c>
      <c r="I396" s="343">
        <v>0.5</v>
      </c>
      <c r="J396" s="144">
        <v>0</v>
      </c>
      <c r="K396" s="144">
        <v>0</v>
      </c>
      <c r="L396" s="144">
        <v>0</v>
      </c>
      <c r="M396" s="144">
        <v>0</v>
      </c>
      <c r="N396" s="144">
        <v>0</v>
      </c>
      <c r="O396" s="144">
        <v>0</v>
      </c>
      <c r="P396" s="144">
        <v>0</v>
      </c>
      <c r="Q396" s="144">
        <v>0</v>
      </c>
      <c r="R396" s="144">
        <v>0</v>
      </c>
      <c r="S396" s="144">
        <v>0</v>
      </c>
      <c r="T396" s="144">
        <v>0</v>
      </c>
      <c r="U396" s="144">
        <v>0</v>
      </c>
      <c r="V396" s="144">
        <v>0</v>
      </c>
      <c r="W396" s="144">
        <v>0</v>
      </c>
      <c r="X396" s="144">
        <v>0</v>
      </c>
      <c r="Y396" s="144">
        <v>0</v>
      </c>
      <c r="Z396" s="144">
        <v>0</v>
      </c>
      <c r="AA396" s="144">
        <v>0</v>
      </c>
      <c r="AB396" s="144">
        <v>0</v>
      </c>
      <c r="AC396" s="144">
        <v>0</v>
      </c>
      <c r="AD396" s="144">
        <v>0</v>
      </c>
      <c r="AE396" s="144">
        <v>0</v>
      </c>
      <c r="AF396" s="144">
        <v>0</v>
      </c>
      <c r="AG396" s="144">
        <v>0</v>
      </c>
      <c r="AH396" s="144">
        <v>0</v>
      </c>
      <c r="AI396" s="144">
        <v>0</v>
      </c>
      <c r="AJ396" s="144">
        <v>0</v>
      </c>
      <c r="AK396" s="144">
        <v>0</v>
      </c>
      <c r="AL396" s="144">
        <v>0</v>
      </c>
      <c r="AM396" s="144">
        <v>0</v>
      </c>
      <c r="AN396" s="144">
        <v>0</v>
      </c>
      <c r="AO396" s="144">
        <v>0</v>
      </c>
      <c r="AP396" s="363">
        <v>0</v>
      </c>
      <c r="AQ396" s="144">
        <v>0</v>
      </c>
      <c r="AR396" s="144">
        <v>0</v>
      </c>
      <c r="AS396" s="144">
        <v>1</v>
      </c>
      <c r="AT396" s="144">
        <v>2</v>
      </c>
      <c r="AU396" s="144">
        <v>2</v>
      </c>
      <c r="AV396" s="144">
        <v>2</v>
      </c>
      <c r="AW396" s="144">
        <v>1</v>
      </c>
      <c r="AX396" s="144">
        <v>1</v>
      </c>
      <c r="AY396" s="144">
        <v>1</v>
      </c>
      <c r="AZ396" s="144">
        <v>1</v>
      </c>
      <c r="BA396" s="144">
        <v>1</v>
      </c>
      <c r="BB396" s="144">
        <v>1</v>
      </c>
      <c r="BC396" s="144">
        <v>0</v>
      </c>
      <c r="BD396" s="144">
        <v>0</v>
      </c>
      <c r="BE396" s="144">
        <v>1</v>
      </c>
      <c r="BF396" s="144">
        <v>1</v>
      </c>
      <c r="BG396" s="144">
        <v>1</v>
      </c>
      <c r="BH396" s="144">
        <v>1</v>
      </c>
      <c r="BI396" s="144">
        <v>0</v>
      </c>
      <c r="BJ396" s="144">
        <v>1</v>
      </c>
      <c r="BK396" s="144">
        <v>1</v>
      </c>
      <c r="BL396" s="144">
        <v>0</v>
      </c>
      <c r="BM396" s="144">
        <v>0</v>
      </c>
      <c r="BN396" s="144">
        <v>0</v>
      </c>
      <c r="BO396" s="144">
        <v>0</v>
      </c>
      <c r="BP396" s="144">
        <v>0</v>
      </c>
      <c r="BQ396" s="144">
        <v>0</v>
      </c>
      <c r="BR396" s="144">
        <v>0</v>
      </c>
      <c r="BS396" s="144">
        <v>0</v>
      </c>
      <c r="BT396" s="144">
        <v>0</v>
      </c>
      <c r="BU396" s="144">
        <v>0</v>
      </c>
      <c r="BV396" s="144">
        <v>1</v>
      </c>
      <c r="BW396" s="144">
        <v>0</v>
      </c>
      <c r="BX396" s="144">
        <v>0</v>
      </c>
      <c r="BY396" s="144">
        <v>0</v>
      </c>
      <c r="BZ396" s="144">
        <v>0</v>
      </c>
      <c r="CA396" s="144">
        <v>0</v>
      </c>
      <c r="CB396" s="144">
        <v>0</v>
      </c>
      <c r="CC396" s="329">
        <v>0</v>
      </c>
      <c r="CD396" s="329">
        <v>1</v>
      </c>
      <c r="CE396" s="329">
        <v>1</v>
      </c>
      <c r="CF396" s="329">
        <v>2</v>
      </c>
      <c r="CG396" s="144">
        <v>1</v>
      </c>
      <c r="CH396" s="144">
        <v>1</v>
      </c>
      <c r="CI396" s="329">
        <v>0</v>
      </c>
      <c r="CJ396" s="144">
        <v>0</v>
      </c>
      <c r="CK396" s="144">
        <v>0</v>
      </c>
      <c r="CL396" s="144">
        <v>0</v>
      </c>
      <c r="CM396" s="144">
        <v>0</v>
      </c>
      <c r="CN396" s="144">
        <v>0</v>
      </c>
      <c r="CO396" s="144">
        <v>0</v>
      </c>
      <c r="CP396" s="144">
        <v>0</v>
      </c>
      <c r="CQ396" s="144">
        <v>0</v>
      </c>
      <c r="CR396" s="144">
        <v>0</v>
      </c>
      <c r="CS396" s="144">
        <v>0</v>
      </c>
      <c r="CT396" s="144">
        <v>0</v>
      </c>
      <c r="CU396" s="144">
        <v>0</v>
      </c>
      <c r="CV396" s="144">
        <v>0</v>
      </c>
      <c r="CW396" s="144">
        <v>0</v>
      </c>
      <c r="CX396" s="144">
        <v>0</v>
      </c>
      <c r="CY396" s="144">
        <v>0</v>
      </c>
      <c r="CZ396" s="144">
        <v>0</v>
      </c>
      <c r="DA396" s="144">
        <v>0</v>
      </c>
      <c r="DB396" s="144">
        <v>0</v>
      </c>
      <c r="DC396" s="144">
        <v>1</v>
      </c>
      <c r="DD396" s="144">
        <v>1</v>
      </c>
      <c r="DE396" s="144">
        <v>1</v>
      </c>
      <c r="DF396" s="144">
        <v>1</v>
      </c>
      <c r="DG396" s="144">
        <v>1</v>
      </c>
      <c r="DH396" s="144">
        <v>1</v>
      </c>
      <c r="DI396" s="144">
        <v>0</v>
      </c>
      <c r="DJ396" s="144">
        <v>0</v>
      </c>
      <c r="DK396" s="144">
        <v>0</v>
      </c>
      <c r="DL396" s="144">
        <v>0</v>
      </c>
      <c r="DM396" s="144">
        <v>0</v>
      </c>
      <c r="DN396" s="144">
        <v>0</v>
      </c>
      <c r="DO396" s="144">
        <v>0</v>
      </c>
      <c r="DP396" s="144">
        <v>0</v>
      </c>
      <c r="DQ396" s="144">
        <v>0</v>
      </c>
      <c r="DR396" s="144">
        <v>0</v>
      </c>
      <c r="DS396" s="144">
        <v>0</v>
      </c>
      <c r="EA396" s="329"/>
      <c r="EB396" s="329"/>
      <c r="EC396" s="329"/>
      <c r="ED396" s="329"/>
      <c r="EE396" s="329"/>
      <c r="EF396" s="329"/>
      <c r="EG396" s="329"/>
      <c r="EH396" s="329"/>
      <c r="EI396" s="329"/>
      <c r="EJ396" s="329"/>
      <c r="EK396" s="329"/>
      <c r="EL396" s="329"/>
      <c r="EM396" s="329"/>
      <c r="EN396" s="329"/>
      <c r="EP396" s="329"/>
      <c r="EQ396" s="329"/>
      <c r="ER396" s="329"/>
      <c r="ES396" s="329"/>
      <c r="ET396" s="329"/>
      <c r="EU396" s="329"/>
      <c r="EV396" s="329"/>
      <c r="EW396" s="329"/>
      <c r="EX396" s="329"/>
      <c r="EY396" s="329"/>
      <c r="EZ396" s="329"/>
      <c r="FA396" s="329"/>
      <c r="FB396" s="329"/>
      <c r="FD396" s="329">
        <v>1</v>
      </c>
      <c r="FE396" s="329">
        <v>1</v>
      </c>
      <c r="FF396" s="329">
        <v>1</v>
      </c>
      <c r="FG396" s="329">
        <v>1</v>
      </c>
      <c r="FH396" s="329">
        <v>1</v>
      </c>
      <c r="FI396" s="329">
        <v>1</v>
      </c>
      <c r="FJ396" s="329">
        <v>1</v>
      </c>
      <c r="FK396" s="144">
        <v>1</v>
      </c>
      <c r="FL396" s="329">
        <v>1</v>
      </c>
      <c r="FM396" s="329">
        <v>1</v>
      </c>
      <c r="FN396" s="144">
        <v>1</v>
      </c>
      <c r="FO396" s="144">
        <v>1</v>
      </c>
      <c r="FP396" s="144">
        <v>1</v>
      </c>
      <c r="FQ396">
        <v>0</v>
      </c>
      <c r="FR396" s="144">
        <v>0</v>
      </c>
      <c r="FS396" s="144">
        <v>0</v>
      </c>
      <c r="FT396" s="144">
        <v>0</v>
      </c>
      <c r="FU396" s="144">
        <v>0</v>
      </c>
      <c r="FV396" s="144">
        <v>0</v>
      </c>
      <c r="FW396" s="144">
        <v>0</v>
      </c>
      <c r="FX396" s="144">
        <v>0</v>
      </c>
      <c r="FY396" s="144">
        <v>0</v>
      </c>
      <c r="FZ396" s="144">
        <v>0</v>
      </c>
      <c r="GA396" s="144">
        <v>0</v>
      </c>
      <c r="GB396" s="329">
        <v>0</v>
      </c>
      <c r="GC396" s="329">
        <v>0</v>
      </c>
      <c r="GD396" s="329">
        <v>0</v>
      </c>
      <c r="GE396" s="329">
        <v>0</v>
      </c>
      <c r="GF396" s="329">
        <v>0</v>
      </c>
      <c r="GG396" s="329">
        <v>0</v>
      </c>
      <c r="GH396" s="329">
        <v>0</v>
      </c>
      <c r="GI396" s="329">
        <v>0</v>
      </c>
      <c r="GJ396" s="329">
        <v>0</v>
      </c>
      <c r="GK396" s="329">
        <v>0</v>
      </c>
      <c r="GL396" s="329">
        <v>0</v>
      </c>
      <c r="GM396" s="329">
        <v>0</v>
      </c>
      <c r="GN396" s="329">
        <v>0</v>
      </c>
      <c r="GO396" s="329">
        <v>0</v>
      </c>
      <c r="GP396" s="144">
        <v>0</v>
      </c>
      <c r="GQ396" s="329">
        <v>0</v>
      </c>
      <c r="GR396" s="329">
        <v>0</v>
      </c>
      <c r="GS396" s="329">
        <v>0</v>
      </c>
      <c r="GT396" s="329">
        <v>0</v>
      </c>
      <c r="GU396" s="329">
        <v>0</v>
      </c>
      <c r="GV396" s="144">
        <v>0</v>
      </c>
      <c r="GW396" s="144">
        <v>0</v>
      </c>
      <c r="GX396" s="144">
        <v>0</v>
      </c>
      <c r="GY396" s="144">
        <v>0</v>
      </c>
      <c r="GZ396" s="144">
        <v>0</v>
      </c>
      <c r="HA396" s="144">
        <v>0</v>
      </c>
      <c r="HB396" s="144">
        <v>0</v>
      </c>
      <c r="HC396" s="144">
        <v>0</v>
      </c>
      <c r="HD396" s="144">
        <v>0</v>
      </c>
      <c r="HE396" s="144">
        <v>0</v>
      </c>
      <c r="HF396" s="144">
        <v>0</v>
      </c>
      <c r="HG396" s="144">
        <v>0</v>
      </c>
      <c r="HH396" s="144">
        <v>0</v>
      </c>
      <c r="HI396" s="144">
        <v>0</v>
      </c>
      <c r="HJ396" s="144">
        <v>0</v>
      </c>
      <c r="HK396" s="144">
        <v>0</v>
      </c>
      <c r="HL396" s="144">
        <v>0</v>
      </c>
      <c r="HM396" s="144">
        <v>0</v>
      </c>
      <c r="HN396" s="144">
        <v>0</v>
      </c>
      <c r="HO396" s="144">
        <v>0</v>
      </c>
      <c r="HP396" s="144">
        <v>0</v>
      </c>
      <c r="HQ396" s="144">
        <v>0</v>
      </c>
      <c r="HR396" s="144">
        <v>0</v>
      </c>
      <c r="HS396" s="144">
        <v>0</v>
      </c>
      <c r="HT396" s="144">
        <v>0</v>
      </c>
      <c r="HU396" s="144">
        <v>0</v>
      </c>
      <c r="HV396" s="144">
        <v>0</v>
      </c>
      <c r="HW396" s="144">
        <v>0</v>
      </c>
      <c r="HX396" s="144">
        <v>0</v>
      </c>
      <c r="HY396" s="144">
        <v>0</v>
      </c>
      <c r="HZ396" s="144">
        <v>0</v>
      </c>
      <c r="IA396" s="144">
        <v>0</v>
      </c>
      <c r="IB396" s="144">
        <v>0</v>
      </c>
      <c r="IC396" s="144">
        <v>0</v>
      </c>
      <c r="ID396" s="144">
        <v>0</v>
      </c>
      <c r="IE396" s="144">
        <v>0</v>
      </c>
      <c r="IF396" s="144">
        <v>0</v>
      </c>
      <c r="IG396" s="144">
        <v>0</v>
      </c>
      <c r="IH396" s="144">
        <v>0</v>
      </c>
      <c r="II396" s="144">
        <v>0</v>
      </c>
      <c r="IJ396" s="144">
        <v>0</v>
      </c>
      <c r="IK396" s="144">
        <v>0</v>
      </c>
      <c r="IL396" s="144">
        <v>0</v>
      </c>
      <c r="IM396" s="144">
        <v>0</v>
      </c>
      <c r="IN396" s="341">
        <f t="shared" si="313"/>
        <v>0</v>
      </c>
      <c r="IO396" s="144">
        <v>0</v>
      </c>
      <c r="IP396" s="144">
        <v>0</v>
      </c>
      <c r="IQ396" s="144">
        <v>0</v>
      </c>
      <c r="IR396" s="144">
        <v>0</v>
      </c>
      <c r="IS396" s="144">
        <v>0</v>
      </c>
      <c r="IT396" s="144">
        <v>0</v>
      </c>
      <c r="IU396" s="144">
        <v>0</v>
      </c>
      <c r="IV396" s="144">
        <v>0</v>
      </c>
      <c r="IW396" s="144">
        <v>0</v>
      </c>
      <c r="IX396" s="144">
        <v>0</v>
      </c>
      <c r="IY396" s="144">
        <v>0</v>
      </c>
      <c r="IZ396" s="144">
        <v>0</v>
      </c>
      <c r="JA396" s="144">
        <v>0</v>
      </c>
      <c r="JB396" s="144">
        <v>0</v>
      </c>
      <c r="JC396" s="343">
        <f t="shared" si="314"/>
        <v>1</v>
      </c>
      <c r="JD396" s="144">
        <v>2</v>
      </c>
      <c r="JE396" s="144">
        <v>2</v>
      </c>
      <c r="JF396" s="362">
        <f t="shared" si="315"/>
        <v>2</v>
      </c>
      <c r="JG396" s="144">
        <v>2</v>
      </c>
      <c r="JH396" s="144">
        <v>2</v>
      </c>
      <c r="JI396" s="144">
        <v>0</v>
      </c>
      <c r="JJ396" s="144">
        <v>0</v>
      </c>
      <c r="JK396" s="144">
        <v>0</v>
      </c>
      <c r="JL396" s="144">
        <v>0</v>
      </c>
      <c r="JM396" s="144">
        <v>0</v>
      </c>
      <c r="JN396" s="341">
        <f t="shared" si="316"/>
        <v>0</v>
      </c>
      <c r="JO396" s="144">
        <v>0</v>
      </c>
      <c r="JP396" s="144">
        <v>0</v>
      </c>
      <c r="JQ396" s="144">
        <v>0</v>
      </c>
      <c r="JR396" s="144">
        <v>0</v>
      </c>
      <c r="JS396" s="144">
        <v>0</v>
      </c>
      <c r="JT396" s="144">
        <v>0</v>
      </c>
      <c r="JU396" s="144">
        <v>0</v>
      </c>
      <c r="JV396" s="341">
        <f t="shared" si="317"/>
        <v>0</v>
      </c>
      <c r="JW396" s="144">
        <v>0</v>
      </c>
      <c r="JX396" s="144">
        <v>0</v>
      </c>
      <c r="JY396" s="144">
        <v>0</v>
      </c>
      <c r="JZ396" s="144">
        <v>0</v>
      </c>
      <c r="KA396" s="144">
        <v>0</v>
      </c>
      <c r="KB396" s="144">
        <v>0</v>
      </c>
      <c r="KC396" s="144">
        <v>0</v>
      </c>
      <c r="KD396" s="144">
        <v>0</v>
      </c>
      <c r="KE396" s="144">
        <v>0</v>
      </c>
      <c r="KF396" s="144">
        <v>0</v>
      </c>
      <c r="KG396" s="144">
        <v>0</v>
      </c>
      <c r="KH396" s="144">
        <v>0</v>
      </c>
      <c r="KI396" s="144">
        <v>0</v>
      </c>
      <c r="KJ396" s="144">
        <v>0</v>
      </c>
      <c r="KK396" s="144">
        <v>0</v>
      </c>
      <c r="KL396" s="144">
        <v>0</v>
      </c>
      <c r="KM396" s="144">
        <v>0</v>
      </c>
      <c r="KN396" s="144">
        <v>0</v>
      </c>
      <c r="KO396" s="144">
        <v>0</v>
      </c>
      <c r="KP396" s="144">
        <v>0</v>
      </c>
      <c r="KQ396" s="144">
        <v>0</v>
      </c>
      <c r="KR396" s="144">
        <v>0</v>
      </c>
      <c r="KS396" s="144">
        <v>0</v>
      </c>
      <c r="KT396" s="144">
        <v>0</v>
      </c>
      <c r="KU396" s="144">
        <v>0</v>
      </c>
      <c r="KV396" s="144">
        <v>0</v>
      </c>
      <c r="KW396" s="144">
        <v>0</v>
      </c>
      <c r="KX396" s="144">
        <v>0</v>
      </c>
      <c r="KY396" s="144">
        <v>0</v>
      </c>
      <c r="KZ396" s="144">
        <v>0</v>
      </c>
      <c r="LA396" s="144">
        <v>0</v>
      </c>
      <c r="LB396" s="144">
        <v>0</v>
      </c>
      <c r="LC396" s="144">
        <v>0</v>
      </c>
      <c r="LD396" s="144">
        <v>0</v>
      </c>
      <c r="LE396" s="144">
        <v>0</v>
      </c>
      <c r="LF396" s="144">
        <v>0</v>
      </c>
      <c r="LG396" s="144">
        <v>0</v>
      </c>
      <c r="LH396" s="144">
        <v>0</v>
      </c>
      <c r="LI396" s="144">
        <v>0</v>
      </c>
      <c r="LJ396" s="144">
        <v>0</v>
      </c>
      <c r="LK396" s="144">
        <v>0</v>
      </c>
      <c r="LL396" s="144">
        <v>0</v>
      </c>
      <c r="LM396" s="144">
        <v>0</v>
      </c>
      <c r="LN396" s="144">
        <v>0</v>
      </c>
      <c r="LO396" s="144">
        <v>0</v>
      </c>
      <c r="LP396" s="144">
        <v>0</v>
      </c>
      <c r="LQ396" s="144">
        <v>0</v>
      </c>
      <c r="LR396" s="144">
        <v>0</v>
      </c>
      <c r="LS396" s="144">
        <v>0</v>
      </c>
      <c r="LT396" s="144">
        <v>0</v>
      </c>
      <c r="LU396" s="144">
        <v>0</v>
      </c>
      <c r="LV396" s="144">
        <v>0</v>
      </c>
      <c r="LW396" s="144">
        <v>0</v>
      </c>
      <c r="LX396" s="144">
        <v>0</v>
      </c>
      <c r="LY396" s="144">
        <v>0</v>
      </c>
      <c r="LZ396" s="144">
        <v>0</v>
      </c>
      <c r="MA396" s="144">
        <v>0</v>
      </c>
      <c r="MB396" s="144">
        <v>0</v>
      </c>
      <c r="MC396" s="144">
        <v>0</v>
      </c>
      <c r="MD396" s="144">
        <v>0</v>
      </c>
      <c r="ME396" s="144">
        <v>0</v>
      </c>
      <c r="MF396" s="144">
        <v>0</v>
      </c>
      <c r="MG396" s="144">
        <v>0</v>
      </c>
      <c r="MH396" s="144">
        <v>0</v>
      </c>
      <c r="MI396" s="144">
        <v>0</v>
      </c>
      <c r="MJ396" s="144">
        <v>0</v>
      </c>
      <c r="MK396" s="144">
        <v>0</v>
      </c>
      <c r="ML396" s="144">
        <v>0</v>
      </c>
      <c r="MM396" s="144">
        <v>0</v>
      </c>
      <c r="MN396" s="144">
        <v>0</v>
      </c>
      <c r="MO396" s="144">
        <v>0</v>
      </c>
      <c r="MP396" s="144">
        <v>0</v>
      </c>
      <c r="MQ396" s="144">
        <v>0</v>
      </c>
      <c r="MR396" s="144">
        <v>0</v>
      </c>
      <c r="MS396" s="144">
        <v>0</v>
      </c>
      <c r="MT396" s="144">
        <v>0</v>
      </c>
      <c r="MU396" s="144">
        <v>0</v>
      </c>
      <c r="MV396" s="144">
        <v>0</v>
      </c>
      <c r="MW396" s="144">
        <v>0</v>
      </c>
      <c r="MX396" s="144">
        <v>0</v>
      </c>
      <c r="MY396" s="144">
        <v>0</v>
      </c>
      <c r="MZ396" s="144">
        <v>0</v>
      </c>
      <c r="NA396" s="144">
        <v>0</v>
      </c>
      <c r="NB396" s="144">
        <v>0</v>
      </c>
      <c r="NC396" s="144">
        <v>0</v>
      </c>
      <c r="ND396" s="144">
        <v>0</v>
      </c>
      <c r="NE396" s="144">
        <v>0</v>
      </c>
      <c r="NF396" s="144">
        <v>0</v>
      </c>
      <c r="NG396" s="144">
        <v>0</v>
      </c>
      <c r="NH396" s="144">
        <v>0</v>
      </c>
      <c r="NI396" s="144">
        <v>0</v>
      </c>
      <c r="NJ396" s="144">
        <v>0</v>
      </c>
      <c r="NK396" s="144">
        <v>0</v>
      </c>
      <c r="NL396" s="144">
        <v>0</v>
      </c>
      <c r="NM396" s="144">
        <v>0</v>
      </c>
      <c r="NN396" s="144">
        <v>0</v>
      </c>
      <c r="NO396" s="144">
        <v>0</v>
      </c>
      <c r="NP396" s="144">
        <v>0</v>
      </c>
      <c r="NQ396" s="144">
        <v>0</v>
      </c>
      <c r="NR396" s="144">
        <v>0</v>
      </c>
      <c r="NS396" s="144">
        <v>0</v>
      </c>
      <c r="NT396" s="144">
        <v>0</v>
      </c>
      <c r="NU396" s="144">
        <v>0</v>
      </c>
      <c r="NV396" s="144">
        <v>0</v>
      </c>
      <c r="NW396" s="144">
        <v>0</v>
      </c>
      <c r="NX396" s="144">
        <v>0</v>
      </c>
      <c r="NY396" s="144">
        <v>0</v>
      </c>
      <c r="NZ396" s="144">
        <v>0</v>
      </c>
      <c r="OA396" s="144">
        <v>0</v>
      </c>
      <c r="OB396" s="144">
        <v>0</v>
      </c>
      <c r="OC396" s="144">
        <v>0</v>
      </c>
      <c r="OD396" s="144">
        <v>0</v>
      </c>
      <c r="OE396" s="144">
        <v>0</v>
      </c>
      <c r="OF396" s="144">
        <v>0</v>
      </c>
      <c r="OG396" s="144">
        <v>0</v>
      </c>
      <c r="OH396" s="144">
        <v>0</v>
      </c>
      <c r="OI396" s="144">
        <v>0</v>
      </c>
      <c r="OJ396" s="144">
        <v>0</v>
      </c>
      <c r="OK396" s="144">
        <v>0</v>
      </c>
      <c r="OL396" s="144">
        <v>0</v>
      </c>
      <c r="OM396" s="144">
        <v>0</v>
      </c>
      <c r="ON396" s="144">
        <v>0</v>
      </c>
      <c r="OO396" s="144">
        <v>0</v>
      </c>
      <c r="OP396" s="144">
        <v>0</v>
      </c>
      <c r="OQ396" s="144">
        <v>0</v>
      </c>
      <c r="OR396" s="144">
        <v>0</v>
      </c>
      <c r="OS396" s="471">
        <v>0</v>
      </c>
      <c r="OT396" s="471">
        <v>0</v>
      </c>
      <c r="OU396" s="471">
        <v>0</v>
      </c>
      <c r="OV396" s="471">
        <v>0</v>
      </c>
      <c r="OW396" s="471">
        <v>0</v>
      </c>
      <c r="OX396" s="473"/>
      <c r="OY396" s="473"/>
      <c r="OZ396" s="473"/>
      <c r="PA396" s="379">
        <v>0</v>
      </c>
    </row>
    <row r="397" spans="1:420" s="144" customFormat="1" x14ac:dyDescent="0.2">
      <c r="A397" s="318"/>
      <c r="B397" s="318">
        <v>13</v>
      </c>
      <c r="C397" s="319">
        <f t="shared" ca="1" si="312"/>
        <v>0</v>
      </c>
      <c r="D397" s="322"/>
      <c r="E397" s="322"/>
      <c r="F397" s="322"/>
      <c r="G397" s="144">
        <v>0</v>
      </c>
      <c r="H397" s="144">
        <v>0</v>
      </c>
      <c r="I397" s="343">
        <v>0</v>
      </c>
      <c r="J397" s="144">
        <v>0</v>
      </c>
      <c r="K397" s="144">
        <v>0</v>
      </c>
      <c r="L397" s="144">
        <v>0</v>
      </c>
      <c r="M397" s="144">
        <v>0</v>
      </c>
      <c r="N397" s="144">
        <v>0</v>
      </c>
      <c r="O397" s="144">
        <v>0</v>
      </c>
      <c r="P397" s="144">
        <v>0</v>
      </c>
      <c r="Q397" s="144">
        <v>0</v>
      </c>
      <c r="R397" s="144">
        <v>0</v>
      </c>
      <c r="S397" s="144">
        <v>0</v>
      </c>
      <c r="T397" s="144">
        <v>0</v>
      </c>
      <c r="U397" s="144">
        <v>0</v>
      </c>
      <c r="V397" s="144">
        <v>0</v>
      </c>
      <c r="W397" s="144">
        <v>0</v>
      </c>
      <c r="X397" s="144">
        <v>0</v>
      </c>
      <c r="Y397" s="144">
        <v>0</v>
      </c>
      <c r="Z397" s="144">
        <v>0</v>
      </c>
      <c r="AA397" s="144">
        <v>0</v>
      </c>
      <c r="AB397" s="144">
        <v>0</v>
      </c>
      <c r="AC397" s="144">
        <v>0</v>
      </c>
      <c r="AD397" s="144">
        <v>0</v>
      </c>
      <c r="AE397" s="144">
        <v>0</v>
      </c>
      <c r="AF397" s="144">
        <v>0</v>
      </c>
      <c r="AG397" s="144">
        <v>0</v>
      </c>
      <c r="AH397" s="144">
        <v>0</v>
      </c>
      <c r="AI397" s="144">
        <v>0</v>
      </c>
      <c r="AJ397" s="144">
        <v>0</v>
      </c>
      <c r="AK397" s="144">
        <v>0</v>
      </c>
      <c r="AL397" s="144">
        <v>0</v>
      </c>
      <c r="AM397" s="144">
        <v>0</v>
      </c>
      <c r="AN397" s="144">
        <v>0</v>
      </c>
      <c r="AO397" s="144">
        <v>0</v>
      </c>
      <c r="AP397" s="363">
        <v>0</v>
      </c>
      <c r="AQ397" s="144">
        <v>0</v>
      </c>
      <c r="AR397" s="144">
        <v>0</v>
      </c>
      <c r="AS397" s="144">
        <v>0</v>
      </c>
      <c r="AT397" s="144">
        <v>0</v>
      </c>
      <c r="AU397" s="144">
        <v>0</v>
      </c>
      <c r="AV397" s="144">
        <v>0</v>
      </c>
      <c r="AW397" s="144">
        <v>0</v>
      </c>
      <c r="AX397" s="144">
        <v>0</v>
      </c>
      <c r="AY397" s="144">
        <v>0</v>
      </c>
      <c r="AZ397" s="144">
        <v>0</v>
      </c>
      <c r="BA397" s="144">
        <v>0</v>
      </c>
      <c r="BB397" s="144">
        <v>0</v>
      </c>
      <c r="BC397" s="144">
        <v>0</v>
      </c>
      <c r="BD397" s="144">
        <v>0</v>
      </c>
      <c r="BE397" s="144">
        <v>0</v>
      </c>
      <c r="BF397" s="144">
        <v>0</v>
      </c>
      <c r="BG397" s="144">
        <v>0</v>
      </c>
      <c r="BH397" s="144">
        <v>0</v>
      </c>
      <c r="BI397" s="144">
        <v>0</v>
      </c>
      <c r="BJ397" s="144">
        <v>0</v>
      </c>
      <c r="BK397" s="144">
        <v>0</v>
      </c>
      <c r="BL397" s="144">
        <v>0</v>
      </c>
      <c r="BM397" s="144">
        <v>0</v>
      </c>
      <c r="BN397" s="144">
        <v>0</v>
      </c>
      <c r="BO397" s="144">
        <v>0</v>
      </c>
      <c r="BP397" s="144">
        <v>0</v>
      </c>
      <c r="BQ397" s="144">
        <v>0</v>
      </c>
      <c r="BR397" s="144">
        <v>0</v>
      </c>
      <c r="BS397" s="144">
        <v>0</v>
      </c>
      <c r="BT397" s="144">
        <v>0</v>
      </c>
      <c r="BU397" s="144">
        <v>0</v>
      </c>
      <c r="BV397" s="144">
        <v>0</v>
      </c>
      <c r="BW397" s="144">
        <v>0</v>
      </c>
      <c r="BX397" s="144">
        <v>0</v>
      </c>
      <c r="BY397" s="144">
        <v>0</v>
      </c>
      <c r="BZ397" s="144">
        <v>0</v>
      </c>
      <c r="CA397" s="144">
        <v>0</v>
      </c>
      <c r="CB397" s="144">
        <v>0</v>
      </c>
      <c r="CC397" s="329">
        <v>0</v>
      </c>
      <c r="CD397" s="329">
        <v>0</v>
      </c>
      <c r="CE397" s="329">
        <v>0</v>
      </c>
      <c r="CF397" s="329">
        <v>0</v>
      </c>
      <c r="CG397" s="144">
        <v>0</v>
      </c>
      <c r="CH397" s="144">
        <v>0</v>
      </c>
      <c r="CI397" s="329">
        <v>0</v>
      </c>
      <c r="CJ397" s="144">
        <v>0</v>
      </c>
      <c r="CK397" s="144">
        <v>0</v>
      </c>
      <c r="CL397" s="144">
        <v>0</v>
      </c>
      <c r="CM397" s="144">
        <v>0</v>
      </c>
      <c r="CN397" s="144">
        <v>0</v>
      </c>
      <c r="CO397" s="144">
        <v>0</v>
      </c>
      <c r="CP397" s="144">
        <v>0</v>
      </c>
      <c r="CQ397" s="144">
        <v>0</v>
      </c>
      <c r="CR397" s="144">
        <v>0</v>
      </c>
      <c r="CS397" s="144">
        <v>0</v>
      </c>
      <c r="CT397" s="144">
        <v>0</v>
      </c>
      <c r="CU397" s="144">
        <v>0</v>
      </c>
      <c r="CV397" s="144">
        <v>0</v>
      </c>
      <c r="CW397" s="144">
        <v>0</v>
      </c>
      <c r="CX397" s="144">
        <v>0</v>
      </c>
      <c r="CY397" s="144">
        <v>0</v>
      </c>
      <c r="CZ397" s="144">
        <v>0</v>
      </c>
      <c r="DA397" s="144">
        <v>0</v>
      </c>
      <c r="DB397" s="144">
        <v>0</v>
      </c>
      <c r="DC397" s="144">
        <v>0</v>
      </c>
      <c r="DD397" s="144">
        <v>0</v>
      </c>
      <c r="DE397" s="144">
        <v>0</v>
      </c>
      <c r="DF397" s="144">
        <v>0</v>
      </c>
      <c r="DG397" s="144">
        <v>0</v>
      </c>
      <c r="DH397" s="144">
        <v>0</v>
      </c>
      <c r="DI397" s="144">
        <v>0</v>
      </c>
      <c r="DJ397" s="144">
        <v>0</v>
      </c>
      <c r="DK397" s="144">
        <v>0</v>
      </c>
      <c r="DL397" s="144">
        <v>0</v>
      </c>
      <c r="DM397" s="144">
        <v>0</v>
      </c>
      <c r="DN397" s="144">
        <v>0</v>
      </c>
      <c r="DO397" s="144">
        <v>0</v>
      </c>
      <c r="DP397" s="144">
        <v>0</v>
      </c>
      <c r="DQ397" s="144">
        <v>0</v>
      </c>
      <c r="DR397" s="144">
        <v>0</v>
      </c>
      <c r="DS397" s="144">
        <v>0</v>
      </c>
      <c r="EA397" s="329"/>
      <c r="EB397" s="329"/>
      <c r="EC397" s="329"/>
      <c r="ED397" s="329"/>
      <c r="EE397" s="329"/>
      <c r="EF397" s="329"/>
      <c r="EG397" s="329"/>
      <c r="EH397" s="329"/>
      <c r="EI397" s="329"/>
      <c r="EJ397" s="329"/>
      <c r="EK397" s="329"/>
      <c r="EL397" s="329"/>
      <c r="EM397" s="329"/>
      <c r="EN397" s="329"/>
      <c r="EP397" s="329"/>
      <c r="EQ397" s="329"/>
      <c r="ER397" s="329"/>
      <c r="ES397" s="329"/>
      <c r="ET397" s="329"/>
      <c r="EU397" s="329"/>
      <c r="EV397" s="329"/>
      <c r="EW397" s="329"/>
      <c r="EX397" s="329"/>
      <c r="EY397" s="329"/>
      <c r="EZ397" s="329"/>
      <c r="FA397" s="329"/>
      <c r="FB397" s="329"/>
      <c r="FD397" s="329"/>
      <c r="FE397" s="329"/>
      <c r="FF397" s="329"/>
      <c r="FG397" s="329"/>
      <c r="FH397" s="329"/>
      <c r="FI397" s="329"/>
      <c r="FJ397" s="329"/>
      <c r="FL397" s="329"/>
      <c r="FM397" s="329"/>
      <c r="FN397" s="144">
        <v>0</v>
      </c>
      <c r="FQ397">
        <v>0</v>
      </c>
      <c r="FR397" s="144">
        <v>0</v>
      </c>
      <c r="FS397" s="144">
        <v>0</v>
      </c>
      <c r="FT397" s="144">
        <v>0</v>
      </c>
      <c r="FU397" s="144">
        <v>0</v>
      </c>
      <c r="FV397" s="144">
        <v>0</v>
      </c>
      <c r="FW397" s="144">
        <v>0</v>
      </c>
      <c r="FX397" s="144">
        <v>0</v>
      </c>
      <c r="FY397" s="144">
        <v>0</v>
      </c>
      <c r="FZ397" s="144">
        <v>0</v>
      </c>
      <c r="GA397" s="144">
        <v>0</v>
      </c>
      <c r="GB397" s="329">
        <v>0</v>
      </c>
      <c r="GC397" s="329">
        <v>0</v>
      </c>
      <c r="GD397" s="329">
        <v>0</v>
      </c>
      <c r="GE397" s="329">
        <v>0</v>
      </c>
      <c r="GF397" s="329">
        <v>0</v>
      </c>
      <c r="GG397" s="329">
        <v>0</v>
      </c>
      <c r="GH397" s="329">
        <v>0</v>
      </c>
      <c r="GI397" s="329">
        <v>0</v>
      </c>
      <c r="GJ397" s="329">
        <v>0</v>
      </c>
      <c r="GK397" s="329">
        <v>0</v>
      </c>
      <c r="GL397" s="329">
        <v>0</v>
      </c>
      <c r="GM397" s="329">
        <v>0</v>
      </c>
      <c r="GN397" s="329">
        <v>0</v>
      </c>
      <c r="GO397" s="329">
        <v>0</v>
      </c>
      <c r="GP397" s="144">
        <v>0</v>
      </c>
      <c r="GQ397" s="329">
        <v>0</v>
      </c>
      <c r="GR397" s="329">
        <v>0</v>
      </c>
      <c r="GS397" s="329">
        <v>0</v>
      </c>
      <c r="GT397" s="329">
        <v>0</v>
      </c>
      <c r="GU397" s="329">
        <v>0</v>
      </c>
      <c r="GV397" s="144">
        <v>0</v>
      </c>
      <c r="GW397" s="144">
        <v>0</v>
      </c>
      <c r="GX397" s="144">
        <v>0</v>
      </c>
      <c r="GY397" s="144">
        <v>0</v>
      </c>
      <c r="GZ397" s="144">
        <v>0</v>
      </c>
      <c r="HA397" s="144">
        <v>0</v>
      </c>
      <c r="HB397" s="144">
        <v>0</v>
      </c>
      <c r="HC397" s="144">
        <v>0</v>
      </c>
      <c r="HD397" s="144">
        <v>0</v>
      </c>
      <c r="HE397" s="144">
        <v>0</v>
      </c>
      <c r="HF397" s="144">
        <v>0</v>
      </c>
      <c r="HG397" s="144">
        <v>0</v>
      </c>
      <c r="HH397" s="144">
        <v>0</v>
      </c>
      <c r="HI397" s="144">
        <v>0</v>
      </c>
      <c r="HJ397" s="144">
        <v>0</v>
      </c>
      <c r="HK397" s="144">
        <v>0</v>
      </c>
      <c r="HL397" s="144">
        <v>0</v>
      </c>
      <c r="HM397" s="144">
        <v>0</v>
      </c>
      <c r="HN397" s="144">
        <v>0</v>
      </c>
      <c r="HO397" s="144">
        <v>0</v>
      </c>
      <c r="HP397" s="144">
        <v>0</v>
      </c>
      <c r="HQ397" s="144">
        <v>0</v>
      </c>
      <c r="HR397" s="144">
        <v>0</v>
      </c>
      <c r="HS397" s="144">
        <v>0</v>
      </c>
      <c r="HT397" s="144">
        <v>0</v>
      </c>
      <c r="HU397" s="144">
        <v>0</v>
      </c>
      <c r="HV397" s="144">
        <v>0</v>
      </c>
      <c r="HW397" s="144">
        <v>0</v>
      </c>
      <c r="HX397" s="144">
        <v>0</v>
      </c>
      <c r="HY397" s="144">
        <v>0</v>
      </c>
      <c r="HZ397" s="144">
        <v>0</v>
      </c>
      <c r="IA397" s="144">
        <v>0</v>
      </c>
      <c r="IB397" s="144">
        <v>0</v>
      </c>
      <c r="IC397" s="144">
        <v>0</v>
      </c>
      <c r="ID397" s="144">
        <v>0</v>
      </c>
      <c r="IE397" s="144">
        <v>0</v>
      </c>
      <c r="IF397" s="144">
        <v>0</v>
      </c>
      <c r="IG397" s="144">
        <v>0</v>
      </c>
      <c r="IH397" s="144">
        <v>0</v>
      </c>
      <c r="II397" s="144">
        <v>0</v>
      </c>
      <c r="IJ397" s="144">
        <v>0</v>
      </c>
      <c r="IK397" s="144">
        <v>0</v>
      </c>
      <c r="IL397" s="144">
        <v>0</v>
      </c>
      <c r="IM397" s="144">
        <v>0</v>
      </c>
      <c r="IN397" s="341">
        <f t="shared" si="313"/>
        <v>0</v>
      </c>
      <c r="IO397" s="144">
        <v>0</v>
      </c>
      <c r="IP397" s="144">
        <v>0</v>
      </c>
      <c r="IQ397" s="144">
        <v>0</v>
      </c>
      <c r="IR397" s="144">
        <v>0</v>
      </c>
      <c r="IS397" s="144">
        <v>0</v>
      </c>
      <c r="IT397" s="144">
        <v>0</v>
      </c>
      <c r="IU397" s="144">
        <v>0</v>
      </c>
      <c r="IV397" s="144">
        <v>0</v>
      </c>
      <c r="IW397" s="144">
        <v>0</v>
      </c>
      <c r="IX397" s="144">
        <v>0</v>
      </c>
      <c r="IY397" s="144">
        <v>0</v>
      </c>
      <c r="IZ397" s="144">
        <v>0</v>
      </c>
      <c r="JA397" s="144">
        <v>0</v>
      </c>
      <c r="JB397" s="144">
        <v>0</v>
      </c>
      <c r="JC397" s="343">
        <f t="shared" si="314"/>
        <v>0</v>
      </c>
      <c r="JD397" s="144">
        <v>0</v>
      </c>
      <c r="JE397" s="144">
        <v>0</v>
      </c>
      <c r="JF397" s="362">
        <f t="shared" si="315"/>
        <v>0</v>
      </c>
      <c r="JG397" s="144">
        <v>0</v>
      </c>
      <c r="JH397" s="144">
        <v>0</v>
      </c>
      <c r="JI397" s="144">
        <v>0</v>
      </c>
      <c r="JJ397" s="144">
        <v>0</v>
      </c>
      <c r="JK397" s="144">
        <v>0</v>
      </c>
      <c r="JL397" s="144">
        <v>0</v>
      </c>
      <c r="JM397" s="144">
        <v>0</v>
      </c>
      <c r="JN397" s="341">
        <f t="shared" si="316"/>
        <v>0</v>
      </c>
      <c r="JO397" s="144">
        <v>0</v>
      </c>
      <c r="JP397" s="144">
        <v>0</v>
      </c>
      <c r="JQ397" s="144">
        <v>0</v>
      </c>
      <c r="JR397" s="144">
        <v>0</v>
      </c>
      <c r="JS397" s="144">
        <v>0</v>
      </c>
      <c r="JT397" s="144">
        <v>0</v>
      </c>
      <c r="JU397" s="144">
        <v>0</v>
      </c>
      <c r="JV397" s="341">
        <f t="shared" si="317"/>
        <v>0</v>
      </c>
      <c r="JW397" s="144">
        <v>0</v>
      </c>
      <c r="JX397" s="144">
        <v>0</v>
      </c>
      <c r="JY397" s="144">
        <v>0</v>
      </c>
      <c r="JZ397" s="144">
        <v>0</v>
      </c>
      <c r="KA397" s="144">
        <v>0</v>
      </c>
      <c r="KB397" s="144">
        <v>0</v>
      </c>
      <c r="KC397" s="144">
        <v>0</v>
      </c>
      <c r="KD397" s="144">
        <v>0</v>
      </c>
      <c r="KE397" s="144">
        <v>0</v>
      </c>
      <c r="KF397" s="144">
        <v>0</v>
      </c>
      <c r="KG397" s="144">
        <v>0</v>
      </c>
      <c r="KH397" s="144">
        <v>0</v>
      </c>
      <c r="KI397" s="144">
        <v>0</v>
      </c>
      <c r="KJ397" s="144">
        <v>0</v>
      </c>
      <c r="KK397" s="144">
        <v>0</v>
      </c>
      <c r="KL397" s="144">
        <v>0</v>
      </c>
      <c r="KM397" s="144">
        <v>0</v>
      </c>
      <c r="KN397" s="144">
        <v>0</v>
      </c>
      <c r="KO397" s="144">
        <v>0</v>
      </c>
      <c r="KP397" s="144">
        <v>0</v>
      </c>
      <c r="KQ397" s="144">
        <v>0</v>
      </c>
      <c r="KR397" s="144">
        <v>0</v>
      </c>
      <c r="KS397" s="144">
        <v>0</v>
      </c>
      <c r="KT397" s="144">
        <v>0</v>
      </c>
      <c r="KU397" s="144">
        <v>0</v>
      </c>
      <c r="KV397" s="144">
        <v>0</v>
      </c>
      <c r="KW397" s="144">
        <v>0</v>
      </c>
      <c r="KX397" s="144">
        <v>0</v>
      </c>
      <c r="KY397" s="144">
        <v>0</v>
      </c>
      <c r="KZ397" s="144">
        <v>0</v>
      </c>
      <c r="LA397" s="144">
        <v>0</v>
      </c>
      <c r="LB397" s="144">
        <v>0</v>
      </c>
      <c r="LC397" s="144">
        <v>0</v>
      </c>
      <c r="LD397" s="144">
        <v>0</v>
      </c>
      <c r="LE397" s="144">
        <v>0</v>
      </c>
      <c r="LF397" s="144">
        <v>0</v>
      </c>
      <c r="LG397" s="144">
        <v>0</v>
      </c>
      <c r="LH397" s="144">
        <v>0</v>
      </c>
      <c r="LI397" s="144">
        <v>0</v>
      </c>
      <c r="LJ397" s="144">
        <v>0</v>
      </c>
      <c r="LK397" s="144">
        <v>0</v>
      </c>
      <c r="LL397" s="144">
        <v>0</v>
      </c>
      <c r="LM397" s="144">
        <v>0</v>
      </c>
      <c r="LN397" s="144">
        <v>0</v>
      </c>
      <c r="LO397" s="144">
        <v>0</v>
      </c>
      <c r="LP397" s="144">
        <v>0</v>
      </c>
      <c r="LQ397" s="144">
        <v>0</v>
      </c>
      <c r="LR397" s="144">
        <v>0</v>
      </c>
      <c r="LS397" s="144">
        <v>0</v>
      </c>
      <c r="LT397" s="144">
        <v>0</v>
      </c>
      <c r="LU397" s="144">
        <v>0</v>
      </c>
      <c r="LV397" s="144">
        <v>0</v>
      </c>
      <c r="LW397" s="144">
        <v>0</v>
      </c>
      <c r="LX397" s="144">
        <v>0</v>
      </c>
      <c r="LY397" s="144">
        <v>0</v>
      </c>
      <c r="LZ397" s="144">
        <v>0</v>
      </c>
      <c r="MA397" s="144">
        <v>0</v>
      </c>
      <c r="MB397" s="144">
        <v>0</v>
      </c>
      <c r="MC397" s="144">
        <v>0</v>
      </c>
      <c r="MD397" s="144">
        <v>0</v>
      </c>
      <c r="ME397" s="144">
        <v>0</v>
      </c>
      <c r="MF397" s="144">
        <v>0</v>
      </c>
      <c r="MG397" s="144">
        <v>0</v>
      </c>
      <c r="MH397" s="144">
        <v>0</v>
      </c>
      <c r="MI397" s="144">
        <v>0</v>
      </c>
      <c r="MJ397" s="144">
        <v>0</v>
      </c>
      <c r="MK397" s="144">
        <v>0</v>
      </c>
      <c r="ML397" s="144">
        <v>0</v>
      </c>
      <c r="MM397" s="144">
        <v>0</v>
      </c>
      <c r="MN397" s="144">
        <v>0</v>
      </c>
      <c r="MO397" s="144">
        <v>0</v>
      </c>
      <c r="MP397" s="144">
        <v>0</v>
      </c>
      <c r="MQ397" s="144">
        <v>0</v>
      </c>
      <c r="MR397" s="144">
        <v>0</v>
      </c>
      <c r="MS397" s="144">
        <v>0</v>
      </c>
      <c r="MT397" s="144">
        <v>0</v>
      </c>
      <c r="MU397" s="144">
        <v>0</v>
      </c>
      <c r="MV397" s="144">
        <v>0</v>
      </c>
      <c r="MW397" s="144">
        <v>0</v>
      </c>
      <c r="MX397" s="144">
        <v>0</v>
      </c>
      <c r="MY397" s="144">
        <v>0</v>
      </c>
      <c r="MZ397" s="144">
        <v>0</v>
      </c>
      <c r="NA397" s="144">
        <v>0</v>
      </c>
      <c r="NB397" s="144">
        <v>0</v>
      </c>
      <c r="NC397" s="144">
        <v>0</v>
      </c>
      <c r="ND397" s="144">
        <v>0</v>
      </c>
      <c r="NE397" s="144">
        <v>0</v>
      </c>
      <c r="NF397" s="144">
        <v>0</v>
      </c>
      <c r="NG397" s="144">
        <v>0</v>
      </c>
      <c r="NH397" s="144">
        <v>0</v>
      </c>
      <c r="NI397" s="144">
        <v>0</v>
      </c>
      <c r="NJ397" s="144">
        <v>0</v>
      </c>
      <c r="NK397" s="144">
        <v>0</v>
      </c>
      <c r="NL397" s="144">
        <v>0</v>
      </c>
      <c r="NM397" s="144">
        <v>0</v>
      </c>
      <c r="NN397" s="144">
        <v>0</v>
      </c>
      <c r="NO397" s="144">
        <v>0</v>
      </c>
      <c r="NP397" s="144">
        <v>0</v>
      </c>
      <c r="NQ397" s="144">
        <v>0</v>
      </c>
      <c r="NR397" s="144">
        <v>0</v>
      </c>
      <c r="NS397" s="144">
        <v>0</v>
      </c>
      <c r="NT397" s="144">
        <v>0</v>
      </c>
      <c r="NU397" s="144">
        <v>0</v>
      </c>
      <c r="NV397" s="144">
        <v>0</v>
      </c>
      <c r="NW397" s="144">
        <v>0</v>
      </c>
      <c r="NX397" s="144">
        <v>0</v>
      </c>
      <c r="NY397" s="144">
        <v>0</v>
      </c>
      <c r="NZ397" s="144">
        <v>0</v>
      </c>
      <c r="OA397" s="144">
        <v>0</v>
      </c>
      <c r="OB397" s="144">
        <v>0</v>
      </c>
      <c r="OC397" s="144">
        <v>0</v>
      </c>
      <c r="OD397" s="144">
        <v>0</v>
      </c>
      <c r="OE397" s="144">
        <v>0</v>
      </c>
      <c r="OF397" s="144">
        <v>0</v>
      </c>
      <c r="OG397" s="144">
        <v>0</v>
      </c>
      <c r="OH397" s="144">
        <v>0</v>
      </c>
      <c r="OI397" s="144">
        <v>0</v>
      </c>
      <c r="OJ397" s="144">
        <v>0</v>
      </c>
      <c r="OK397" s="144">
        <v>0</v>
      </c>
      <c r="OL397" s="144">
        <v>0</v>
      </c>
      <c r="OM397" s="144">
        <v>0</v>
      </c>
      <c r="ON397" s="144">
        <v>0</v>
      </c>
      <c r="OO397" s="144">
        <v>0</v>
      </c>
      <c r="OP397" s="144">
        <v>0</v>
      </c>
      <c r="OQ397" s="144">
        <v>0</v>
      </c>
      <c r="OR397" s="144">
        <v>0</v>
      </c>
      <c r="OS397" s="471">
        <v>0</v>
      </c>
      <c r="OT397" s="471">
        <v>0</v>
      </c>
      <c r="OU397" s="471">
        <v>0</v>
      </c>
      <c r="OV397" s="471">
        <v>0</v>
      </c>
      <c r="OW397" s="471">
        <v>0</v>
      </c>
      <c r="OX397" s="473"/>
      <c r="OY397" s="473"/>
      <c r="OZ397" s="473"/>
      <c r="PA397" s="379">
        <v>0</v>
      </c>
    </row>
    <row r="398" spans="1:420" s="144" customFormat="1" x14ac:dyDescent="0.2">
      <c r="A398" s="55"/>
      <c r="B398" s="318">
        <v>14</v>
      </c>
      <c r="C398" s="319">
        <f t="shared" ca="1" si="312"/>
        <v>0</v>
      </c>
      <c r="D398" s="322"/>
      <c r="E398" s="322"/>
      <c r="F398" s="322"/>
      <c r="G398" s="144">
        <v>0</v>
      </c>
      <c r="H398" s="144">
        <v>0</v>
      </c>
      <c r="I398" s="343">
        <v>0</v>
      </c>
      <c r="J398" s="144">
        <v>0</v>
      </c>
      <c r="K398" s="144">
        <v>0</v>
      </c>
      <c r="L398" s="144">
        <v>0</v>
      </c>
      <c r="M398" s="144">
        <v>0</v>
      </c>
      <c r="N398" s="144">
        <v>0</v>
      </c>
      <c r="O398" s="144">
        <v>0</v>
      </c>
      <c r="P398" s="144">
        <v>0</v>
      </c>
      <c r="Q398" s="144">
        <v>0</v>
      </c>
      <c r="R398" s="144">
        <v>0</v>
      </c>
      <c r="S398" s="144">
        <v>0</v>
      </c>
      <c r="T398" s="144">
        <v>0</v>
      </c>
      <c r="U398" s="144">
        <v>0</v>
      </c>
      <c r="V398" s="144">
        <v>0</v>
      </c>
      <c r="W398" s="144">
        <v>0</v>
      </c>
      <c r="X398" s="144">
        <v>0</v>
      </c>
      <c r="Y398" s="144">
        <v>0</v>
      </c>
      <c r="Z398" s="144">
        <v>0</v>
      </c>
      <c r="AA398" s="144">
        <v>0</v>
      </c>
      <c r="AB398" s="144">
        <v>0</v>
      </c>
      <c r="AC398" s="144">
        <v>0</v>
      </c>
      <c r="AD398" s="144">
        <v>0</v>
      </c>
      <c r="AE398" s="144">
        <v>0</v>
      </c>
      <c r="AF398" s="144">
        <v>0</v>
      </c>
      <c r="AG398" s="144">
        <v>0</v>
      </c>
      <c r="AH398" s="144">
        <v>0</v>
      </c>
      <c r="AI398" s="144">
        <v>0</v>
      </c>
      <c r="AJ398" s="144">
        <v>0</v>
      </c>
      <c r="AK398" s="144">
        <v>0</v>
      </c>
      <c r="AL398" s="144">
        <v>0</v>
      </c>
      <c r="AM398" s="144">
        <v>0</v>
      </c>
      <c r="AN398" s="144">
        <v>0</v>
      </c>
      <c r="AO398" s="144">
        <v>0</v>
      </c>
      <c r="AP398" s="363">
        <v>0</v>
      </c>
      <c r="AQ398" s="144">
        <v>0</v>
      </c>
      <c r="AR398" s="144">
        <v>0</v>
      </c>
      <c r="AS398" s="144">
        <v>0</v>
      </c>
      <c r="AT398" s="144">
        <v>0</v>
      </c>
      <c r="AU398" s="144">
        <v>0</v>
      </c>
      <c r="AV398" s="144">
        <v>0</v>
      </c>
      <c r="AW398" s="144">
        <v>0</v>
      </c>
      <c r="AX398" s="144">
        <v>0</v>
      </c>
      <c r="AY398" s="144">
        <v>0</v>
      </c>
      <c r="AZ398" s="144">
        <v>0</v>
      </c>
      <c r="BA398" s="144">
        <v>0</v>
      </c>
      <c r="BB398" s="144">
        <v>0</v>
      </c>
      <c r="BC398" s="144">
        <v>0</v>
      </c>
      <c r="BD398" s="144">
        <v>0</v>
      </c>
      <c r="BE398" s="144">
        <v>0</v>
      </c>
      <c r="BF398" s="144">
        <v>0</v>
      </c>
      <c r="BG398" s="144">
        <v>0</v>
      </c>
      <c r="BH398" s="144">
        <v>0</v>
      </c>
      <c r="BI398" s="144">
        <v>0</v>
      </c>
      <c r="BJ398" s="144">
        <v>0</v>
      </c>
      <c r="BK398" s="144">
        <v>0</v>
      </c>
      <c r="BL398" s="144">
        <v>0</v>
      </c>
      <c r="BM398" s="144">
        <v>0</v>
      </c>
      <c r="BN398" s="144">
        <v>0</v>
      </c>
      <c r="BO398" s="144">
        <v>0</v>
      </c>
      <c r="BP398" s="144">
        <v>0</v>
      </c>
      <c r="BQ398" s="144">
        <v>0</v>
      </c>
      <c r="BR398" s="144">
        <v>0</v>
      </c>
      <c r="BS398" s="144">
        <v>0</v>
      </c>
      <c r="BT398" s="144">
        <v>0</v>
      </c>
      <c r="BU398" s="144">
        <v>0</v>
      </c>
      <c r="BV398" s="144">
        <v>0</v>
      </c>
      <c r="BW398" s="144">
        <v>0</v>
      </c>
      <c r="BX398" s="144">
        <v>0</v>
      </c>
      <c r="BY398" s="144">
        <v>0</v>
      </c>
      <c r="BZ398" s="144">
        <v>0</v>
      </c>
      <c r="CA398" s="144">
        <v>0</v>
      </c>
      <c r="CB398" s="144">
        <v>0</v>
      </c>
      <c r="CC398" s="329">
        <v>0</v>
      </c>
      <c r="CD398" s="329">
        <v>0</v>
      </c>
      <c r="CE398" s="329">
        <v>0</v>
      </c>
      <c r="CF398" s="329">
        <v>0</v>
      </c>
      <c r="CG398" s="144">
        <v>0</v>
      </c>
      <c r="CH398" s="144">
        <v>0</v>
      </c>
      <c r="CI398" s="329">
        <v>0</v>
      </c>
      <c r="CJ398" s="144">
        <v>0</v>
      </c>
      <c r="CK398" s="144">
        <v>0</v>
      </c>
      <c r="CL398" s="144">
        <v>0</v>
      </c>
      <c r="CM398" s="144">
        <v>0</v>
      </c>
      <c r="CN398" s="144">
        <v>0</v>
      </c>
      <c r="CO398" s="144">
        <v>0</v>
      </c>
      <c r="CP398" s="144">
        <v>0</v>
      </c>
      <c r="CQ398" s="144">
        <v>0</v>
      </c>
      <c r="CR398" s="144">
        <v>0</v>
      </c>
      <c r="CS398" s="144">
        <v>0</v>
      </c>
      <c r="CT398" s="144">
        <v>0</v>
      </c>
      <c r="CU398" s="144">
        <v>0</v>
      </c>
      <c r="CV398" s="144">
        <v>0</v>
      </c>
      <c r="CW398" s="144">
        <v>0</v>
      </c>
      <c r="CX398" s="144">
        <v>0</v>
      </c>
      <c r="CY398" s="144">
        <v>0</v>
      </c>
      <c r="CZ398" s="144">
        <v>0</v>
      </c>
      <c r="DA398" s="144">
        <v>0</v>
      </c>
      <c r="DB398" s="144">
        <v>0</v>
      </c>
      <c r="DC398" s="144">
        <v>0</v>
      </c>
      <c r="DD398" s="144">
        <v>0</v>
      </c>
      <c r="DE398" s="144">
        <v>0</v>
      </c>
      <c r="DF398" s="144">
        <v>0</v>
      </c>
      <c r="DG398" s="144">
        <v>0</v>
      </c>
      <c r="DH398" s="144">
        <v>0</v>
      </c>
      <c r="DI398" s="144">
        <v>0</v>
      </c>
      <c r="DJ398" s="144">
        <v>0</v>
      </c>
      <c r="DK398" s="144">
        <v>0</v>
      </c>
      <c r="DL398" s="144">
        <v>0</v>
      </c>
      <c r="DM398" s="144">
        <v>0</v>
      </c>
      <c r="DN398" s="144">
        <v>0</v>
      </c>
      <c r="DO398" s="144">
        <v>0</v>
      </c>
      <c r="DP398" s="144">
        <v>0</v>
      </c>
      <c r="DQ398" s="144">
        <v>0</v>
      </c>
      <c r="DR398" s="144">
        <v>0</v>
      </c>
      <c r="DS398" s="144">
        <v>0</v>
      </c>
      <c r="EA398" s="329"/>
      <c r="EB398" s="329"/>
      <c r="EC398" s="329"/>
      <c r="ED398" s="329"/>
      <c r="EE398" s="329"/>
      <c r="EF398" s="329"/>
      <c r="EG398" s="329"/>
      <c r="EH398" s="329"/>
      <c r="EI398" s="329"/>
      <c r="EJ398" s="329"/>
      <c r="EK398" s="329"/>
      <c r="EL398" s="329"/>
      <c r="EM398" s="329"/>
      <c r="EN398" s="329"/>
      <c r="EP398" s="329"/>
      <c r="EQ398" s="329"/>
      <c r="ER398" s="329"/>
      <c r="ES398" s="329"/>
      <c r="ET398" s="329"/>
      <c r="EU398" s="329"/>
      <c r="EV398" s="329"/>
      <c r="EW398" s="329"/>
      <c r="EX398" s="329"/>
      <c r="EY398" s="329"/>
      <c r="EZ398" s="329"/>
      <c r="FA398" s="329"/>
      <c r="FB398" s="329"/>
      <c r="FD398" s="329"/>
      <c r="FE398" s="329"/>
      <c r="FF398" s="329"/>
      <c r="FG398" s="329"/>
      <c r="FH398" s="329"/>
      <c r="FI398" s="329"/>
      <c r="FJ398" s="329"/>
      <c r="FL398" s="329"/>
      <c r="FM398" s="329"/>
      <c r="FN398" s="144">
        <v>0</v>
      </c>
      <c r="FQ398">
        <v>0</v>
      </c>
      <c r="FR398" s="144">
        <v>0</v>
      </c>
      <c r="FS398" s="144">
        <v>0</v>
      </c>
      <c r="FT398" s="144">
        <v>0</v>
      </c>
      <c r="FU398" s="144">
        <v>0</v>
      </c>
      <c r="FV398" s="144">
        <v>0</v>
      </c>
      <c r="FW398" s="144">
        <v>0</v>
      </c>
      <c r="FX398" s="144">
        <v>0</v>
      </c>
      <c r="FY398" s="144">
        <v>0</v>
      </c>
      <c r="FZ398" s="144">
        <v>0</v>
      </c>
      <c r="GA398" s="144">
        <v>0</v>
      </c>
      <c r="GB398" s="329">
        <v>0</v>
      </c>
      <c r="GC398" s="329">
        <v>0</v>
      </c>
      <c r="GD398" s="329">
        <v>0</v>
      </c>
      <c r="GE398" s="329">
        <v>0</v>
      </c>
      <c r="GF398" s="329">
        <v>0</v>
      </c>
      <c r="GG398" s="329">
        <v>0</v>
      </c>
      <c r="GH398" s="329">
        <v>0</v>
      </c>
      <c r="GI398" s="329">
        <v>0</v>
      </c>
      <c r="GJ398" s="329">
        <v>0</v>
      </c>
      <c r="GK398" s="329">
        <v>0</v>
      </c>
      <c r="GL398" s="329">
        <v>0</v>
      </c>
      <c r="GM398" s="329">
        <v>0</v>
      </c>
      <c r="GN398" s="329">
        <v>0</v>
      </c>
      <c r="GO398" s="329">
        <v>0</v>
      </c>
      <c r="GP398" s="144">
        <v>0</v>
      </c>
      <c r="GQ398" s="329">
        <v>0</v>
      </c>
      <c r="GR398" s="329">
        <v>0</v>
      </c>
      <c r="GS398" s="329">
        <v>0</v>
      </c>
      <c r="GT398" s="329">
        <v>0</v>
      </c>
      <c r="GU398" s="329">
        <v>0</v>
      </c>
      <c r="GV398" s="144">
        <v>0</v>
      </c>
      <c r="GW398" s="144">
        <v>0</v>
      </c>
      <c r="GX398" s="144">
        <v>0</v>
      </c>
      <c r="GY398" s="144">
        <v>0</v>
      </c>
      <c r="GZ398" s="144">
        <v>0</v>
      </c>
      <c r="HA398" s="144">
        <v>0</v>
      </c>
      <c r="HB398" s="144">
        <v>0</v>
      </c>
      <c r="HC398" s="144">
        <v>0</v>
      </c>
      <c r="HD398" s="144">
        <v>0</v>
      </c>
      <c r="HE398" s="144">
        <v>0</v>
      </c>
      <c r="HF398" s="144">
        <v>0</v>
      </c>
      <c r="HG398" s="144">
        <v>0</v>
      </c>
      <c r="HH398" s="144">
        <v>0</v>
      </c>
      <c r="HI398" s="144">
        <v>0</v>
      </c>
      <c r="HJ398" s="144">
        <v>0</v>
      </c>
      <c r="HK398" s="144">
        <v>0</v>
      </c>
      <c r="HL398" s="144">
        <v>0</v>
      </c>
      <c r="HM398" s="144">
        <v>0</v>
      </c>
      <c r="HN398" s="144">
        <v>0</v>
      </c>
      <c r="HO398" s="144">
        <v>0</v>
      </c>
      <c r="HP398" s="144">
        <v>0</v>
      </c>
      <c r="HQ398" s="144">
        <v>0</v>
      </c>
      <c r="HR398" s="144">
        <v>0</v>
      </c>
      <c r="HS398" s="144">
        <v>0</v>
      </c>
      <c r="HT398" s="144">
        <v>0</v>
      </c>
      <c r="HU398" s="144">
        <v>0</v>
      </c>
      <c r="HV398" s="144">
        <v>0</v>
      </c>
      <c r="HW398" s="144">
        <v>0</v>
      </c>
      <c r="HX398" s="144">
        <v>0</v>
      </c>
      <c r="HY398" s="144">
        <v>0</v>
      </c>
      <c r="HZ398" s="144">
        <v>0</v>
      </c>
      <c r="IA398" s="144">
        <v>0</v>
      </c>
      <c r="IB398" s="144">
        <v>0</v>
      </c>
      <c r="IC398" s="144">
        <v>0</v>
      </c>
      <c r="ID398" s="144">
        <v>0</v>
      </c>
      <c r="IE398" s="144">
        <v>0</v>
      </c>
      <c r="IF398" s="144">
        <v>0</v>
      </c>
      <c r="IG398" s="144">
        <v>0</v>
      </c>
      <c r="IH398" s="144">
        <v>0</v>
      </c>
      <c r="II398" s="144">
        <v>0</v>
      </c>
      <c r="IJ398" s="144">
        <v>0</v>
      </c>
      <c r="IK398" s="144">
        <v>0</v>
      </c>
      <c r="IL398" s="144">
        <v>0</v>
      </c>
      <c r="IM398" s="144">
        <v>0</v>
      </c>
      <c r="IN398" s="341">
        <f t="shared" si="313"/>
        <v>0</v>
      </c>
      <c r="IO398" s="144">
        <v>0</v>
      </c>
      <c r="IP398" s="144">
        <v>0</v>
      </c>
      <c r="IQ398" s="144">
        <v>0</v>
      </c>
      <c r="IR398" s="144">
        <v>0</v>
      </c>
      <c r="IS398" s="144">
        <v>0</v>
      </c>
      <c r="IT398" s="144">
        <v>0</v>
      </c>
      <c r="IU398" s="144">
        <v>0</v>
      </c>
      <c r="IV398" s="144">
        <v>0</v>
      </c>
      <c r="IW398" s="144">
        <v>0</v>
      </c>
      <c r="IX398" s="144">
        <v>0</v>
      </c>
      <c r="IY398" s="144">
        <v>0</v>
      </c>
      <c r="IZ398" s="144">
        <v>0</v>
      </c>
      <c r="JA398" s="144">
        <v>0</v>
      </c>
      <c r="JB398" s="144">
        <v>0</v>
      </c>
      <c r="JC398" s="343">
        <f t="shared" si="314"/>
        <v>0</v>
      </c>
      <c r="JD398" s="144">
        <v>0</v>
      </c>
      <c r="JE398" s="144">
        <v>0</v>
      </c>
      <c r="JF398" s="362">
        <f t="shared" si="315"/>
        <v>0</v>
      </c>
      <c r="JG398" s="144">
        <v>0</v>
      </c>
      <c r="JH398" s="144">
        <v>0</v>
      </c>
      <c r="JI398" s="144">
        <v>0</v>
      </c>
      <c r="JJ398" s="144">
        <v>0</v>
      </c>
      <c r="JK398" s="144">
        <v>0</v>
      </c>
      <c r="JL398" s="144">
        <v>0</v>
      </c>
      <c r="JM398" s="144">
        <v>0</v>
      </c>
      <c r="JN398" s="341">
        <f t="shared" si="316"/>
        <v>0</v>
      </c>
      <c r="JO398" s="144">
        <v>0</v>
      </c>
      <c r="JP398" s="144">
        <v>0</v>
      </c>
      <c r="JQ398" s="144">
        <v>0</v>
      </c>
      <c r="JR398" s="144">
        <v>0</v>
      </c>
      <c r="JS398" s="144">
        <v>0</v>
      </c>
      <c r="JT398" s="144">
        <v>0</v>
      </c>
      <c r="JU398" s="144">
        <v>0</v>
      </c>
      <c r="JV398" s="341">
        <f t="shared" si="317"/>
        <v>0</v>
      </c>
      <c r="JW398" s="144">
        <v>0</v>
      </c>
      <c r="JX398" s="144">
        <v>0</v>
      </c>
      <c r="JY398" s="144">
        <v>0</v>
      </c>
      <c r="JZ398" s="144">
        <v>0</v>
      </c>
      <c r="KA398" s="144">
        <v>0</v>
      </c>
      <c r="KB398" s="144">
        <v>0</v>
      </c>
      <c r="KC398" s="144">
        <v>0</v>
      </c>
      <c r="KD398" s="144">
        <v>0</v>
      </c>
      <c r="KE398" s="144">
        <v>0</v>
      </c>
      <c r="KF398" s="144">
        <v>0</v>
      </c>
      <c r="KG398" s="144">
        <v>0</v>
      </c>
      <c r="KH398" s="144">
        <v>0</v>
      </c>
      <c r="KI398" s="144">
        <v>0</v>
      </c>
      <c r="KJ398" s="144">
        <v>0</v>
      </c>
      <c r="KK398" s="144">
        <v>0</v>
      </c>
      <c r="KL398" s="144">
        <v>0</v>
      </c>
      <c r="KM398" s="144">
        <v>0</v>
      </c>
      <c r="KN398" s="144">
        <v>0</v>
      </c>
      <c r="KO398" s="144">
        <v>0</v>
      </c>
      <c r="KP398" s="144">
        <v>0</v>
      </c>
      <c r="KQ398" s="144">
        <v>0</v>
      </c>
      <c r="KR398" s="144">
        <v>0</v>
      </c>
      <c r="KS398" s="144">
        <v>0</v>
      </c>
      <c r="KT398" s="144">
        <v>0</v>
      </c>
      <c r="KU398" s="144">
        <v>0</v>
      </c>
      <c r="KV398" s="144">
        <v>0</v>
      </c>
      <c r="KW398" s="144">
        <v>0</v>
      </c>
      <c r="KX398" s="144">
        <v>0</v>
      </c>
      <c r="KY398" s="144">
        <v>0</v>
      </c>
      <c r="KZ398" s="144">
        <v>0</v>
      </c>
      <c r="LA398" s="144">
        <v>0</v>
      </c>
      <c r="LB398" s="144">
        <v>0</v>
      </c>
      <c r="LC398" s="144">
        <v>0</v>
      </c>
      <c r="LD398" s="144">
        <v>0</v>
      </c>
      <c r="LE398" s="144">
        <v>0</v>
      </c>
      <c r="LF398" s="144">
        <v>0</v>
      </c>
      <c r="LG398" s="144">
        <v>0</v>
      </c>
      <c r="LH398" s="144">
        <v>0</v>
      </c>
      <c r="LI398" s="144">
        <v>0</v>
      </c>
      <c r="LJ398" s="144">
        <v>0</v>
      </c>
      <c r="LK398" s="144">
        <v>0</v>
      </c>
      <c r="LL398" s="144">
        <v>0</v>
      </c>
      <c r="LM398" s="144">
        <v>0</v>
      </c>
      <c r="LN398" s="144">
        <v>0</v>
      </c>
      <c r="LO398" s="144">
        <v>0</v>
      </c>
      <c r="LP398" s="144">
        <v>0</v>
      </c>
      <c r="LQ398" s="144">
        <v>0</v>
      </c>
      <c r="LR398" s="144">
        <v>0</v>
      </c>
      <c r="LS398" s="144">
        <v>0</v>
      </c>
      <c r="LT398" s="144">
        <v>0</v>
      </c>
      <c r="LU398" s="144">
        <v>0</v>
      </c>
      <c r="LV398" s="144">
        <v>0</v>
      </c>
      <c r="LW398" s="144">
        <v>0</v>
      </c>
      <c r="LX398" s="144">
        <v>0</v>
      </c>
      <c r="LY398" s="144">
        <v>0</v>
      </c>
      <c r="LZ398" s="144">
        <v>0</v>
      </c>
      <c r="MA398" s="144">
        <v>0</v>
      </c>
      <c r="MB398" s="144">
        <v>0</v>
      </c>
      <c r="MC398" s="144">
        <v>0</v>
      </c>
      <c r="MD398" s="144">
        <v>0</v>
      </c>
      <c r="ME398" s="144">
        <v>0</v>
      </c>
      <c r="MF398" s="144">
        <v>0</v>
      </c>
      <c r="MG398" s="144">
        <v>0</v>
      </c>
      <c r="MH398" s="144">
        <v>0</v>
      </c>
      <c r="MI398" s="144">
        <v>0</v>
      </c>
      <c r="MJ398" s="144">
        <v>0</v>
      </c>
      <c r="MK398" s="144">
        <v>0</v>
      </c>
      <c r="ML398" s="144">
        <v>0</v>
      </c>
      <c r="MM398" s="144">
        <v>0</v>
      </c>
      <c r="MN398" s="144">
        <v>0</v>
      </c>
      <c r="MO398" s="144">
        <v>0</v>
      </c>
      <c r="MP398" s="144">
        <v>0</v>
      </c>
      <c r="MQ398" s="144">
        <v>0</v>
      </c>
      <c r="MR398" s="144">
        <v>0</v>
      </c>
      <c r="MS398" s="144">
        <v>0</v>
      </c>
      <c r="MT398" s="144">
        <v>0</v>
      </c>
      <c r="MU398" s="144">
        <v>0</v>
      </c>
      <c r="MV398" s="144">
        <v>0</v>
      </c>
      <c r="MW398" s="144">
        <v>0</v>
      </c>
      <c r="MX398" s="144">
        <v>0</v>
      </c>
      <c r="MY398" s="144">
        <v>0</v>
      </c>
      <c r="MZ398" s="144">
        <v>0</v>
      </c>
      <c r="NA398" s="144">
        <v>0</v>
      </c>
      <c r="NB398" s="144">
        <v>0</v>
      </c>
      <c r="NC398" s="144">
        <v>0</v>
      </c>
      <c r="ND398" s="144">
        <v>0</v>
      </c>
      <c r="NE398" s="144">
        <v>0</v>
      </c>
      <c r="NF398" s="144">
        <v>0</v>
      </c>
      <c r="NG398" s="144">
        <v>0</v>
      </c>
      <c r="NH398" s="144">
        <v>0</v>
      </c>
      <c r="NI398" s="144">
        <v>0</v>
      </c>
      <c r="NJ398" s="144">
        <v>0</v>
      </c>
      <c r="NK398" s="144">
        <v>0</v>
      </c>
      <c r="NL398" s="144">
        <v>0</v>
      </c>
      <c r="NM398" s="144">
        <v>0</v>
      </c>
      <c r="NN398" s="144">
        <v>0</v>
      </c>
      <c r="NO398" s="144">
        <v>0</v>
      </c>
      <c r="NP398" s="144">
        <v>0</v>
      </c>
      <c r="NQ398" s="144">
        <v>0</v>
      </c>
      <c r="NR398" s="144">
        <v>0</v>
      </c>
      <c r="NS398" s="144">
        <v>0</v>
      </c>
      <c r="NT398" s="144">
        <v>0</v>
      </c>
      <c r="NU398" s="144">
        <v>0</v>
      </c>
      <c r="NV398" s="144">
        <v>0</v>
      </c>
      <c r="NW398" s="144">
        <v>0</v>
      </c>
      <c r="NX398" s="144">
        <v>0</v>
      </c>
      <c r="NY398" s="144">
        <v>0</v>
      </c>
      <c r="NZ398" s="144">
        <v>0</v>
      </c>
      <c r="OA398" s="144">
        <v>0</v>
      </c>
      <c r="OB398" s="144">
        <v>0</v>
      </c>
      <c r="OC398" s="144">
        <v>0</v>
      </c>
      <c r="OD398" s="144">
        <v>0</v>
      </c>
      <c r="OE398" s="144">
        <v>0</v>
      </c>
      <c r="OF398" s="144">
        <v>0</v>
      </c>
      <c r="OG398" s="144">
        <v>0</v>
      </c>
      <c r="OH398" s="144">
        <v>0</v>
      </c>
      <c r="OI398" s="144">
        <v>0</v>
      </c>
      <c r="OJ398" s="144">
        <v>0</v>
      </c>
      <c r="OK398" s="144">
        <v>0</v>
      </c>
      <c r="OL398" s="144">
        <v>0</v>
      </c>
      <c r="OM398" s="144">
        <v>0</v>
      </c>
      <c r="ON398" s="144">
        <v>0</v>
      </c>
      <c r="OO398" s="144">
        <v>0</v>
      </c>
      <c r="OP398" s="144">
        <v>0</v>
      </c>
      <c r="OQ398" s="144">
        <v>0</v>
      </c>
      <c r="OR398" s="144">
        <v>0</v>
      </c>
      <c r="OS398" s="471">
        <v>0</v>
      </c>
      <c r="OT398" s="471">
        <v>0</v>
      </c>
      <c r="OU398" s="471">
        <v>0</v>
      </c>
      <c r="OV398" s="471">
        <v>0</v>
      </c>
      <c r="OW398" s="471">
        <v>0</v>
      </c>
      <c r="OX398" s="473"/>
      <c r="OY398" s="473"/>
      <c r="OZ398" s="473"/>
      <c r="PA398" s="379">
        <v>0</v>
      </c>
    </row>
    <row r="399" spans="1:420" s="144" customFormat="1" x14ac:dyDescent="0.2">
      <c r="A399" s="318"/>
      <c r="B399" s="318">
        <v>15</v>
      </c>
      <c r="C399" s="319">
        <f t="shared" ca="1" si="312"/>
        <v>0</v>
      </c>
      <c r="D399" s="322"/>
      <c r="E399" s="322"/>
      <c r="F399" s="322"/>
      <c r="G399" s="144">
        <v>0</v>
      </c>
      <c r="H399" s="144">
        <v>0</v>
      </c>
      <c r="I399" s="343">
        <v>0</v>
      </c>
      <c r="J399" s="144">
        <v>0</v>
      </c>
      <c r="K399" s="144">
        <v>0</v>
      </c>
      <c r="L399" s="144">
        <v>0</v>
      </c>
      <c r="M399" s="144">
        <v>0</v>
      </c>
      <c r="N399" s="144">
        <v>0</v>
      </c>
      <c r="O399" s="144">
        <v>0</v>
      </c>
      <c r="P399" s="144">
        <v>0</v>
      </c>
      <c r="Q399" s="144">
        <v>0</v>
      </c>
      <c r="R399" s="144">
        <v>0</v>
      </c>
      <c r="S399" s="144">
        <v>0</v>
      </c>
      <c r="T399" s="144">
        <v>0</v>
      </c>
      <c r="U399" s="144">
        <v>0</v>
      </c>
      <c r="V399" s="144">
        <v>0</v>
      </c>
      <c r="W399" s="144">
        <v>0</v>
      </c>
      <c r="X399" s="144">
        <v>0</v>
      </c>
      <c r="Y399" s="144">
        <v>0</v>
      </c>
      <c r="Z399" s="144">
        <v>0</v>
      </c>
      <c r="AA399" s="144">
        <v>0</v>
      </c>
      <c r="AB399" s="144">
        <v>0</v>
      </c>
      <c r="AC399" s="144">
        <v>0</v>
      </c>
      <c r="AD399" s="144">
        <v>0</v>
      </c>
      <c r="AE399" s="144">
        <v>0</v>
      </c>
      <c r="AF399" s="144">
        <v>0</v>
      </c>
      <c r="AG399" s="144">
        <v>0</v>
      </c>
      <c r="AH399" s="144">
        <v>0</v>
      </c>
      <c r="AI399" s="144">
        <v>0</v>
      </c>
      <c r="AJ399" s="144">
        <v>0</v>
      </c>
      <c r="AK399" s="144">
        <v>0</v>
      </c>
      <c r="AL399" s="144">
        <v>0</v>
      </c>
      <c r="AM399" s="144">
        <v>0</v>
      </c>
      <c r="AN399" s="144">
        <v>0</v>
      </c>
      <c r="AO399" s="144">
        <v>0</v>
      </c>
      <c r="AP399" s="363">
        <v>0</v>
      </c>
      <c r="AQ399" s="144">
        <v>0</v>
      </c>
      <c r="AR399" s="144">
        <v>0</v>
      </c>
      <c r="AS399" s="144">
        <v>0</v>
      </c>
      <c r="AT399" s="144">
        <v>0</v>
      </c>
      <c r="AU399" s="144">
        <v>0</v>
      </c>
      <c r="AV399" s="144">
        <v>0</v>
      </c>
      <c r="AW399" s="144">
        <v>1</v>
      </c>
      <c r="AX399" s="144">
        <v>1</v>
      </c>
      <c r="AY399" s="144">
        <v>0</v>
      </c>
      <c r="AZ399" s="144">
        <v>0</v>
      </c>
      <c r="BA399" s="144">
        <v>0</v>
      </c>
      <c r="BB399" s="144">
        <v>0</v>
      </c>
      <c r="BC399" s="144">
        <v>0</v>
      </c>
      <c r="BD399" s="144">
        <v>0</v>
      </c>
      <c r="BE399" s="144">
        <v>0</v>
      </c>
      <c r="BF399" s="144">
        <v>0</v>
      </c>
      <c r="BG399" s="144">
        <v>0</v>
      </c>
      <c r="BH399" s="144">
        <v>0</v>
      </c>
      <c r="BI399" s="144">
        <v>0</v>
      </c>
      <c r="BJ399" s="144">
        <v>0</v>
      </c>
      <c r="BK399" s="144">
        <v>0</v>
      </c>
      <c r="BL399" s="144">
        <v>0</v>
      </c>
      <c r="BM399" s="144">
        <v>0</v>
      </c>
      <c r="BN399" s="144">
        <v>0</v>
      </c>
      <c r="BO399" s="144">
        <v>0</v>
      </c>
      <c r="BP399" s="144">
        <v>0</v>
      </c>
      <c r="BQ399" s="144">
        <v>0</v>
      </c>
      <c r="BR399" s="144">
        <v>0</v>
      </c>
      <c r="BS399" s="144">
        <v>0</v>
      </c>
      <c r="BT399" s="144">
        <v>0</v>
      </c>
      <c r="BU399" s="144">
        <v>0</v>
      </c>
      <c r="BV399" s="144">
        <v>0</v>
      </c>
      <c r="BW399" s="144">
        <v>0</v>
      </c>
      <c r="BX399" s="144">
        <v>0</v>
      </c>
      <c r="BY399" s="144">
        <v>0</v>
      </c>
      <c r="BZ399" s="144">
        <v>0</v>
      </c>
      <c r="CA399" s="144">
        <v>0</v>
      </c>
      <c r="CB399" s="144">
        <v>0</v>
      </c>
      <c r="CC399" s="329">
        <v>0</v>
      </c>
      <c r="CD399" s="329">
        <v>0</v>
      </c>
      <c r="CE399" s="329">
        <v>1</v>
      </c>
      <c r="CF399" s="329">
        <v>1</v>
      </c>
      <c r="CG399" s="144">
        <v>1</v>
      </c>
      <c r="CH399" s="144">
        <v>1</v>
      </c>
      <c r="CI399" s="329">
        <v>0</v>
      </c>
      <c r="CJ399" s="144">
        <v>0</v>
      </c>
      <c r="CK399" s="144">
        <v>0</v>
      </c>
      <c r="CL399" s="144">
        <v>0</v>
      </c>
      <c r="CM399" s="144">
        <v>0</v>
      </c>
      <c r="CN399" s="144">
        <v>0</v>
      </c>
      <c r="CO399" s="144">
        <v>0</v>
      </c>
      <c r="CP399" s="144">
        <v>0</v>
      </c>
      <c r="CQ399" s="144">
        <v>0</v>
      </c>
      <c r="CR399" s="144">
        <v>0</v>
      </c>
      <c r="CS399" s="144">
        <v>0</v>
      </c>
      <c r="CT399" s="144">
        <v>0</v>
      </c>
      <c r="CU399" s="144">
        <v>0</v>
      </c>
      <c r="CV399" s="144">
        <v>0</v>
      </c>
      <c r="CW399" s="144">
        <v>0</v>
      </c>
      <c r="CX399" s="144">
        <v>0</v>
      </c>
      <c r="CY399" s="144">
        <v>0</v>
      </c>
      <c r="CZ399" s="144">
        <v>0</v>
      </c>
      <c r="DA399" s="144">
        <v>0</v>
      </c>
      <c r="DB399" s="144">
        <v>0</v>
      </c>
      <c r="DC399" s="144">
        <v>0</v>
      </c>
      <c r="DD399" s="144">
        <v>0</v>
      </c>
      <c r="DE399" s="144">
        <v>0</v>
      </c>
      <c r="DF399" s="144">
        <v>0</v>
      </c>
      <c r="DG399" s="144">
        <v>0</v>
      </c>
      <c r="DH399" s="144">
        <v>0</v>
      </c>
      <c r="DI399" s="144">
        <v>0</v>
      </c>
      <c r="DJ399" s="144">
        <v>0</v>
      </c>
      <c r="DK399" s="144">
        <v>0</v>
      </c>
      <c r="DL399" s="144">
        <v>0</v>
      </c>
      <c r="DM399" s="144">
        <v>0</v>
      </c>
      <c r="DN399" s="144">
        <v>0</v>
      </c>
      <c r="DO399" s="144">
        <v>0</v>
      </c>
      <c r="DP399" s="144">
        <v>0</v>
      </c>
      <c r="DQ399" s="144">
        <v>0</v>
      </c>
      <c r="DR399" s="144">
        <v>0</v>
      </c>
      <c r="DS399" s="144">
        <v>0</v>
      </c>
      <c r="EA399" s="329"/>
      <c r="EB399" s="329"/>
      <c r="EC399" s="329"/>
      <c r="ED399" s="329"/>
      <c r="EE399" s="329"/>
      <c r="EF399" s="329"/>
      <c r="EG399" s="329"/>
      <c r="EH399" s="329"/>
      <c r="EI399" s="329"/>
      <c r="EJ399" s="329"/>
      <c r="EK399" s="329"/>
      <c r="EL399" s="329"/>
      <c r="EM399" s="329"/>
      <c r="EN399" s="329"/>
      <c r="EP399" s="329"/>
      <c r="EQ399" s="329"/>
      <c r="ER399" s="329"/>
      <c r="ES399" s="329"/>
      <c r="ET399" s="329"/>
      <c r="EU399" s="329"/>
      <c r="EV399" s="329"/>
      <c r="EW399" s="329"/>
      <c r="EX399" s="329"/>
      <c r="EY399" s="329"/>
      <c r="EZ399" s="329"/>
      <c r="FA399" s="329"/>
      <c r="FB399" s="329"/>
      <c r="FD399" s="329"/>
      <c r="FE399" s="329"/>
      <c r="FF399" s="329"/>
      <c r="FG399" s="329"/>
      <c r="FH399" s="329"/>
      <c r="FI399" s="329"/>
      <c r="FJ399" s="329"/>
      <c r="FL399" s="329"/>
      <c r="FM399" s="329"/>
      <c r="FN399" s="144">
        <v>0</v>
      </c>
      <c r="FQ399">
        <v>0</v>
      </c>
      <c r="FR399" s="144">
        <v>0</v>
      </c>
      <c r="FS399" s="144">
        <v>0</v>
      </c>
      <c r="FT399" s="144">
        <v>0</v>
      </c>
      <c r="FU399" s="144">
        <v>0</v>
      </c>
      <c r="FV399" s="144">
        <v>0</v>
      </c>
      <c r="FW399" s="144">
        <v>0</v>
      </c>
      <c r="FX399" s="144">
        <v>0</v>
      </c>
      <c r="FY399" s="144">
        <v>0</v>
      </c>
      <c r="FZ399" s="144">
        <v>0</v>
      </c>
      <c r="GA399" s="144">
        <v>0</v>
      </c>
      <c r="GB399" s="329">
        <v>0</v>
      </c>
      <c r="GC399" s="329">
        <v>0</v>
      </c>
      <c r="GD399" s="329">
        <v>0</v>
      </c>
      <c r="GE399" s="329">
        <v>0</v>
      </c>
      <c r="GF399" s="329">
        <v>0</v>
      </c>
      <c r="GG399" s="329">
        <v>0</v>
      </c>
      <c r="GH399" s="329">
        <v>0</v>
      </c>
      <c r="GI399" s="329">
        <v>0</v>
      </c>
      <c r="GJ399" s="329">
        <v>0</v>
      </c>
      <c r="GK399" s="329">
        <v>0</v>
      </c>
      <c r="GL399" s="329">
        <v>0</v>
      </c>
      <c r="GM399" s="329">
        <v>0</v>
      </c>
      <c r="GN399" s="329">
        <v>0</v>
      </c>
      <c r="GO399" s="329">
        <v>0</v>
      </c>
      <c r="GP399" s="144">
        <v>0</v>
      </c>
      <c r="GQ399" s="329">
        <v>0</v>
      </c>
      <c r="GR399" s="329">
        <v>0</v>
      </c>
      <c r="GS399" s="329">
        <v>0</v>
      </c>
      <c r="GT399" s="329">
        <v>0</v>
      </c>
      <c r="GU399" s="329">
        <v>0</v>
      </c>
      <c r="GV399" s="144">
        <v>0</v>
      </c>
      <c r="GW399" s="144">
        <v>0</v>
      </c>
      <c r="GX399" s="144">
        <v>0</v>
      </c>
      <c r="GY399" s="144">
        <v>0</v>
      </c>
      <c r="GZ399" s="144">
        <v>0</v>
      </c>
      <c r="HA399" s="144">
        <v>0</v>
      </c>
      <c r="HB399" s="144">
        <v>0</v>
      </c>
      <c r="HC399" s="144">
        <v>0</v>
      </c>
      <c r="HD399" s="144">
        <v>0</v>
      </c>
      <c r="HE399" s="144">
        <v>0</v>
      </c>
      <c r="HF399" s="144">
        <v>0</v>
      </c>
      <c r="HG399" s="144">
        <v>0</v>
      </c>
      <c r="HH399" s="144">
        <v>0</v>
      </c>
      <c r="HI399" s="144">
        <v>0</v>
      </c>
      <c r="HJ399" s="144">
        <v>0</v>
      </c>
      <c r="HK399" s="144">
        <v>0</v>
      </c>
      <c r="HL399" s="144">
        <v>0</v>
      </c>
      <c r="HM399" s="144">
        <v>0</v>
      </c>
      <c r="HN399" s="144">
        <v>0</v>
      </c>
      <c r="HO399" s="144">
        <v>0</v>
      </c>
      <c r="HP399" s="144">
        <v>0</v>
      </c>
      <c r="HQ399" s="144">
        <v>0</v>
      </c>
      <c r="HR399" s="144">
        <v>0</v>
      </c>
      <c r="HS399" s="144">
        <v>0</v>
      </c>
      <c r="HT399" s="144">
        <v>0</v>
      </c>
      <c r="HU399" s="144">
        <v>0</v>
      </c>
      <c r="HV399" s="144">
        <v>0</v>
      </c>
      <c r="HW399" s="144">
        <v>0</v>
      </c>
      <c r="HX399" s="144">
        <v>0</v>
      </c>
      <c r="HY399" s="144">
        <v>0</v>
      </c>
      <c r="HZ399" s="144">
        <v>0</v>
      </c>
      <c r="IA399" s="144">
        <v>0</v>
      </c>
      <c r="IB399" s="144">
        <v>0</v>
      </c>
      <c r="IC399" s="144">
        <v>0</v>
      </c>
      <c r="ID399" s="144">
        <v>0</v>
      </c>
      <c r="IE399" s="144">
        <v>0</v>
      </c>
      <c r="IF399" s="144">
        <v>0</v>
      </c>
      <c r="IG399" s="144">
        <v>0</v>
      </c>
      <c r="IH399" s="144">
        <v>0</v>
      </c>
      <c r="II399" s="144">
        <v>0</v>
      </c>
      <c r="IJ399" s="144">
        <v>0</v>
      </c>
      <c r="IK399" s="144">
        <v>0</v>
      </c>
      <c r="IL399" s="144">
        <v>1</v>
      </c>
      <c r="IM399" s="144">
        <v>1</v>
      </c>
      <c r="IN399" s="341">
        <f t="shared" si="313"/>
        <v>1</v>
      </c>
      <c r="IO399" s="144">
        <v>1</v>
      </c>
      <c r="IP399" s="144">
        <v>1</v>
      </c>
      <c r="IQ399" s="144">
        <v>1</v>
      </c>
      <c r="IR399" s="144">
        <v>1</v>
      </c>
      <c r="IS399" s="144">
        <v>1</v>
      </c>
      <c r="IT399" s="144">
        <v>1</v>
      </c>
      <c r="IU399" s="144">
        <v>1</v>
      </c>
      <c r="IV399" s="144">
        <v>1</v>
      </c>
      <c r="IW399" s="144">
        <v>1</v>
      </c>
      <c r="IX399" s="144">
        <v>1</v>
      </c>
      <c r="IY399" s="144">
        <v>1</v>
      </c>
      <c r="IZ399" s="144">
        <v>1</v>
      </c>
      <c r="JA399" s="144">
        <v>1</v>
      </c>
      <c r="JB399" s="144">
        <v>0</v>
      </c>
      <c r="JC399" s="343">
        <f t="shared" si="314"/>
        <v>0</v>
      </c>
      <c r="JD399" s="144">
        <v>0</v>
      </c>
      <c r="JE399" s="144">
        <v>0</v>
      </c>
      <c r="JF399" s="362">
        <f t="shared" si="315"/>
        <v>0</v>
      </c>
      <c r="JG399" s="144">
        <v>0</v>
      </c>
      <c r="JH399" s="144">
        <v>0</v>
      </c>
      <c r="JI399" s="144">
        <v>0</v>
      </c>
      <c r="JJ399" s="144">
        <v>0</v>
      </c>
      <c r="JK399" s="144">
        <v>0</v>
      </c>
      <c r="JL399" s="144">
        <v>0</v>
      </c>
      <c r="JM399" s="144">
        <v>0</v>
      </c>
      <c r="JN399" s="341">
        <f t="shared" si="316"/>
        <v>0</v>
      </c>
      <c r="JO399" s="144">
        <v>0</v>
      </c>
      <c r="JP399" s="144">
        <v>0</v>
      </c>
      <c r="JQ399" s="144">
        <v>0</v>
      </c>
      <c r="JR399" s="144">
        <v>0</v>
      </c>
      <c r="JS399" s="144">
        <v>0</v>
      </c>
      <c r="JT399" s="144">
        <v>0</v>
      </c>
      <c r="JU399" s="144">
        <v>0</v>
      </c>
      <c r="JV399" s="341">
        <f t="shared" si="317"/>
        <v>0</v>
      </c>
      <c r="JW399" s="144">
        <v>0</v>
      </c>
      <c r="JX399" s="144">
        <v>0</v>
      </c>
      <c r="JY399" s="144">
        <v>0</v>
      </c>
      <c r="JZ399" s="144">
        <v>0</v>
      </c>
      <c r="KA399" s="144">
        <v>0</v>
      </c>
      <c r="KB399" s="144">
        <v>0</v>
      </c>
      <c r="KC399" s="144">
        <v>0</v>
      </c>
      <c r="KD399" s="144">
        <v>0</v>
      </c>
      <c r="KE399" s="144">
        <v>0</v>
      </c>
      <c r="KF399" s="144">
        <v>0</v>
      </c>
      <c r="KG399" s="144">
        <v>0</v>
      </c>
      <c r="KH399" s="144">
        <v>0</v>
      </c>
      <c r="KI399" s="144">
        <v>0</v>
      </c>
      <c r="KJ399" s="144">
        <v>0</v>
      </c>
      <c r="KK399" s="144">
        <v>0</v>
      </c>
      <c r="KL399" s="144">
        <v>0</v>
      </c>
      <c r="KM399" s="144">
        <v>0</v>
      </c>
      <c r="KN399" s="144">
        <v>0</v>
      </c>
      <c r="KO399" s="144">
        <v>0</v>
      </c>
      <c r="KP399" s="144">
        <v>0</v>
      </c>
      <c r="KQ399" s="144">
        <v>0</v>
      </c>
      <c r="KR399" s="144">
        <v>0</v>
      </c>
      <c r="KS399" s="144">
        <v>0</v>
      </c>
      <c r="KT399" s="144">
        <v>0</v>
      </c>
      <c r="KU399" s="144">
        <v>0</v>
      </c>
      <c r="KV399" s="144">
        <v>0</v>
      </c>
      <c r="KW399" s="144">
        <v>0</v>
      </c>
      <c r="KX399" s="144">
        <v>0</v>
      </c>
      <c r="KY399" s="144">
        <v>0</v>
      </c>
      <c r="KZ399" s="144">
        <v>0</v>
      </c>
      <c r="LA399" s="144">
        <v>0</v>
      </c>
      <c r="LB399" s="144">
        <v>0</v>
      </c>
      <c r="LC399" s="144">
        <v>0</v>
      </c>
      <c r="LD399" s="144">
        <v>0</v>
      </c>
      <c r="LE399" s="144">
        <v>0</v>
      </c>
      <c r="LF399" s="144">
        <v>0</v>
      </c>
      <c r="LG399" s="144">
        <v>0</v>
      </c>
      <c r="LH399" s="144">
        <v>0</v>
      </c>
      <c r="LI399" s="144">
        <v>0</v>
      </c>
      <c r="LJ399" s="144">
        <v>0</v>
      </c>
      <c r="LK399" s="144">
        <v>0</v>
      </c>
      <c r="LL399" s="144">
        <v>0</v>
      </c>
      <c r="LM399" s="144">
        <v>0</v>
      </c>
      <c r="LN399" s="144">
        <v>0</v>
      </c>
      <c r="LO399" s="144">
        <v>0</v>
      </c>
      <c r="LP399" s="144">
        <v>0</v>
      </c>
      <c r="LQ399" s="144">
        <v>0</v>
      </c>
      <c r="LR399" s="144">
        <v>0</v>
      </c>
      <c r="LS399" s="144">
        <v>0</v>
      </c>
      <c r="LT399" s="144">
        <v>0</v>
      </c>
      <c r="LU399" s="144">
        <v>0</v>
      </c>
      <c r="LV399" s="144">
        <v>0</v>
      </c>
      <c r="LW399" s="144">
        <v>0</v>
      </c>
      <c r="LX399" s="144">
        <v>0</v>
      </c>
      <c r="LY399" s="144">
        <v>0</v>
      </c>
      <c r="LZ399" s="144">
        <v>0</v>
      </c>
      <c r="MA399" s="144">
        <v>0</v>
      </c>
      <c r="MB399" s="144">
        <v>0</v>
      </c>
      <c r="MC399" s="144">
        <v>0</v>
      </c>
      <c r="MD399" s="144">
        <v>0</v>
      </c>
      <c r="ME399" s="144">
        <v>0</v>
      </c>
      <c r="MF399" s="144">
        <v>0</v>
      </c>
      <c r="MG399" s="144">
        <v>0</v>
      </c>
      <c r="MH399" s="144">
        <v>0</v>
      </c>
      <c r="MI399" s="144">
        <v>0</v>
      </c>
      <c r="MJ399" s="144">
        <v>0</v>
      </c>
      <c r="MK399" s="144">
        <v>0</v>
      </c>
      <c r="ML399" s="144">
        <v>0</v>
      </c>
      <c r="MM399" s="144">
        <v>0</v>
      </c>
      <c r="MN399" s="144">
        <v>0</v>
      </c>
      <c r="MO399" s="144">
        <v>0</v>
      </c>
      <c r="MP399" s="144">
        <v>0</v>
      </c>
      <c r="MQ399" s="144">
        <v>0</v>
      </c>
      <c r="MR399" s="144">
        <v>0</v>
      </c>
      <c r="MS399" s="144">
        <v>0</v>
      </c>
      <c r="MT399" s="144">
        <v>0</v>
      </c>
      <c r="MU399" s="144">
        <v>0</v>
      </c>
      <c r="MV399" s="144">
        <v>0</v>
      </c>
      <c r="MW399" s="144">
        <v>0</v>
      </c>
      <c r="MX399" s="144">
        <v>0</v>
      </c>
      <c r="MY399" s="144">
        <v>0</v>
      </c>
      <c r="MZ399" s="144">
        <v>0</v>
      </c>
      <c r="NA399" s="144">
        <v>0</v>
      </c>
      <c r="NB399" s="144">
        <v>0</v>
      </c>
      <c r="NC399" s="144">
        <v>0</v>
      </c>
      <c r="ND399" s="144">
        <v>0</v>
      </c>
      <c r="NE399" s="144">
        <v>0</v>
      </c>
      <c r="NF399" s="144">
        <v>0</v>
      </c>
      <c r="NG399" s="144">
        <v>0</v>
      </c>
      <c r="NH399" s="144">
        <v>0</v>
      </c>
      <c r="NI399" s="144">
        <v>0</v>
      </c>
      <c r="NJ399" s="144">
        <v>0</v>
      </c>
      <c r="NK399" s="144">
        <v>0</v>
      </c>
      <c r="NL399" s="144">
        <v>0</v>
      </c>
      <c r="NM399" s="144">
        <v>0</v>
      </c>
      <c r="NN399" s="144">
        <v>0</v>
      </c>
      <c r="NO399" s="144">
        <v>0</v>
      </c>
      <c r="NP399" s="144">
        <v>0</v>
      </c>
      <c r="NQ399" s="144">
        <v>0</v>
      </c>
      <c r="NR399" s="144">
        <v>0</v>
      </c>
      <c r="NS399" s="144">
        <v>0</v>
      </c>
      <c r="NT399" s="144">
        <v>0</v>
      </c>
      <c r="NU399" s="144">
        <v>0</v>
      </c>
      <c r="NV399" s="144">
        <v>0</v>
      </c>
      <c r="NW399" s="144">
        <v>0</v>
      </c>
      <c r="NX399" s="144">
        <v>0</v>
      </c>
      <c r="NY399" s="144">
        <v>0</v>
      </c>
      <c r="NZ399" s="144">
        <v>0</v>
      </c>
      <c r="OA399" s="144">
        <v>0</v>
      </c>
      <c r="OB399" s="144">
        <v>0</v>
      </c>
      <c r="OC399" s="144">
        <v>0</v>
      </c>
      <c r="OD399" s="144">
        <v>0</v>
      </c>
      <c r="OE399" s="144">
        <v>0</v>
      </c>
      <c r="OF399" s="144">
        <v>0</v>
      </c>
      <c r="OG399" s="144">
        <v>0</v>
      </c>
      <c r="OH399" s="144">
        <v>0</v>
      </c>
      <c r="OI399" s="144">
        <v>0</v>
      </c>
      <c r="OJ399" s="144">
        <v>0</v>
      </c>
      <c r="OK399" s="144">
        <v>0</v>
      </c>
      <c r="OL399" s="144">
        <v>0</v>
      </c>
      <c r="OM399" s="144">
        <v>0</v>
      </c>
      <c r="ON399" s="144">
        <v>0</v>
      </c>
      <c r="OO399" s="144">
        <v>0</v>
      </c>
      <c r="OP399" s="144">
        <v>0</v>
      </c>
      <c r="OQ399" s="144">
        <v>0</v>
      </c>
      <c r="OR399" s="144">
        <v>0</v>
      </c>
      <c r="OS399" s="144">
        <v>0</v>
      </c>
      <c r="OT399" s="471">
        <v>0</v>
      </c>
      <c r="OU399" s="471">
        <v>0</v>
      </c>
      <c r="OV399" s="471">
        <v>0</v>
      </c>
      <c r="OW399" s="471">
        <v>0</v>
      </c>
      <c r="OX399" s="473"/>
      <c r="OY399" s="473"/>
      <c r="OZ399" s="473"/>
      <c r="PA399" s="379">
        <v>0</v>
      </c>
    </row>
    <row r="400" spans="1:420" s="144" customFormat="1" x14ac:dyDescent="0.2">
      <c r="A400" s="55"/>
      <c r="B400" s="318">
        <v>16</v>
      </c>
      <c r="C400" s="319">
        <f t="shared" ca="1" si="312"/>
        <v>0</v>
      </c>
      <c r="D400" s="322"/>
      <c r="E400" s="322"/>
      <c r="F400" s="322"/>
      <c r="G400" s="144">
        <v>0</v>
      </c>
      <c r="H400" s="144">
        <v>0</v>
      </c>
      <c r="I400" s="343">
        <v>0</v>
      </c>
      <c r="J400" s="144">
        <v>0</v>
      </c>
      <c r="K400" s="144">
        <v>0</v>
      </c>
      <c r="L400" s="144">
        <v>0</v>
      </c>
      <c r="M400" s="144">
        <v>0</v>
      </c>
      <c r="N400" s="144">
        <v>0</v>
      </c>
      <c r="O400" s="144">
        <v>0</v>
      </c>
      <c r="P400" s="144">
        <v>0</v>
      </c>
      <c r="Q400" s="144">
        <v>0</v>
      </c>
      <c r="R400" s="144">
        <v>0</v>
      </c>
      <c r="S400" s="144">
        <v>0</v>
      </c>
      <c r="T400" s="144">
        <v>0</v>
      </c>
      <c r="U400" s="144">
        <v>0</v>
      </c>
      <c r="V400" s="144">
        <v>0</v>
      </c>
      <c r="W400" s="144">
        <v>0</v>
      </c>
      <c r="X400" s="144">
        <v>0</v>
      </c>
      <c r="Y400" s="144">
        <v>0</v>
      </c>
      <c r="Z400" s="144">
        <v>0</v>
      </c>
      <c r="AA400" s="144">
        <v>0</v>
      </c>
      <c r="AB400" s="144">
        <v>0</v>
      </c>
      <c r="AC400" s="144">
        <v>0</v>
      </c>
      <c r="AD400" s="144">
        <v>0</v>
      </c>
      <c r="AE400" s="144">
        <v>0</v>
      </c>
      <c r="AF400" s="144">
        <v>0</v>
      </c>
      <c r="AG400" s="144">
        <v>0</v>
      </c>
      <c r="AH400" s="144">
        <v>0</v>
      </c>
      <c r="AI400" s="144">
        <v>0</v>
      </c>
      <c r="AJ400" s="144">
        <v>0</v>
      </c>
      <c r="AK400" s="144">
        <v>0</v>
      </c>
      <c r="AL400" s="144">
        <v>0</v>
      </c>
      <c r="AM400" s="144">
        <v>0</v>
      </c>
      <c r="AN400" s="144">
        <v>0</v>
      </c>
      <c r="AO400" s="144">
        <v>0</v>
      </c>
      <c r="AP400" s="363">
        <v>0</v>
      </c>
      <c r="AQ400" s="144">
        <v>0</v>
      </c>
      <c r="AR400" s="144">
        <v>0</v>
      </c>
      <c r="AS400" s="144">
        <v>0</v>
      </c>
      <c r="AT400" s="144">
        <v>0</v>
      </c>
      <c r="AU400" s="144">
        <v>0</v>
      </c>
      <c r="AV400" s="144">
        <v>0</v>
      </c>
      <c r="AW400" s="144">
        <v>0</v>
      </c>
      <c r="AX400" s="144">
        <v>0</v>
      </c>
      <c r="AY400" s="144">
        <v>0</v>
      </c>
      <c r="AZ400" s="144">
        <v>0</v>
      </c>
      <c r="BA400" s="144">
        <v>0</v>
      </c>
      <c r="BB400" s="144">
        <v>0</v>
      </c>
      <c r="BC400" s="144">
        <v>0</v>
      </c>
      <c r="BD400" s="144">
        <v>0</v>
      </c>
      <c r="BE400" s="144">
        <v>0</v>
      </c>
      <c r="BF400" s="144">
        <v>0</v>
      </c>
      <c r="BG400" s="144">
        <v>0</v>
      </c>
      <c r="BH400" s="144">
        <v>0</v>
      </c>
      <c r="BI400" s="144">
        <v>0</v>
      </c>
      <c r="BJ400" s="144">
        <v>0</v>
      </c>
      <c r="BK400" s="144">
        <v>0</v>
      </c>
      <c r="BL400" s="144">
        <v>0</v>
      </c>
      <c r="BM400" s="144">
        <v>0</v>
      </c>
      <c r="BN400" s="144">
        <v>0</v>
      </c>
      <c r="BO400" s="144">
        <v>0</v>
      </c>
      <c r="BP400" s="144">
        <v>0</v>
      </c>
      <c r="BQ400" s="144">
        <v>0</v>
      </c>
      <c r="BR400" s="144">
        <v>0</v>
      </c>
      <c r="BS400" s="144">
        <v>0</v>
      </c>
      <c r="BT400" s="144">
        <v>0</v>
      </c>
      <c r="BU400" s="144">
        <v>0</v>
      </c>
      <c r="BV400" s="144">
        <v>0</v>
      </c>
      <c r="BW400" s="144">
        <v>0</v>
      </c>
      <c r="BX400" s="144">
        <v>0</v>
      </c>
      <c r="BY400" s="144">
        <v>0</v>
      </c>
      <c r="BZ400" s="144">
        <v>0</v>
      </c>
      <c r="CA400" s="144">
        <v>0</v>
      </c>
      <c r="CB400" s="144">
        <v>0</v>
      </c>
      <c r="CC400" s="329">
        <v>0</v>
      </c>
      <c r="CD400" s="329">
        <v>0</v>
      </c>
      <c r="CE400" s="329">
        <v>0</v>
      </c>
      <c r="CF400" s="329">
        <v>0</v>
      </c>
      <c r="CG400" s="144">
        <v>0</v>
      </c>
      <c r="CH400" s="144">
        <v>0</v>
      </c>
      <c r="CI400" s="329">
        <v>0</v>
      </c>
      <c r="CJ400" s="144">
        <v>0</v>
      </c>
      <c r="CK400" s="144">
        <v>0</v>
      </c>
      <c r="CL400" s="144">
        <v>0</v>
      </c>
      <c r="CM400" s="144">
        <v>0</v>
      </c>
      <c r="CN400" s="144">
        <v>0</v>
      </c>
      <c r="CO400" s="144">
        <v>0</v>
      </c>
      <c r="CP400" s="144">
        <v>0</v>
      </c>
      <c r="CQ400" s="144">
        <v>0</v>
      </c>
      <c r="CR400" s="144">
        <v>0</v>
      </c>
      <c r="CS400" s="144">
        <v>0</v>
      </c>
      <c r="CT400" s="144">
        <v>0</v>
      </c>
      <c r="CU400" s="144">
        <v>0</v>
      </c>
      <c r="CV400" s="144">
        <v>0</v>
      </c>
      <c r="CW400" s="144">
        <v>0</v>
      </c>
      <c r="CX400" s="144">
        <v>0</v>
      </c>
      <c r="CY400" s="144">
        <v>0</v>
      </c>
      <c r="CZ400" s="144">
        <v>0</v>
      </c>
      <c r="DA400" s="144">
        <v>0</v>
      </c>
      <c r="DB400" s="144">
        <v>0</v>
      </c>
      <c r="DC400" s="144">
        <v>0</v>
      </c>
      <c r="DD400" s="144">
        <v>0</v>
      </c>
      <c r="DE400" s="144">
        <v>0</v>
      </c>
      <c r="DF400" s="144">
        <v>0</v>
      </c>
      <c r="DG400" s="144">
        <v>0</v>
      </c>
      <c r="DH400" s="144">
        <v>0</v>
      </c>
      <c r="DI400" s="144">
        <v>0</v>
      </c>
      <c r="DJ400" s="144">
        <v>0</v>
      </c>
      <c r="DK400" s="144">
        <v>0</v>
      </c>
      <c r="DL400" s="144">
        <v>0</v>
      </c>
      <c r="DM400" s="144">
        <v>0</v>
      </c>
      <c r="DN400" s="144">
        <v>0</v>
      </c>
      <c r="DO400" s="144">
        <v>0</v>
      </c>
      <c r="DP400" s="144">
        <v>0</v>
      </c>
      <c r="DQ400" s="144">
        <v>0</v>
      </c>
      <c r="DR400" s="144">
        <v>0</v>
      </c>
      <c r="DS400" s="144">
        <v>0</v>
      </c>
      <c r="EA400" s="329"/>
      <c r="EB400" s="329"/>
      <c r="EC400" s="329"/>
      <c r="ED400" s="329"/>
      <c r="EE400" s="329"/>
      <c r="EF400" s="329"/>
      <c r="EG400" s="329"/>
      <c r="EH400" s="329"/>
      <c r="EI400" s="329"/>
      <c r="EJ400" s="329"/>
      <c r="EK400" s="329"/>
      <c r="EL400" s="329"/>
      <c r="EM400" s="329"/>
      <c r="EN400" s="329"/>
      <c r="EP400" s="329"/>
      <c r="EQ400" s="329"/>
      <c r="ER400" s="329"/>
      <c r="ES400" s="329"/>
      <c r="ET400" s="329"/>
      <c r="EU400" s="329"/>
      <c r="EV400" s="329"/>
      <c r="EW400" s="329"/>
      <c r="EX400" s="329"/>
      <c r="EY400" s="329"/>
      <c r="EZ400" s="329"/>
      <c r="FA400" s="329"/>
      <c r="FB400" s="329"/>
      <c r="FD400" s="329"/>
      <c r="FE400" s="329"/>
      <c r="FF400" s="329"/>
      <c r="FG400" s="329"/>
      <c r="FH400" s="329"/>
      <c r="FI400" s="329"/>
      <c r="FJ400" s="329"/>
      <c r="FL400" s="329"/>
      <c r="FM400" s="329"/>
      <c r="FN400" s="144">
        <v>0</v>
      </c>
      <c r="FQ400">
        <v>0</v>
      </c>
      <c r="FR400" s="144">
        <v>0</v>
      </c>
      <c r="FS400" s="144">
        <v>0</v>
      </c>
      <c r="FT400" s="144">
        <v>0</v>
      </c>
      <c r="FU400" s="144">
        <v>0</v>
      </c>
      <c r="FV400" s="144">
        <v>0</v>
      </c>
      <c r="FW400" s="144">
        <v>0</v>
      </c>
      <c r="FX400" s="144">
        <v>0</v>
      </c>
      <c r="FY400" s="144">
        <v>0</v>
      </c>
      <c r="FZ400" s="144">
        <v>0</v>
      </c>
      <c r="GA400" s="144">
        <v>0</v>
      </c>
      <c r="GB400" s="329">
        <v>0</v>
      </c>
      <c r="GC400" s="329">
        <v>0</v>
      </c>
      <c r="GD400" s="329">
        <v>0</v>
      </c>
      <c r="GE400" s="329">
        <v>0</v>
      </c>
      <c r="GF400" s="329">
        <v>0</v>
      </c>
      <c r="GG400" s="329">
        <v>0</v>
      </c>
      <c r="GH400" s="329">
        <v>0</v>
      </c>
      <c r="GI400" s="329">
        <v>0</v>
      </c>
      <c r="GJ400" s="329">
        <v>0</v>
      </c>
      <c r="GK400" s="329">
        <v>0</v>
      </c>
      <c r="GL400" s="329">
        <v>0</v>
      </c>
      <c r="GM400" s="329">
        <v>0</v>
      </c>
      <c r="GN400" s="329">
        <v>0</v>
      </c>
      <c r="GO400" s="329">
        <v>0</v>
      </c>
      <c r="GP400" s="144">
        <v>0</v>
      </c>
      <c r="GQ400" s="329">
        <v>0</v>
      </c>
      <c r="GR400" s="329">
        <v>0</v>
      </c>
      <c r="GS400" s="329">
        <v>0</v>
      </c>
      <c r="GT400" s="329">
        <v>0</v>
      </c>
      <c r="GU400" s="329">
        <v>0</v>
      </c>
      <c r="GV400" s="144">
        <v>0</v>
      </c>
      <c r="GW400" s="144">
        <v>0</v>
      </c>
      <c r="GX400" s="144">
        <v>0</v>
      </c>
      <c r="GY400" s="144">
        <v>0</v>
      </c>
      <c r="GZ400" s="144">
        <v>0</v>
      </c>
      <c r="HA400" s="144">
        <v>0</v>
      </c>
      <c r="HB400" s="144">
        <v>0</v>
      </c>
      <c r="HC400" s="144">
        <v>0</v>
      </c>
      <c r="HD400" s="144">
        <v>0</v>
      </c>
      <c r="HE400" s="144">
        <v>0</v>
      </c>
      <c r="HF400" s="144">
        <v>0</v>
      </c>
      <c r="HG400" s="144">
        <v>0</v>
      </c>
      <c r="HH400" s="144">
        <v>0</v>
      </c>
      <c r="HI400" s="144">
        <v>0</v>
      </c>
      <c r="HJ400" s="144">
        <v>0</v>
      </c>
      <c r="HK400" s="144">
        <v>0</v>
      </c>
      <c r="HL400" s="144">
        <v>0</v>
      </c>
      <c r="HM400" s="144">
        <v>0</v>
      </c>
      <c r="HN400" s="144">
        <v>0</v>
      </c>
      <c r="HO400" s="144">
        <v>0</v>
      </c>
      <c r="HP400" s="144">
        <v>0</v>
      </c>
      <c r="HQ400" s="144">
        <v>0</v>
      </c>
      <c r="HR400" s="144">
        <v>0</v>
      </c>
      <c r="HS400" s="144">
        <v>0</v>
      </c>
      <c r="HT400" s="144">
        <v>0</v>
      </c>
      <c r="HU400" s="144">
        <v>0</v>
      </c>
      <c r="HV400" s="144">
        <v>0</v>
      </c>
      <c r="HW400" s="144">
        <v>0</v>
      </c>
      <c r="HX400" s="144">
        <v>0</v>
      </c>
      <c r="HY400" s="144">
        <v>0</v>
      </c>
      <c r="HZ400" s="144">
        <v>0</v>
      </c>
      <c r="IA400" s="144">
        <v>0</v>
      </c>
      <c r="IB400" s="144">
        <v>0</v>
      </c>
      <c r="IC400" s="144">
        <v>0</v>
      </c>
      <c r="ID400" s="144">
        <v>0</v>
      </c>
      <c r="IE400" s="144">
        <v>0</v>
      </c>
      <c r="IF400" s="144">
        <v>0</v>
      </c>
      <c r="IG400" s="144">
        <v>0</v>
      </c>
      <c r="IH400" s="144">
        <v>0</v>
      </c>
      <c r="II400" s="144">
        <v>0</v>
      </c>
      <c r="IJ400" s="144">
        <v>0</v>
      </c>
      <c r="IK400" s="144">
        <v>0</v>
      </c>
      <c r="IL400" s="144">
        <v>0</v>
      </c>
      <c r="IM400" s="144">
        <v>0</v>
      </c>
      <c r="IN400" s="341">
        <f t="shared" si="313"/>
        <v>0</v>
      </c>
      <c r="IO400" s="144">
        <v>0</v>
      </c>
      <c r="IP400" s="144">
        <v>0</v>
      </c>
      <c r="IQ400" s="144">
        <v>0</v>
      </c>
      <c r="IR400" s="144">
        <v>0</v>
      </c>
      <c r="IS400" s="144">
        <v>0</v>
      </c>
      <c r="IT400" s="144">
        <v>0</v>
      </c>
      <c r="IU400" s="144">
        <v>0</v>
      </c>
      <c r="IV400" s="144">
        <v>0</v>
      </c>
      <c r="IW400" s="144">
        <v>0</v>
      </c>
      <c r="IX400" s="144">
        <v>0</v>
      </c>
      <c r="IY400" s="144">
        <v>0</v>
      </c>
      <c r="IZ400" s="144">
        <v>0</v>
      </c>
      <c r="JA400" s="144">
        <v>0</v>
      </c>
      <c r="JB400" s="144">
        <v>0</v>
      </c>
      <c r="JC400" s="343">
        <f t="shared" si="314"/>
        <v>0</v>
      </c>
      <c r="JD400" s="144">
        <v>0</v>
      </c>
      <c r="JE400" s="144">
        <v>0</v>
      </c>
      <c r="JF400" s="362">
        <f t="shared" si="315"/>
        <v>0</v>
      </c>
      <c r="JG400" s="144">
        <v>0</v>
      </c>
      <c r="JH400" s="144">
        <v>0</v>
      </c>
      <c r="JI400" s="144">
        <v>0</v>
      </c>
      <c r="JJ400" s="144">
        <v>0</v>
      </c>
      <c r="JK400" s="144">
        <v>0</v>
      </c>
      <c r="JL400" s="144">
        <v>0</v>
      </c>
      <c r="JM400" s="144">
        <v>0</v>
      </c>
      <c r="JN400" s="341">
        <f t="shared" si="316"/>
        <v>0</v>
      </c>
      <c r="JO400" s="144">
        <v>0</v>
      </c>
      <c r="JP400" s="144">
        <v>0</v>
      </c>
      <c r="JQ400" s="144">
        <v>0</v>
      </c>
      <c r="JR400" s="144">
        <v>0</v>
      </c>
      <c r="JS400" s="144">
        <v>0</v>
      </c>
      <c r="JT400" s="144">
        <v>0</v>
      </c>
      <c r="JU400" s="144">
        <v>0</v>
      </c>
      <c r="JV400" s="341">
        <f t="shared" si="317"/>
        <v>0</v>
      </c>
      <c r="JW400" s="144">
        <v>0</v>
      </c>
      <c r="JX400" s="144">
        <v>0</v>
      </c>
      <c r="JY400" s="144">
        <v>0</v>
      </c>
      <c r="JZ400" s="144">
        <v>0</v>
      </c>
      <c r="KA400" s="144">
        <v>0</v>
      </c>
      <c r="KB400" s="144">
        <v>0</v>
      </c>
      <c r="KC400" s="144">
        <v>0</v>
      </c>
      <c r="KD400" s="144">
        <v>0</v>
      </c>
      <c r="KE400" s="144">
        <v>0</v>
      </c>
      <c r="KF400" s="144">
        <v>0</v>
      </c>
      <c r="KG400" s="144">
        <v>0</v>
      </c>
      <c r="KH400" s="144">
        <v>0</v>
      </c>
      <c r="KI400" s="144">
        <v>0</v>
      </c>
      <c r="KJ400" s="144">
        <v>0</v>
      </c>
      <c r="KK400" s="144">
        <v>0</v>
      </c>
      <c r="KL400" s="144">
        <v>0</v>
      </c>
      <c r="KM400" s="144">
        <v>0</v>
      </c>
      <c r="KN400" s="144">
        <v>0</v>
      </c>
      <c r="KO400" s="144">
        <v>0</v>
      </c>
      <c r="KP400" s="144">
        <v>0</v>
      </c>
      <c r="KQ400" s="144">
        <v>0</v>
      </c>
      <c r="KR400" s="144">
        <v>0</v>
      </c>
      <c r="KS400" s="144">
        <v>0</v>
      </c>
      <c r="KT400" s="144">
        <v>0</v>
      </c>
      <c r="KU400" s="144">
        <v>0</v>
      </c>
      <c r="KV400" s="144">
        <v>0</v>
      </c>
      <c r="KW400" s="144">
        <v>0</v>
      </c>
      <c r="KX400" s="144">
        <v>0</v>
      </c>
      <c r="KY400" s="144">
        <v>0</v>
      </c>
      <c r="KZ400" s="144">
        <v>0</v>
      </c>
      <c r="LA400" s="144">
        <v>0</v>
      </c>
      <c r="LB400" s="144">
        <v>0</v>
      </c>
      <c r="LC400" s="144">
        <v>0</v>
      </c>
      <c r="LD400" s="144">
        <v>0</v>
      </c>
      <c r="LE400" s="144">
        <v>0</v>
      </c>
      <c r="LF400" s="144">
        <v>0</v>
      </c>
      <c r="LG400" s="144">
        <v>0</v>
      </c>
      <c r="LH400" s="144">
        <v>0</v>
      </c>
      <c r="LI400" s="144">
        <v>0</v>
      </c>
      <c r="LJ400" s="144">
        <v>0</v>
      </c>
      <c r="LK400" s="144">
        <v>0</v>
      </c>
      <c r="LL400" s="144">
        <v>0</v>
      </c>
      <c r="LM400" s="144">
        <v>0</v>
      </c>
      <c r="LN400" s="144">
        <v>0</v>
      </c>
      <c r="LO400" s="144">
        <v>0</v>
      </c>
      <c r="LP400" s="144">
        <v>0</v>
      </c>
      <c r="LQ400" s="144">
        <v>0</v>
      </c>
      <c r="LR400" s="144">
        <v>0</v>
      </c>
      <c r="LS400" s="144">
        <v>0</v>
      </c>
      <c r="LT400" s="144">
        <v>0</v>
      </c>
      <c r="LU400" s="144">
        <v>0</v>
      </c>
      <c r="LV400" s="144">
        <v>0</v>
      </c>
      <c r="LW400" s="144">
        <v>0</v>
      </c>
      <c r="LX400" s="144">
        <v>0</v>
      </c>
      <c r="LY400" s="144">
        <v>0</v>
      </c>
      <c r="LZ400" s="144">
        <v>0</v>
      </c>
      <c r="MA400" s="144">
        <v>0</v>
      </c>
      <c r="MB400" s="144">
        <v>0</v>
      </c>
      <c r="MC400" s="144">
        <v>0</v>
      </c>
      <c r="MD400" s="144">
        <v>0</v>
      </c>
      <c r="ME400" s="144">
        <v>0</v>
      </c>
      <c r="MF400" s="144">
        <v>0</v>
      </c>
      <c r="MG400" s="144">
        <v>0</v>
      </c>
      <c r="MH400" s="144">
        <v>0</v>
      </c>
      <c r="MI400" s="144">
        <v>0</v>
      </c>
      <c r="MJ400" s="144">
        <v>0</v>
      </c>
      <c r="MK400" s="144">
        <v>0</v>
      </c>
      <c r="ML400" s="144">
        <v>0</v>
      </c>
      <c r="MM400" s="144">
        <v>0</v>
      </c>
      <c r="MN400" s="144">
        <v>0</v>
      </c>
      <c r="MO400" s="144">
        <v>0</v>
      </c>
      <c r="MP400" s="144">
        <v>0</v>
      </c>
      <c r="MQ400" s="144">
        <v>0</v>
      </c>
      <c r="MR400" s="144">
        <v>0</v>
      </c>
      <c r="MS400" s="144">
        <v>0</v>
      </c>
      <c r="MT400" s="144">
        <v>0</v>
      </c>
      <c r="MU400" s="144">
        <v>0</v>
      </c>
      <c r="MV400" s="144">
        <v>0</v>
      </c>
      <c r="MW400" s="144">
        <v>0</v>
      </c>
      <c r="MX400" s="144">
        <v>0</v>
      </c>
      <c r="MY400" s="144">
        <v>0</v>
      </c>
      <c r="MZ400" s="144">
        <v>0</v>
      </c>
      <c r="NA400" s="144">
        <v>0</v>
      </c>
      <c r="NB400" s="144">
        <v>0</v>
      </c>
      <c r="NC400" s="144">
        <v>0</v>
      </c>
      <c r="ND400" s="144">
        <v>0</v>
      </c>
      <c r="NE400" s="144">
        <v>0</v>
      </c>
      <c r="NF400" s="144">
        <v>0</v>
      </c>
      <c r="NG400" s="144">
        <v>0</v>
      </c>
      <c r="NH400" s="144">
        <v>0</v>
      </c>
      <c r="NI400" s="144">
        <v>0</v>
      </c>
      <c r="NJ400" s="144">
        <v>0</v>
      </c>
      <c r="NK400" s="144">
        <v>0</v>
      </c>
      <c r="NL400" s="144">
        <v>0</v>
      </c>
      <c r="NM400" s="144">
        <v>0</v>
      </c>
      <c r="NN400" s="144">
        <v>0</v>
      </c>
      <c r="NO400" s="144">
        <v>0</v>
      </c>
      <c r="NP400" s="144">
        <v>0</v>
      </c>
      <c r="NQ400" s="144">
        <v>0</v>
      </c>
      <c r="NR400" s="144">
        <v>0</v>
      </c>
      <c r="NS400" s="144">
        <v>0</v>
      </c>
      <c r="NT400" s="144">
        <v>0</v>
      </c>
      <c r="NU400" s="144">
        <v>0</v>
      </c>
      <c r="NV400" s="144">
        <v>0</v>
      </c>
      <c r="NW400" s="144">
        <v>0</v>
      </c>
      <c r="NX400" s="144">
        <v>0</v>
      </c>
      <c r="NY400" s="144">
        <v>0</v>
      </c>
      <c r="NZ400" s="144">
        <v>0</v>
      </c>
      <c r="OA400" s="144">
        <v>0</v>
      </c>
      <c r="OB400" s="144">
        <v>0</v>
      </c>
      <c r="OC400" s="144">
        <v>0</v>
      </c>
      <c r="OD400" s="144">
        <v>0</v>
      </c>
      <c r="OE400" s="144">
        <v>0</v>
      </c>
      <c r="OF400" s="144">
        <v>0</v>
      </c>
      <c r="OG400" s="144">
        <v>0</v>
      </c>
      <c r="OH400" s="144">
        <v>0</v>
      </c>
      <c r="OI400" s="144">
        <v>0</v>
      </c>
      <c r="OJ400" s="144">
        <v>0</v>
      </c>
      <c r="OK400" s="144">
        <v>0</v>
      </c>
      <c r="OL400" s="144">
        <v>0</v>
      </c>
      <c r="OM400" s="144">
        <v>0</v>
      </c>
      <c r="ON400" s="144">
        <v>0</v>
      </c>
      <c r="OO400" s="144">
        <v>0</v>
      </c>
      <c r="OP400" s="144">
        <v>0</v>
      </c>
      <c r="OQ400" s="144">
        <v>0</v>
      </c>
      <c r="OR400" s="144">
        <v>0</v>
      </c>
      <c r="OS400" s="471">
        <v>0</v>
      </c>
      <c r="OT400" s="471">
        <v>0</v>
      </c>
      <c r="OU400" s="471">
        <v>0</v>
      </c>
      <c r="OV400" s="471">
        <v>0</v>
      </c>
      <c r="OW400" s="471">
        <v>0</v>
      </c>
      <c r="OX400" s="473"/>
      <c r="OY400" s="473"/>
      <c r="OZ400" s="473"/>
      <c r="PA400" s="379">
        <v>0</v>
      </c>
    </row>
    <row r="401" spans="1:436" s="144" customFormat="1" x14ac:dyDescent="0.2">
      <c r="A401" s="318"/>
      <c r="B401" s="318">
        <v>17</v>
      </c>
      <c r="C401" s="319">
        <f t="shared" ca="1" si="312"/>
        <v>0</v>
      </c>
      <c r="D401" s="322"/>
      <c r="E401" s="322"/>
      <c r="F401" s="322"/>
      <c r="G401" s="144">
        <v>0</v>
      </c>
      <c r="H401" s="144">
        <v>0</v>
      </c>
      <c r="I401" s="343">
        <v>0</v>
      </c>
      <c r="J401" s="144">
        <v>0</v>
      </c>
      <c r="K401" s="144">
        <v>0</v>
      </c>
      <c r="L401" s="144">
        <v>0</v>
      </c>
      <c r="M401" s="144">
        <v>0</v>
      </c>
      <c r="N401" s="144">
        <v>0</v>
      </c>
      <c r="O401" s="144">
        <v>0</v>
      </c>
      <c r="P401" s="144">
        <v>0</v>
      </c>
      <c r="Q401" s="144">
        <v>0</v>
      </c>
      <c r="R401" s="144">
        <v>0</v>
      </c>
      <c r="S401" s="144">
        <v>0</v>
      </c>
      <c r="T401" s="144">
        <v>0</v>
      </c>
      <c r="U401" s="144">
        <v>0</v>
      </c>
      <c r="V401" s="144">
        <v>0</v>
      </c>
      <c r="W401" s="144">
        <v>0</v>
      </c>
      <c r="X401" s="144">
        <v>0</v>
      </c>
      <c r="Y401" s="144">
        <v>0</v>
      </c>
      <c r="Z401" s="144">
        <v>0</v>
      </c>
      <c r="AA401" s="144">
        <v>0</v>
      </c>
      <c r="AB401" s="144">
        <v>0</v>
      </c>
      <c r="AC401" s="144">
        <v>0</v>
      </c>
      <c r="AD401" s="144">
        <v>0</v>
      </c>
      <c r="AE401" s="144">
        <v>0</v>
      </c>
      <c r="AF401" s="144">
        <v>0</v>
      </c>
      <c r="AG401" s="144">
        <v>0</v>
      </c>
      <c r="AH401" s="144">
        <v>0</v>
      </c>
      <c r="AI401" s="144">
        <v>0</v>
      </c>
      <c r="AJ401" s="144">
        <v>0</v>
      </c>
      <c r="AK401" s="144">
        <v>0</v>
      </c>
      <c r="AL401" s="144">
        <v>0</v>
      </c>
      <c r="AM401" s="144">
        <v>0</v>
      </c>
      <c r="AN401" s="144">
        <v>0</v>
      </c>
      <c r="AO401" s="144">
        <v>0</v>
      </c>
      <c r="AP401" s="363">
        <v>0</v>
      </c>
      <c r="AQ401" s="144">
        <v>0</v>
      </c>
      <c r="AR401" s="144">
        <v>0</v>
      </c>
      <c r="AS401" s="144">
        <v>0</v>
      </c>
      <c r="AT401" s="144">
        <v>0</v>
      </c>
      <c r="AU401" s="144">
        <v>0</v>
      </c>
      <c r="AV401" s="144">
        <v>0</v>
      </c>
      <c r="AW401" s="144">
        <v>1</v>
      </c>
      <c r="AX401" s="144">
        <v>1</v>
      </c>
      <c r="AY401" s="144">
        <v>1</v>
      </c>
      <c r="AZ401" s="144">
        <v>1</v>
      </c>
      <c r="BA401" s="144">
        <v>1</v>
      </c>
      <c r="BB401" s="144">
        <v>2</v>
      </c>
      <c r="BC401" s="144">
        <v>2</v>
      </c>
      <c r="BD401" s="144">
        <v>2</v>
      </c>
      <c r="BE401" s="144">
        <v>2</v>
      </c>
      <c r="BF401" s="144">
        <v>2</v>
      </c>
      <c r="BG401" s="144">
        <v>2</v>
      </c>
      <c r="BH401" s="144">
        <v>1</v>
      </c>
      <c r="BI401" s="144">
        <v>1</v>
      </c>
      <c r="BJ401" s="144">
        <v>1</v>
      </c>
      <c r="BK401" s="144">
        <v>1</v>
      </c>
      <c r="BL401" s="144">
        <v>1</v>
      </c>
      <c r="BM401" s="144">
        <v>1</v>
      </c>
      <c r="BN401" s="144">
        <v>1</v>
      </c>
      <c r="BO401" s="144">
        <v>1</v>
      </c>
      <c r="BP401" s="144">
        <v>0</v>
      </c>
      <c r="BQ401" s="144">
        <v>0</v>
      </c>
      <c r="BR401" s="144">
        <v>0</v>
      </c>
      <c r="BS401" s="144">
        <v>0</v>
      </c>
      <c r="BT401" s="144">
        <v>0</v>
      </c>
      <c r="BU401" s="144">
        <v>0</v>
      </c>
      <c r="BV401" s="144">
        <v>0</v>
      </c>
      <c r="BW401" s="144">
        <v>0</v>
      </c>
      <c r="BX401" s="144">
        <v>0</v>
      </c>
      <c r="BY401" s="144">
        <v>0</v>
      </c>
      <c r="BZ401" s="144">
        <v>0</v>
      </c>
      <c r="CA401" s="144">
        <v>0</v>
      </c>
      <c r="CB401" s="144">
        <v>0</v>
      </c>
      <c r="CC401" s="329">
        <v>0</v>
      </c>
      <c r="CD401" s="329">
        <v>0</v>
      </c>
      <c r="CE401" s="329">
        <v>0</v>
      </c>
      <c r="CF401" s="329">
        <v>0</v>
      </c>
      <c r="CG401" s="144">
        <v>0</v>
      </c>
      <c r="CH401" s="144">
        <v>0</v>
      </c>
      <c r="CI401" s="329">
        <v>0</v>
      </c>
      <c r="CJ401" s="144">
        <v>0</v>
      </c>
      <c r="CK401" s="144">
        <v>0</v>
      </c>
      <c r="CL401" s="144">
        <v>0</v>
      </c>
      <c r="CM401" s="144">
        <v>0</v>
      </c>
      <c r="CN401" s="144">
        <v>0</v>
      </c>
      <c r="CO401" s="144">
        <v>0</v>
      </c>
      <c r="CP401" s="144">
        <v>0</v>
      </c>
      <c r="CQ401" s="144">
        <v>0</v>
      </c>
      <c r="CR401" s="144">
        <v>0</v>
      </c>
      <c r="CS401" s="144">
        <v>0</v>
      </c>
      <c r="CT401" s="144">
        <v>0</v>
      </c>
      <c r="CU401" s="144">
        <v>0</v>
      </c>
      <c r="CV401" s="144">
        <v>0</v>
      </c>
      <c r="CW401" s="144">
        <v>0</v>
      </c>
      <c r="CX401" s="144">
        <v>0</v>
      </c>
      <c r="CY401" s="144">
        <v>0</v>
      </c>
      <c r="CZ401" s="144">
        <v>0</v>
      </c>
      <c r="DA401" s="144">
        <v>0</v>
      </c>
      <c r="DB401" s="144">
        <v>0</v>
      </c>
      <c r="DC401" s="144">
        <v>0</v>
      </c>
      <c r="DD401" s="144">
        <v>0</v>
      </c>
      <c r="DE401" s="144">
        <v>0</v>
      </c>
      <c r="DF401" s="144">
        <v>0</v>
      </c>
      <c r="DG401" s="144">
        <v>0</v>
      </c>
      <c r="DH401" s="144">
        <v>0</v>
      </c>
      <c r="DI401" s="144">
        <v>0</v>
      </c>
      <c r="DJ401" s="144">
        <v>0</v>
      </c>
      <c r="DK401" s="144">
        <v>0</v>
      </c>
      <c r="DL401" s="144">
        <v>0</v>
      </c>
      <c r="DM401" s="144">
        <v>0</v>
      </c>
      <c r="DN401" s="144">
        <v>0</v>
      </c>
      <c r="DO401" s="144">
        <v>0</v>
      </c>
      <c r="DP401" s="144">
        <v>0</v>
      </c>
      <c r="DQ401" s="144">
        <v>0</v>
      </c>
      <c r="DR401" s="144">
        <v>0</v>
      </c>
      <c r="DS401" s="144">
        <v>0</v>
      </c>
      <c r="EA401" s="329"/>
      <c r="EB401" s="329"/>
      <c r="EC401" s="329"/>
      <c r="ED401" s="329"/>
      <c r="EE401" s="329"/>
      <c r="EF401" s="329"/>
      <c r="EG401" s="329"/>
      <c r="EH401" s="329"/>
      <c r="EI401" s="329"/>
      <c r="EJ401" s="329"/>
      <c r="EK401" s="329"/>
      <c r="EL401" s="329"/>
      <c r="EM401" s="329"/>
      <c r="EN401" s="329"/>
      <c r="EP401" s="329"/>
      <c r="EQ401" s="329"/>
      <c r="ER401" s="329"/>
      <c r="ES401" s="329"/>
      <c r="ET401" s="329"/>
      <c r="EU401" s="329"/>
      <c r="EV401" s="329"/>
      <c r="EW401" s="329"/>
      <c r="EX401" s="329"/>
      <c r="EY401" s="329"/>
      <c r="EZ401" s="329"/>
      <c r="FA401" s="329"/>
      <c r="FB401" s="329"/>
      <c r="FD401" s="329"/>
      <c r="FE401" s="329"/>
      <c r="FF401" s="329"/>
      <c r="FG401" s="329"/>
      <c r="FH401" s="329"/>
      <c r="FI401" s="329"/>
      <c r="FJ401" s="329"/>
      <c r="FL401" s="329"/>
      <c r="FM401" s="329"/>
      <c r="FN401" s="144">
        <v>0</v>
      </c>
      <c r="FQ401">
        <v>0</v>
      </c>
      <c r="FR401" s="144">
        <v>0</v>
      </c>
      <c r="FS401" s="144">
        <v>0</v>
      </c>
      <c r="FT401" s="144">
        <v>0</v>
      </c>
      <c r="FU401" s="144">
        <v>0</v>
      </c>
      <c r="FV401" s="144">
        <v>0</v>
      </c>
      <c r="FW401" s="144">
        <v>0</v>
      </c>
      <c r="FX401" s="144">
        <v>0</v>
      </c>
      <c r="FY401" s="144">
        <v>0</v>
      </c>
      <c r="FZ401" s="144">
        <v>0</v>
      </c>
      <c r="GA401" s="144">
        <v>0</v>
      </c>
      <c r="GB401" s="329">
        <v>0</v>
      </c>
      <c r="GC401" s="329">
        <v>0</v>
      </c>
      <c r="GD401" s="329">
        <v>0</v>
      </c>
      <c r="GE401" s="329">
        <v>0</v>
      </c>
      <c r="GF401" s="329">
        <v>0</v>
      </c>
      <c r="GG401" s="329">
        <v>0</v>
      </c>
      <c r="GH401" s="329">
        <v>0</v>
      </c>
      <c r="GI401" s="329">
        <v>0</v>
      </c>
      <c r="GJ401" s="329">
        <v>0</v>
      </c>
      <c r="GK401" s="329">
        <v>0</v>
      </c>
      <c r="GL401" s="329">
        <v>0</v>
      </c>
      <c r="GM401" s="329">
        <v>0</v>
      </c>
      <c r="GN401" s="329">
        <v>0</v>
      </c>
      <c r="GO401" s="329">
        <v>0</v>
      </c>
      <c r="GP401" s="144">
        <v>0</v>
      </c>
      <c r="GQ401" s="329">
        <v>0</v>
      </c>
      <c r="GR401" s="329">
        <v>0</v>
      </c>
      <c r="GS401" s="329">
        <v>0</v>
      </c>
      <c r="GT401" s="329">
        <v>0</v>
      </c>
      <c r="GU401" s="329">
        <v>0</v>
      </c>
      <c r="GV401" s="144">
        <v>0</v>
      </c>
      <c r="GW401" s="144">
        <v>0</v>
      </c>
      <c r="GX401" s="144">
        <v>0</v>
      </c>
      <c r="GY401" s="144">
        <v>0</v>
      </c>
      <c r="GZ401" s="144">
        <v>0</v>
      </c>
      <c r="HA401" s="144">
        <v>0</v>
      </c>
      <c r="HB401" s="144">
        <v>0</v>
      </c>
      <c r="HC401" s="144">
        <v>0</v>
      </c>
      <c r="HD401" s="144">
        <v>0</v>
      </c>
      <c r="HE401" s="144">
        <v>0</v>
      </c>
      <c r="HF401" s="144">
        <v>0</v>
      </c>
      <c r="HG401" s="144">
        <v>0</v>
      </c>
      <c r="HH401" s="144">
        <v>0</v>
      </c>
      <c r="HI401" s="144">
        <v>0</v>
      </c>
      <c r="HJ401" s="144">
        <v>0</v>
      </c>
      <c r="HK401" s="144">
        <v>0</v>
      </c>
      <c r="HL401" s="144">
        <v>0</v>
      </c>
      <c r="HM401" s="144">
        <v>0</v>
      </c>
      <c r="HN401" s="144">
        <v>0</v>
      </c>
      <c r="HO401" s="144">
        <v>0</v>
      </c>
      <c r="HP401" s="144">
        <v>0</v>
      </c>
      <c r="HQ401" s="144">
        <v>0</v>
      </c>
      <c r="HR401" s="144">
        <v>0</v>
      </c>
      <c r="HS401" s="144">
        <v>0</v>
      </c>
      <c r="HT401" s="144">
        <v>0</v>
      </c>
      <c r="HU401" s="144">
        <v>0</v>
      </c>
      <c r="HV401" s="144">
        <v>0</v>
      </c>
      <c r="HW401" s="144">
        <v>0</v>
      </c>
      <c r="HX401" s="144">
        <v>0</v>
      </c>
      <c r="HY401" s="144">
        <v>0</v>
      </c>
      <c r="HZ401" s="144">
        <v>0</v>
      </c>
      <c r="IA401" s="144">
        <v>0</v>
      </c>
      <c r="IB401" s="144">
        <v>0</v>
      </c>
      <c r="IC401" s="144">
        <v>0</v>
      </c>
      <c r="ID401" s="144">
        <v>0</v>
      </c>
      <c r="IE401" s="144">
        <v>0</v>
      </c>
      <c r="IF401" s="144">
        <v>0</v>
      </c>
      <c r="IG401" s="144">
        <v>0</v>
      </c>
      <c r="IH401" s="144">
        <v>0</v>
      </c>
      <c r="II401" s="144">
        <v>0</v>
      </c>
      <c r="IJ401" s="144">
        <v>0</v>
      </c>
      <c r="IK401" s="144">
        <v>0</v>
      </c>
      <c r="IL401" s="144">
        <v>0</v>
      </c>
      <c r="IM401" s="144">
        <v>0</v>
      </c>
      <c r="IN401" s="341">
        <f t="shared" si="313"/>
        <v>0</v>
      </c>
      <c r="IO401" s="144">
        <v>0</v>
      </c>
      <c r="IP401" s="144">
        <v>0</v>
      </c>
      <c r="IQ401" s="144">
        <v>0</v>
      </c>
      <c r="IR401" s="144">
        <v>0</v>
      </c>
      <c r="IS401" s="144">
        <v>0</v>
      </c>
      <c r="IT401" s="144">
        <v>0</v>
      </c>
      <c r="IU401" s="144">
        <v>0</v>
      </c>
      <c r="IV401" s="144">
        <v>0</v>
      </c>
      <c r="IW401" s="144">
        <v>0</v>
      </c>
      <c r="IX401" s="144">
        <v>0</v>
      </c>
      <c r="IY401" s="144">
        <v>0</v>
      </c>
      <c r="IZ401" s="144">
        <v>0</v>
      </c>
      <c r="JA401" s="144">
        <v>0</v>
      </c>
      <c r="JB401" s="144">
        <v>0</v>
      </c>
      <c r="JC401" s="343">
        <f t="shared" si="314"/>
        <v>0</v>
      </c>
      <c r="JD401" s="144">
        <v>0</v>
      </c>
      <c r="JE401" s="144">
        <v>0</v>
      </c>
      <c r="JF401" s="362">
        <f t="shared" si="315"/>
        <v>0</v>
      </c>
      <c r="JG401" s="144">
        <v>0</v>
      </c>
      <c r="JH401" s="144">
        <v>0</v>
      </c>
      <c r="JI401" s="144">
        <v>0</v>
      </c>
      <c r="JJ401" s="144">
        <v>0</v>
      </c>
      <c r="JK401" s="144">
        <v>0</v>
      </c>
      <c r="JL401" s="144">
        <v>0</v>
      </c>
      <c r="JM401" s="144">
        <v>0</v>
      </c>
      <c r="JN401" s="341">
        <f t="shared" si="316"/>
        <v>0</v>
      </c>
      <c r="JO401" s="144">
        <v>0</v>
      </c>
      <c r="JP401" s="144">
        <v>0</v>
      </c>
      <c r="JQ401" s="144">
        <v>0</v>
      </c>
      <c r="JR401" s="144">
        <v>0</v>
      </c>
      <c r="JS401" s="144">
        <v>0</v>
      </c>
      <c r="JT401" s="144">
        <v>0</v>
      </c>
      <c r="JU401" s="144">
        <v>0</v>
      </c>
      <c r="JV401" s="341">
        <f t="shared" si="317"/>
        <v>0</v>
      </c>
      <c r="JW401" s="144">
        <v>0</v>
      </c>
      <c r="JX401" s="144">
        <v>0</v>
      </c>
      <c r="JY401" s="144">
        <v>0</v>
      </c>
      <c r="JZ401" s="144">
        <v>0</v>
      </c>
      <c r="KA401" s="144">
        <v>0</v>
      </c>
      <c r="KB401" s="144">
        <v>0</v>
      </c>
      <c r="KC401" s="144">
        <v>0</v>
      </c>
      <c r="KD401" s="144">
        <v>0</v>
      </c>
      <c r="KE401" s="144">
        <v>0</v>
      </c>
      <c r="KF401" s="144">
        <v>0</v>
      </c>
      <c r="KG401" s="144">
        <v>0</v>
      </c>
      <c r="KH401" s="144">
        <v>0</v>
      </c>
      <c r="KI401" s="144">
        <v>0</v>
      </c>
      <c r="KJ401" s="144">
        <v>0</v>
      </c>
      <c r="KK401" s="144">
        <v>0</v>
      </c>
      <c r="KL401" s="144">
        <v>0</v>
      </c>
      <c r="KM401" s="144">
        <v>0</v>
      </c>
      <c r="KN401" s="144">
        <v>0</v>
      </c>
      <c r="KO401" s="144">
        <v>0</v>
      </c>
      <c r="KP401" s="144">
        <v>0</v>
      </c>
      <c r="KQ401" s="144">
        <v>0</v>
      </c>
      <c r="KR401" s="144">
        <v>0</v>
      </c>
      <c r="KS401" s="144">
        <v>0</v>
      </c>
      <c r="KT401" s="144">
        <v>0</v>
      </c>
      <c r="KU401" s="144">
        <v>0</v>
      </c>
      <c r="KV401" s="144">
        <v>0</v>
      </c>
      <c r="KW401" s="144">
        <v>0</v>
      </c>
      <c r="KX401" s="144">
        <v>0</v>
      </c>
      <c r="KY401" s="144">
        <v>0</v>
      </c>
      <c r="KZ401" s="144">
        <v>0</v>
      </c>
      <c r="LA401" s="144">
        <v>0</v>
      </c>
      <c r="LB401" s="144">
        <v>0</v>
      </c>
      <c r="LC401" s="144">
        <v>0</v>
      </c>
      <c r="LD401" s="144">
        <v>0</v>
      </c>
      <c r="LE401" s="144">
        <v>0</v>
      </c>
      <c r="LF401" s="144">
        <v>0</v>
      </c>
      <c r="LG401" s="144">
        <v>0</v>
      </c>
      <c r="LH401" s="144">
        <v>0</v>
      </c>
      <c r="LI401" s="144">
        <v>0</v>
      </c>
      <c r="LJ401" s="144">
        <v>0</v>
      </c>
      <c r="LK401" s="144">
        <v>0</v>
      </c>
      <c r="LL401" s="144">
        <v>0</v>
      </c>
      <c r="LM401" s="144">
        <v>0</v>
      </c>
      <c r="LN401" s="144">
        <v>0</v>
      </c>
      <c r="LO401" s="144">
        <v>0</v>
      </c>
      <c r="LP401" s="144">
        <v>0</v>
      </c>
      <c r="LQ401" s="144">
        <v>0</v>
      </c>
      <c r="LR401" s="144">
        <v>0</v>
      </c>
      <c r="LS401" s="144">
        <v>0</v>
      </c>
      <c r="LT401" s="144">
        <v>0</v>
      </c>
      <c r="LU401" s="144">
        <v>0</v>
      </c>
      <c r="LV401" s="144">
        <v>0</v>
      </c>
      <c r="LW401" s="144">
        <v>0</v>
      </c>
      <c r="LX401" s="144">
        <v>0</v>
      </c>
      <c r="LY401" s="144">
        <v>0</v>
      </c>
      <c r="LZ401" s="144">
        <v>0</v>
      </c>
      <c r="MA401" s="144">
        <v>0</v>
      </c>
      <c r="MB401" s="144">
        <v>0</v>
      </c>
      <c r="MC401" s="144">
        <v>0</v>
      </c>
      <c r="MD401" s="144">
        <v>0</v>
      </c>
      <c r="ME401" s="144">
        <v>0</v>
      </c>
      <c r="MF401" s="144">
        <v>0</v>
      </c>
      <c r="MG401" s="144">
        <v>0</v>
      </c>
      <c r="MH401" s="144">
        <v>0</v>
      </c>
      <c r="MI401" s="144">
        <v>0</v>
      </c>
      <c r="MJ401" s="144">
        <v>0</v>
      </c>
      <c r="MK401" s="144">
        <v>0</v>
      </c>
      <c r="ML401" s="144">
        <v>0</v>
      </c>
      <c r="MM401" s="144">
        <v>0</v>
      </c>
      <c r="MN401" s="144">
        <v>0</v>
      </c>
      <c r="MO401" s="144">
        <v>0</v>
      </c>
      <c r="MP401" s="144">
        <v>0</v>
      </c>
      <c r="MQ401" s="144">
        <v>0</v>
      </c>
      <c r="MR401" s="144">
        <v>0</v>
      </c>
      <c r="MS401" s="144">
        <v>0</v>
      </c>
      <c r="MT401" s="144">
        <v>0</v>
      </c>
      <c r="MU401" s="144">
        <v>0</v>
      </c>
      <c r="MV401" s="144">
        <v>0</v>
      </c>
      <c r="MW401" s="144">
        <v>0</v>
      </c>
      <c r="MX401" s="144">
        <v>0</v>
      </c>
      <c r="MY401" s="144">
        <v>0</v>
      </c>
      <c r="MZ401" s="144">
        <v>0</v>
      </c>
      <c r="NA401" s="144">
        <v>0</v>
      </c>
      <c r="NB401" s="144">
        <v>0</v>
      </c>
      <c r="NC401" s="144">
        <v>0</v>
      </c>
      <c r="ND401" s="144">
        <v>0</v>
      </c>
      <c r="NE401" s="144">
        <v>0</v>
      </c>
      <c r="NF401" s="144">
        <v>0</v>
      </c>
      <c r="NG401" s="144">
        <v>0</v>
      </c>
      <c r="NH401" s="144">
        <v>0</v>
      </c>
      <c r="NI401" s="144">
        <v>0</v>
      </c>
      <c r="NJ401" s="144">
        <v>0</v>
      </c>
      <c r="NK401" s="144">
        <v>0</v>
      </c>
      <c r="NL401" s="144">
        <v>0</v>
      </c>
      <c r="NM401" s="144">
        <v>0</v>
      </c>
      <c r="NN401" s="144">
        <v>0</v>
      </c>
      <c r="NO401" s="144">
        <v>0</v>
      </c>
      <c r="NP401" s="144">
        <v>0</v>
      </c>
      <c r="NQ401" s="144">
        <v>0</v>
      </c>
      <c r="NR401" s="144">
        <v>0</v>
      </c>
      <c r="NS401" s="144">
        <v>0</v>
      </c>
      <c r="NT401" s="144">
        <v>0</v>
      </c>
      <c r="NU401" s="144">
        <v>0</v>
      </c>
      <c r="NV401" s="144">
        <v>0</v>
      </c>
      <c r="NW401" s="144">
        <v>0</v>
      </c>
      <c r="NX401" s="144">
        <v>0</v>
      </c>
      <c r="NY401" s="144">
        <v>0</v>
      </c>
      <c r="NZ401" s="144">
        <v>0</v>
      </c>
      <c r="OA401" s="144">
        <v>0</v>
      </c>
      <c r="OB401" s="144">
        <v>0</v>
      </c>
      <c r="OC401" s="144">
        <v>0</v>
      </c>
      <c r="OD401" s="144">
        <v>0</v>
      </c>
      <c r="OE401" s="144">
        <v>0</v>
      </c>
      <c r="OF401" s="144">
        <v>0</v>
      </c>
      <c r="OG401" s="144">
        <v>0</v>
      </c>
      <c r="OH401" s="144">
        <v>0</v>
      </c>
      <c r="OI401" s="144">
        <v>0</v>
      </c>
      <c r="OJ401" s="144">
        <v>0</v>
      </c>
      <c r="OK401" s="144">
        <v>0</v>
      </c>
      <c r="OL401" s="144">
        <v>0</v>
      </c>
      <c r="OM401" s="144">
        <v>0</v>
      </c>
      <c r="ON401" s="144">
        <v>0</v>
      </c>
      <c r="OO401" s="144">
        <v>0</v>
      </c>
      <c r="OP401" s="144">
        <v>0</v>
      </c>
      <c r="OQ401" s="144">
        <v>0</v>
      </c>
      <c r="OR401" s="144">
        <v>0</v>
      </c>
      <c r="OS401" s="471">
        <v>0</v>
      </c>
      <c r="OT401" s="471">
        <v>0</v>
      </c>
      <c r="OU401" s="471">
        <v>0</v>
      </c>
      <c r="OV401" s="471">
        <v>0</v>
      </c>
      <c r="OW401" s="471">
        <v>0</v>
      </c>
      <c r="OX401" s="473"/>
      <c r="OY401" s="473"/>
      <c r="OZ401" s="473"/>
      <c r="PA401" s="379">
        <v>0</v>
      </c>
    </row>
    <row r="402" spans="1:436" s="144" customFormat="1" x14ac:dyDescent="0.2">
      <c r="A402" s="55"/>
      <c r="B402" s="318">
        <v>18</v>
      </c>
      <c r="C402" s="319">
        <f t="shared" ca="1" si="312"/>
        <v>0</v>
      </c>
      <c r="D402" s="322"/>
      <c r="E402" s="322"/>
      <c r="F402" s="322"/>
      <c r="G402" s="144">
        <v>1</v>
      </c>
      <c r="H402" s="144">
        <v>2</v>
      </c>
      <c r="I402" s="343">
        <v>1.5</v>
      </c>
      <c r="J402" s="144">
        <v>1</v>
      </c>
      <c r="K402" s="144">
        <v>1</v>
      </c>
      <c r="L402" s="144">
        <v>1</v>
      </c>
      <c r="M402" s="144">
        <v>1</v>
      </c>
      <c r="N402" s="144">
        <v>1</v>
      </c>
      <c r="O402" s="144">
        <v>1</v>
      </c>
      <c r="P402" s="144">
        <v>0</v>
      </c>
      <c r="Q402" s="144">
        <v>0</v>
      </c>
      <c r="R402" s="144">
        <v>0</v>
      </c>
      <c r="S402" s="144">
        <v>0</v>
      </c>
      <c r="T402" s="144">
        <v>0</v>
      </c>
      <c r="U402" s="144">
        <v>0</v>
      </c>
      <c r="V402" s="144">
        <v>0</v>
      </c>
      <c r="W402" s="144">
        <v>0</v>
      </c>
      <c r="X402" s="144">
        <v>0</v>
      </c>
      <c r="Y402" s="144">
        <v>0</v>
      </c>
      <c r="Z402" s="144">
        <v>0</v>
      </c>
      <c r="AA402" s="144">
        <v>0</v>
      </c>
      <c r="AB402" s="144">
        <v>0</v>
      </c>
      <c r="AC402" s="144">
        <v>0</v>
      </c>
      <c r="AD402" s="144">
        <v>0</v>
      </c>
      <c r="AE402" s="144">
        <v>0</v>
      </c>
      <c r="AF402" s="144">
        <v>0</v>
      </c>
      <c r="AG402" s="144">
        <v>0</v>
      </c>
      <c r="AH402" s="144">
        <v>0</v>
      </c>
      <c r="AI402" s="144">
        <v>0</v>
      </c>
      <c r="AJ402" s="144">
        <v>0</v>
      </c>
      <c r="AK402" s="144">
        <v>0</v>
      </c>
      <c r="AL402" s="144">
        <v>0</v>
      </c>
      <c r="AM402" s="144">
        <v>0</v>
      </c>
      <c r="AN402" s="144">
        <v>0</v>
      </c>
      <c r="AO402" s="144">
        <v>0</v>
      </c>
      <c r="AP402" s="363">
        <v>0</v>
      </c>
      <c r="AQ402" s="144">
        <v>0</v>
      </c>
      <c r="AR402" s="144">
        <v>0</v>
      </c>
      <c r="AS402" s="144">
        <v>0</v>
      </c>
      <c r="AT402" s="144">
        <v>0</v>
      </c>
      <c r="AU402" s="144">
        <v>0</v>
      </c>
      <c r="AV402" s="144">
        <v>0</v>
      </c>
      <c r="AW402" s="144">
        <v>0</v>
      </c>
      <c r="AX402" s="144">
        <v>0</v>
      </c>
      <c r="AY402" s="144">
        <v>0</v>
      </c>
      <c r="AZ402" s="144">
        <v>0</v>
      </c>
      <c r="BA402" s="144">
        <v>0</v>
      </c>
      <c r="BB402" s="144">
        <v>0</v>
      </c>
      <c r="BC402" s="144">
        <v>0</v>
      </c>
      <c r="BD402" s="144">
        <v>0</v>
      </c>
      <c r="BE402" s="144">
        <v>0</v>
      </c>
      <c r="BF402" s="144">
        <v>0</v>
      </c>
      <c r="BG402" s="144">
        <v>0</v>
      </c>
      <c r="BH402" s="144">
        <v>1</v>
      </c>
      <c r="BI402" s="144">
        <v>1</v>
      </c>
      <c r="BJ402" s="144">
        <v>1</v>
      </c>
      <c r="BK402" s="144">
        <v>1</v>
      </c>
      <c r="BL402" s="144">
        <v>0</v>
      </c>
      <c r="BM402" s="144">
        <v>0</v>
      </c>
      <c r="BN402" s="144">
        <v>0</v>
      </c>
      <c r="BO402" s="144">
        <v>0</v>
      </c>
      <c r="BP402" s="144">
        <v>0</v>
      </c>
      <c r="BQ402" s="144">
        <v>0</v>
      </c>
      <c r="BR402" s="144">
        <v>0</v>
      </c>
      <c r="BS402" s="144">
        <v>0</v>
      </c>
      <c r="BT402" s="144">
        <v>0</v>
      </c>
      <c r="BU402" s="144">
        <v>0</v>
      </c>
      <c r="BV402" s="144">
        <v>0</v>
      </c>
      <c r="BW402" s="144">
        <v>0</v>
      </c>
      <c r="BX402" s="144">
        <v>0</v>
      </c>
      <c r="BY402" s="144">
        <v>0</v>
      </c>
      <c r="BZ402" s="144">
        <v>0</v>
      </c>
      <c r="CA402" s="144">
        <v>0</v>
      </c>
      <c r="CB402" s="144">
        <v>0</v>
      </c>
      <c r="CC402" s="329">
        <v>0</v>
      </c>
      <c r="CD402" s="329">
        <v>0</v>
      </c>
      <c r="CE402" s="329">
        <v>0</v>
      </c>
      <c r="CF402" s="329">
        <v>0</v>
      </c>
      <c r="CG402" s="144">
        <v>0</v>
      </c>
      <c r="CH402" s="144">
        <v>0</v>
      </c>
      <c r="CI402" s="329">
        <v>0</v>
      </c>
      <c r="CJ402" s="144">
        <v>0</v>
      </c>
      <c r="CK402" s="144">
        <v>0</v>
      </c>
      <c r="CL402" s="144">
        <v>0</v>
      </c>
      <c r="CM402" s="144">
        <v>0</v>
      </c>
      <c r="CN402" s="144">
        <v>0</v>
      </c>
      <c r="CO402" s="144">
        <v>0</v>
      </c>
      <c r="CP402" s="144">
        <v>0</v>
      </c>
      <c r="CQ402" s="144">
        <v>0</v>
      </c>
      <c r="CR402" s="144">
        <v>0</v>
      </c>
      <c r="CS402" s="144">
        <v>0</v>
      </c>
      <c r="CT402" s="144">
        <v>0</v>
      </c>
      <c r="CU402" s="144">
        <v>0</v>
      </c>
      <c r="CV402" s="144">
        <v>0</v>
      </c>
      <c r="CW402" s="144">
        <v>0</v>
      </c>
      <c r="CX402" s="144">
        <v>0</v>
      </c>
      <c r="CY402" s="144">
        <v>0</v>
      </c>
      <c r="CZ402" s="144">
        <v>0</v>
      </c>
      <c r="DA402" s="144">
        <v>0</v>
      </c>
      <c r="DB402" s="144">
        <v>0</v>
      </c>
      <c r="DC402" s="144">
        <v>0</v>
      </c>
      <c r="DD402" s="144">
        <v>0</v>
      </c>
      <c r="DE402" s="144">
        <v>0</v>
      </c>
      <c r="DF402" s="144">
        <v>0</v>
      </c>
      <c r="DG402" s="144">
        <v>0</v>
      </c>
      <c r="DH402" s="144">
        <v>0</v>
      </c>
      <c r="DI402" s="144">
        <v>0</v>
      </c>
      <c r="DJ402" s="144">
        <v>0</v>
      </c>
      <c r="DK402" s="144">
        <v>0</v>
      </c>
      <c r="DL402" s="144">
        <v>0</v>
      </c>
      <c r="DM402" s="144">
        <v>0</v>
      </c>
      <c r="DN402" s="144">
        <v>0</v>
      </c>
      <c r="DO402" s="144">
        <v>0</v>
      </c>
      <c r="DP402" s="144">
        <v>0</v>
      </c>
      <c r="DQ402" s="144">
        <v>0</v>
      </c>
      <c r="DR402" s="144">
        <v>0</v>
      </c>
      <c r="DS402" s="144">
        <v>0</v>
      </c>
      <c r="EA402" s="329"/>
      <c r="EB402" s="329"/>
      <c r="EC402" s="329"/>
      <c r="ED402" s="329"/>
      <c r="EE402" s="329"/>
      <c r="EF402" s="329"/>
      <c r="EG402" s="329"/>
      <c r="EH402" s="329"/>
      <c r="EI402" s="329"/>
      <c r="EJ402" s="329"/>
      <c r="EK402" s="329"/>
      <c r="EL402" s="329"/>
      <c r="EM402" s="329"/>
      <c r="EN402" s="329"/>
      <c r="EP402" s="329"/>
      <c r="EQ402" s="329"/>
      <c r="ER402" s="329"/>
      <c r="ES402" s="329"/>
      <c r="ET402" s="329"/>
      <c r="EU402" s="329"/>
      <c r="EV402" s="329"/>
      <c r="EW402" s="329"/>
      <c r="EX402" s="329"/>
      <c r="EY402" s="329"/>
      <c r="EZ402" s="329"/>
      <c r="FA402" s="329"/>
      <c r="FB402" s="329"/>
      <c r="FD402" s="329"/>
      <c r="FE402" s="329"/>
      <c r="FF402" s="329"/>
      <c r="FG402" s="329"/>
      <c r="FH402" s="329"/>
      <c r="FI402" s="329"/>
      <c r="FJ402" s="329"/>
      <c r="FL402" s="329"/>
      <c r="FM402" s="329"/>
      <c r="FN402" s="144">
        <v>0</v>
      </c>
      <c r="FQ402">
        <v>0</v>
      </c>
      <c r="FR402" s="144">
        <v>0</v>
      </c>
      <c r="FS402" s="144">
        <v>0</v>
      </c>
      <c r="FT402" s="144">
        <v>0</v>
      </c>
      <c r="FU402" s="144">
        <v>0</v>
      </c>
      <c r="FV402" s="144">
        <v>0</v>
      </c>
      <c r="FW402" s="144">
        <v>0</v>
      </c>
      <c r="FX402" s="144">
        <v>0</v>
      </c>
      <c r="FY402" s="144">
        <v>0</v>
      </c>
      <c r="FZ402" s="144">
        <v>0</v>
      </c>
      <c r="GA402" s="144">
        <v>0</v>
      </c>
      <c r="GB402" s="329">
        <v>0</v>
      </c>
      <c r="GC402" s="329">
        <v>0</v>
      </c>
      <c r="GD402" s="329">
        <v>0</v>
      </c>
      <c r="GE402" s="329">
        <v>0</v>
      </c>
      <c r="GF402" s="329">
        <v>0</v>
      </c>
      <c r="GG402" s="329">
        <v>0</v>
      </c>
      <c r="GH402" s="329">
        <v>0</v>
      </c>
      <c r="GI402" s="329">
        <v>0</v>
      </c>
      <c r="GJ402" s="329">
        <v>0</v>
      </c>
      <c r="GK402" s="329">
        <v>0</v>
      </c>
      <c r="GL402" s="329">
        <v>0</v>
      </c>
      <c r="GM402" s="329">
        <v>0</v>
      </c>
      <c r="GN402" s="329">
        <v>0</v>
      </c>
      <c r="GO402" s="329">
        <v>0</v>
      </c>
      <c r="GP402" s="144">
        <v>0</v>
      </c>
      <c r="GQ402" s="329">
        <v>0</v>
      </c>
      <c r="GR402" s="329">
        <v>0</v>
      </c>
      <c r="GS402" s="329">
        <v>0</v>
      </c>
      <c r="GT402" s="329">
        <v>0</v>
      </c>
      <c r="GU402" s="329">
        <v>0</v>
      </c>
      <c r="GV402" s="144">
        <v>0</v>
      </c>
      <c r="GW402" s="144">
        <v>0</v>
      </c>
      <c r="GX402" s="144">
        <v>0</v>
      </c>
      <c r="GY402" s="144">
        <v>0</v>
      </c>
      <c r="GZ402" s="144">
        <v>0</v>
      </c>
      <c r="HA402" s="144">
        <v>0</v>
      </c>
      <c r="HB402" s="144">
        <v>0</v>
      </c>
      <c r="HC402" s="144">
        <v>0</v>
      </c>
      <c r="HD402" s="144">
        <v>0</v>
      </c>
      <c r="HE402" s="144">
        <v>0</v>
      </c>
      <c r="HF402" s="144">
        <v>0</v>
      </c>
      <c r="HG402" s="144">
        <v>0</v>
      </c>
      <c r="HH402" s="144">
        <v>0</v>
      </c>
      <c r="HI402" s="144">
        <v>0</v>
      </c>
      <c r="HJ402" s="144">
        <v>0</v>
      </c>
      <c r="HK402" s="144">
        <v>0</v>
      </c>
      <c r="HL402" s="144">
        <v>0</v>
      </c>
      <c r="HM402" s="144">
        <v>0</v>
      </c>
      <c r="HN402" s="144">
        <v>0</v>
      </c>
      <c r="HO402" s="144">
        <v>0</v>
      </c>
      <c r="HP402" s="144">
        <v>0</v>
      </c>
      <c r="HQ402" s="144">
        <v>0</v>
      </c>
      <c r="HR402" s="144">
        <v>0</v>
      </c>
      <c r="HS402" s="144">
        <v>0</v>
      </c>
      <c r="HT402" s="144">
        <v>0</v>
      </c>
      <c r="HU402" s="144">
        <v>0</v>
      </c>
      <c r="HV402" s="144">
        <v>0</v>
      </c>
      <c r="HW402" s="144">
        <v>0</v>
      </c>
      <c r="HX402" s="144">
        <v>0</v>
      </c>
      <c r="HY402" s="144">
        <v>0</v>
      </c>
      <c r="HZ402" s="144">
        <v>0</v>
      </c>
      <c r="IA402" s="144">
        <v>0</v>
      </c>
      <c r="IB402" s="144">
        <v>0</v>
      </c>
      <c r="IC402" s="144">
        <v>0</v>
      </c>
      <c r="ID402" s="144">
        <v>0</v>
      </c>
      <c r="IE402" s="144">
        <v>0</v>
      </c>
      <c r="IF402" s="144">
        <v>0</v>
      </c>
      <c r="IG402" s="144">
        <v>0</v>
      </c>
      <c r="IH402" s="144">
        <v>0</v>
      </c>
      <c r="II402" s="144">
        <v>0</v>
      </c>
      <c r="IJ402" s="144">
        <v>0</v>
      </c>
      <c r="IK402" s="144">
        <v>0</v>
      </c>
      <c r="IL402" s="144">
        <v>0</v>
      </c>
      <c r="IM402" s="144">
        <v>0</v>
      </c>
      <c r="IN402" s="341">
        <f t="shared" si="313"/>
        <v>0</v>
      </c>
      <c r="IO402" s="144">
        <v>0</v>
      </c>
      <c r="IP402" s="144">
        <v>0</v>
      </c>
      <c r="IQ402" s="144">
        <v>0</v>
      </c>
      <c r="IR402" s="144">
        <v>0</v>
      </c>
      <c r="IS402" s="144">
        <v>0</v>
      </c>
      <c r="IT402" s="144">
        <v>0</v>
      </c>
      <c r="IU402" s="144">
        <v>0</v>
      </c>
      <c r="IV402" s="144">
        <v>0</v>
      </c>
      <c r="IW402" s="144">
        <v>0</v>
      </c>
      <c r="IX402" s="144">
        <v>0</v>
      </c>
      <c r="IY402" s="144">
        <v>0</v>
      </c>
      <c r="IZ402" s="144">
        <v>0</v>
      </c>
      <c r="JA402" s="144">
        <v>0</v>
      </c>
      <c r="JB402" s="144">
        <v>0</v>
      </c>
      <c r="JC402" s="343">
        <f t="shared" si="314"/>
        <v>0</v>
      </c>
      <c r="JD402" s="144">
        <v>0</v>
      </c>
      <c r="JE402" s="144">
        <v>0</v>
      </c>
      <c r="JF402" s="362">
        <f t="shared" si="315"/>
        <v>0</v>
      </c>
      <c r="JG402" s="144">
        <v>0</v>
      </c>
      <c r="JH402" s="144">
        <v>0</v>
      </c>
      <c r="JI402" s="144">
        <v>0</v>
      </c>
      <c r="JJ402" s="144">
        <v>0</v>
      </c>
      <c r="JK402" s="144">
        <v>0</v>
      </c>
      <c r="JL402" s="144">
        <v>0</v>
      </c>
      <c r="JM402" s="144">
        <v>0</v>
      </c>
      <c r="JN402" s="341">
        <f t="shared" si="316"/>
        <v>0</v>
      </c>
      <c r="JO402" s="144">
        <v>0</v>
      </c>
      <c r="JP402" s="144">
        <v>0</v>
      </c>
      <c r="JQ402" s="144">
        <v>0</v>
      </c>
      <c r="JR402" s="144">
        <v>0</v>
      </c>
      <c r="JS402" s="144">
        <v>0</v>
      </c>
      <c r="JT402" s="144">
        <v>1</v>
      </c>
      <c r="JU402" s="144">
        <v>1</v>
      </c>
      <c r="JV402" s="341">
        <f t="shared" si="317"/>
        <v>1</v>
      </c>
      <c r="JW402" s="144">
        <v>1</v>
      </c>
      <c r="JX402" s="144">
        <v>1</v>
      </c>
      <c r="JY402" s="144">
        <v>0</v>
      </c>
      <c r="JZ402" s="144">
        <v>0</v>
      </c>
      <c r="KA402" s="144">
        <v>0</v>
      </c>
      <c r="KB402" s="144">
        <v>0</v>
      </c>
      <c r="KC402" s="144">
        <v>0</v>
      </c>
      <c r="KD402" s="144">
        <v>0</v>
      </c>
      <c r="KE402" s="144">
        <v>0</v>
      </c>
      <c r="KF402" s="144">
        <v>0</v>
      </c>
      <c r="KG402" s="144">
        <v>0</v>
      </c>
      <c r="KH402" s="144">
        <v>0</v>
      </c>
      <c r="KI402" s="144">
        <v>0</v>
      </c>
      <c r="KJ402" s="144">
        <v>0</v>
      </c>
      <c r="KK402" s="144">
        <v>0</v>
      </c>
      <c r="KL402" s="144">
        <v>0</v>
      </c>
      <c r="KM402" s="144">
        <v>0</v>
      </c>
      <c r="KN402" s="144">
        <v>0</v>
      </c>
      <c r="KO402" s="144">
        <v>0</v>
      </c>
      <c r="KP402" s="144">
        <v>0</v>
      </c>
      <c r="KQ402" s="144">
        <v>0</v>
      </c>
      <c r="KR402" s="144">
        <v>0</v>
      </c>
      <c r="KS402" s="144">
        <v>0</v>
      </c>
      <c r="KT402" s="144">
        <v>0</v>
      </c>
      <c r="KU402" s="144">
        <v>0</v>
      </c>
      <c r="KV402" s="144">
        <v>0</v>
      </c>
      <c r="KW402" s="144">
        <v>0</v>
      </c>
      <c r="KX402" s="144">
        <v>0</v>
      </c>
      <c r="KY402" s="144">
        <v>0</v>
      </c>
      <c r="KZ402" s="144">
        <v>0</v>
      </c>
      <c r="LA402" s="144">
        <v>0</v>
      </c>
      <c r="LB402" s="144">
        <v>0</v>
      </c>
      <c r="LC402" s="144">
        <v>0</v>
      </c>
      <c r="LD402" s="144">
        <v>0</v>
      </c>
      <c r="LE402" s="144">
        <v>0</v>
      </c>
      <c r="LF402" s="144">
        <v>0</v>
      </c>
      <c r="LG402" s="144">
        <v>0</v>
      </c>
      <c r="LH402" s="144">
        <v>0</v>
      </c>
      <c r="LI402" s="144">
        <v>0</v>
      </c>
      <c r="LJ402" s="144">
        <v>0</v>
      </c>
      <c r="LK402" s="144">
        <v>0</v>
      </c>
      <c r="LL402" s="144">
        <v>0</v>
      </c>
      <c r="LM402" s="144">
        <v>0</v>
      </c>
      <c r="LN402" s="144">
        <v>0</v>
      </c>
      <c r="LO402" s="144">
        <v>0</v>
      </c>
      <c r="LP402" s="144">
        <v>0</v>
      </c>
      <c r="LQ402" s="144">
        <v>0</v>
      </c>
      <c r="LR402" s="144">
        <v>0</v>
      </c>
      <c r="LS402" s="144">
        <v>0</v>
      </c>
      <c r="LT402" s="144">
        <v>0</v>
      </c>
      <c r="LU402" s="144">
        <v>0</v>
      </c>
      <c r="LV402" s="144">
        <v>0</v>
      </c>
      <c r="LW402" s="144">
        <v>0</v>
      </c>
      <c r="LX402" s="144">
        <v>0</v>
      </c>
      <c r="LY402" s="144">
        <v>0</v>
      </c>
      <c r="LZ402" s="144">
        <v>0</v>
      </c>
      <c r="MA402" s="144">
        <v>0</v>
      </c>
      <c r="MB402" s="144">
        <v>0</v>
      </c>
      <c r="MC402" s="144">
        <v>0</v>
      </c>
      <c r="MD402" s="144">
        <v>0</v>
      </c>
      <c r="ME402" s="144">
        <v>0</v>
      </c>
      <c r="MF402" s="144">
        <v>0</v>
      </c>
      <c r="MG402" s="144">
        <v>0</v>
      </c>
      <c r="MH402" s="144">
        <v>0</v>
      </c>
      <c r="MI402" s="144">
        <v>0</v>
      </c>
      <c r="MJ402" s="144">
        <v>0</v>
      </c>
      <c r="MK402" s="144">
        <v>0</v>
      </c>
      <c r="ML402" s="144">
        <v>0</v>
      </c>
      <c r="MM402" s="144">
        <v>0</v>
      </c>
      <c r="MN402" s="144">
        <v>0</v>
      </c>
      <c r="MO402" s="144">
        <v>0</v>
      </c>
      <c r="MP402" s="144">
        <v>0</v>
      </c>
      <c r="MQ402" s="144">
        <v>0</v>
      </c>
      <c r="MR402" s="144">
        <v>0</v>
      </c>
      <c r="MS402" s="144">
        <v>0</v>
      </c>
      <c r="MT402" s="144">
        <v>0</v>
      </c>
      <c r="MU402" s="144">
        <v>0</v>
      </c>
      <c r="MV402" s="144">
        <v>0</v>
      </c>
      <c r="MW402" s="144">
        <v>0</v>
      </c>
      <c r="MX402" s="144">
        <v>0</v>
      </c>
      <c r="MY402" s="144">
        <v>0</v>
      </c>
      <c r="MZ402" s="144">
        <v>0</v>
      </c>
      <c r="NA402" s="144">
        <v>0</v>
      </c>
      <c r="NB402" s="144">
        <v>0</v>
      </c>
      <c r="NC402" s="144">
        <v>0</v>
      </c>
      <c r="ND402" s="144">
        <v>0</v>
      </c>
      <c r="NE402" s="144">
        <v>0</v>
      </c>
      <c r="NF402" s="144">
        <v>0</v>
      </c>
      <c r="NG402" s="144">
        <v>0</v>
      </c>
      <c r="NH402" s="144">
        <v>0</v>
      </c>
      <c r="NI402" s="144">
        <v>0</v>
      </c>
      <c r="NJ402" s="144">
        <v>0</v>
      </c>
      <c r="NK402" s="144">
        <v>0</v>
      </c>
      <c r="NL402" s="144">
        <v>0</v>
      </c>
      <c r="NM402" s="144">
        <v>0</v>
      </c>
      <c r="NN402" s="144">
        <v>0</v>
      </c>
      <c r="NO402" s="144">
        <v>0</v>
      </c>
      <c r="NP402" s="144">
        <v>0</v>
      </c>
      <c r="NQ402" s="144">
        <v>0</v>
      </c>
      <c r="NR402" s="144">
        <v>0</v>
      </c>
      <c r="NS402" s="144">
        <v>0</v>
      </c>
      <c r="NT402" s="144">
        <v>0</v>
      </c>
      <c r="NU402" s="144">
        <v>0</v>
      </c>
      <c r="NV402" s="144">
        <v>0</v>
      </c>
      <c r="NW402" s="144">
        <v>0</v>
      </c>
      <c r="NX402" s="144">
        <v>0</v>
      </c>
      <c r="NY402" s="144">
        <v>0</v>
      </c>
      <c r="NZ402" s="144">
        <v>0</v>
      </c>
      <c r="OA402" s="144">
        <v>0</v>
      </c>
      <c r="OB402" s="144">
        <v>0</v>
      </c>
      <c r="OC402" s="144">
        <v>0</v>
      </c>
      <c r="OD402" s="144">
        <v>0</v>
      </c>
      <c r="OE402" s="144">
        <v>0</v>
      </c>
      <c r="OF402" s="144">
        <v>0</v>
      </c>
      <c r="OG402" s="144">
        <v>0</v>
      </c>
      <c r="OH402" s="144">
        <v>0</v>
      </c>
      <c r="OI402" s="144">
        <v>0</v>
      </c>
      <c r="OJ402" s="144">
        <v>0</v>
      </c>
      <c r="OK402" s="144">
        <v>0</v>
      </c>
      <c r="OL402" s="144">
        <v>0</v>
      </c>
      <c r="OM402" s="144">
        <v>0</v>
      </c>
      <c r="ON402" s="144">
        <v>0</v>
      </c>
      <c r="OO402" s="144">
        <v>0</v>
      </c>
      <c r="OP402" s="144">
        <v>0</v>
      </c>
      <c r="OQ402" s="144">
        <v>0</v>
      </c>
      <c r="OR402" s="144">
        <v>0</v>
      </c>
      <c r="OS402" s="471">
        <v>0</v>
      </c>
      <c r="OT402" s="471">
        <v>0</v>
      </c>
      <c r="OU402" s="471">
        <v>0</v>
      </c>
      <c r="OV402" s="471">
        <v>0</v>
      </c>
      <c r="OW402" s="471">
        <v>0</v>
      </c>
      <c r="OX402" s="473"/>
      <c r="OY402" s="473"/>
      <c r="OZ402" s="473"/>
      <c r="PA402" s="379">
        <v>0</v>
      </c>
    </row>
    <row r="403" spans="1:436" s="144" customFormat="1" x14ac:dyDescent="0.2">
      <c r="A403" s="318"/>
      <c r="B403" s="318">
        <v>19</v>
      </c>
      <c r="C403" s="319">
        <f t="shared" ca="1" si="312"/>
        <v>0</v>
      </c>
      <c r="D403" s="322"/>
      <c r="E403" s="322"/>
      <c r="F403" s="322"/>
      <c r="G403" s="144">
        <v>0</v>
      </c>
      <c r="H403" s="144">
        <v>0</v>
      </c>
      <c r="I403" s="343">
        <v>0</v>
      </c>
      <c r="J403" s="144">
        <v>0</v>
      </c>
      <c r="K403" s="144">
        <v>0</v>
      </c>
      <c r="L403" s="144">
        <v>0</v>
      </c>
      <c r="M403" s="144">
        <v>0</v>
      </c>
      <c r="N403" s="144">
        <v>0</v>
      </c>
      <c r="O403" s="144">
        <v>0</v>
      </c>
      <c r="P403" s="144">
        <v>0</v>
      </c>
      <c r="Q403" s="144">
        <v>0</v>
      </c>
      <c r="R403" s="144">
        <v>0</v>
      </c>
      <c r="S403" s="144">
        <v>0</v>
      </c>
      <c r="T403" s="144">
        <v>0</v>
      </c>
      <c r="U403" s="144">
        <v>0</v>
      </c>
      <c r="V403" s="144">
        <v>0</v>
      </c>
      <c r="W403" s="144">
        <v>0</v>
      </c>
      <c r="X403" s="144">
        <v>0</v>
      </c>
      <c r="Y403" s="144">
        <v>0</v>
      </c>
      <c r="Z403" s="144">
        <v>0</v>
      </c>
      <c r="AA403" s="144">
        <v>0</v>
      </c>
      <c r="AB403" s="144">
        <v>0</v>
      </c>
      <c r="AC403" s="144">
        <v>0</v>
      </c>
      <c r="AD403" s="144">
        <v>0</v>
      </c>
      <c r="AE403" s="144">
        <v>0</v>
      </c>
      <c r="AF403" s="144">
        <v>0</v>
      </c>
      <c r="AG403" s="144">
        <v>0</v>
      </c>
      <c r="AH403" s="144">
        <v>0</v>
      </c>
      <c r="AI403" s="144">
        <v>0</v>
      </c>
      <c r="AJ403" s="144">
        <v>0</v>
      </c>
      <c r="AK403" s="144">
        <v>0</v>
      </c>
      <c r="AL403" s="144">
        <v>0</v>
      </c>
      <c r="AM403" s="144">
        <v>0</v>
      </c>
      <c r="AN403" s="144">
        <v>0</v>
      </c>
      <c r="AO403" s="144">
        <v>0</v>
      </c>
      <c r="AP403" s="363">
        <v>0</v>
      </c>
      <c r="AQ403" s="144">
        <v>0</v>
      </c>
      <c r="AR403" s="144">
        <v>0</v>
      </c>
      <c r="AS403" s="144">
        <v>0</v>
      </c>
      <c r="AT403" s="144">
        <v>0</v>
      </c>
      <c r="AU403" s="144">
        <v>0</v>
      </c>
      <c r="AV403" s="144">
        <v>0</v>
      </c>
      <c r="AW403" s="144">
        <v>0</v>
      </c>
      <c r="AX403" s="144">
        <v>0</v>
      </c>
      <c r="AY403" s="144">
        <v>0</v>
      </c>
      <c r="AZ403" s="144">
        <v>0</v>
      </c>
      <c r="BA403" s="144">
        <v>0</v>
      </c>
      <c r="BB403" s="144">
        <v>0</v>
      </c>
      <c r="BC403" s="144">
        <v>0</v>
      </c>
      <c r="BD403" s="144">
        <v>0</v>
      </c>
      <c r="BE403" s="144">
        <v>0</v>
      </c>
      <c r="BF403" s="144">
        <v>0</v>
      </c>
      <c r="BG403" s="144">
        <v>0</v>
      </c>
      <c r="BH403" s="144">
        <v>0</v>
      </c>
      <c r="BI403" s="144">
        <v>0</v>
      </c>
      <c r="BJ403" s="144">
        <v>0</v>
      </c>
      <c r="BK403" s="144">
        <v>0</v>
      </c>
      <c r="BL403" s="144">
        <v>0</v>
      </c>
      <c r="BM403" s="144">
        <v>0</v>
      </c>
      <c r="BN403" s="144">
        <v>0</v>
      </c>
      <c r="BO403" s="144">
        <v>0</v>
      </c>
      <c r="BP403" s="144">
        <v>0</v>
      </c>
      <c r="BQ403" s="144">
        <v>0</v>
      </c>
      <c r="BR403" s="144">
        <v>0</v>
      </c>
      <c r="BS403" s="144">
        <v>0</v>
      </c>
      <c r="BT403" s="144">
        <v>0</v>
      </c>
      <c r="BU403" s="144">
        <v>0</v>
      </c>
      <c r="BV403" s="144">
        <v>0</v>
      </c>
      <c r="BW403" s="144">
        <v>0</v>
      </c>
      <c r="BX403" s="144">
        <v>0</v>
      </c>
      <c r="BY403" s="144">
        <v>0</v>
      </c>
      <c r="BZ403" s="144">
        <v>0</v>
      </c>
      <c r="CA403" s="144">
        <v>0</v>
      </c>
      <c r="CB403" s="144">
        <v>0</v>
      </c>
      <c r="CC403" s="329">
        <v>0</v>
      </c>
      <c r="CD403" s="329">
        <v>0</v>
      </c>
      <c r="CE403" s="329">
        <v>0</v>
      </c>
      <c r="CF403" s="329">
        <v>0</v>
      </c>
      <c r="CG403" s="144">
        <v>0</v>
      </c>
      <c r="CH403" s="144">
        <v>0</v>
      </c>
      <c r="CI403" s="329">
        <v>0</v>
      </c>
      <c r="CJ403" s="144">
        <v>0</v>
      </c>
      <c r="CK403" s="144">
        <v>0</v>
      </c>
      <c r="CL403" s="144">
        <v>0</v>
      </c>
      <c r="CM403" s="144">
        <v>0</v>
      </c>
      <c r="CN403" s="144">
        <v>0</v>
      </c>
      <c r="CO403" s="144">
        <v>0</v>
      </c>
      <c r="CP403" s="144">
        <v>0</v>
      </c>
      <c r="CQ403" s="144">
        <v>0</v>
      </c>
      <c r="CR403" s="144">
        <v>0</v>
      </c>
      <c r="CS403" s="144">
        <v>0</v>
      </c>
      <c r="CT403" s="144">
        <v>0</v>
      </c>
      <c r="CU403" s="144">
        <v>0</v>
      </c>
      <c r="CV403" s="144">
        <v>0</v>
      </c>
      <c r="CW403" s="144">
        <v>0</v>
      </c>
      <c r="CX403" s="144">
        <v>0</v>
      </c>
      <c r="CY403" s="144">
        <v>0</v>
      </c>
      <c r="CZ403" s="144">
        <v>0</v>
      </c>
      <c r="DA403" s="144">
        <v>0</v>
      </c>
      <c r="DB403" s="144">
        <v>0</v>
      </c>
      <c r="DC403" s="144">
        <v>0</v>
      </c>
      <c r="DD403" s="144">
        <v>0</v>
      </c>
      <c r="DE403" s="144">
        <v>0</v>
      </c>
      <c r="DF403" s="144">
        <v>0</v>
      </c>
      <c r="DG403" s="144">
        <v>0</v>
      </c>
      <c r="DH403" s="144">
        <v>0</v>
      </c>
      <c r="DI403" s="144">
        <v>0</v>
      </c>
      <c r="DJ403" s="144">
        <v>0</v>
      </c>
      <c r="DK403" s="144">
        <v>0</v>
      </c>
      <c r="DL403" s="144">
        <v>0</v>
      </c>
      <c r="DM403" s="144">
        <v>0</v>
      </c>
      <c r="DN403" s="144">
        <v>0</v>
      </c>
      <c r="DO403" s="144">
        <v>0</v>
      </c>
      <c r="DP403" s="144">
        <v>0</v>
      </c>
      <c r="DQ403" s="144">
        <v>0</v>
      </c>
      <c r="DR403" s="144">
        <v>0</v>
      </c>
      <c r="DS403" s="144">
        <v>0</v>
      </c>
      <c r="EA403" s="329"/>
      <c r="EB403" s="329"/>
      <c r="EC403" s="329"/>
      <c r="ED403" s="329"/>
      <c r="EE403" s="329"/>
      <c r="EF403" s="329"/>
      <c r="EG403" s="329"/>
      <c r="EH403" s="329"/>
      <c r="EI403" s="329"/>
      <c r="EJ403" s="329"/>
      <c r="EK403" s="329"/>
      <c r="EL403" s="329"/>
      <c r="EM403" s="329"/>
      <c r="EN403" s="329"/>
      <c r="ER403" s="329"/>
      <c r="ES403" s="329"/>
      <c r="ET403" s="329"/>
      <c r="EU403" s="329"/>
      <c r="EV403" s="329"/>
      <c r="EW403" s="329"/>
      <c r="EX403" s="329"/>
      <c r="EY403" s="329"/>
      <c r="EZ403" s="329"/>
      <c r="FA403" s="329"/>
      <c r="FB403" s="329"/>
      <c r="FD403" s="329"/>
      <c r="FE403" s="329"/>
      <c r="FF403" s="329"/>
      <c r="FG403" s="329"/>
      <c r="FH403" s="329"/>
      <c r="FI403" s="329"/>
      <c r="FJ403" s="329"/>
      <c r="FL403" s="329"/>
      <c r="FM403" s="329"/>
      <c r="FN403" s="144">
        <v>0</v>
      </c>
      <c r="FQ403">
        <v>0</v>
      </c>
      <c r="FR403" s="144">
        <v>0</v>
      </c>
      <c r="FS403" s="144">
        <v>0</v>
      </c>
      <c r="FT403" s="144">
        <v>0</v>
      </c>
      <c r="FU403" s="144">
        <v>0</v>
      </c>
      <c r="FV403" s="144">
        <v>0</v>
      </c>
      <c r="FW403" s="144">
        <v>0</v>
      </c>
      <c r="FX403" s="144">
        <v>0</v>
      </c>
      <c r="FY403" s="144">
        <v>0</v>
      </c>
      <c r="FZ403" s="144">
        <v>0</v>
      </c>
      <c r="GA403" s="144">
        <v>0</v>
      </c>
      <c r="GB403" s="329">
        <v>0</v>
      </c>
      <c r="GC403" s="329">
        <v>0</v>
      </c>
      <c r="GD403" s="329">
        <v>0</v>
      </c>
      <c r="GE403" s="329">
        <v>0</v>
      </c>
      <c r="GF403" s="329">
        <v>0</v>
      </c>
      <c r="GG403" s="329">
        <v>0</v>
      </c>
      <c r="GH403" s="329">
        <v>0</v>
      </c>
      <c r="GI403" s="329">
        <v>0</v>
      </c>
      <c r="GJ403" s="329">
        <v>0</v>
      </c>
      <c r="GK403" s="329">
        <v>0</v>
      </c>
      <c r="GL403" s="329">
        <v>0</v>
      </c>
      <c r="GM403" s="329">
        <v>0</v>
      </c>
      <c r="GN403" s="329">
        <v>0</v>
      </c>
      <c r="GO403" s="329">
        <v>0</v>
      </c>
      <c r="GP403" s="144">
        <v>0</v>
      </c>
      <c r="GQ403" s="144">
        <v>0</v>
      </c>
      <c r="GR403" s="144">
        <v>0</v>
      </c>
      <c r="GS403" s="329">
        <v>0</v>
      </c>
      <c r="GT403" s="329">
        <v>0</v>
      </c>
      <c r="GU403" s="329">
        <v>0</v>
      </c>
      <c r="GV403" s="144">
        <v>0</v>
      </c>
      <c r="GW403" s="144">
        <v>0</v>
      </c>
      <c r="GX403" s="144">
        <v>0</v>
      </c>
      <c r="GY403" s="144">
        <v>0</v>
      </c>
      <c r="GZ403" s="144">
        <v>0</v>
      </c>
      <c r="HA403" s="144">
        <v>0</v>
      </c>
      <c r="HB403" s="144">
        <v>0</v>
      </c>
      <c r="HC403" s="144">
        <v>0</v>
      </c>
      <c r="HD403" s="144">
        <v>0</v>
      </c>
      <c r="HE403" s="144">
        <v>0</v>
      </c>
      <c r="HF403" s="144">
        <v>0</v>
      </c>
      <c r="HG403" s="144">
        <v>0</v>
      </c>
      <c r="HH403" s="144">
        <v>0</v>
      </c>
      <c r="HI403" s="144">
        <v>0</v>
      </c>
      <c r="HJ403" s="144">
        <v>0</v>
      </c>
      <c r="HK403" s="144">
        <v>0</v>
      </c>
      <c r="HL403" s="144">
        <v>0</v>
      </c>
      <c r="HM403" s="144">
        <v>0</v>
      </c>
      <c r="HN403" s="144">
        <v>0</v>
      </c>
      <c r="HO403" s="144">
        <v>0</v>
      </c>
      <c r="HP403" s="144">
        <v>0</v>
      </c>
      <c r="HQ403" s="144">
        <v>0</v>
      </c>
      <c r="HR403" s="144">
        <v>0</v>
      </c>
      <c r="HS403" s="144">
        <v>0</v>
      </c>
      <c r="HT403" s="144">
        <v>0</v>
      </c>
      <c r="HU403" s="144">
        <v>0</v>
      </c>
      <c r="HV403" s="144">
        <v>0</v>
      </c>
      <c r="HW403" s="144">
        <v>0</v>
      </c>
      <c r="HX403" s="144">
        <v>0</v>
      </c>
      <c r="HY403" s="144">
        <v>0</v>
      </c>
      <c r="HZ403" s="144">
        <v>0</v>
      </c>
      <c r="IA403" s="144">
        <v>0</v>
      </c>
      <c r="IB403" s="144">
        <v>0</v>
      </c>
      <c r="IC403" s="144">
        <v>0</v>
      </c>
      <c r="ID403" s="144">
        <v>0</v>
      </c>
      <c r="IE403" s="144">
        <v>0</v>
      </c>
      <c r="IF403" s="144">
        <v>0</v>
      </c>
      <c r="IG403" s="144">
        <v>0</v>
      </c>
      <c r="IH403" s="144">
        <v>0</v>
      </c>
      <c r="II403" s="144">
        <v>0</v>
      </c>
      <c r="IJ403" s="144">
        <v>0</v>
      </c>
      <c r="IK403" s="144">
        <v>0</v>
      </c>
      <c r="IL403" s="144">
        <v>0</v>
      </c>
      <c r="IM403" s="144">
        <v>0</v>
      </c>
      <c r="IN403" s="341">
        <f t="shared" si="313"/>
        <v>0</v>
      </c>
      <c r="IO403" s="144">
        <v>0</v>
      </c>
      <c r="IP403" s="144">
        <v>0</v>
      </c>
      <c r="IQ403" s="144">
        <v>0</v>
      </c>
      <c r="IR403" s="144">
        <v>0</v>
      </c>
      <c r="IS403" s="144">
        <v>0</v>
      </c>
      <c r="IT403" s="144">
        <v>0</v>
      </c>
      <c r="IU403" s="144">
        <v>0</v>
      </c>
      <c r="IV403" s="144">
        <v>0</v>
      </c>
      <c r="IW403" s="144">
        <v>0</v>
      </c>
      <c r="IX403" s="144">
        <v>0</v>
      </c>
      <c r="IY403" s="144">
        <v>0</v>
      </c>
      <c r="IZ403" s="144">
        <v>0</v>
      </c>
      <c r="JA403" s="144">
        <v>0</v>
      </c>
      <c r="JB403" s="144">
        <v>0</v>
      </c>
      <c r="JC403" s="343">
        <f t="shared" si="314"/>
        <v>0</v>
      </c>
      <c r="JD403" s="144">
        <v>0</v>
      </c>
      <c r="JE403" s="144">
        <v>0</v>
      </c>
      <c r="JF403" s="362">
        <f t="shared" si="315"/>
        <v>0</v>
      </c>
      <c r="JG403" s="144">
        <v>0</v>
      </c>
      <c r="JH403" s="144">
        <v>0</v>
      </c>
      <c r="JI403" s="144">
        <v>0</v>
      </c>
      <c r="JJ403" s="144">
        <v>0</v>
      </c>
      <c r="JK403" s="144">
        <v>0</v>
      </c>
      <c r="JL403" s="144">
        <v>0</v>
      </c>
      <c r="JM403" s="144">
        <v>0</v>
      </c>
      <c r="JN403" s="341">
        <f t="shared" si="316"/>
        <v>0</v>
      </c>
      <c r="JO403" s="144">
        <v>0</v>
      </c>
      <c r="JP403" s="144">
        <v>0</v>
      </c>
      <c r="JQ403" s="144">
        <v>0</v>
      </c>
      <c r="JR403" s="144">
        <v>0</v>
      </c>
      <c r="JS403" s="144">
        <v>0</v>
      </c>
      <c r="JT403" s="144">
        <v>0</v>
      </c>
      <c r="JU403" s="144">
        <v>0</v>
      </c>
      <c r="JV403" s="341">
        <f t="shared" si="317"/>
        <v>0</v>
      </c>
      <c r="JW403" s="144">
        <v>0</v>
      </c>
      <c r="JX403" s="144">
        <v>0</v>
      </c>
      <c r="JY403" s="144">
        <v>0</v>
      </c>
      <c r="JZ403" s="144">
        <v>0</v>
      </c>
      <c r="KA403" s="144">
        <v>0</v>
      </c>
      <c r="KB403" s="144">
        <v>0</v>
      </c>
      <c r="KC403" s="144">
        <v>0</v>
      </c>
      <c r="KD403" s="144">
        <v>0</v>
      </c>
      <c r="KE403" s="144">
        <v>0</v>
      </c>
      <c r="KF403" s="144">
        <v>0</v>
      </c>
      <c r="KG403" s="144">
        <v>0</v>
      </c>
      <c r="KH403" s="144">
        <v>0</v>
      </c>
      <c r="KI403" s="144">
        <v>0</v>
      </c>
      <c r="KJ403" s="144">
        <v>0</v>
      </c>
      <c r="KK403" s="144">
        <v>0</v>
      </c>
      <c r="KL403" s="144">
        <v>0</v>
      </c>
      <c r="KM403" s="144">
        <v>0</v>
      </c>
      <c r="KN403" s="144">
        <v>0</v>
      </c>
      <c r="KO403" s="144">
        <v>0</v>
      </c>
      <c r="KP403" s="144">
        <v>0</v>
      </c>
      <c r="KQ403" s="144">
        <v>0</v>
      </c>
      <c r="KR403" s="144">
        <v>0</v>
      </c>
      <c r="KS403" s="144">
        <v>0</v>
      </c>
      <c r="KT403" s="144">
        <v>0</v>
      </c>
      <c r="KU403" s="144">
        <v>0</v>
      </c>
      <c r="KV403" s="144">
        <v>0</v>
      </c>
      <c r="KW403" s="144">
        <v>0</v>
      </c>
      <c r="KX403" s="144">
        <v>0</v>
      </c>
      <c r="KY403" s="144">
        <v>0</v>
      </c>
      <c r="KZ403" s="144">
        <v>0</v>
      </c>
      <c r="LA403" s="144">
        <v>0</v>
      </c>
      <c r="LB403" s="144">
        <v>0</v>
      </c>
      <c r="LC403" s="144">
        <v>0</v>
      </c>
      <c r="LD403" s="144">
        <v>0</v>
      </c>
      <c r="LE403" s="144">
        <v>0</v>
      </c>
      <c r="LF403" s="144">
        <v>0</v>
      </c>
      <c r="LG403" s="144">
        <v>0</v>
      </c>
      <c r="LH403" s="144">
        <v>0</v>
      </c>
      <c r="LI403" s="144">
        <v>0</v>
      </c>
      <c r="LJ403" s="144">
        <v>0</v>
      </c>
      <c r="LK403" s="144">
        <v>0</v>
      </c>
      <c r="LL403" s="144">
        <v>0</v>
      </c>
      <c r="LM403" s="144">
        <v>0</v>
      </c>
      <c r="LN403" s="144">
        <v>0</v>
      </c>
      <c r="LO403" s="144">
        <v>0</v>
      </c>
      <c r="LP403" s="144">
        <v>0</v>
      </c>
      <c r="LQ403" s="144">
        <v>0</v>
      </c>
      <c r="LR403" s="144">
        <v>0</v>
      </c>
      <c r="LS403" s="144">
        <v>0</v>
      </c>
      <c r="LT403" s="144">
        <v>0</v>
      </c>
      <c r="LU403" s="144">
        <v>0</v>
      </c>
      <c r="LV403" s="144">
        <v>0</v>
      </c>
      <c r="LW403" s="144">
        <v>0</v>
      </c>
      <c r="LX403" s="144">
        <v>0</v>
      </c>
      <c r="LY403" s="144">
        <v>0</v>
      </c>
      <c r="LZ403" s="144">
        <v>0</v>
      </c>
      <c r="MA403" s="144">
        <v>0</v>
      </c>
      <c r="MB403" s="144">
        <v>0</v>
      </c>
      <c r="MC403" s="144">
        <v>0</v>
      </c>
      <c r="MD403" s="144">
        <v>0</v>
      </c>
      <c r="ME403" s="144">
        <v>0</v>
      </c>
      <c r="MF403" s="144">
        <v>0</v>
      </c>
      <c r="MG403" s="144">
        <v>0</v>
      </c>
      <c r="MH403" s="144">
        <v>0</v>
      </c>
      <c r="MI403" s="144">
        <v>0</v>
      </c>
      <c r="MJ403" s="144">
        <v>0</v>
      </c>
      <c r="MK403" s="144">
        <v>0</v>
      </c>
      <c r="ML403" s="144">
        <v>0</v>
      </c>
      <c r="MM403" s="144">
        <v>0</v>
      </c>
      <c r="MN403" s="144">
        <v>0</v>
      </c>
      <c r="MO403" s="144">
        <v>0</v>
      </c>
      <c r="MP403" s="144">
        <v>0</v>
      </c>
      <c r="MQ403" s="144">
        <v>0</v>
      </c>
      <c r="MR403" s="144">
        <v>0</v>
      </c>
      <c r="MS403" s="144">
        <v>0</v>
      </c>
      <c r="MT403" s="144">
        <v>0</v>
      </c>
      <c r="MU403" s="144">
        <v>0</v>
      </c>
      <c r="MV403" s="144">
        <v>0</v>
      </c>
      <c r="MW403" s="144">
        <v>0</v>
      </c>
      <c r="MX403" s="144">
        <v>0</v>
      </c>
      <c r="MY403" s="144">
        <v>0</v>
      </c>
      <c r="MZ403" s="144">
        <v>0</v>
      </c>
      <c r="NA403" s="144">
        <v>0</v>
      </c>
      <c r="NB403" s="144">
        <v>0</v>
      </c>
      <c r="NC403" s="144">
        <v>0</v>
      </c>
      <c r="ND403" s="144">
        <v>0</v>
      </c>
      <c r="NE403" s="144">
        <v>0</v>
      </c>
      <c r="NF403" s="144">
        <v>0</v>
      </c>
      <c r="NG403" s="144">
        <v>0</v>
      </c>
      <c r="NH403" s="144">
        <v>0</v>
      </c>
      <c r="NI403" s="144">
        <v>0</v>
      </c>
      <c r="NJ403" s="144">
        <v>0</v>
      </c>
      <c r="NK403" s="144">
        <v>0</v>
      </c>
      <c r="NL403" s="144">
        <v>0</v>
      </c>
      <c r="NM403" s="144">
        <v>0</v>
      </c>
      <c r="NN403" s="144">
        <v>0</v>
      </c>
      <c r="NO403" s="144">
        <v>0</v>
      </c>
      <c r="NP403" s="144">
        <v>0</v>
      </c>
      <c r="NQ403" s="144">
        <v>0</v>
      </c>
      <c r="NR403" s="144">
        <v>0</v>
      </c>
      <c r="NS403" s="144">
        <v>0</v>
      </c>
      <c r="NT403" s="144">
        <v>0</v>
      </c>
      <c r="NU403" s="144">
        <v>0</v>
      </c>
      <c r="NV403" s="144">
        <v>0</v>
      </c>
      <c r="NW403" s="144">
        <v>0</v>
      </c>
      <c r="NX403" s="144">
        <v>0</v>
      </c>
      <c r="NY403" s="144">
        <v>0</v>
      </c>
      <c r="NZ403" s="144">
        <v>0</v>
      </c>
      <c r="OA403" s="144">
        <v>0</v>
      </c>
      <c r="OB403" s="144">
        <v>0</v>
      </c>
      <c r="OC403" s="144">
        <v>0</v>
      </c>
      <c r="OD403" s="144">
        <v>0</v>
      </c>
      <c r="OE403" s="144">
        <v>0</v>
      </c>
      <c r="OF403" s="144">
        <v>0</v>
      </c>
      <c r="OG403" s="144">
        <v>0</v>
      </c>
      <c r="OH403" s="144">
        <v>0</v>
      </c>
      <c r="OI403" s="144">
        <v>0</v>
      </c>
      <c r="OJ403" s="144">
        <v>0</v>
      </c>
      <c r="OK403" s="144">
        <v>0</v>
      </c>
      <c r="OL403" s="144">
        <v>0</v>
      </c>
      <c r="OM403" s="144">
        <v>0</v>
      </c>
      <c r="ON403" s="144">
        <v>0</v>
      </c>
      <c r="OO403" s="144">
        <v>0</v>
      </c>
      <c r="OP403" s="144">
        <v>0</v>
      </c>
      <c r="OQ403" s="144">
        <v>0</v>
      </c>
      <c r="OR403" s="144">
        <v>0</v>
      </c>
      <c r="OS403" s="471">
        <v>0</v>
      </c>
      <c r="OT403" s="471">
        <v>0</v>
      </c>
      <c r="OU403" s="471">
        <v>0</v>
      </c>
      <c r="OV403" s="471">
        <v>0</v>
      </c>
      <c r="OW403" s="471">
        <v>0</v>
      </c>
      <c r="OX403" s="473"/>
      <c r="OY403" s="473"/>
      <c r="OZ403" s="473"/>
      <c r="PA403" s="379">
        <v>0</v>
      </c>
    </row>
    <row r="404" spans="1:436" s="144" customFormat="1" x14ac:dyDescent="0.2">
      <c r="A404" s="55"/>
      <c r="B404" s="318">
        <v>20</v>
      </c>
      <c r="C404" s="319">
        <f t="shared" ca="1" si="312"/>
        <v>0</v>
      </c>
      <c r="D404" s="322"/>
      <c r="E404" s="322"/>
      <c r="F404" s="322"/>
      <c r="G404" s="144">
        <v>0</v>
      </c>
      <c r="H404" s="144">
        <v>0</v>
      </c>
      <c r="I404" s="343">
        <v>0</v>
      </c>
      <c r="J404" s="144">
        <v>0</v>
      </c>
      <c r="K404" s="144">
        <v>0</v>
      </c>
      <c r="L404" s="144">
        <v>0</v>
      </c>
      <c r="M404" s="144">
        <v>0</v>
      </c>
      <c r="N404" s="144">
        <v>0</v>
      </c>
      <c r="O404" s="144">
        <v>0</v>
      </c>
      <c r="P404" s="144">
        <v>0</v>
      </c>
      <c r="Q404" s="144">
        <v>1</v>
      </c>
      <c r="R404" s="144">
        <v>1</v>
      </c>
      <c r="S404" s="144">
        <v>1</v>
      </c>
      <c r="T404" s="144">
        <v>1</v>
      </c>
      <c r="U404" s="144">
        <v>0</v>
      </c>
      <c r="V404" s="144">
        <v>0</v>
      </c>
      <c r="W404" s="144">
        <v>0</v>
      </c>
      <c r="X404" s="144">
        <v>0</v>
      </c>
      <c r="Y404" s="144">
        <v>0</v>
      </c>
      <c r="Z404" s="144">
        <v>0</v>
      </c>
      <c r="AA404" s="144">
        <v>0</v>
      </c>
      <c r="AB404" s="144">
        <v>0</v>
      </c>
      <c r="AC404" s="144">
        <v>0</v>
      </c>
      <c r="AD404" s="144">
        <v>0</v>
      </c>
      <c r="AE404" s="144">
        <v>0</v>
      </c>
      <c r="AF404" s="144">
        <v>0</v>
      </c>
      <c r="AG404" s="144">
        <v>0</v>
      </c>
      <c r="AH404" s="144">
        <v>0</v>
      </c>
      <c r="AI404" s="144">
        <v>0</v>
      </c>
      <c r="AJ404" s="144">
        <v>0</v>
      </c>
      <c r="AK404" s="144">
        <v>0</v>
      </c>
      <c r="AL404" s="144">
        <v>0</v>
      </c>
      <c r="AM404" s="144">
        <v>2</v>
      </c>
      <c r="AN404" s="144">
        <v>1</v>
      </c>
      <c r="AO404" s="144">
        <v>1</v>
      </c>
      <c r="AP404" s="363">
        <v>0.5</v>
      </c>
      <c r="AQ404" s="144">
        <v>0</v>
      </c>
      <c r="AR404" s="144">
        <v>0</v>
      </c>
      <c r="AS404" s="144">
        <v>0</v>
      </c>
      <c r="AT404" s="144">
        <v>0</v>
      </c>
      <c r="AU404" s="144">
        <v>0</v>
      </c>
      <c r="AV404" s="144">
        <v>0</v>
      </c>
      <c r="AW404" s="144">
        <v>0</v>
      </c>
      <c r="AX404" s="144">
        <v>0</v>
      </c>
      <c r="AY404" s="144">
        <v>0</v>
      </c>
      <c r="AZ404" s="144">
        <v>0</v>
      </c>
      <c r="BA404" s="144">
        <v>0</v>
      </c>
      <c r="BB404" s="144">
        <v>0</v>
      </c>
      <c r="BC404" s="144">
        <v>0</v>
      </c>
      <c r="BD404" s="144">
        <v>0</v>
      </c>
      <c r="BE404" s="144">
        <v>0</v>
      </c>
      <c r="BF404" s="144">
        <v>0</v>
      </c>
      <c r="BG404" s="144">
        <v>0</v>
      </c>
      <c r="BH404" s="144">
        <v>0</v>
      </c>
      <c r="BI404" s="144">
        <v>0</v>
      </c>
      <c r="BJ404" s="144">
        <v>0</v>
      </c>
      <c r="BK404" s="144">
        <v>0</v>
      </c>
      <c r="BL404" s="144">
        <v>1</v>
      </c>
      <c r="BM404" s="144">
        <v>1</v>
      </c>
      <c r="BN404" s="144">
        <v>1</v>
      </c>
      <c r="BO404" s="144">
        <v>1</v>
      </c>
      <c r="BP404" s="144">
        <v>1</v>
      </c>
      <c r="BQ404" s="144">
        <v>0</v>
      </c>
      <c r="BR404" s="144">
        <v>0</v>
      </c>
      <c r="BS404" s="144">
        <v>0</v>
      </c>
      <c r="BT404" s="144">
        <v>0</v>
      </c>
      <c r="BU404" s="144">
        <v>0</v>
      </c>
      <c r="BV404" s="144">
        <v>0</v>
      </c>
      <c r="BW404" s="144">
        <v>0</v>
      </c>
      <c r="BX404" s="144">
        <v>0</v>
      </c>
      <c r="BY404" s="144">
        <v>0</v>
      </c>
      <c r="BZ404" s="144">
        <v>0</v>
      </c>
      <c r="CA404" s="144">
        <v>0</v>
      </c>
      <c r="CB404" s="144">
        <v>0</v>
      </c>
      <c r="CC404" s="329">
        <v>0</v>
      </c>
      <c r="CD404" s="329">
        <v>0</v>
      </c>
      <c r="CE404" s="329">
        <v>0</v>
      </c>
      <c r="CF404" s="329">
        <v>0</v>
      </c>
      <c r="CG404" s="144">
        <v>0</v>
      </c>
      <c r="CH404" s="144">
        <v>0</v>
      </c>
      <c r="CI404" s="329">
        <v>0</v>
      </c>
      <c r="CJ404" s="144">
        <v>0</v>
      </c>
      <c r="CK404" s="144">
        <v>0</v>
      </c>
      <c r="CL404" s="144">
        <v>0</v>
      </c>
      <c r="CM404" s="144">
        <v>0</v>
      </c>
      <c r="CN404" s="144">
        <v>0</v>
      </c>
      <c r="CO404" s="144">
        <v>0</v>
      </c>
      <c r="CP404" s="144">
        <v>0</v>
      </c>
      <c r="CQ404" s="144">
        <v>0</v>
      </c>
      <c r="CR404" s="144">
        <v>0</v>
      </c>
      <c r="CS404" s="144">
        <v>0</v>
      </c>
      <c r="CT404" s="144">
        <v>0</v>
      </c>
      <c r="CU404" s="144">
        <v>0</v>
      </c>
      <c r="CV404" s="144">
        <v>0</v>
      </c>
      <c r="CW404" s="144">
        <v>0</v>
      </c>
      <c r="CX404" s="144">
        <v>0</v>
      </c>
      <c r="CY404" s="144">
        <v>0</v>
      </c>
      <c r="CZ404" s="144">
        <v>0</v>
      </c>
      <c r="DA404" s="144">
        <v>0</v>
      </c>
      <c r="DB404" s="144">
        <v>0</v>
      </c>
      <c r="DC404" s="144">
        <v>0</v>
      </c>
      <c r="DD404" s="144">
        <v>0</v>
      </c>
      <c r="DE404" s="144">
        <v>0</v>
      </c>
      <c r="DF404" s="144">
        <v>0</v>
      </c>
      <c r="DG404" s="144">
        <v>0</v>
      </c>
      <c r="DH404" s="144">
        <v>0</v>
      </c>
      <c r="DI404" s="144">
        <v>0</v>
      </c>
      <c r="DJ404" s="144">
        <v>0</v>
      </c>
      <c r="DK404" s="144">
        <v>0</v>
      </c>
      <c r="DL404" s="144">
        <v>0</v>
      </c>
      <c r="DM404" s="144">
        <v>0</v>
      </c>
      <c r="DN404" s="144">
        <v>0</v>
      </c>
      <c r="DO404" s="144">
        <v>0</v>
      </c>
      <c r="DP404" s="144">
        <v>0</v>
      </c>
      <c r="DQ404" s="144">
        <v>0</v>
      </c>
      <c r="DR404" s="144">
        <v>0</v>
      </c>
      <c r="DS404" s="144">
        <v>0</v>
      </c>
      <c r="EA404" s="329"/>
      <c r="EB404" s="329"/>
      <c r="EC404" s="329"/>
      <c r="ED404" s="329"/>
      <c r="EE404" s="329"/>
      <c r="EF404" s="329"/>
      <c r="EG404" s="329"/>
      <c r="EH404" s="329"/>
      <c r="EI404" s="329"/>
      <c r="EJ404" s="329"/>
      <c r="EK404" s="329"/>
      <c r="EL404" s="329"/>
      <c r="EM404" s="329"/>
      <c r="EN404" s="329"/>
      <c r="EP404" s="329"/>
      <c r="ER404" s="329"/>
      <c r="ES404" s="329"/>
      <c r="ET404" s="329"/>
      <c r="EU404" s="329"/>
      <c r="EV404" s="329"/>
      <c r="EW404" s="329"/>
      <c r="EX404" s="329"/>
      <c r="EY404" s="329"/>
      <c r="EZ404" s="329"/>
      <c r="FA404" s="329"/>
      <c r="FB404" s="329"/>
      <c r="FD404" s="329"/>
      <c r="FE404" s="329"/>
      <c r="FF404" s="329"/>
      <c r="FG404" s="329"/>
      <c r="FH404" s="329"/>
      <c r="FI404" s="329"/>
      <c r="FJ404" s="329"/>
      <c r="FL404" s="329"/>
      <c r="FM404" s="329"/>
      <c r="FN404" s="144">
        <v>0</v>
      </c>
      <c r="FQ404">
        <v>0</v>
      </c>
      <c r="FR404" s="144">
        <v>0</v>
      </c>
      <c r="FS404" s="144">
        <v>0</v>
      </c>
      <c r="FT404" s="144">
        <v>0</v>
      </c>
      <c r="FU404" s="144">
        <v>0</v>
      </c>
      <c r="FV404" s="144">
        <v>0</v>
      </c>
      <c r="FW404" s="144">
        <v>0</v>
      </c>
      <c r="FX404" s="144">
        <v>0</v>
      </c>
      <c r="FY404" s="144">
        <v>0</v>
      </c>
      <c r="FZ404" s="144">
        <v>0</v>
      </c>
      <c r="GA404" s="144">
        <v>0</v>
      </c>
      <c r="GB404" s="329">
        <v>0</v>
      </c>
      <c r="GC404" s="329">
        <v>0</v>
      </c>
      <c r="GD404" s="329">
        <v>0</v>
      </c>
      <c r="GE404" s="329">
        <v>0</v>
      </c>
      <c r="GF404" s="329">
        <v>0</v>
      </c>
      <c r="GG404" s="329">
        <v>0</v>
      </c>
      <c r="GH404" s="329">
        <v>1</v>
      </c>
      <c r="GI404" s="329">
        <v>1</v>
      </c>
      <c r="GJ404" s="329">
        <v>1</v>
      </c>
      <c r="GK404" s="329">
        <v>1</v>
      </c>
      <c r="GL404" s="329">
        <v>1</v>
      </c>
      <c r="GM404" s="329">
        <v>1</v>
      </c>
      <c r="GN404" s="329">
        <v>1</v>
      </c>
      <c r="GO404" s="329">
        <v>0</v>
      </c>
      <c r="GP404" s="144">
        <v>0</v>
      </c>
      <c r="GQ404" s="329">
        <v>0</v>
      </c>
      <c r="GR404" s="144">
        <v>0</v>
      </c>
      <c r="GS404" s="329">
        <v>0</v>
      </c>
      <c r="GT404" s="329">
        <v>0</v>
      </c>
      <c r="GU404" s="329">
        <v>0</v>
      </c>
      <c r="GV404" s="144">
        <v>0</v>
      </c>
      <c r="GW404" s="144">
        <v>0</v>
      </c>
      <c r="GX404" s="144">
        <v>0</v>
      </c>
      <c r="GY404" s="144">
        <v>0</v>
      </c>
      <c r="GZ404" s="144">
        <v>0</v>
      </c>
      <c r="HA404" s="144">
        <v>0</v>
      </c>
      <c r="HB404" s="144">
        <v>0</v>
      </c>
      <c r="HC404" s="144">
        <v>0</v>
      </c>
      <c r="HD404" s="144">
        <v>0</v>
      </c>
      <c r="HE404" s="144">
        <v>0</v>
      </c>
      <c r="HF404" s="144">
        <v>0</v>
      </c>
      <c r="HG404" s="144">
        <v>3</v>
      </c>
      <c r="HH404" s="144">
        <v>3</v>
      </c>
      <c r="HI404" s="144">
        <v>3</v>
      </c>
      <c r="HJ404" s="144">
        <v>0</v>
      </c>
      <c r="HK404" s="144">
        <v>0</v>
      </c>
      <c r="HL404" s="144">
        <v>0</v>
      </c>
      <c r="HM404" s="144">
        <v>0</v>
      </c>
      <c r="HN404" s="144">
        <v>0</v>
      </c>
      <c r="HO404" s="144">
        <v>0</v>
      </c>
      <c r="HP404" s="144">
        <v>0</v>
      </c>
      <c r="HQ404" s="144">
        <v>0</v>
      </c>
      <c r="HR404" s="144">
        <v>0</v>
      </c>
      <c r="HS404" s="144">
        <v>0</v>
      </c>
      <c r="HT404" s="144">
        <v>0</v>
      </c>
      <c r="HU404" s="144">
        <v>0</v>
      </c>
      <c r="HV404" s="144">
        <v>0</v>
      </c>
      <c r="HW404" s="144">
        <v>0</v>
      </c>
      <c r="HX404" s="144">
        <v>0</v>
      </c>
      <c r="HY404" s="144">
        <v>0</v>
      </c>
      <c r="HZ404" s="144">
        <v>0</v>
      </c>
      <c r="IA404" s="144">
        <v>0</v>
      </c>
      <c r="IB404" s="144">
        <v>0</v>
      </c>
      <c r="IC404" s="144">
        <v>0</v>
      </c>
      <c r="ID404" s="144">
        <v>0</v>
      </c>
      <c r="IE404" s="144">
        <v>0</v>
      </c>
      <c r="IF404" s="144">
        <v>0</v>
      </c>
      <c r="IG404" s="144">
        <v>0</v>
      </c>
      <c r="IH404" s="144">
        <v>0</v>
      </c>
      <c r="II404" s="144">
        <v>0</v>
      </c>
      <c r="IJ404" s="144">
        <v>0</v>
      </c>
      <c r="IK404" s="144">
        <v>0</v>
      </c>
      <c r="IL404" s="144">
        <v>0</v>
      </c>
      <c r="IM404" s="144">
        <v>0</v>
      </c>
      <c r="IN404" s="341">
        <f t="shared" si="313"/>
        <v>0</v>
      </c>
      <c r="IO404" s="144">
        <v>0</v>
      </c>
      <c r="IP404" s="144">
        <v>0</v>
      </c>
      <c r="IQ404" s="144">
        <v>0</v>
      </c>
      <c r="IR404" s="144">
        <v>0</v>
      </c>
      <c r="IS404" s="144">
        <v>0</v>
      </c>
      <c r="IT404" s="144">
        <v>0</v>
      </c>
      <c r="IU404" s="144">
        <v>0</v>
      </c>
      <c r="IV404" s="144">
        <v>0</v>
      </c>
      <c r="IW404" s="144">
        <v>0</v>
      </c>
      <c r="IX404" s="144">
        <v>0</v>
      </c>
      <c r="IY404" s="144">
        <v>0</v>
      </c>
      <c r="IZ404" s="144">
        <v>0</v>
      </c>
      <c r="JA404" s="144">
        <v>0</v>
      </c>
      <c r="JB404" s="144">
        <v>0</v>
      </c>
      <c r="JC404" s="343">
        <f t="shared" si="314"/>
        <v>0</v>
      </c>
      <c r="JD404" s="144">
        <v>0</v>
      </c>
      <c r="JE404" s="144">
        <v>0</v>
      </c>
      <c r="JF404" s="362">
        <f t="shared" si="315"/>
        <v>0</v>
      </c>
      <c r="JG404" s="144">
        <v>0</v>
      </c>
      <c r="JH404" s="144">
        <v>0</v>
      </c>
      <c r="JI404" s="144">
        <v>0</v>
      </c>
      <c r="JJ404" s="144">
        <v>0</v>
      </c>
      <c r="JK404" s="144">
        <v>0</v>
      </c>
      <c r="JL404" s="144">
        <v>0</v>
      </c>
      <c r="JM404" s="144">
        <v>0</v>
      </c>
      <c r="JN404" s="341">
        <f t="shared" si="316"/>
        <v>0</v>
      </c>
      <c r="JO404" s="144">
        <v>0</v>
      </c>
      <c r="JP404" s="144">
        <v>0</v>
      </c>
      <c r="JQ404" s="144">
        <v>0</v>
      </c>
      <c r="JR404" s="144">
        <v>0</v>
      </c>
      <c r="JS404" s="144">
        <v>0</v>
      </c>
      <c r="JT404" s="144">
        <v>0</v>
      </c>
      <c r="JU404" s="144">
        <v>0</v>
      </c>
      <c r="JV404" s="341">
        <f t="shared" si="317"/>
        <v>0</v>
      </c>
      <c r="JW404" s="144">
        <v>0</v>
      </c>
      <c r="JX404" s="144">
        <v>0</v>
      </c>
      <c r="JY404" s="144">
        <v>0</v>
      </c>
      <c r="JZ404" s="144">
        <v>0</v>
      </c>
      <c r="KA404" s="144">
        <v>0</v>
      </c>
      <c r="KB404" s="144">
        <v>0</v>
      </c>
      <c r="KC404" s="144">
        <v>0</v>
      </c>
      <c r="KD404" s="144">
        <v>0</v>
      </c>
      <c r="KE404" s="144">
        <v>0</v>
      </c>
      <c r="KF404" s="144">
        <v>0</v>
      </c>
      <c r="KG404" s="144">
        <v>0</v>
      </c>
      <c r="KH404" s="144">
        <v>0</v>
      </c>
      <c r="KI404" s="144">
        <v>0</v>
      </c>
      <c r="KJ404" s="144">
        <v>0</v>
      </c>
      <c r="KK404" s="144">
        <v>0</v>
      </c>
      <c r="KL404" s="144">
        <v>0</v>
      </c>
      <c r="KM404" s="144">
        <v>0</v>
      </c>
      <c r="KN404" s="144">
        <v>0</v>
      </c>
      <c r="KO404" s="144">
        <v>0</v>
      </c>
      <c r="KP404" s="144">
        <v>0</v>
      </c>
      <c r="KQ404" s="144">
        <v>0</v>
      </c>
      <c r="KR404" s="144">
        <v>0</v>
      </c>
      <c r="KS404" s="144">
        <v>0</v>
      </c>
      <c r="KT404" s="144">
        <v>0</v>
      </c>
      <c r="KU404" s="144">
        <v>0</v>
      </c>
      <c r="KV404" s="144">
        <v>0</v>
      </c>
      <c r="KW404" s="144">
        <v>0</v>
      </c>
      <c r="KX404" s="144">
        <v>0</v>
      </c>
      <c r="KY404" s="144">
        <v>0</v>
      </c>
      <c r="KZ404" s="144">
        <v>0</v>
      </c>
      <c r="LA404" s="144">
        <v>0</v>
      </c>
      <c r="LB404" s="144">
        <v>0</v>
      </c>
      <c r="LC404" s="144">
        <v>0</v>
      </c>
      <c r="LD404" s="144">
        <v>0</v>
      </c>
      <c r="LE404" s="144">
        <v>0</v>
      </c>
      <c r="LF404" s="144">
        <v>0</v>
      </c>
      <c r="LG404" s="144">
        <v>0</v>
      </c>
      <c r="LH404" s="144">
        <v>0</v>
      </c>
      <c r="LI404" s="144">
        <v>0</v>
      </c>
      <c r="LJ404" s="144">
        <v>0</v>
      </c>
      <c r="LK404" s="144">
        <v>0</v>
      </c>
      <c r="LL404" s="144">
        <v>0</v>
      </c>
      <c r="LM404" s="144">
        <v>0</v>
      </c>
      <c r="LN404" s="144">
        <v>0</v>
      </c>
      <c r="LO404" s="144">
        <v>0</v>
      </c>
      <c r="LP404" s="144">
        <v>0</v>
      </c>
      <c r="LQ404" s="144">
        <v>0</v>
      </c>
      <c r="LR404" s="144">
        <v>0</v>
      </c>
      <c r="LS404" s="144">
        <v>0</v>
      </c>
      <c r="LT404" s="144">
        <v>0</v>
      </c>
      <c r="LU404" s="144">
        <v>0</v>
      </c>
      <c r="LV404" s="144">
        <v>0</v>
      </c>
      <c r="LW404" s="144">
        <v>0</v>
      </c>
      <c r="LX404" s="144">
        <v>0</v>
      </c>
      <c r="LY404" s="144">
        <v>0</v>
      </c>
      <c r="LZ404" s="144">
        <v>0</v>
      </c>
      <c r="MA404" s="144">
        <v>0</v>
      </c>
      <c r="MB404" s="144">
        <v>0</v>
      </c>
      <c r="MC404" s="144">
        <v>0</v>
      </c>
      <c r="MD404" s="144">
        <v>0</v>
      </c>
      <c r="ME404" s="144">
        <v>0</v>
      </c>
      <c r="MF404" s="144">
        <v>0</v>
      </c>
      <c r="MG404" s="144">
        <v>0</v>
      </c>
      <c r="MH404" s="144">
        <v>0</v>
      </c>
      <c r="MI404" s="144">
        <v>0</v>
      </c>
      <c r="MJ404" s="144">
        <v>0</v>
      </c>
      <c r="MK404" s="144">
        <v>0</v>
      </c>
      <c r="ML404" s="144">
        <v>0</v>
      </c>
      <c r="MM404" s="144">
        <v>0</v>
      </c>
      <c r="MN404" s="144">
        <v>0</v>
      </c>
      <c r="MO404" s="144">
        <v>0</v>
      </c>
      <c r="MP404" s="144">
        <v>0</v>
      </c>
      <c r="MQ404" s="144">
        <v>0</v>
      </c>
      <c r="MR404" s="144">
        <v>0</v>
      </c>
      <c r="MS404" s="144">
        <v>0</v>
      </c>
      <c r="MT404" s="144">
        <v>0</v>
      </c>
      <c r="MU404" s="144">
        <v>0</v>
      </c>
      <c r="MV404" s="144">
        <v>0</v>
      </c>
      <c r="MW404" s="144">
        <v>0</v>
      </c>
      <c r="MX404" s="144">
        <v>0</v>
      </c>
      <c r="MY404" s="144">
        <v>0</v>
      </c>
      <c r="MZ404" s="144">
        <v>0</v>
      </c>
      <c r="NA404" s="144">
        <v>0</v>
      </c>
      <c r="NB404" s="144">
        <v>0</v>
      </c>
      <c r="NC404" s="144">
        <v>0</v>
      </c>
      <c r="ND404" s="144">
        <v>0</v>
      </c>
      <c r="NE404" s="144">
        <v>0</v>
      </c>
      <c r="NF404" s="144">
        <v>0</v>
      </c>
      <c r="NG404" s="144">
        <v>0</v>
      </c>
      <c r="NH404" s="144">
        <v>0</v>
      </c>
      <c r="NI404" s="144">
        <v>0</v>
      </c>
      <c r="NJ404" s="144">
        <v>0</v>
      </c>
      <c r="NK404" s="144">
        <v>0</v>
      </c>
      <c r="NL404" s="144">
        <v>0</v>
      </c>
      <c r="NM404" s="144">
        <v>0</v>
      </c>
      <c r="NN404" s="144">
        <v>0</v>
      </c>
      <c r="NO404" s="144">
        <v>0</v>
      </c>
      <c r="NP404" s="144">
        <v>0</v>
      </c>
      <c r="NQ404" s="144">
        <v>0</v>
      </c>
      <c r="NR404" s="144">
        <v>0</v>
      </c>
      <c r="NS404" s="144">
        <v>0</v>
      </c>
      <c r="NT404" s="144">
        <v>0</v>
      </c>
      <c r="NU404" s="144">
        <v>0</v>
      </c>
      <c r="NV404" s="144">
        <v>0</v>
      </c>
      <c r="NW404" s="144">
        <v>0</v>
      </c>
      <c r="NX404" s="144">
        <v>0</v>
      </c>
      <c r="NY404" s="144">
        <v>0</v>
      </c>
      <c r="NZ404" s="144">
        <v>0</v>
      </c>
      <c r="OA404" s="144">
        <v>0</v>
      </c>
      <c r="OB404" s="144">
        <v>0</v>
      </c>
      <c r="OC404" s="144">
        <v>0</v>
      </c>
      <c r="OD404" s="144">
        <v>0</v>
      </c>
      <c r="OE404" s="144">
        <v>0</v>
      </c>
      <c r="OF404" s="144">
        <v>0</v>
      </c>
      <c r="OG404" s="144">
        <v>0</v>
      </c>
      <c r="OH404" s="144">
        <v>0</v>
      </c>
      <c r="OI404" s="144">
        <v>0</v>
      </c>
      <c r="OJ404" s="144">
        <v>0</v>
      </c>
      <c r="OK404" s="144">
        <v>0</v>
      </c>
      <c r="OL404" s="144">
        <v>0</v>
      </c>
      <c r="OM404" s="144">
        <v>0</v>
      </c>
      <c r="ON404" s="144">
        <v>0</v>
      </c>
      <c r="OO404" s="144">
        <v>0</v>
      </c>
      <c r="OP404" s="144">
        <v>0</v>
      </c>
      <c r="OQ404" s="144">
        <v>0</v>
      </c>
      <c r="OR404" s="144">
        <v>0</v>
      </c>
      <c r="OS404" s="144">
        <v>0</v>
      </c>
      <c r="OT404" s="144">
        <v>0</v>
      </c>
      <c r="OU404" s="144">
        <v>0</v>
      </c>
      <c r="OV404" s="144">
        <v>0</v>
      </c>
      <c r="OW404" s="144">
        <v>0</v>
      </c>
      <c r="OX404" s="473"/>
      <c r="OY404" s="473"/>
      <c r="OZ404" s="473"/>
      <c r="PA404" s="379">
        <v>0</v>
      </c>
    </row>
    <row r="405" spans="1:436" s="144" customFormat="1" x14ac:dyDescent="0.2">
      <c r="A405" s="318"/>
      <c r="B405" s="318">
        <v>21</v>
      </c>
      <c r="C405" s="319">
        <f t="shared" ca="1" si="312"/>
        <v>0</v>
      </c>
      <c r="D405" s="322"/>
      <c r="E405" s="322"/>
      <c r="F405" s="322"/>
      <c r="G405" s="144">
        <v>0</v>
      </c>
      <c r="H405" s="144">
        <v>0</v>
      </c>
      <c r="I405" s="343">
        <v>0</v>
      </c>
      <c r="J405" s="144">
        <v>0</v>
      </c>
      <c r="K405" s="144">
        <v>0</v>
      </c>
      <c r="L405" s="144">
        <v>0</v>
      </c>
      <c r="M405" s="144">
        <v>0</v>
      </c>
      <c r="N405" s="144">
        <v>0</v>
      </c>
      <c r="O405" s="144">
        <v>0</v>
      </c>
      <c r="P405" s="144">
        <v>0</v>
      </c>
      <c r="Q405" s="144">
        <v>0</v>
      </c>
      <c r="R405" s="144">
        <v>0</v>
      </c>
      <c r="S405" s="144">
        <v>0</v>
      </c>
      <c r="T405" s="144">
        <v>0</v>
      </c>
      <c r="U405" s="144">
        <v>0</v>
      </c>
      <c r="V405" s="144">
        <v>0</v>
      </c>
      <c r="W405" s="144">
        <v>0</v>
      </c>
      <c r="X405" s="144">
        <v>0</v>
      </c>
      <c r="Y405" s="144">
        <v>0</v>
      </c>
      <c r="Z405" s="144">
        <v>0</v>
      </c>
      <c r="AA405" s="144">
        <v>0</v>
      </c>
      <c r="AB405" s="144">
        <v>0</v>
      </c>
      <c r="AC405" s="144">
        <v>0</v>
      </c>
      <c r="AD405" s="144">
        <v>0</v>
      </c>
      <c r="AE405" s="144">
        <v>0</v>
      </c>
      <c r="AF405" s="144">
        <v>0</v>
      </c>
      <c r="AG405" s="144">
        <v>0</v>
      </c>
      <c r="AH405" s="144">
        <v>0</v>
      </c>
      <c r="AI405" s="144">
        <v>0</v>
      </c>
      <c r="AJ405" s="144">
        <v>0</v>
      </c>
      <c r="AK405" s="144">
        <v>0</v>
      </c>
      <c r="AL405" s="144">
        <v>0</v>
      </c>
      <c r="AM405" s="144">
        <v>0</v>
      </c>
      <c r="AN405" s="144">
        <v>0</v>
      </c>
      <c r="AO405" s="144">
        <v>0</v>
      </c>
      <c r="AP405" s="363">
        <v>0</v>
      </c>
      <c r="AQ405" s="144">
        <v>0</v>
      </c>
      <c r="AR405" s="144">
        <v>0</v>
      </c>
      <c r="AS405" s="144">
        <v>0</v>
      </c>
      <c r="AT405" s="144">
        <v>0</v>
      </c>
      <c r="AU405" s="144">
        <v>0</v>
      </c>
      <c r="AV405" s="144">
        <v>0</v>
      </c>
      <c r="AW405" s="144">
        <v>0</v>
      </c>
      <c r="AX405" s="144">
        <v>0</v>
      </c>
      <c r="AY405" s="144">
        <v>0</v>
      </c>
      <c r="AZ405" s="144">
        <v>0</v>
      </c>
      <c r="BA405" s="144">
        <v>0</v>
      </c>
      <c r="BB405" s="144">
        <v>0</v>
      </c>
      <c r="BC405" s="144">
        <v>0</v>
      </c>
      <c r="BD405" s="144">
        <v>0</v>
      </c>
      <c r="BE405" s="144">
        <v>0</v>
      </c>
      <c r="BF405" s="144">
        <v>0</v>
      </c>
      <c r="BG405" s="144">
        <v>0</v>
      </c>
      <c r="BH405" s="144">
        <v>0</v>
      </c>
      <c r="BI405" s="144">
        <v>0</v>
      </c>
      <c r="BJ405" s="144">
        <v>0</v>
      </c>
      <c r="BK405" s="144">
        <v>0</v>
      </c>
      <c r="BL405" s="144">
        <v>0</v>
      </c>
      <c r="BM405" s="144">
        <v>0</v>
      </c>
      <c r="BN405" s="144">
        <v>0</v>
      </c>
      <c r="BO405" s="144">
        <v>0</v>
      </c>
      <c r="BP405" s="144">
        <v>0</v>
      </c>
      <c r="BQ405" s="144">
        <v>0</v>
      </c>
      <c r="BR405" s="144">
        <v>0</v>
      </c>
      <c r="BS405" s="144">
        <v>0</v>
      </c>
      <c r="BT405" s="144">
        <v>0</v>
      </c>
      <c r="BU405" s="144">
        <v>0</v>
      </c>
      <c r="BV405" s="144">
        <v>0</v>
      </c>
      <c r="BW405" s="144">
        <v>0</v>
      </c>
      <c r="BX405" s="144">
        <v>0</v>
      </c>
      <c r="BY405" s="144">
        <v>0</v>
      </c>
      <c r="BZ405" s="144">
        <v>0</v>
      </c>
      <c r="CA405" s="144">
        <v>0</v>
      </c>
      <c r="CB405" s="144">
        <v>0</v>
      </c>
      <c r="CC405" s="329">
        <v>0</v>
      </c>
      <c r="CD405" s="329">
        <v>0</v>
      </c>
      <c r="CE405" s="329">
        <v>0</v>
      </c>
      <c r="CF405" s="329">
        <v>0</v>
      </c>
      <c r="CG405" s="144">
        <v>0</v>
      </c>
      <c r="CH405" s="144">
        <v>0</v>
      </c>
      <c r="CI405" s="329">
        <v>0</v>
      </c>
      <c r="CJ405" s="144">
        <v>0</v>
      </c>
      <c r="CK405" s="144">
        <v>0</v>
      </c>
      <c r="CL405" s="144">
        <v>0</v>
      </c>
      <c r="CM405" s="144">
        <v>0</v>
      </c>
      <c r="CN405" s="144">
        <v>0</v>
      </c>
      <c r="CO405" s="144">
        <v>0</v>
      </c>
      <c r="CP405" s="144">
        <v>0</v>
      </c>
      <c r="CQ405" s="144">
        <v>1</v>
      </c>
      <c r="CR405" s="144">
        <v>1</v>
      </c>
      <c r="CS405" s="144">
        <v>1</v>
      </c>
      <c r="CT405" s="144">
        <v>1</v>
      </c>
      <c r="CU405" s="144">
        <v>1</v>
      </c>
      <c r="CV405" s="144">
        <v>1</v>
      </c>
      <c r="CW405" s="144">
        <v>1</v>
      </c>
      <c r="CX405" s="144">
        <v>1</v>
      </c>
      <c r="CY405" s="144">
        <v>1</v>
      </c>
      <c r="CZ405" s="144">
        <v>1</v>
      </c>
      <c r="DA405" s="144">
        <v>1</v>
      </c>
      <c r="DB405" s="144">
        <v>1</v>
      </c>
      <c r="DC405" s="144">
        <v>1</v>
      </c>
      <c r="DD405" s="144">
        <v>1</v>
      </c>
      <c r="DE405" s="144">
        <v>1</v>
      </c>
      <c r="DF405" s="144">
        <v>1</v>
      </c>
      <c r="DG405" s="144">
        <v>1</v>
      </c>
      <c r="DH405" s="144">
        <v>1</v>
      </c>
      <c r="DI405" s="144">
        <v>1</v>
      </c>
      <c r="DJ405" s="144">
        <v>1</v>
      </c>
      <c r="DK405" s="144">
        <v>1</v>
      </c>
      <c r="DL405" s="144">
        <v>1</v>
      </c>
      <c r="DM405" s="144">
        <v>1</v>
      </c>
      <c r="DN405" s="144">
        <v>1</v>
      </c>
      <c r="DO405" s="144">
        <v>1</v>
      </c>
      <c r="DP405" s="144">
        <v>0</v>
      </c>
      <c r="DQ405" s="144">
        <v>0</v>
      </c>
      <c r="DR405" s="144">
        <v>0</v>
      </c>
      <c r="DS405" s="144">
        <v>0</v>
      </c>
      <c r="EA405" s="329"/>
      <c r="EB405" s="329"/>
      <c r="EC405" s="329"/>
      <c r="ED405" s="329"/>
      <c r="EE405" s="329"/>
      <c r="EF405" s="329"/>
      <c r="EG405" s="329"/>
      <c r="EH405" s="329"/>
      <c r="EI405" s="329"/>
      <c r="EJ405" s="329"/>
      <c r="EK405" s="329"/>
      <c r="EL405" s="329"/>
      <c r="EM405" s="329"/>
      <c r="EN405" s="329"/>
      <c r="EP405" s="329"/>
      <c r="ER405" s="329"/>
      <c r="ES405" s="329"/>
      <c r="ET405" s="329"/>
      <c r="EU405" s="329"/>
      <c r="EV405" s="329"/>
      <c r="EW405" s="329"/>
      <c r="EX405" s="329"/>
      <c r="EY405" s="329"/>
      <c r="EZ405" s="329"/>
      <c r="FA405" s="329"/>
      <c r="FB405" s="329"/>
      <c r="FD405" s="329"/>
      <c r="FE405" s="329"/>
      <c r="FF405" s="329"/>
      <c r="FG405" s="329"/>
      <c r="FH405" s="329"/>
      <c r="FI405" s="329"/>
      <c r="FJ405" s="329"/>
      <c r="FL405" s="329"/>
      <c r="FM405" s="329"/>
      <c r="FN405" s="144">
        <v>1</v>
      </c>
      <c r="FO405" s="144">
        <v>1</v>
      </c>
      <c r="FQ405">
        <v>0</v>
      </c>
      <c r="FR405" s="144">
        <v>0</v>
      </c>
      <c r="FS405" s="144">
        <v>0</v>
      </c>
      <c r="FT405" s="144">
        <v>0</v>
      </c>
      <c r="FU405" s="144">
        <v>0</v>
      </c>
      <c r="FV405" s="144">
        <v>0</v>
      </c>
      <c r="FW405" s="144">
        <v>0</v>
      </c>
      <c r="FX405" s="144">
        <v>0</v>
      </c>
      <c r="FY405" s="144">
        <v>0</v>
      </c>
      <c r="FZ405" s="144">
        <v>0</v>
      </c>
      <c r="GA405" s="144">
        <v>0</v>
      </c>
      <c r="GB405" s="329">
        <v>0</v>
      </c>
      <c r="GC405" s="329">
        <v>0</v>
      </c>
      <c r="GD405" s="329">
        <v>0</v>
      </c>
      <c r="GE405" s="329">
        <v>0</v>
      </c>
      <c r="GF405" s="329">
        <v>0</v>
      </c>
      <c r="GG405" s="329">
        <v>0</v>
      </c>
      <c r="GH405" s="329">
        <v>0</v>
      </c>
      <c r="GI405" s="329">
        <v>0</v>
      </c>
      <c r="GJ405" s="329">
        <v>0</v>
      </c>
      <c r="GK405" s="329">
        <v>0</v>
      </c>
      <c r="GL405" s="329">
        <v>0</v>
      </c>
      <c r="GM405" s="329">
        <v>0</v>
      </c>
      <c r="GN405" s="329">
        <v>0</v>
      </c>
      <c r="GO405" s="329">
        <v>0</v>
      </c>
      <c r="GP405" s="144">
        <v>0</v>
      </c>
      <c r="GQ405" s="329">
        <v>0</v>
      </c>
      <c r="GR405" s="144">
        <v>0</v>
      </c>
      <c r="GS405" s="329">
        <v>0</v>
      </c>
      <c r="GT405" s="329">
        <v>0</v>
      </c>
      <c r="GU405" s="329">
        <v>0</v>
      </c>
      <c r="GV405" s="144">
        <v>0</v>
      </c>
      <c r="GW405" s="144">
        <v>0</v>
      </c>
      <c r="GX405" s="144">
        <v>0</v>
      </c>
      <c r="GY405" s="144">
        <v>0</v>
      </c>
      <c r="GZ405" s="144">
        <v>0</v>
      </c>
      <c r="HA405" s="144">
        <v>0</v>
      </c>
      <c r="HB405" s="144">
        <v>0</v>
      </c>
      <c r="HC405" s="144">
        <v>0</v>
      </c>
      <c r="HD405" s="144">
        <v>0</v>
      </c>
      <c r="HE405" s="144">
        <v>0</v>
      </c>
      <c r="HF405" s="144">
        <v>0</v>
      </c>
      <c r="HG405" s="144">
        <v>0</v>
      </c>
      <c r="HH405" s="144">
        <v>0</v>
      </c>
      <c r="HI405" s="144">
        <v>0</v>
      </c>
      <c r="HJ405" s="144">
        <v>0</v>
      </c>
      <c r="HK405" s="144">
        <v>0</v>
      </c>
      <c r="HL405" s="144">
        <v>0</v>
      </c>
      <c r="HM405" s="144">
        <v>0</v>
      </c>
      <c r="HN405" s="144">
        <v>0</v>
      </c>
      <c r="HO405" s="144">
        <v>0</v>
      </c>
      <c r="HP405" s="144">
        <v>0</v>
      </c>
      <c r="HQ405" s="144">
        <v>0</v>
      </c>
      <c r="HR405" s="144">
        <v>0</v>
      </c>
      <c r="HS405" s="144">
        <v>0</v>
      </c>
      <c r="HT405" s="144">
        <v>0</v>
      </c>
      <c r="HU405" s="144">
        <v>0</v>
      </c>
      <c r="HV405" s="144">
        <v>0</v>
      </c>
      <c r="HW405" s="144">
        <v>0</v>
      </c>
      <c r="HX405" s="144">
        <v>0</v>
      </c>
      <c r="HY405" s="144">
        <v>0</v>
      </c>
      <c r="HZ405" s="144">
        <v>0</v>
      </c>
      <c r="IA405" s="144">
        <v>0</v>
      </c>
      <c r="IB405" s="144">
        <v>0</v>
      </c>
      <c r="IC405" s="144">
        <v>0</v>
      </c>
      <c r="ID405" s="144">
        <v>0</v>
      </c>
      <c r="IE405" s="144">
        <v>0</v>
      </c>
      <c r="IF405" s="144">
        <v>0</v>
      </c>
      <c r="IG405" s="144">
        <v>0</v>
      </c>
      <c r="IH405" s="144">
        <v>0</v>
      </c>
      <c r="II405" s="144">
        <v>0</v>
      </c>
      <c r="IJ405" s="144">
        <v>0</v>
      </c>
      <c r="IK405" s="144">
        <v>0</v>
      </c>
      <c r="IL405" s="144">
        <v>0</v>
      </c>
      <c r="IM405" s="144">
        <v>0</v>
      </c>
      <c r="IN405" s="341">
        <f t="shared" si="313"/>
        <v>0</v>
      </c>
      <c r="IO405" s="144">
        <v>0</v>
      </c>
      <c r="IP405" s="144">
        <v>0</v>
      </c>
      <c r="IQ405" s="144">
        <v>0</v>
      </c>
      <c r="IR405" s="144">
        <v>0</v>
      </c>
      <c r="IS405" s="144">
        <v>0</v>
      </c>
      <c r="IT405" s="144">
        <v>0</v>
      </c>
      <c r="IU405" s="144">
        <v>0</v>
      </c>
      <c r="IV405" s="144">
        <v>0</v>
      </c>
      <c r="IW405" s="144">
        <v>0</v>
      </c>
      <c r="IX405" s="144">
        <v>0</v>
      </c>
      <c r="IY405" s="144">
        <v>0</v>
      </c>
      <c r="IZ405" s="144">
        <v>0</v>
      </c>
      <c r="JA405" s="144">
        <v>0</v>
      </c>
      <c r="JB405" s="144">
        <v>0</v>
      </c>
      <c r="JC405" s="343">
        <f t="shared" si="314"/>
        <v>0</v>
      </c>
      <c r="JD405" s="144">
        <v>0</v>
      </c>
      <c r="JE405" s="144">
        <v>0</v>
      </c>
      <c r="JF405" s="362">
        <f t="shared" si="315"/>
        <v>0</v>
      </c>
      <c r="JG405" s="144">
        <v>0</v>
      </c>
      <c r="JH405" s="144">
        <v>0</v>
      </c>
      <c r="JI405" s="144">
        <v>0</v>
      </c>
      <c r="JJ405" s="144">
        <v>0</v>
      </c>
      <c r="JK405" s="144">
        <v>0</v>
      </c>
      <c r="JL405" s="144">
        <v>0</v>
      </c>
      <c r="JM405" s="144">
        <v>0</v>
      </c>
      <c r="JN405" s="341">
        <f t="shared" si="316"/>
        <v>0</v>
      </c>
      <c r="JO405" s="144">
        <v>0</v>
      </c>
      <c r="JP405" s="144">
        <v>0</v>
      </c>
      <c r="JQ405" s="144">
        <v>0</v>
      </c>
      <c r="JR405" s="144">
        <v>0</v>
      </c>
      <c r="JS405" s="144">
        <v>1</v>
      </c>
      <c r="JT405" s="144">
        <v>1</v>
      </c>
      <c r="JU405" s="144">
        <v>0</v>
      </c>
      <c r="JV405" s="341">
        <f t="shared" si="317"/>
        <v>0</v>
      </c>
      <c r="JW405" s="144">
        <v>0</v>
      </c>
      <c r="JX405" s="144">
        <v>0</v>
      </c>
      <c r="JY405" s="144">
        <v>0</v>
      </c>
      <c r="JZ405" s="144">
        <v>0</v>
      </c>
      <c r="KA405" s="144">
        <v>0</v>
      </c>
      <c r="KB405" s="144">
        <v>0</v>
      </c>
      <c r="KC405" s="144">
        <v>0</v>
      </c>
      <c r="KD405" s="144">
        <v>0</v>
      </c>
      <c r="KE405" s="144">
        <v>0</v>
      </c>
      <c r="KF405" s="144">
        <v>0</v>
      </c>
      <c r="KG405" s="144">
        <v>0</v>
      </c>
      <c r="KH405" s="144">
        <v>0</v>
      </c>
      <c r="KI405" s="144">
        <v>0</v>
      </c>
      <c r="KJ405" s="144">
        <v>0</v>
      </c>
      <c r="KK405" s="144">
        <v>0</v>
      </c>
      <c r="KL405" s="144">
        <v>0</v>
      </c>
      <c r="KM405" s="144">
        <v>0</v>
      </c>
      <c r="KN405" s="144">
        <v>0</v>
      </c>
      <c r="KO405" s="144">
        <v>0</v>
      </c>
      <c r="KP405" s="144">
        <v>0</v>
      </c>
      <c r="KQ405" s="144">
        <v>0</v>
      </c>
      <c r="KR405" s="144">
        <v>0</v>
      </c>
      <c r="KS405" s="144">
        <v>0</v>
      </c>
      <c r="KT405" s="144">
        <v>0</v>
      </c>
      <c r="KU405" s="144">
        <v>0</v>
      </c>
      <c r="KV405" s="144">
        <v>0</v>
      </c>
      <c r="KW405" s="144">
        <v>1</v>
      </c>
      <c r="KX405" s="144">
        <v>1</v>
      </c>
      <c r="KY405" s="144">
        <v>0</v>
      </c>
      <c r="KZ405" s="144">
        <v>0</v>
      </c>
      <c r="LA405" s="144">
        <v>0</v>
      </c>
      <c r="LB405" s="144">
        <v>0</v>
      </c>
      <c r="LC405" s="144">
        <v>0</v>
      </c>
      <c r="LD405" s="144">
        <v>0</v>
      </c>
      <c r="LE405" s="144">
        <v>0</v>
      </c>
      <c r="LF405" s="144">
        <v>0</v>
      </c>
      <c r="LG405" s="144">
        <v>0</v>
      </c>
      <c r="LH405" s="144">
        <v>0</v>
      </c>
      <c r="LI405" s="144">
        <v>0</v>
      </c>
      <c r="LJ405" s="144">
        <v>0</v>
      </c>
      <c r="LK405" s="144">
        <v>0</v>
      </c>
      <c r="LL405" s="144">
        <v>0</v>
      </c>
      <c r="LM405" s="144">
        <v>0</v>
      </c>
      <c r="LN405" s="144">
        <v>0</v>
      </c>
      <c r="LO405" s="144">
        <v>0</v>
      </c>
      <c r="LP405" s="144">
        <v>0</v>
      </c>
      <c r="LQ405" s="144">
        <v>0</v>
      </c>
      <c r="LR405" s="144">
        <v>0</v>
      </c>
      <c r="LS405" s="144">
        <v>0</v>
      </c>
      <c r="LT405" s="144">
        <v>0</v>
      </c>
      <c r="LU405" s="144">
        <v>0</v>
      </c>
      <c r="LV405" s="144">
        <v>0</v>
      </c>
      <c r="LW405" s="144">
        <v>0</v>
      </c>
      <c r="LX405" s="144">
        <v>0</v>
      </c>
      <c r="LY405" s="144">
        <v>0</v>
      </c>
      <c r="LZ405" s="144">
        <v>0</v>
      </c>
      <c r="MA405" s="144">
        <v>0</v>
      </c>
      <c r="MB405" s="144">
        <v>0</v>
      </c>
      <c r="MC405" s="144">
        <v>0</v>
      </c>
      <c r="MD405" s="144">
        <v>0</v>
      </c>
      <c r="ME405" s="144">
        <v>0</v>
      </c>
      <c r="MF405" s="144">
        <v>0</v>
      </c>
      <c r="MG405" s="144">
        <v>0</v>
      </c>
      <c r="MH405" s="144">
        <v>0</v>
      </c>
      <c r="MI405" s="144">
        <v>0</v>
      </c>
      <c r="MJ405" s="144">
        <v>0</v>
      </c>
      <c r="MK405" s="144">
        <v>0</v>
      </c>
      <c r="ML405" s="144">
        <v>0</v>
      </c>
      <c r="MM405" s="144">
        <v>0</v>
      </c>
      <c r="MN405" s="144">
        <v>0</v>
      </c>
      <c r="MO405" s="144">
        <v>0</v>
      </c>
      <c r="MP405" s="144">
        <v>0</v>
      </c>
      <c r="MQ405" s="144">
        <v>0</v>
      </c>
      <c r="MR405" s="144">
        <v>0</v>
      </c>
      <c r="MS405" s="144">
        <v>0</v>
      </c>
      <c r="MT405" s="144">
        <v>0</v>
      </c>
      <c r="MU405" s="144">
        <v>0</v>
      </c>
      <c r="MV405" s="144">
        <v>0</v>
      </c>
      <c r="MW405" s="144">
        <v>0</v>
      </c>
      <c r="MX405" s="144">
        <v>0</v>
      </c>
      <c r="MY405" s="144">
        <v>0</v>
      </c>
      <c r="MZ405" s="144">
        <v>0</v>
      </c>
      <c r="NA405" s="144">
        <v>0</v>
      </c>
      <c r="NB405" s="144">
        <v>0</v>
      </c>
      <c r="NC405" s="144">
        <v>0</v>
      </c>
      <c r="ND405" s="144">
        <v>0</v>
      </c>
      <c r="NE405" s="144">
        <v>0</v>
      </c>
      <c r="NF405" s="144">
        <v>0</v>
      </c>
      <c r="NG405" s="144">
        <v>0</v>
      </c>
      <c r="NH405" s="144">
        <v>0</v>
      </c>
      <c r="NI405" s="144">
        <v>0</v>
      </c>
      <c r="NJ405" s="144">
        <v>0</v>
      </c>
      <c r="NK405" s="144">
        <v>0</v>
      </c>
      <c r="NL405" s="144">
        <v>0</v>
      </c>
      <c r="NM405" s="144">
        <v>0</v>
      </c>
      <c r="NN405" s="144">
        <v>0</v>
      </c>
      <c r="NO405" s="144">
        <v>0</v>
      </c>
      <c r="NP405" s="144">
        <v>0</v>
      </c>
      <c r="NQ405" s="144">
        <v>0</v>
      </c>
      <c r="NR405" s="144">
        <v>0</v>
      </c>
      <c r="NS405" s="144">
        <v>0</v>
      </c>
      <c r="NT405" s="144">
        <v>0</v>
      </c>
      <c r="NU405" s="144">
        <v>0</v>
      </c>
      <c r="NV405" s="144">
        <v>0</v>
      </c>
      <c r="NW405" s="144">
        <v>0</v>
      </c>
      <c r="NX405" s="144">
        <v>0</v>
      </c>
      <c r="NY405" s="144">
        <v>0</v>
      </c>
      <c r="NZ405" s="144">
        <v>0</v>
      </c>
      <c r="OA405" s="144">
        <v>0</v>
      </c>
      <c r="OB405" s="144">
        <v>0</v>
      </c>
      <c r="OC405" s="144">
        <v>0</v>
      </c>
      <c r="OD405" s="144">
        <v>0</v>
      </c>
      <c r="OE405" s="144">
        <v>0</v>
      </c>
      <c r="OF405" s="144">
        <v>0</v>
      </c>
      <c r="OG405" s="144">
        <v>0</v>
      </c>
      <c r="OH405" s="144">
        <v>0</v>
      </c>
      <c r="OI405" s="144">
        <v>0</v>
      </c>
      <c r="OJ405" s="144">
        <v>0</v>
      </c>
      <c r="OK405" s="144">
        <v>0</v>
      </c>
      <c r="OL405" s="144">
        <v>0</v>
      </c>
      <c r="OM405" s="144">
        <v>0</v>
      </c>
      <c r="ON405" s="144">
        <v>0</v>
      </c>
      <c r="OO405" s="144">
        <v>0</v>
      </c>
      <c r="OP405" s="144">
        <v>0</v>
      </c>
      <c r="OQ405" s="144">
        <v>0</v>
      </c>
      <c r="OR405" s="144">
        <v>0</v>
      </c>
      <c r="OS405" s="144">
        <v>0</v>
      </c>
      <c r="OT405" s="144">
        <v>0</v>
      </c>
      <c r="OU405" s="144">
        <v>0</v>
      </c>
      <c r="OV405" s="144">
        <v>0</v>
      </c>
      <c r="OW405" s="144">
        <v>0</v>
      </c>
      <c r="OX405" s="473"/>
      <c r="OY405" s="473"/>
      <c r="OZ405" s="473"/>
      <c r="PA405" s="379">
        <v>0</v>
      </c>
    </row>
    <row r="406" spans="1:436" s="144" customFormat="1" x14ac:dyDescent="0.2">
      <c r="A406" s="55"/>
      <c r="B406" s="318">
        <v>22</v>
      </c>
      <c r="C406" s="319">
        <f t="shared" ca="1" si="312"/>
        <v>0</v>
      </c>
      <c r="D406" s="322"/>
      <c r="E406" s="322"/>
      <c r="F406" s="322"/>
      <c r="G406" s="144">
        <v>0</v>
      </c>
      <c r="H406" s="144">
        <v>0</v>
      </c>
      <c r="I406" s="343">
        <v>0</v>
      </c>
      <c r="J406" s="144">
        <v>0</v>
      </c>
      <c r="K406" s="144">
        <v>0</v>
      </c>
      <c r="L406" s="144">
        <v>0</v>
      </c>
      <c r="M406" s="144">
        <v>0</v>
      </c>
      <c r="N406" s="144">
        <v>0</v>
      </c>
      <c r="O406" s="144">
        <v>0</v>
      </c>
      <c r="P406" s="144">
        <v>0</v>
      </c>
      <c r="Q406" s="144">
        <v>0</v>
      </c>
      <c r="R406" s="144">
        <v>0</v>
      </c>
      <c r="S406" s="144">
        <v>0</v>
      </c>
      <c r="T406" s="144">
        <v>0</v>
      </c>
      <c r="U406" s="144">
        <v>0</v>
      </c>
      <c r="V406" s="144">
        <v>0</v>
      </c>
      <c r="W406" s="144">
        <v>0</v>
      </c>
      <c r="X406" s="144">
        <v>0</v>
      </c>
      <c r="Y406" s="144">
        <v>0</v>
      </c>
      <c r="Z406" s="144">
        <v>0</v>
      </c>
      <c r="AA406" s="144">
        <v>0</v>
      </c>
      <c r="AB406" s="144">
        <v>0</v>
      </c>
      <c r="AC406" s="144">
        <v>0</v>
      </c>
      <c r="AD406" s="144">
        <v>0</v>
      </c>
      <c r="AE406" s="144">
        <v>0</v>
      </c>
      <c r="AF406" s="144">
        <v>0</v>
      </c>
      <c r="AG406" s="144">
        <v>0</v>
      </c>
      <c r="AH406" s="144">
        <v>0</v>
      </c>
      <c r="AI406" s="144">
        <v>0</v>
      </c>
      <c r="AJ406" s="144">
        <v>0</v>
      </c>
      <c r="AK406" s="144">
        <v>0</v>
      </c>
      <c r="AL406" s="144">
        <v>0</v>
      </c>
      <c r="AM406" s="144">
        <v>0</v>
      </c>
      <c r="AN406" s="144">
        <v>0</v>
      </c>
      <c r="AO406" s="144">
        <v>0</v>
      </c>
      <c r="AP406" s="363">
        <v>0</v>
      </c>
      <c r="AQ406" s="144">
        <v>0</v>
      </c>
      <c r="AR406" s="144">
        <v>0</v>
      </c>
      <c r="AS406" s="144">
        <v>0</v>
      </c>
      <c r="AT406" s="144">
        <v>0</v>
      </c>
      <c r="AU406" s="144">
        <v>0</v>
      </c>
      <c r="AV406" s="144">
        <v>0</v>
      </c>
      <c r="AW406" s="144">
        <v>0</v>
      </c>
      <c r="AX406" s="144">
        <v>0</v>
      </c>
      <c r="AY406" s="144">
        <v>0</v>
      </c>
      <c r="AZ406" s="144">
        <v>0</v>
      </c>
      <c r="BA406" s="144">
        <v>0</v>
      </c>
      <c r="BB406" s="144">
        <v>0</v>
      </c>
      <c r="BC406" s="144">
        <v>0</v>
      </c>
      <c r="BD406" s="144">
        <v>0</v>
      </c>
      <c r="BE406" s="144">
        <v>0</v>
      </c>
      <c r="BF406" s="144">
        <v>0</v>
      </c>
      <c r="BG406" s="144">
        <v>0</v>
      </c>
      <c r="BH406" s="144">
        <v>0</v>
      </c>
      <c r="BI406" s="144">
        <v>0</v>
      </c>
      <c r="BJ406" s="144">
        <v>0</v>
      </c>
      <c r="BK406" s="144">
        <v>0</v>
      </c>
      <c r="BL406" s="144">
        <v>0</v>
      </c>
      <c r="BM406" s="144">
        <v>0</v>
      </c>
      <c r="BN406" s="144">
        <v>0</v>
      </c>
      <c r="BO406" s="144">
        <v>0</v>
      </c>
      <c r="BP406" s="144">
        <v>0</v>
      </c>
      <c r="BQ406" s="144">
        <v>0</v>
      </c>
      <c r="BR406" s="144">
        <v>0</v>
      </c>
      <c r="BS406" s="144">
        <v>0</v>
      </c>
      <c r="BT406" s="144">
        <v>0</v>
      </c>
      <c r="BU406" s="144">
        <v>0</v>
      </c>
      <c r="BV406" s="144">
        <v>0</v>
      </c>
      <c r="BW406" s="144">
        <v>0</v>
      </c>
      <c r="BX406" s="144">
        <v>0</v>
      </c>
      <c r="BY406" s="144">
        <v>0</v>
      </c>
      <c r="BZ406" s="144">
        <v>0</v>
      </c>
      <c r="CA406" s="144">
        <v>0</v>
      </c>
      <c r="CB406" s="144">
        <v>0</v>
      </c>
      <c r="CC406" s="329">
        <v>0</v>
      </c>
      <c r="CD406" s="329">
        <v>0</v>
      </c>
      <c r="CE406" s="329">
        <v>0</v>
      </c>
      <c r="CF406" s="329">
        <v>0</v>
      </c>
      <c r="CG406" s="144">
        <v>0</v>
      </c>
      <c r="CH406" s="144">
        <v>0</v>
      </c>
      <c r="CI406" s="329">
        <v>0</v>
      </c>
      <c r="CJ406" s="144">
        <v>0</v>
      </c>
      <c r="CK406" s="144">
        <v>0</v>
      </c>
      <c r="CL406" s="144">
        <v>0</v>
      </c>
      <c r="CM406" s="144">
        <v>0</v>
      </c>
      <c r="CN406" s="144">
        <v>0</v>
      </c>
      <c r="CO406" s="144">
        <v>0</v>
      </c>
      <c r="CP406" s="144">
        <v>0</v>
      </c>
      <c r="CQ406" s="144">
        <v>0</v>
      </c>
      <c r="CR406" s="144">
        <v>0</v>
      </c>
      <c r="CS406" s="144">
        <v>0</v>
      </c>
      <c r="CT406" s="144">
        <v>0</v>
      </c>
      <c r="CU406" s="144">
        <v>0</v>
      </c>
      <c r="CV406" s="144">
        <v>0</v>
      </c>
      <c r="CW406" s="144">
        <v>0</v>
      </c>
      <c r="CX406" s="144">
        <v>0</v>
      </c>
      <c r="CY406" s="144">
        <v>0</v>
      </c>
      <c r="CZ406" s="144">
        <v>0</v>
      </c>
      <c r="DA406" s="144">
        <v>0</v>
      </c>
      <c r="DB406" s="144">
        <v>0</v>
      </c>
      <c r="DC406" s="144">
        <v>0</v>
      </c>
      <c r="DD406" s="144">
        <v>0</v>
      </c>
      <c r="DE406" s="144">
        <v>0</v>
      </c>
      <c r="DF406" s="144">
        <v>0</v>
      </c>
      <c r="DG406" s="144">
        <v>0</v>
      </c>
      <c r="DH406" s="144">
        <v>0</v>
      </c>
      <c r="DI406" s="144">
        <v>0</v>
      </c>
      <c r="DJ406" s="144">
        <v>0</v>
      </c>
      <c r="DK406" s="144">
        <v>0</v>
      </c>
      <c r="DL406" s="144">
        <v>0</v>
      </c>
      <c r="DM406" s="144">
        <v>0</v>
      </c>
      <c r="DN406" s="144">
        <v>0</v>
      </c>
      <c r="DO406" s="144">
        <v>0</v>
      </c>
      <c r="DP406" s="144">
        <v>0</v>
      </c>
      <c r="DQ406" s="144">
        <v>0</v>
      </c>
      <c r="DR406" s="144">
        <v>0</v>
      </c>
      <c r="DS406" s="144">
        <v>0</v>
      </c>
      <c r="EA406" s="329"/>
      <c r="EB406" s="329"/>
      <c r="EC406" s="329"/>
      <c r="ED406" s="329"/>
      <c r="EE406" s="329"/>
      <c r="EF406" s="329"/>
      <c r="EG406" s="329"/>
      <c r="EH406" s="329"/>
      <c r="EI406" s="329"/>
      <c r="EJ406" s="329"/>
      <c r="EK406" s="329"/>
      <c r="EL406" s="329"/>
      <c r="EM406" s="329"/>
      <c r="EN406" s="329"/>
      <c r="EP406" s="329"/>
      <c r="ER406" s="329"/>
      <c r="ES406" s="329"/>
      <c r="ET406" s="329"/>
      <c r="EU406" s="329"/>
      <c r="EV406" s="329"/>
      <c r="EW406" s="329"/>
      <c r="EX406" s="329"/>
      <c r="EY406" s="329"/>
      <c r="EZ406" s="329"/>
      <c r="FA406" s="329"/>
      <c r="FB406" s="329"/>
      <c r="FD406" s="329"/>
      <c r="FE406" s="329"/>
      <c r="FF406" s="329"/>
      <c r="FG406" s="329"/>
      <c r="FH406" s="329"/>
      <c r="FI406" s="329"/>
      <c r="FJ406" s="329"/>
      <c r="FL406" s="329"/>
      <c r="FM406" s="329"/>
      <c r="FN406" s="144">
        <v>0</v>
      </c>
      <c r="FQ406">
        <v>0</v>
      </c>
      <c r="FR406" s="144">
        <v>0</v>
      </c>
      <c r="FS406" s="144">
        <v>0</v>
      </c>
      <c r="FT406" s="144">
        <v>0</v>
      </c>
      <c r="FU406" s="144">
        <v>0</v>
      </c>
      <c r="FV406" s="144">
        <v>0</v>
      </c>
      <c r="FW406" s="144">
        <v>0</v>
      </c>
      <c r="FX406" s="144">
        <v>0</v>
      </c>
      <c r="FY406" s="144">
        <v>0</v>
      </c>
      <c r="FZ406" s="144">
        <v>0</v>
      </c>
      <c r="GA406" s="144">
        <v>0</v>
      </c>
      <c r="GB406" s="329">
        <v>0</v>
      </c>
      <c r="GC406" s="329">
        <v>0</v>
      </c>
      <c r="GD406" s="329">
        <v>0</v>
      </c>
      <c r="GE406" s="329">
        <v>0</v>
      </c>
      <c r="GF406" s="329">
        <v>0</v>
      </c>
      <c r="GG406" s="329">
        <v>0</v>
      </c>
      <c r="GH406" s="329">
        <v>0</v>
      </c>
      <c r="GI406" s="329">
        <v>0</v>
      </c>
      <c r="GJ406" s="329">
        <v>0</v>
      </c>
      <c r="GK406" s="329">
        <v>0</v>
      </c>
      <c r="GL406" s="329">
        <v>0</v>
      </c>
      <c r="GM406" s="329">
        <v>0</v>
      </c>
      <c r="GN406" s="329">
        <v>0</v>
      </c>
      <c r="GO406" s="329">
        <v>0</v>
      </c>
      <c r="GP406" s="144">
        <v>0</v>
      </c>
      <c r="GQ406" s="329">
        <v>0</v>
      </c>
      <c r="GR406" s="144">
        <v>0</v>
      </c>
      <c r="GS406" s="329">
        <v>0</v>
      </c>
      <c r="GT406" s="329">
        <v>0</v>
      </c>
      <c r="GU406" s="329">
        <v>0</v>
      </c>
      <c r="GV406" s="144">
        <v>0</v>
      </c>
      <c r="GW406" s="144">
        <v>0</v>
      </c>
      <c r="GX406" s="144">
        <v>0</v>
      </c>
      <c r="GY406" s="144">
        <v>0</v>
      </c>
      <c r="GZ406" s="144">
        <v>0</v>
      </c>
      <c r="HA406" s="144">
        <v>0</v>
      </c>
      <c r="HB406" s="144">
        <v>0</v>
      </c>
      <c r="HC406" s="144">
        <v>0</v>
      </c>
      <c r="HD406" s="144">
        <v>0</v>
      </c>
      <c r="HE406" s="144">
        <v>0</v>
      </c>
      <c r="HF406" s="144">
        <v>0</v>
      </c>
      <c r="HG406" s="144">
        <v>0</v>
      </c>
      <c r="HH406" s="144">
        <v>0</v>
      </c>
      <c r="HI406" s="144">
        <v>0</v>
      </c>
      <c r="HJ406" s="144">
        <v>0</v>
      </c>
      <c r="HK406" s="144">
        <v>0</v>
      </c>
      <c r="HL406" s="144">
        <v>0</v>
      </c>
      <c r="HM406" s="144">
        <v>0</v>
      </c>
      <c r="HN406" s="144">
        <v>0</v>
      </c>
      <c r="HO406" s="144">
        <v>0</v>
      </c>
      <c r="HP406" s="144">
        <v>0</v>
      </c>
      <c r="HQ406" s="144">
        <v>0</v>
      </c>
      <c r="HR406" s="144">
        <v>0</v>
      </c>
      <c r="HS406" s="144">
        <v>0</v>
      </c>
      <c r="HT406" s="144">
        <v>0</v>
      </c>
      <c r="HU406" s="144">
        <v>0</v>
      </c>
      <c r="HV406" s="144">
        <v>0</v>
      </c>
      <c r="HW406" s="144">
        <v>0</v>
      </c>
      <c r="HX406" s="144">
        <v>0</v>
      </c>
      <c r="HY406" s="144">
        <v>0</v>
      </c>
      <c r="HZ406" s="144">
        <v>0</v>
      </c>
      <c r="IA406" s="144">
        <v>0</v>
      </c>
      <c r="IB406" s="144">
        <v>0</v>
      </c>
      <c r="IC406" s="144">
        <v>0</v>
      </c>
      <c r="ID406" s="144">
        <v>0</v>
      </c>
      <c r="IE406" s="144">
        <v>0</v>
      </c>
      <c r="IF406" s="144">
        <v>0</v>
      </c>
      <c r="IG406" s="144">
        <v>0</v>
      </c>
      <c r="IH406" s="144">
        <v>0</v>
      </c>
      <c r="II406" s="144">
        <v>0</v>
      </c>
      <c r="IJ406" s="144">
        <v>0</v>
      </c>
      <c r="IK406" s="144">
        <v>0</v>
      </c>
      <c r="IL406" s="144">
        <v>0</v>
      </c>
      <c r="IM406" s="144">
        <v>0</v>
      </c>
      <c r="IN406" s="341">
        <f t="shared" si="313"/>
        <v>0</v>
      </c>
      <c r="IO406" s="144">
        <v>0</v>
      </c>
      <c r="IP406" s="144">
        <v>0</v>
      </c>
      <c r="IQ406" s="144">
        <v>0</v>
      </c>
      <c r="IR406" s="144">
        <v>0</v>
      </c>
      <c r="IS406" s="144">
        <v>0</v>
      </c>
      <c r="IT406" s="144">
        <v>0</v>
      </c>
      <c r="IU406" s="144">
        <v>0</v>
      </c>
      <c r="IV406" s="144">
        <v>0</v>
      </c>
      <c r="IW406" s="144">
        <v>0</v>
      </c>
      <c r="IX406" s="144">
        <v>0</v>
      </c>
      <c r="IY406" s="144">
        <v>0</v>
      </c>
      <c r="IZ406" s="144">
        <v>1</v>
      </c>
      <c r="JA406" s="144">
        <v>0</v>
      </c>
      <c r="JB406" s="144">
        <v>0</v>
      </c>
      <c r="JC406" s="343">
        <f t="shared" si="314"/>
        <v>0</v>
      </c>
      <c r="JD406" s="144">
        <v>0</v>
      </c>
      <c r="JE406" s="144">
        <v>0</v>
      </c>
      <c r="JF406" s="362">
        <f t="shared" si="315"/>
        <v>0</v>
      </c>
      <c r="JG406" s="144">
        <v>0</v>
      </c>
      <c r="JH406" s="144">
        <v>0</v>
      </c>
      <c r="JI406" s="144">
        <v>0</v>
      </c>
      <c r="JJ406" s="144">
        <v>0</v>
      </c>
      <c r="JK406" s="144">
        <v>0</v>
      </c>
      <c r="JL406" s="144">
        <v>0</v>
      </c>
      <c r="JM406" s="144">
        <v>0</v>
      </c>
      <c r="JN406" s="341">
        <f t="shared" si="316"/>
        <v>0</v>
      </c>
      <c r="JO406" s="144">
        <v>0</v>
      </c>
      <c r="JP406" s="144">
        <v>0</v>
      </c>
      <c r="JQ406" s="144">
        <v>0</v>
      </c>
      <c r="JR406" s="144">
        <v>0</v>
      </c>
      <c r="JS406" s="144">
        <v>0</v>
      </c>
      <c r="JT406" s="144">
        <v>0</v>
      </c>
      <c r="JU406" s="144">
        <v>0</v>
      </c>
      <c r="JV406" s="341">
        <f t="shared" si="317"/>
        <v>0</v>
      </c>
      <c r="JW406" s="144">
        <v>0</v>
      </c>
      <c r="JX406" s="144">
        <v>0</v>
      </c>
      <c r="JY406" s="144">
        <v>0</v>
      </c>
      <c r="JZ406" s="144">
        <v>0</v>
      </c>
      <c r="KA406" s="144">
        <v>0</v>
      </c>
      <c r="KB406" s="144">
        <v>0</v>
      </c>
      <c r="KC406" s="144">
        <v>0</v>
      </c>
      <c r="KD406" s="144">
        <v>0</v>
      </c>
      <c r="KE406" s="144">
        <v>0</v>
      </c>
      <c r="KF406" s="144">
        <v>0</v>
      </c>
      <c r="KG406" s="144">
        <v>0</v>
      </c>
      <c r="KH406" s="144">
        <v>0</v>
      </c>
      <c r="KI406" s="144">
        <v>0</v>
      </c>
      <c r="KJ406" s="144">
        <v>0</v>
      </c>
      <c r="KK406" s="144">
        <v>0</v>
      </c>
      <c r="KL406" s="144">
        <v>0</v>
      </c>
      <c r="KM406" s="144">
        <v>0</v>
      </c>
      <c r="KN406" s="144">
        <v>0</v>
      </c>
      <c r="KO406" s="144">
        <v>0</v>
      </c>
      <c r="KP406" s="144">
        <v>0</v>
      </c>
      <c r="KQ406" s="144">
        <v>0</v>
      </c>
      <c r="KR406" s="144">
        <v>0</v>
      </c>
      <c r="KS406" s="144">
        <v>0</v>
      </c>
      <c r="KT406" s="144">
        <v>0</v>
      </c>
      <c r="KU406" s="144">
        <v>0</v>
      </c>
      <c r="KV406" s="144">
        <v>0</v>
      </c>
      <c r="KW406" s="144">
        <v>0</v>
      </c>
      <c r="KX406" s="144">
        <v>0</v>
      </c>
      <c r="KY406" s="144">
        <v>0</v>
      </c>
      <c r="KZ406" s="144">
        <v>0</v>
      </c>
      <c r="LA406" s="144">
        <v>0</v>
      </c>
      <c r="LB406" s="144">
        <v>0</v>
      </c>
      <c r="LC406" s="144">
        <v>0</v>
      </c>
      <c r="LD406" s="144">
        <v>0</v>
      </c>
      <c r="LE406" s="144">
        <v>0</v>
      </c>
      <c r="LF406" s="144">
        <v>0</v>
      </c>
      <c r="LG406" s="144">
        <v>0</v>
      </c>
      <c r="LH406" s="144">
        <v>0</v>
      </c>
      <c r="LI406" s="144">
        <v>0</v>
      </c>
      <c r="LJ406" s="144">
        <v>0</v>
      </c>
      <c r="LK406" s="144">
        <v>0</v>
      </c>
      <c r="LL406" s="144">
        <v>0</v>
      </c>
      <c r="LM406" s="144">
        <v>0</v>
      </c>
      <c r="LN406" s="144">
        <v>0</v>
      </c>
      <c r="LO406" s="144">
        <v>0</v>
      </c>
      <c r="LP406" s="144">
        <v>0</v>
      </c>
      <c r="LQ406" s="144">
        <v>0</v>
      </c>
      <c r="LR406" s="144">
        <v>0</v>
      </c>
      <c r="LS406" s="144">
        <v>0</v>
      </c>
      <c r="LT406" s="144">
        <v>0</v>
      </c>
      <c r="LU406" s="144">
        <v>0</v>
      </c>
      <c r="LV406" s="144">
        <v>0</v>
      </c>
      <c r="LW406" s="144">
        <v>0</v>
      </c>
      <c r="LX406" s="144">
        <v>0</v>
      </c>
      <c r="LY406" s="144">
        <v>0</v>
      </c>
      <c r="LZ406" s="144">
        <v>0</v>
      </c>
      <c r="MA406" s="144">
        <v>0</v>
      </c>
      <c r="MB406" s="144">
        <v>0</v>
      </c>
      <c r="MC406" s="144">
        <v>0</v>
      </c>
      <c r="MD406" s="144">
        <v>0</v>
      </c>
      <c r="ME406" s="144">
        <v>0</v>
      </c>
      <c r="MF406" s="144">
        <v>0</v>
      </c>
      <c r="MG406" s="144">
        <v>0</v>
      </c>
      <c r="MH406" s="144">
        <v>0</v>
      </c>
      <c r="MI406" s="144">
        <v>0</v>
      </c>
      <c r="MJ406" s="144">
        <v>0</v>
      </c>
      <c r="MK406" s="144">
        <v>0</v>
      </c>
      <c r="ML406" s="144">
        <v>0</v>
      </c>
      <c r="MM406" s="144">
        <v>0</v>
      </c>
      <c r="MN406" s="144">
        <v>0</v>
      </c>
      <c r="MO406" s="144">
        <v>0</v>
      </c>
      <c r="MP406" s="144">
        <v>0</v>
      </c>
      <c r="MQ406" s="144">
        <v>0</v>
      </c>
      <c r="MR406" s="144">
        <v>0</v>
      </c>
      <c r="MS406" s="144">
        <v>0</v>
      </c>
      <c r="MT406" s="144">
        <v>0</v>
      </c>
      <c r="MU406" s="144">
        <v>0</v>
      </c>
      <c r="MV406" s="144">
        <v>0</v>
      </c>
      <c r="MW406" s="144">
        <v>0</v>
      </c>
      <c r="MX406" s="144">
        <v>0</v>
      </c>
      <c r="MY406" s="144">
        <v>0</v>
      </c>
      <c r="MZ406" s="144">
        <v>0</v>
      </c>
      <c r="NA406" s="144">
        <v>0</v>
      </c>
      <c r="NB406" s="144">
        <v>0</v>
      </c>
      <c r="NC406" s="144">
        <v>0</v>
      </c>
      <c r="ND406" s="144">
        <v>0</v>
      </c>
      <c r="NE406" s="144">
        <v>0</v>
      </c>
      <c r="NF406" s="144">
        <v>0</v>
      </c>
      <c r="NG406" s="144">
        <v>0</v>
      </c>
      <c r="NH406" s="144">
        <v>0</v>
      </c>
      <c r="NI406" s="144">
        <v>0</v>
      </c>
      <c r="NJ406" s="144">
        <v>0</v>
      </c>
      <c r="NK406" s="144">
        <v>0</v>
      </c>
      <c r="NL406" s="144">
        <v>0</v>
      </c>
      <c r="NM406" s="144">
        <v>0</v>
      </c>
      <c r="NN406" s="144">
        <v>0</v>
      </c>
      <c r="NO406" s="144">
        <v>0</v>
      </c>
      <c r="NP406" s="144">
        <v>0</v>
      </c>
      <c r="NQ406" s="144">
        <v>0</v>
      </c>
      <c r="NR406" s="144">
        <v>0</v>
      </c>
      <c r="NS406" s="144">
        <v>0</v>
      </c>
      <c r="NT406" s="144">
        <v>0</v>
      </c>
      <c r="NU406" s="144">
        <v>0</v>
      </c>
      <c r="NV406" s="144">
        <v>0</v>
      </c>
      <c r="NW406" s="144">
        <v>0</v>
      </c>
      <c r="NX406" s="144">
        <v>0</v>
      </c>
      <c r="NY406" s="144">
        <v>0</v>
      </c>
      <c r="NZ406" s="144">
        <v>0</v>
      </c>
      <c r="OA406" s="144">
        <v>0</v>
      </c>
      <c r="OB406" s="144">
        <v>0</v>
      </c>
      <c r="OC406" s="144">
        <v>0</v>
      </c>
      <c r="OD406" s="144">
        <v>0</v>
      </c>
      <c r="OE406" s="144">
        <v>0</v>
      </c>
      <c r="OF406" s="144">
        <v>0</v>
      </c>
      <c r="OG406" s="144">
        <v>0</v>
      </c>
      <c r="OH406" s="144">
        <v>0</v>
      </c>
      <c r="OI406" s="144">
        <v>0</v>
      </c>
      <c r="OJ406" s="144">
        <v>0</v>
      </c>
      <c r="OK406" s="144">
        <v>0</v>
      </c>
      <c r="OL406" s="144">
        <v>0</v>
      </c>
      <c r="OM406" s="144">
        <v>0</v>
      </c>
      <c r="ON406" s="144">
        <v>0</v>
      </c>
      <c r="OO406" s="144">
        <v>0</v>
      </c>
      <c r="OP406" s="144">
        <v>0</v>
      </c>
      <c r="OQ406" s="144">
        <v>0</v>
      </c>
      <c r="OR406" s="144">
        <v>0</v>
      </c>
      <c r="OS406" s="144">
        <v>0</v>
      </c>
      <c r="OT406" s="144">
        <v>0</v>
      </c>
      <c r="OU406" s="144">
        <v>0</v>
      </c>
      <c r="OV406" s="144">
        <v>0</v>
      </c>
      <c r="OW406" s="144">
        <v>0</v>
      </c>
      <c r="OX406" s="473"/>
      <c r="OY406" s="473"/>
      <c r="OZ406" s="473"/>
      <c r="PA406" s="379">
        <v>0</v>
      </c>
    </row>
    <row r="407" spans="1:436" s="144" customFormat="1" x14ac:dyDescent="0.2">
      <c r="A407" s="318"/>
      <c r="B407" s="318">
        <v>23</v>
      </c>
      <c r="C407" s="319">
        <f t="shared" ca="1" si="312"/>
        <v>0</v>
      </c>
      <c r="D407" s="322"/>
      <c r="E407" s="322"/>
      <c r="F407" s="322"/>
      <c r="G407" s="144">
        <v>0</v>
      </c>
      <c r="H407" s="144">
        <v>0</v>
      </c>
      <c r="I407" s="343">
        <v>0</v>
      </c>
      <c r="J407" s="144">
        <v>0</v>
      </c>
      <c r="K407" s="144">
        <v>0</v>
      </c>
      <c r="L407" s="144">
        <v>0</v>
      </c>
      <c r="M407" s="144">
        <v>0</v>
      </c>
      <c r="N407" s="144">
        <v>0</v>
      </c>
      <c r="O407" s="144">
        <v>0</v>
      </c>
      <c r="P407" s="144">
        <v>0</v>
      </c>
      <c r="Q407" s="144">
        <v>0</v>
      </c>
      <c r="R407" s="144">
        <v>0</v>
      </c>
      <c r="S407" s="144">
        <v>0</v>
      </c>
      <c r="T407" s="144">
        <v>0</v>
      </c>
      <c r="U407" s="144">
        <v>0</v>
      </c>
      <c r="V407" s="144">
        <v>0</v>
      </c>
      <c r="W407" s="144">
        <v>0</v>
      </c>
      <c r="X407" s="144">
        <v>0</v>
      </c>
      <c r="Y407" s="144">
        <v>0</v>
      </c>
      <c r="Z407" s="144">
        <v>0</v>
      </c>
      <c r="AA407" s="144">
        <v>0</v>
      </c>
      <c r="AB407" s="144">
        <v>0</v>
      </c>
      <c r="AC407" s="144">
        <v>0</v>
      </c>
      <c r="AD407" s="144">
        <v>0</v>
      </c>
      <c r="AE407" s="144">
        <v>0</v>
      </c>
      <c r="AF407" s="144">
        <v>0</v>
      </c>
      <c r="AG407" s="144">
        <v>0</v>
      </c>
      <c r="AH407" s="144">
        <v>0</v>
      </c>
      <c r="AI407" s="144">
        <v>0</v>
      </c>
      <c r="AJ407" s="144">
        <v>0</v>
      </c>
      <c r="AK407" s="144">
        <v>0</v>
      </c>
      <c r="AL407" s="144">
        <v>0</v>
      </c>
      <c r="AM407" s="144">
        <v>0</v>
      </c>
      <c r="AN407" s="144">
        <v>0</v>
      </c>
      <c r="AO407" s="144">
        <v>0</v>
      </c>
      <c r="AP407" s="363">
        <v>0</v>
      </c>
      <c r="AQ407" s="144">
        <v>0</v>
      </c>
      <c r="AR407" s="144">
        <v>0</v>
      </c>
      <c r="AS407" s="144">
        <v>0</v>
      </c>
      <c r="AT407" s="144">
        <v>0</v>
      </c>
      <c r="AU407" s="144">
        <v>0</v>
      </c>
      <c r="AV407" s="144">
        <v>0</v>
      </c>
      <c r="AW407" s="144">
        <v>0</v>
      </c>
      <c r="AX407" s="144">
        <v>0</v>
      </c>
      <c r="AY407" s="144">
        <v>0</v>
      </c>
      <c r="AZ407" s="144">
        <v>0</v>
      </c>
      <c r="BA407" s="144">
        <v>0</v>
      </c>
      <c r="BB407" s="144">
        <v>0</v>
      </c>
      <c r="BC407" s="144">
        <v>0</v>
      </c>
      <c r="BD407" s="144">
        <v>0</v>
      </c>
      <c r="BE407" s="144">
        <v>0</v>
      </c>
      <c r="BF407" s="144">
        <v>0</v>
      </c>
      <c r="BG407" s="144">
        <v>0</v>
      </c>
      <c r="BH407" s="144">
        <v>0</v>
      </c>
      <c r="BI407" s="144">
        <v>0</v>
      </c>
      <c r="BJ407" s="144">
        <v>0</v>
      </c>
      <c r="BK407" s="144">
        <v>0</v>
      </c>
      <c r="BL407" s="144">
        <v>0</v>
      </c>
      <c r="BM407" s="144">
        <v>0</v>
      </c>
      <c r="BN407" s="144">
        <v>0</v>
      </c>
      <c r="BO407" s="144">
        <v>0</v>
      </c>
      <c r="BP407" s="144">
        <v>0</v>
      </c>
      <c r="BQ407" s="144">
        <v>0</v>
      </c>
      <c r="BR407" s="144">
        <v>0</v>
      </c>
      <c r="BS407" s="144">
        <v>0</v>
      </c>
      <c r="BT407" s="144">
        <v>0</v>
      </c>
      <c r="BU407" s="144">
        <v>0</v>
      </c>
      <c r="BV407" s="144">
        <v>0</v>
      </c>
      <c r="BW407" s="144">
        <v>0</v>
      </c>
      <c r="BX407" s="144">
        <v>0</v>
      </c>
      <c r="BY407" s="144">
        <v>0</v>
      </c>
      <c r="BZ407" s="144">
        <v>0</v>
      </c>
      <c r="CA407" s="144">
        <v>0</v>
      </c>
      <c r="CB407" s="144">
        <v>0</v>
      </c>
      <c r="CC407" s="329">
        <v>0</v>
      </c>
      <c r="CD407" s="329">
        <v>0</v>
      </c>
      <c r="CE407" s="329">
        <v>0</v>
      </c>
      <c r="CF407" s="329">
        <v>0</v>
      </c>
      <c r="CG407" s="144">
        <v>0</v>
      </c>
      <c r="CH407" s="144">
        <v>0</v>
      </c>
      <c r="CI407" s="329">
        <v>0</v>
      </c>
      <c r="CJ407" s="144">
        <v>0</v>
      </c>
      <c r="CK407" s="144">
        <v>0</v>
      </c>
      <c r="CL407" s="144">
        <v>0</v>
      </c>
      <c r="CM407" s="144">
        <v>0</v>
      </c>
      <c r="CN407" s="144">
        <v>0</v>
      </c>
      <c r="CO407" s="144">
        <v>0</v>
      </c>
      <c r="CP407" s="144">
        <v>0</v>
      </c>
      <c r="CQ407" s="144">
        <v>0</v>
      </c>
      <c r="CR407" s="144">
        <v>0</v>
      </c>
      <c r="CS407" s="144">
        <v>0</v>
      </c>
      <c r="CT407" s="144">
        <v>0</v>
      </c>
      <c r="CU407" s="144">
        <v>0</v>
      </c>
      <c r="CV407" s="144">
        <v>0</v>
      </c>
      <c r="CW407" s="144">
        <v>0</v>
      </c>
      <c r="CX407" s="144">
        <v>0</v>
      </c>
      <c r="CY407" s="144">
        <v>0</v>
      </c>
      <c r="CZ407" s="144">
        <v>0</v>
      </c>
      <c r="DA407" s="144">
        <v>0</v>
      </c>
      <c r="DB407" s="144">
        <v>0</v>
      </c>
      <c r="DC407" s="144">
        <v>0</v>
      </c>
      <c r="DD407" s="144">
        <v>0</v>
      </c>
      <c r="DE407" s="144">
        <v>0</v>
      </c>
      <c r="DF407" s="144">
        <v>1</v>
      </c>
      <c r="DG407" s="144">
        <v>1</v>
      </c>
      <c r="DH407" s="144">
        <v>0</v>
      </c>
      <c r="DI407" s="144">
        <v>0</v>
      </c>
      <c r="DJ407" s="144">
        <v>0</v>
      </c>
      <c r="DK407" s="144">
        <v>0</v>
      </c>
      <c r="DL407" s="144">
        <v>0</v>
      </c>
      <c r="DM407" s="144">
        <v>0</v>
      </c>
      <c r="DN407" s="144">
        <v>0</v>
      </c>
      <c r="DO407" s="144">
        <v>0</v>
      </c>
      <c r="DP407" s="144">
        <v>0</v>
      </c>
      <c r="DQ407" s="144">
        <v>0</v>
      </c>
      <c r="DR407" s="144">
        <v>0</v>
      </c>
      <c r="DS407" s="144">
        <v>0</v>
      </c>
      <c r="EA407" s="329">
        <v>1</v>
      </c>
      <c r="EB407" s="329">
        <v>1</v>
      </c>
      <c r="EC407" s="329"/>
      <c r="ED407" s="329"/>
      <c r="EE407" s="329"/>
      <c r="EF407" s="329"/>
      <c r="EG407" s="329"/>
      <c r="EH407" s="329"/>
      <c r="EI407" s="329"/>
      <c r="EJ407" s="329">
        <v>1</v>
      </c>
      <c r="EK407" s="329">
        <v>1</v>
      </c>
      <c r="EL407" s="329"/>
      <c r="EM407" s="329">
        <v>1</v>
      </c>
      <c r="EN407" s="329">
        <v>1</v>
      </c>
      <c r="EP407" s="329"/>
      <c r="ER407" s="329"/>
      <c r="ES407" s="329"/>
      <c r="ET407" s="329"/>
      <c r="EU407" s="329"/>
      <c r="EV407" s="329"/>
      <c r="EW407" s="329"/>
      <c r="EX407" s="329"/>
      <c r="EY407" s="329"/>
      <c r="EZ407" s="329"/>
      <c r="FA407" s="329"/>
      <c r="FB407" s="329"/>
      <c r="FD407" s="329"/>
      <c r="FE407" s="329"/>
      <c r="FF407" s="329"/>
      <c r="FG407" s="329"/>
      <c r="FH407" s="329"/>
      <c r="FI407" s="329"/>
      <c r="FJ407" s="329"/>
      <c r="FL407" s="329"/>
      <c r="FM407" s="329"/>
      <c r="FN407" s="144">
        <v>0</v>
      </c>
      <c r="FQ407">
        <v>0</v>
      </c>
      <c r="FR407" s="144">
        <v>0</v>
      </c>
      <c r="FS407" s="144">
        <v>0</v>
      </c>
      <c r="FT407" s="144">
        <v>0</v>
      </c>
      <c r="FU407" s="144">
        <v>0</v>
      </c>
      <c r="FV407" s="144">
        <v>0</v>
      </c>
      <c r="FW407" s="144">
        <v>0</v>
      </c>
      <c r="FX407" s="144">
        <v>0</v>
      </c>
      <c r="FY407" s="144">
        <v>0</v>
      </c>
      <c r="FZ407" s="144">
        <v>0</v>
      </c>
      <c r="GA407" s="144">
        <v>0</v>
      </c>
      <c r="GB407" s="329">
        <v>0</v>
      </c>
      <c r="GC407" s="329">
        <v>0</v>
      </c>
      <c r="GD407" s="329">
        <v>0</v>
      </c>
      <c r="GE407" s="329">
        <v>0</v>
      </c>
      <c r="GF407" s="329">
        <v>0</v>
      </c>
      <c r="GG407" s="329">
        <v>0</v>
      </c>
      <c r="GH407" s="329">
        <v>0</v>
      </c>
      <c r="GI407" s="329">
        <v>0</v>
      </c>
      <c r="GJ407" s="329">
        <v>1</v>
      </c>
      <c r="GK407" s="329">
        <v>2</v>
      </c>
      <c r="GL407" s="329">
        <v>0</v>
      </c>
      <c r="GM407" s="329">
        <v>0</v>
      </c>
      <c r="GN407" s="329">
        <v>0</v>
      </c>
      <c r="GO407" s="329">
        <v>0</v>
      </c>
      <c r="GP407" s="144">
        <v>1</v>
      </c>
      <c r="GQ407" s="329">
        <v>1</v>
      </c>
      <c r="GR407" s="144">
        <v>1</v>
      </c>
      <c r="GS407" s="329">
        <v>0</v>
      </c>
      <c r="GT407" s="329">
        <v>0</v>
      </c>
      <c r="GU407" s="329">
        <v>0</v>
      </c>
      <c r="GV407" s="144">
        <v>0</v>
      </c>
      <c r="GW407" s="144">
        <v>3</v>
      </c>
      <c r="GX407" s="144">
        <v>0</v>
      </c>
      <c r="GY407" s="144">
        <v>0</v>
      </c>
      <c r="GZ407" s="144">
        <v>1</v>
      </c>
      <c r="HA407" s="144">
        <v>1</v>
      </c>
      <c r="HB407" s="144">
        <v>0</v>
      </c>
      <c r="HC407" s="144">
        <v>0</v>
      </c>
      <c r="HD407" s="144">
        <v>0</v>
      </c>
      <c r="HE407" s="144">
        <v>1</v>
      </c>
      <c r="HF407" s="144">
        <v>1</v>
      </c>
      <c r="HG407" s="144">
        <v>1</v>
      </c>
      <c r="HH407" s="144">
        <v>1</v>
      </c>
      <c r="HI407" s="144">
        <v>0</v>
      </c>
      <c r="HJ407" s="144">
        <v>0</v>
      </c>
      <c r="HK407" s="144">
        <v>1</v>
      </c>
      <c r="HL407" s="144">
        <v>0</v>
      </c>
      <c r="HM407" s="144">
        <v>0</v>
      </c>
      <c r="HN407" s="144">
        <v>0</v>
      </c>
      <c r="HO407" s="144">
        <v>0</v>
      </c>
      <c r="HP407" s="144">
        <v>0</v>
      </c>
      <c r="HQ407" s="144">
        <v>0</v>
      </c>
      <c r="HR407" s="144">
        <v>0</v>
      </c>
      <c r="HS407" s="144">
        <v>0</v>
      </c>
      <c r="HT407" s="144">
        <v>0</v>
      </c>
      <c r="HU407" s="144">
        <v>0</v>
      </c>
      <c r="HV407" s="144">
        <v>0</v>
      </c>
      <c r="HW407" s="144">
        <v>0</v>
      </c>
      <c r="HX407" s="144">
        <v>0</v>
      </c>
      <c r="HY407" s="144">
        <v>0</v>
      </c>
      <c r="HZ407" s="144">
        <v>0</v>
      </c>
      <c r="IA407" s="144">
        <v>0</v>
      </c>
      <c r="IB407" s="144">
        <v>0</v>
      </c>
      <c r="IC407" s="144">
        <v>0</v>
      </c>
      <c r="ID407" s="144">
        <v>0</v>
      </c>
      <c r="IE407" s="144">
        <v>0</v>
      </c>
      <c r="IF407" s="144">
        <v>0</v>
      </c>
      <c r="IG407" s="144">
        <v>0</v>
      </c>
      <c r="IH407" s="144">
        <v>0</v>
      </c>
      <c r="II407" s="144">
        <v>0</v>
      </c>
      <c r="IJ407" s="144">
        <v>0</v>
      </c>
      <c r="IK407" s="144">
        <v>0</v>
      </c>
      <c r="IL407" s="144">
        <v>0</v>
      </c>
      <c r="IM407" s="144">
        <v>0</v>
      </c>
      <c r="IN407" s="341">
        <f t="shared" si="313"/>
        <v>0.5</v>
      </c>
      <c r="IO407" s="144">
        <v>1</v>
      </c>
      <c r="IP407" s="144">
        <v>1</v>
      </c>
      <c r="IQ407" s="144">
        <v>0</v>
      </c>
      <c r="IR407" s="144">
        <v>0</v>
      </c>
      <c r="IS407" s="144">
        <v>0</v>
      </c>
      <c r="IT407" s="144">
        <v>0</v>
      </c>
      <c r="IU407" s="144">
        <v>0</v>
      </c>
      <c r="IV407" s="144">
        <v>0</v>
      </c>
      <c r="IW407" s="144">
        <v>0</v>
      </c>
      <c r="IX407" s="144">
        <v>0</v>
      </c>
      <c r="IY407" s="144">
        <v>0</v>
      </c>
      <c r="IZ407" s="144">
        <v>0</v>
      </c>
      <c r="JA407" s="144">
        <v>0</v>
      </c>
      <c r="JB407" s="144">
        <v>0</v>
      </c>
      <c r="JC407" s="343">
        <f t="shared" si="314"/>
        <v>0</v>
      </c>
      <c r="JD407" s="144">
        <v>0</v>
      </c>
      <c r="JE407" s="144">
        <v>0</v>
      </c>
      <c r="JF407" s="362">
        <f t="shared" si="315"/>
        <v>0</v>
      </c>
      <c r="JG407" s="144">
        <v>0</v>
      </c>
      <c r="JH407" s="144">
        <v>0</v>
      </c>
      <c r="JI407" s="144">
        <v>0</v>
      </c>
      <c r="JJ407" s="144">
        <v>0</v>
      </c>
      <c r="JK407" s="144">
        <v>0</v>
      </c>
      <c r="JL407" s="144">
        <v>0</v>
      </c>
      <c r="JM407" s="144">
        <v>0</v>
      </c>
      <c r="JN407" s="341">
        <f t="shared" si="316"/>
        <v>0</v>
      </c>
      <c r="JO407" s="144">
        <v>0</v>
      </c>
      <c r="JP407" s="144">
        <v>0</v>
      </c>
      <c r="JQ407" s="144">
        <v>0</v>
      </c>
      <c r="JR407" s="144">
        <v>0</v>
      </c>
      <c r="JS407" s="144">
        <v>0</v>
      </c>
      <c r="JT407" s="144">
        <v>0</v>
      </c>
      <c r="JU407" s="144">
        <v>0</v>
      </c>
      <c r="JV407" s="341">
        <f t="shared" si="317"/>
        <v>0</v>
      </c>
      <c r="JW407" s="144">
        <v>0</v>
      </c>
      <c r="JX407" s="144">
        <v>0</v>
      </c>
      <c r="JY407" s="144">
        <v>0</v>
      </c>
      <c r="JZ407" s="144">
        <v>0</v>
      </c>
      <c r="KA407" s="144">
        <v>0</v>
      </c>
      <c r="KB407" s="144">
        <v>0</v>
      </c>
      <c r="KC407" s="144">
        <v>0</v>
      </c>
      <c r="KD407" s="144">
        <v>0</v>
      </c>
      <c r="KE407" s="144">
        <v>0</v>
      </c>
      <c r="KF407" s="144">
        <v>0</v>
      </c>
      <c r="KG407" s="144">
        <v>0</v>
      </c>
      <c r="KH407" s="144">
        <v>0</v>
      </c>
      <c r="KI407" s="144">
        <v>0</v>
      </c>
      <c r="KJ407" s="144">
        <v>0</v>
      </c>
      <c r="KK407" s="144">
        <v>0</v>
      </c>
      <c r="KL407" s="144">
        <v>0</v>
      </c>
      <c r="KM407" s="144">
        <v>0</v>
      </c>
      <c r="KN407" s="144">
        <v>0</v>
      </c>
      <c r="KO407" s="144">
        <v>0</v>
      </c>
      <c r="KP407" s="144">
        <v>0</v>
      </c>
      <c r="KQ407" s="144">
        <v>0</v>
      </c>
      <c r="KR407" s="144">
        <v>0</v>
      </c>
      <c r="KS407" s="144">
        <v>0</v>
      </c>
      <c r="KT407" s="144">
        <v>0</v>
      </c>
      <c r="KU407" s="144">
        <v>0</v>
      </c>
      <c r="KV407" s="144">
        <v>0</v>
      </c>
      <c r="KW407" s="144">
        <v>0</v>
      </c>
      <c r="KX407" s="144">
        <v>0</v>
      </c>
      <c r="KY407" s="144">
        <v>0</v>
      </c>
      <c r="KZ407" s="144">
        <v>0</v>
      </c>
      <c r="LA407" s="144">
        <v>0</v>
      </c>
      <c r="LB407" s="144">
        <v>0</v>
      </c>
      <c r="LC407" s="144">
        <v>0</v>
      </c>
      <c r="LD407" s="144">
        <v>0</v>
      </c>
      <c r="LE407" s="144">
        <v>0</v>
      </c>
      <c r="LF407" s="144">
        <v>0</v>
      </c>
      <c r="LG407" s="144">
        <v>0</v>
      </c>
      <c r="LH407" s="144">
        <v>0</v>
      </c>
      <c r="LI407" s="144">
        <v>0</v>
      </c>
      <c r="LJ407" s="144">
        <v>0</v>
      </c>
      <c r="LK407" s="144">
        <v>0</v>
      </c>
      <c r="LL407" s="144">
        <v>0</v>
      </c>
      <c r="LM407" s="144">
        <v>0</v>
      </c>
      <c r="LN407" s="144">
        <v>0</v>
      </c>
      <c r="LO407" s="144">
        <v>0</v>
      </c>
      <c r="LP407" s="144">
        <v>0</v>
      </c>
      <c r="LQ407" s="144">
        <v>0</v>
      </c>
      <c r="LR407" s="144">
        <v>0</v>
      </c>
      <c r="LS407" s="144">
        <v>0</v>
      </c>
      <c r="LT407" s="144">
        <v>0</v>
      </c>
      <c r="LU407" s="144">
        <v>0</v>
      </c>
      <c r="LV407" s="144">
        <v>0</v>
      </c>
      <c r="LW407" s="144">
        <v>0</v>
      </c>
      <c r="LX407" s="144">
        <v>0</v>
      </c>
      <c r="LY407" s="144">
        <v>0</v>
      </c>
      <c r="LZ407" s="144">
        <v>0</v>
      </c>
      <c r="MA407" s="144">
        <v>0</v>
      </c>
      <c r="MB407" s="144">
        <v>0</v>
      </c>
      <c r="MC407" s="144">
        <v>0</v>
      </c>
      <c r="MD407" s="144">
        <v>0</v>
      </c>
      <c r="ME407" s="144">
        <v>0</v>
      </c>
      <c r="MF407" s="144">
        <v>0</v>
      </c>
      <c r="MG407" s="144">
        <v>0</v>
      </c>
      <c r="MH407" s="144">
        <v>0</v>
      </c>
      <c r="MI407" s="144">
        <v>0</v>
      </c>
      <c r="MJ407" s="144">
        <v>0</v>
      </c>
      <c r="MK407" s="144">
        <v>0</v>
      </c>
      <c r="ML407" s="144">
        <v>0</v>
      </c>
      <c r="MM407" s="144">
        <v>0</v>
      </c>
      <c r="MN407" s="144">
        <v>0</v>
      </c>
      <c r="MO407" s="144">
        <v>0</v>
      </c>
      <c r="MP407" s="144">
        <v>0</v>
      </c>
      <c r="MQ407" s="144">
        <v>0</v>
      </c>
      <c r="MR407" s="144">
        <v>0</v>
      </c>
      <c r="MS407" s="144">
        <v>0</v>
      </c>
      <c r="MT407" s="144">
        <v>0</v>
      </c>
      <c r="MU407" s="144">
        <v>0</v>
      </c>
      <c r="MV407" s="144">
        <v>0</v>
      </c>
      <c r="MW407" s="144">
        <v>0</v>
      </c>
      <c r="MX407" s="144">
        <v>0</v>
      </c>
      <c r="MY407" s="144">
        <v>0</v>
      </c>
      <c r="MZ407" s="144">
        <v>0</v>
      </c>
      <c r="NA407" s="144">
        <v>0</v>
      </c>
      <c r="NB407" s="144">
        <v>0</v>
      </c>
      <c r="NC407" s="144">
        <v>0</v>
      </c>
      <c r="ND407" s="144">
        <v>0</v>
      </c>
      <c r="NE407" s="144">
        <v>0</v>
      </c>
      <c r="NF407" s="144">
        <v>0</v>
      </c>
      <c r="NG407" s="144">
        <v>0</v>
      </c>
      <c r="NH407" s="144">
        <v>0</v>
      </c>
      <c r="NI407" s="144">
        <v>0</v>
      </c>
      <c r="NJ407" s="144">
        <v>0</v>
      </c>
      <c r="NK407" s="144">
        <v>0</v>
      </c>
      <c r="NL407" s="144">
        <v>0</v>
      </c>
      <c r="NM407" s="144">
        <v>0</v>
      </c>
      <c r="NN407" s="144">
        <v>0</v>
      </c>
      <c r="NO407" s="144">
        <v>0</v>
      </c>
      <c r="NP407" s="144">
        <v>0</v>
      </c>
      <c r="NQ407" s="144">
        <v>0</v>
      </c>
      <c r="NR407" s="144">
        <v>0</v>
      </c>
      <c r="NS407" s="144">
        <v>0</v>
      </c>
      <c r="NT407" s="144">
        <v>0</v>
      </c>
      <c r="NU407" s="144">
        <v>0</v>
      </c>
      <c r="NV407" s="144">
        <v>0</v>
      </c>
      <c r="NW407" s="144">
        <v>0</v>
      </c>
      <c r="NX407" s="144">
        <v>0</v>
      </c>
      <c r="NY407" s="144">
        <v>0</v>
      </c>
      <c r="NZ407" s="144">
        <v>0</v>
      </c>
      <c r="OA407" s="144">
        <v>0</v>
      </c>
      <c r="OB407" s="144">
        <v>0</v>
      </c>
      <c r="OC407" s="144">
        <v>0</v>
      </c>
      <c r="OD407" s="144">
        <v>0</v>
      </c>
      <c r="OE407" s="144">
        <v>0</v>
      </c>
      <c r="OF407" s="144">
        <v>0</v>
      </c>
      <c r="OG407" s="144">
        <v>0</v>
      </c>
      <c r="OH407" s="144">
        <v>0</v>
      </c>
      <c r="OI407" s="144">
        <v>0</v>
      </c>
      <c r="OJ407" s="144">
        <v>0</v>
      </c>
      <c r="OK407" s="144">
        <v>0</v>
      </c>
      <c r="OL407" s="144">
        <v>0</v>
      </c>
      <c r="OM407" s="144">
        <v>0</v>
      </c>
      <c r="ON407" s="144">
        <v>0</v>
      </c>
      <c r="OO407" s="144">
        <v>0</v>
      </c>
      <c r="OP407" s="144">
        <v>0</v>
      </c>
      <c r="OQ407" s="144">
        <v>0</v>
      </c>
      <c r="OR407" s="144">
        <v>0</v>
      </c>
      <c r="OS407" s="144">
        <v>0</v>
      </c>
      <c r="OT407" s="144">
        <v>0</v>
      </c>
      <c r="OU407" s="144">
        <v>0</v>
      </c>
      <c r="OV407" s="144">
        <v>0</v>
      </c>
      <c r="OW407" s="144">
        <v>0</v>
      </c>
      <c r="OX407" s="473"/>
      <c r="OY407" s="473"/>
      <c r="OZ407" s="473"/>
      <c r="PA407" s="379">
        <v>0</v>
      </c>
    </row>
    <row r="408" spans="1:436" s="144" customFormat="1" x14ac:dyDescent="0.2">
      <c r="A408" s="55"/>
      <c r="B408" s="318">
        <v>24</v>
      </c>
      <c r="C408" s="319">
        <f t="shared" ca="1" si="312"/>
        <v>0</v>
      </c>
      <c r="D408" s="322"/>
      <c r="E408" s="322"/>
      <c r="F408" s="322"/>
      <c r="G408" s="144">
        <v>0</v>
      </c>
      <c r="H408" s="144">
        <v>0</v>
      </c>
      <c r="I408" s="343">
        <v>0</v>
      </c>
      <c r="J408" s="144">
        <v>0</v>
      </c>
      <c r="K408" s="144">
        <v>0</v>
      </c>
      <c r="L408" s="144">
        <v>0</v>
      </c>
      <c r="M408" s="144">
        <v>0</v>
      </c>
      <c r="N408" s="144">
        <v>0</v>
      </c>
      <c r="O408" s="144">
        <v>0</v>
      </c>
      <c r="P408" s="144">
        <v>0</v>
      </c>
      <c r="Q408" s="144">
        <v>0</v>
      </c>
      <c r="R408" s="144">
        <v>0</v>
      </c>
      <c r="S408" s="144">
        <v>0</v>
      </c>
      <c r="T408" s="144">
        <v>0</v>
      </c>
      <c r="U408" s="144">
        <v>0</v>
      </c>
      <c r="V408" s="144">
        <v>0</v>
      </c>
      <c r="W408" s="144">
        <v>0</v>
      </c>
      <c r="X408" s="144">
        <v>0</v>
      </c>
      <c r="Y408" s="144">
        <v>0</v>
      </c>
      <c r="Z408" s="144">
        <v>0</v>
      </c>
      <c r="AA408" s="144">
        <v>0</v>
      </c>
      <c r="AB408" s="144">
        <v>0</v>
      </c>
      <c r="AC408" s="144">
        <v>0</v>
      </c>
      <c r="AD408" s="144">
        <v>0</v>
      </c>
      <c r="AE408" s="144">
        <v>0</v>
      </c>
      <c r="AF408" s="144">
        <v>0</v>
      </c>
      <c r="AG408" s="144">
        <v>0</v>
      </c>
      <c r="AH408" s="144">
        <v>0</v>
      </c>
      <c r="AI408" s="144">
        <v>0</v>
      </c>
      <c r="AJ408" s="144">
        <v>0</v>
      </c>
      <c r="AK408" s="144">
        <v>0</v>
      </c>
      <c r="AL408" s="144">
        <v>0</v>
      </c>
      <c r="AM408" s="144">
        <v>0</v>
      </c>
      <c r="AN408" s="144">
        <v>0</v>
      </c>
      <c r="AO408" s="144">
        <v>0</v>
      </c>
      <c r="AP408" s="363">
        <v>0</v>
      </c>
      <c r="AQ408" s="144">
        <v>0</v>
      </c>
      <c r="AR408" s="144">
        <v>0</v>
      </c>
      <c r="AS408" s="144">
        <v>0</v>
      </c>
      <c r="AT408" s="144">
        <v>0</v>
      </c>
      <c r="AU408" s="144">
        <v>0</v>
      </c>
      <c r="AV408" s="144">
        <v>0</v>
      </c>
      <c r="AW408" s="144">
        <v>0</v>
      </c>
      <c r="AX408" s="144">
        <v>0</v>
      </c>
      <c r="AY408" s="144">
        <v>0</v>
      </c>
      <c r="AZ408" s="144">
        <v>0</v>
      </c>
      <c r="BA408" s="144">
        <v>0</v>
      </c>
      <c r="BB408" s="144">
        <v>0</v>
      </c>
      <c r="BC408" s="144">
        <v>0</v>
      </c>
      <c r="BD408" s="144">
        <v>0</v>
      </c>
      <c r="BE408" s="144">
        <v>0</v>
      </c>
      <c r="BF408" s="144">
        <v>0</v>
      </c>
      <c r="BG408" s="144">
        <v>0</v>
      </c>
      <c r="BH408" s="144">
        <v>0</v>
      </c>
      <c r="BI408" s="144">
        <v>0</v>
      </c>
      <c r="BJ408" s="144">
        <v>0</v>
      </c>
      <c r="BK408" s="144">
        <v>0</v>
      </c>
      <c r="BL408" s="144">
        <v>0</v>
      </c>
      <c r="BM408" s="144">
        <v>0</v>
      </c>
      <c r="BN408" s="144">
        <v>0</v>
      </c>
      <c r="BO408" s="144">
        <v>0</v>
      </c>
      <c r="BP408" s="144">
        <v>0</v>
      </c>
      <c r="BQ408" s="144">
        <v>0</v>
      </c>
      <c r="BR408" s="144">
        <v>0</v>
      </c>
      <c r="BS408" s="144">
        <v>0</v>
      </c>
      <c r="BT408" s="144">
        <v>0</v>
      </c>
      <c r="BU408" s="144">
        <v>0</v>
      </c>
      <c r="BV408" s="144">
        <v>0</v>
      </c>
      <c r="BW408" s="144">
        <v>0</v>
      </c>
      <c r="BX408" s="144">
        <v>0</v>
      </c>
      <c r="BY408" s="144">
        <v>0</v>
      </c>
      <c r="BZ408" s="144">
        <v>0</v>
      </c>
      <c r="CA408" s="144">
        <v>0</v>
      </c>
      <c r="CB408" s="144">
        <v>0</v>
      </c>
      <c r="CC408" s="329">
        <v>0</v>
      </c>
      <c r="CD408" s="329">
        <v>0</v>
      </c>
      <c r="CE408" s="329">
        <v>0</v>
      </c>
      <c r="CF408" s="329">
        <v>0</v>
      </c>
      <c r="CG408" s="144">
        <v>0</v>
      </c>
      <c r="CH408" s="144">
        <v>0</v>
      </c>
      <c r="CI408" s="329">
        <v>0</v>
      </c>
      <c r="CJ408" s="144">
        <v>0</v>
      </c>
      <c r="CK408" s="144">
        <v>0</v>
      </c>
      <c r="CL408" s="144">
        <v>0</v>
      </c>
      <c r="CM408" s="144">
        <v>0</v>
      </c>
      <c r="CN408" s="144">
        <v>0</v>
      </c>
      <c r="CO408" s="144">
        <v>0</v>
      </c>
      <c r="CP408" s="144">
        <v>0</v>
      </c>
      <c r="CQ408" s="144">
        <v>0</v>
      </c>
      <c r="CR408" s="144">
        <v>0</v>
      </c>
      <c r="CS408" s="144">
        <v>0</v>
      </c>
      <c r="CT408" s="144">
        <v>0</v>
      </c>
      <c r="CU408" s="144">
        <v>0</v>
      </c>
      <c r="CV408" s="144">
        <v>0</v>
      </c>
      <c r="CW408" s="144">
        <v>0</v>
      </c>
      <c r="CX408" s="144">
        <v>0</v>
      </c>
      <c r="CY408" s="144">
        <v>0</v>
      </c>
      <c r="CZ408" s="144">
        <v>0</v>
      </c>
      <c r="DA408" s="144">
        <v>0</v>
      </c>
      <c r="DB408" s="144">
        <v>0</v>
      </c>
      <c r="DC408" s="144">
        <v>0</v>
      </c>
      <c r="DD408" s="144">
        <v>0</v>
      </c>
      <c r="DE408" s="144">
        <v>0</v>
      </c>
      <c r="DF408" s="144">
        <v>0</v>
      </c>
      <c r="DG408" s="144">
        <v>0</v>
      </c>
      <c r="DH408" s="144">
        <v>0</v>
      </c>
      <c r="DI408" s="144">
        <v>0</v>
      </c>
      <c r="DJ408" s="144">
        <v>0</v>
      </c>
      <c r="DK408" s="144">
        <v>0</v>
      </c>
      <c r="DL408" s="144">
        <v>0</v>
      </c>
      <c r="DM408" s="144">
        <v>0</v>
      </c>
      <c r="DN408" s="144">
        <v>0</v>
      </c>
      <c r="DO408" s="144">
        <v>0</v>
      </c>
      <c r="DP408" s="144">
        <v>0</v>
      </c>
      <c r="DQ408" s="144">
        <v>0</v>
      </c>
      <c r="DR408" s="144">
        <v>0</v>
      </c>
      <c r="DS408" s="144">
        <v>0</v>
      </c>
      <c r="EA408" s="329"/>
      <c r="EB408" s="329"/>
      <c r="EC408" s="329"/>
      <c r="ED408" s="329"/>
      <c r="EE408" s="329"/>
      <c r="EF408" s="329"/>
      <c r="EG408" s="329"/>
      <c r="EH408" s="329"/>
      <c r="EI408" s="329"/>
      <c r="EJ408" s="329"/>
      <c r="EK408" s="329"/>
      <c r="EL408" s="329"/>
      <c r="EM408" s="329"/>
      <c r="EN408" s="329"/>
      <c r="EP408" s="329"/>
      <c r="ER408" s="329"/>
      <c r="ES408" s="329"/>
      <c r="ET408" s="329"/>
      <c r="EU408" s="329"/>
      <c r="EV408" s="329"/>
      <c r="EW408" s="329"/>
      <c r="EX408" s="329"/>
      <c r="EY408" s="329"/>
      <c r="EZ408" s="329"/>
      <c r="FA408" s="329"/>
      <c r="FB408" s="329"/>
      <c r="FD408" s="329"/>
      <c r="FE408" s="329"/>
      <c r="FF408" s="329"/>
      <c r="FG408" s="329"/>
      <c r="FH408" s="329"/>
      <c r="FI408" s="329"/>
      <c r="FJ408" s="329"/>
      <c r="FL408" s="329"/>
      <c r="FM408" s="329"/>
      <c r="FN408" s="144">
        <v>0</v>
      </c>
      <c r="FQ408">
        <v>0</v>
      </c>
      <c r="FR408" s="144">
        <v>0</v>
      </c>
      <c r="FS408" s="144">
        <v>0</v>
      </c>
      <c r="FT408" s="144">
        <v>0</v>
      </c>
      <c r="FU408" s="144">
        <v>0</v>
      </c>
      <c r="FV408" s="144">
        <v>0</v>
      </c>
      <c r="FW408" s="144">
        <v>0</v>
      </c>
      <c r="FX408" s="144">
        <v>0</v>
      </c>
      <c r="FY408" s="144">
        <v>0</v>
      </c>
      <c r="FZ408" s="144">
        <v>0</v>
      </c>
      <c r="GA408" s="144">
        <v>0</v>
      </c>
      <c r="GB408" s="329">
        <v>0</v>
      </c>
      <c r="GC408" s="329">
        <v>0</v>
      </c>
      <c r="GD408" s="329">
        <v>0</v>
      </c>
      <c r="GE408" s="329">
        <v>0</v>
      </c>
      <c r="GF408" s="329">
        <v>0</v>
      </c>
      <c r="GG408" s="329">
        <v>0</v>
      </c>
      <c r="GH408" s="329">
        <v>0</v>
      </c>
      <c r="GI408" s="329">
        <v>0</v>
      </c>
      <c r="GJ408" s="329">
        <v>0</v>
      </c>
      <c r="GK408" s="329">
        <v>0</v>
      </c>
      <c r="GL408" s="329">
        <v>0</v>
      </c>
      <c r="GM408" s="329">
        <v>0</v>
      </c>
      <c r="GN408" s="329">
        <v>0</v>
      </c>
      <c r="GO408" s="329">
        <v>0</v>
      </c>
      <c r="GP408" s="144">
        <v>0</v>
      </c>
      <c r="GQ408" s="329">
        <v>0</v>
      </c>
      <c r="GR408" s="144">
        <v>0</v>
      </c>
      <c r="GS408" s="329">
        <v>0</v>
      </c>
      <c r="GT408" s="329">
        <v>0</v>
      </c>
      <c r="GU408" s="329">
        <v>0</v>
      </c>
      <c r="GV408" s="144">
        <v>0</v>
      </c>
      <c r="GW408" s="144">
        <v>0</v>
      </c>
      <c r="GX408" s="144">
        <v>0</v>
      </c>
      <c r="GY408" s="144">
        <v>0</v>
      </c>
      <c r="GZ408" s="144">
        <v>0</v>
      </c>
      <c r="HA408" s="144">
        <v>0</v>
      </c>
      <c r="HB408" s="144">
        <v>0</v>
      </c>
      <c r="HC408" s="144">
        <v>0</v>
      </c>
      <c r="HD408" s="144">
        <v>0</v>
      </c>
      <c r="HE408" s="144">
        <v>0</v>
      </c>
      <c r="HF408" s="144">
        <v>0</v>
      </c>
      <c r="HG408" s="144">
        <v>0</v>
      </c>
      <c r="HH408" s="144">
        <v>0</v>
      </c>
      <c r="HI408" s="144">
        <v>0</v>
      </c>
      <c r="HJ408" s="144">
        <v>0</v>
      </c>
      <c r="HK408" s="144">
        <v>0</v>
      </c>
      <c r="HL408" s="144">
        <v>0</v>
      </c>
      <c r="HM408" s="144">
        <v>0</v>
      </c>
      <c r="HN408" s="144">
        <v>0</v>
      </c>
      <c r="HO408" s="144">
        <v>0</v>
      </c>
      <c r="HP408" s="144">
        <v>0</v>
      </c>
      <c r="HQ408" s="144">
        <v>0</v>
      </c>
      <c r="HR408" s="144">
        <v>0</v>
      </c>
      <c r="HS408" s="144">
        <v>0</v>
      </c>
      <c r="HT408" s="144">
        <v>0</v>
      </c>
      <c r="HU408" s="144">
        <v>0</v>
      </c>
      <c r="HV408" s="144">
        <v>0</v>
      </c>
      <c r="HW408" s="144">
        <v>0</v>
      </c>
      <c r="HX408" s="144">
        <v>0</v>
      </c>
      <c r="HY408" s="144">
        <v>0</v>
      </c>
      <c r="HZ408" s="144">
        <v>0</v>
      </c>
      <c r="IA408" s="144">
        <v>0</v>
      </c>
      <c r="IB408" s="144">
        <v>0</v>
      </c>
      <c r="IC408" s="144">
        <v>0</v>
      </c>
      <c r="ID408" s="144">
        <v>0</v>
      </c>
      <c r="IE408" s="144">
        <v>0</v>
      </c>
      <c r="IF408" s="144">
        <v>0</v>
      </c>
      <c r="IG408" s="144">
        <v>0</v>
      </c>
      <c r="IH408" s="144">
        <v>0</v>
      </c>
      <c r="II408" s="144">
        <v>0</v>
      </c>
      <c r="IJ408" s="144">
        <v>0</v>
      </c>
      <c r="IK408" s="144">
        <v>0</v>
      </c>
      <c r="IL408" s="144">
        <v>0</v>
      </c>
      <c r="IM408" s="144">
        <v>0</v>
      </c>
      <c r="IN408" s="341">
        <f t="shared" si="313"/>
        <v>0</v>
      </c>
      <c r="IO408" s="144">
        <v>0</v>
      </c>
      <c r="IP408" s="144">
        <v>0</v>
      </c>
      <c r="IQ408" s="144">
        <v>0</v>
      </c>
      <c r="IR408" s="144">
        <v>0</v>
      </c>
      <c r="IS408" s="144">
        <v>0</v>
      </c>
      <c r="IT408" s="144">
        <v>0</v>
      </c>
      <c r="IU408" s="144">
        <v>0</v>
      </c>
      <c r="IV408" s="144">
        <v>0</v>
      </c>
      <c r="IW408" s="144">
        <v>0</v>
      </c>
      <c r="IX408" s="144">
        <v>0</v>
      </c>
      <c r="IY408" s="144">
        <v>0</v>
      </c>
      <c r="IZ408" s="144">
        <v>0</v>
      </c>
      <c r="JA408" s="144">
        <v>0</v>
      </c>
      <c r="JB408" s="144">
        <v>0</v>
      </c>
      <c r="JC408" s="343">
        <f t="shared" si="314"/>
        <v>0</v>
      </c>
      <c r="JD408" s="144">
        <v>0</v>
      </c>
      <c r="JE408" s="144">
        <v>0</v>
      </c>
      <c r="JF408" s="362">
        <f t="shared" si="315"/>
        <v>0</v>
      </c>
      <c r="JG408" s="144">
        <v>0</v>
      </c>
      <c r="JH408" s="144">
        <v>0</v>
      </c>
      <c r="JI408" s="144">
        <v>0</v>
      </c>
      <c r="JJ408" s="144">
        <v>0</v>
      </c>
      <c r="JK408" s="144">
        <v>0</v>
      </c>
      <c r="JL408" s="144">
        <v>0</v>
      </c>
      <c r="JM408" s="144">
        <v>0</v>
      </c>
      <c r="JN408" s="341">
        <f t="shared" si="316"/>
        <v>0</v>
      </c>
      <c r="JO408" s="144">
        <v>0</v>
      </c>
      <c r="JP408" s="144">
        <v>0</v>
      </c>
      <c r="JQ408" s="144">
        <v>0</v>
      </c>
      <c r="JR408" s="144">
        <v>0</v>
      </c>
      <c r="JS408" s="144">
        <v>0</v>
      </c>
      <c r="JT408" s="144">
        <v>0</v>
      </c>
      <c r="JU408" s="144">
        <v>0</v>
      </c>
      <c r="JV408" s="341">
        <f t="shared" si="317"/>
        <v>0</v>
      </c>
      <c r="JW408" s="144">
        <v>0</v>
      </c>
      <c r="JX408" s="144">
        <v>0</v>
      </c>
      <c r="JY408" s="144">
        <v>0</v>
      </c>
      <c r="JZ408" s="144">
        <v>0</v>
      </c>
      <c r="KA408" s="144">
        <v>0</v>
      </c>
      <c r="KB408" s="144">
        <v>0</v>
      </c>
      <c r="KC408" s="144">
        <v>0</v>
      </c>
      <c r="KD408" s="144">
        <v>0</v>
      </c>
      <c r="KE408" s="144">
        <v>0</v>
      </c>
      <c r="KF408" s="144">
        <v>0</v>
      </c>
      <c r="KG408" s="144">
        <v>0</v>
      </c>
      <c r="KH408" s="144">
        <v>0</v>
      </c>
      <c r="KI408" s="144">
        <v>0</v>
      </c>
      <c r="KJ408" s="144">
        <v>0</v>
      </c>
      <c r="KK408" s="144">
        <v>0</v>
      </c>
      <c r="KL408" s="144">
        <v>0</v>
      </c>
      <c r="KM408" s="144">
        <v>0</v>
      </c>
      <c r="KN408" s="144">
        <v>0</v>
      </c>
      <c r="KO408" s="144">
        <v>0</v>
      </c>
      <c r="KP408" s="144">
        <v>0</v>
      </c>
      <c r="KQ408" s="144">
        <v>0</v>
      </c>
      <c r="KR408" s="144">
        <v>0</v>
      </c>
      <c r="KS408" s="144">
        <v>0</v>
      </c>
      <c r="KT408" s="144">
        <v>0</v>
      </c>
      <c r="KU408" s="144">
        <v>0</v>
      </c>
      <c r="KV408" s="144">
        <v>0</v>
      </c>
      <c r="KW408" s="144">
        <v>0</v>
      </c>
      <c r="KX408" s="144">
        <v>0</v>
      </c>
      <c r="KY408" s="144">
        <v>0</v>
      </c>
      <c r="KZ408" s="144">
        <v>0</v>
      </c>
      <c r="LA408" s="144">
        <v>0</v>
      </c>
      <c r="LB408" s="144">
        <v>0</v>
      </c>
      <c r="LC408" s="144">
        <v>0</v>
      </c>
      <c r="LD408" s="144">
        <v>0</v>
      </c>
      <c r="LE408" s="144">
        <v>0</v>
      </c>
      <c r="LF408" s="144">
        <v>0</v>
      </c>
      <c r="LG408" s="144">
        <v>0</v>
      </c>
      <c r="LH408" s="144">
        <v>0</v>
      </c>
      <c r="LI408" s="144">
        <v>0</v>
      </c>
      <c r="LJ408" s="144">
        <v>0</v>
      </c>
      <c r="LK408" s="144">
        <v>0</v>
      </c>
      <c r="LL408" s="144">
        <v>0</v>
      </c>
      <c r="LM408" s="144">
        <v>0</v>
      </c>
      <c r="LN408" s="144">
        <v>0</v>
      </c>
      <c r="LO408" s="144">
        <v>0</v>
      </c>
      <c r="LP408" s="144">
        <v>0</v>
      </c>
      <c r="LQ408" s="144">
        <v>0</v>
      </c>
      <c r="LR408" s="144">
        <v>0</v>
      </c>
      <c r="LS408" s="144">
        <v>0</v>
      </c>
      <c r="LT408" s="144">
        <v>0</v>
      </c>
      <c r="LU408" s="144">
        <v>0</v>
      </c>
      <c r="LV408" s="144">
        <v>0</v>
      </c>
      <c r="LW408" s="144">
        <v>0</v>
      </c>
      <c r="LX408" s="144">
        <v>0</v>
      </c>
      <c r="LY408" s="144">
        <v>0</v>
      </c>
      <c r="LZ408" s="144">
        <v>0</v>
      </c>
      <c r="MA408" s="144">
        <v>0</v>
      </c>
      <c r="MB408" s="144">
        <v>0</v>
      </c>
      <c r="MC408" s="144">
        <v>0</v>
      </c>
      <c r="MD408" s="144">
        <v>0</v>
      </c>
      <c r="ME408" s="144">
        <v>0</v>
      </c>
      <c r="MF408" s="144">
        <v>0</v>
      </c>
      <c r="MG408" s="144">
        <v>0</v>
      </c>
      <c r="MH408" s="144">
        <v>0</v>
      </c>
      <c r="MI408" s="144">
        <v>0</v>
      </c>
      <c r="MJ408" s="144">
        <v>0</v>
      </c>
      <c r="MK408" s="144">
        <v>0</v>
      </c>
      <c r="ML408" s="144">
        <v>0</v>
      </c>
      <c r="MM408" s="144">
        <v>0</v>
      </c>
      <c r="MN408" s="144">
        <v>0</v>
      </c>
      <c r="MO408" s="144">
        <v>0</v>
      </c>
      <c r="MP408" s="144">
        <v>0</v>
      </c>
      <c r="MQ408" s="144">
        <v>0</v>
      </c>
      <c r="MR408" s="144">
        <v>0</v>
      </c>
      <c r="MS408" s="144">
        <v>0</v>
      </c>
      <c r="MT408" s="144">
        <v>0</v>
      </c>
      <c r="MU408" s="144">
        <v>0</v>
      </c>
      <c r="MV408" s="144">
        <v>0</v>
      </c>
      <c r="MW408" s="144">
        <v>0</v>
      </c>
      <c r="MX408" s="144">
        <v>0</v>
      </c>
      <c r="MY408" s="144">
        <v>0</v>
      </c>
      <c r="MZ408" s="144">
        <v>0</v>
      </c>
      <c r="NA408" s="144">
        <v>0</v>
      </c>
      <c r="NB408" s="144">
        <v>0</v>
      </c>
      <c r="NC408" s="144">
        <v>0</v>
      </c>
      <c r="ND408" s="144">
        <v>0</v>
      </c>
      <c r="NE408" s="144">
        <v>0</v>
      </c>
      <c r="NF408" s="144">
        <v>0</v>
      </c>
      <c r="NG408" s="144">
        <v>0</v>
      </c>
      <c r="NH408" s="144">
        <v>0</v>
      </c>
      <c r="NI408" s="144">
        <v>0</v>
      </c>
      <c r="NJ408" s="144">
        <v>0</v>
      </c>
      <c r="NK408" s="144">
        <v>0</v>
      </c>
      <c r="NL408" s="144">
        <v>0</v>
      </c>
      <c r="NM408" s="144">
        <v>0</v>
      </c>
      <c r="NN408" s="144">
        <v>0</v>
      </c>
      <c r="NO408" s="144">
        <v>0</v>
      </c>
      <c r="NP408" s="144">
        <v>0</v>
      </c>
      <c r="NQ408" s="144">
        <v>0</v>
      </c>
      <c r="NR408" s="144">
        <v>0</v>
      </c>
      <c r="NS408" s="144">
        <v>0</v>
      </c>
      <c r="NT408" s="144">
        <v>0</v>
      </c>
      <c r="NU408" s="144">
        <v>0</v>
      </c>
      <c r="NV408" s="144">
        <v>0</v>
      </c>
      <c r="NW408" s="144">
        <v>0</v>
      </c>
      <c r="NX408" s="144">
        <v>0</v>
      </c>
      <c r="NY408" s="144">
        <v>0</v>
      </c>
      <c r="NZ408" s="144">
        <v>0</v>
      </c>
      <c r="OA408" s="144">
        <v>0</v>
      </c>
      <c r="OB408" s="144">
        <v>0</v>
      </c>
      <c r="OC408" s="144">
        <v>0</v>
      </c>
      <c r="OD408" s="144">
        <v>0</v>
      </c>
      <c r="OE408" s="144">
        <v>0</v>
      </c>
      <c r="OF408" s="144">
        <v>0</v>
      </c>
      <c r="OG408" s="144">
        <v>0</v>
      </c>
      <c r="OH408" s="144">
        <v>0</v>
      </c>
      <c r="OI408" s="144">
        <v>0</v>
      </c>
      <c r="OJ408" s="144">
        <v>0</v>
      </c>
      <c r="OK408" s="144">
        <v>0</v>
      </c>
      <c r="OL408" s="144">
        <v>0</v>
      </c>
      <c r="OM408" s="144">
        <v>0</v>
      </c>
      <c r="ON408" s="144">
        <v>0</v>
      </c>
      <c r="OO408" s="144">
        <v>0</v>
      </c>
      <c r="OP408" s="144">
        <v>0</v>
      </c>
      <c r="OQ408" s="144">
        <v>0</v>
      </c>
      <c r="OR408" s="144">
        <v>0</v>
      </c>
      <c r="OS408" s="144">
        <v>0</v>
      </c>
      <c r="OT408" s="144">
        <v>0</v>
      </c>
      <c r="OU408" s="144">
        <v>0</v>
      </c>
      <c r="OV408" s="144">
        <v>0</v>
      </c>
      <c r="OW408" s="144">
        <v>0</v>
      </c>
      <c r="OX408" s="473"/>
      <c r="OY408" s="473"/>
      <c r="OZ408" s="473"/>
      <c r="PA408" s="379">
        <v>0</v>
      </c>
    </row>
    <row r="409" spans="1:436" x14ac:dyDescent="0.2">
      <c r="B409" s="27" t="s">
        <v>45</v>
      </c>
      <c r="C409" s="174">
        <f ca="1">SUM(C385:C408)</f>
        <v>1</v>
      </c>
      <c r="D409" s="154"/>
      <c r="E409" s="154"/>
      <c r="F409" s="154"/>
      <c r="G409" s="325">
        <f t="shared" ref="G409:R409" si="318">SUM(G385:G408)</f>
        <v>2</v>
      </c>
      <c r="H409" s="325">
        <f t="shared" si="318"/>
        <v>4</v>
      </c>
      <c r="I409" s="325">
        <f t="shared" si="318"/>
        <v>3.5</v>
      </c>
      <c r="J409" s="325">
        <f t="shared" si="318"/>
        <v>3</v>
      </c>
      <c r="K409" s="325">
        <f t="shared" si="318"/>
        <v>4</v>
      </c>
      <c r="L409" s="325">
        <f t="shared" si="318"/>
        <v>5</v>
      </c>
      <c r="M409" s="325">
        <f t="shared" si="318"/>
        <v>5</v>
      </c>
      <c r="N409" s="325">
        <f t="shared" si="318"/>
        <v>5</v>
      </c>
      <c r="O409" s="325">
        <f t="shared" si="318"/>
        <v>5</v>
      </c>
      <c r="P409" s="325">
        <f t="shared" si="318"/>
        <v>5</v>
      </c>
      <c r="Q409" s="325">
        <f t="shared" si="318"/>
        <v>7</v>
      </c>
      <c r="R409" s="325">
        <f t="shared" si="318"/>
        <v>7</v>
      </c>
      <c r="S409" s="325">
        <f t="shared" ref="S409:CD409" si="319">SUM(S385:S408)</f>
        <v>7</v>
      </c>
      <c r="T409" s="325">
        <f t="shared" si="319"/>
        <v>6</v>
      </c>
      <c r="U409" s="325">
        <f t="shared" si="319"/>
        <v>6</v>
      </c>
      <c r="V409" s="325">
        <f t="shared" si="319"/>
        <v>6</v>
      </c>
      <c r="W409" s="325">
        <f t="shared" si="319"/>
        <v>6</v>
      </c>
      <c r="X409" s="325">
        <f t="shared" si="319"/>
        <v>5</v>
      </c>
      <c r="Y409" s="325">
        <f t="shared" si="319"/>
        <v>4</v>
      </c>
      <c r="Z409" s="325">
        <f t="shared" si="319"/>
        <v>4</v>
      </c>
      <c r="AA409" s="325">
        <f t="shared" si="319"/>
        <v>4</v>
      </c>
      <c r="AB409" s="325">
        <f t="shared" si="319"/>
        <v>4</v>
      </c>
      <c r="AC409" s="325">
        <f t="shared" si="319"/>
        <v>4</v>
      </c>
      <c r="AD409" s="325">
        <f t="shared" si="319"/>
        <v>3</v>
      </c>
      <c r="AE409" s="325">
        <f t="shared" si="319"/>
        <v>3</v>
      </c>
      <c r="AF409" s="325">
        <f t="shared" si="319"/>
        <v>3</v>
      </c>
      <c r="AG409" s="325">
        <f t="shared" si="319"/>
        <v>2</v>
      </c>
      <c r="AH409" s="325">
        <f t="shared" si="319"/>
        <v>2</v>
      </c>
      <c r="AI409" s="325">
        <f t="shared" si="319"/>
        <v>1</v>
      </c>
      <c r="AJ409" s="325">
        <f t="shared" si="319"/>
        <v>1</v>
      </c>
      <c r="AK409" s="325">
        <f t="shared" si="319"/>
        <v>0</v>
      </c>
      <c r="AL409" s="325">
        <f t="shared" si="319"/>
        <v>0</v>
      </c>
      <c r="AM409" s="325">
        <f t="shared" si="319"/>
        <v>2</v>
      </c>
      <c r="AN409" s="325">
        <f t="shared" si="319"/>
        <v>2</v>
      </c>
      <c r="AO409" s="325">
        <f t="shared" si="319"/>
        <v>4</v>
      </c>
      <c r="AP409" s="325">
        <f t="shared" si="319"/>
        <v>3.5</v>
      </c>
      <c r="AQ409" s="325">
        <f t="shared" si="319"/>
        <v>3</v>
      </c>
      <c r="AR409" s="325">
        <f t="shared" si="319"/>
        <v>3</v>
      </c>
      <c r="AS409" s="325">
        <f t="shared" si="319"/>
        <v>4</v>
      </c>
      <c r="AT409" s="325">
        <f t="shared" si="319"/>
        <v>5</v>
      </c>
      <c r="AU409" s="325">
        <f t="shared" si="319"/>
        <v>4</v>
      </c>
      <c r="AV409" s="325">
        <f t="shared" si="319"/>
        <v>4</v>
      </c>
      <c r="AW409" s="420">
        <f t="shared" si="319"/>
        <v>4</v>
      </c>
      <c r="AX409" s="420">
        <f t="shared" si="319"/>
        <v>4</v>
      </c>
      <c r="AY409" s="420">
        <f t="shared" si="319"/>
        <v>4</v>
      </c>
      <c r="AZ409" s="420">
        <f t="shared" si="319"/>
        <v>4</v>
      </c>
      <c r="BA409" s="420">
        <f t="shared" si="319"/>
        <v>3</v>
      </c>
      <c r="BB409" s="420">
        <f t="shared" si="319"/>
        <v>5</v>
      </c>
      <c r="BC409" s="420">
        <f t="shared" si="319"/>
        <v>4</v>
      </c>
      <c r="BD409" s="420">
        <f t="shared" si="319"/>
        <v>4</v>
      </c>
      <c r="BE409" s="420">
        <f t="shared" si="319"/>
        <v>6</v>
      </c>
      <c r="BF409" s="420">
        <f t="shared" si="319"/>
        <v>6</v>
      </c>
      <c r="BG409" s="325">
        <f t="shared" si="319"/>
        <v>7</v>
      </c>
      <c r="BH409" s="325">
        <f t="shared" si="319"/>
        <v>6</v>
      </c>
      <c r="BI409" s="325">
        <f t="shared" si="319"/>
        <v>7</v>
      </c>
      <c r="BJ409" s="325">
        <f t="shared" si="319"/>
        <v>8</v>
      </c>
      <c r="BK409" s="325">
        <f t="shared" si="319"/>
        <v>8</v>
      </c>
      <c r="BL409" s="325">
        <f t="shared" si="319"/>
        <v>8</v>
      </c>
      <c r="BM409" s="325">
        <f t="shared" si="319"/>
        <v>8</v>
      </c>
      <c r="BN409" s="325">
        <f t="shared" si="319"/>
        <v>8</v>
      </c>
      <c r="BO409" s="325">
        <f t="shared" si="319"/>
        <v>7</v>
      </c>
      <c r="BP409" s="325">
        <f t="shared" si="319"/>
        <v>4</v>
      </c>
      <c r="BQ409" s="325">
        <f t="shared" si="319"/>
        <v>2</v>
      </c>
      <c r="BR409" s="325">
        <f t="shared" si="319"/>
        <v>3</v>
      </c>
      <c r="BS409" s="325">
        <f t="shared" si="319"/>
        <v>4</v>
      </c>
      <c r="BT409" s="325">
        <f t="shared" si="319"/>
        <v>2</v>
      </c>
      <c r="BU409" s="325">
        <f t="shared" si="319"/>
        <v>3</v>
      </c>
      <c r="BV409" s="325">
        <f t="shared" si="319"/>
        <v>4</v>
      </c>
      <c r="BW409" s="325">
        <f t="shared" si="319"/>
        <v>2</v>
      </c>
      <c r="BX409" s="325">
        <f t="shared" si="319"/>
        <v>2</v>
      </c>
      <c r="BY409" s="325">
        <f t="shared" si="319"/>
        <v>1</v>
      </c>
      <c r="BZ409" s="325">
        <f t="shared" si="319"/>
        <v>1</v>
      </c>
      <c r="CA409" s="325">
        <f t="shared" si="319"/>
        <v>1</v>
      </c>
      <c r="CB409" s="325">
        <f t="shared" si="319"/>
        <v>1</v>
      </c>
      <c r="CC409" s="325">
        <f t="shared" si="319"/>
        <v>1</v>
      </c>
      <c r="CD409" s="325">
        <f t="shared" si="319"/>
        <v>2</v>
      </c>
      <c r="CE409" s="325">
        <f t="shared" ref="CE409:DQ409" si="320">SUM(CE385:CE408)</f>
        <v>3</v>
      </c>
      <c r="CF409" s="325">
        <f t="shared" si="320"/>
        <v>3</v>
      </c>
      <c r="CG409" s="325">
        <f t="shared" si="320"/>
        <v>2</v>
      </c>
      <c r="CH409" s="325">
        <f t="shared" si="320"/>
        <v>2</v>
      </c>
      <c r="CI409" s="325">
        <f t="shared" si="320"/>
        <v>1</v>
      </c>
      <c r="CJ409" s="325">
        <f t="shared" si="320"/>
        <v>1</v>
      </c>
      <c r="CK409" s="325">
        <f t="shared" si="320"/>
        <v>1</v>
      </c>
      <c r="CL409" s="325">
        <f t="shared" si="320"/>
        <v>1</v>
      </c>
      <c r="CM409" s="325">
        <f t="shared" si="320"/>
        <v>3</v>
      </c>
      <c r="CN409" s="325">
        <f t="shared" si="320"/>
        <v>2</v>
      </c>
      <c r="CO409" s="325">
        <f t="shared" si="320"/>
        <v>2</v>
      </c>
      <c r="CP409" s="325">
        <f t="shared" si="320"/>
        <v>2</v>
      </c>
      <c r="CQ409" s="325">
        <f t="shared" si="320"/>
        <v>2</v>
      </c>
      <c r="CR409" s="325">
        <f t="shared" si="320"/>
        <v>2</v>
      </c>
      <c r="CS409" s="325">
        <f t="shared" si="320"/>
        <v>3</v>
      </c>
      <c r="CT409" s="325">
        <f t="shared" si="320"/>
        <v>2</v>
      </c>
      <c r="CU409" s="325">
        <f t="shared" si="320"/>
        <v>1</v>
      </c>
      <c r="CV409" s="325">
        <f t="shared" si="320"/>
        <v>2</v>
      </c>
      <c r="CW409" s="325">
        <f t="shared" si="320"/>
        <v>1</v>
      </c>
      <c r="CX409" s="325">
        <f t="shared" si="320"/>
        <v>2</v>
      </c>
      <c r="CY409" s="325">
        <f t="shared" si="320"/>
        <v>2</v>
      </c>
      <c r="CZ409" s="325">
        <f t="shared" si="320"/>
        <v>2</v>
      </c>
      <c r="DA409" s="325">
        <f t="shared" si="320"/>
        <v>1</v>
      </c>
      <c r="DB409" s="325">
        <f t="shared" si="320"/>
        <v>1</v>
      </c>
      <c r="DC409" s="325">
        <f t="shared" si="320"/>
        <v>2</v>
      </c>
      <c r="DD409" s="325">
        <f t="shared" si="320"/>
        <v>2</v>
      </c>
      <c r="DE409" s="325">
        <f t="shared" si="320"/>
        <v>2</v>
      </c>
      <c r="DF409" s="325">
        <f t="shared" si="320"/>
        <v>3</v>
      </c>
      <c r="DG409" s="325">
        <f t="shared" si="320"/>
        <v>3</v>
      </c>
      <c r="DH409" s="325">
        <f t="shared" si="320"/>
        <v>2</v>
      </c>
      <c r="DI409" s="325">
        <f t="shared" si="320"/>
        <v>2</v>
      </c>
      <c r="DJ409" s="325">
        <f t="shared" si="320"/>
        <v>2</v>
      </c>
      <c r="DK409" s="325">
        <f t="shared" si="320"/>
        <v>1</v>
      </c>
      <c r="DL409" s="325">
        <f t="shared" si="320"/>
        <v>1</v>
      </c>
      <c r="DM409" s="325">
        <f t="shared" si="320"/>
        <v>1</v>
      </c>
      <c r="DN409" s="325">
        <f t="shared" si="320"/>
        <v>1</v>
      </c>
      <c r="DO409" s="325">
        <f t="shared" si="320"/>
        <v>2</v>
      </c>
      <c r="DP409" s="325">
        <f t="shared" si="320"/>
        <v>0</v>
      </c>
      <c r="DQ409" s="325">
        <f t="shared" si="320"/>
        <v>0</v>
      </c>
      <c r="DR409" s="396">
        <f t="shared" ref="DR409:DY409" si="321">SUM(DR385:DR408)</f>
        <v>0</v>
      </c>
      <c r="DS409" s="325">
        <f t="shared" si="321"/>
        <v>0</v>
      </c>
      <c r="DT409" s="325">
        <f t="shared" si="321"/>
        <v>0</v>
      </c>
      <c r="DU409" s="325">
        <f t="shared" si="321"/>
        <v>0</v>
      </c>
      <c r="DV409" s="325">
        <f t="shared" si="321"/>
        <v>0</v>
      </c>
      <c r="DW409" s="325">
        <f t="shared" si="321"/>
        <v>0</v>
      </c>
      <c r="DX409" s="325">
        <f t="shared" si="321"/>
        <v>0</v>
      </c>
      <c r="DY409" s="325">
        <f t="shared" si="321"/>
        <v>0</v>
      </c>
      <c r="DZ409" s="396">
        <f t="shared" ref="DZ409:ET409" si="322">SUM(DZ385:DZ408)</f>
        <v>0</v>
      </c>
      <c r="EA409" s="396">
        <f t="shared" si="322"/>
        <v>2</v>
      </c>
      <c r="EB409" s="396">
        <f t="shared" si="322"/>
        <v>2</v>
      </c>
      <c r="EC409" s="396">
        <f t="shared" si="322"/>
        <v>0</v>
      </c>
      <c r="ED409" s="396">
        <f t="shared" si="322"/>
        <v>0</v>
      </c>
      <c r="EE409" s="396">
        <f t="shared" si="322"/>
        <v>0</v>
      </c>
      <c r="EF409" s="396">
        <f t="shared" si="322"/>
        <v>1</v>
      </c>
      <c r="EG409" s="396">
        <f t="shared" si="322"/>
        <v>1</v>
      </c>
      <c r="EH409" s="396">
        <f t="shared" si="322"/>
        <v>3</v>
      </c>
      <c r="EI409" s="396">
        <f t="shared" si="322"/>
        <v>2</v>
      </c>
      <c r="EJ409" s="396">
        <f t="shared" si="322"/>
        <v>4</v>
      </c>
      <c r="EK409" s="396">
        <f t="shared" si="322"/>
        <v>5</v>
      </c>
      <c r="EL409" s="396">
        <f t="shared" si="322"/>
        <v>2</v>
      </c>
      <c r="EM409" s="396">
        <f t="shared" si="322"/>
        <v>2</v>
      </c>
      <c r="EN409" s="396">
        <f t="shared" si="322"/>
        <v>2</v>
      </c>
      <c r="EO409" s="396">
        <f t="shared" si="322"/>
        <v>1</v>
      </c>
      <c r="EP409" s="396">
        <f t="shared" si="322"/>
        <v>2</v>
      </c>
      <c r="EQ409" s="396">
        <f t="shared" si="322"/>
        <v>2</v>
      </c>
      <c r="ER409" s="396">
        <f t="shared" si="322"/>
        <v>2</v>
      </c>
      <c r="ES409" s="396">
        <f t="shared" si="322"/>
        <v>1</v>
      </c>
      <c r="ET409" s="396">
        <f t="shared" si="322"/>
        <v>1</v>
      </c>
      <c r="EU409" s="396">
        <f t="shared" ref="EU409:EZ409" si="323">SUM(EU385:EU408)</f>
        <v>1</v>
      </c>
      <c r="EV409" s="396">
        <f t="shared" si="323"/>
        <v>1</v>
      </c>
      <c r="EW409" s="396">
        <f t="shared" si="323"/>
        <v>1</v>
      </c>
      <c r="EX409" s="396">
        <f t="shared" si="323"/>
        <v>1</v>
      </c>
      <c r="EY409" s="400">
        <f t="shared" si="323"/>
        <v>1</v>
      </c>
      <c r="EZ409" s="396">
        <f t="shared" si="323"/>
        <v>1</v>
      </c>
      <c r="FA409" s="396">
        <f t="shared" ref="FA409:FF409" si="324">SUM(FA385:FA408)</f>
        <v>1</v>
      </c>
      <c r="FB409" s="400">
        <f t="shared" si="324"/>
        <v>1</v>
      </c>
      <c r="FC409" s="400">
        <f t="shared" si="324"/>
        <v>0</v>
      </c>
      <c r="FD409" s="396">
        <f t="shared" si="324"/>
        <v>1</v>
      </c>
      <c r="FE409" s="419">
        <f t="shared" si="324"/>
        <v>1</v>
      </c>
      <c r="FF409" s="396">
        <f t="shared" si="324"/>
        <v>1</v>
      </c>
      <c r="FG409" s="396">
        <f t="shared" ref="FG409:FN409" si="325">SUM(FG385:FG408)</f>
        <v>1</v>
      </c>
      <c r="FH409" s="396">
        <f t="shared" si="325"/>
        <v>1</v>
      </c>
      <c r="FI409" s="396">
        <f t="shared" si="325"/>
        <v>1</v>
      </c>
      <c r="FJ409" s="396">
        <f t="shared" si="325"/>
        <v>1</v>
      </c>
      <c r="FK409" s="396">
        <f t="shared" si="325"/>
        <v>1</v>
      </c>
      <c r="FL409" s="396">
        <f t="shared" si="325"/>
        <v>1</v>
      </c>
      <c r="FM409" s="396">
        <f t="shared" si="325"/>
        <v>1</v>
      </c>
      <c r="FN409" s="396">
        <f t="shared" si="325"/>
        <v>2</v>
      </c>
      <c r="FO409" s="396">
        <f t="shared" ref="FO409:HZ409" si="326">SUM(FO385:FO408)</f>
        <v>2</v>
      </c>
      <c r="FP409" s="396">
        <f t="shared" si="326"/>
        <v>1</v>
      </c>
      <c r="FQ409" s="396">
        <f t="shared" si="326"/>
        <v>0</v>
      </c>
      <c r="FR409" s="396">
        <f t="shared" si="326"/>
        <v>0</v>
      </c>
      <c r="FS409" s="396">
        <f t="shared" si="326"/>
        <v>0</v>
      </c>
      <c r="FT409" s="396">
        <f t="shared" si="326"/>
        <v>0</v>
      </c>
      <c r="FU409" s="396">
        <f t="shared" si="326"/>
        <v>0</v>
      </c>
      <c r="FV409" s="396">
        <f t="shared" si="326"/>
        <v>0</v>
      </c>
      <c r="FW409" s="396">
        <f t="shared" si="326"/>
        <v>0</v>
      </c>
      <c r="FX409" s="396">
        <f t="shared" si="326"/>
        <v>0</v>
      </c>
      <c r="FY409" s="396">
        <f t="shared" si="326"/>
        <v>1</v>
      </c>
      <c r="FZ409" s="396">
        <f t="shared" si="326"/>
        <v>1</v>
      </c>
      <c r="GA409" s="396">
        <f t="shared" si="326"/>
        <v>1</v>
      </c>
      <c r="GB409" s="396">
        <f t="shared" si="326"/>
        <v>1</v>
      </c>
      <c r="GC409" s="396">
        <f t="shared" si="326"/>
        <v>1</v>
      </c>
      <c r="GD409" s="396">
        <f t="shared" si="326"/>
        <v>1</v>
      </c>
      <c r="GE409" s="396">
        <f t="shared" si="326"/>
        <v>1</v>
      </c>
      <c r="GF409" s="396">
        <f t="shared" si="326"/>
        <v>0</v>
      </c>
      <c r="GG409" s="396">
        <f t="shared" si="326"/>
        <v>0</v>
      </c>
      <c r="GH409" s="396">
        <f t="shared" si="326"/>
        <v>1</v>
      </c>
      <c r="GI409" s="396">
        <f t="shared" si="326"/>
        <v>1</v>
      </c>
      <c r="GJ409" s="396">
        <f t="shared" si="326"/>
        <v>2</v>
      </c>
      <c r="GK409" s="396">
        <f t="shared" si="326"/>
        <v>3</v>
      </c>
      <c r="GL409" s="396">
        <f t="shared" si="326"/>
        <v>2</v>
      </c>
      <c r="GM409" s="396">
        <f t="shared" si="326"/>
        <v>4</v>
      </c>
      <c r="GN409" s="396">
        <f t="shared" si="326"/>
        <v>2</v>
      </c>
      <c r="GO409" s="396">
        <f t="shared" si="326"/>
        <v>2</v>
      </c>
      <c r="GP409" s="396">
        <f t="shared" si="326"/>
        <v>3</v>
      </c>
      <c r="GQ409" s="396">
        <f t="shared" si="326"/>
        <v>4</v>
      </c>
      <c r="GR409" s="396">
        <f t="shared" si="326"/>
        <v>4</v>
      </c>
      <c r="GS409" s="396">
        <f t="shared" si="326"/>
        <v>2</v>
      </c>
      <c r="GT409" s="396">
        <f t="shared" si="326"/>
        <v>3</v>
      </c>
      <c r="GU409" s="396">
        <f t="shared" si="326"/>
        <v>3</v>
      </c>
      <c r="GV409" s="396">
        <f t="shared" si="326"/>
        <v>2</v>
      </c>
      <c r="GW409" s="396">
        <f t="shared" si="326"/>
        <v>4</v>
      </c>
      <c r="GX409" s="396">
        <f t="shared" si="326"/>
        <v>1</v>
      </c>
      <c r="GY409" s="396">
        <f t="shared" si="326"/>
        <v>0</v>
      </c>
      <c r="GZ409" s="396">
        <f t="shared" si="326"/>
        <v>2</v>
      </c>
      <c r="HA409" s="396">
        <f t="shared" si="326"/>
        <v>2</v>
      </c>
      <c r="HB409" s="396">
        <f t="shared" si="326"/>
        <v>1</v>
      </c>
      <c r="HC409" s="396">
        <f t="shared" si="326"/>
        <v>2</v>
      </c>
      <c r="HD409" s="396">
        <f t="shared" si="326"/>
        <v>2</v>
      </c>
      <c r="HE409" s="396">
        <f t="shared" si="326"/>
        <v>4</v>
      </c>
      <c r="HF409" s="396">
        <f t="shared" si="326"/>
        <v>6</v>
      </c>
      <c r="HG409" s="396">
        <f t="shared" si="326"/>
        <v>9</v>
      </c>
      <c r="HH409" s="396">
        <f t="shared" si="326"/>
        <v>7</v>
      </c>
      <c r="HI409" s="396">
        <f t="shared" si="326"/>
        <v>5</v>
      </c>
      <c r="HJ409" s="396">
        <f t="shared" si="326"/>
        <v>4</v>
      </c>
      <c r="HK409" s="396">
        <f t="shared" si="326"/>
        <v>5</v>
      </c>
      <c r="HL409" s="396">
        <f t="shared" si="326"/>
        <v>2</v>
      </c>
      <c r="HM409" s="396">
        <f t="shared" si="326"/>
        <v>2</v>
      </c>
      <c r="HN409" s="396">
        <f t="shared" si="326"/>
        <v>3</v>
      </c>
      <c r="HO409" s="396">
        <f t="shared" si="326"/>
        <v>3</v>
      </c>
      <c r="HP409" s="396">
        <f t="shared" si="326"/>
        <v>2</v>
      </c>
      <c r="HQ409" s="396">
        <f t="shared" si="326"/>
        <v>1</v>
      </c>
      <c r="HR409" s="396">
        <f t="shared" si="326"/>
        <v>1</v>
      </c>
      <c r="HS409" s="396">
        <f t="shared" si="326"/>
        <v>0</v>
      </c>
      <c r="HT409" s="396">
        <f t="shared" si="326"/>
        <v>0</v>
      </c>
      <c r="HU409" s="396">
        <f t="shared" si="326"/>
        <v>0</v>
      </c>
      <c r="HV409" s="396">
        <f t="shared" si="326"/>
        <v>0</v>
      </c>
      <c r="HW409" s="396">
        <f t="shared" si="326"/>
        <v>0</v>
      </c>
      <c r="HX409" s="396">
        <f t="shared" si="326"/>
        <v>0</v>
      </c>
      <c r="HY409" s="396">
        <f t="shared" si="326"/>
        <v>0</v>
      </c>
      <c r="HZ409" s="396">
        <f t="shared" si="326"/>
        <v>0</v>
      </c>
      <c r="IA409" s="396">
        <f t="shared" ref="IA409:KL409" si="327">SUM(IA385:IA408)</f>
        <v>0</v>
      </c>
      <c r="IB409" s="396">
        <f t="shared" si="327"/>
        <v>0</v>
      </c>
      <c r="IC409" s="396">
        <f t="shared" si="327"/>
        <v>0</v>
      </c>
      <c r="ID409" s="396">
        <f t="shared" si="327"/>
        <v>0</v>
      </c>
      <c r="IE409" s="396">
        <f t="shared" si="327"/>
        <v>0</v>
      </c>
      <c r="IF409" s="396">
        <f t="shared" si="327"/>
        <v>1</v>
      </c>
      <c r="IG409" s="396">
        <f t="shared" si="327"/>
        <v>1</v>
      </c>
      <c r="IH409" s="396">
        <f t="shared" si="327"/>
        <v>4</v>
      </c>
      <c r="II409" s="396">
        <f t="shared" si="327"/>
        <v>10</v>
      </c>
      <c r="IJ409" s="396">
        <f t="shared" si="327"/>
        <v>13</v>
      </c>
      <c r="IK409" s="396">
        <f t="shared" si="327"/>
        <v>19</v>
      </c>
      <c r="IL409" s="396">
        <f t="shared" si="327"/>
        <v>20</v>
      </c>
      <c r="IM409" s="396">
        <f t="shared" si="327"/>
        <v>24</v>
      </c>
      <c r="IN409" s="442">
        <f t="shared" si="327"/>
        <v>33</v>
      </c>
      <c r="IO409" s="396">
        <f t="shared" si="327"/>
        <v>42</v>
      </c>
      <c r="IP409" s="396">
        <f t="shared" si="327"/>
        <v>42</v>
      </c>
      <c r="IQ409" s="396">
        <f t="shared" si="327"/>
        <v>42</v>
      </c>
      <c r="IR409" s="396">
        <f t="shared" si="327"/>
        <v>40</v>
      </c>
      <c r="IS409" s="396">
        <f t="shared" si="327"/>
        <v>46</v>
      </c>
      <c r="IT409" s="396">
        <f t="shared" si="327"/>
        <v>46</v>
      </c>
      <c r="IU409" s="396">
        <f t="shared" si="327"/>
        <v>43</v>
      </c>
      <c r="IV409" s="396">
        <f t="shared" si="327"/>
        <v>50</v>
      </c>
      <c r="IW409" s="396">
        <f t="shared" si="327"/>
        <v>50</v>
      </c>
      <c r="IX409" s="396">
        <f t="shared" si="327"/>
        <v>54</v>
      </c>
      <c r="IY409" s="396">
        <f t="shared" si="327"/>
        <v>61</v>
      </c>
      <c r="IZ409" s="396">
        <f t="shared" si="327"/>
        <v>65</v>
      </c>
      <c r="JA409" s="396">
        <f t="shared" si="327"/>
        <v>69</v>
      </c>
      <c r="JB409" s="396">
        <f t="shared" si="327"/>
        <v>80</v>
      </c>
      <c r="JC409" s="442">
        <f t="shared" si="327"/>
        <v>81</v>
      </c>
      <c r="JD409" s="396">
        <f t="shared" si="327"/>
        <v>82</v>
      </c>
      <c r="JE409" s="396">
        <f t="shared" si="327"/>
        <v>116</v>
      </c>
      <c r="JF409" s="454">
        <f t="shared" si="327"/>
        <v>117</v>
      </c>
      <c r="JG409" s="396">
        <f t="shared" si="327"/>
        <v>118</v>
      </c>
      <c r="JH409" s="396">
        <f t="shared" si="327"/>
        <v>117</v>
      </c>
      <c r="JI409" s="396">
        <f t="shared" si="327"/>
        <v>115</v>
      </c>
      <c r="JJ409" s="396">
        <f t="shared" si="327"/>
        <v>113</v>
      </c>
      <c r="JK409" s="396">
        <f t="shared" si="327"/>
        <v>115</v>
      </c>
      <c r="JL409" s="396">
        <f t="shared" si="327"/>
        <v>111</v>
      </c>
      <c r="JM409" s="396">
        <f t="shared" si="327"/>
        <v>113</v>
      </c>
      <c r="JN409" s="442">
        <f t="shared" si="327"/>
        <v>116</v>
      </c>
      <c r="JO409" s="396">
        <f t="shared" si="327"/>
        <v>119</v>
      </c>
      <c r="JP409" s="396">
        <f t="shared" si="327"/>
        <v>112</v>
      </c>
      <c r="JQ409" s="396">
        <f t="shared" si="327"/>
        <v>110</v>
      </c>
      <c r="JR409" s="396">
        <f t="shared" si="327"/>
        <v>107</v>
      </c>
      <c r="JS409" s="396">
        <f t="shared" si="327"/>
        <v>110</v>
      </c>
      <c r="JT409" s="396">
        <f t="shared" si="327"/>
        <v>111</v>
      </c>
      <c r="JU409" s="396">
        <f t="shared" si="327"/>
        <v>94</v>
      </c>
      <c r="JV409" s="442">
        <f t="shared" si="327"/>
        <v>99</v>
      </c>
      <c r="JW409" s="396">
        <f t="shared" si="327"/>
        <v>104</v>
      </c>
      <c r="JX409" s="396">
        <f t="shared" si="327"/>
        <v>108</v>
      </c>
      <c r="JY409" s="396">
        <f t="shared" si="327"/>
        <v>106</v>
      </c>
      <c r="JZ409" s="396">
        <f t="shared" si="327"/>
        <v>106</v>
      </c>
      <c r="KA409" s="396">
        <f t="shared" si="327"/>
        <v>108</v>
      </c>
      <c r="KB409" s="396">
        <f t="shared" si="327"/>
        <v>110</v>
      </c>
      <c r="KC409" s="396">
        <f t="shared" si="327"/>
        <v>105</v>
      </c>
      <c r="KD409" s="396">
        <f t="shared" si="327"/>
        <v>105</v>
      </c>
      <c r="KE409" s="396">
        <f t="shared" si="327"/>
        <v>106</v>
      </c>
      <c r="KF409" s="396">
        <f t="shared" si="327"/>
        <v>110</v>
      </c>
      <c r="KG409" s="396">
        <f t="shared" si="327"/>
        <v>109</v>
      </c>
      <c r="KH409" s="396">
        <f t="shared" si="327"/>
        <v>104</v>
      </c>
      <c r="KI409" s="396">
        <f t="shared" si="327"/>
        <v>105</v>
      </c>
      <c r="KJ409" s="396">
        <f t="shared" si="327"/>
        <v>110</v>
      </c>
      <c r="KK409" s="396">
        <f t="shared" si="327"/>
        <v>109</v>
      </c>
      <c r="KL409" s="396">
        <f t="shared" si="327"/>
        <v>96</v>
      </c>
      <c r="KM409" s="396">
        <f t="shared" ref="KM409:MX409" si="328">SUM(KM385:KM408)</f>
        <v>98</v>
      </c>
      <c r="KN409" s="396">
        <f t="shared" si="328"/>
        <v>100</v>
      </c>
      <c r="KO409" s="396">
        <f t="shared" si="328"/>
        <v>106</v>
      </c>
      <c r="KP409" s="396">
        <f t="shared" si="328"/>
        <v>104</v>
      </c>
      <c r="KQ409" s="396">
        <f t="shared" si="328"/>
        <v>104</v>
      </c>
      <c r="KR409" s="396">
        <f t="shared" si="328"/>
        <v>114</v>
      </c>
      <c r="KS409" s="396">
        <f t="shared" si="328"/>
        <v>120</v>
      </c>
      <c r="KT409" s="396">
        <f t="shared" si="328"/>
        <v>128</v>
      </c>
      <c r="KU409" s="396">
        <f t="shared" si="328"/>
        <v>121</v>
      </c>
      <c r="KV409" s="396">
        <f t="shared" si="328"/>
        <v>119</v>
      </c>
      <c r="KW409" s="396">
        <f t="shared" si="328"/>
        <v>116</v>
      </c>
      <c r="KX409" s="396">
        <f t="shared" si="328"/>
        <v>109</v>
      </c>
      <c r="KY409" s="396">
        <f t="shared" si="328"/>
        <v>93</v>
      </c>
      <c r="KZ409" s="396">
        <f t="shared" si="328"/>
        <v>4</v>
      </c>
      <c r="LA409" s="396">
        <f t="shared" si="328"/>
        <v>3</v>
      </c>
      <c r="LB409" s="396">
        <f t="shared" si="328"/>
        <v>4</v>
      </c>
      <c r="LC409" s="396">
        <f t="shared" si="328"/>
        <v>3</v>
      </c>
      <c r="LD409" s="396">
        <f t="shared" si="328"/>
        <v>2</v>
      </c>
      <c r="LE409" s="396">
        <f t="shared" si="328"/>
        <v>2</v>
      </c>
      <c r="LF409" s="396">
        <f t="shared" si="328"/>
        <v>1</v>
      </c>
      <c r="LG409" s="396">
        <f t="shared" si="328"/>
        <v>1</v>
      </c>
      <c r="LH409" s="396">
        <f t="shared" si="328"/>
        <v>1</v>
      </c>
      <c r="LI409" s="396">
        <f t="shared" si="328"/>
        <v>3</v>
      </c>
      <c r="LJ409" s="396">
        <f t="shared" si="328"/>
        <v>2</v>
      </c>
      <c r="LK409" s="396">
        <f t="shared" si="328"/>
        <v>2</v>
      </c>
      <c r="LL409" s="396">
        <f t="shared" si="328"/>
        <v>2</v>
      </c>
      <c r="LM409" s="396">
        <f t="shared" si="328"/>
        <v>2</v>
      </c>
      <c r="LN409" s="396">
        <f t="shared" si="328"/>
        <v>2</v>
      </c>
      <c r="LO409" s="396">
        <f t="shared" si="328"/>
        <v>2</v>
      </c>
      <c r="LP409" s="396">
        <f t="shared" si="328"/>
        <v>2</v>
      </c>
      <c r="LQ409" s="396">
        <f t="shared" si="328"/>
        <v>2</v>
      </c>
      <c r="LR409" s="396">
        <f t="shared" si="328"/>
        <v>2</v>
      </c>
      <c r="LS409" s="396">
        <f t="shared" si="328"/>
        <v>2</v>
      </c>
      <c r="LT409" s="396">
        <f t="shared" si="328"/>
        <v>2</v>
      </c>
      <c r="LU409" s="396">
        <f t="shared" si="328"/>
        <v>2</v>
      </c>
      <c r="LV409" s="396">
        <f t="shared" si="328"/>
        <v>2</v>
      </c>
      <c r="LW409" s="396">
        <f t="shared" si="328"/>
        <v>3</v>
      </c>
      <c r="LX409" s="396">
        <f t="shared" si="328"/>
        <v>3</v>
      </c>
      <c r="LY409" s="396">
        <f t="shared" si="328"/>
        <v>3</v>
      </c>
      <c r="LZ409" s="396">
        <f t="shared" si="328"/>
        <v>3</v>
      </c>
      <c r="MA409" s="396">
        <f t="shared" si="328"/>
        <v>3</v>
      </c>
      <c r="MB409" s="396">
        <f t="shared" si="328"/>
        <v>4</v>
      </c>
      <c r="MC409" s="396">
        <f t="shared" si="328"/>
        <v>3</v>
      </c>
      <c r="MD409" s="396">
        <f t="shared" si="328"/>
        <v>0</v>
      </c>
      <c r="ME409" s="396">
        <f t="shared" si="328"/>
        <v>3</v>
      </c>
      <c r="MF409" s="396">
        <f t="shared" si="328"/>
        <v>2</v>
      </c>
      <c r="MG409" s="396">
        <f t="shared" si="328"/>
        <v>3</v>
      </c>
      <c r="MH409" s="396">
        <f t="shared" si="328"/>
        <v>2</v>
      </c>
      <c r="MI409" s="396">
        <f t="shared" si="328"/>
        <v>2</v>
      </c>
      <c r="MJ409" s="396">
        <f t="shared" si="328"/>
        <v>2</v>
      </c>
      <c r="MK409" s="396">
        <f t="shared" si="328"/>
        <v>1</v>
      </c>
      <c r="ML409" s="396">
        <f t="shared" si="328"/>
        <v>2</v>
      </c>
      <c r="MM409" s="396">
        <f t="shared" si="328"/>
        <v>2</v>
      </c>
      <c r="MN409" s="396">
        <f t="shared" si="328"/>
        <v>2</v>
      </c>
      <c r="MO409" s="396">
        <f t="shared" si="328"/>
        <v>2</v>
      </c>
      <c r="MP409" s="396">
        <f t="shared" ref="MP409" si="329">SUM(MP385:MP408)</f>
        <v>3</v>
      </c>
      <c r="MQ409" s="396">
        <f t="shared" si="328"/>
        <v>2</v>
      </c>
      <c r="MR409" s="396">
        <f t="shared" si="328"/>
        <v>6</v>
      </c>
      <c r="MS409" s="396">
        <f t="shared" si="328"/>
        <v>6</v>
      </c>
      <c r="MT409" s="396">
        <f t="shared" si="328"/>
        <v>7</v>
      </c>
      <c r="MU409" s="396">
        <f t="shared" si="328"/>
        <v>6</v>
      </c>
      <c r="MV409" s="396">
        <f t="shared" si="328"/>
        <v>7</v>
      </c>
      <c r="MW409" s="396">
        <f t="shared" si="328"/>
        <v>7</v>
      </c>
      <c r="MX409" s="396">
        <f t="shared" si="328"/>
        <v>7</v>
      </c>
      <c r="MY409" s="396">
        <f t="shared" ref="MY409:PJ409" si="330">SUM(MY385:MY408)</f>
        <v>5</v>
      </c>
      <c r="MZ409" s="396">
        <f t="shared" si="330"/>
        <v>2</v>
      </c>
      <c r="NA409" s="396">
        <f t="shared" si="330"/>
        <v>2</v>
      </c>
      <c r="NB409" s="396">
        <f t="shared" si="330"/>
        <v>2</v>
      </c>
      <c r="NC409" s="396">
        <f t="shared" si="330"/>
        <v>2</v>
      </c>
      <c r="ND409" s="396">
        <f t="shared" si="330"/>
        <v>0</v>
      </c>
      <c r="NE409" s="396">
        <f t="shared" si="330"/>
        <v>0</v>
      </c>
      <c r="NF409" s="396">
        <f t="shared" si="330"/>
        <v>0</v>
      </c>
      <c r="NG409" s="396">
        <f t="shared" si="330"/>
        <v>0</v>
      </c>
      <c r="NH409" s="396">
        <f t="shared" si="330"/>
        <v>0</v>
      </c>
      <c r="NI409" s="396">
        <f t="shared" si="330"/>
        <v>0</v>
      </c>
      <c r="NJ409" s="396">
        <f t="shared" si="330"/>
        <v>0</v>
      </c>
      <c r="NK409" s="396">
        <f t="shared" si="330"/>
        <v>0</v>
      </c>
      <c r="NL409" s="396">
        <f t="shared" si="330"/>
        <v>0</v>
      </c>
      <c r="NM409" s="396">
        <f t="shared" si="330"/>
        <v>1</v>
      </c>
      <c r="NN409" s="396">
        <f t="shared" si="330"/>
        <v>1</v>
      </c>
      <c r="NO409" s="396">
        <f t="shared" si="330"/>
        <v>1</v>
      </c>
      <c r="NP409" s="396">
        <f t="shared" si="330"/>
        <v>1</v>
      </c>
      <c r="NQ409" s="396">
        <f t="shared" si="330"/>
        <v>2</v>
      </c>
      <c r="NR409" s="396">
        <f t="shared" si="330"/>
        <v>3</v>
      </c>
      <c r="NS409" s="396">
        <f t="shared" si="330"/>
        <v>4</v>
      </c>
      <c r="NT409" s="396">
        <f t="shared" si="330"/>
        <v>5</v>
      </c>
      <c r="NU409" s="396">
        <f t="shared" si="330"/>
        <v>4</v>
      </c>
      <c r="NV409" s="396">
        <f t="shared" si="330"/>
        <v>4</v>
      </c>
      <c r="NW409" s="396">
        <f t="shared" si="330"/>
        <v>4</v>
      </c>
      <c r="NX409" s="396">
        <f t="shared" si="330"/>
        <v>4</v>
      </c>
      <c r="NY409" s="396">
        <f t="shared" si="330"/>
        <v>4</v>
      </c>
      <c r="NZ409" s="396">
        <f t="shared" si="330"/>
        <v>2</v>
      </c>
      <c r="OA409" s="396">
        <f t="shared" si="330"/>
        <v>2</v>
      </c>
      <c r="OB409" s="396">
        <f t="shared" si="330"/>
        <v>2</v>
      </c>
      <c r="OC409" s="396">
        <f t="shared" si="330"/>
        <v>1</v>
      </c>
      <c r="OD409" s="396">
        <f t="shared" si="330"/>
        <v>1</v>
      </c>
      <c r="OE409" s="396">
        <f t="shared" si="330"/>
        <v>1</v>
      </c>
      <c r="OF409" s="396">
        <f t="shared" si="330"/>
        <v>1</v>
      </c>
      <c r="OG409" s="396">
        <f t="shared" si="330"/>
        <v>0</v>
      </c>
      <c r="OH409" s="396">
        <f t="shared" si="330"/>
        <v>0</v>
      </c>
      <c r="OI409" s="396">
        <f t="shared" si="330"/>
        <v>0</v>
      </c>
      <c r="OJ409" s="396">
        <f t="shared" si="330"/>
        <v>0</v>
      </c>
      <c r="OK409" s="396">
        <f t="shared" si="330"/>
        <v>0</v>
      </c>
      <c r="OL409" s="396">
        <f t="shared" si="330"/>
        <v>0</v>
      </c>
      <c r="OM409" s="396">
        <f t="shared" si="330"/>
        <v>1</v>
      </c>
      <c r="ON409" s="396">
        <f t="shared" si="330"/>
        <v>1</v>
      </c>
      <c r="OO409" s="396">
        <f t="shared" si="330"/>
        <v>1</v>
      </c>
      <c r="OP409" s="396">
        <f t="shared" si="330"/>
        <v>1</v>
      </c>
      <c r="OQ409" s="396">
        <f t="shared" si="330"/>
        <v>1</v>
      </c>
      <c r="OR409" s="396">
        <f t="shared" si="330"/>
        <v>1</v>
      </c>
      <c r="OS409" s="396">
        <f t="shared" si="330"/>
        <v>1</v>
      </c>
      <c r="OT409" s="396">
        <f t="shared" si="330"/>
        <v>1</v>
      </c>
      <c r="OU409" s="396">
        <f t="shared" si="330"/>
        <v>1</v>
      </c>
      <c r="OV409" s="396">
        <f t="shared" si="330"/>
        <v>1</v>
      </c>
      <c r="OW409" s="396">
        <f t="shared" si="330"/>
        <v>1</v>
      </c>
      <c r="OX409" s="396">
        <f t="shared" si="330"/>
        <v>1</v>
      </c>
      <c r="OY409" s="396">
        <f t="shared" si="330"/>
        <v>1</v>
      </c>
      <c r="OZ409" s="396">
        <f t="shared" si="330"/>
        <v>1</v>
      </c>
      <c r="PA409" s="396">
        <f t="shared" si="330"/>
        <v>0</v>
      </c>
      <c r="PB409" s="396">
        <f t="shared" si="330"/>
        <v>1</v>
      </c>
      <c r="PC409" s="396">
        <f t="shared" si="330"/>
        <v>1</v>
      </c>
      <c r="PD409" s="396">
        <f t="shared" si="330"/>
        <v>1</v>
      </c>
      <c r="PE409" s="396">
        <f t="shared" si="330"/>
        <v>0</v>
      </c>
      <c r="PF409" s="396">
        <f t="shared" si="330"/>
        <v>0</v>
      </c>
      <c r="PG409" s="396">
        <f t="shared" si="330"/>
        <v>0</v>
      </c>
      <c r="PH409" s="396">
        <f t="shared" si="330"/>
        <v>0</v>
      </c>
      <c r="PI409" s="396">
        <f t="shared" si="330"/>
        <v>0</v>
      </c>
      <c r="PJ409" s="396">
        <f t="shared" si="330"/>
        <v>0</v>
      </c>
      <c r="PK409" s="396">
        <f t="shared" ref="PK409:PT409" si="331">SUM(PK385:PK408)</f>
        <v>0</v>
      </c>
      <c r="PL409" s="396">
        <f t="shared" si="331"/>
        <v>0</v>
      </c>
      <c r="PM409" s="396">
        <f t="shared" si="331"/>
        <v>0</v>
      </c>
      <c r="PN409" s="396">
        <f t="shared" si="331"/>
        <v>0</v>
      </c>
      <c r="PO409" s="396">
        <f t="shared" si="331"/>
        <v>0</v>
      </c>
      <c r="PP409" s="396">
        <f t="shared" si="331"/>
        <v>0</v>
      </c>
      <c r="PQ409" s="396">
        <f t="shared" si="331"/>
        <v>0</v>
      </c>
      <c r="PR409" s="396">
        <f t="shared" si="331"/>
        <v>0</v>
      </c>
      <c r="PS409" s="396">
        <f t="shared" si="331"/>
        <v>0</v>
      </c>
      <c r="PT409" s="396">
        <f t="shared" si="331"/>
        <v>0</v>
      </c>
    </row>
    <row r="410" spans="1:436" s="144" customFormat="1" x14ac:dyDescent="0.2">
      <c r="A410" s="55"/>
      <c r="B410" s="1"/>
      <c r="C410" s="173"/>
      <c r="D410" s="154"/>
      <c r="E410" s="154"/>
      <c r="F410" s="154"/>
      <c r="G410" s="333"/>
      <c r="H410" s="333"/>
      <c r="I410" s="333"/>
      <c r="J410" s="333"/>
      <c r="K410" s="333"/>
      <c r="L410" s="333"/>
      <c r="M410" s="333"/>
      <c r="N410" s="333"/>
      <c r="O410" s="333"/>
      <c r="P410" s="333"/>
      <c r="Q410" s="333"/>
      <c r="R410" s="333"/>
      <c r="S410" s="333"/>
      <c r="T410" s="333"/>
      <c r="U410" s="333"/>
      <c r="V410" s="333"/>
      <c r="W410" s="333"/>
      <c r="X410" s="333"/>
      <c r="Y410" s="333"/>
      <c r="Z410" s="333"/>
      <c r="AA410" s="333"/>
      <c r="AB410" s="333"/>
      <c r="AC410" s="333"/>
      <c r="AD410" s="333"/>
      <c r="AE410" s="333"/>
      <c r="AF410" s="333"/>
      <c r="AG410" s="333"/>
      <c r="AH410" s="333"/>
      <c r="AI410" s="333"/>
      <c r="AJ410" s="333"/>
      <c r="AK410" s="333"/>
      <c r="AL410" s="333"/>
      <c r="AM410" s="333"/>
      <c r="AN410" s="333"/>
      <c r="AO410" s="333"/>
      <c r="AP410" s="333"/>
      <c r="AQ410" s="333"/>
      <c r="AR410" s="333"/>
      <c r="AS410" s="333"/>
      <c r="AT410" s="333"/>
      <c r="AU410" s="333"/>
      <c r="AV410" s="333"/>
      <c r="AW410" s="333"/>
      <c r="AX410" s="333"/>
      <c r="AY410" s="333"/>
      <c r="AZ410" s="333"/>
      <c r="BA410" s="333"/>
      <c r="BB410" s="333"/>
      <c r="BC410" s="333"/>
      <c r="BD410" s="333"/>
      <c r="BE410" s="333"/>
      <c r="BF410" s="333"/>
      <c r="BG410" s="333"/>
      <c r="BH410" s="333"/>
      <c r="BI410" s="333"/>
      <c r="BJ410" s="333"/>
      <c r="BK410" s="333"/>
      <c r="BL410" s="333"/>
      <c r="BM410" s="333"/>
      <c r="BN410" s="333"/>
      <c r="BO410" s="333"/>
      <c r="BP410" s="333"/>
      <c r="BQ410" s="333"/>
      <c r="BR410" s="333"/>
      <c r="BS410" s="333"/>
      <c r="BT410" s="333"/>
      <c r="BU410" s="333"/>
      <c r="BV410" s="333"/>
      <c r="BW410" s="333"/>
      <c r="BX410" s="333"/>
      <c r="BY410" s="333"/>
      <c r="BZ410" s="333"/>
      <c r="CA410" s="333"/>
      <c r="CB410" s="333"/>
      <c r="CC410" s="333"/>
      <c r="CD410" s="333"/>
      <c r="CE410" s="333"/>
      <c r="CF410" s="333"/>
      <c r="CG410" s="333"/>
      <c r="CH410" s="333"/>
      <c r="CI410" s="333"/>
      <c r="CJ410" s="333"/>
      <c r="CK410" s="333"/>
      <c r="CL410" s="333"/>
      <c r="CM410" s="333"/>
      <c r="CN410" s="333"/>
      <c r="CO410" s="333"/>
      <c r="CP410" s="333"/>
      <c r="CQ410" s="333"/>
      <c r="CR410" s="333"/>
      <c r="CS410" s="333"/>
      <c r="CT410" s="333"/>
      <c r="CU410" s="333"/>
      <c r="CV410" s="345"/>
      <c r="CW410" s="345"/>
      <c r="CX410" s="345"/>
      <c r="CY410" s="345"/>
      <c r="CZ410" s="345"/>
      <c r="DA410" s="345"/>
      <c r="DB410" s="345"/>
      <c r="DC410" s="345"/>
      <c r="DD410" s="345"/>
      <c r="DE410" s="345"/>
      <c r="DF410" s="345"/>
      <c r="DG410" s="333"/>
      <c r="DH410" s="333"/>
      <c r="DI410" s="333"/>
      <c r="DJ410" s="333"/>
      <c r="DK410" s="333"/>
      <c r="DL410" s="333"/>
      <c r="DM410" s="333"/>
      <c r="DN410" s="333"/>
      <c r="DO410" s="333"/>
      <c r="DP410" s="333"/>
      <c r="DQ410" s="333"/>
      <c r="DR410" s="333"/>
      <c r="DS410" s="333"/>
      <c r="DT410" s="333"/>
      <c r="DU410" s="333"/>
      <c r="DV410" s="333"/>
      <c r="DW410" s="333"/>
      <c r="DX410" s="333"/>
      <c r="DY410" s="333"/>
      <c r="DZ410" s="333"/>
      <c r="EA410" s="333"/>
      <c r="EB410" s="333"/>
      <c r="EC410" s="333"/>
      <c r="ED410" s="333"/>
      <c r="EE410" s="333"/>
      <c r="EF410" s="333"/>
      <c r="EG410" s="333"/>
      <c r="EH410" s="333"/>
      <c r="EI410" s="333"/>
      <c r="EJ410" s="333"/>
      <c r="EK410" s="333"/>
      <c r="EL410" s="333"/>
      <c r="EM410" s="333"/>
      <c r="EN410" s="333"/>
      <c r="EO410" s="333"/>
      <c r="EP410" s="333"/>
      <c r="EQ410" s="333"/>
      <c r="ER410" s="333"/>
      <c r="ES410" s="333"/>
      <c r="ET410" s="333"/>
      <c r="EU410" s="333"/>
      <c r="EV410" s="333"/>
      <c r="EW410" s="333"/>
      <c r="EX410" s="333"/>
      <c r="EY410" s="333"/>
      <c r="EZ410" s="333"/>
      <c r="FA410" s="333"/>
      <c r="FB410" s="333"/>
      <c r="FC410" s="333"/>
      <c r="FD410" s="333"/>
      <c r="FE410" s="333"/>
      <c r="FF410" s="333"/>
      <c r="FI410" s="343"/>
      <c r="FX410" s="142"/>
      <c r="FY410" s="142"/>
      <c r="FZ410" s="142"/>
      <c r="GA410" s="142"/>
      <c r="GB410" s="142"/>
      <c r="GC410" s="142"/>
      <c r="GD410" s="142"/>
      <c r="GE410" s="142"/>
      <c r="GF410" s="142"/>
      <c r="GG410" s="142"/>
      <c r="GH410" s="142"/>
      <c r="GI410" s="142"/>
      <c r="GJ410" s="421"/>
      <c r="GK410" s="142"/>
      <c r="GL410" s="421"/>
      <c r="GM410" s="142"/>
      <c r="GN410" s="142"/>
      <c r="GP410" s="422"/>
      <c r="GQ410" s="142"/>
      <c r="GR410" s="142"/>
      <c r="GS410" s="142"/>
      <c r="GT410" s="142"/>
      <c r="GU410" s="142"/>
      <c r="GV410" s="380"/>
      <c r="GW410" s="380"/>
      <c r="GX410" s="380"/>
      <c r="GY410" s="380"/>
      <c r="GZ410" s="380"/>
      <c r="HA410" s="380"/>
      <c r="HB410" s="380"/>
      <c r="HC410" s="380"/>
      <c r="HD410" s="380"/>
      <c r="HE410" s="380"/>
      <c r="HF410" s="380"/>
      <c r="HG410" s="380"/>
      <c r="HH410" s="142"/>
      <c r="HI410" s="142"/>
      <c r="HJ410" s="423"/>
      <c r="HL410" s="142"/>
      <c r="HM410" s="142"/>
      <c r="HY410" s="142"/>
      <c r="HZ410" s="142"/>
      <c r="IA410" s="142"/>
      <c r="IB410" s="142"/>
      <c r="IC410" s="142"/>
      <c r="ID410" s="142"/>
      <c r="IE410" s="142"/>
      <c r="IF410" s="142"/>
      <c r="IG410" s="142"/>
      <c r="IH410" s="142"/>
      <c r="II410" s="142"/>
      <c r="IJ410" s="142"/>
      <c r="IK410" s="421"/>
      <c r="IL410" s="142"/>
      <c r="IM410" s="421"/>
      <c r="IN410" s="423"/>
      <c r="IO410" s="142"/>
      <c r="IQ410" s="422"/>
      <c r="IR410" s="142"/>
      <c r="IS410" s="142"/>
      <c r="IT410" s="142"/>
      <c r="IU410" s="142"/>
      <c r="JC410" s="343"/>
      <c r="JF410" s="363"/>
      <c r="JN410" s="343"/>
      <c r="JV410" s="343"/>
    </row>
    <row r="411" spans="1:436" s="144" customFormat="1" x14ac:dyDescent="0.2">
      <c r="A411" s="1"/>
      <c r="B411" s="53" t="s">
        <v>117</v>
      </c>
      <c r="C411" s="173"/>
      <c r="D411" s="154"/>
      <c r="E411" s="154"/>
      <c r="F411" s="154"/>
      <c r="G411" s="333"/>
      <c r="H411" s="333"/>
      <c r="I411" s="333"/>
      <c r="J411" s="333"/>
      <c r="K411" s="333"/>
      <c r="L411" s="333"/>
      <c r="M411" s="333"/>
      <c r="N411" s="333"/>
      <c r="O411" s="333"/>
      <c r="P411" s="333"/>
      <c r="Q411" s="333"/>
      <c r="R411" s="333"/>
      <c r="S411" s="333"/>
      <c r="T411" s="333"/>
      <c r="U411" s="333"/>
      <c r="V411" s="333"/>
      <c r="W411" s="333"/>
      <c r="X411" s="333"/>
      <c r="Y411" s="333"/>
      <c r="Z411" s="333"/>
      <c r="AA411" s="333"/>
      <c r="AB411" s="333"/>
      <c r="AC411" s="333"/>
      <c r="AD411" s="333"/>
      <c r="AE411" s="333"/>
      <c r="AF411" s="333"/>
      <c r="AG411" s="333"/>
      <c r="AH411" s="333"/>
      <c r="AI411" s="333"/>
      <c r="AJ411" s="333"/>
      <c r="AK411" s="333"/>
      <c r="AL411" s="333"/>
      <c r="AM411" s="333"/>
      <c r="AN411" s="333"/>
      <c r="AO411" s="333"/>
      <c r="AP411" s="333"/>
      <c r="AQ411" s="333"/>
      <c r="AR411" s="333"/>
      <c r="AS411" s="333"/>
      <c r="AT411" s="333"/>
      <c r="AU411" s="333"/>
      <c r="AV411" s="333"/>
      <c r="AW411" s="333"/>
      <c r="AX411" s="333"/>
      <c r="AY411" s="333"/>
      <c r="AZ411" s="333"/>
      <c r="BA411" s="333"/>
      <c r="BB411" s="333"/>
      <c r="BC411" s="333"/>
      <c r="BD411" s="333"/>
      <c r="BE411" s="333"/>
      <c r="BF411" s="333"/>
      <c r="BG411" s="333"/>
      <c r="BH411" s="333"/>
      <c r="BI411" s="333"/>
      <c r="BJ411" s="333"/>
      <c r="BK411" s="333"/>
      <c r="BL411" s="333"/>
      <c r="BM411" s="333"/>
      <c r="BN411" s="333"/>
      <c r="BO411" s="333"/>
      <c r="BP411" s="333"/>
      <c r="BQ411" s="333"/>
      <c r="BR411" s="333"/>
      <c r="BS411" s="333"/>
      <c r="BT411" s="333"/>
      <c r="BU411" s="333"/>
      <c r="BV411" s="333"/>
      <c r="BW411" s="333"/>
      <c r="BX411" s="333"/>
      <c r="BY411" s="333"/>
      <c r="BZ411" s="333"/>
      <c r="CA411" s="333"/>
      <c r="CB411" s="333"/>
      <c r="CC411" s="333"/>
      <c r="CD411" s="333"/>
      <c r="CE411" s="333"/>
      <c r="CF411" s="333"/>
      <c r="CG411" s="333"/>
      <c r="CH411" s="333"/>
      <c r="CI411" s="333"/>
      <c r="CJ411" s="333"/>
      <c r="CK411" s="333"/>
      <c r="CL411" s="333"/>
      <c r="CM411" s="333"/>
      <c r="CN411" s="333"/>
      <c r="CO411" s="333"/>
      <c r="CP411" s="333"/>
      <c r="CQ411" s="333"/>
      <c r="CR411" s="333"/>
      <c r="CS411" s="333"/>
      <c r="CT411" s="333"/>
      <c r="CU411" s="333"/>
      <c r="CV411" s="345"/>
      <c r="CW411" s="345"/>
      <c r="CX411" s="345"/>
      <c r="CY411" s="345"/>
      <c r="CZ411" s="345"/>
      <c r="DA411" s="345"/>
      <c r="DB411" s="345"/>
      <c r="DC411" s="345"/>
      <c r="DD411" s="345"/>
      <c r="DE411" s="345"/>
      <c r="DF411" s="345"/>
      <c r="DG411" s="333"/>
      <c r="DH411" s="333"/>
      <c r="DI411" s="333"/>
      <c r="DJ411" s="333"/>
      <c r="DK411" s="333"/>
      <c r="DL411" s="333"/>
      <c r="DM411" s="333"/>
      <c r="DN411" s="333"/>
      <c r="DO411" s="333"/>
      <c r="DP411" s="333"/>
      <c r="DQ411" s="333"/>
      <c r="DR411" s="333"/>
      <c r="DS411" s="333"/>
      <c r="DT411" s="333"/>
      <c r="DU411" s="333"/>
      <c r="DV411" s="333"/>
      <c r="DW411" s="333"/>
      <c r="DX411" s="333"/>
      <c r="DY411" s="333"/>
      <c r="DZ411" s="333"/>
      <c r="EA411" s="333"/>
      <c r="EB411" s="333"/>
      <c r="EC411" s="333"/>
      <c r="ED411" s="333"/>
      <c r="EE411" s="333"/>
      <c r="EF411" s="333"/>
      <c r="EG411" s="333"/>
      <c r="EH411" s="333"/>
      <c r="EI411" s="333"/>
      <c r="EJ411" s="333"/>
      <c r="EK411" s="333"/>
      <c r="EL411" s="333"/>
      <c r="EM411" s="333"/>
      <c r="EN411" s="333"/>
      <c r="EO411" s="333"/>
      <c r="EP411" s="333"/>
      <c r="EQ411" s="333"/>
      <c r="ER411" s="333"/>
      <c r="ES411" s="333"/>
      <c r="ET411" s="333"/>
      <c r="EU411" s="333"/>
      <c r="EV411" s="333"/>
      <c r="EW411" s="333"/>
      <c r="EX411" s="333"/>
      <c r="EY411" s="333"/>
      <c r="EZ411" s="333"/>
      <c r="FA411" s="333"/>
      <c r="FB411" s="333"/>
      <c r="FC411" s="333"/>
      <c r="FD411" s="333"/>
      <c r="FE411" s="333"/>
      <c r="FF411" s="333"/>
      <c r="FI411" s="343"/>
      <c r="GJ411" s="408"/>
      <c r="GL411" s="408"/>
      <c r="GP411" s="363"/>
      <c r="GV411" s="333"/>
      <c r="GW411" s="333"/>
      <c r="GX411" s="333"/>
      <c r="GY411" s="333"/>
      <c r="GZ411" s="333"/>
      <c r="HA411" s="333"/>
      <c r="HB411" s="333"/>
      <c r="HC411" s="333"/>
      <c r="HD411" s="333"/>
      <c r="HE411" s="333"/>
      <c r="HF411" s="333"/>
      <c r="HG411" s="333"/>
      <c r="HJ411" s="343"/>
      <c r="IK411" s="408"/>
      <c r="IM411" s="408"/>
      <c r="IN411" s="343"/>
      <c r="IQ411" s="363"/>
      <c r="JC411" s="343"/>
      <c r="JF411" s="363"/>
      <c r="JN411" s="343"/>
      <c r="JV411" s="343"/>
    </row>
    <row r="412" spans="1:436" x14ac:dyDescent="0.2">
      <c r="A412" s="55"/>
      <c r="B412" s="1">
        <v>1</v>
      </c>
      <c r="C412" s="166">
        <f t="shared" ref="C412:C435" ca="1" si="332">OFFSET($F$411,$B412,$E$4)</f>
        <v>0</v>
      </c>
      <c r="D412" s="154"/>
      <c r="E412" s="154"/>
      <c r="F412" s="154"/>
      <c r="G412">
        <v>3</v>
      </c>
      <c r="H412">
        <v>2</v>
      </c>
      <c r="I412" s="341">
        <v>2.5</v>
      </c>
      <c r="J412">
        <v>3</v>
      </c>
      <c r="K412">
        <v>2</v>
      </c>
      <c r="L412">
        <v>3</v>
      </c>
      <c r="M412">
        <v>2</v>
      </c>
      <c r="N412">
        <v>2</v>
      </c>
      <c r="O412">
        <v>1</v>
      </c>
      <c r="P412">
        <v>1</v>
      </c>
      <c r="Q412">
        <v>1</v>
      </c>
      <c r="R412">
        <v>1</v>
      </c>
      <c r="S412">
        <v>2</v>
      </c>
      <c r="T412">
        <v>3</v>
      </c>
      <c r="U412">
        <v>0</v>
      </c>
      <c r="V412">
        <v>0</v>
      </c>
      <c r="W412">
        <v>1</v>
      </c>
      <c r="X412">
        <v>1</v>
      </c>
      <c r="Y412">
        <v>1</v>
      </c>
      <c r="Z412">
        <v>4</v>
      </c>
      <c r="AA412">
        <v>4</v>
      </c>
      <c r="AB412">
        <v>4</v>
      </c>
      <c r="AC412">
        <v>7</v>
      </c>
      <c r="AD412">
        <v>6</v>
      </c>
      <c r="AE412">
        <v>5</v>
      </c>
      <c r="AF412">
        <v>4</v>
      </c>
      <c r="AG412">
        <v>5</v>
      </c>
      <c r="AH412">
        <v>4</v>
      </c>
      <c r="AI412">
        <v>4</v>
      </c>
      <c r="AJ412">
        <v>3</v>
      </c>
      <c r="AK412">
        <v>2</v>
      </c>
      <c r="AL412">
        <v>2</v>
      </c>
      <c r="AM412">
        <v>2</v>
      </c>
      <c r="AN412">
        <v>1</v>
      </c>
      <c r="AO412">
        <v>1</v>
      </c>
      <c r="AP412" s="362">
        <v>1</v>
      </c>
      <c r="AQ412">
        <v>1</v>
      </c>
      <c r="AR412">
        <v>1</v>
      </c>
      <c r="AS412">
        <v>0</v>
      </c>
      <c r="AT412">
        <v>0</v>
      </c>
      <c r="AU412">
        <v>0</v>
      </c>
      <c r="AV412">
        <v>4</v>
      </c>
      <c r="AW412" s="144">
        <v>4</v>
      </c>
      <c r="AX412" s="144">
        <v>5</v>
      </c>
      <c r="AY412" s="144">
        <v>4</v>
      </c>
      <c r="AZ412" s="144">
        <v>4</v>
      </c>
      <c r="BA412" s="144">
        <v>4</v>
      </c>
      <c r="BB412" s="144">
        <v>4</v>
      </c>
      <c r="BC412" s="144">
        <v>4</v>
      </c>
      <c r="BD412" s="144">
        <v>4</v>
      </c>
      <c r="BE412" s="144">
        <v>4</v>
      </c>
      <c r="BF412" s="144">
        <v>4</v>
      </c>
      <c r="BG412">
        <v>4</v>
      </c>
      <c r="BH412">
        <v>4</v>
      </c>
      <c r="BI412">
        <v>7</v>
      </c>
      <c r="BJ412">
        <v>8</v>
      </c>
      <c r="BK412">
        <v>9</v>
      </c>
      <c r="BL412">
        <v>9</v>
      </c>
      <c r="BM412">
        <v>8</v>
      </c>
      <c r="BN412">
        <v>5</v>
      </c>
      <c r="BO412">
        <v>4</v>
      </c>
      <c r="BP412">
        <v>4</v>
      </c>
      <c r="BQ412">
        <v>5</v>
      </c>
      <c r="BR412">
        <v>5</v>
      </c>
      <c r="BS412" s="343">
        <v>5</v>
      </c>
      <c r="BT412">
        <v>6</v>
      </c>
      <c r="BU412">
        <v>4</v>
      </c>
      <c r="BV412">
        <v>5</v>
      </c>
      <c r="BW412">
        <v>5</v>
      </c>
      <c r="BX412">
        <v>4</v>
      </c>
      <c r="BY412">
        <v>2</v>
      </c>
      <c r="BZ412">
        <v>2</v>
      </c>
      <c r="CA412" s="381">
        <v>2</v>
      </c>
      <c r="CB412" s="149">
        <v>3</v>
      </c>
      <c r="CC412" s="381">
        <v>3</v>
      </c>
      <c r="CD412" s="381">
        <v>2</v>
      </c>
      <c r="CE412" s="381">
        <v>3</v>
      </c>
      <c r="CF412" s="381">
        <v>3</v>
      </c>
      <c r="CG412" s="149">
        <v>2</v>
      </c>
      <c r="CH412" s="149">
        <v>2</v>
      </c>
      <c r="CI412" s="381">
        <v>2</v>
      </c>
      <c r="CJ412">
        <v>2</v>
      </c>
      <c r="CK412">
        <v>1</v>
      </c>
      <c r="CL412">
        <v>1</v>
      </c>
      <c r="CM412">
        <v>1</v>
      </c>
      <c r="CN412">
        <v>1</v>
      </c>
      <c r="CO412">
        <v>1</v>
      </c>
      <c r="CP412">
        <v>1</v>
      </c>
      <c r="CQ412">
        <v>2</v>
      </c>
      <c r="CR412">
        <v>2</v>
      </c>
      <c r="CS412">
        <v>2</v>
      </c>
      <c r="CT412">
        <v>3</v>
      </c>
      <c r="CU412">
        <v>3</v>
      </c>
      <c r="CV412">
        <v>2</v>
      </c>
      <c r="CW412">
        <v>2</v>
      </c>
      <c r="CX412">
        <v>2</v>
      </c>
      <c r="CY412">
        <v>1</v>
      </c>
      <c r="CZ412">
        <v>2</v>
      </c>
      <c r="DA412">
        <v>2</v>
      </c>
      <c r="DB412">
        <v>2</v>
      </c>
      <c r="DC412">
        <v>4</v>
      </c>
      <c r="DD412">
        <v>4</v>
      </c>
      <c r="DE412">
        <v>4</v>
      </c>
      <c r="DF412">
        <v>3.5</v>
      </c>
      <c r="DG412">
        <v>3</v>
      </c>
      <c r="DH412">
        <v>2</v>
      </c>
      <c r="DI412">
        <v>2</v>
      </c>
      <c r="DJ412">
        <v>3</v>
      </c>
      <c r="DK412">
        <v>3</v>
      </c>
      <c r="DL412">
        <v>3</v>
      </c>
      <c r="DM412">
        <v>1</v>
      </c>
      <c r="DN412">
        <v>0</v>
      </c>
      <c r="DO412">
        <v>0</v>
      </c>
      <c r="DP412">
        <v>1</v>
      </c>
      <c r="DQ412">
        <v>1</v>
      </c>
      <c r="DR412" s="381">
        <v>2</v>
      </c>
      <c r="DS412">
        <v>2</v>
      </c>
      <c r="DT412" s="400"/>
      <c r="DU412" s="400"/>
      <c r="DV412" s="400"/>
      <c r="DW412" s="400"/>
      <c r="DX412" s="381"/>
      <c r="DY412" s="400"/>
      <c r="DZ412" s="381"/>
      <c r="EA412" s="400"/>
      <c r="EB412" s="381"/>
      <c r="EC412" s="381">
        <v>1</v>
      </c>
      <c r="ED412" s="381">
        <v>1</v>
      </c>
      <c r="EE412" s="381">
        <v>1</v>
      </c>
      <c r="EF412" s="381">
        <v>3</v>
      </c>
      <c r="EG412" s="400">
        <v>3</v>
      </c>
      <c r="EH412" s="381">
        <v>4</v>
      </c>
      <c r="EI412" s="381">
        <v>4</v>
      </c>
      <c r="EJ412" s="381">
        <v>4</v>
      </c>
      <c r="EK412" s="381">
        <v>4</v>
      </c>
      <c r="EL412" s="381">
        <v>5</v>
      </c>
      <c r="EM412" s="381">
        <v>5</v>
      </c>
      <c r="EN412" s="381">
        <v>5</v>
      </c>
      <c r="EO412">
        <v>5</v>
      </c>
      <c r="EP412" s="381">
        <v>3</v>
      </c>
      <c r="EQ412" s="381">
        <v>3</v>
      </c>
      <c r="ER412" s="381">
        <v>3</v>
      </c>
      <c r="ES412" s="381">
        <v>3</v>
      </c>
      <c r="ET412" s="381">
        <v>3</v>
      </c>
      <c r="EU412" s="381">
        <v>3</v>
      </c>
      <c r="EV412" s="381">
        <v>3</v>
      </c>
      <c r="EW412" s="381">
        <v>2</v>
      </c>
      <c r="EX412" s="381">
        <v>2</v>
      </c>
      <c r="EY412" s="381">
        <v>2</v>
      </c>
      <c r="EZ412" s="381">
        <v>3</v>
      </c>
      <c r="FA412" s="381">
        <v>3</v>
      </c>
      <c r="FB412" s="381">
        <v>3</v>
      </c>
      <c r="FC412" s="381">
        <v>3</v>
      </c>
      <c r="FD412" s="381">
        <v>2</v>
      </c>
      <c r="FE412" s="381">
        <v>2</v>
      </c>
      <c r="FF412" s="381">
        <v>3</v>
      </c>
      <c r="FG412" s="381">
        <v>3</v>
      </c>
      <c r="FH412" s="381">
        <v>3</v>
      </c>
      <c r="FI412" s="381">
        <v>3</v>
      </c>
      <c r="FJ412" s="381">
        <v>3</v>
      </c>
      <c r="FK412">
        <v>4</v>
      </c>
      <c r="FL412" s="381">
        <v>3</v>
      </c>
      <c r="FM412" s="381">
        <v>3</v>
      </c>
      <c r="FN412">
        <v>3</v>
      </c>
      <c r="FO412">
        <v>3</v>
      </c>
      <c r="FP412">
        <v>3</v>
      </c>
      <c r="FQ412" s="381">
        <v>3</v>
      </c>
      <c r="FR412">
        <v>3</v>
      </c>
      <c r="FS412" s="381">
        <v>2</v>
      </c>
      <c r="FT412">
        <v>2</v>
      </c>
      <c r="FU412" s="400">
        <v>2</v>
      </c>
      <c r="FV412" s="400">
        <v>2</v>
      </c>
      <c r="FW412" s="400">
        <v>2</v>
      </c>
      <c r="FX412" s="400">
        <v>2</v>
      </c>
      <c r="FY412" s="381">
        <v>2</v>
      </c>
      <c r="FZ412" s="400">
        <v>2</v>
      </c>
      <c r="GA412" s="381">
        <v>2</v>
      </c>
      <c r="GB412" s="400">
        <v>2</v>
      </c>
      <c r="GC412" s="381">
        <v>2</v>
      </c>
      <c r="GD412" s="381">
        <v>2</v>
      </c>
      <c r="GE412" s="381">
        <v>2</v>
      </c>
      <c r="GF412" s="381">
        <v>3</v>
      </c>
      <c r="GG412" s="381">
        <v>3</v>
      </c>
      <c r="GH412" s="400">
        <v>2</v>
      </c>
      <c r="GI412" s="381">
        <v>2</v>
      </c>
      <c r="GJ412" s="381">
        <v>2</v>
      </c>
      <c r="GK412" s="381">
        <v>2</v>
      </c>
      <c r="GL412" s="381">
        <v>2</v>
      </c>
      <c r="GM412" s="381">
        <v>2</v>
      </c>
      <c r="GN412" s="381">
        <v>1</v>
      </c>
      <c r="GO412" s="381">
        <v>1</v>
      </c>
      <c r="GP412">
        <v>1</v>
      </c>
      <c r="GQ412" s="381">
        <v>1</v>
      </c>
      <c r="GR412" s="381">
        <v>1</v>
      </c>
      <c r="GS412" s="381">
        <v>1</v>
      </c>
      <c r="GT412" s="381">
        <v>1</v>
      </c>
      <c r="GU412" s="381">
        <v>1</v>
      </c>
      <c r="GV412">
        <v>0</v>
      </c>
      <c r="GW412">
        <v>0</v>
      </c>
      <c r="GX412">
        <v>0</v>
      </c>
      <c r="GY412">
        <v>0</v>
      </c>
      <c r="GZ412">
        <v>0</v>
      </c>
      <c r="HA412">
        <v>0</v>
      </c>
      <c r="HB412">
        <v>0</v>
      </c>
      <c r="HC412">
        <v>0</v>
      </c>
      <c r="HD412">
        <v>0</v>
      </c>
      <c r="HE412">
        <v>0</v>
      </c>
      <c r="HF412">
        <v>0</v>
      </c>
      <c r="HG412">
        <v>0</v>
      </c>
      <c r="HH412">
        <v>0</v>
      </c>
      <c r="HI412">
        <v>0</v>
      </c>
      <c r="HJ412">
        <v>0</v>
      </c>
      <c r="HK412">
        <v>0</v>
      </c>
      <c r="HL412">
        <v>0</v>
      </c>
      <c r="HM412">
        <v>0</v>
      </c>
      <c r="HN412">
        <v>0</v>
      </c>
      <c r="HO412">
        <v>0</v>
      </c>
      <c r="HP412">
        <v>0</v>
      </c>
      <c r="HQ412">
        <v>0</v>
      </c>
      <c r="HR412">
        <v>0</v>
      </c>
      <c r="HS412">
        <v>0</v>
      </c>
      <c r="HT412">
        <v>0</v>
      </c>
      <c r="HU412">
        <v>0</v>
      </c>
      <c r="HV412">
        <v>0</v>
      </c>
      <c r="HW412">
        <v>0</v>
      </c>
      <c r="HX412">
        <v>0</v>
      </c>
      <c r="HY412">
        <v>0</v>
      </c>
      <c r="HZ412">
        <v>0</v>
      </c>
      <c r="IA412">
        <v>0</v>
      </c>
      <c r="IB412">
        <v>0</v>
      </c>
      <c r="IC412">
        <v>0</v>
      </c>
      <c r="ID412">
        <v>0</v>
      </c>
      <c r="IE412">
        <v>0</v>
      </c>
      <c r="IF412">
        <v>0</v>
      </c>
      <c r="IG412">
        <v>0</v>
      </c>
      <c r="IH412">
        <v>0</v>
      </c>
      <c r="II412">
        <v>0</v>
      </c>
      <c r="IJ412">
        <v>0</v>
      </c>
      <c r="IK412">
        <v>0</v>
      </c>
      <c r="IL412">
        <v>0</v>
      </c>
      <c r="IM412">
        <v>0</v>
      </c>
      <c r="IN412" s="341">
        <f t="shared" ref="IN412:IN435" si="333">(IM412+IO412)/2</f>
        <v>0</v>
      </c>
      <c r="IO412">
        <v>0</v>
      </c>
      <c r="IP412">
        <v>0</v>
      </c>
      <c r="IQ412">
        <v>0</v>
      </c>
      <c r="IR412">
        <v>0</v>
      </c>
      <c r="IS412">
        <v>0</v>
      </c>
      <c r="IT412">
        <v>0</v>
      </c>
      <c r="IU412">
        <v>0</v>
      </c>
      <c r="IV412">
        <v>0</v>
      </c>
      <c r="IW412">
        <v>0</v>
      </c>
      <c r="IX412">
        <v>0</v>
      </c>
      <c r="IY412">
        <v>0</v>
      </c>
      <c r="IZ412">
        <v>0</v>
      </c>
      <c r="JA412">
        <v>0</v>
      </c>
      <c r="JB412">
        <v>0</v>
      </c>
      <c r="JC412" s="343">
        <f>(JB412+JD412)/2</f>
        <v>0</v>
      </c>
      <c r="JD412">
        <v>0</v>
      </c>
      <c r="JE412">
        <v>0</v>
      </c>
      <c r="JF412" s="362">
        <f>(JG412+JE412)/2</f>
        <v>0</v>
      </c>
      <c r="JG412">
        <v>0</v>
      </c>
      <c r="JH412">
        <v>0</v>
      </c>
      <c r="JI412">
        <v>0</v>
      </c>
      <c r="JJ412">
        <v>0</v>
      </c>
      <c r="JK412">
        <v>0</v>
      </c>
      <c r="JL412">
        <v>0</v>
      </c>
      <c r="JM412">
        <v>0</v>
      </c>
      <c r="JN412" s="341">
        <f>(JM412+JO412)/2</f>
        <v>0</v>
      </c>
      <c r="JO412">
        <v>0</v>
      </c>
      <c r="JP412">
        <v>0</v>
      </c>
      <c r="JQ412">
        <v>0</v>
      </c>
      <c r="JR412">
        <v>0</v>
      </c>
      <c r="JS412">
        <v>0</v>
      </c>
      <c r="JT412">
        <v>0</v>
      </c>
      <c r="JU412">
        <v>0</v>
      </c>
      <c r="JV412" s="341">
        <f>(JU412+JW412)/2</f>
        <v>0</v>
      </c>
      <c r="JW412">
        <v>0</v>
      </c>
      <c r="JX412">
        <v>0</v>
      </c>
      <c r="JY412">
        <v>0</v>
      </c>
      <c r="JZ412">
        <v>1</v>
      </c>
      <c r="KA412">
        <v>1</v>
      </c>
      <c r="KB412">
        <v>1</v>
      </c>
      <c r="KC412">
        <v>1</v>
      </c>
      <c r="KD412">
        <v>1</v>
      </c>
      <c r="KE412">
        <v>1</v>
      </c>
      <c r="KF412">
        <v>1</v>
      </c>
      <c r="KG412">
        <v>1</v>
      </c>
      <c r="KH412">
        <v>1</v>
      </c>
      <c r="KI412">
        <v>0</v>
      </c>
      <c r="KJ412">
        <v>0</v>
      </c>
      <c r="KK412">
        <v>0</v>
      </c>
      <c r="KL412">
        <v>0</v>
      </c>
      <c r="KM412">
        <v>0</v>
      </c>
      <c r="KN412">
        <v>0</v>
      </c>
      <c r="KO412">
        <v>0</v>
      </c>
      <c r="KP412">
        <v>0</v>
      </c>
      <c r="KQ412">
        <v>0</v>
      </c>
      <c r="KR412">
        <v>0</v>
      </c>
      <c r="KS412">
        <v>0</v>
      </c>
      <c r="KT412">
        <v>0</v>
      </c>
      <c r="KU412">
        <v>0</v>
      </c>
      <c r="KV412">
        <v>0</v>
      </c>
      <c r="KW412">
        <v>0</v>
      </c>
      <c r="KX412">
        <v>0</v>
      </c>
      <c r="KY412">
        <v>0</v>
      </c>
      <c r="KZ412" s="473">
        <v>0</v>
      </c>
      <c r="LA412" s="473">
        <v>0</v>
      </c>
      <c r="LB412" s="473">
        <v>0</v>
      </c>
      <c r="LC412" s="473">
        <v>0</v>
      </c>
      <c r="LD412" s="473">
        <v>0</v>
      </c>
      <c r="LE412" s="473">
        <v>0</v>
      </c>
      <c r="LF412" s="473">
        <v>0</v>
      </c>
      <c r="LG412" s="473">
        <v>0</v>
      </c>
      <c r="LH412" s="473">
        <v>0</v>
      </c>
      <c r="LI412" s="473">
        <v>0</v>
      </c>
      <c r="LJ412">
        <v>0</v>
      </c>
      <c r="LK412">
        <v>0</v>
      </c>
      <c r="LL412">
        <v>0</v>
      </c>
      <c r="LM412">
        <v>0</v>
      </c>
      <c r="LN412">
        <v>0</v>
      </c>
      <c r="LO412">
        <v>0</v>
      </c>
      <c r="LP412">
        <v>0</v>
      </c>
      <c r="LQ412">
        <v>0</v>
      </c>
      <c r="LR412">
        <v>0</v>
      </c>
      <c r="LS412">
        <v>0</v>
      </c>
      <c r="LT412">
        <v>0</v>
      </c>
      <c r="LU412">
        <v>0</v>
      </c>
      <c r="LV412">
        <v>0</v>
      </c>
      <c r="LW412">
        <v>0</v>
      </c>
      <c r="LX412">
        <v>0</v>
      </c>
      <c r="LY412">
        <v>0</v>
      </c>
      <c r="LZ412">
        <v>0</v>
      </c>
      <c r="MA412">
        <v>0</v>
      </c>
      <c r="MB412">
        <v>0</v>
      </c>
      <c r="MC412" s="473">
        <v>0</v>
      </c>
      <c r="MD412">
        <v>0</v>
      </c>
      <c r="ME412">
        <v>0</v>
      </c>
      <c r="MF412">
        <v>0</v>
      </c>
      <c r="MG412">
        <v>0</v>
      </c>
      <c r="MH412">
        <v>0</v>
      </c>
      <c r="MI412">
        <v>0</v>
      </c>
      <c r="MJ412">
        <v>0</v>
      </c>
      <c r="MK412">
        <v>0</v>
      </c>
      <c r="ML412">
        <v>0</v>
      </c>
      <c r="MM412">
        <v>0</v>
      </c>
      <c r="MN412">
        <v>0</v>
      </c>
      <c r="MO412" s="471">
        <v>0</v>
      </c>
      <c r="MP412" s="471">
        <v>0</v>
      </c>
      <c r="MQ412">
        <v>0</v>
      </c>
      <c r="MR412">
        <v>0</v>
      </c>
      <c r="MS412">
        <v>0</v>
      </c>
      <c r="MT412">
        <v>0</v>
      </c>
      <c r="MU412">
        <v>0</v>
      </c>
      <c r="MV412">
        <v>0</v>
      </c>
      <c r="MW412">
        <v>0</v>
      </c>
      <c r="MX412">
        <v>0</v>
      </c>
      <c r="MY412">
        <v>0</v>
      </c>
      <c r="MZ412">
        <v>0</v>
      </c>
      <c r="NA412">
        <v>0</v>
      </c>
      <c r="NB412">
        <v>0</v>
      </c>
      <c r="NC412">
        <v>0</v>
      </c>
      <c r="ND412">
        <v>0</v>
      </c>
      <c r="NE412">
        <v>0</v>
      </c>
      <c r="NF412">
        <v>0</v>
      </c>
      <c r="NG412">
        <v>0</v>
      </c>
      <c r="NH412">
        <v>0</v>
      </c>
      <c r="NI412">
        <v>0</v>
      </c>
      <c r="NJ412">
        <v>0</v>
      </c>
      <c r="NK412">
        <v>0</v>
      </c>
      <c r="NL412">
        <v>0</v>
      </c>
      <c r="NM412">
        <v>0</v>
      </c>
      <c r="NN412">
        <v>0</v>
      </c>
      <c r="NO412">
        <v>0</v>
      </c>
      <c r="NP412">
        <v>0</v>
      </c>
      <c r="NQ412">
        <v>0</v>
      </c>
      <c r="NR412">
        <v>0</v>
      </c>
      <c r="NS412">
        <v>0</v>
      </c>
      <c r="NT412">
        <v>0</v>
      </c>
      <c r="NU412">
        <v>0</v>
      </c>
      <c r="NV412">
        <v>0</v>
      </c>
      <c r="NW412">
        <v>0</v>
      </c>
      <c r="NX412">
        <v>0</v>
      </c>
      <c r="NY412">
        <v>0</v>
      </c>
      <c r="NZ412">
        <v>0</v>
      </c>
      <c r="OA412">
        <v>0</v>
      </c>
      <c r="OB412">
        <v>0</v>
      </c>
      <c r="OC412">
        <v>0</v>
      </c>
      <c r="OD412">
        <v>0</v>
      </c>
      <c r="OE412">
        <v>0</v>
      </c>
      <c r="OF412">
        <v>0</v>
      </c>
      <c r="OG412">
        <v>0</v>
      </c>
      <c r="OH412">
        <v>0</v>
      </c>
      <c r="OI412">
        <v>0</v>
      </c>
      <c r="OJ412">
        <v>0</v>
      </c>
      <c r="OK412">
        <v>0</v>
      </c>
      <c r="OL412">
        <v>0</v>
      </c>
      <c r="OM412">
        <v>0</v>
      </c>
      <c r="ON412">
        <v>0</v>
      </c>
      <c r="OO412">
        <v>0</v>
      </c>
      <c r="OP412">
        <v>0</v>
      </c>
      <c r="OQ412">
        <v>0</v>
      </c>
      <c r="OR412">
        <v>0</v>
      </c>
      <c r="OS412" s="471">
        <v>0</v>
      </c>
      <c r="OT412">
        <v>0</v>
      </c>
      <c r="OU412" s="144">
        <v>0</v>
      </c>
      <c r="OV412" s="144">
        <v>0</v>
      </c>
      <c r="OW412" s="144">
        <v>0</v>
      </c>
      <c r="OX412" s="473"/>
      <c r="OY412" s="473"/>
      <c r="OZ412" s="473"/>
    </row>
    <row r="413" spans="1:436" x14ac:dyDescent="0.2">
      <c r="B413" s="1">
        <v>2</v>
      </c>
      <c r="C413" s="166">
        <f t="shared" ca="1" si="332"/>
        <v>0</v>
      </c>
      <c r="D413" s="154"/>
      <c r="E413" s="154"/>
      <c r="F413" s="154"/>
      <c r="G413">
        <v>1</v>
      </c>
      <c r="H413">
        <v>1</v>
      </c>
      <c r="I413" s="341">
        <v>1.5</v>
      </c>
      <c r="J413">
        <v>2</v>
      </c>
      <c r="K413">
        <v>2</v>
      </c>
      <c r="L413">
        <v>2</v>
      </c>
      <c r="M413">
        <v>2</v>
      </c>
      <c r="N413">
        <v>2</v>
      </c>
      <c r="O413">
        <v>3</v>
      </c>
      <c r="P413">
        <v>3</v>
      </c>
      <c r="Q413">
        <v>3</v>
      </c>
      <c r="R413">
        <v>4</v>
      </c>
      <c r="S413">
        <v>4</v>
      </c>
      <c r="T413">
        <v>6</v>
      </c>
      <c r="U413">
        <v>6</v>
      </c>
      <c r="V413">
        <v>6</v>
      </c>
      <c r="W413">
        <v>6</v>
      </c>
      <c r="X413">
        <v>4</v>
      </c>
      <c r="Y413">
        <v>4</v>
      </c>
      <c r="Z413">
        <v>3</v>
      </c>
      <c r="AA413">
        <v>3</v>
      </c>
      <c r="AB413">
        <v>2</v>
      </c>
      <c r="AC413">
        <v>1</v>
      </c>
      <c r="AD413">
        <v>1</v>
      </c>
      <c r="AE413">
        <v>1</v>
      </c>
      <c r="AF413">
        <v>1</v>
      </c>
      <c r="AG413">
        <v>1</v>
      </c>
      <c r="AH413">
        <v>1</v>
      </c>
      <c r="AI413">
        <v>1</v>
      </c>
      <c r="AJ413">
        <v>1</v>
      </c>
      <c r="AK413">
        <v>1</v>
      </c>
      <c r="AL413">
        <v>1</v>
      </c>
      <c r="AM413">
        <v>2</v>
      </c>
      <c r="AN413">
        <v>2</v>
      </c>
      <c r="AO413">
        <v>2</v>
      </c>
      <c r="AP413" s="362">
        <v>2</v>
      </c>
      <c r="AQ413">
        <v>2</v>
      </c>
      <c r="AR413">
        <v>2</v>
      </c>
      <c r="AS413">
        <v>2</v>
      </c>
      <c r="AT413">
        <v>2</v>
      </c>
      <c r="AU413">
        <v>2</v>
      </c>
      <c r="AV413">
        <v>2</v>
      </c>
      <c r="AW413" s="144">
        <v>1</v>
      </c>
      <c r="AX413" s="144">
        <v>1</v>
      </c>
      <c r="AY413" s="144">
        <v>1</v>
      </c>
      <c r="AZ413" s="144">
        <v>1</v>
      </c>
      <c r="BA413" s="144">
        <v>2</v>
      </c>
      <c r="BB413" s="144">
        <v>2</v>
      </c>
      <c r="BC413" s="144">
        <v>2</v>
      </c>
      <c r="BD413" s="144">
        <v>2</v>
      </c>
      <c r="BE413" s="144">
        <v>2</v>
      </c>
      <c r="BF413" s="144">
        <v>2</v>
      </c>
      <c r="BG413">
        <v>2</v>
      </c>
      <c r="BH413">
        <v>2</v>
      </c>
      <c r="BI413">
        <v>2</v>
      </c>
      <c r="BJ413">
        <v>2</v>
      </c>
      <c r="BK413">
        <v>2</v>
      </c>
      <c r="BL413">
        <v>2</v>
      </c>
      <c r="BM413">
        <v>2</v>
      </c>
      <c r="BN413">
        <v>6</v>
      </c>
      <c r="BO413">
        <v>5</v>
      </c>
      <c r="BP413">
        <v>5</v>
      </c>
      <c r="BQ413">
        <v>6</v>
      </c>
      <c r="BR413">
        <v>5</v>
      </c>
      <c r="BS413" s="343">
        <v>5.5</v>
      </c>
      <c r="BT413">
        <v>5</v>
      </c>
      <c r="BU413">
        <v>4</v>
      </c>
      <c r="BV413">
        <v>4</v>
      </c>
      <c r="BW413">
        <v>4</v>
      </c>
      <c r="BX413">
        <v>4</v>
      </c>
      <c r="BY413">
        <v>4</v>
      </c>
      <c r="BZ413">
        <v>3</v>
      </c>
      <c r="CA413" s="381">
        <v>3</v>
      </c>
      <c r="CB413" s="149">
        <v>3</v>
      </c>
      <c r="CC413" s="381">
        <v>4</v>
      </c>
      <c r="CD413" s="381">
        <v>4</v>
      </c>
      <c r="CE413" s="381">
        <v>3</v>
      </c>
      <c r="CF413" s="381">
        <v>4</v>
      </c>
      <c r="CG413" s="149">
        <v>3</v>
      </c>
      <c r="CH413" s="149">
        <v>3</v>
      </c>
      <c r="CI413" s="381">
        <v>3</v>
      </c>
      <c r="CJ413">
        <v>3</v>
      </c>
      <c r="CK413">
        <v>3</v>
      </c>
      <c r="CL413">
        <v>2</v>
      </c>
      <c r="CM413">
        <v>1</v>
      </c>
      <c r="CN413">
        <v>1</v>
      </c>
      <c r="CO413">
        <v>1</v>
      </c>
      <c r="CP413">
        <v>1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1</v>
      </c>
      <c r="CW413">
        <v>1</v>
      </c>
      <c r="CX413">
        <v>1</v>
      </c>
      <c r="CY413">
        <v>1</v>
      </c>
      <c r="CZ413">
        <v>2</v>
      </c>
      <c r="DA413">
        <v>3</v>
      </c>
      <c r="DB413">
        <v>4</v>
      </c>
      <c r="DC413">
        <v>3</v>
      </c>
      <c r="DD413">
        <v>3</v>
      </c>
      <c r="DE413">
        <v>2</v>
      </c>
      <c r="DF413">
        <v>1.5</v>
      </c>
      <c r="DG413">
        <v>1</v>
      </c>
      <c r="DH413">
        <v>1</v>
      </c>
      <c r="DI413">
        <v>1</v>
      </c>
      <c r="DJ413">
        <v>2</v>
      </c>
      <c r="DK413">
        <v>2</v>
      </c>
      <c r="DL413">
        <v>3</v>
      </c>
      <c r="DM413">
        <v>3</v>
      </c>
      <c r="DN413">
        <v>3</v>
      </c>
      <c r="DO413">
        <v>0</v>
      </c>
      <c r="DP413">
        <v>2</v>
      </c>
      <c r="DQ413">
        <v>2</v>
      </c>
      <c r="DR413" s="329">
        <v>2</v>
      </c>
      <c r="DS413">
        <v>2</v>
      </c>
      <c r="DT413" s="329">
        <v>2</v>
      </c>
      <c r="DU413" s="329">
        <v>2</v>
      </c>
      <c r="DV413" s="329">
        <v>2</v>
      </c>
      <c r="DW413" s="329">
        <v>2</v>
      </c>
      <c r="DX413" s="329"/>
      <c r="DY413" s="329"/>
      <c r="DZ413" s="329"/>
      <c r="EA413" s="329"/>
      <c r="EB413" s="329">
        <v>1</v>
      </c>
      <c r="EC413" s="329">
        <v>1</v>
      </c>
      <c r="ED413" s="329">
        <v>1</v>
      </c>
      <c r="EE413" s="329">
        <v>1</v>
      </c>
      <c r="EF413" s="329">
        <v>1</v>
      </c>
      <c r="EG413" s="329">
        <v>1</v>
      </c>
      <c r="EH413" s="329">
        <v>1</v>
      </c>
      <c r="EI413" s="329">
        <v>1</v>
      </c>
      <c r="EJ413" s="329">
        <v>1</v>
      </c>
      <c r="EK413" s="329">
        <v>1</v>
      </c>
      <c r="EL413" s="329">
        <v>1</v>
      </c>
      <c r="EM413" s="329">
        <v>1</v>
      </c>
      <c r="EN413" s="329">
        <v>1</v>
      </c>
      <c r="EO413">
        <v>1</v>
      </c>
      <c r="EP413" s="329">
        <v>1</v>
      </c>
      <c r="EQ413" s="329">
        <v>1</v>
      </c>
      <c r="ER413" s="329">
        <v>1</v>
      </c>
      <c r="ES413" s="329">
        <v>1</v>
      </c>
      <c r="ET413" s="329">
        <v>1</v>
      </c>
      <c r="EU413" s="381">
        <v>1</v>
      </c>
      <c r="EV413" s="329">
        <v>1</v>
      </c>
      <c r="EW413" s="329">
        <v>1</v>
      </c>
      <c r="EX413" s="329">
        <v>1</v>
      </c>
      <c r="EY413" s="329">
        <v>1</v>
      </c>
      <c r="EZ413" s="329">
        <v>1</v>
      </c>
      <c r="FA413" s="329">
        <v>1</v>
      </c>
      <c r="FB413" s="329">
        <v>1</v>
      </c>
      <c r="FC413" s="329">
        <v>1</v>
      </c>
      <c r="FD413" s="329">
        <v>1</v>
      </c>
      <c r="FE413" s="329">
        <v>1</v>
      </c>
      <c r="FF413" s="329">
        <v>1</v>
      </c>
      <c r="FG413" s="329">
        <v>1</v>
      </c>
      <c r="FH413" s="329">
        <v>1</v>
      </c>
      <c r="FI413" s="329">
        <v>1</v>
      </c>
      <c r="FJ413" s="329">
        <v>1</v>
      </c>
      <c r="FK413">
        <v>1</v>
      </c>
      <c r="FL413" s="329">
        <v>1</v>
      </c>
      <c r="FM413" s="329">
        <v>1</v>
      </c>
      <c r="FN413">
        <v>1</v>
      </c>
      <c r="FO413">
        <v>1</v>
      </c>
      <c r="FQ413" s="329">
        <v>0</v>
      </c>
      <c r="FR413">
        <v>0</v>
      </c>
      <c r="FS413" s="329">
        <v>0</v>
      </c>
      <c r="FT413">
        <v>0</v>
      </c>
      <c r="FU413" s="329">
        <v>0</v>
      </c>
      <c r="FV413" s="329">
        <v>0</v>
      </c>
      <c r="FW413" s="329">
        <v>0</v>
      </c>
      <c r="FX413" s="329">
        <v>0</v>
      </c>
      <c r="FY413" s="329">
        <v>0</v>
      </c>
      <c r="FZ413" s="329">
        <v>0</v>
      </c>
      <c r="GA413" s="329">
        <v>0</v>
      </c>
      <c r="GB413" s="329">
        <v>0</v>
      </c>
      <c r="GC413" s="329">
        <v>0</v>
      </c>
      <c r="GD413" s="329">
        <v>0</v>
      </c>
      <c r="GE413" s="329">
        <v>0</v>
      </c>
      <c r="GF413" s="329">
        <v>0</v>
      </c>
      <c r="GG413" s="329">
        <v>0</v>
      </c>
      <c r="GH413" s="329">
        <v>1</v>
      </c>
      <c r="GI413" s="329">
        <v>1</v>
      </c>
      <c r="GJ413" s="329">
        <v>2</v>
      </c>
      <c r="GK413" s="329">
        <v>1</v>
      </c>
      <c r="GL413" s="329">
        <v>1</v>
      </c>
      <c r="GM413" s="329">
        <v>1</v>
      </c>
      <c r="GN413" s="329">
        <v>2</v>
      </c>
      <c r="GO413" s="329">
        <v>2</v>
      </c>
      <c r="GP413">
        <v>2</v>
      </c>
      <c r="GQ413" s="329">
        <v>2</v>
      </c>
      <c r="GR413" s="329">
        <v>2</v>
      </c>
      <c r="GS413" s="329">
        <v>0</v>
      </c>
      <c r="GT413" s="329">
        <v>0</v>
      </c>
      <c r="GU413" s="329">
        <v>0</v>
      </c>
      <c r="GV413">
        <v>0</v>
      </c>
      <c r="GW413">
        <v>0</v>
      </c>
      <c r="GX413">
        <v>0</v>
      </c>
      <c r="GY413">
        <v>0</v>
      </c>
      <c r="GZ413">
        <v>1</v>
      </c>
      <c r="HA413">
        <v>1</v>
      </c>
      <c r="HB413">
        <v>2</v>
      </c>
      <c r="HC413">
        <v>2</v>
      </c>
      <c r="HD413">
        <v>2</v>
      </c>
      <c r="HE413">
        <v>2</v>
      </c>
      <c r="HF413">
        <v>2</v>
      </c>
      <c r="HG413">
        <v>2</v>
      </c>
      <c r="HH413">
        <v>2</v>
      </c>
      <c r="HI413">
        <v>2</v>
      </c>
      <c r="HJ413">
        <v>2</v>
      </c>
      <c r="HK413">
        <v>2</v>
      </c>
      <c r="HL413">
        <v>2</v>
      </c>
      <c r="HM413">
        <v>2</v>
      </c>
      <c r="HN413">
        <v>2</v>
      </c>
      <c r="HO413">
        <v>2</v>
      </c>
      <c r="HP413">
        <v>0</v>
      </c>
      <c r="HQ413">
        <v>0</v>
      </c>
      <c r="HR413">
        <v>0</v>
      </c>
      <c r="HS413">
        <v>0</v>
      </c>
      <c r="HT413">
        <v>0</v>
      </c>
      <c r="HU413">
        <v>0</v>
      </c>
      <c r="HV413">
        <v>0</v>
      </c>
      <c r="HW413">
        <v>0</v>
      </c>
      <c r="HX413">
        <v>0</v>
      </c>
      <c r="HY413">
        <v>0</v>
      </c>
      <c r="HZ413">
        <v>0</v>
      </c>
      <c r="IA413">
        <v>0</v>
      </c>
      <c r="IB413">
        <v>0</v>
      </c>
      <c r="IC413">
        <v>1</v>
      </c>
      <c r="ID413">
        <v>1</v>
      </c>
      <c r="IE413">
        <v>1</v>
      </c>
      <c r="IF413">
        <v>2</v>
      </c>
      <c r="IG413">
        <v>2</v>
      </c>
      <c r="IH413">
        <v>2</v>
      </c>
      <c r="II413">
        <v>2</v>
      </c>
      <c r="IJ413">
        <v>0</v>
      </c>
      <c r="IK413">
        <v>0</v>
      </c>
      <c r="IL413">
        <v>1</v>
      </c>
      <c r="IM413">
        <v>1</v>
      </c>
      <c r="IN413" s="341">
        <f t="shared" si="333"/>
        <v>1.5</v>
      </c>
      <c r="IO413">
        <v>2</v>
      </c>
      <c r="IP413">
        <v>2</v>
      </c>
      <c r="IQ413">
        <v>1</v>
      </c>
      <c r="IR413">
        <v>2</v>
      </c>
      <c r="IS413">
        <v>2</v>
      </c>
      <c r="IT413">
        <v>2</v>
      </c>
      <c r="IU413">
        <v>2</v>
      </c>
      <c r="IV413">
        <v>2</v>
      </c>
      <c r="IW413">
        <v>2</v>
      </c>
      <c r="IX413">
        <v>2</v>
      </c>
      <c r="IY413">
        <v>2</v>
      </c>
      <c r="IZ413">
        <v>2</v>
      </c>
      <c r="JA413">
        <v>2</v>
      </c>
      <c r="JB413">
        <v>1</v>
      </c>
      <c r="JC413" s="343">
        <f t="shared" ref="JC413:JC435" si="334">(JB413+JD413)/2</f>
        <v>1.5</v>
      </c>
      <c r="JD413">
        <v>2</v>
      </c>
      <c r="JE413">
        <v>2</v>
      </c>
      <c r="JF413" s="362">
        <f t="shared" ref="JF413:JF435" si="335">(JG413+JE413)/2</f>
        <v>2</v>
      </c>
      <c r="JG413">
        <v>2</v>
      </c>
      <c r="JH413">
        <v>2</v>
      </c>
      <c r="JI413">
        <v>2</v>
      </c>
      <c r="JJ413">
        <v>2</v>
      </c>
      <c r="JK413">
        <v>2</v>
      </c>
      <c r="JL413">
        <v>2</v>
      </c>
      <c r="JM413">
        <v>2</v>
      </c>
      <c r="JN413" s="341">
        <f t="shared" ref="JN413:JN435" si="336">(JM413+JO413)/2</f>
        <v>2</v>
      </c>
      <c r="JO413">
        <v>2</v>
      </c>
      <c r="JP413">
        <v>1</v>
      </c>
      <c r="JQ413">
        <v>1</v>
      </c>
      <c r="JR413">
        <v>1</v>
      </c>
      <c r="JS413">
        <v>1</v>
      </c>
      <c r="JT413">
        <v>1</v>
      </c>
      <c r="JU413">
        <v>1</v>
      </c>
      <c r="JV413" s="341">
        <f t="shared" ref="JV413:JV435" si="337">(JU413+JW413)/2</f>
        <v>1</v>
      </c>
      <c r="JW413">
        <v>1</v>
      </c>
      <c r="JX413">
        <v>1</v>
      </c>
      <c r="JY413">
        <v>1</v>
      </c>
      <c r="JZ413">
        <v>1</v>
      </c>
      <c r="KA413">
        <v>1</v>
      </c>
      <c r="KB413">
        <v>1</v>
      </c>
      <c r="KC413">
        <v>1</v>
      </c>
      <c r="KD413">
        <v>0</v>
      </c>
      <c r="KE413">
        <v>0</v>
      </c>
      <c r="KF413">
        <v>0</v>
      </c>
      <c r="KG413">
        <v>0</v>
      </c>
      <c r="KH413">
        <v>0</v>
      </c>
      <c r="KI413">
        <v>0</v>
      </c>
      <c r="KJ413">
        <v>0</v>
      </c>
      <c r="KK413">
        <v>0</v>
      </c>
      <c r="KL413">
        <v>0</v>
      </c>
      <c r="KM413">
        <v>0</v>
      </c>
      <c r="KN413">
        <v>0</v>
      </c>
      <c r="KO413">
        <v>0</v>
      </c>
      <c r="KP413">
        <v>0</v>
      </c>
      <c r="KQ413">
        <v>0</v>
      </c>
      <c r="KR413">
        <v>1</v>
      </c>
      <c r="KS413">
        <v>1</v>
      </c>
      <c r="KT413">
        <v>1</v>
      </c>
      <c r="KU413">
        <v>1</v>
      </c>
      <c r="KV413">
        <v>1</v>
      </c>
      <c r="KW413">
        <v>1</v>
      </c>
      <c r="KX413">
        <v>0</v>
      </c>
      <c r="KY413">
        <v>1</v>
      </c>
      <c r="KZ413" s="471">
        <v>2</v>
      </c>
      <c r="LA413" s="471">
        <v>2</v>
      </c>
      <c r="LB413" s="471">
        <v>0</v>
      </c>
      <c r="LC413" s="471">
        <v>0</v>
      </c>
      <c r="LD413" s="471">
        <v>0</v>
      </c>
      <c r="LE413" s="471">
        <v>0</v>
      </c>
      <c r="LF413" s="471">
        <v>0</v>
      </c>
      <c r="LG413" s="471">
        <v>0</v>
      </c>
      <c r="LH413" s="471">
        <v>0</v>
      </c>
      <c r="LI413" s="471">
        <v>0</v>
      </c>
      <c r="LJ413">
        <v>0</v>
      </c>
      <c r="LK413">
        <v>0</v>
      </c>
      <c r="LL413">
        <v>0</v>
      </c>
      <c r="LM413">
        <v>0</v>
      </c>
      <c r="LN413">
        <v>0</v>
      </c>
      <c r="LO413">
        <v>0</v>
      </c>
      <c r="LP413">
        <v>0</v>
      </c>
      <c r="LQ413">
        <v>0</v>
      </c>
      <c r="LR413">
        <v>0</v>
      </c>
      <c r="LS413">
        <v>0</v>
      </c>
      <c r="LT413">
        <v>0</v>
      </c>
      <c r="LU413">
        <v>0</v>
      </c>
      <c r="LV413">
        <v>0</v>
      </c>
      <c r="LW413">
        <v>0</v>
      </c>
      <c r="LX413">
        <v>0</v>
      </c>
      <c r="LY413">
        <v>0</v>
      </c>
      <c r="LZ413">
        <v>0</v>
      </c>
      <c r="MA413">
        <v>0</v>
      </c>
      <c r="MB413">
        <v>0</v>
      </c>
      <c r="MC413" s="473">
        <v>0</v>
      </c>
      <c r="MD413">
        <v>0</v>
      </c>
      <c r="ME413">
        <v>0</v>
      </c>
      <c r="MF413">
        <v>0</v>
      </c>
      <c r="MG413">
        <v>0</v>
      </c>
      <c r="MH413">
        <v>0</v>
      </c>
      <c r="MI413">
        <v>0</v>
      </c>
      <c r="MJ413">
        <v>0</v>
      </c>
      <c r="MK413">
        <v>0</v>
      </c>
      <c r="ML413">
        <v>0</v>
      </c>
      <c r="MM413">
        <v>0</v>
      </c>
      <c r="MN413">
        <v>0</v>
      </c>
      <c r="MO413" s="471">
        <v>0</v>
      </c>
      <c r="MP413" s="471">
        <v>0</v>
      </c>
      <c r="MQ413">
        <v>0</v>
      </c>
      <c r="MR413">
        <v>0</v>
      </c>
      <c r="MS413">
        <v>0</v>
      </c>
      <c r="MT413">
        <v>0</v>
      </c>
      <c r="MU413">
        <v>0</v>
      </c>
      <c r="MV413">
        <v>0</v>
      </c>
      <c r="MW413">
        <v>0</v>
      </c>
      <c r="MX413">
        <v>0</v>
      </c>
      <c r="MY413">
        <v>0</v>
      </c>
      <c r="MZ413">
        <v>0</v>
      </c>
      <c r="NA413">
        <v>0</v>
      </c>
      <c r="NB413">
        <v>0</v>
      </c>
      <c r="NC413">
        <v>0</v>
      </c>
      <c r="ND413">
        <v>0</v>
      </c>
      <c r="NE413">
        <v>0</v>
      </c>
      <c r="NF413">
        <v>0</v>
      </c>
      <c r="NG413">
        <v>0</v>
      </c>
      <c r="NH413">
        <v>0</v>
      </c>
      <c r="NI413">
        <v>0</v>
      </c>
      <c r="NJ413">
        <v>0</v>
      </c>
      <c r="NK413">
        <v>0</v>
      </c>
      <c r="NL413">
        <v>0</v>
      </c>
      <c r="NM413">
        <v>0</v>
      </c>
      <c r="NN413">
        <v>0</v>
      </c>
      <c r="NO413">
        <v>0</v>
      </c>
      <c r="NP413">
        <v>0</v>
      </c>
      <c r="NQ413">
        <v>0</v>
      </c>
      <c r="NR413">
        <v>0</v>
      </c>
      <c r="NS413">
        <v>0</v>
      </c>
      <c r="NT413">
        <v>0</v>
      </c>
      <c r="NU413">
        <v>0</v>
      </c>
      <c r="NV413">
        <v>0</v>
      </c>
      <c r="NW413">
        <v>0</v>
      </c>
      <c r="NX413">
        <v>0</v>
      </c>
      <c r="NY413">
        <v>0</v>
      </c>
      <c r="NZ413">
        <v>0</v>
      </c>
      <c r="OA413">
        <v>0</v>
      </c>
      <c r="OB413">
        <v>0</v>
      </c>
      <c r="OC413">
        <v>0</v>
      </c>
      <c r="OD413">
        <v>0</v>
      </c>
      <c r="OE413">
        <v>0</v>
      </c>
      <c r="OF413">
        <v>0</v>
      </c>
      <c r="OG413">
        <v>0</v>
      </c>
      <c r="OH413">
        <v>0</v>
      </c>
      <c r="OI413">
        <v>0</v>
      </c>
      <c r="OJ413">
        <v>0</v>
      </c>
      <c r="OK413">
        <v>0</v>
      </c>
      <c r="OL413">
        <v>0</v>
      </c>
      <c r="OM413">
        <v>0</v>
      </c>
      <c r="ON413">
        <v>0</v>
      </c>
      <c r="OO413">
        <v>0</v>
      </c>
      <c r="OP413">
        <v>0</v>
      </c>
      <c r="OQ413">
        <v>0</v>
      </c>
      <c r="OR413">
        <v>0</v>
      </c>
      <c r="OS413" s="471">
        <v>0</v>
      </c>
      <c r="OT413">
        <v>0</v>
      </c>
      <c r="OU413">
        <v>0</v>
      </c>
      <c r="OV413">
        <v>0</v>
      </c>
      <c r="OW413" s="471">
        <v>0</v>
      </c>
      <c r="OX413" s="473"/>
      <c r="OY413" s="473"/>
      <c r="OZ413" s="473"/>
    </row>
    <row r="414" spans="1:436" x14ac:dyDescent="0.2">
      <c r="A414" s="55"/>
      <c r="B414" s="1">
        <v>3</v>
      </c>
      <c r="C414" s="166">
        <f t="shared" ca="1" si="332"/>
        <v>0</v>
      </c>
      <c r="D414" s="154"/>
      <c r="E414" s="154"/>
      <c r="F414" s="154"/>
      <c r="G414">
        <v>2</v>
      </c>
      <c r="H414">
        <v>2</v>
      </c>
      <c r="I414" s="341">
        <v>1.5</v>
      </c>
      <c r="J414">
        <v>1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1</v>
      </c>
      <c r="AB414">
        <v>1</v>
      </c>
      <c r="AC414">
        <v>1</v>
      </c>
      <c r="AD414">
        <v>1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 s="362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 s="144">
        <v>0</v>
      </c>
      <c r="AX414" s="144">
        <v>0</v>
      </c>
      <c r="AY414" s="144">
        <v>0</v>
      </c>
      <c r="AZ414" s="144">
        <v>0</v>
      </c>
      <c r="BA414" s="144">
        <v>0</v>
      </c>
      <c r="BB414" s="144">
        <v>0</v>
      </c>
      <c r="BC414" s="144">
        <v>0</v>
      </c>
      <c r="BD414" s="144">
        <v>0</v>
      </c>
      <c r="BE414" s="144">
        <v>0</v>
      </c>
      <c r="BF414" s="14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 s="343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 s="329">
        <v>0</v>
      </c>
      <c r="CB414">
        <v>0</v>
      </c>
      <c r="CC414" s="329">
        <v>0</v>
      </c>
      <c r="CD414" s="329">
        <v>0</v>
      </c>
      <c r="CE414" s="329">
        <v>0</v>
      </c>
      <c r="CF414" s="329">
        <v>0</v>
      </c>
      <c r="CG414">
        <v>0</v>
      </c>
      <c r="CH414">
        <v>0</v>
      </c>
      <c r="CI414" s="329">
        <v>0</v>
      </c>
      <c r="CJ414">
        <v>0</v>
      </c>
      <c r="CK414">
        <v>0</v>
      </c>
      <c r="CL414">
        <v>0</v>
      </c>
      <c r="CM414">
        <v>0</v>
      </c>
      <c r="CN414">
        <v>0</v>
      </c>
      <c r="CO414">
        <v>0</v>
      </c>
      <c r="CP414">
        <v>0</v>
      </c>
      <c r="CQ414">
        <v>0</v>
      </c>
      <c r="CR414">
        <v>1</v>
      </c>
      <c r="CS414">
        <v>0</v>
      </c>
      <c r="CT414">
        <v>0</v>
      </c>
      <c r="CU414">
        <v>0</v>
      </c>
      <c r="CV414">
        <v>0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0</v>
      </c>
      <c r="DD414">
        <v>0</v>
      </c>
      <c r="DE414">
        <v>0</v>
      </c>
      <c r="DF414">
        <v>0</v>
      </c>
      <c r="DG414">
        <v>0</v>
      </c>
      <c r="DH414">
        <v>0</v>
      </c>
      <c r="DI414">
        <v>0</v>
      </c>
      <c r="DJ414">
        <v>0</v>
      </c>
      <c r="DK414">
        <v>0</v>
      </c>
      <c r="DL414">
        <v>0</v>
      </c>
      <c r="DM414">
        <v>0</v>
      </c>
      <c r="DN414">
        <v>0</v>
      </c>
      <c r="DO414">
        <v>0</v>
      </c>
      <c r="DP414">
        <v>0</v>
      </c>
      <c r="DQ414">
        <v>0</v>
      </c>
      <c r="DR414" s="329">
        <v>0</v>
      </c>
      <c r="DS414">
        <v>0</v>
      </c>
      <c r="DT414" s="329"/>
      <c r="DU414" s="329"/>
      <c r="DV414" s="329"/>
      <c r="DW414" s="329"/>
      <c r="DX414" s="329"/>
      <c r="DY414" s="329">
        <v>1</v>
      </c>
      <c r="DZ414" s="329"/>
      <c r="EA414" s="329"/>
      <c r="EB414" s="329"/>
      <c r="EC414" s="329"/>
      <c r="ED414" s="329"/>
      <c r="EE414" s="329"/>
      <c r="EF414" s="329">
        <v>1</v>
      </c>
      <c r="EG414" s="329">
        <v>1</v>
      </c>
      <c r="EH414" s="329">
        <v>1</v>
      </c>
      <c r="EI414" s="329"/>
      <c r="EJ414" s="329"/>
      <c r="EK414" s="329"/>
      <c r="EL414" s="329"/>
      <c r="EM414" s="329"/>
      <c r="EN414" s="329"/>
      <c r="EP414" s="329"/>
      <c r="EQ414" s="329"/>
      <c r="ER414" s="329"/>
      <c r="ES414" s="329"/>
      <c r="ET414" s="329"/>
      <c r="EU414" s="381"/>
      <c r="EV414" s="329"/>
      <c r="EW414" s="329"/>
      <c r="EX414" s="329"/>
      <c r="EY414" s="329"/>
      <c r="EZ414" s="329"/>
      <c r="FA414" s="329"/>
      <c r="FB414" s="329"/>
      <c r="FC414" s="329"/>
      <c r="FD414" s="329"/>
      <c r="FE414" s="329"/>
      <c r="FF414" s="329"/>
      <c r="FG414" s="329"/>
      <c r="FH414" s="329"/>
      <c r="FI414" s="329"/>
      <c r="FJ414" s="329"/>
      <c r="FL414" s="329"/>
      <c r="FM414" s="329"/>
      <c r="FN414">
        <v>0</v>
      </c>
      <c r="FQ414" s="329">
        <v>0</v>
      </c>
      <c r="FR414">
        <v>0</v>
      </c>
      <c r="FS414" s="329">
        <v>0</v>
      </c>
      <c r="FT414">
        <v>0</v>
      </c>
      <c r="FU414" s="329">
        <v>0</v>
      </c>
      <c r="FV414" s="329">
        <v>0</v>
      </c>
      <c r="FW414" s="329">
        <v>0</v>
      </c>
      <c r="FX414" s="329">
        <v>0</v>
      </c>
      <c r="FY414" s="329">
        <v>0</v>
      </c>
      <c r="FZ414" s="329">
        <v>0</v>
      </c>
      <c r="GA414" s="329">
        <v>0</v>
      </c>
      <c r="GB414" s="329">
        <v>0</v>
      </c>
      <c r="GC414" s="329">
        <v>0</v>
      </c>
      <c r="GD414" s="329">
        <v>0</v>
      </c>
      <c r="GE414" s="329">
        <v>0</v>
      </c>
      <c r="GF414" s="329">
        <v>0</v>
      </c>
      <c r="GG414" s="329">
        <v>0</v>
      </c>
      <c r="GH414" s="329">
        <v>0</v>
      </c>
      <c r="GI414" s="329">
        <v>0</v>
      </c>
      <c r="GJ414" s="329">
        <v>0</v>
      </c>
      <c r="GK414" s="329">
        <v>0</v>
      </c>
      <c r="GL414" s="329">
        <v>0</v>
      </c>
      <c r="GM414" s="329">
        <v>0</v>
      </c>
      <c r="GN414" s="329">
        <v>0</v>
      </c>
      <c r="GO414" s="329">
        <v>0</v>
      </c>
      <c r="GP414">
        <v>0</v>
      </c>
      <c r="GQ414" s="329">
        <v>0</v>
      </c>
      <c r="GR414" s="329">
        <v>0</v>
      </c>
      <c r="GS414" s="329">
        <v>0</v>
      </c>
      <c r="GT414" s="329">
        <v>0</v>
      </c>
      <c r="GU414" s="329">
        <v>0</v>
      </c>
      <c r="GV414">
        <v>0</v>
      </c>
      <c r="GW414">
        <v>0</v>
      </c>
      <c r="GX414">
        <v>0</v>
      </c>
      <c r="GY414">
        <v>0</v>
      </c>
      <c r="GZ414">
        <v>0</v>
      </c>
      <c r="HA414">
        <v>0</v>
      </c>
      <c r="HB414">
        <v>0</v>
      </c>
      <c r="HC414">
        <v>0</v>
      </c>
      <c r="HD414">
        <v>0</v>
      </c>
      <c r="HE414">
        <v>0</v>
      </c>
      <c r="HF414">
        <v>0</v>
      </c>
      <c r="HG414">
        <v>0</v>
      </c>
      <c r="HH414">
        <v>0</v>
      </c>
      <c r="HI414">
        <v>0</v>
      </c>
      <c r="HJ414">
        <v>0</v>
      </c>
      <c r="HK414">
        <v>0</v>
      </c>
      <c r="HL414">
        <v>0</v>
      </c>
      <c r="HM414">
        <v>0</v>
      </c>
      <c r="HN414">
        <v>0</v>
      </c>
      <c r="HO414">
        <v>0</v>
      </c>
      <c r="HP414">
        <v>0</v>
      </c>
      <c r="HQ414">
        <v>0</v>
      </c>
      <c r="HR414">
        <v>0</v>
      </c>
      <c r="HS414">
        <v>0</v>
      </c>
      <c r="HT414">
        <v>0</v>
      </c>
      <c r="HU414">
        <v>0</v>
      </c>
      <c r="HV414">
        <v>0</v>
      </c>
      <c r="HW414">
        <v>0</v>
      </c>
      <c r="HX414">
        <v>0</v>
      </c>
      <c r="HY414">
        <v>0</v>
      </c>
      <c r="HZ414">
        <v>0</v>
      </c>
      <c r="IA414">
        <v>0</v>
      </c>
      <c r="IB414">
        <v>0</v>
      </c>
      <c r="IC414">
        <v>0</v>
      </c>
      <c r="ID414">
        <v>0</v>
      </c>
      <c r="IE414">
        <v>0</v>
      </c>
      <c r="IF414">
        <v>0</v>
      </c>
      <c r="IG414">
        <v>0</v>
      </c>
      <c r="IH414">
        <v>0</v>
      </c>
      <c r="II414">
        <v>0</v>
      </c>
      <c r="IJ414">
        <v>0</v>
      </c>
      <c r="IK414">
        <v>0</v>
      </c>
      <c r="IL414">
        <v>0</v>
      </c>
      <c r="IM414">
        <v>0</v>
      </c>
      <c r="IN414" s="341">
        <f t="shared" si="333"/>
        <v>0</v>
      </c>
      <c r="IO414">
        <v>0</v>
      </c>
      <c r="IP414">
        <v>0</v>
      </c>
      <c r="IQ414">
        <v>0</v>
      </c>
      <c r="IR414">
        <v>0</v>
      </c>
      <c r="IS414">
        <v>0</v>
      </c>
      <c r="IT414">
        <v>0</v>
      </c>
      <c r="IU414">
        <v>0</v>
      </c>
      <c r="IV414">
        <v>0</v>
      </c>
      <c r="IW414">
        <v>0</v>
      </c>
      <c r="IX414">
        <v>0</v>
      </c>
      <c r="IY414">
        <v>0</v>
      </c>
      <c r="IZ414">
        <v>0</v>
      </c>
      <c r="JA414">
        <v>0</v>
      </c>
      <c r="JB414">
        <v>0</v>
      </c>
      <c r="JC414" s="343">
        <f t="shared" si="334"/>
        <v>0</v>
      </c>
      <c r="JD414">
        <v>0</v>
      </c>
      <c r="JE414">
        <v>0</v>
      </c>
      <c r="JF414" s="362">
        <f t="shared" si="335"/>
        <v>0</v>
      </c>
      <c r="JG414">
        <v>0</v>
      </c>
      <c r="JH414">
        <v>0</v>
      </c>
      <c r="JI414">
        <v>0</v>
      </c>
      <c r="JJ414">
        <v>0</v>
      </c>
      <c r="JK414">
        <v>0</v>
      </c>
      <c r="JL414">
        <v>0</v>
      </c>
      <c r="JM414">
        <v>0</v>
      </c>
      <c r="JN414" s="341">
        <f t="shared" si="336"/>
        <v>0</v>
      </c>
      <c r="JO414">
        <v>0</v>
      </c>
      <c r="JP414">
        <v>0</v>
      </c>
      <c r="JQ414">
        <v>0</v>
      </c>
      <c r="JR414">
        <v>0</v>
      </c>
      <c r="JS414">
        <v>0</v>
      </c>
      <c r="JT414">
        <v>0</v>
      </c>
      <c r="JU414">
        <v>0</v>
      </c>
      <c r="JV414" s="341">
        <f t="shared" si="337"/>
        <v>0</v>
      </c>
      <c r="JW414">
        <v>0</v>
      </c>
      <c r="JX414">
        <v>0</v>
      </c>
      <c r="JY414">
        <v>0</v>
      </c>
      <c r="JZ414">
        <v>0</v>
      </c>
      <c r="KA414">
        <v>0</v>
      </c>
      <c r="KB414">
        <v>0</v>
      </c>
      <c r="KC414">
        <v>0</v>
      </c>
      <c r="KD414">
        <v>0</v>
      </c>
      <c r="KE414">
        <v>0</v>
      </c>
      <c r="KF414">
        <v>0</v>
      </c>
      <c r="KG414">
        <v>0</v>
      </c>
      <c r="KH414">
        <v>0</v>
      </c>
      <c r="KI414">
        <v>0</v>
      </c>
      <c r="KJ414">
        <v>0</v>
      </c>
      <c r="KK414">
        <v>0</v>
      </c>
      <c r="KL414">
        <v>0</v>
      </c>
      <c r="KM414">
        <v>0</v>
      </c>
      <c r="KN414">
        <v>0</v>
      </c>
      <c r="KO414">
        <v>0</v>
      </c>
      <c r="KP414">
        <v>0</v>
      </c>
      <c r="KQ414">
        <v>0</v>
      </c>
      <c r="KR414">
        <v>0</v>
      </c>
      <c r="KS414">
        <v>0</v>
      </c>
      <c r="KT414">
        <v>0</v>
      </c>
      <c r="KU414">
        <v>0</v>
      </c>
      <c r="KV414">
        <v>0</v>
      </c>
      <c r="KW414">
        <v>0</v>
      </c>
      <c r="KX414">
        <v>0</v>
      </c>
      <c r="KY414">
        <v>0</v>
      </c>
      <c r="KZ414" s="473">
        <v>0</v>
      </c>
      <c r="LA414" s="473">
        <v>0</v>
      </c>
      <c r="LB414" s="473">
        <v>0</v>
      </c>
      <c r="LC414" s="473">
        <v>0</v>
      </c>
      <c r="LD414" s="473">
        <v>0</v>
      </c>
      <c r="LE414" s="473">
        <v>0</v>
      </c>
      <c r="LF414" s="473">
        <v>0</v>
      </c>
      <c r="LG414" s="473">
        <v>0</v>
      </c>
      <c r="LH414" s="473">
        <v>0</v>
      </c>
      <c r="LI414" s="473">
        <v>0</v>
      </c>
      <c r="LJ414">
        <v>0</v>
      </c>
      <c r="LK414">
        <v>0</v>
      </c>
      <c r="LL414">
        <v>0</v>
      </c>
      <c r="LM414">
        <v>0</v>
      </c>
      <c r="LN414">
        <v>0</v>
      </c>
      <c r="LO414">
        <v>0</v>
      </c>
      <c r="LP414">
        <v>0</v>
      </c>
      <c r="LQ414">
        <v>0</v>
      </c>
      <c r="LR414">
        <v>0</v>
      </c>
      <c r="LS414">
        <v>0</v>
      </c>
      <c r="LT414">
        <v>0</v>
      </c>
      <c r="LU414">
        <v>0</v>
      </c>
      <c r="LV414">
        <v>0</v>
      </c>
      <c r="LW414">
        <v>0</v>
      </c>
      <c r="LX414">
        <v>0</v>
      </c>
      <c r="LY414">
        <v>0</v>
      </c>
      <c r="LZ414">
        <v>0</v>
      </c>
      <c r="MA414">
        <v>0</v>
      </c>
      <c r="MB414">
        <v>0</v>
      </c>
      <c r="MC414" s="473">
        <v>0</v>
      </c>
      <c r="MD414">
        <v>0</v>
      </c>
      <c r="ME414">
        <v>0</v>
      </c>
      <c r="MF414">
        <v>0</v>
      </c>
      <c r="MG414">
        <v>0</v>
      </c>
      <c r="MH414">
        <v>0</v>
      </c>
      <c r="MI414">
        <v>0</v>
      </c>
      <c r="MJ414">
        <v>0</v>
      </c>
      <c r="MK414">
        <v>0</v>
      </c>
      <c r="ML414">
        <v>0</v>
      </c>
      <c r="MM414">
        <v>0</v>
      </c>
      <c r="MN414">
        <v>0</v>
      </c>
      <c r="MO414" s="471">
        <v>0</v>
      </c>
      <c r="MP414" s="471">
        <v>0</v>
      </c>
      <c r="MQ414">
        <v>0</v>
      </c>
      <c r="MR414">
        <v>0</v>
      </c>
      <c r="MS414">
        <v>0</v>
      </c>
      <c r="MT414">
        <v>0</v>
      </c>
      <c r="MU414">
        <v>0</v>
      </c>
      <c r="MV414">
        <v>0</v>
      </c>
      <c r="MW414">
        <v>0</v>
      </c>
      <c r="MX414">
        <v>0</v>
      </c>
      <c r="MY414">
        <v>0</v>
      </c>
      <c r="MZ414">
        <v>0</v>
      </c>
      <c r="NA414">
        <v>0</v>
      </c>
      <c r="NB414">
        <v>0</v>
      </c>
      <c r="NC414">
        <v>0</v>
      </c>
      <c r="ND414">
        <v>0</v>
      </c>
      <c r="NE414">
        <v>0</v>
      </c>
      <c r="NF414">
        <v>0</v>
      </c>
      <c r="NG414">
        <v>0</v>
      </c>
      <c r="NH414">
        <v>0</v>
      </c>
      <c r="NI414">
        <v>0</v>
      </c>
      <c r="NJ414">
        <v>0</v>
      </c>
      <c r="NK414">
        <v>0</v>
      </c>
      <c r="NL414">
        <v>0</v>
      </c>
      <c r="NM414">
        <v>0</v>
      </c>
      <c r="NN414">
        <v>0</v>
      </c>
      <c r="NO414">
        <v>0</v>
      </c>
      <c r="NP414">
        <v>0</v>
      </c>
      <c r="NQ414">
        <v>0</v>
      </c>
      <c r="NR414">
        <v>0</v>
      </c>
      <c r="NS414">
        <v>0</v>
      </c>
      <c r="NT414">
        <v>0</v>
      </c>
      <c r="NU414">
        <v>0</v>
      </c>
      <c r="NV414">
        <v>0</v>
      </c>
      <c r="NW414">
        <v>0</v>
      </c>
      <c r="NX414">
        <v>0</v>
      </c>
      <c r="NY414">
        <v>0</v>
      </c>
      <c r="NZ414">
        <v>0</v>
      </c>
      <c r="OA414">
        <v>0</v>
      </c>
      <c r="OB414">
        <v>0</v>
      </c>
      <c r="OC414">
        <v>0</v>
      </c>
      <c r="OD414">
        <v>0</v>
      </c>
      <c r="OE414">
        <v>0</v>
      </c>
      <c r="OF414">
        <v>0</v>
      </c>
      <c r="OG414">
        <v>0</v>
      </c>
      <c r="OH414">
        <v>0</v>
      </c>
      <c r="OI414">
        <v>0</v>
      </c>
      <c r="OJ414">
        <v>0</v>
      </c>
      <c r="OK414">
        <v>0</v>
      </c>
      <c r="OL414">
        <v>0</v>
      </c>
      <c r="OM414">
        <v>0</v>
      </c>
      <c r="ON414">
        <v>0</v>
      </c>
      <c r="OO414">
        <v>0</v>
      </c>
      <c r="OP414">
        <v>0</v>
      </c>
      <c r="OQ414">
        <v>0</v>
      </c>
      <c r="OR414">
        <v>0</v>
      </c>
      <c r="OS414" s="471">
        <v>0</v>
      </c>
      <c r="OT414">
        <v>0</v>
      </c>
      <c r="OU414">
        <v>0</v>
      </c>
      <c r="OV414">
        <v>0</v>
      </c>
      <c r="OW414" s="471">
        <v>0</v>
      </c>
      <c r="OX414" s="473"/>
      <c r="OY414" s="473"/>
      <c r="OZ414" s="473"/>
    </row>
    <row r="415" spans="1:436" x14ac:dyDescent="0.2">
      <c r="B415" s="1">
        <v>4</v>
      </c>
      <c r="C415" s="166">
        <f t="shared" ca="1" si="332"/>
        <v>0</v>
      </c>
      <c r="D415" s="154"/>
      <c r="E415" s="154"/>
      <c r="F415" s="154"/>
      <c r="G415">
        <v>0</v>
      </c>
      <c r="H415">
        <v>0</v>
      </c>
      <c r="I415" s="341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 s="362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 s="144">
        <v>0</v>
      </c>
      <c r="AX415" s="144">
        <v>0</v>
      </c>
      <c r="AY415" s="144">
        <v>0</v>
      </c>
      <c r="AZ415" s="144">
        <v>0</v>
      </c>
      <c r="BA415" s="144">
        <v>0</v>
      </c>
      <c r="BB415" s="144">
        <v>0</v>
      </c>
      <c r="BC415" s="144">
        <v>0</v>
      </c>
      <c r="BD415" s="144">
        <v>0</v>
      </c>
      <c r="BE415" s="144">
        <v>0</v>
      </c>
      <c r="BF415" s="144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 s="343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 s="329">
        <v>0</v>
      </c>
      <c r="CB415">
        <v>0</v>
      </c>
      <c r="CC415" s="329">
        <v>0</v>
      </c>
      <c r="CD415" s="329">
        <v>0</v>
      </c>
      <c r="CE415" s="329">
        <v>0</v>
      </c>
      <c r="CF415" s="329">
        <v>0</v>
      </c>
      <c r="CG415">
        <v>0</v>
      </c>
      <c r="CH415">
        <v>0</v>
      </c>
      <c r="CI415" s="329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  <c r="DG415">
        <v>0</v>
      </c>
      <c r="DH415">
        <v>0</v>
      </c>
      <c r="DI415">
        <v>0</v>
      </c>
      <c r="DJ415">
        <v>0</v>
      </c>
      <c r="DK415">
        <v>0</v>
      </c>
      <c r="DL415">
        <v>0</v>
      </c>
      <c r="DM415">
        <v>0</v>
      </c>
      <c r="DN415">
        <v>0</v>
      </c>
      <c r="DO415">
        <v>0</v>
      </c>
      <c r="DP415">
        <v>0</v>
      </c>
      <c r="DQ415">
        <v>0</v>
      </c>
      <c r="DR415" s="329">
        <v>0</v>
      </c>
      <c r="DS415">
        <v>0</v>
      </c>
      <c r="DT415" s="329"/>
      <c r="DU415" s="329"/>
      <c r="DV415" s="329"/>
      <c r="DW415" s="329"/>
      <c r="DX415" s="329"/>
      <c r="DY415" s="329"/>
      <c r="DZ415" s="329"/>
      <c r="EA415" s="329"/>
      <c r="EB415" s="329"/>
      <c r="EC415" s="329"/>
      <c r="ED415" s="329"/>
      <c r="EE415" s="329"/>
      <c r="EF415" s="329"/>
      <c r="EG415" s="329"/>
      <c r="EH415" s="329"/>
      <c r="EI415" s="329"/>
      <c r="EJ415" s="329"/>
      <c r="EK415" s="329"/>
      <c r="EL415" s="329"/>
      <c r="EM415" s="329"/>
      <c r="EN415" s="329"/>
      <c r="EP415" s="329"/>
      <c r="EQ415" s="329"/>
      <c r="ER415" s="329"/>
      <c r="ES415" s="329"/>
      <c r="ET415" s="329"/>
      <c r="EU415" s="381"/>
      <c r="EV415" s="329"/>
      <c r="EW415" s="329"/>
      <c r="EX415" s="329"/>
      <c r="EY415" s="329"/>
      <c r="EZ415" s="329"/>
      <c r="FA415" s="329"/>
      <c r="FB415" s="329"/>
      <c r="FC415" s="329"/>
      <c r="FD415" s="329"/>
      <c r="FE415" s="329"/>
      <c r="FF415" s="329"/>
      <c r="FG415" s="329"/>
      <c r="FH415" s="329"/>
      <c r="FI415" s="329"/>
      <c r="FJ415" s="329"/>
      <c r="FL415" s="329"/>
      <c r="FM415" s="329"/>
      <c r="FN415">
        <v>0</v>
      </c>
      <c r="FQ415" s="329">
        <v>0</v>
      </c>
      <c r="FR415">
        <v>0</v>
      </c>
      <c r="FS415" s="329">
        <v>1</v>
      </c>
      <c r="FT415">
        <v>1</v>
      </c>
      <c r="FU415" s="329">
        <v>1</v>
      </c>
      <c r="FV415" s="329">
        <v>1</v>
      </c>
      <c r="FW415" s="329">
        <v>0</v>
      </c>
      <c r="FX415" s="329">
        <v>0</v>
      </c>
      <c r="FY415" s="329">
        <v>0</v>
      </c>
      <c r="FZ415" s="329">
        <v>0</v>
      </c>
      <c r="GA415" s="329">
        <v>0</v>
      </c>
      <c r="GB415" s="329">
        <v>1</v>
      </c>
      <c r="GC415" s="329">
        <v>1</v>
      </c>
      <c r="GD415" s="329">
        <v>3</v>
      </c>
      <c r="GE415" s="329">
        <v>3</v>
      </c>
      <c r="GF415" s="329">
        <v>3</v>
      </c>
      <c r="GG415" s="329">
        <v>3</v>
      </c>
      <c r="GH415" s="329">
        <v>2</v>
      </c>
      <c r="GI415" s="329">
        <v>2</v>
      </c>
      <c r="GJ415" s="329">
        <v>1</v>
      </c>
      <c r="GK415" s="329">
        <v>1</v>
      </c>
      <c r="GL415" s="329">
        <v>1</v>
      </c>
      <c r="GM415" s="329">
        <v>1</v>
      </c>
      <c r="GN415" s="329">
        <v>2</v>
      </c>
      <c r="GO415" s="329">
        <v>2</v>
      </c>
      <c r="GP415">
        <v>2</v>
      </c>
      <c r="GQ415" s="329">
        <v>1</v>
      </c>
      <c r="GR415" s="329">
        <v>1</v>
      </c>
      <c r="GS415" s="329">
        <v>1</v>
      </c>
      <c r="GT415" s="329">
        <v>1</v>
      </c>
      <c r="GU415" s="329">
        <v>1</v>
      </c>
      <c r="GV415">
        <v>0</v>
      </c>
      <c r="GW415">
        <v>0</v>
      </c>
      <c r="GX415">
        <v>0</v>
      </c>
      <c r="GY415">
        <v>0</v>
      </c>
      <c r="GZ415">
        <v>0</v>
      </c>
      <c r="HA415">
        <v>0</v>
      </c>
      <c r="HB415">
        <v>0</v>
      </c>
      <c r="HC415">
        <v>0</v>
      </c>
      <c r="HD415">
        <v>1</v>
      </c>
      <c r="HE415">
        <v>1</v>
      </c>
      <c r="HF415">
        <v>1</v>
      </c>
      <c r="HG415">
        <v>1</v>
      </c>
      <c r="HH415">
        <v>1</v>
      </c>
      <c r="HI415">
        <v>2</v>
      </c>
      <c r="HJ415">
        <v>2</v>
      </c>
      <c r="HK415">
        <v>2</v>
      </c>
      <c r="HL415">
        <v>2</v>
      </c>
      <c r="HM415">
        <v>3</v>
      </c>
      <c r="HN415">
        <v>2</v>
      </c>
      <c r="HO415">
        <v>2</v>
      </c>
      <c r="HP415">
        <v>0</v>
      </c>
      <c r="HQ415">
        <v>0</v>
      </c>
      <c r="HR415">
        <v>0</v>
      </c>
      <c r="HS415">
        <v>0</v>
      </c>
      <c r="HT415">
        <v>0</v>
      </c>
      <c r="HU415">
        <v>0</v>
      </c>
      <c r="HV415">
        <v>0</v>
      </c>
      <c r="HW415">
        <v>0</v>
      </c>
      <c r="HX415">
        <v>0</v>
      </c>
      <c r="HY415">
        <v>0</v>
      </c>
      <c r="HZ415">
        <v>0</v>
      </c>
      <c r="IA415">
        <v>0</v>
      </c>
      <c r="IB415">
        <v>0</v>
      </c>
      <c r="IC415">
        <v>0</v>
      </c>
      <c r="ID415">
        <v>0</v>
      </c>
      <c r="IE415">
        <v>0</v>
      </c>
      <c r="IF415">
        <v>0</v>
      </c>
      <c r="IG415">
        <v>0</v>
      </c>
      <c r="IH415">
        <v>0</v>
      </c>
      <c r="II415">
        <v>0</v>
      </c>
      <c r="IJ415">
        <v>0</v>
      </c>
      <c r="IK415">
        <v>0</v>
      </c>
      <c r="IL415">
        <v>0</v>
      </c>
      <c r="IM415">
        <v>0</v>
      </c>
      <c r="IN415" s="341">
        <f t="shared" si="333"/>
        <v>0</v>
      </c>
      <c r="IO415">
        <v>0</v>
      </c>
      <c r="IP415">
        <v>0</v>
      </c>
      <c r="IQ415">
        <v>0</v>
      </c>
      <c r="IR415">
        <v>0</v>
      </c>
      <c r="IS415">
        <v>0</v>
      </c>
      <c r="IT415">
        <v>0</v>
      </c>
      <c r="IU415">
        <v>0</v>
      </c>
      <c r="IV415">
        <v>0</v>
      </c>
      <c r="IW415">
        <v>0</v>
      </c>
      <c r="IX415">
        <v>0</v>
      </c>
      <c r="IY415">
        <v>1</v>
      </c>
      <c r="IZ415">
        <v>1</v>
      </c>
      <c r="JA415">
        <v>1</v>
      </c>
      <c r="JB415">
        <v>1</v>
      </c>
      <c r="JC415" s="343">
        <f t="shared" si="334"/>
        <v>1</v>
      </c>
      <c r="JD415">
        <v>1</v>
      </c>
      <c r="JE415">
        <v>0</v>
      </c>
      <c r="JF415" s="362">
        <f t="shared" si="335"/>
        <v>0</v>
      </c>
      <c r="JG415">
        <v>0</v>
      </c>
      <c r="JH415">
        <v>0</v>
      </c>
      <c r="JI415">
        <v>0</v>
      </c>
      <c r="JJ415">
        <v>0</v>
      </c>
      <c r="JK415">
        <v>0</v>
      </c>
      <c r="JL415">
        <v>0</v>
      </c>
      <c r="JM415">
        <v>0</v>
      </c>
      <c r="JN415" s="341">
        <f t="shared" si="336"/>
        <v>0</v>
      </c>
      <c r="JO415">
        <v>0</v>
      </c>
      <c r="JP415">
        <v>0</v>
      </c>
      <c r="JQ415">
        <v>0</v>
      </c>
      <c r="JR415">
        <v>0</v>
      </c>
      <c r="JS415">
        <v>0</v>
      </c>
      <c r="JT415">
        <v>0</v>
      </c>
      <c r="JU415">
        <v>0</v>
      </c>
      <c r="JV415" s="341">
        <f t="shared" si="337"/>
        <v>0</v>
      </c>
      <c r="JW415">
        <v>0</v>
      </c>
      <c r="JX415">
        <v>0</v>
      </c>
      <c r="JY415">
        <v>0</v>
      </c>
      <c r="JZ415">
        <v>0</v>
      </c>
      <c r="KA415">
        <v>0</v>
      </c>
      <c r="KB415">
        <v>0</v>
      </c>
      <c r="KC415">
        <v>0</v>
      </c>
      <c r="KD415">
        <v>0</v>
      </c>
      <c r="KE415">
        <v>0</v>
      </c>
      <c r="KF415">
        <v>0</v>
      </c>
      <c r="KG415">
        <v>0</v>
      </c>
      <c r="KH415">
        <v>0</v>
      </c>
      <c r="KI415">
        <v>0</v>
      </c>
      <c r="KJ415">
        <v>0</v>
      </c>
      <c r="KK415">
        <v>0</v>
      </c>
      <c r="KL415">
        <v>0</v>
      </c>
      <c r="KM415">
        <v>0</v>
      </c>
      <c r="KN415">
        <v>1</v>
      </c>
      <c r="KO415">
        <v>1</v>
      </c>
      <c r="KP415">
        <v>1</v>
      </c>
      <c r="KQ415">
        <v>1</v>
      </c>
      <c r="KR415">
        <v>1</v>
      </c>
      <c r="KS415">
        <v>1</v>
      </c>
      <c r="KT415">
        <v>1</v>
      </c>
      <c r="KU415">
        <v>1</v>
      </c>
      <c r="KV415">
        <v>1</v>
      </c>
      <c r="KW415">
        <v>1</v>
      </c>
      <c r="KX415">
        <v>1</v>
      </c>
      <c r="KY415">
        <v>1</v>
      </c>
      <c r="KZ415" s="471">
        <v>1</v>
      </c>
      <c r="LA415" s="471">
        <v>1</v>
      </c>
      <c r="LB415" s="471">
        <v>1</v>
      </c>
      <c r="LC415" s="471">
        <v>1</v>
      </c>
      <c r="LD415" s="471">
        <v>1</v>
      </c>
      <c r="LE415" s="471">
        <v>1</v>
      </c>
      <c r="LF415" s="471">
        <v>1</v>
      </c>
      <c r="LG415" s="471">
        <v>1</v>
      </c>
      <c r="LH415" s="471">
        <v>1</v>
      </c>
      <c r="LI415" s="471">
        <v>2</v>
      </c>
      <c r="LJ415">
        <v>2</v>
      </c>
      <c r="LK415">
        <v>2</v>
      </c>
      <c r="LL415">
        <v>2</v>
      </c>
      <c r="LM415">
        <v>2</v>
      </c>
      <c r="LN415">
        <v>2</v>
      </c>
      <c r="LO415">
        <v>1</v>
      </c>
      <c r="LP415">
        <v>1</v>
      </c>
      <c r="LQ415">
        <v>1</v>
      </c>
      <c r="LR415">
        <v>0</v>
      </c>
      <c r="LS415">
        <v>0</v>
      </c>
      <c r="LT415">
        <v>0</v>
      </c>
      <c r="LU415">
        <v>0</v>
      </c>
      <c r="LV415">
        <v>0</v>
      </c>
      <c r="LW415">
        <v>0</v>
      </c>
      <c r="LX415">
        <v>0</v>
      </c>
      <c r="LY415">
        <v>0</v>
      </c>
      <c r="LZ415">
        <v>0</v>
      </c>
      <c r="MA415">
        <v>0</v>
      </c>
      <c r="MB415">
        <v>0</v>
      </c>
      <c r="MC415" s="473">
        <v>0</v>
      </c>
      <c r="MD415">
        <v>0</v>
      </c>
      <c r="ME415">
        <v>0</v>
      </c>
      <c r="MF415">
        <v>0</v>
      </c>
      <c r="MG415">
        <v>0</v>
      </c>
      <c r="MH415">
        <v>0</v>
      </c>
      <c r="MI415">
        <v>0</v>
      </c>
      <c r="MJ415">
        <v>0</v>
      </c>
      <c r="MK415">
        <v>0</v>
      </c>
      <c r="ML415">
        <v>0</v>
      </c>
      <c r="MM415">
        <v>0</v>
      </c>
      <c r="MN415">
        <v>0</v>
      </c>
      <c r="MO415" s="471">
        <v>0</v>
      </c>
      <c r="MP415" s="471">
        <v>0</v>
      </c>
      <c r="MQ415">
        <v>0</v>
      </c>
      <c r="MR415">
        <v>0</v>
      </c>
      <c r="MS415">
        <v>0</v>
      </c>
      <c r="MT415">
        <v>0</v>
      </c>
      <c r="MU415">
        <v>0</v>
      </c>
      <c r="MV415">
        <v>0</v>
      </c>
      <c r="MW415">
        <v>0</v>
      </c>
      <c r="MX415">
        <v>0</v>
      </c>
      <c r="MY415">
        <v>0</v>
      </c>
      <c r="MZ415">
        <v>0</v>
      </c>
      <c r="NA415">
        <v>0</v>
      </c>
      <c r="NB415">
        <v>0</v>
      </c>
      <c r="NC415">
        <v>0</v>
      </c>
      <c r="ND415">
        <v>0</v>
      </c>
      <c r="NE415">
        <v>0</v>
      </c>
      <c r="NF415">
        <v>0</v>
      </c>
      <c r="NG415">
        <v>0</v>
      </c>
      <c r="NH415">
        <v>0</v>
      </c>
      <c r="NI415">
        <v>0</v>
      </c>
      <c r="NJ415">
        <v>0</v>
      </c>
      <c r="NK415">
        <v>0</v>
      </c>
      <c r="NL415">
        <v>0</v>
      </c>
      <c r="NM415">
        <v>0</v>
      </c>
      <c r="NN415">
        <v>0</v>
      </c>
      <c r="NO415">
        <v>0</v>
      </c>
      <c r="NP415">
        <v>0</v>
      </c>
      <c r="NQ415">
        <v>0</v>
      </c>
      <c r="NR415">
        <v>0</v>
      </c>
      <c r="NS415">
        <v>0</v>
      </c>
      <c r="NT415">
        <v>0</v>
      </c>
      <c r="NU415">
        <v>0</v>
      </c>
      <c r="NV415">
        <v>0</v>
      </c>
      <c r="NW415">
        <v>0</v>
      </c>
      <c r="NX415">
        <v>0</v>
      </c>
      <c r="NY415">
        <v>0</v>
      </c>
      <c r="NZ415">
        <v>0</v>
      </c>
      <c r="OA415">
        <v>0</v>
      </c>
      <c r="OB415">
        <v>0</v>
      </c>
      <c r="OC415">
        <v>0</v>
      </c>
      <c r="OD415">
        <v>0</v>
      </c>
      <c r="OE415">
        <v>0</v>
      </c>
      <c r="OF415">
        <v>0</v>
      </c>
      <c r="OG415">
        <v>0</v>
      </c>
      <c r="OH415">
        <v>0</v>
      </c>
      <c r="OI415">
        <v>0</v>
      </c>
      <c r="OJ415">
        <v>0</v>
      </c>
      <c r="OK415">
        <v>0</v>
      </c>
      <c r="OL415">
        <v>0</v>
      </c>
      <c r="OM415">
        <v>0</v>
      </c>
      <c r="ON415">
        <v>0</v>
      </c>
      <c r="OO415">
        <v>0</v>
      </c>
      <c r="OP415">
        <v>0</v>
      </c>
      <c r="OQ415">
        <v>0</v>
      </c>
      <c r="OR415">
        <v>0</v>
      </c>
      <c r="OS415">
        <v>1</v>
      </c>
      <c r="OT415">
        <v>1</v>
      </c>
      <c r="OU415">
        <v>1</v>
      </c>
      <c r="OV415">
        <v>1</v>
      </c>
      <c r="OW415">
        <v>1</v>
      </c>
      <c r="OX415" s="473">
        <v>1</v>
      </c>
      <c r="OY415" s="473">
        <v>1</v>
      </c>
      <c r="OZ415" s="473">
        <v>1</v>
      </c>
    </row>
    <row r="416" spans="1:436" s="144" customFormat="1" x14ac:dyDescent="0.2">
      <c r="A416" s="55"/>
      <c r="B416" s="318">
        <v>5</v>
      </c>
      <c r="C416" s="319">
        <f t="shared" ca="1" si="332"/>
        <v>5</v>
      </c>
      <c r="D416" s="322"/>
      <c r="E416" s="322"/>
      <c r="F416" s="322"/>
      <c r="G416" s="144">
        <v>1</v>
      </c>
      <c r="H416" s="144">
        <v>1</v>
      </c>
      <c r="I416" s="343">
        <v>1</v>
      </c>
      <c r="J416" s="144">
        <v>1</v>
      </c>
      <c r="K416" s="144">
        <v>1</v>
      </c>
      <c r="L416" s="144">
        <v>1</v>
      </c>
      <c r="M416" s="144">
        <v>1</v>
      </c>
      <c r="N416" s="144">
        <v>1</v>
      </c>
      <c r="O416" s="144">
        <v>1</v>
      </c>
      <c r="P416" s="144">
        <v>0</v>
      </c>
      <c r="Q416" s="144">
        <v>0</v>
      </c>
      <c r="R416" s="144">
        <v>0</v>
      </c>
      <c r="S416" s="144">
        <v>0</v>
      </c>
      <c r="T416" s="144">
        <v>0</v>
      </c>
      <c r="U416" s="144">
        <v>0</v>
      </c>
      <c r="V416" s="144">
        <v>0</v>
      </c>
      <c r="W416" s="144">
        <v>0</v>
      </c>
      <c r="X416" s="144">
        <v>0</v>
      </c>
      <c r="Y416" s="144">
        <v>0</v>
      </c>
      <c r="Z416" s="144">
        <v>0</v>
      </c>
      <c r="AA416" s="144">
        <v>0</v>
      </c>
      <c r="AB416" s="144">
        <v>0</v>
      </c>
      <c r="AC416" s="144">
        <v>0</v>
      </c>
      <c r="AD416" s="144">
        <v>0</v>
      </c>
      <c r="AE416" s="144">
        <v>0</v>
      </c>
      <c r="AF416" s="144">
        <v>0</v>
      </c>
      <c r="AG416" s="144">
        <v>0</v>
      </c>
      <c r="AH416" s="144">
        <v>0</v>
      </c>
      <c r="AI416" s="144">
        <v>0</v>
      </c>
      <c r="AJ416" s="144">
        <v>1</v>
      </c>
      <c r="AK416" s="144">
        <v>1</v>
      </c>
      <c r="AL416" s="144">
        <v>1</v>
      </c>
      <c r="AM416" s="144">
        <v>1</v>
      </c>
      <c r="AN416" s="144">
        <v>1</v>
      </c>
      <c r="AO416" s="144">
        <v>1</v>
      </c>
      <c r="AP416" s="363">
        <v>1</v>
      </c>
      <c r="AQ416" s="144">
        <v>1</v>
      </c>
      <c r="AR416" s="144">
        <v>1</v>
      </c>
      <c r="AS416" s="144">
        <v>1</v>
      </c>
      <c r="AT416" s="144">
        <v>1</v>
      </c>
      <c r="AU416" s="144">
        <v>1</v>
      </c>
      <c r="AV416" s="144">
        <v>1</v>
      </c>
      <c r="AW416" s="144">
        <v>1</v>
      </c>
      <c r="AX416" s="144">
        <v>1</v>
      </c>
      <c r="AY416" s="144">
        <v>2</v>
      </c>
      <c r="AZ416" s="144">
        <v>2</v>
      </c>
      <c r="BA416" s="144">
        <v>3</v>
      </c>
      <c r="BB416" s="144">
        <v>3</v>
      </c>
      <c r="BC416" s="144">
        <v>3</v>
      </c>
      <c r="BD416" s="144">
        <v>3</v>
      </c>
      <c r="BE416" s="144">
        <v>3</v>
      </c>
      <c r="BF416" s="144">
        <v>2</v>
      </c>
      <c r="BG416" s="144">
        <v>2</v>
      </c>
      <c r="BH416" s="144">
        <v>2</v>
      </c>
      <c r="BI416" s="144">
        <v>2</v>
      </c>
      <c r="BJ416" s="144">
        <v>2</v>
      </c>
      <c r="BK416" s="144">
        <v>2</v>
      </c>
      <c r="BL416" s="144">
        <v>2</v>
      </c>
      <c r="BM416" s="144">
        <v>2</v>
      </c>
      <c r="BN416" s="144">
        <v>3</v>
      </c>
      <c r="BO416" s="144">
        <v>2</v>
      </c>
      <c r="BP416" s="144">
        <v>2</v>
      </c>
      <c r="BQ416" s="144">
        <v>2</v>
      </c>
      <c r="BR416" s="144">
        <v>2</v>
      </c>
      <c r="BS416" s="343">
        <v>2</v>
      </c>
      <c r="BT416" s="144">
        <v>2</v>
      </c>
      <c r="BU416" s="144">
        <v>2</v>
      </c>
      <c r="BV416" s="144">
        <v>2</v>
      </c>
      <c r="BW416" s="144">
        <v>3</v>
      </c>
      <c r="BX416" s="144">
        <v>3</v>
      </c>
      <c r="BY416" s="144">
        <v>2</v>
      </c>
      <c r="BZ416" s="144">
        <v>2</v>
      </c>
      <c r="CA416" s="329">
        <v>1</v>
      </c>
      <c r="CB416" s="144">
        <v>1</v>
      </c>
      <c r="CC416" s="329">
        <v>1</v>
      </c>
      <c r="CD416" s="329">
        <v>2</v>
      </c>
      <c r="CE416" s="329">
        <v>2</v>
      </c>
      <c r="CF416" s="329">
        <v>2</v>
      </c>
      <c r="CG416" s="144">
        <v>2</v>
      </c>
      <c r="CH416" s="144">
        <v>2</v>
      </c>
      <c r="CI416" s="329">
        <v>2</v>
      </c>
      <c r="CJ416" s="144">
        <v>2</v>
      </c>
      <c r="CK416" s="144">
        <v>1</v>
      </c>
      <c r="CL416" s="144">
        <v>1</v>
      </c>
      <c r="CM416" s="144">
        <v>1</v>
      </c>
      <c r="CN416" s="144">
        <v>1</v>
      </c>
      <c r="CO416" s="144">
        <v>1</v>
      </c>
      <c r="CP416" s="144">
        <v>1</v>
      </c>
      <c r="CQ416" s="144">
        <v>1</v>
      </c>
      <c r="CR416" s="144">
        <v>1</v>
      </c>
      <c r="CS416" s="144">
        <v>1</v>
      </c>
      <c r="CT416" s="144">
        <v>1</v>
      </c>
      <c r="CU416" s="144">
        <v>1</v>
      </c>
      <c r="CV416" s="144">
        <v>1</v>
      </c>
      <c r="CW416" s="144">
        <v>1</v>
      </c>
      <c r="CX416" s="144">
        <v>1</v>
      </c>
      <c r="CY416" s="144">
        <v>1</v>
      </c>
      <c r="CZ416" s="144">
        <v>1</v>
      </c>
      <c r="DA416" s="144">
        <v>0</v>
      </c>
      <c r="DB416" s="144">
        <v>0</v>
      </c>
      <c r="DC416" s="144">
        <v>1</v>
      </c>
      <c r="DD416" s="144">
        <v>2</v>
      </c>
      <c r="DE416" s="144">
        <v>3</v>
      </c>
      <c r="DF416" s="144">
        <v>3</v>
      </c>
      <c r="DG416" s="144">
        <v>3</v>
      </c>
      <c r="DH416" s="144">
        <v>3</v>
      </c>
      <c r="DI416" s="144">
        <v>2</v>
      </c>
      <c r="DJ416" s="144">
        <v>2</v>
      </c>
      <c r="DK416" s="144">
        <v>1</v>
      </c>
      <c r="DL416" s="144">
        <v>1</v>
      </c>
      <c r="DM416" s="144">
        <v>2</v>
      </c>
      <c r="DN416" s="144">
        <v>1</v>
      </c>
      <c r="DO416" s="144">
        <v>0</v>
      </c>
      <c r="DP416" s="144">
        <v>1</v>
      </c>
      <c r="DQ416" s="144">
        <v>2</v>
      </c>
      <c r="DR416" s="329">
        <v>2</v>
      </c>
      <c r="DS416" s="144">
        <v>2</v>
      </c>
      <c r="DT416" s="329">
        <v>1</v>
      </c>
      <c r="DU416" s="329">
        <v>1</v>
      </c>
      <c r="DV416" s="329">
        <v>1</v>
      </c>
      <c r="DW416" s="329">
        <v>1</v>
      </c>
      <c r="DX416" s="329">
        <v>1</v>
      </c>
      <c r="DY416" s="329"/>
      <c r="DZ416" s="329"/>
      <c r="EA416" s="329"/>
      <c r="EB416" s="329"/>
      <c r="EC416" s="329"/>
      <c r="ED416" s="329">
        <v>1</v>
      </c>
      <c r="EE416" s="329">
        <v>1</v>
      </c>
      <c r="EF416" s="329">
        <v>1</v>
      </c>
      <c r="EG416" s="329">
        <v>1</v>
      </c>
      <c r="EH416" s="329">
        <v>1</v>
      </c>
      <c r="EI416" s="329">
        <v>1</v>
      </c>
      <c r="EJ416" s="329">
        <v>1</v>
      </c>
      <c r="EK416" s="329">
        <v>1</v>
      </c>
      <c r="EL416" s="329">
        <v>1</v>
      </c>
      <c r="EM416" s="329">
        <v>1</v>
      </c>
      <c r="EN416" s="329">
        <v>1</v>
      </c>
      <c r="EO416" s="144">
        <v>1</v>
      </c>
      <c r="EP416" s="329">
        <v>1</v>
      </c>
      <c r="EQ416" s="329">
        <v>1</v>
      </c>
      <c r="ER416" s="329">
        <v>1</v>
      </c>
      <c r="ES416" s="329"/>
      <c r="ET416" s="329"/>
      <c r="EU416" s="381"/>
      <c r="EV416" s="329"/>
      <c r="EW416" s="329"/>
      <c r="EX416" s="329">
        <v>1</v>
      </c>
      <c r="EY416" s="329">
        <v>1</v>
      </c>
      <c r="EZ416" s="329">
        <v>1</v>
      </c>
      <c r="FA416" s="329"/>
      <c r="FB416" s="329"/>
      <c r="FC416" s="329"/>
      <c r="FD416" s="329">
        <v>1</v>
      </c>
      <c r="FE416" s="329">
        <v>1</v>
      </c>
      <c r="FF416" s="329">
        <v>1</v>
      </c>
      <c r="FG416" s="329">
        <v>1</v>
      </c>
      <c r="FH416" s="329">
        <v>2</v>
      </c>
      <c r="FI416" s="329">
        <v>2</v>
      </c>
      <c r="FJ416" s="329">
        <v>2</v>
      </c>
      <c r="FK416" s="144">
        <v>2</v>
      </c>
      <c r="FL416" s="329">
        <v>3</v>
      </c>
      <c r="FM416" s="329">
        <v>3</v>
      </c>
      <c r="FN416" s="144">
        <v>3</v>
      </c>
      <c r="FO416" s="144">
        <v>3</v>
      </c>
      <c r="FP416" s="144">
        <v>3</v>
      </c>
      <c r="FQ416" s="329">
        <v>3</v>
      </c>
      <c r="FR416" s="144">
        <v>3</v>
      </c>
      <c r="FS416" s="329">
        <v>3</v>
      </c>
      <c r="FT416" s="144">
        <v>3</v>
      </c>
      <c r="FU416" s="329">
        <v>3</v>
      </c>
      <c r="FV416" s="329">
        <v>3</v>
      </c>
      <c r="FW416" s="329">
        <v>3</v>
      </c>
      <c r="FX416" s="329">
        <v>3</v>
      </c>
      <c r="FY416" s="329">
        <v>3</v>
      </c>
      <c r="FZ416" s="329">
        <v>3</v>
      </c>
      <c r="GA416" s="329">
        <v>3</v>
      </c>
      <c r="GB416" s="329">
        <v>3</v>
      </c>
      <c r="GC416" s="329">
        <v>3</v>
      </c>
      <c r="GD416" s="329">
        <v>3</v>
      </c>
      <c r="GE416" s="329">
        <v>3</v>
      </c>
      <c r="GF416" s="329">
        <v>3</v>
      </c>
      <c r="GG416" s="329">
        <v>2</v>
      </c>
      <c r="GH416" s="329">
        <v>2</v>
      </c>
      <c r="GI416" s="329">
        <v>2</v>
      </c>
      <c r="GJ416" s="329">
        <v>2</v>
      </c>
      <c r="GK416" s="329">
        <v>3</v>
      </c>
      <c r="GL416" s="329">
        <v>3</v>
      </c>
      <c r="GM416" s="329">
        <v>3</v>
      </c>
      <c r="GN416" s="329">
        <v>3</v>
      </c>
      <c r="GO416" s="329">
        <v>3</v>
      </c>
      <c r="GP416" s="144">
        <v>3</v>
      </c>
      <c r="GQ416" s="329">
        <v>3</v>
      </c>
      <c r="GR416" s="329">
        <v>3</v>
      </c>
      <c r="GS416" s="329">
        <v>4</v>
      </c>
      <c r="GT416" s="329">
        <v>2</v>
      </c>
      <c r="GU416" s="329">
        <v>2</v>
      </c>
      <c r="GV416" s="144">
        <v>2</v>
      </c>
      <c r="GW416" s="144">
        <v>2</v>
      </c>
      <c r="GX416" s="144">
        <v>2</v>
      </c>
      <c r="GY416" s="144">
        <v>2</v>
      </c>
      <c r="GZ416" s="144">
        <v>2</v>
      </c>
      <c r="HA416" s="144">
        <v>2</v>
      </c>
      <c r="HB416" s="144">
        <v>2</v>
      </c>
      <c r="HC416" s="144">
        <v>2</v>
      </c>
      <c r="HD416" s="144">
        <v>2</v>
      </c>
      <c r="HE416" s="144">
        <v>2</v>
      </c>
      <c r="HF416" s="144">
        <v>2</v>
      </c>
      <c r="HG416" s="144">
        <v>2</v>
      </c>
      <c r="HH416" s="144">
        <v>1</v>
      </c>
      <c r="HI416" s="144">
        <v>2</v>
      </c>
      <c r="HJ416" s="144">
        <v>3</v>
      </c>
      <c r="HK416" s="144">
        <v>3</v>
      </c>
      <c r="HL416" s="144">
        <v>3</v>
      </c>
      <c r="HM416" s="144">
        <v>4</v>
      </c>
      <c r="HN416" s="144">
        <v>4</v>
      </c>
      <c r="HO416" s="144">
        <v>5</v>
      </c>
      <c r="HP416" s="144">
        <v>5</v>
      </c>
      <c r="HQ416" s="144">
        <v>4</v>
      </c>
      <c r="HR416" s="144">
        <v>4</v>
      </c>
      <c r="HS416" s="144">
        <v>2</v>
      </c>
      <c r="HT416" s="144">
        <v>2</v>
      </c>
      <c r="HU416" s="144">
        <v>1</v>
      </c>
      <c r="HV416" s="144">
        <v>1</v>
      </c>
      <c r="HW416" s="144">
        <v>1</v>
      </c>
      <c r="HX416" s="144">
        <v>1</v>
      </c>
      <c r="HY416" s="144">
        <v>1</v>
      </c>
      <c r="HZ416" s="144">
        <v>1</v>
      </c>
      <c r="IA416" s="144">
        <v>1</v>
      </c>
      <c r="IB416" s="144">
        <v>1</v>
      </c>
      <c r="IC416" s="144">
        <v>1</v>
      </c>
      <c r="ID416" s="144">
        <v>1</v>
      </c>
      <c r="IE416" s="144">
        <v>1</v>
      </c>
      <c r="IF416" s="144">
        <v>1</v>
      </c>
      <c r="IG416" s="144">
        <v>1</v>
      </c>
      <c r="IH416" s="144">
        <v>1</v>
      </c>
      <c r="II416" s="144">
        <v>1</v>
      </c>
      <c r="IJ416" s="144">
        <v>1</v>
      </c>
      <c r="IK416" s="144">
        <v>1</v>
      </c>
      <c r="IL416" s="144">
        <v>1</v>
      </c>
      <c r="IM416" s="144">
        <v>1</v>
      </c>
      <c r="IN416" s="341">
        <f t="shared" si="333"/>
        <v>1</v>
      </c>
      <c r="IO416" s="144">
        <v>1</v>
      </c>
      <c r="IP416" s="144">
        <v>1</v>
      </c>
      <c r="IQ416" s="144">
        <v>1</v>
      </c>
      <c r="IR416" s="144">
        <v>0</v>
      </c>
      <c r="IS416" s="144">
        <v>0</v>
      </c>
      <c r="IT416" s="144">
        <v>0</v>
      </c>
      <c r="IU416" s="144">
        <v>0</v>
      </c>
      <c r="IV416" s="144">
        <v>0</v>
      </c>
      <c r="IW416" s="144">
        <v>1</v>
      </c>
      <c r="IX416" s="144">
        <v>2</v>
      </c>
      <c r="IY416" s="144">
        <v>2</v>
      </c>
      <c r="IZ416" s="144">
        <v>2</v>
      </c>
      <c r="JA416" s="144">
        <v>2</v>
      </c>
      <c r="JB416" s="144">
        <v>2</v>
      </c>
      <c r="JC416" s="343">
        <f t="shared" si="334"/>
        <v>2</v>
      </c>
      <c r="JD416" s="144">
        <v>2</v>
      </c>
      <c r="JE416" s="144">
        <v>2</v>
      </c>
      <c r="JF416" s="362">
        <f t="shared" si="335"/>
        <v>2</v>
      </c>
      <c r="JG416" s="144">
        <v>2</v>
      </c>
      <c r="JH416" s="144">
        <v>2</v>
      </c>
      <c r="JI416" s="144">
        <v>3</v>
      </c>
      <c r="JJ416" s="144">
        <v>4</v>
      </c>
      <c r="JK416" s="144">
        <v>4</v>
      </c>
      <c r="JL416" s="144">
        <v>4</v>
      </c>
      <c r="JM416" s="144">
        <v>4</v>
      </c>
      <c r="JN416" s="341">
        <f t="shared" si="336"/>
        <v>4</v>
      </c>
      <c r="JO416" s="144">
        <v>4</v>
      </c>
      <c r="JP416" s="144">
        <v>5</v>
      </c>
      <c r="JQ416" s="144">
        <v>5</v>
      </c>
      <c r="JR416" s="144">
        <v>5</v>
      </c>
      <c r="JS416" s="144">
        <v>5</v>
      </c>
      <c r="JT416" s="144">
        <v>5</v>
      </c>
      <c r="JU416" s="144">
        <v>4</v>
      </c>
      <c r="JV416" s="341">
        <f t="shared" si="337"/>
        <v>4</v>
      </c>
      <c r="JW416" s="144">
        <v>4</v>
      </c>
      <c r="JX416" s="144">
        <v>4</v>
      </c>
      <c r="JY416" s="144">
        <v>5</v>
      </c>
      <c r="JZ416" s="144">
        <v>5</v>
      </c>
      <c r="KA416" s="144">
        <v>4</v>
      </c>
      <c r="KB416" s="144">
        <v>4</v>
      </c>
      <c r="KC416" s="144">
        <v>4</v>
      </c>
      <c r="KD416" s="144">
        <v>3</v>
      </c>
      <c r="KE416" s="144">
        <v>3</v>
      </c>
      <c r="KF416" s="144">
        <v>3</v>
      </c>
      <c r="KG416" s="144">
        <v>3</v>
      </c>
      <c r="KH416" s="144">
        <v>3</v>
      </c>
      <c r="KI416" s="144">
        <v>3</v>
      </c>
      <c r="KJ416" s="144">
        <v>2</v>
      </c>
      <c r="KK416" s="144">
        <v>3</v>
      </c>
      <c r="KL416" s="144">
        <v>3</v>
      </c>
      <c r="KM416" s="144">
        <v>2</v>
      </c>
      <c r="KN416" s="144">
        <v>2</v>
      </c>
      <c r="KO416" s="144">
        <v>2</v>
      </c>
      <c r="KP416" s="144">
        <v>2</v>
      </c>
      <c r="KQ416" s="144">
        <v>2</v>
      </c>
      <c r="KR416" s="144">
        <v>2</v>
      </c>
      <c r="KS416" s="144">
        <v>2</v>
      </c>
      <c r="KT416" s="144">
        <v>2</v>
      </c>
      <c r="KU416" s="144">
        <v>2</v>
      </c>
      <c r="KV416" s="144">
        <v>2</v>
      </c>
      <c r="KW416" s="144">
        <v>2</v>
      </c>
      <c r="KX416" s="144">
        <v>2</v>
      </c>
      <c r="KY416" s="144">
        <v>2</v>
      </c>
      <c r="KZ416" s="144">
        <v>2</v>
      </c>
      <c r="LA416" s="144">
        <v>3</v>
      </c>
      <c r="LB416" s="144">
        <v>3</v>
      </c>
      <c r="LC416" s="144">
        <v>3</v>
      </c>
      <c r="LD416" s="144">
        <v>3</v>
      </c>
      <c r="LE416" s="144">
        <v>3</v>
      </c>
      <c r="LF416" s="144">
        <v>2</v>
      </c>
      <c r="LG416" s="144">
        <v>2</v>
      </c>
      <c r="LH416" s="144">
        <v>2</v>
      </c>
      <c r="LI416" s="144">
        <v>2</v>
      </c>
      <c r="LJ416" s="144">
        <v>2</v>
      </c>
      <c r="LK416" s="144">
        <v>3</v>
      </c>
      <c r="LL416" s="144">
        <v>3</v>
      </c>
      <c r="LM416" s="144">
        <v>3</v>
      </c>
      <c r="LN416" s="144">
        <v>2</v>
      </c>
      <c r="LO416" s="144">
        <v>2</v>
      </c>
      <c r="LP416" s="144">
        <v>2</v>
      </c>
      <c r="LQ416" s="144">
        <v>3</v>
      </c>
      <c r="LR416" s="144">
        <v>4</v>
      </c>
      <c r="LS416" s="144">
        <v>4</v>
      </c>
      <c r="LT416" s="144">
        <v>5</v>
      </c>
      <c r="LU416" s="144">
        <v>3</v>
      </c>
      <c r="LV416" s="144">
        <v>2</v>
      </c>
      <c r="LW416" s="144">
        <v>2</v>
      </c>
      <c r="LX416" s="144">
        <v>2</v>
      </c>
      <c r="LY416" s="144">
        <v>4</v>
      </c>
      <c r="LZ416" s="144">
        <v>2</v>
      </c>
      <c r="MA416" s="144">
        <v>2</v>
      </c>
      <c r="MB416" s="144">
        <v>2</v>
      </c>
      <c r="MC416" s="473">
        <v>2</v>
      </c>
      <c r="MD416" s="144">
        <v>4</v>
      </c>
      <c r="ME416" s="144">
        <v>3</v>
      </c>
      <c r="MF416" s="144">
        <v>1</v>
      </c>
      <c r="MG416" s="144">
        <v>1</v>
      </c>
      <c r="MH416" s="144">
        <v>1</v>
      </c>
      <c r="MI416" s="144">
        <v>1</v>
      </c>
      <c r="MJ416" s="144">
        <v>1</v>
      </c>
      <c r="MK416" s="144">
        <v>1</v>
      </c>
      <c r="ML416" s="144">
        <v>1</v>
      </c>
      <c r="MM416" s="144">
        <v>1</v>
      </c>
      <c r="MN416" s="144">
        <v>1</v>
      </c>
      <c r="MO416" s="144">
        <v>1</v>
      </c>
      <c r="MP416" s="144">
        <v>1</v>
      </c>
      <c r="MQ416" s="144">
        <v>1</v>
      </c>
      <c r="MR416" s="144">
        <v>1</v>
      </c>
      <c r="MS416" s="144">
        <v>1</v>
      </c>
      <c r="MT416" s="144">
        <v>1</v>
      </c>
      <c r="MU416" s="144">
        <v>1</v>
      </c>
      <c r="MV416" s="144">
        <v>1</v>
      </c>
      <c r="MW416" s="144">
        <v>1</v>
      </c>
      <c r="MX416" s="144">
        <v>1</v>
      </c>
      <c r="MY416" s="144">
        <v>1</v>
      </c>
      <c r="MZ416" s="144">
        <v>1</v>
      </c>
      <c r="NA416" s="144">
        <v>1</v>
      </c>
      <c r="NB416" s="144">
        <v>1</v>
      </c>
      <c r="NC416" s="144">
        <v>1</v>
      </c>
      <c r="ND416" s="144">
        <v>1</v>
      </c>
      <c r="NE416" s="144">
        <v>1</v>
      </c>
      <c r="NF416" s="144">
        <v>0</v>
      </c>
      <c r="NG416" s="144">
        <v>0</v>
      </c>
      <c r="NH416" s="144">
        <v>0</v>
      </c>
      <c r="NI416" s="144">
        <v>0</v>
      </c>
      <c r="NJ416" s="144">
        <v>1</v>
      </c>
      <c r="NK416" s="144">
        <v>1</v>
      </c>
      <c r="NL416" s="144">
        <v>1</v>
      </c>
      <c r="NM416" s="144">
        <v>1</v>
      </c>
      <c r="NN416" s="144">
        <v>1</v>
      </c>
      <c r="NO416" s="144">
        <v>1</v>
      </c>
      <c r="NP416" s="144">
        <v>1</v>
      </c>
      <c r="NQ416" s="144">
        <v>0</v>
      </c>
      <c r="NR416" s="144">
        <v>0</v>
      </c>
      <c r="NS416" s="144">
        <v>0</v>
      </c>
      <c r="NT416" s="144">
        <v>0</v>
      </c>
      <c r="NU416" s="144">
        <v>0</v>
      </c>
      <c r="NV416" s="144">
        <v>0</v>
      </c>
      <c r="NW416" s="144">
        <v>0</v>
      </c>
      <c r="NX416" s="144">
        <v>0</v>
      </c>
      <c r="NY416" s="144">
        <v>0</v>
      </c>
      <c r="NZ416" s="144">
        <v>0</v>
      </c>
      <c r="OA416" s="144">
        <v>0</v>
      </c>
      <c r="OB416" s="144">
        <v>0</v>
      </c>
      <c r="OC416" s="144">
        <v>0</v>
      </c>
      <c r="OD416" s="144">
        <v>0</v>
      </c>
      <c r="OE416" s="144">
        <v>0</v>
      </c>
      <c r="OF416" s="144">
        <v>0</v>
      </c>
      <c r="OG416" s="144">
        <v>0</v>
      </c>
      <c r="OH416" s="144">
        <v>0</v>
      </c>
      <c r="OI416" s="144">
        <v>0</v>
      </c>
      <c r="OJ416" s="144">
        <v>0</v>
      </c>
      <c r="OK416" s="144">
        <v>0</v>
      </c>
      <c r="OL416" s="144">
        <v>0</v>
      </c>
      <c r="OM416" s="144">
        <v>0</v>
      </c>
      <c r="ON416" s="144">
        <v>1</v>
      </c>
      <c r="OO416" s="144">
        <v>2</v>
      </c>
      <c r="OP416" s="144">
        <v>2</v>
      </c>
      <c r="OQ416" s="144">
        <v>2</v>
      </c>
      <c r="OR416" s="144">
        <v>2</v>
      </c>
      <c r="OS416" s="144">
        <v>2</v>
      </c>
      <c r="OT416" s="144">
        <v>2</v>
      </c>
      <c r="OU416" s="144">
        <v>2</v>
      </c>
      <c r="OV416" s="144">
        <v>3</v>
      </c>
      <c r="OW416" s="144">
        <v>4</v>
      </c>
      <c r="OX416" s="473">
        <v>4</v>
      </c>
      <c r="OY416" s="473">
        <v>4</v>
      </c>
      <c r="OZ416" s="473">
        <v>4</v>
      </c>
      <c r="PA416" s="144">
        <v>4</v>
      </c>
      <c r="PB416" s="144">
        <v>4</v>
      </c>
      <c r="PC416" s="144">
        <v>5</v>
      </c>
      <c r="PD416" s="144">
        <v>5</v>
      </c>
    </row>
    <row r="417" spans="1:420" s="144" customFormat="1" x14ac:dyDescent="0.2">
      <c r="A417" s="318"/>
      <c r="B417" s="318">
        <v>6</v>
      </c>
      <c r="C417" s="319">
        <f t="shared" ca="1" si="332"/>
        <v>0</v>
      </c>
      <c r="D417" s="322"/>
      <c r="E417" s="322"/>
      <c r="F417" s="322"/>
      <c r="G417" s="144">
        <v>0</v>
      </c>
      <c r="H417" s="144">
        <v>0</v>
      </c>
      <c r="I417" s="343">
        <v>0</v>
      </c>
      <c r="J417" s="144">
        <v>0</v>
      </c>
      <c r="K417" s="144">
        <v>0</v>
      </c>
      <c r="L417" s="144">
        <v>0</v>
      </c>
      <c r="M417" s="144">
        <v>0</v>
      </c>
      <c r="N417" s="144">
        <v>0</v>
      </c>
      <c r="O417" s="144">
        <v>0</v>
      </c>
      <c r="P417" s="144">
        <v>0</v>
      </c>
      <c r="Q417" s="144">
        <v>0</v>
      </c>
      <c r="R417" s="144">
        <v>0</v>
      </c>
      <c r="S417" s="144">
        <v>0</v>
      </c>
      <c r="T417" s="144">
        <v>0</v>
      </c>
      <c r="U417" s="144">
        <v>0</v>
      </c>
      <c r="V417" s="144">
        <v>0</v>
      </c>
      <c r="W417" s="144">
        <v>0</v>
      </c>
      <c r="X417" s="144">
        <v>0</v>
      </c>
      <c r="Y417" s="144">
        <v>0</v>
      </c>
      <c r="Z417" s="144">
        <v>0</v>
      </c>
      <c r="AA417" s="144">
        <v>0</v>
      </c>
      <c r="AB417" s="144">
        <v>0</v>
      </c>
      <c r="AC417" s="144">
        <v>0</v>
      </c>
      <c r="AD417" s="144">
        <v>0</v>
      </c>
      <c r="AE417" s="144">
        <v>0</v>
      </c>
      <c r="AF417" s="144">
        <v>0</v>
      </c>
      <c r="AG417" s="144">
        <v>0</v>
      </c>
      <c r="AH417" s="144">
        <v>0</v>
      </c>
      <c r="AI417" s="144">
        <v>0</v>
      </c>
      <c r="AJ417" s="144">
        <v>0</v>
      </c>
      <c r="AK417" s="144">
        <v>0</v>
      </c>
      <c r="AL417" s="144">
        <v>0</v>
      </c>
      <c r="AM417" s="144">
        <v>0</v>
      </c>
      <c r="AN417" s="144">
        <v>0</v>
      </c>
      <c r="AO417" s="144">
        <v>0</v>
      </c>
      <c r="AP417" s="363">
        <v>0</v>
      </c>
      <c r="AQ417" s="144">
        <v>0</v>
      </c>
      <c r="AR417" s="144">
        <v>0</v>
      </c>
      <c r="AS417" s="144">
        <v>0</v>
      </c>
      <c r="AT417" s="144">
        <v>0</v>
      </c>
      <c r="AU417" s="144">
        <v>0</v>
      </c>
      <c r="AV417" s="144">
        <v>0</v>
      </c>
      <c r="AW417" s="144">
        <v>0</v>
      </c>
      <c r="AX417" s="144">
        <v>0</v>
      </c>
      <c r="AY417" s="144">
        <v>1</v>
      </c>
      <c r="AZ417" s="144">
        <v>1</v>
      </c>
      <c r="BA417" s="144">
        <v>1</v>
      </c>
      <c r="BB417" s="144">
        <v>1</v>
      </c>
      <c r="BC417" s="144">
        <v>1</v>
      </c>
      <c r="BD417" s="144">
        <v>1</v>
      </c>
      <c r="BE417" s="144">
        <v>1</v>
      </c>
      <c r="BF417" s="144">
        <v>1</v>
      </c>
      <c r="BG417" s="144">
        <v>1</v>
      </c>
      <c r="BH417" s="144">
        <v>1</v>
      </c>
      <c r="BI417" s="144">
        <v>1</v>
      </c>
      <c r="BJ417" s="144">
        <v>0</v>
      </c>
      <c r="BK417" s="144">
        <v>0</v>
      </c>
      <c r="BL417" s="144">
        <v>0</v>
      </c>
      <c r="BM417" s="144">
        <v>0</v>
      </c>
      <c r="BN417" s="144">
        <v>0</v>
      </c>
      <c r="BO417" s="144">
        <v>0</v>
      </c>
      <c r="BP417" s="144">
        <v>0</v>
      </c>
      <c r="BQ417" s="144">
        <v>0</v>
      </c>
      <c r="BR417" s="144">
        <v>0</v>
      </c>
      <c r="BS417" s="343">
        <v>0</v>
      </c>
      <c r="BT417" s="144">
        <v>0</v>
      </c>
      <c r="BU417" s="144">
        <v>0</v>
      </c>
      <c r="BV417" s="144">
        <v>0</v>
      </c>
      <c r="BW417" s="144">
        <v>0</v>
      </c>
      <c r="BX417" s="144">
        <v>0</v>
      </c>
      <c r="BY417" s="144">
        <v>0</v>
      </c>
      <c r="BZ417" s="144">
        <v>0</v>
      </c>
      <c r="CA417" s="379">
        <v>0</v>
      </c>
      <c r="CB417" s="144">
        <v>0</v>
      </c>
      <c r="CC417" s="329">
        <v>0</v>
      </c>
      <c r="CD417" s="329">
        <v>1</v>
      </c>
      <c r="CE417" s="329">
        <v>1</v>
      </c>
      <c r="CF417" s="329">
        <v>1</v>
      </c>
      <c r="CG417" s="144">
        <v>2</v>
      </c>
      <c r="CH417" s="144">
        <v>2</v>
      </c>
      <c r="CI417" s="329">
        <v>2</v>
      </c>
      <c r="CJ417" s="144">
        <v>2</v>
      </c>
      <c r="CK417" s="144">
        <v>2</v>
      </c>
      <c r="CL417" s="144">
        <v>1</v>
      </c>
      <c r="CM417" s="144">
        <v>1</v>
      </c>
      <c r="CN417" s="144">
        <v>2</v>
      </c>
      <c r="CO417" s="144">
        <v>3</v>
      </c>
      <c r="CP417" s="144">
        <v>3</v>
      </c>
      <c r="CQ417" s="144">
        <v>2</v>
      </c>
      <c r="CR417" s="144">
        <v>1</v>
      </c>
      <c r="CS417" s="144">
        <v>1</v>
      </c>
      <c r="CT417" s="144">
        <v>1</v>
      </c>
      <c r="CU417" s="144">
        <v>1</v>
      </c>
      <c r="CV417" s="144">
        <v>1</v>
      </c>
      <c r="CW417" s="144">
        <v>1</v>
      </c>
      <c r="CX417" s="144">
        <v>1</v>
      </c>
      <c r="CY417" s="144">
        <v>1</v>
      </c>
      <c r="CZ417" s="144">
        <v>1</v>
      </c>
      <c r="DA417" s="144">
        <v>1</v>
      </c>
      <c r="DB417" s="144">
        <v>0</v>
      </c>
      <c r="DC417" s="144">
        <v>0</v>
      </c>
      <c r="DD417" s="144">
        <v>0</v>
      </c>
      <c r="DE417" s="144">
        <v>0</v>
      </c>
      <c r="DF417" s="144">
        <v>0.5</v>
      </c>
      <c r="DG417" s="144">
        <v>1</v>
      </c>
      <c r="DH417" s="144">
        <v>1</v>
      </c>
      <c r="DI417" s="144">
        <v>2</v>
      </c>
      <c r="DJ417" s="144">
        <v>2</v>
      </c>
      <c r="DK417" s="144">
        <v>1</v>
      </c>
      <c r="DL417" s="144">
        <v>2</v>
      </c>
      <c r="DM417" s="144">
        <v>2</v>
      </c>
      <c r="DN417" s="144">
        <v>2</v>
      </c>
      <c r="DO417" s="144">
        <v>0</v>
      </c>
      <c r="DP417" s="144">
        <v>2</v>
      </c>
      <c r="DQ417" s="144">
        <v>2</v>
      </c>
      <c r="DR417" s="329">
        <v>2</v>
      </c>
      <c r="DS417" s="144">
        <v>2</v>
      </c>
      <c r="DT417" s="329">
        <v>2</v>
      </c>
      <c r="DU417" s="329">
        <v>1</v>
      </c>
      <c r="DV417" s="329">
        <v>1</v>
      </c>
      <c r="DW417" s="329">
        <v>2</v>
      </c>
      <c r="DX417" s="329">
        <v>1</v>
      </c>
      <c r="DY417" s="329"/>
      <c r="DZ417" s="329"/>
      <c r="EA417" s="329"/>
      <c r="EB417" s="329"/>
      <c r="EC417" s="329"/>
      <c r="ED417" s="329"/>
      <c r="EE417" s="329"/>
      <c r="EF417" s="329"/>
      <c r="EG417" s="329"/>
      <c r="EH417" s="329"/>
      <c r="EI417" s="329"/>
      <c r="EJ417" s="329"/>
      <c r="EK417" s="329"/>
      <c r="EL417" s="329"/>
      <c r="EM417" s="329"/>
      <c r="EN417" s="329"/>
      <c r="EP417" s="329"/>
      <c r="EQ417" s="329"/>
      <c r="ER417" s="329"/>
      <c r="ES417" s="329"/>
      <c r="ET417" s="329"/>
      <c r="EU417" s="381"/>
      <c r="EV417" s="329"/>
      <c r="EW417" s="329"/>
      <c r="EX417" s="329"/>
      <c r="EY417" s="329"/>
      <c r="EZ417" s="329"/>
      <c r="FA417" s="329"/>
      <c r="FB417" s="329"/>
      <c r="FC417" s="329"/>
      <c r="FD417" s="329">
        <v>1</v>
      </c>
      <c r="FE417" s="329">
        <v>1</v>
      </c>
      <c r="FF417" s="329">
        <v>1</v>
      </c>
      <c r="FG417" s="329">
        <v>1</v>
      </c>
      <c r="FH417" s="329">
        <v>2</v>
      </c>
      <c r="FI417" s="329">
        <v>1</v>
      </c>
      <c r="FJ417" s="329">
        <v>1</v>
      </c>
      <c r="FK417" s="144">
        <v>1</v>
      </c>
      <c r="FL417" s="329">
        <v>1</v>
      </c>
      <c r="FM417" s="329">
        <v>1</v>
      </c>
      <c r="FN417" s="144">
        <v>1</v>
      </c>
      <c r="FQ417" s="329">
        <v>0</v>
      </c>
      <c r="FR417" s="144">
        <v>0</v>
      </c>
      <c r="FS417" s="329">
        <v>0</v>
      </c>
      <c r="FT417" s="144">
        <v>0</v>
      </c>
      <c r="FU417" s="329">
        <v>1</v>
      </c>
      <c r="FV417" s="329">
        <v>1</v>
      </c>
      <c r="FW417" s="329">
        <v>2</v>
      </c>
      <c r="FX417" s="329">
        <v>1</v>
      </c>
      <c r="FY417" s="329">
        <v>1</v>
      </c>
      <c r="FZ417" s="329">
        <v>0</v>
      </c>
      <c r="GA417" s="329">
        <v>0</v>
      </c>
      <c r="GB417" s="329">
        <v>0</v>
      </c>
      <c r="GC417" s="329">
        <v>0</v>
      </c>
      <c r="GD417" s="329">
        <v>0</v>
      </c>
      <c r="GE417" s="329">
        <v>0</v>
      </c>
      <c r="GF417" s="329">
        <v>0</v>
      </c>
      <c r="GG417" s="329">
        <v>0</v>
      </c>
      <c r="GH417" s="329">
        <v>0</v>
      </c>
      <c r="GI417" s="329">
        <v>0</v>
      </c>
      <c r="GJ417" s="329">
        <v>0</v>
      </c>
      <c r="GK417" s="329">
        <v>0</v>
      </c>
      <c r="GL417" s="329">
        <v>0</v>
      </c>
      <c r="GM417" s="329">
        <v>0</v>
      </c>
      <c r="GN417" s="329">
        <v>0</v>
      </c>
      <c r="GO417" s="329">
        <v>0</v>
      </c>
      <c r="GP417" s="144">
        <v>0</v>
      </c>
      <c r="GQ417" s="329">
        <v>0</v>
      </c>
      <c r="GR417" s="329">
        <v>0</v>
      </c>
      <c r="GS417" s="329">
        <v>0</v>
      </c>
      <c r="GT417" s="329">
        <v>0</v>
      </c>
      <c r="GU417" s="329">
        <v>0</v>
      </c>
      <c r="GV417" s="144">
        <v>0</v>
      </c>
      <c r="GW417" s="144">
        <v>0</v>
      </c>
      <c r="GX417" s="144">
        <v>0</v>
      </c>
      <c r="GY417" s="144">
        <v>0</v>
      </c>
      <c r="GZ417" s="144">
        <v>1</v>
      </c>
      <c r="HA417" s="144">
        <v>1</v>
      </c>
      <c r="HB417" s="144">
        <v>1</v>
      </c>
      <c r="HC417" s="144">
        <v>2</v>
      </c>
      <c r="HD417" s="144">
        <v>2</v>
      </c>
      <c r="HE417" s="144">
        <v>2</v>
      </c>
      <c r="HF417" s="144">
        <v>2</v>
      </c>
      <c r="HG417" s="144">
        <v>2</v>
      </c>
      <c r="HH417" s="144">
        <v>2</v>
      </c>
      <c r="HI417" s="144">
        <v>2</v>
      </c>
      <c r="HJ417" s="144">
        <v>1</v>
      </c>
      <c r="HK417" s="144">
        <v>1</v>
      </c>
      <c r="HL417" s="144">
        <v>1</v>
      </c>
      <c r="HM417" s="144">
        <v>1</v>
      </c>
      <c r="HN417" s="144">
        <v>1</v>
      </c>
      <c r="HO417" s="144">
        <v>1</v>
      </c>
      <c r="HP417" s="144">
        <v>1</v>
      </c>
      <c r="HQ417" s="144">
        <v>1</v>
      </c>
      <c r="HR417" s="144">
        <v>1</v>
      </c>
      <c r="HS417" s="144">
        <v>1</v>
      </c>
      <c r="HT417" s="144">
        <v>1</v>
      </c>
      <c r="HU417" s="144">
        <v>1</v>
      </c>
      <c r="HV417" s="144">
        <v>1</v>
      </c>
      <c r="HW417" s="144">
        <v>1</v>
      </c>
      <c r="HX417" s="144">
        <v>1</v>
      </c>
      <c r="HY417" s="144">
        <v>1</v>
      </c>
      <c r="HZ417" s="144">
        <v>1</v>
      </c>
      <c r="IA417" s="144">
        <v>1</v>
      </c>
      <c r="IB417" s="144">
        <v>1</v>
      </c>
      <c r="IC417" s="144">
        <v>1</v>
      </c>
      <c r="ID417" s="144">
        <v>0</v>
      </c>
      <c r="IE417" s="144">
        <v>0</v>
      </c>
      <c r="IF417" s="144">
        <v>0</v>
      </c>
      <c r="IG417" s="144">
        <v>0</v>
      </c>
      <c r="IH417" s="144">
        <v>0</v>
      </c>
      <c r="II417" s="144">
        <v>0</v>
      </c>
      <c r="IJ417" s="144">
        <v>0</v>
      </c>
      <c r="IK417" s="144">
        <v>0</v>
      </c>
      <c r="IL417" s="144">
        <v>0</v>
      </c>
      <c r="IM417" s="144">
        <v>0</v>
      </c>
      <c r="IN417" s="341">
        <f t="shared" si="333"/>
        <v>0.5</v>
      </c>
      <c r="IO417" s="144">
        <v>1</v>
      </c>
      <c r="IP417" s="144">
        <v>0</v>
      </c>
      <c r="IQ417" s="144">
        <v>0</v>
      </c>
      <c r="IR417" s="144">
        <v>0</v>
      </c>
      <c r="IS417" s="144">
        <v>0</v>
      </c>
      <c r="IT417" s="144">
        <v>0</v>
      </c>
      <c r="IU417" s="144">
        <v>0</v>
      </c>
      <c r="IV417" s="144">
        <v>0</v>
      </c>
      <c r="IW417" s="144">
        <v>0</v>
      </c>
      <c r="IX417" s="144">
        <v>0</v>
      </c>
      <c r="IY417" s="144">
        <v>0</v>
      </c>
      <c r="IZ417" s="144">
        <v>0</v>
      </c>
      <c r="JA417" s="144">
        <v>0</v>
      </c>
      <c r="JB417" s="144">
        <v>0</v>
      </c>
      <c r="JC417" s="343">
        <f t="shared" si="334"/>
        <v>0</v>
      </c>
      <c r="JD417" s="144">
        <v>0</v>
      </c>
      <c r="JE417" s="144">
        <v>0</v>
      </c>
      <c r="JF417" s="362">
        <f t="shared" si="335"/>
        <v>0</v>
      </c>
      <c r="JG417" s="144">
        <v>0</v>
      </c>
      <c r="JH417" s="144">
        <v>0</v>
      </c>
      <c r="JI417" s="144">
        <v>0</v>
      </c>
      <c r="JJ417" s="144">
        <v>1</v>
      </c>
      <c r="JK417" s="144">
        <v>1</v>
      </c>
      <c r="JL417" s="144">
        <v>1</v>
      </c>
      <c r="JM417" s="144">
        <v>1</v>
      </c>
      <c r="JN417" s="341">
        <f t="shared" si="336"/>
        <v>1</v>
      </c>
      <c r="JO417" s="144">
        <v>1</v>
      </c>
      <c r="JP417" s="144">
        <v>1</v>
      </c>
      <c r="JQ417" s="144">
        <v>1</v>
      </c>
      <c r="JR417" s="144">
        <v>1</v>
      </c>
      <c r="JS417" s="144">
        <v>2</v>
      </c>
      <c r="JT417" s="144">
        <v>2</v>
      </c>
      <c r="JU417" s="144">
        <v>2</v>
      </c>
      <c r="JV417" s="341">
        <f t="shared" si="337"/>
        <v>2.5</v>
      </c>
      <c r="JW417" s="144">
        <v>3</v>
      </c>
      <c r="JX417" s="144">
        <v>3</v>
      </c>
      <c r="JY417" s="144">
        <v>2</v>
      </c>
      <c r="JZ417" s="144">
        <v>2</v>
      </c>
      <c r="KA417" s="144">
        <v>2</v>
      </c>
      <c r="KB417" s="144">
        <v>2</v>
      </c>
      <c r="KC417" s="144">
        <v>2</v>
      </c>
      <c r="KD417" s="144">
        <v>2</v>
      </c>
      <c r="KE417" s="144">
        <v>2</v>
      </c>
      <c r="KF417" s="144">
        <v>2</v>
      </c>
      <c r="KG417" s="144">
        <v>2</v>
      </c>
      <c r="KH417" s="144">
        <v>2</v>
      </c>
      <c r="KI417" s="144">
        <v>2</v>
      </c>
      <c r="KJ417" s="144">
        <v>1</v>
      </c>
      <c r="KK417" s="144">
        <v>1</v>
      </c>
      <c r="KL417" s="144">
        <v>0</v>
      </c>
      <c r="KM417" s="144">
        <v>0</v>
      </c>
      <c r="KN417" s="144">
        <v>0</v>
      </c>
      <c r="KO417" s="144">
        <v>0</v>
      </c>
      <c r="KP417" s="144">
        <v>1</v>
      </c>
      <c r="KQ417" s="144">
        <v>1</v>
      </c>
      <c r="KR417" s="144">
        <v>1</v>
      </c>
      <c r="KS417" s="144">
        <v>1</v>
      </c>
      <c r="KT417" s="144">
        <v>1</v>
      </c>
      <c r="KU417" s="144">
        <v>1</v>
      </c>
      <c r="KV417" s="144">
        <v>2</v>
      </c>
      <c r="KW417" s="144">
        <v>2</v>
      </c>
      <c r="KX417" s="144">
        <v>2</v>
      </c>
      <c r="KY417" s="144">
        <v>1</v>
      </c>
      <c r="KZ417" s="144">
        <v>0</v>
      </c>
      <c r="LA417" s="144">
        <v>0</v>
      </c>
      <c r="LB417" s="144">
        <v>0</v>
      </c>
      <c r="LC417" s="144">
        <v>1</v>
      </c>
      <c r="LD417" s="144">
        <v>1</v>
      </c>
      <c r="LE417" s="144">
        <v>2</v>
      </c>
      <c r="LF417" s="144">
        <v>2</v>
      </c>
      <c r="LG417" s="144">
        <v>2</v>
      </c>
      <c r="LH417" s="144">
        <v>2</v>
      </c>
      <c r="LI417" s="144">
        <v>2</v>
      </c>
      <c r="LJ417" s="144">
        <v>1</v>
      </c>
      <c r="LK417" s="144">
        <v>1</v>
      </c>
      <c r="LL417" s="144">
        <v>1</v>
      </c>
      <c r="LM417" s="144">
        <v>0</v>
      </c>
      <c r="LN417" s="144">
        <v>1</v>
      </c>
      <c r="LO417" s="144">
        <v>1</v>
      </c>
      <c r="LP417" s="144">
        <v>1</v>
      </c>
      <c r="LQ417" s="144">
        <v>1</v>
      </c>
      <c r="LR417" s="144">
        <v>1</v>
      </c>
      <c r="LS417" s="144">
        <v>1</v>
      </c>
      <c r="LT417" s="144">
        <v>2</v>
      </c>
      <c r="LU417" s="144">
        <v>2</v>
      </c>
      <c r="LV417" s="144">
        <v>2</v>
      </c>
      <c r="LW417" s="144">
        <v>2</v>
      </c>
      <c r="LX417" s="144">
        <v>2</v>
      </c>
      <c r="LY417" s="144">
        <v>1</v>
      </c>
      <c r="LZ417" s="144">
        <v>1</v>
      </c>
      <c r="MA417" s="144">
        <v>2</v>
      </c>
      <c r="MB417" s="144">
        <v>3</v>
      </c>
      <c r="MC417" s="473">
        <v>3</v>
      </c>
      <c r="MD417" s="144">
        <v>3</v>
      </c>
      <c r="ME417" s="144">
        <v>2</v>
      </c>
      <c r="MF417" s="144">
        <v>2</v>
      </c>
      <c r="MG417" s="144">
        <v>2</v>
      </c>
      <c r="MH417" s="144">
        <v>2</v>
      </c>
      <c r="MI417" s="144">
        <v>2</v>
      </c>
      <c r="MJ417" s="144">
        <v>2</v>
      </c>
      <c r="MK417" s="144">
        <v>2</v>
      </c>
      <c r="ML417" s="144">
        <v>2</v>
      </c>
      <c r="MM417" s="144">
        <v>2</v>
      </c>
      <c r="MN417" s="144">
        <v>2</v>
      </c>
      <c r="MO417" s="144">
        <v>1</v>
      </c>
      <c r="MP417" s="144">
        <v>1</v>
      </c>
      <c r="MQ417" s="144">
        <v>1</v>
      </c>
      <c r="MR417" s="144">
        <v>1</v>
      </c>
      <c r="MS417" s="144">
        <v>1</v>
      </c>
      <c r="MT417" s="144">
        <v>1</v>
      </c>
      <c r="MU417" s="144">
        <v>1</v>
      </c>
      <c r="MV417" s="144">
        <v>1</v>
      </c>
      <c r="MW417" s="144">
        <v>1</v>
      </c>
      <c r="MX417" s="144">
        <v>3</v>
      </c>
      <c r="MY417" s="144">
        <v>3</v>
      </c>
      <c r="MZ417" s="144">
        <v>3</v>
      </c>
      <c r="NA417" s="144">
        <v>3</v>
      </c>
      <c r="NB417" s="144">
        <v>2</v>
      </c>
      <c r="NC417" s="144">
        <v>2</v>
      </c>
      <c r="ND417" s="144">
        <v>2</v>
      </c>
      <c r="NE417" s="144">
        <v>2</v>
      </c>
      <c r="NF417" s="144">
        <v>2</v>
      </c>
      <c r="NG417" s="144">
        <v>2</v>
      </c>
      <c r="NH417" s="144">
        <v>1</v>
      </c>
      <c r="NI417" s="144">
        <v>1</v>
      </c>
      <c r="NJ417" s="144">
        <v>1</v>
      </c>
      <c r="NK417" s="144">
        <v>1</v>
      </c>
      <c r="NL417" s="144">
        <v>1</v>
      </c>
      <c r="NM417" s="144">
        <v>1</v>
      </c>
      <c r="NN417" s="144">
        <v>1</v>
      </c>
      <c r="NO417" s="144">
        <v>2</v>
      </c>
      <c r="NP417" s="144">
        <v>2</v>
      </c>
      <c r="NQ417" s="144">
        <v>2</v>
      </c>
      <c r="NR417" s="144">
        <v>2</v>
      </c>
      <c r="NS417" s="144">
        <v>2</v>
      </c>
      <c r="NT417" s="144">
        <v>2</v>
      </c>
      <c r="NU417" s="144">
        <v>2</v>
      </c>
      <c r="NV417" s="144">
        <v>2</v>
      </c>
      <c r="NW417" s="144">
        <v>2</v>
      </c>
      <c r="NX417" s="144">
        <v>2</v>
      </c>
      <c r="NY417" s="144">
        <v>2</v>
      </c>
      <c r="NZ417" s="144">
        <v>2</v>
      </c>
      <c r="OA417" s="144">
        <v>3</v>
      </c>
      <c r="OB417" s="144">
        <v>2</v>
      </c>
      <c r="OC417" s="144">
        <v>3</v>
      </c>
      <c r="OD417" s="144">
        <v>3</v>
      </c>
      <c r="OE417" s="144">
        <v>3</v>
      </c>
      <c r="OF417" s="144">
        <v>3</v>
      </c>
      <c r="OG417" s="144">
        <v>3</v>
      </c>
      <c r="OH417" s="144">
        <v>3</v>
      </c>
      <c r="OI417" s="144">
        <v>3</v>
      </c>
      <c r="OJ417" s="144">
        <v>3</v>
      </c>
      <c r="OK417" s="144">
        <v>3</v>
      </c>
      <c r="OL417" s="144">
        <v>3</v>
      </c>
      <c r="OM417" s="144">
        <v>2</v>
      </c>
      <c r="ON417" s="144">
        <v>2</v>
      </c>
      <c r="OO417" s="144">
        <v>2</v>
      </c>
      <c r="OP417" s="144">
        <v>2</v>
      </c>
      <c r="OQ417" s="144">
        <v>2</v>
      </c>
      <c r="OR417" s="144">
        <v>2</v>
      </c>
      <c r="OS417" s="144">
        <v>2</v>
      </c>
      <c r="OT417" s="144">
        <v>2</v>
      </c>
      <c r="OU417" s="144">
        <v>2</v>
      </c>
      <c r="OV417" s="144">
        <v>2</v>
      </c>
      <c r="OW417" s="144">
        <v>2</v>
      </c>
      <c r="OX417" s="473">
        <v>2</v>
      </c>
      <c r="OY417" s="473"/>
      <c r="OZ417" s="473"/>
    </row>
    <row r="418" spans="1:420" s="144" customFormat="1" x14ac:dyDescent="0.2">
      <c r="A418" s="55"/>
      <c r="B418" s="318">
        <v>7</v>
      </c>
      <c r="C418" s="319">
        <f t="shared" ca="1" si="332"/>
        <v>0</v>
      </c>
      <c r="D418" s="322"/>
      <c r="E418" s="322"/>
      <c r="F418" s="322"/>
      <c r="G418" s="144">
        <v>0</v>
      </c>
      <c r="H418" s="144">
        <v>0</v>
      </c>
      <c r="I418" s="343">
        <v>0</v>
      </c>
      <c r="J418" s="144">
        <v>0</v>
      </c>
      <c r="K418" s="144">
        <v>0</v>
      </c>
      <c r="L418" s="144">
        <v>0</v>
      </c>
      <c r="M418" s="144">
        <v>0</v>
      </c>
      <c r="N418" s="144">
        <v>0</v>
      </c>
      <c r="O418" s="144">
        <v>0</v>
      </c>
      <c r="P418" s="144">
        <v>0</v>
      </c>
      <c r="Q418" s="144">
        <v>0</v>
      </c>
      <c r="R418" s="144">
        <v>0</v>
      </c>
      <c r="S418" s="144">
        <v>0</v>
      </c>
      <c r="T418" s="144">
        <v>0</v>
      </c>
      <c r="U418" s="144">
        <v>0</v>
      </c>
      <c r="V418" s="144">
        <v>0</v>
      </c>
      <c r="W418" s="144">
        <v>0</v>
      </c>
      <c r="X418" s="144">
        <v>0</v>
      </c>
      <c r="Y418" s="144">
        <v>0</v>
      </c>
      <c r="Z418" s="144">
        <v>0</v>
      </c>
      <c r="AA418" s="144">
        <v>0</v>
      </c>
      <c r="AB418" s="144">
        <v>0</v>
      </c>
      <c r="AC418" s="144">
        <v>0</v>
      </c>
      <c r="AD418" s="144">
        <v>0</v>
      </c>
      <c r="AE418" s="144">
        <v>0</v>
      </c>
      <c r="AF418" s="144">
        <v>0</v>
      </c>
      <c r="AG418" s="144">
        <v>0</v>
      </c>
      <c r="AH418" s="144">
        <v>0</v>
      </c>
      <c r="AI418" s="144">
        <v>0</v>
      </c>
      <c r="AJ418" s="144">
        <v>0</v>
      </c>
      <c r="AK418" s="144">
        <v>0</v>
      </c>
      <c r="AL418" s="144">
        <v>0</v>
      </c>
      <c r="AM418" s="144">
        <v>0</v>
      </c>
      <c r="AN418" s="144">
        <v>0</v>
      </c>
      <c r="AO418" s="144">
        <v>0</v>
      </c>
      <c r="AP418" s="363">
        <v>0</v>
      </c>
      <c r="AQ418" s="144">
        <v>0</v>
      </c>
      <c r="AR418" s="144">
        <v>0</v>
      </c>
      <c r="AS418" s="144">
        <v>0</v>
      </c>
      <c r="AT418" s="144">
        <v>0</v>
      </c>
      <c r="AU418" s="144">
        <v>0</v>
      </c>
      <c r="AV418" s="144">
        <v>0</v>
      </c>
      <c r="AW418" s="144">
        <v>0</v>
      </c>
      <c r="AX418" s="144">
        <v>0</v>
      </c>
      <c r="AY418" s="144">
        <v>0</v>
      </c>
      <c r="AZ418" s="144">
        <v>0</v>
      </c>
      <c r="BA418" s="144">
        <v>0</v>
      </c>
      <c r="BB418" s="144">
        <v>0</v>
      </c>
      <c r="BC418" s="144">
        <v>0</v>
      </c>
      <c r="BD418" s="144">
        <v>0</v>
      </c>
      <c r="BE418" s="144">
        <v>0</v>
      </c>
      <c r="BF418" s="144">
        <v>0</v>
      </c>
      <c r="BG418" s="144">
        <v>0</v>
      </c>
      <c r="BH418" s="144">
        <v>0</v>
      </c>
      <c r="BI418" s="144">
        <v>0</v>
      </c>
      <c r="BJ418" s="144">
        <v>0</v>
      </c>
      <c r="BK418" s="144">
        <v>0</v>
      </c>
      <c r="BL418" s="144">
        <v>0</v>
      </c>
      <c r="BM418" s="144">
        <v>0</v>
      </c>
      <c r="BN418" s="144">
        <v>0</v>
      </c>
      <c r="BO418" s="144">
        <v>0</v>
      </c>
      <c r="BP418" s="144">
        <v>0</v>
      </c>
      <c r="BQ418" s="144">
        <v>0</v>
      </c>
      <c r="BR418" s="144">
        <v>0</v>
      </c>
      <c r="BS418" s="343">
        <v>0</v>
      </c>
      <c r="BT418" s="144">
        <v>0</v>
      </c>
      <c r="BU418" s="144">
        <v>0</v>
      </c>
      <c r="BV418" s="144">
        <v>0</v>
      </c>
      <c r="BW418" s="144">
        <v>0</v>
      </c>
      <c r="BX418" s="144">
        <v>0</v>
      </c>
      <c r="BY418" s="144">
        <v>0</v>
      </c>
      <c r="BZ418" s="144">
        <v>0</v>
      </c>
      <c r="CA418" s="379">
        <v>0</v>
      </c>
      <c r="CB418" s="144">
        <v>0</v>
      </c>
      <c r="CC418" s="329">
        <v>0</v>
      </c>
      <c r="CD418" s="329">
        <v>0</v>
      </c>
      <c r="CE418" s="329">
        <v>0</v>
      </c>
      <c r="CF418" s="329">
        <v>0</v>
      </c>
      <c r="CG418" s="144">
        <v>0</v>
      </c>
      <c r="CH418" s="144">
        <v>0</v>
      </c>
      <c r="CI418" s="329">
        <v>0</v>
      </c>
      <c r="CJ418" s="144">
        <v>0</v>
      </c>
      <c r="CK418" s="144">
        <v>0</v>
      </c>
      <c r="CL418" s="144">
        <v>0</v>
      </c>
      <c r="CM418" s="144">
        <v>0</v>
      </c>
      <c r="CN418" s="144">
        <v>0</v>
      </c>
      <c r="CO418" s="144">
        <v>0</v>
      </c>
      <c r="CP418" s="144">
        <v>0</v>
      </c>
      <c r="CQ418" s="144">
        <v>0</v>
      </c>
      <c r="CR418" s="144">
        <v>0</v>
      </c>
      <c r="CS418" s="144">
        <v>0</v>
      </c>
      <c r="CT418" s="144">
        <v>0</v>
      </c>
      <c r="CU418" s="144">
        <v>0</v>
      </c>
      <c r="CV418" s="144">
        <v>0</v>
      </c>
      <c r="CW418" s="144">
        <v>0</v>
      </c>
      <c r="CX418" s="144">
        <v>0</v>
      </c>
      <c r="CY418" s="144">
        <v>0</v>
      </c>
      <c r="CZ418" s="144">
        <v>0</v>
      </c>
      <c r="DA418" s="144">
        <v>0</v>
      </c>
      <c r="DB418" s="144">
        <v>0</v>
      </c>
      <c r="DC418" s="144">
        <v>0</v>
      </c>
      <c r="DD418" s="144">
        <v>0</v>
      </c>
      <c r="DE418" s="144">
        <v>0</v>
      </c>
      <c r="DF418" s="144">
        <v>0</v>
      </c>
      <c r="DG418" s="144">
        <v>0</v>
      </c>
      <c r="DH418" s="144">
        <v>0</v>
      </c>
      <c r="DI418" s="144">
        <v>0</v>
      </c>
      <c r="DJ418" s="144">
        <v>0</v>
      </c>
      <c r="DK418" s="144">
        <v>0</v>
      </c>
      <c r="DL418" s="144">
        <v>0</v>
      </c>
      <c r="DM418" s="144">
        <v>0</v>
      </c>
      <c r="DN418" s="144">
        <v>0</v>
      </c>
      <c r="DO418" s="144">
        <v>0</v>
      </c>
      <c r="DP418" s="144">
        <v>0</v>
      </c>
      <c r="DQ418" s="144">
        <v>0</v>
      </c>
      <c r="DR418" s="329">
        <v>0</v>
      </c>
      <c r="DS418" s="144">
        <v>0</v>
      </c>
      <c r="DT418" s="329"/>
      <c r="DU418" s="329"/>
      <c r="DV418" s="329"/>
      <c r="DW418" s="329"/>
      <c r="DX418" s="329"/>
      <c r="DY418" s="329"/>
      <c r="DZ418" s="329"/>
      <c r="EA418" s="329"/>
      <c r="EB418" s="329"/>
      <c r="EC418" s="329"/>
      <c r="ED418" s="329"/>
      <c r="EE418" s="329"/>
      <c r="EF418" s="329"/>
      <c r="EG418" s="329"/>
      <c r="EH418" s="329"/>
      <c r="EI418" s="329"/>
      <c r="EJ418" s="329"/>
      <c r="EK418" s="329"/>
      <c r="EL418" s="329"/>
      <c r="EM418" s="329"/>
      <c r="EN418" s="329"/>
      <c r="EP418" s="329"/>
      <c r="EQ418" s="329"/>
      <c r="ER418" s="329"/>
      <c r="ES418" s="329"/>
      <c r="ET418" s="329"/>
      <c r="EU418" s="381"/>
      <c r="EV418" s="329"/>
      <c r="EW418" s="329"/>
      <c r="EX418" s="329"/>
      <c r="EY418" s="329"/>
      <c r="EZ418" s="329"/>
      <c r="FA418" s="329"/>
      <c r="FB418" s="329"/>
      <c r="FC418" s="329"/>
      <c r="FD418" s="329"/>
      <c r="FE418" s="329"/>
      <c r="FF418" s="329"/>
      <c r="FG418" s="329"/>
      <c r="FH418" s="329"/>
      <c r="FI418" s="329"/>
      <c r="FJ418" s="329"/>
      <c r="FL418" s="329"/>
      <c r="FM418" s="329"/>
      <c r="FN418" s="144">
        <v>0</v>
      </c>
      <c r="FQ418" s="329">
        <v>0</v>
      </c>
      <c r="FR418" s="144">
        <v>0</v>
      </c>
      <c r="FS418" s="329">
        <v>0</v>
      </c>
      <c r="FT418" s="144">
        <v>0</v>
      </c>
      <c r="FU418" s="329">
        <v>0</v>
      </c>
      <c r="FV418" s="329">
        <v>0</v>
      </c>
      <c r="FW418" s="329">
        <v>0</v>
      </c>
      <c r="FX418" s="329">
        <v>0</v>
      </c>
      <c r="FY418" s="329">
        <v>0</v>
      </c>
      <c r="FZ418" s="329">
        <v>0</v>
      </c>
      <c r="GA418" s="329">
        <v>0</v>
      </c>
      <c r="GB418" s="329">
        <v>0</v>
      </c>
      <c r="GC418" s="329">
        <v>0</v>
      </c>
      <c r="GD418" s="329">
        <v>0</v>
      </c>
      <c r="GE418" s="329">
        <v>0</v>
      </c>
      <c r="GF418" s="329">
        <v>0</v>
      </c>
      <c r="GG418" s="329">
        <v>0</v>
      </c>
      <c r="GH418" s="329">
        <v>0</v>
      </c>
      <c r="GI418" s="329">
        <v>0</v>
      </c>
      <c r="GJ418" s="329">
        <v>0</v>
      </c>
      <c r="GK418" s="329">
        <v>0</v>
      </c>
      <c r="GL418" s="329">
        <v>0</v>
      </c>
      <c r="GM418" s="329">
        <v>0</v>
      </c>
      <c r="GN418" s="329">
        <v>0</v>
      </c>
      <c r="GO418" s="329">
        <v>0</v>
      </c>
      <c r="GP418" s="144">
        <v>0</v>
      </c>
      <c r="GQ418" s="329">
        <v>0</v>
      </c>
      <c r="GR418" s="329">
        <v>0</v>
      </c>
      <c r="GS418" s="329">
        <v>0</v>
      </c>
      <c r="GT418" s="329">
        <v>0</v>
      </c>
      <c r="GU418" s="329">
        <v>0</v>
      </c>
      <c r="GV418" s="144">
        <v>0</v>
      </c>
      <c r="GW418" s="144">
        <v>0</v>
      </c>
      <c r="GX418" s="144">
        <v>0</v>
      </c>
      <c r="GY418" s="144">
        <v>0</v>
      </c>
      <c r="GZ418" s="144">
        <v>0</v>
      </c>
      <c r="HA418" s="144">
        <v>0</v>
      </c>
      <c r="HB418" s="144">
        <v>0</v>
      </c>
      <c r="HC418" s="144">
        <v>0</v>
      </c>
      <c r="HD418" s="144">
        <v>0</v>
      </c>
      <c r="HE418" s="144">
        <v>0</v>
      </c>
      <c r="HF418" s="144">
        <v>0</v>
      </c>
      <c r="HG418" s="144">
        <v>0</v>
      </c>
      <c r="HH418" s="144">
        <v>0</v>
      </c>
      <c r="HI418" s="144">
        <v>0</v>
      </c>
      <c r="HJ418" s="144">
        <v>0</v>
      </c>
      <c r="HK418" s="144">
        <v>0</v>
      </c>
      <c r="HL418" s="144">
        <v>0</v>
      </c>
      <c r="HM418" s="144">
        <v>0</v>
      </c>
      <c r="HN418" s="144">
        <v>0</v>
      </c>
      <c r="HO418" s="144">
        <v>0</v>
      </c>
      <c r="HP418" s="144">
        <v>0</v>
      </c>
      <c r="HQ418" s="144">
        <v>0</v>
      </c>
      <c r="HR418" s="144">
        <v>0</v>
      </c>
      <c r="HS418" s="144">
        <v>0</v>
      </c>
      <c r="HT418" s="144">
        <v>0</v>
      </c>
      <c r="HU418" s="144">
        <v>0</v>
      </c>
      <c r="HV418" s="144">
        <v>0</v>
      </c>
      <c r="HW418" s="144">
        <v>0</v>
      </c>
      <c r="HX418" s="144">
        <v>0</v>
      </c>
      <c r="HY418" s="144">
        <v>0</v>
      </c>
      <c r="HZ418" s="144">
        <v>0</v>
      </c>
      <c r="IA418" s="144">
        <v>0</v>
      </c>
      <c r="IB418" s="144">
        <v>0</v>
      </c>
      <c r="IC418" s="144">
        <v>0</v>
      </c>
      <c r="ID418" s="144">
        <v>0</v>
      </c>
      <c r="IE418" s="144">
        <v>0</v>
      </c>
      <c r="IF418" s="144">
        <v>0</v>
      </c>
      <c r="IG418" s="144">
        <v>0</v>
      </c>
      <c r="IH418" s="144">
        <v>0</v>
      </c>
      <c r="II418" s="144">
        <v>0</v>
      </c>
      <c r="IJ418" s="144">
        <v>0</v>
      </c>
      <c r="IK418" s="144">
        <v>0</v>
      </c>
      <c r="IL418" s="144">
        <v>0</v>
      </c>
      <c r="IM418" s="144">
        <v>0</v>
      </c>
      <c r="IN418" s="341">
        <f t="shared" si="333"/>
        <v>0</v>
      </c>
      <c r="IO418" s="144">
        <v>0</v>
      </c>
      <c r="IP418" s="144">
        <v>0</v>
      </c>
      <c r="IQ418" s="144">
        <v>0</v>
      </c>
      <c r="IR418" s="144">
        <v>0</v>
      </c>
      <c r="IS418" s="144">
        <v>0</v>
      </c>
      <c r="IT418" s="144">
        <v>0</v>
      </c>
      <c r="IU418" s="144">
        <v>0</v>
      </c>
      <c r="IV418" s="144">
        <v>0</v>
      </c>
      <c r="IW418" s="144">
        <v>0</v>
      </c>
      <c r="IX418" s="144">
        <v>0</v>
      </c>
      <c r="IY418" s="144">
        <v>0</v>
      </c>
      <c r="IZ418" s="144">
        <v>0</v>
      </c>
      <c r="JA418" s="144">
        <v>0</v>
      </c>
      <c r="JB418" s="144">
        <v>0</v>
      </c>
      <c r="JC418" s="343">
        <f t="shared" si="334"/>
        <v>0</v>
      </c>
      <c r="JD418" s="144">
        <v>0</v>
      </c>
      <c r="JE418" s="144">
        <v>0</v>
      </c>
      <c r="JF418" s="362">
        <f t="shared" si="335"/>
        <v>0</v>
      </c>
      <c r="JG418" s="144">
        <v>0</v>
      </c>
      <c r="JH418" s="144">
        <v>0</v>
      </c>
      <c r="JI418" s="144">
        <v>0</v>
      </c>
      <c r="JJ418" s="144">
        <v>0</v>
      </c>
      <c r="JK418" s="144">
        <v>0</v>
      </c>
      <c r="JL418" s="144">
        <v>0</v>
      </c>
      <c r="JM418" s="144">
        <v>0</v>
      </c>
      <c r="JN418" s="341">
        <f t="shared" si="336"/>
        <v>0</v>
      </c>
      <c r="JO418" s="144">
        <v>0</v>
      </c>
      <c r="JP418" s="144">
        <v>0</v>
      </c>
      <c r="JQ418" s="144">
        <v>0</v>
      </c>
      <c r="JR418" s="144">
        <v>0</v>
      </c>
      <c r="JS418" s="144">
        <v>0</v>
      </c>
      <c r="JT418" s="144">
        <v>0</v>
      </c>
      <c r="JU418" s="144">
        <v>0</v>
      </c>
      <c r="JV418" s="341">
        <f t="shared" si="337"/>
        <v>0</v>
      </c>
      <c r="JW418" s="144">
        <v>0</v>
      </c>
      <c r="JX418" s="144">
        <v>0</v>
      </c>
      <c r="JY418" s="144">
        <v>0</v>
      </c>
      <c r="JZ418" s="144">
        <v>0</v>
      </c>
      <c r="KA418" s="144">
        <v>0</v>
      </c>
      <c r="KB418" s="144">
        <v>0</v>
      </c>
      <c r="KC418" s="144">
        <v>0</v>
      </c>
      <c r="KD418" s="144">
        <v>0</v>
      </c>
      <c r="KE418" s="144">
        <v>0</v>
      </c>
      <c r="KF418" s="144">
        <v>0</v>
      </c>
      <c r="KG418" s="144">
        <v>0</v>
      </c>
      <c r="KH418" s="144">
        <v>0</v>
      </c>
      <c r="KI418" s="144">
        <v>0</v>
      </c>
      <c r="KJ418" s="144">
        <v>0</v>
      </c>
      <c r="KK418" s="144">
        <v>0</v>
      </c>
      <c r="KL418" s="144">
        <v>0</v>
      </c>
      <c r="KM418" s="144">
        <v>0</v>
      </c>
      <c r="KN418" s="144">
        <v>0</v>
      </c>
      <c r="KO418" s="144">
        <v>0</v>
      </c>
      <c r="KP418" s="144">
        <v>0</v>
      </c>
      <c r="KQ418" s="144">
        <v>0</v>
      </c>
      <c r="KR418" s="144">
        <v>0</v>
      </c>
      <c r="KS418" s="144">
        <v>0</v>
      </c>
      <c r="KT418" s="144">
        <v>0</v>
      </c>
      <c r="KU418" s="144">
        <v>0</v>
      </c>
      <c r="KV418" s="144">
        <v>0</v>
      </c>
      <c r="KW418" s="144">
        <v>0</v>
      </c>
      <c r="KX418" s="144">
        <v>0</v>
      </c>
      <c r="KY418" s="144">
        <v>0</v>
      </c>
      <c r="KZ418" s="379">
        <v>0</v>
      </c>
      <c r="LA418" s="379">
        <v>0</v>
      </c>
      <c r="LB418" s="379">
        <v>0</v>
      </c>
      <c r="LC418" s="379">
        <v>0</v>
      </c>
      <c r="LD418" s="379">
        <v>0</v>
      </c>
      <c r="LE418" s="379">
        <v>0</v>
      </c>
      <c r="LF418" s="379">
        <v>0</v>
      </c>
      <c r="LG418" s="379">
        <v>0</v>
      </c>
      <c r="LH418" s="379">
        <v>0</v>
      </c>
      <c r="LI418" s="379">
        <v>0</v>
      </c>
      <c r="LJ418" s="144">
        <v>0</v>
      </c>
      <c r="LK418" s="144">
        <v>0</v>
      </c>
      <c r="LL418" s="144">
        <v>0</v>
      </c>
      <c r="LM418" s="144">
        <v>0</v>
      </c>
      <c r="LN418" s="144">
        <v>0</v>
      </c>
      <c r="LO418" s="144">
        <v>0</v>
      </c>
      <c r="LP418" s="144">
        <v>0</v>
      </c>
      <c r="LQ418" s="144">
        <v>0</v>
      </c>
      <c r="LR418" s="144">
        <v>0</v>
      </c>
      <c r="LS418" s="144">
        <v>0</v>
      </c>
      <c r="LT418" s="144">
        <v>0</v>
      </c>
      <c r="LU418" s="144">
        <v>0</v>
      </c>
      <c r="LV418" s="144">
        <v>0</v>
      </c>
      <c r="LW418" s="144">
        <v>0</v>
      </c>
      <c r="LX418" s="144">
        <v>0</v>
      </c>
      <c r="LY418" s="144">
        <v>0</v>
      </c>
      <c r="LZ418" s="144">
        <v>0</v>
      </c>
      <c r="MA418" s="144">
        <v>0</v>
      </c>
      <c r="MB418" s="144">
        <v>0</v>
      </c>
      <c r="MC418" s="473">
        <v>0</v>
      </c>
      <c r="MD418" s="144">
        <v>0</v>
      </c>
      <c r="ME418" s="144">
        <v>0</v>
      </c>
      <c r="MF418" s="144">
        <v>0</v>
      </c>
      <c r="MG418" s="144">
        <v>0</v>
      </c>
      <c r="MH418" s="144">
        <v>0</v>
      </c>
      <c r="MI418" s="144">
        <v>0</v>
      </c>
      <c r="MJ418" s="144">
        <v>0</v>
      </c>
      <c r="MK418" s="144">
        <v>0</v>
      </c>
      <c r="ML418" s="144">
        <v>0</v>
      </c>
      <c r="MM418" s="144">
        <v>0</v>
      </c>
      <c r="MN418" s="144">
        <v>0</v>
      </c>
      <c r="MO418" s="144">
        <v>0</v>
      </c>
      <c r="MP418" s="144">
        <v>0</v>
      </c>
      <c r="MQ418" s="144">
        <v>0</v>
      </c>
      <c r="MR418" s="144">
        <v>0</v>
      </c>
      <c r="MS418" s="144">
        <v>0</v>
      </c>
      <c r="MT418" s="144">
        <v>0</v>
      </c>
      <c r="MU418" s="144">
        <v>0</v>
      </c>
      <c r="MV418" s="144">
        <v>0</v>
      </c>
      <c r="MW418" s="144">
        <v>0</v>
      </c>
      <c r="MX418" s="144">
        <v>0</v>
      </c>
      <c r="MY418" s="144">
        <v>0</v>
      </c>
      <c r="MZ418" s="144">
        <v>0</v>
      </c>
      <c r="NA418" s="144">
        <v>0</v>
      </c>
      <c r="NB418" s="144">
        <v>0</v>
      </c>
      <c r="NC418" s="144">
        <v>0</v>
      </c>
      <c r="ND418" s="144">
        <v>0</v>
      </c>
      <c r="NE418" s="144">
        <v>0</v>
      </c>
      <c r="NF418" s="144">
        <v>0</v>
      </c>
      <c r="NG418" s="144">
        <v>0</v>
      </c>
      <c r="NH418" s="144">
        <v>0</v>
      </c>
      <c r="NI418" s="144">
        <v>0</v>
      </c>
      <c r="NJ418" s="144">
        <v>0</v>
      </c>
      <c r="NK418" s="144">
        <v>0</v>
      </c>
      <c r="NL418" s="144">
        <v>0</v>
      </c>
      <c r="NM418" s="144">
        <v>0</v>
      </c>
      <c r="NN418" s="144">
        <v>0</v>
      </c>
      <c r="NO418" s="144">
        <v>0</v>
      </c>
      <c r="NP418" s="144">
        <v>0</v>
      </c>
      <c r="NQ418" s="144">
        <v>0</v>
      </c>
      <c r="NR418" s="144">
        <v>0</v>
      </c>
      <c r="NS418" s="144">
        <v>0</v>
      </c>
      <c r="NT418" s="144">
        <v>0</v>
      </c>
      <c r="NU418" s="144">
        <v>0</v>
      </c>
      <c r="NV418" s="144">
        <v>0</v>
      </c>
      <c r="NW418" s="144">
        <v>0</v>
      </c>
      <c r="NX418" s="144">
        <v>0</v>
      </c>
      <c r="NY418" s="144">
        <v>0</v>
      </c>
      <c r="NZ418" s="144">
        <v>0</v>
      </c>
      <c r="OA418" s="144">
        <v>0</v>
      </c>
      <c r="OB418" s="144">
        <v>0</v>
      </c>
      <c r="OC418" s="144">
        <v>0</v>
      </c>
      <c r="OD418" s="144">
        <v>0</v>
      </c>
      <c r="OE418" s="144">
        <v>0</v>
      </c>
      <c r="OF418" s="144">
        <v>0</v>
      </c>
      <c r="OG418" s="144">
        <v>0</v>
      </c>
      <c r="OH418" s="144">
        <v>0</v>
      </c>
      <c r="OI418" s="144">
        <v>0</v>
      </c>
      <c r="OJ418" s="144">
        <v>0</v>
      </c>
      <c r="OK418" s="144">
        <v>0</v>
      </c>
      <c r="OL418" s="144">
        <v>0</v>
      </c>
      <c r="OM418" s="144">
        <v>0</v>
      </c>
      <c r="ON418" s="144">
        <v>0</v>
      </c>
      <c r="OO418" s="144">
        <v>0</v>
      </c>
      <c r="OP418" s="144">
        <v>0</v>
      </c>
      <c r="OQ418" s="144">
        <v>0</v>
      </c>
      <c r="OR418" s="144">
        <v>0</v>
      </c>
      <c r="OS418" s="471">
        <v>0</v>
      </c>
      <c r="OT418" s="144">
        <v>0</v>
      </c>
      <c r="OU418" s="144">
        <v>0</v>
      </c>
      <c r="OV418" s="144">
        <v>0</v>
      </c>
      <c r="OW418" s="144">
        <v>0</v>
      </c>
      <c r="OX418" s="473"/>
      <c r="OY418" s="473"/>
      <c r="OZ418" s="473"/>
    </row>
    <row r="419" spans="1:420" s="144" customFormat="1" x14ac:dyDescent="0.2">
      <c r="A419" s="318"/>
      <c r="B419" s="318">
        <v>8</v>
      </c>
      <c r="C419" s="319">
        <f t="shared" ca="1" si="332"/>
        <v>3</v>
      </c>
      <c r="D419" s="322"/>
      <c r="E419" s="322"/>
      <c r="F419" s="322"/>
      <c r="G419" s="144">
        <v>2</v>
      </c>
      <c r="H419" s="144">
        <v>2</v>
      </c>
      <c r="I419" s="343">
        <v>1.5</v>
      </c>
      <c r="J419" s="144">
        <v>1</v>
      </c>
      <c r="K419" s="144">
        <v>2</v>
      </c>
      <c r="L419" s="144">
        <v>2</v>
      </c>
      <c r="M419" s="144">
        <v>2</v>
      </c>
      <c r="N419" s="144">
        <v>1</v>
      </c>
      <c r="O419" s="144">
        <v>1</v>
      </c>
      <c r="P419" s="144">
        <v>1</v>
      </c>
      <c r="Q419" s="144">
        <v>1</v>
      </c>
      <c r="R419" s="144">
        <v>1</v>
      </c>
      <c r="S419" s="144">
        <v>1</v>
      </c>
      <c r="T419" s="144">
        <v>1</v>
      </c>
      <c r="U419" s="144">
        <v>2</v>
      </c>
      <c r="V419" s="144">
        <v>2</v>
      </c>
      <c r="W419" s="144">
        <v>2</v>
      </c>
      <c r="X419" s="144">
        <v>1</v>
      </c>
      <c r="Y419" s="144">
        <v>1</v>
      </c>
      <c r="Z419" s="144">
        <v>0</v>
      </c>
      <c r="AA419" s="144">
        <v>0</v>
      </c>
      <c r="AB419" s="144">
        <v>0</v>
      </c>
      <c r="AC419" s="144">
        <v>0</v>
      </c>
      <c r="AD419" s="144">
        <v>1</v>
      </c>
      <c r="AE419" s="144">
        <v>3</v>
      </c>
      <c r="AF419" s="144">
        <v>3</v>
      </c>
      <c r="AG419" s="144">
        <v>2</v>
      </c>
      <c r="AH419" s="144">
        <v>2</v>
      </c>
      <c r="AI419" s="144">
        <v>1</v>
      </c>
      <c r="AJ419" s="144">
        <v>2</v>
      </c>
      <c r="AK419" s="144">
        <v>2</v>
      </c>
      <c r="AL419" s="144">
        <v>2</v>
      </c>
      <c r="AM419" s="144">
        <v>2</v>
      </c>
      <c r="AN419" s="144">
        <v>2</v>
      </c>
      <c r="AO419" s="144">
        <v>2</v>
      </c>
      <c r="AP419" s="363">
        <v>2</v>
      </c>
      <c r="AQ419" s="144">
        <v>2</v>
      </c>
      <c r="AR419" s="144">
        <v>2</v>
      </c>
      <c r="AS419" s="144">
        <v>2</v>
      </c>
      <c r="AT419" s="144">
        <v>2</v>
      </c>
      <c r="AU419" s="144">
        <v>2</v>
      </c>
      <c r="AV419" s="144">
        <v>2</v>
      </c>
      <c r="AW419" s="144">
        <v>2</v>
      </c>
      <c r="AX419" s="144">
        <v>2</v>
      </c>
      <c r="AY419" s="144">
        <v>1</v>
      </c>
      <c r="AZ419" s="144">
        <v>1</v>
      </c>
      <c r="BA419" s="144">
        <v>1</v>
      </c>
      <c r="BB419" s="144">
        <v>1</v>
      </c>
      <c r="BC419" s="144">
        <v>1</v>
      </c>
      <c r="BD419" s="144">
        <v>0</v>
      </c>
      <c r="BE419" s="144">
        <v>0</v>
      </c>
      <c r="BF419" s="144">
        <v>1</v>
      </c>
      <c r="BG419" s="144">
        <v>2</v>
      </c>
      <c r="BH419" s="144">
        <v>2</v>
      </c>
      <c r="BI419" s="144">
        <v>2</v>
      </c>
      <c r="BJ419" s="144">
        <v>2</v>
      </c>
      <c r="BK419" s="144">
        <v>2</v>
      </c>
      <c r="BL419" s="144">
        <v>3</v>
      </c>
      <c r="BM419" s="144">
        <v>3</v>
      </c>
      <c r="BN419" s="144">
        <v>3</v>
      </c>
      <c r="BO419" s="144">
        <v>3</v>
      </c>
      <c r="BP419" s="144">
        <v>2</v>
      </c>
      <c r="BQ419" s="144">
        <v>1</v>
      </c>
      <c r="BR419" s="144">
        <v>0</v>
      </c>
      <c r="BS419" s="343">
        <v>0.5</v>
      </c>
      <c r="BT419" s="144">
        <v>0</v>
      </c>
      <c r="BU419" s="144">
        <v>0</v>
      </c>
      <c r="BV419" s="144">
        <v>0</v>
      </c>
      <c r="BW419" s="144">
        <v>0</v>
      </c>
      <c r="BX419" s="144">
        <v>0</v>
      </c>
      <c r="BY419" s="144">
        <v>0</v>
      </c>
      <c r="BZ419" s="144">
        <v>0</v>
      </c>
      <c r="CA419" s="379">
        <v>0</v>
      </c>
      <c r="CB419" s="144">
        <v>0</v>
      </c>
      <c r="CC419" s="329">
        <v>0</v>
      </c>
      <c r="CD419" s="329">
        <v>1</v>
      </c>
      <c r="CE419" s="329">
        <v>2</v>
      </c>
      <c r="CF419" s="329">
        <v>3</v>
      </c>
      <c r="CG419" s="144">
        <v>5</v>
      </c>
      <c r="CH419" s="144">
        <v>4</v>
      </c>
      <c r="CI419" s="329">
        <v>4</v>
      </c>
      <c r="CJ419" s="144">
        <v>4</v>
      </c>
      <c r="CK419" s="144">
        <v>2</v>
      </c>
      <c r="CL419" s="144">
        <v>2</v>
      </c>
      <c r="CM419" s="144">
        <v>4</v>
      </c>
      <c r="CN419" s="144">
        <v>4</v>
      </c>
      <c r="CO419" s="144">
        <v>3</v>
      </c>
      <c r="CP419" s="144">
        <v>3</v>
      </c>
      <c r="CQ419" s="144">
        <v>3</v>
      </c>
      <c r="CR419" s="144">
        <v>3</v>
      </c>
      <c r="CS419" s="144">
        <v>3</v>
      </c>
      <c r="CT419" s="144">
        <v>1</v>
      </c>
      <c r="CU419" s="144">
        <v>1</v>
      </c>
      <c r="CV419" s="144">
        <v>1</v>
      </c>
      <c r="CW419" s="144">
        <v>1</v>
      </c>
      <c r="CX419" s="144">
        <v>1</v>
      </c>
      <c r="CY419" s="144">
        <v>1</v>
      </c>
      <c r="CZ419" s="144">
        <v>3</v>
      </c>
      <c r="DA419" s="144">
        <v>3</v>
      </c>
      <c r="DB419" s="144">
        <v>3</v>
      </c>
      <c r="DC419" s="144">
        <v>2</v>
      </c>
      <c r="DD419" s="144">
        <v>1</v>
      </c>
      <c r="DE419" s="144">
        <v>1</v>
      </c>
      <c r="DF419" s="144">
        <v>1</v>
      </c>
      <c r="DG419" s="144">
        <v>1</v>
      </c>
      <c r="DH419" s="144">
        <v>1</v>
      </c>
      <c r="DI419" s="144">
        <v>1</v>
      </c>
      <c r="DJ419" s="144">
        <v>1</v>
      </c>
      <c r="DK419" s="144">
        <v>1</v>
      </c>
      <c r="DL419" s="144">
        <v>1</v>
      </c>
      <c r="DM419" s="144">
        <v>2</v>
      </c>
      <c r="DN419" s="144">
        <v>3</v>
      </c>
      <c r="DO419" s="144">
        <v>0</v>
      </c>
      <c r="DP419" s="144">
        <v>3</v>
      </c>
      <c r="DQ419" s="144">
        <v>5</v>
      </c>
      <c r="DR419" s="329">
        <v>6</v>
      </c>
      <c r="DS419" s="144">
        <v>8</v>
      </c>
      <c r="DT419" s="329">
        <v>6</v>
      </c>
      <c r="DU419" s="329">
        <v>6</v>
      </c>
      <c r="DV419" s="329">
        <v>7</v>
      </c>
      <c r="DW419" s="329">
        <v>7</v>
      </c>
      <c r="DX419" s="329">
        <v>7</v>
      </c>
      <c r="DY419" s="329">
        <v>7</v>
      </c>
      <c r="DZ419" s="329">
        <v>6</v>
      </c>
      <c r="EA419" s="329">
        <v>5</v>
      </c>
      <c r="EB419" s="329">
        <v>5</v>
      </c>
      <c r="EC419" s="329">
        <v>6</v>
      </c>
      <c r="ED419" s="329">
        <v>5</v>
      </c>
      <c r="EE419" s="329">
        <v>5</v>
      </c>
      <c r="EF419" s="329">
        <v>5</v>
      </c>
      <c r="EG419" s="329">
        <v>6</v>
      </c>
      <c r="EH419" s="329">
        <v>4</v>
      </c>
      <c r="EI419" s="329">
        <v>3</v>
      </c>
      <c r="EJ419" s="329">
        <v>2</v>
      </c>
      <c r="EK419" s="329">
        <v>1</v>
      </c>
      <c r="EL419" s="329">
        <v>1</v>
      </c>
      <c r="EM419" s="329">
        <v>1</v>
      </c>
      <c r="EN419" s="329">
        <v>2</v>
      </c>
      <c r="EO419" s="144">
        <v>2</v>
      </c>
      <c r="EP419" s="329">
        <v>1</v>
      </c>
      <c r="EQ419" s="329">
        <v>1</v>
      </c>
      <c r="ER419" s="329">
        <v>1</v>
      </c>
      <c r="ES419" s="329">
        <v>1</v>
      </c>
      <c r="ET419" s="329">
        <v>1</v>
      </c>
      <c r="EU419" s="381">
        <v>1</v>
      </c>
      <c r="EV419" s="329">
        <v>1</v>
      </c>
      <c r="EW419" s="329">
        <v>1</v>
      </c>
      <c r="EX419" s="329">
        <v>1</v>
      </c>
      <c r="EY419" s="329">
        <v>1</v>
      </c>
      <c r="EZ419" s="329">
        <v>1</v>
      </c>
      <c r="FA419" s="329">
        <v>1</v>
      </c>
      <c r="FB419" s="329">
        <v>1</v>
      </c>
      <c r="FC419" s="329">
        <v>1</v>
      </c>
      <c r="FD419" s="329">
        <v>1</v>
      </c>
      <c r="FE419" s="329">
        <v>1</v>
      </c>
      <c r="FF419" s="329">
        <v>1</v>
      </c>
      <c r="FG419" s="329">
        <v>1</v>
      </c>
      <c r="FH419" s="329">
        <v>1</v>
      </c>
      <c r="FI419" s="329">
        <v>1</v>
      </c>
      <c r="FJ419" s="329">
        <v>1</v>
      </c>
      <c r="FK419" s="144">
        <v>1</v>
      </c>
      <c r="FL419" s="329">
        <v>1</v>
      </c>
      <c r="FM419" s="329">
        <v>1</v>
      </c>
      <c r="FN419" s="144">
        <v>1</v>
      </c>
      <c r="FO419" s="144">
        <v>1</v>
      </c>
      <c r="FP419" s="144">
        <v>1</v>
      </c>
      <c r="FQ419" s="329">
        <v>1</v>
      </c>
      <c r="FR419" s="144">
        <v>2</v>
      </c>
      <c r="FS419" s="329">
        <v>1</v>
      </c>
      <c r="FT419" s="144">
        <v>1</v>
      </c>
      <c r="FU419" s="329">
        <v>2</v>
      </c>
      <c r="FV419" s="329">
        <v>2</v>
      </c>
      <c r="FW419" s="329">
        <v>2</v>
      </c>
      <c r="FX419" s="329">
        <v>1</v>
      </c>
      <c r="FY419" s="329">
        <v>1</v>
      </c>
      <c r="FZ419" s="329">
        <v>1</v>
      </c>
      <c r="GA419" s="329">
        <v>2</v>
      </c>
      <c r="GB419" s="329">
        <v>2</v>
      </c>
      <c r="GC419" s="329">
        <v>2</v>
      </c>
      <c r="GD419" s="329">
        <v>2</v>
      </c>
      <c r="GE419" s="329">
        <v>2</v>
      </c>
      <c r="GF419" s="329">
        <v>2</v>
      </c>
      <c r="GG419" s="329">
        <v>2</v>
      </c>
      <c r="GH419" s="329">
        <v>2</v>
      </c>
      <c r="GI419" s="329">
        <v>2</v>
      </c>
      <c r="GJ419" s="329">
        <v>2</v>
      </c>
      <c r="GK419" s="329">
        <v>2</v>
      </c>
      <c r="GL419" s="329">
        <v>2</v>
      </c>
      <c r="GM419" s="329">
        <v>3</v>
      </c>
      <c r="GN419" s="329">
        <v>3</v>
      </c>
      <c r="GO419" s="329">
        <v>2</v>
      </c>
      <c r="GP419" s="144">
        <v>2</v>
      </c>
      <c r="GQ419" s="329">
        <v>2</v>
      </c>
      <c r="GR419" s="329">
        <v>1</v>
      </c>
      <c r="GS419" s="329">
        <v>2</v>
      </c>
      <c r="GT419" s="329">
        <v>2</v>
      </c>
      <c r="GU419" s="329">
        <v>1</v>
      </c>
      <c r="GV419" s="144">
        <v>1</v>
      </c>
      <c r="GW419" s="144">
        <v>1</v>
      </c>
      <c r="GX419" s="144">
        <v>0</v>
      </c>
      <c r="GY419" s="144">
        <v>0</v>
      </c>
      <c r="GZ419" s="144">
        <v>1</v>
      </c>
      <c r="HA419" s="144">
        <v>1</v>
      </c>
      <c r="HB419" s="144">
        <v>2</v>
      </c>
      <c r="HC419" s="144">
        <v>2</v>
      </c>
      <c r="HD419" s="144">
        <v>2</v>
      </c>
      <c r="HE419" s="144">
        <v>3</v>
      </c>
      <c r="HF419" s="144">
        <v>4</v>
      </c>
      <c r="HG419" s="144">
        <v>4</v>
      </c>
      <c r="HH419" s="144">
        <v>4</v>
      </c>
      <c r="HI419" s="144">
        <v>3</v>
      </c>
      <c r="HJ419" s="144">
        <v>4</v>
      </c>
      <c r="HK419" s="144">
        <v>4</v>
      </c>
      <c r="HL419" s="144">
        <v>5</v>
      </c>
      <c r="HM419" s="144">
        <v>6</v>
      </c>
      <c r="HN419" s="144">
        <v>6</v>
      </c>
      <c r="HO419" s="144">
        <v>6</v>
      </c>
      <c r="HP419" s="144">
        <v>5</v>
      </c>
      <c r="HQ419" s="144">
        <v>5</v>
      </c>
      <c r="HR419" s="144">
        <v>5</v>
      </c>
      <c r="HS419" s="144">
        <v>5</v>
      </c>
      <c r="HT419" s="144">
        <v>4</v>
      </c>
      <c r="HU419" s="144">
        <v>4</v>
      </c>
      <c r="HV419" s="144">
        <v>3</v>
      </c>
      <c r="HW419" s="144">
        <v>2</v>
      </c>
      <c r="HX419" s="144">
        <v>3</v>
      </c>
      <c r="HY419" s="144">
        <v>2</v>
      </c>
      <c r="HZ419" s="144">
        <v>2</v>
      </c>
      <c r="IA419" s="144">
        <v>2</v>
      </c>
      <c r="IB419" s="144">
        <v>2</v>
      </c>
      <c r="IC419" s="144">
        <v>2</v>
      </c>
      <c r="ID419" s="144">
        <v>3</v>
      </c>
      <c r="IE419" s="144">
        <v>3</v>
      </c>
      <c r="IF419" s="144">
        <v>3</v>
      </c>
      <c r="IG419" s="144">
        <v>2</v>
      </c>
      <c r="IH419" s="144">
        <v>1</v>
      </c>
      <c r="II419" s="144">
        <v>1</v>
      </c>
      <c r="IJ419" s="144">
        <v>1</v>
      </c>
      <c r="IK419" s="144">
        <v>2</v>
      </c>
      <c r="IL419" s="144">
        <v>1</v>
      </c>
      <c r="IM419" s="144">
        <v>2</v>
      </c>
      <c r="IN419" s="341">
        <f t="shared" si="333"/>
        <v>2</v>
      </c>
      <c r="IO419" s="144">
        <v>2</v>
      </c>
      <c r="IP419" s="144">
        <v>3</v>
      </c>
      <c r="IQ419" s="144">
        <v>1</v>
      </c>
      <c r="IR419" s="144">
        <v>1</v>
      </c>
      <c r="IS419" s="144">
        <v>1</v>
      </c>
      <c r="IT419" s="144">
        <v>2</v>
      </c>
      <c r="IU419" s="144">
        <v>3</v>
      </c>
      <c r="IV419" s="144">
        <v>5</v>
      </c>
      <c r="IW419" s="144">
        <v>5</v>
      </c>
      <c r="IX419" s="144">
        <v>5</v>
      </c>
      <c r="IY419" s="144">
        <v>5</v>
      </c>
      <c r="IZ419" s="144">
        <v>4</v>
      </c>
      <c r="JA419" s="144">
        <v>3</v>
      </c>
      <c r="JB419" s="144">
        <v>5</v>
      </c>
      <c r="JC419" s="343">
        <f t="shared" si="334"/>
        <v>5.5</v>
      </c>
      <c r="JD419" s="144">
        <v>6</v>
      </c>
      <c r="JE419" s="144">
        <v>4</v>
      </c>
      <c r="JF419" s="362">
        <f t="shared" si="335"/>
        <v>4</v>
      </c>
      <c r="JG419" s="144">
        <v>4</v>
      </c>
      <c r="JH419" s="144">
        <v>3</v>
      </c>
      <c r="JI419" s="144">
        <v>3</v>
      </c>
      <c r="JJ419" s="144">
        <v>5</v>
      </c>
      <c r="JK419" s="144">
        <v>5</v>
      </c>
      <c r="JL419" s="144">
        <v>5</v>
      </c>
      <c r="JM419" s="144">
        <v>2</v>
      </c>
      <c r="JN419" s="341">
        <f t="shared" si="336"/>
        <v>2</v>
      </c>
      <c r="JO419" s="144">
        <v>2</v>
      </c>
      <c r="JP419" s="144">
        <v>2</v>
      </c>
      <c r="JQ419" s="144">
        <v>2</v>
      </c>
      <c r="JR419" s="144">
        <v>4</v>
      </c>
      <c r="JS419" s="144">
        <v>3</v>
      </c>
      <c r="JT419" s="144">
        <v>4</v>
      </c>
      <c r="JU419" s="144">
        <v>2</v>
      </c>
      <c r="JV419" s="341">
        <f t="shared" si="337"/>
        <v>3</v>
      </c>
      <c r="JW419" s="144">
        <v>4</v>
      </c>
      <c r="JX419" s="144">
        <v>4</v>
      </c>
      <c r="JY419" s="144">
        <v>2</v>
      </c>
      <c r="JZ419" s="144">
        <v>2</v>
      </c>
      <c r="KA419" s="144">
        <v>3</v>
      </c>
      <c r="KB419" s="144">
        <v>4</v>
      </c>
      <c r="KC419" s="144">
        <v>4</v>
      </c>
      <c r="KD419" s="144">
        <v>3</v>
      </c>
      <c r="KE419" s="144">
        <v>3</v>
      </c>
      <c r="KF419" s="144">
        <v>3</v>
      </c>
      <c r="KG419" s="144">
        <v>3</v>
      </c>
      <c r="KH419" s="144">
        <v>3</v>
      </c>
      <c r="KI419" s="144">
        <v>4</v>
      </c>
      <c r="KJ419" s="144">
        <v>4</v>
      </c>
      <c r="KK419" s="144">
        <v>5</v>
      </c>
      <c r="KL419" s="144">
        <v>4</v>
      </c>
      <c r="KM419" s="144">
        <v>3</v>
      </c>
      <c r="KN419" s="144">
        <v>4</v>
      </c>
      <c r="KO419" s="144">
        <v>4</v>
      </c>
      <c r="KP419" s="144">
        <v>6</v>
      </c>
      <c r="KQ419" s="144">
        <v>6</v>
      </c>
      <c r="KR419" s="144">
        <v>4</v>
      </c>
      <c r="KS419" s="144">
        <v>4</v>
      </c>
      <c r="KT419" s="144">
        <v>4</v>
      </c>
      <c r="KU419" s="144">
        <v>3</v>
      </c>
      <c r="KV419" s="144">
        <v>3</v>
      </c>
      <c r="KW419" s="144">
        <v>4</v>
      </c>
      <c r="KX419" s="144">
        <v>5</v>
      </c>
      <c r="KY419" s="144">
        <v>6</v>
      </c>
      <c r="KZ419" s="144">
        <v>8</v>
      </c>
      <c r="LA419" s="144">
        <v>7</v>
      </c>
      <c r="LB419" s="144">
        <v>7</v>
      </c>
      <c r="LC419" s="144">
        <v>7</v>
      </c>
      <c r="LD419" s="144">
        <v>7</v>
      </c>
      <c r="LE419" s="144">
        <v>7</v>
      </c>
      <c r="LF419" s="144">
        <v>7</v>
      </c>
      <c r="LG419" s="144">
        <v>7</v>
      </c>
      <c r="LH419" s="144">
        <v>7</v>
      </c>
      <c r="LI419" s="144">
        <v>8</v>
      </c>
      <c r="LJ419" s="144">
        <v>7</v>
      </c>
      <c r="LK419" s="144">
        <v>7</v>
      </c>
      <c r="LL419" s="144">
        <v>6</v>
      </c>
      <c r="LM419" s="144">
        <v>5</v>
      </c>
      <c r="LN419" s="144">
        <v>3</v>
      </c>
      <c r="LO419" s="144">
        <v>4</v>
      </c>
      <c r="LP419" s="144">
        <v>3</v>
      </c>
      <c r="LQ419" s="144">
        <v>4</v>
      </c>
      <c r="LR419" s="144">
        <v>4</v>
      </c>
      <c r="LS419" s="144">
        <v>4</v>
      </c>
      <c r="LT419" s="144">
        <v>4</v>
      </c>
      <c r="LU419" s="144">
        <v>5</v>
      </c>
      <c r="LV419" s="144">
        <v>7</v>
      </c>
      <c r="LW419" s="144">
        <v>7</v>
      </c>
      <c r="LX419" s="144">
        <v>7</v>
      </c>
      <c r="LY419" s="144">
        <v>6</v>
      </c>
      <c r="LZ419" s="144">
        <v>6</v>
      </c>
      <c r="MA419" s="144">
        <v>4</v>
      </c>
      <c r="MB419" s="144">
        <v>3</v>
      </c>
      <c r="MC419" s="473">
        <v>3</v>
      </c>
      <c r="MD419" s="144">
        <v>3</v>
      </c>
      <c r="ME419" s="144">
        <v>3</v>
      </c>
      <c r="MF419" s="144">
        <v>5</v>
      </c>
      <c r="MG419" s="144">
        <v>4</v>
      </c>
      <c r="MH419" s="144">
        <v>4</v>
      </c>
      <c r="MI419" s="144">
        <v>5</v>
      </c>
      <c r="MJ419" s="144">
        <v>4</v>
      </c>
      <c r="MK419" s="144">
        <v>5</v>
      </c>
      <c r="ML419" s="144">
        <v>6</v>
      </c>
      <c r="MM419" s="144">
        <v>8</v>
      </c>
      <c r="MN419" s="144">
        <v>8</v>
      </c>
      <c r="MO419" s="144">
        <v>9</v>
      </c>
      <c r="MP419" s="144">
        <v>9</v>
      </c>
      <c r="MQ419" s="144">
        <v>8</v>
      </c>
      <c r="MR419" s="144">
        <v>9</v>
      </c>
      <c r="MS419" s="144">
        <v>8</v>
      </c>
      <c r="MT419" s="144">
        <v>8</v>
      </c>
      <c r="MU419" s="144">
        <v>7</v>
      </c>
      <c r="MV419" s="144">
        <v>8</v>
      </c>
      <c r="MW419" s="144">
        <v>8</v>
      </c>
      <c r="MX419" s="144">
        <v>7</v>
      </c>
      <c r="MY419" s="144">
        <v>6</v>
      </c>
      <c r="MZ419" s="144">
        <v>6</v>
      </c>
      <c r="NA419" s="144">
        <v>6</v>
      </c>
      <c r="NB419" s="144">
        <v>6</v>
      </c>
      <c r="NC419" s="144">
        <v>7</v>
      </c>
      <c r="ND419" s="144">
        <v>6</v>
      </c>
      <c r="NE419" s="144">
        <v>7</v>
      </c>
      <c r="NF419" s="144">
        <v>6</v>
      </c>
      <c r="NG419" s="144">
        <v>4</v>
      </c>
      <c r="NH419" s="144">
        <v>2</v>
      </c>
      <c r="NI419" s="144">
        <v>2</v>
      </c>
      <c r="NJ419" s="144">
        <v>2</v>
      </c>
      <c r="NK419" s="144">
        <v>2</v>
      </c>
      <c r="NL419" s="144">
        <v>3</v>
      </c>
      <c r="NM419" s="144">
        <v>3</v>
      </c>
      <c r="NN419" s="144">
        <v>3</v>
      </c>
      <c r="NO419" s="144">
        <v>3</v>
      </c>
      <c r="NP419" s="144">
        <v>4</v>
      </c>
      <c r="NQ419" s="144">
        <v>4</v>
      </c>
      <c r="NR419" s="144">
        <v>4</v>
      </c>
      <c r="NS419" s="144">
        <v>3</v>
      </c>
      <c r="NT419" s="144">
        <v>3</v>
      </c>
      <c r="NU419" s="144">
        <v>5</v>
      </c>
      <c r="NV419" s="144">
        <v>4</v>
      </c>
      <c r="NW419" s="144">
        <v>5</v>
      </c>
      <c r="NX419" s="144">
        <v>6</v>
      </c>
      <c r="NY419" s="144">
        <v>6</v>
      </c>
      <c r="NZ419" s="144">
        <v>5</v>
      </c>
      <c r="OA419" s="144">
        <v>5</v>
      </c>
      <c r="OB419" s="144">
        <v>7</v>
      </c>
      <c r="OC419" s="144">
        <v>7</v>
      </c>
      <c r="OD419" s="144">
        <v>6</v>
      </c>
      <c r="OE419" s="144">
        <v>6</v>
      </c>
      <c r="OF419" s="144">
        <v>5</v>
      </c>
      <c r="OG419" s="144">
        <v>5</v>
      </c>
      <c r="OH419" s="144">
        <v>6</v>
      </c>
      <c r="OI419" s="144">
        <v>6</v>
      </c>
      <c r="OJ419" s="144">
        <v>5</v>
      </c>
      <c r="OK419" s="144">
        <v>5</v>
      </c>
      <c r="OL419" s="144">
        <v>6</v>
      </c>
      <c r="OM419" s="144">
        <v>6</v>
      </c>
      <c r="ON419" s="144">
        <v>6</v>
      </c>
      <c r="OO419" s="144">
        <v>6</v>
      </c>
      <c r="OP419" s="144">
        <v>6</v>
      </c>
      <c r="OQ419" s="144">
        <v>4</v>
      </c>
      <c r="OR419" s="144">
        <v>4</v>
      </c>
      <c r="OS419" s="144">
        <v>5</v>
      </c>
      <c r="OT419" s="144">
        <v>6</v>
      </c>
      <c r="OU419" s="144">
        <v>6</v>
      </c>
      <c r="OV419" s="144">
        <v>5</v>
      </c>
      <c r="OW419" s="144">
        <v>6</v>
      </c>
      <c r="OX419" s="473">
        <v>6</v>
      </c>
      <c r="OY419" s="473">
        <v>5</v>
      </c>
      <c r="OZ419" s="473">
        <v>5</v>
      </c>
      <c r="PA419" s="144">
        <v>5</v>
      </c>
      <c r="PB419" s="144">
        <v>4</v>
      </c>
      <c r="PC419" s="144">
        <v>4</v>
      </c>
      <c r="PD419" s="144">
        <v>3</v>
      </c>
    </row>
    <row r="420" spans="1:420" s="144" customFormat="1" x14ac:dyDescent="0.2">
      <c r="A420" s="55"/>
      <c r="B420" s="318">
        <v>9</v>
      </c>
      <c r="C420" s="319">
        <f t="shared" ca="1" si="332"/>
        <v>0</v>
      </c>
      <c r="D420" s="322"/>
      <c r="E420" s="322"/>
      <c r="F420" s="322"/>
      <c r="G420" s="144">
        <v>1</v>
      </c>
      <c r="H420" s="144">
        <v>1</v>
      </c>
      <c r="I420" s="343">
        <v>1</v>
      </c>
      <c r="J420" s="144">
        <v>1</v>
      </c>
      <c r="K420" s="144">
        <v>2</v>
      </c>
      <c r="L420" s="144">
        <v>2</v>
      </c>
      <c r="M420" s="144">
        <v>2</v>
      </c>
      <c r="N420" s="144">
        <v>2</v>
      </c>
      <c r="O420" s="144">
        <v>1</v>
      </c>
      <c r="P420" s="144">
        <v>1</v>
      </c>
      <c r="Q420" s="144">
        <v>1</v>
      </c>
      <c r="R420" s="144">
        <v>1</v>
      </c>
      <c r="S420" s="144">
        <v>1</v>
      </c>
      <c r="T420" s="144">
        <v>0</v>
      </c>
      <c r="U420" s="144">
        <v>0</v>
      </c>
      <c r="V420" s="144">
        <v>0</v>
      </c>
      <c r="W420" s="144">
        <v>0</v>
      </c>
      <c r="X420" s="144">
        <v>0</v>
      </c>
      <c r="Y420" s="144">
        <v>0</v>
      </c>
      <c r="Z420" s="144">
        <v>0</v>
      </c>
      <c r="AA420" s="144">
        <v>0</v>
      </c>
      <c r="AB420" s="144">
        <v>0</v>
      </c>
      <c r="AC420" s="144">
        <v>0</v>
      </c>
      <c r="AD420" s="144">
        <v>0</v>
      </c>
      <c r="AE420" s="144">
        <v>0</v>
      </c>
      <c r="AF420" s="144">
        <v>1</v>
      </c>
      <c r="AG420" s="144">
        <v>1</v>
      </c>
      <c r="AH420" s="144">
        <v>1</v>
      </c>
      <c r="AI420" s="144">
        <v>1</v>
      </c>
      <c r="AJ420" s="144">
        <v>1</v>
      </c>
      <c r="AK420" s="144">
        <v>1</v>
      </c>
      <c r="AL420" s="144">
        <v>1</v>
      </c>
      <c r="AM420" s="144">
        <v>1</v>
      </c>
      <c r="AN420" s="144">
        <v>1</v>
      </c>
      <c r="AO420" s="144">
        <v>1</v>
      </c>
      <c r="AP420" s="363">
        <v>0.5</v>
      </c>
      <c r="AQ420" s="144">
        <v>0</v>
      </c>
      <c r="AR420" s="144">
        <v>0</v>
      </c>
      <c r="AS420" s="144">
        <v>0</v>
      </c>
      <c r="AT420" s="144">
        <v>0</v>
      </c>
      <c r="AU420" s="144">
        <v>0</v>
      </c>
      <c r="AV420" s="144">
        <v>0</v>
      </c>
      <c r="AW420" s="144">
        <v>0</v>
      </c>
      <c r="AX420" s="144">
        <v>0</v>
      </c>
      <c r="AY420" s="144">
        <v>0</v>
      </c>
      <c r="AZ420" s="144">
        <v>0</v>
      </c>
      <c r="BA420" s="144">
        <v>0</v>
      </c>
      <c r="BB420" s="144">
        <v>0</v>
      </c>
      <c r="BC420" s="144">
        <v>0</v>
      </c>
      <c r="BD420" s="144">
        <v>0</v>
      </c>
      <c r="BE420" s="144">
        <v>0</v>
      </c>
      <c r="BF420" s="144">
        <v>0</v>
      </c>
      <c r="BG420" s="144">
        <v>0</v>
      </c>
      <c r="BH420" s="144">
        <v>0</v>
      </c>
      <c r="BI420" s="144">
        <v>0</v>
      </c>
      <c r="BJ420" s="144">
        <v>0</v>
      </c>
      <c r="BK420" s="144">
        <v>0</v>
      </c>
      <c r="BL420" s="144">
        <v>0</v>
      </c>
      <c r="BM420" s="144">
        <v>0</v>
      </c>
      <c r="BN420" s="144">
        <v>0</v>
      </c>
      <c r="BO420" s="144">
        <v>0</v>
      </c>
      <c r="BP420" s="144">
        <v>0</v>
      </c>
      <c r="BQ420" s="144">
        <v>0</v>
      </c>
      <c r="BR420" s="144">
        <v>0</v>
      </c>
      <c r="BS420" s="343">
        <v>0</v>
      </c>
      <c r="BT420" s="144">
        <v>0</v>
      </c>
      <c r="BU420" s="144">
        <v>0</v>
      </c>
      <c r="BV420" s="144">
        <v>0</v>
      </c>
      <c r="BW420" s="144">
        <v>0</v>
      </c>
      <c r="BX420" s="144">
        <v>0</v>
      </c>
      <c r="BY420" s="144">
        <v>0</v>
      </c>
      <c r="BZ420" s="144">
        <v>0</v>
      </c>
      <c r="CA420" s="379">
        <v>0</v>
      </c>
      <c r="CB420" s="144">
        <v>0</v>
      </c>
      <c r="CC420" s="329">
        <v>0</v>
      </c>
      <c r="CD420" s="329">
        <v>0</v>
      </c>
      <c r="CE420" s="329">
        <v>0</v>
      </c>
      <c r="CF420" s="329">
        <v>0</v>
      </c>
      <c r="CG420" s="144">
        <v>0</v>
      </c>
      <c r="CH420" s="144">
        <v>0</v>
      </c>
      <c r="CI420" s="329">
        <v>0</v>
      </c>
      <c r="CJ420" s="144">
        <v>0</v>
      </c>
      <c r="CK420" s="144">
        <v>0</v>
      </c>
      <c r="CL420" s="144">
        <v>0</v>
      </c>
      <c r="CM420" s="144">
        <v>0</v>
      </c>
      <c r="CN420" s="144">
        <v>0</v>
      </c>
      <c r="CO420" s="144">
        <v>0</v>
      </c>
      <c r="CP420" s="144">
        <v>0</v>
      </c>
      <c r="CQ420" s="144">
        <v>0</v>
      </c>
      <c r="CR420" s="144">
        <v>0</v>
      </c>
      <c r="CS420" s="144">
        <v>0</v>
      </c>
      <c r="CT420" s="144">
        <v>0</v>
      </c>
      <c r="CU420" s="144">
        <v>0</v>
      </c>
      <c r="CV420" s="144">
        <v>0</v>
      </c>
      <c r="CW420" s="144">
        <v>0</v>
      </c>
      <c r="CX420" s="144">
        <v>0</v>
      </c>
      <c r="CY420" s="144">
        <v>0</v>
      </c>
      <c r="CZ420" s="144">
        <v>0</v>
      </c>
      <c r="DA420" s="144">
        <v>0</v>
      </c>
      <c r="DB420" s="144">
        <v>0</v>
      </c>
      <c r="DC420" s="144">
        <v>0</v>
      </c>
      <c r="DD420" s="144">
        <v>0</v>
      </c>
      <c r="DE420" s="144">
        <v>0</v>
      </c>
      <c r="DF420" s="144">
        <v>0</v>
      </c>
      <c r="DG420" s="144">
        <v>0</v>
      </c>
      <c r="DH420" s="144">
        <v>0</v>
      </c>
      <c r="DI420" s="144">
        <v>0</v>
      </c>
      <c r="DJ420" s="144">
        <v>0</v>
      </c>
      <c r="DK420" s="144">
        <v>0</v>
      </c>
      <c r="DL420" s="144">
        <v>0</v>
      </c>
      <c r="DM420" s="144">
        <v>0</v>
      </c>
      <c r="DN420" s="144">
        <v>0</v>
      </c>
      <c r="DO420" s="144">
        <v>0</v>
      </c>
      <c r="DP420" s="144">
        <v>0</v>
      </c>
      <c r="DQ420" s="144">
        <v>0</v>
      </c>
      <c r="DR420" s="329">
        <v>0</v>
      </c>
      <c r="DS420" s="144">
        <v>0</v>
      </c>
      <c r="DT420" s="329"/>
      <c r="DU420" s="329"/>
      <c r="DV420" s="329"/>
      <c r="DW420" s="329"/>
      <c r="DX420" s="329"/>
      <c r="DY420" s="329"/>
      <c r="DZ420" s="329"/>
      <c r="EA420" s="329"/>
      <c r="EB420" s="329"/>
      <c r="EC420" s="329"/>
      <c r="ED420" s="329"/>
      <c r="EE420" s="329"/>
      <c r="EF420" s="329"/>
      <c r="EG420" s="329"/>
      <c r="EH420" s="329"/>
      <c r="EI420" s="329"/>
      <c r="EJ420" s="329"/>
      <c r="EK420" s="329"/>
      <c r="EL420" s="329"/>
      <c r="EM420" s="329"/>
      <c r="EN420" s="329"/>
      <c r="EP420" s="329"/>
      <c r="EQ420" s="329"/>
      <c r="ER420" s="329"/>
      <c r="ES420" s="329"/>
      <c r="ET420" s="329"/>
      <c r="EU420" s="381"/>
      <c r="EV420" s="329"/>
      <c r="EW420" s="329"/>
      <c r="EX420" s="329"/>
      <c r="EY420" s="329"/>
      <c r="EZ420" s="329"/>
      <c r="FA420" s="329"/>
      <c r="FB420" s="329"/>
      <c r="FC420" s="329"/>
      <c r="FD420" s="329"/>
      <c r="FE420" s="329"/>
      <c r="FF420" s="329"/>
      <c r="FG420" s="329"/>
      <c r="FH420" s="329"/>
      <c r="FI420" s="329"/>
      <c r="FJ420" s="329"/>
      <c r="FL420" s="329"/>
      <c r="FM420" s="329"/>
      <c r="FN420" s="144">
        <v>0</v>
      </c>
      <c r="FQ420" s="329">
        <v>0</v>
      </c>
      <c r="FR420" s="144">
        <v>0</v>
      </c>
      <c r="FS420" s="329">
        <v>0</v>
      </c>
      <c r="FT420" s="144">
        <v>0</v>
      </c>
      <c r="FU420" s="329">
        <v>0</v>
      </c>
      <c r="FV420" s="329">
        <v>0</v>
      </c>
      <c r="FW420" s="329">
        <v>0</v>
      </c>
      <c r="FX420" s="329">
        <v>0</v>
      </c>
      <c r="FY420" s="329">
        <v>0</v>
      </c>
      <c r="FZ420" s="329">
        <v>0</v>
      </c>
      <c r="GA420" s="329">
        <v>0</v>
      </c>
      <c r="GB420" s="329">
        <v>0</v>
      </c>
      <c r="GC420" s="329">
        <v>0</v>
      </c>
      <c r="GD420" s="329">
        <v>0</v>
      </c>
      <c r="GE420" s="329">
        <v>0</v>
      </c>
      <c r="GF420" s="329">
        <v>1</v>
      </c>
      <c r="GG420" s="329">
        <v>0</v>
      </c>
      <c r="GH420" s="329">
        <v>0</v>
      </c>
      <c r="GI420" s="329">
        <v>0</v>
      </c>
      <c r="GJ420" s="329">
        <v>0</v>
      </c>
      <c r="GK420" s="329">
        <v>0</v>
      </c>
      <c r="GL420" s="329">
        <v>0</v>
      </c>
      <c r="GM420" s="329">
        <v>0</v>
      </c>
      <c r="GN420" s="329">
        <v>0</v>
      </c>
      <c r="GO420" s="329">
        <v>0</v>
      </c>
      <c r="GP420" s="144">
        <v>0</v>
      </c>
      <c r="GQ420" s="329">
        <v>0</v>
      </c>
      <c r="GR420" s="329">
        <v>0</v>
      </c>
      <c r="GS420" s="329">
        <v>0</v>
      </c>
      <c r="GT420" s="329">
        <v>0</v>
      </c>
      <c r="GU420" s="329">
        <v>0</v>
      </c>
      <c r="GV420" s="144">
        <v>0</v>
      </c>
      <c r="GW420" s="144">
        <v>0</v>
      </c>
      <c r="GX420" s="144">
        <v>0</v>
      </c>
      <c r="GY420" s="144">
        <v>0</v>
      </c>
      <c r="GZ420" s="144">
        <v>0</v>
      </c>
      <c r="HA420" s="144">
        <v>0</v>
      </c>
      <c r="HB420" s="144">
        <v>0</v>
      </c>
      <c r="HC420" s="144">
        <v>0</v>
      </c>
      <c r="HD420" s="144">
        <v>0</v>
      </c>
      <c r="HE420" s="144">
        <v>0</v>
      </c>
      <c r="HF420" s="144">
        <v>0</v>
      </c>
      <c r="HG420" s="144">
        <v>0</v>
      </c>
      <c r="HH420" s="144">
        <v>0</v>
      </c>
      <c r="HI420" s="144">
        <v>0</v>
      </c>
      <c r="HJ420" s="144">
        <v>0</v>
      </c>
      <c r="HK420" s="144">
        <v>0</v>
      </c>
      <c r="HL420" s="144">
        <v>0</v>
      </c>
      <c r="HM420" s="144">
        <v>0</v>
      </c>
      <c r="HN420" s="144">
        <v>0</v>
      </c>
      <c r="HO420" s="144">
        <v>0</v>
      </c>
      <c r="HP420" s="144">
        <v>0</v>
      </c>
      <c r="HQ420" s="144">
        <v>0</v>
      </c>
      <c r="HR420" s="144">
        <v>0</v>
      </c>
      <c r="HS420" s="144">
        <v>0</v>
      </c>
      <c r="HT420" s="144">
        <v>0</v>
      </c>
      <c r="HU420" s="144">
        <v>0</v>
      </c>
      <c r="HV420" s="144">
        <v>0</v>
      </c>
      <c r="HW420" s="144">
        <v>0</v>
      </c>
      <c r="HX420" s="144">
        <v>0</v>
      </c>
      <c r="HY420" s="144">
        <v>0</v>
      </c>
      <c r="HZ420" s="144">
        <v>0</v>
      </c>
      <c r="IA420" s="144">
        <v>0</v>
      </c>
      <c r="IB420" s="144">
        <v>0</v>
      </c>
      <c r="IC420" s="144">
        <v>0</v>
      </c>
      <c r="ID420" s="144">
        <v>0</v>
      </c>
      <c r="IE420" s="144">
        <v>0</v>
      </c>
      <c r="IF420" s="144">
        <v>0</v>
      </c>
      <c r="IG420" s="144">
        <v>0</v>
      </c>
      <c r="IH420" s="144">
        <v>0</v>
      </c>
      <c r="II420" s="144">
        <v>0</v>
      </c>
      <c r="IJ420" s="144">
        <v>0</v>
      </c>
      <c r="IK420" s="144">
        <v>0</v>
      </c>
      <c r="IL420" s="144">
        <v>0</v>
      </c>
      <c r="IM420" s="144">
        <v>0</v>
      </c>
      <c r="IN420" s="341">
        <f t="shared" si="333"/>
        <v>0</v>
      </c>
      <c r="IO420" s="144">
        <v>0</v>
      </c>
      <c r="IP420" s="144">
        <v>0</v>
      </c>
      <c r="IQ420" s="144">
        <v>0</v>
      </c>
      <c r="IR420" s="144">
        <v>0</v>
      </c>
      <c r="IS420" s="144">
        <v>0</v>
      </c>
      <c r="IT420" s="144">
        <v>0</v>
      </c>
      <c r="IU420" s="144">
        <v>0</v>
      </c>
      <c r="IV420" s="144">
        <v>0</v>
      </c>
      <c r="IW420" s="144">
        <v>0</v>
      </c>
      <c r="IX420" s="144">
        <v>0</v>
      </c>
      <c r="IY420" s="144">
        <v>0</v>
      </c>
      <c r="IZ420" s="144">
        <v>0</v>
      </c>
      <c r="JA420" s="144">
        <v>0</v>
      </c>
      <c r="JB420" s="144">
        <v>0</v>
      </c>
      <c r="JC420" s="343">
        <f t="shared" si="334"/>
        <v>0</v>
      </c>
      <c r="JD420" s="144">
        <v>0</v>
      </c>
      <c r="JE420" s="144">
        <v>0</v>
      </c>
      <c r="JF420" s="362">
        <f t="shared" si="335"/>
        <v>0</v>
      </c>
      <c r="JG420" s="144">
        <v>0</v>
      </c>
      <c r="JH420" s="144">
        <v>0</v>
      </c>
      <c r="JI420" s="144">
        <v>0</v>
      </c>
      <c r="JJ420" s="144">
        <v>0</v>
      </c>
      <c r="JK420" s="144">
        <v>0</v>
      </c>
      <c r="JL420" s="144">
        <v>0</v>
      </c>
      <c r="JM420" s="144">
        <v>0</v>
      </c>
      <c r="JN420" s="341">
        <f t="shared" si="336"/>
        <v>0</v>
      </c>
      <c r="JO420" s="144">
        <v>0</v>
      </c>
      <c r="JP420" s="144">
        <v>0</v>
      </c>
      <c r="JQ420" s="144">
        <v>0</v>
      </c>
      <c r="JR420" s="144">
        <v>0</v>
      </c>
      <c r="JS420" s="144">
        <v>0</v>
      </c>
      <c r="JT420" s="144">
        <v>0</v>
      </c>
      <c r="JU420" s="144">
        <v>0</v>
      </c>
      <c r="JV420" s="341">
        <f t="shared" si="337"/>
        <v>0</v>
      </c>
      <c r="JW420" s="144">
        <v>0</v>
      </c>
      <c r="JX420" s="144">
        <v>0</v>
      </c>
      <c r="JY420" s="144">
        <v>0</v>
      </c>
      <c r="JZ420" s="144">
        <v>0</v>
      </c>
      <c r="KA420" s="144">
        <v>0</v>
      </c>
      <c r="KB420" s="144">
        <v>0</v>
      </c>
      <c r="KC420" s="144">
        <v>0</v>
      </c>
      <c r="KD420" s="144">
        <v>0</v>
      </c>
      <c r="KE420" s="144">
        <v>0</v>
      </c>
      <c r="KF420" s="144">
        <v>0</v>
      </c>
      <c r="KG420" s="144">
        <v>0</v>
      </c>
      <c r="KH420" s="144">
        <v>0</v>
      </c>
      <c r="KI420" s="144">
        <v>0</v>
      </c>
      <c r="KJ420" s="144">
        <v>0</v>
      </c>
      <c r="KK420" s="144">
        <v>0</v>
      </c>
      <c r="KL420" s="144">
        <v>0</v>
      </c>
      <c r="KM420" s="144">
        <v>0</v>
      </c>
      <c r="KN420" s="144">
        <v>0</v>
      </c>
      <c r="KO420" s="144">
        <v>0</v>
      </c>
      <c r="KP420" s="144">
        <v>0</v>
      </c>
      <c r="KQ420" s="144">
        <v>0</v>
      </c>
      <c r="KR420" s="144">
        <v>0</v>
      </c>
      <c r="KS420" s="144">
        <v>0</v>
      </c>
      <c r="KT420" s="144">
        <v>0</v>
      </c>
      <c r="KU420" s="144">
        <v>0</v>
      </c>
      <c r="KV420" s="144">
        <v>0</v>
      </c>
      <c r="KW420" s="144">
        <v>0</v>
      </c>
      <c r="KX420" s="144">
        <v>0</v>
      </c>
      <c r="KY420" s="144">
        <v>0</v>
      </c>
      <c r="KZ420" s="379">
        <v>0</v>
      </c>
      <c r="LA420" s="379">
        <v>0</v>
      </c>
      <c r="LB420" s="379">
        <v>0</v>
      </c>
      <c r="LC420" s="379">
        <v>0</v>
      </c>
      <c r="LD420" s="379">
        <v>0</v>
      </c>
      <c r="LE420" s="379">
        <v>0</v>
      </c>
      <c r="LF420" s="379">
        <v>0</v>
      </c>
      <c r="LG420" s="379">
        <v>0</v>
      </c>
      <c r="LH420" s="379">
        <v>0</v>
      </c>
      <c r="LI420" s="379">
        <v>0</v>
      </c>
      <c r="LJ420" s="144">
        <v>0</v>
      </c>
      <c r="LK420" s="144">
        <v>0</v>
      </c>
      <c r="LL420" s="144">
        <v>0</v>
      </c>
      <c r="LM420" s="144">
        <v>0</v>
      </c>
      <c r="LN420" s="144">
        <v>0</v>
      </c>
      <c r="LO420" s="144">
        <v>0</v>
      </c>
      <c r="LP420" s="144">
        <v>0</v>
      </c>
      <c r="LQ420" s="144">
        <v>0</v>
      </c>
      <c r="LR420" s="144">
        <v>0</v>
      </c>
      <c r="LS420" s="144">
        <v>0</v>
      </c>
      <c r="LT420" s="144">
        <v>0</v>
      </c>
      <c r="LU420" s="144">
        <v>0</v>
      </c>
      <c r="LV420" s="144">
        <v>0</v>
      </c>
      <c r="LW420" s="144">
        <v>0</v>
      </c>
      <c r="LX420" s="144">
        <v>0</v>
      </c>
      <c r="LY420" s="144">
        <v>0</v>
      </c>
      <c r="LZ420" s="144">
        <v>0</v>
      </c>
      <c r="MA420" s="144">
        <v>0</v>
      </c>
      <c r="MB420" s="144">
        <v>0</v>
      </c>
      <c r="MC420" s="473">
        <v>0</v>
      </c>
      <c r="MD420" s="144">
        <v>0</v>
      </c>
      <c r="ME420" s="144">
        <v>0</v>
      </c>
      <c r="MF420" s="144">
        <v>0</v>
      </c>
      <c r="MG420" s="144">
        <v>0</v>
      </c>
      <c r="MH420" s="144">
        <v>0</v>
      </c>
      <c r="MI420" s="144">
        <v>0</v>
      </c>
      <c r="MJ420" s="144">
        <v>0</v>
      </c>
      <c r="MK420" s="144">
        <v>0</v>
      </c>
      <c r="ML420" s="144">
        <v>0</v>
      </c>
      <c r="MM420" s="144">
        <v>0</v>
      </c>
      <c r="MN420" s="144">
        <v>0</v>
      </c>
      <c r="MO420" s="144">
        <v>0</v>
      </c>
      <c r="MP420" s="144">
        <v>0</v>
      </c>
      <c r="MQ420" s="144">
        <v>0</v>
      </c>
      <c r="MR420" s="144">
        <v>0</v>
      </c>
      <c r="MS420" s="144">
        <v>0</v>
      </c>
      <c r="MT420" s="144">
        <v>0</v>
      </c>
      <c r="MU420" s="144">
        <v>0</v>
      </c>
      <c r="MV420" s="144">
        <v>0</v>
      </c>
      <c r="MW420" s="144">
        <v>0</v>
      </c>
      <c r="MX420" s="144">
        <v>0</v>
      </c>
      <c r="MY420" s="144">
        <v>0</v>
      </c>
      <c r="MZ420" s="144">
        <v>0</v>
      </c>
      <c r="NA420" s="144">
        <v>0</v>
      </c>
      <c r="NB420" s="144">
        <v>0</v>
      </c>
      <c r="NC420" s="144">
        <v>0</v>
      </c>
      <c r="ND420" s="144">
        <v>0</v>
      </c>
      <c r="NE420" s="144">
        <v>0</v>
      </c>
      <c r="NF420" s="144">
        <v>0</v>
      </c>
      <c r="NG420" s="144">
        <v>0</v>
      </c>
      <c r="NH420" s="144">
        <v>0</v>
      </c>
      <c r="NI420" s="144">
        <v>0</v>
      </c>
      <c r="NJ420" s="144">
        <v>0</v>
      </c>
      <c r="NK420" s="144">
        <v>0</v>
      </c>
      <c r="NL420" s="144">
        <v>0</v>
      </c>
      <c r="NM420" s="144">
        <v>0</v>
      </c>
      <c r="NN420" s="144">
        <v>0</v>
      </c>
      <c r="NO420" s="144">
        <v>0</v>
      </c>
      <c r="NP420" s="144">
        <v>0</v>
      </c>
      <c r="NQ420" s="144">
        <v>0</v>
      </c>
      <c r="NR420" s="144">
        <v>0</v>
      </c>
      <c r="NS420" s="144">
        <v>0</v>
      </c>
      <c r="NT420" s="144">
        <v>0</v>
      </c>
      <c r="NU420" s="144">
        <v>0</v>
      </c>
      <c r="NV420" s="144">
        <v>0</v>
      </c>
      <c r="NW420" s="144">
        <v>0</v>
      </c>
      <c r="NX420" s="144">
        <v>0</v>
      </c>
      <c r="NY420" s="144">
        <v>0</v>
      </c>
      <c r="NZ420" s="144">
        <v>0</v>
      </c>
      <c r="OA420" s="144">
        <v>0</v>
      </c>
      <c r="OB420" s="144">
        <v>0</v>
      </c>
      <c r="OC420" s="144">
        <v>0</v>
      </c>
      <c r="OD420" s="144">
        <v>0</v>
      </c>
      <c r="OE420" s="144">
        <v>0</v>
      </c>
      <c r="OF420" s="144">
        <v>0</v>
      </c>
      <c r="OG420" s="144">
        <v>0</v>
      </c>
      <c r="OH420" s="144">
        <v>0</v>
      </c>
      <c r="OI420" s="144">
        <v>0</v>
      </c>
      <c r="OJ420" s="144">
        <v>0</v>
      </c>
      <c r="OK420" s="144">
        <v>0</v>
      </c>
      <c r="OL420" s="144">
        <v>0</v>
      </c>
      <c r="OM420" s="144">
        <v>0</v>
      </c>
      <c r="ON420" s="144">
        <v>0</v>
      </c>
      <c r="OO420" s="144">
        <v>0</v>
      </c>
      <c r="OP420" s="144">
        <v>0</v>
      </c>
      <c r="OQ420" s="144">
        <v>0</v>
      </c>
      <c r="OR420" s="144">
        <v>0</v>
      </c>
      <c r="OS420" s="471">
        <v>0</v>
      </c>
      <c r="OT420" s="144">
        <v>0</v>
      </c>
      <c r="OU420" s="144">
        <v>0</v>
      </c>
      <c r="OV420" s="144">
        <v>0</v>
      </c>
      <c r="OW420" s="144">
        <v>0</v>
      </c>
      <c r="OX420" s="473"/>
      <c r="OY420" s="473"/>
      <c r="OZ420" s="473"/>
    </row>
    <row r="421" spans="1:420" s="144" customFormat="1" x14ac:dyDescent="0.2">
      <c r="A421" s="318"/>
      <c r="B421" s="318">
        <v>10</v>
      </c>
      <c r="C421" s="319">
        <f t="shared" ca="1" si="332"/>
        <v>0</v>
      </c>
      <c r="D421" s="322"/>
      <c r="E421" s="322"/>
      <c r="F421" s="322"/>
      <c r="G421" s="144">
        <v>1</v>
      </c>
      <c r="H421" s="144">
        <v>0</v>
      </c>
      <c r="I421" s="343">
        <v>0</v>
      </c>
      <c r="J421" s="144">
        <v>0</v>
      </c>
      <c r="K421" s="144">
        <v>0</v>
      </c>
      <c r="L421" s="144">
        <v>0</v>
      </c>
      <c r="M421" s="144">
        <v>0</v>
      </c>
      <c r="N421" s="144">
        <v>0</v>
      </c>
      <c r="O421" s="144">
        <v>0</v>
      </c>
      <c r="P421" s="144">
        <v>1</v>
      </c>
      <c r="Q421" s="144">
        <v>0</v>
      </c>
      <c r="R421" s="144">
        <v>0</v>
      </c>
      <c r="S421" s="144">
        <v>0</v>
      </c>
      <c r="T421" s="144">
        <v>0</v>
      </c>
      <c r="U421" s="144">
        <v>0</v>
      </c>
      <c r="V421" s="144">
        <v>0</v>
      </c>
      <c r="W421" s="144">
        <v>0</v>
      </c>
      <c r="X421" s="144">
        <v>0</v>
      </c>
      <c r="Y421" s="144">
        <v>1</v>
      </c>
      <c r="Z421" s="144">
        <v>1</v>
      </c>
      <c r="AA421" s="144">
        <v>1</v>
      </c>
      <c r="AB421" s="144">
        <v>1</v>
      </c>
      <c r="AC421" s="144">
        <v>1</v>
      </c>
      <c r="AD421" s="144">
        <v>1</v>
      </c>
      <c r="AE421" s="144">
        <v>1</v>
      </c>
      <c r="AF421" s="144">
        <v>1</v>
      </c>
      <c r="AG421" s="144">
        <v>1</v>
      </c>
      <c r="AH421" s="144">
        <v>1</v>
      </c>
      <c r="AI421" s="144">
        <v>1</v>
      </c>
      <c r="AJ421" s="144">
        <v>1</v>
      </c>
      <c r="AK421" s="144">
        <v>1</v>
      </c>
      <c r="AL421" s="144">
        <v>1</v>
      </c>
      <c r="AM421" s="144">
        <v>1</v>
      </c>
      <c r="AN421" s="144">
        <v>1</v>
      </c>
      <c r="AO421" s="144">
        <v>0</v>
      </c>
      <c r="AP421" s="363">
        <v>0</v>
      </c>
      <c r="AQ421" s="144">
        <v>0</v>
      </c>
      <c r="AR421" s="144">
        <v>0</v>
      </c>
      <c r="AS421" s="144">
        <v>0</v>
      </c>
      <c r="AT421" s="144">
        <v>0</v>
      </c>
      <c r="AU421" s="144">
        <v>0</v>
      </c>
      <c r="AV421" s="144">
        <v>0</v>
      </c>
      <c r="AW421" s="144">
        <v>0</v>
      </c>
      <c r="AX421" s="144">
        <v>0</v>
      </c>
      <c r="AY421" s="144">
        <v>0</v>
      </c>
      <c r="AZ421" s="144">
        <v>0</v>
      </c>
      <c r="BA421" s="144">
        <v>0</v>
      </c>
      <c r="BB421" s="144">
        <v>0</v>
      </c>
      <c r="BC421" s="144">
        <v>0</v>
      </c>
      <c r="BD421" s="144">
        <v>0</v>
      </c>
      <c r="BE421" s="144">
        <v>0</v>
      </c>
      <c r="BF421" s="144">
        <v>0</v>
      </c>
      <c r="BG421" s="144">
        <v>0</v>
      </c>
      <c r="BH421" s="144">
        <v>0</v>
      </c>
      <c r="BI421" s="144">
        <v>0</v>
      </c>
      <c r="BJ421" s="144">
        <v>0</v>
      </c>
      <c r="BK421" s="144">
        <v>0</v>
      </c>
      <c r="BL421" s="144">
        <v>0</v>
      </c>
      <c r="BM421" s="144">
        <v>0</v>
      </c>
      <c r="BN421" s="144">
        <v>0</v>
      </c>
      <c r="BO421" s="144">
        <v>0</v>
      </c>
      <c r="BP421" s="144">
        <v>0</v>
      </c>
      <c r="BQ421" s="144">
        <v>0</v>
      </c>
      <c r="BR421" s="144">
        <v>0</v>
      </c>
      <c r="BS421" s="343">
        <v>0</v>
      </c>
      <c r="BT421" s="144">
        <v>0</v>
      </c>
      <c r="BU421" s="144">
        <v>0</v>
      </c>
      <c r="BV421" s="144">
        <v>0</v>
      </c>
      <c r="BW421" s="144">
        <v>0</v>
      </c>
      <c r="BX421" s="144">
        <v>0</v>
      </c>
      <c r="BY421" s="144">
        <v>0</v>
      </c>
      <c r="BZ421" s="144">
        <v>1</v>
      </c>
      <c r="CA421" s="329">
        <v>1</v>
      </c>
      <c r="CB421" s="144">
        <v>0</v>
      </c>
      <c r="CC421" s="329">
        <v>0</v>
      </c>
      <c r="CD421" s="329">
        <v>0</v>
      </c>
      <c r="CE421" s="329">
        <v>0</v>
      </c>
      <c r="CF421" s="329">
        <v>0</v>
      </c>
      <c r="CG421" s="144">
        <v>0</v>
      </c>
      <c r="CH421" s="144">
        <v>0</v>
      </c>
      <c r="CI421" s="329">
        <v>0</v>
      </c>
      <c r="CJ421" s="144">
        <v>0</v>
      </c>
      <c r="CK421" s="144">
        <v>0</v>
      </c>
      <c r="CL421" s="144">
        <v>0</v>
      </c>
      <c r="CM421" s="144">
        <v>0</v>
      </c>
      <c r="CN421" s="144">
        <v>0</v>
      </c>
      <c r="CO421" s="144">
        <v>0</v>
      </c>
      <c r="CP421" s="144">
        <v>0</v>
      </c>
      <c r="CQ421" s="144">
        <v>0</v>
      </c>
      <c r="CR421" s="144">
        <v>0</v>
      </c>
      <c r="CS421" s="144">
        <v>0</v>
      </c>
      <c r="CT421" s="144">
        <v>0</v>
      </c>
      <c r="CU421" s="144">
        <v>0</v>
      </c>
      <c r="CV421" s="144">
        <v>0</v>
      </c>
      <c r="CW421" s="144">
        <v>0</v>
      </c>
      <c r="CX421" s="144">
        <v>0</v>
      </c>
      <c r="CY421" s="144">
        <v>0</v>
      </c>
      <c r="CZ421" s="144">
        <v>0</v>
      </c>
      <c r="DA421" s="144">
        <v>0</v>
      </c>
      <c r="DB421" s="144">
        <v>0</v>
      </c>
      <c r="DC421" s="144">
        <v>0</v>
      </c>
      <c r="DD421" s="144">
        <v>0</v>
      </c>
      <c r="DE421" s="144">
        <v>1</v>
      </c>
      <c r="DF421" s="144">
        <v>0.5</v>
      </c>
      <c r="DG421" s="144">
        <v>0</v>
      </c>
      <c r="DH421" s="144">
        <v>0</v>
      </c>
      <c r="DI421" s="144">
        <v>0</v>
      </c>
      <c r="DJ421" s="144">
        <v>0</v>
      </c>
      <c r="DK421" s="144">
        <v>0</v>
      </c>
      <c r="DL421" s="144">
        <v>0</v>
      </c>
      <c r="DM421" s="144">
        <v>0</v>
      </c>
      <c r="DN421" s="144">
        <v>0</v>
      </c>
      <c r="DO421" s="144">
        <v>0</v>
      </c>
      <c r="DP421" s="144">
        <v>0</v>
      </c>
      <c r="DQ421" s="144">
        <v>0</v>
      </c>
      <c r="DR421" s="329">
        <v>0</v>
      </c>
      <c r="DS421" s="144">
        <v>0</v>
      </c>
      <c r="DT421" s="329"/>
      <c r="DU421" s="329"/>
      <c r="DV421" s="329"/>
      <c r="DW421" s="329">
        <v>1</v>
      </c>
      <c r="DX421" s="329">
        <v>1</v>
      </c>
      <c r="DY421" s="329">
        <v>1</v>
      </c>
      <c r="DZ421" s="329">
        <v>1</v>
      </c>
      <c r="EA421" s="329"/>
      <c r="EB421" s="329"/>
      <c r="EC421" s="329"/>
      <c r="ED421" s="329"/>
      <c r="EE421" s="329"/>
      <c r="EF421" s="329"/>
      <c r="EG421" s="329"/>
      <c r="EH421" s="329"/>
      <c r="EI421" s="329"/>
      <c r="EJ421" s="329"/>
      <c r="EK421" s="329"/>
      <c r="EL421" s="329"/>
      <c r="EM421" s="329"/>
      <c r="EN421" s="329"/>
      <c r="EP421" s="329"/>
      <c r="EQ421" s="329"/>
      <c r="ER421" s="329"/>
      <c r="ES421" s="329"/>
      <c r="ET421" s="329"/>
      <c r="EU421" s="381"/>
      <c r="EV421" s="329"/>
      <c r="EW421" s="329"/>
      <c r="EX421" s="329"/>
      <c r="EY421" s="329"/>
      <c r="EZ421" s="329"/>
      <c r="FA421" s="329"/>
      <c r="FB421" s="329"/>
      <c r="FC421" s="329"/>
      <c r="FD421" s="329"/>
      <c r="FE421" s="329"/>
      <c r="FF421" s="329"/>
      <c r="FG421" s="329"/>
      <c r="FH421" s="329"/>
      <c r="FI421" s="329"/>
      <c r="FJ421" s="329"/>
      <c r="FL421" s="329"/>
      <c r="FM421" s="329"/>
      <c r="FN421" s="144">
        <v>0</v>
      </c>
      <c r="FQ421" s="329">
        <v>0</v>
      </c>
      <c r="FR421" s="144">
        <v>0</v>
      </c>
      <c r="FS421" s="329">
        <v>0</v>
      </c>
      <c r="FT421" s="144">
        <v>0</v>
      </c>
      <c r="FU421" s="329">
        <v>0</v>
      </c>
      <c r="FV421" s="329">
        <v>0</v>
      </c>
      <c r="FW421" s="329">
        <v>0</v>
      </c>
      <c r="FX421" s="329">
        <v>0</v>
      </c>
      <c r="FY421" s="329">
        <v>0</v>
      </c>
      <c r="FZ421" s="329">
        <v>0</v>
      </c>
      <c r="GA421" s="329">
        <v>0</v>
      </c>
      <c r="GB421" s="329">
        <v>0</v>
      </c>
      <c r="GC421" s="329">
        <v>0</v>
      </c>
      <c r="GD421" s="329">
        <v>0</v>
      </c>
      <c r="GE421" s="329">
        <v>0</v>
      </c>
      <c r="GF421" s="329">
        <v>0</v>
      </c>
      <c r="GG421" s="329">
        <v>0</v>
      </c>
      <c r="GH421" s="329">
        <v>0</v>
      </c>
      <c r="GI421" s="329">
        <v>0</v>
      </c>
      <c r="GJ421" s="329">
        <v>0</v>
      </c>
      <c r="GK421" s="329">
        <v>0</v>
      </c>
      <c r="GL421" s="329">
        <v>0</v>
      </c>
      <c r="GM421" s="329">
        <v>0</v>
      </c>
      <c r="GN421" s="329">
        <v>0</v>
      </c>
      <c r="GO421" s="329">
        <v>0</v>
      </c>
      <c r="GP421" s="144">
        <v>0</v>
      </c>
      <c r="GQ421" s="329">
        <v>0</v>
      </c>
      <c r="GR421" s="329">
        <v>0</v>
      </c>
      <c r="GS421" s="329">
        <v>0</v>
      </c>
      <c r="GT421" s="329">
        <v>0</v>
      </c>
      <c r="GU421" s="329">
        <v>0</v>
      </c>
      <c r="GV421" s="144">
        <v>0</v>
      </c>
      <c r="GW421" s="144">
        <v>0</v>
      </c>
      <c r="GX421" s="144">
        <v>0</v>
      </c>
      <c r="GY421" s="144">
        <v>0</v>
      </c>
      <c r="GZ421" s="144">
        <v>0</v>
      </c>
      <c r="HA421" s="144">
        <v>0</v>
      </c>
      <c r="HB421" s="144">
        <v>0</v>
      </c>
      <c r="HC421" s="144">
        <v>0</v>
      </c>
      <c r="HD421" s="144">
        <v>0</v>
      </c>
      <c r="HE421" s="144">
        <v>0</v>
      </c>
      <c r="HF421" s="144">
        <v>0</v>
      </c>
      <c r="HG421" s="144">
        <v>0</v>
      </c>
      <c r="HH421" s="144">
        <v>0</v>
      </c>
      <c r="HI421" s="144">
        <v>0</v>
      </c>
      <c r="HJ421" s="144">
        <v>0</v>
      </c>
      <c r="HK421" s="144">
        <v>0</v>
      </c>
      <c r="HL421" s="144">
        <v>0</v>
      </c>
      <c r="HM421" s="144">
        <v>0</v>
      </c>
      <c r="HN421" s="144">
        <v>0</v>
      </c>
      <c r="HO421" s="144">
        <v>0</v>
      </c>
      <c r="HP421" s="144">
        <v>0</v>
      </c>
      <c r="HQ421" s="144">
        <v>0</v>
      </c>
      <c r="HR421" s="144">
        <v>0</v>
      </c>
      <c r="HS421" s="144">
        <v>0</v>
      </c>
      <c r="HT421" s="144">
        <v>0</v>
      </c>
      <c r="HU421" s="144">
        <v>0</v>
      </c>
      <c r="HV421" s="144">
        <v>0</v>
      </c>
      <c r="HW421" s="144">
        <v>0</v>
      </c>
      <c r="HX421" s="144">
        <v>0</v>
      </c>
      <c r="HY421" s="144">
        <v>0</v>
      </c>
      <c r="HZ421" s="144">
        <v>0</v>
      </c>
      <c r="IA421" s="144">
        <v>0</v>
      </c>
      <c r="IB421" s="144">
        <v>0</v>
      </c>
      <c r="IC421" s="144">
        <v>0</v>
      </c>
      <c r="ID421" s="144">
        <v>0</v>
      </c>
      <c r="IE421" s="144">
        <v>0</v>
      </c>
      <c r="IF421" s="144">
        <v>0</v>
      </c>
      <c r="IG421" s="144">
        <v>0</v>
      </c>
      <c r="IH421" s="144">
        <v>0</v>
      </c>
      <c r="II421" s="144">
        <v>0</v>
      </c>
      <c r="IJ421" s="144">
        <v>0</v>
      </c>
      <c r="IK421" s="144">
        <v>0</v>
      </c>
      <c r="IL421" s="144">
        <v>0</v>
      </c>
      <c r="IM421" s="144">
        <v>0</v>
      </c>
      <c r="IN421" s="341">
        <f t="shared" si="333"/>
        <v>0</v>
      </c>
      <c r="IO421" s="144">
        <v>0</v>
      </c>
      <c r="IP421" s="144">
        <v>0</v>
      </c>
      <c r="IQ421" s="144">
        <v>0</v>
      </c>
      <c r="IR421" s="144">
        <v>0</v>
      </c>
      <c r="IS421" s="144">
        <v>0</v>
      </c>
      <c r="IT421" s="144">
        <v>0</v>
      </c>
      <c r="IU421" s="144">
        <v>0</v>
      </c>
      <c r="IV421" s="144">
        <v>0</v>
      </c>
      <c r="IW421" s="144">
        <v>0</v>
      </c>
      <c r="IX421" s="144">
        <v>0</v>
      </c>
      <c r="IY421" s="144">
        <v>0</v>
      </c>
      <c r="IZ421" s="144">
        <v>0</v>
      </c>
      <c r="JA421" s="144">
        <v>0</v>
      </c>
      <c r="JB421" s="144">
        <v>0</v>
      </c>
      <c r="JC421" s="343">
        <f t="shared" si="334"/>
        <v>0</v>
      </c>
      <c r="JD421" s="144">
        <v>0</v>
      </c>
      <c r="JE421" s="144">
        <v>0</v>
      </c>
      <c r="JF421" s="362">
        <f t="shared" si="335"/>
        <v>0</v>
      </c>
      <c r="JG421" s="144">
        <v>0</v>
      </c>
      <c r="JH421" s="144">
        <v>0</v>
      </c>
      <c r="JI421" s="144">
        <v>0</v>
      </c>
      <c r="JJ421" s="144">
        <v>0</v>
      </c>
      <c r="JK421" s="144">
        <v>0</v>
      </c>
      <c r="JL421" s="144">
        <v>0</v>
      </c>
      <c r="JM421" s="144">
        <v>0</v>
      </c>
      <c r="JN421" s="341">
        <f t="shared" si="336"/>
        <v>0</v>
      </c>
      <c r="JO421" s="144">
        <v>0</v>
      </c>
      <c r="JP421" s="144">
        <v>0</v>
      </c>
      <c r="JQ421" s="144">
        <v>0</v>
      </c>
      <c r="JR421" s="144">
        <v>0</v>
      </c>
      <c r="JS421" s="144">
        <v>0</v>
      </c>
      <c r="JT421" s="144">
        <v>0</v>
      </c>
      <c r="JU421" s="144">
        <v>0</v>
      </c>
      <c r="JV421" s="341">
        <f t="shared" si="337"/>
        <v>0</v>
      </c>
      <c r="JW421" s="144">
        <v>0</v>
      </c>
      <c r="JX421" s="144">
        <v>0</v>
      </c>
      <c r="JY421" s="144">
        <v>0</v>
      </c>
      <c r="JZ421" s="144">
        <v>0</v>
      </c>
      <c r="KA421" s="144">
        <v>0</v>
      </c>
      <c r="KB421" s="144">
        <v>0</v>
      </c>
      <c r="KC421" s="144">
        <v>0</v>
      </c>
      <c r="KD421" s="144">
        <v>0</v>
      </c>
      <c r="KE421" s="144">
        <v>0</v>
      </c>
      <c r="KF421" s="144">
        <v>0</v>
      </c>
      <c r="KG421" s="144">
        <v>0</v>
      </c>
      <c r="KH421" s="144">
        <v>0</v>
      </c>
      <c r="KI421" s="144">
        <v>0</v>
      </c>
      <c r="KJ421" s="144">
        <v>0</v>
      </c>
      <c r="KK421" s="144">
        <v>0</v>
      </c>
      <c r="KL421" s="144">
        <v>0</v>
      </c>
      <c r="KM421" s="144">
        <v>0</v>
      </c>
      <c r="KN421" s="144">
        <v>0</v>
      </c>
      <c r="KO421" s="144">
        <v>0</v>
      </c>
      <c r="KP421" s="144">
        <v>0</v>
      </c>
      <c r="KQ421" s="144">
        <v>0</v>
      </c>
      <c r="KR421" s="144">
        <v>0</v>
      </c>
      <c r="KS421" s="144">
        <v>0</v>
      </c>
      <c r="KT421" s="144">
        <v>0</v>
      </c>
      <c r="KU421" s="144">
        <v>0</v>
      </c>
      <c r="KV421" s="144">
        <v>0</v>
      </c>
      <c r="KW421" s="144">
        <v>0</v>
      </c>
      <c r="KX421" s="144">
        <v>0</v>
      </c>
      <c r="KY421" s="144">
        <v>0</v>
      </c>
      <c r="KZ421" s="379">
        <v>0</v>
      </c>
      <c r="LA421" s="379">
        <v>0</v>
      </c>
      <c r="LB421" s="379">
        <v>0</v>
      </c>
      <c r="LC421" s="379">
        <v>0</v>
      </c>
      <c r="LD421" s="379">
        <v>0</v>
      </c>
      <c r="LE421" s="379">
        <v>0</v>
      </c>
      <c r="LF421" s="379">
        <v>0</v>
      </c>
      <c r="LG421" s="379">
        <v>0</v>
      </c>
      <c r="LH421" s="379">
        <v>0</v>
      </c>
      <c r="LI421" s="379">
        <v>0</v>
      </c>
      <c r="LJ421" s="144">
        <v>0</v>
      </c>
      <c r="LK421" s="144">
        <v>0</v>
      </c>
      <c r="LL421" s="144">
        <v>0</v>
      </c>
      <c r="LM421" s="144">
        <v>0</v>
      </c>
      <c r="LN421" s="144">
        <v>0</v>
      </c>
      <c r="LO421" s="144">
        <v>0</v>
      </c>
      <c r="LP421" s="144">
        <v>0</v>
      </c>
      <c r="LQ421" s="144">
        <v>0</v>
      </c>
      <c r="LR421" s="144">
        <v>0</v>
      </c>
      <c r="LS421" s="144">
        <v>0</v>
      </c>
      <c r="LT421" s="144">
        <v>0</v>
      </c>
      <c r="LU421" s="144">
        <v>0</v>
      </c>
      <c r="LV421" s="144">
        <v>0</v>
      </c>
      <c r="LW421" s="144">
        <v>0</v>
      </c>
      <c r="LX421" s="144">
        <v>0</v>
      </c>
      <c r="LY421" s="144">
        <v>0</v>
      </c>
      <c r="LZ421" s="144">
        <v>0</v>
      </c>
      <c r="MA421" s="144">
        <v>0</v>
      </c>
      <c r="MB421" s="144">
        <v>0</v>
      </c>
      <c r="MC421" s="473">
        <v>0</v>
      </c>
      <c r="MD421" s="144">
        <v>0</v>
      </c>
      <c r="ME421" s="144">
        <v>0</v>
      </c>
      <c r="MF421" s="144">
        <v>0</v>
      </c>
      <c r="MG421" s="144">
        <v>0</v>
      </c>
      <c r="MH421" s="144">
        <v>0</v>
      </c>
      <c r="MI421" s="144">
        <v>0</v>
      </c>
      <c r="MJ421" s="144">
        <v>0</v>
      </c>
      <c r="MK421" s="144">
        <v>0</v>
      </c>
      <c r="ML421" s="144">
        <v>0</v>
      </c>
      <c r="MM421" s="144">
        <v>0</v>
      </c>
      <c r="MN421" s="144">
        <v>0</v>
      </c>
      <c r="MO421" s="144">
        <v>0</v>
      </c>
      <c r="MP421" s="144">
        <v>0</v>
      </c>
      <c r="MQ421" s="144">
        <v>0</v>
      </c>
      <c r="MR421" s="144">
        <v>0</v>
      </c>
      <c r="MS421" s="144">
        <v>0</v>
      </c>
      <c r="MT421" s="144">
        <v>0</v>
      </c>
      <c r="MU421" s="144">
        <v>0</v>
      </c>
      <c r="MV421" s="144">
        <v>0</v>
      </c>
      <c r="MW421" s="144">
        <v>0</v>
      </c>
      <c r="MX421" s="144">
        <v>0</v>
      </c>
      <c r="MY421" s="144">
        <v>0</v>
      </c>
      <c r="MZ421" s="144">
        <v>0</v>
      </c>
      <c r="NA421" s="144">
        <v>0</v>
      </c>
      <c r="NB421" s="144">
        <v>0</v>
      </c>
      <c r="NC421" s="144">
        <v>0</v>
      </c>
      <c r="ND421" s="144">
        <v>0</v>
      </c>
      <c r="NE421" s="144">
        <v>0</v>
      </c>
      <c r="NF421" s="144">
        <v>0</v>
      </c>
      <c r="NG421" s="144">
        <v>0</v>
      </c>
      <c r="NH421" s="144">
        <v>0</v>
      </c>
      <c r="NI421" s="144">
        <v>0</v>
      </c>
      <c r="NJ421" s="144">
        <v>0</v>
      </c>
      <c r="NK421" s="144">
        <v>0</v>
      </c>
      <c r="NL421" s="144">
        <v>0</v>
      </c>
      <c r="NM421" s="144">
        <v>0</v>
      </c>
      <c r="NN421" s="144">
        <v>0</v>
      </c>
      <c r="NO421" s="144">
        <v>0</v>
      </c>
      <c r="NP421" s="144">
        <v>0</v>
      </c>
      <c r="NQ421" s="144">
        <v>0</v>
      </c>
      <c r="NR421" s="144">
        <v>0</v>
      </c>
      <c r="NS421" s="144">
        <v>0</v>
      </c>
      <c r="NT421" s="144">
        <v>0</v>
      </c>
      <c r="NU421" s="144">
        <v>0</v>
      </c>
      <c r="NV421" s="144">
        <v>0</v>
      </c>
      <c r="NW421" s="144">
        <v>0</v>
      </c>
      <c r="NX421" s="144">
        <v>0</v>
      </c>
      <c r="NY421" s="144">
        <v>0</v>
      </c>
      <c r="NZ421" s="144">
        <v>0</v>
      </c>
      <c r="OA421" s="144">
        <v>0</v>
      </c>
      <c r="OB421" s="144">
        <v>0</v>
      </c>
      <c r="OC421" s="144">
        <v>0</v>
      </c>
      <c r="OD421" s="144">
        <v>0</v>
      </c>
      <c r="OE421" s="144">
        <v>0</v>
      </c>
      <c r="OF421" s="144">
        <v>0</v>
      </c>
      <c r="OG421" s="144">
        <v>0</v>
      </c>
      <c r="OH421" s="144">
        <v>0</v>
      </c>
      <c r="OI421" s="144">
        <v>0</v>
      </c>
      <c r="OJ421" s="144">
        <v>0</v>
      </c>
      <c r="OK421" s="144">
        <v>0</v>
      </c>
      <c r="OL421" s="144">
        <v>0</v>
      </c>
      <c r="OM421" s="144">
        <v>0</v>
      </c>
      <c r="ON421" s="144">
        <v>0</v>
      </c>
      <c r="OO421" s="144">
        <v>0</v>
      </c>
      <c r="OP421" s="144">
        <v>0</v>
      </c>
      <c r="OQ421" s="144">
        <v>0</v>
      </c>
      <c r="OR421" s="144">
        <v>0</v>
      </c>
      <c r="OS421" s="471">
        <v>0</v>
      </c>
      <c r="OT421" s="144">
        <v>0</v>
      </c>
      <c r="OU421" s="144">
        <v>0</v>
      </c>
      <c r="OV421" s="144">
        <v>0</v>
      </c>
      <c r="OW421" s="144">
        <v>0</v>
      </c>
      <c r="OX421" s="473"/>
      <c r="OY421" s="473"/>
      <c r="OZ421" s="473"/>
    </row>
    <row r="422" spans="1:420" s="144" customFormat="1" x14ac:dyDescent="0.2">
      <c r="A422" s="55"/>
      <c r="B422" s="318">
        <v>11</v>
      </c>
      <c r="C422" s="319">
        <f t="shared" ca="1" si="332"/>
        <v>0</v>
      </c>
      <c r="D422" s="322"/>
      <c r="E422" s="322"/>
      <c r="F422" s="322"/>
      <c r="G422" s="144">
        <v>0</v>
      </c>
      <c r="H422" s="144">
        <v>0</v>
      </c>
      <c r="I422" s="343">
        <v>0.5</v>
      </c>
      <c r="J422" s="144">
        <v>1</v>
      </c>
      <c r="K422" s="144">
        <v>2</v>
      </c>
      <c r="L422" s="144">
        <v>1</v>
      </c>
      <c r="M422" s="144">
        <v>1</v>
      </c>
      <c r="N422" s="144">
        <v>1</v>
      </c>
      <c r="O422" s="144">
        <v>1</v>
      </c>
      <c r="P422" s="144">
        <v>0</v>
      </c>
      <c r="Q422" s="144">
        <v>0</v>
      </c>
      <c r="R422" s="144">
        <v>0</v>
      </c>
      <c r="S422" s="144">
        <v>0</v>
      </c>
      <c r="T422" s="144">
        <v>1</v>
      </c>
      <c r="U422" s="144">
        <v>2</v>
      </c>
      <c r="V422" s="144">
        <v>2</v>
      </c>
      <c r="W422" s="144">
        <v>2</v>
      </c>
      <c r="X422" s="144">
        <v>1</v>
      </c>
      <c r="Y422" s="144">
        <v>1</v>
      </c>
      <c r="Z422" s="144">
        <v>1</v>
      </c>
      <c r="AA422" s="144">
        <v>1</v>
      </c>
      <c r="AB422" s="144">
        <v>1</v>
      </c>
      <c r="AC422" s="144">
        <v>1</v>
      </c>
      <c r="AD422" s="144">
        <v>1</v>
      </c>
      <c r="AE422" s="144">
        <v>1</v>
      </c>
      <c r="AF422" s="144">
        <v>1</v>
      </c>
      <c r="AG422" s="144">
        <v>0</v>
      </c>
      <c r="AH422" s="144">
        <v>0</v>
      </c>
      <c r="AI422" s="144">
        <v>0</v>
      </c>
      <c r="AJ422" s="144">
        <v>0</v>
      </c>
      <c r="AK422" s="144">
        <v>0</v>
      </c>
      <c r="AL422" s="144">
        <v>0</v>
      </c>
      <c r="AM422" s="144">
        <v>0</v>
      </c>
      <c r="AN422" s="144">
        <v>0</v>
      </c>
      <c r="AO422" s="144">
        <v>0</v>
      </c>
      <c r="AP422" s="363">
        <v>0</v>
      </c>
      <c r="AQ422" s="144">
        <v>0</v>
      </c>
      <c r="AR422" s="144">
        <v>1</v>
      </c>
      <c r="AS422" s="144">
        <v>1</v>
      </c>
      <c r="AT422" s="144">
        <v>0</v>
      </c>
      <c r="AU422" s="144">
        <v>0</v>
      </c>
      <c r="AV422" s="144">
        <v>0</v>
      </c>
      <c r="AW422" s="144">
        <v>0</v>
      </c>
      <c r="AX422" s="144">
        <v>0</v>
      </c>
      <c r="AY422" s="144">
        <v>0</v>
      </c>
      <c r="AZ422" s="144">
        <v>0</v>
      </c>
      <c r="BA422" s="144">
        <v>0</v>
      </c>
      <c r="BB422" s="144">
        <v>0</v>
      </c>
      <c r="BC422" s="144">
        <v>0</v>
      </c>
      <c r="BD422" s="144">
        <v>0</v>
      </c>
      <c r="BE422" s="144">
        <v>0</v>
      </c>
      <c r="BF422" s="144">
        <v>0</v>
      </c>
      <c r="BG422" s="144">
        <v>0</v>
      </c>
      <c r="BH422" s="144">
        <v>0</v>
      </c>
      <c r="BI422" s="144">
        <v>0</v>
      </c>
      <c r="BJ422" s="144">
        <v>0</v>
      </c>
      <c r="BK422" s="144">
        <v>0</v>
      </c>
      <c r="BL422" s="144">
        <v>0</v>
      </c>
      <c r="BM422" s="144">
        <v>0</v>
      </c>
      <c r="BN422" s="144">
        <v>0</v>
      </c>
      <c r="BO422" s="144">
        <v>0</v>
      </c>
      <c r="BP422" s="144">
        <v>0</v>
      </c>
      <c r="BQ422" s="144">
        <v>0</v>
      </c>
      <c r="BR422" s="144">
        <v>0</v>
      </c>
      <c r="BS422" s="343">
        <v>0</v>
      </c>
      <c r="BT422" s="144">
        <v>1</v>
      </c>
      <c r="BU422" s="144">
        <v>1</v>
      </c>
      <c r="BV422" s="144">
        <v>1</v>
      </c>
      <c r="BW422" s="144">
        <v>1</v>
      </c>
      <c r="BX422" s="144">
        <v>1</v>
      </c>
      <c r="BY422" s="144">
        <v>1</v>
      </c>
      <c r="BZ422" s="144">
        <v>1</v>
      </c>
      <c r="CA422" s="329">
        <v>1</v>
      </c>
      <c r="CB422" s="144">
        <v>1</v>
      </c>
      <c r="CC422" s="329">
        <v>1</v>
      </c>
      <c r="CD422" s="329">
        <v>1</v>
      </c>
      <c r="CE422" s="329">
        <v>1</v>
      </c>
      <c r="CF422" s="329">
        <v>1</v>
      </c>
      <c r="CG422" s="144">
        <v>1</v>
      </c>
      <c r="CH422" s="144">
        <v>2</v>
      </c>
      <c r="CI422" s="329">
        <v>2</v>
      </c>
      <c r="CJ422" s="144">
        <v>1</v>
      </c>
      <c r="CK422" s="144">
        <v>1</v>
      </c>
      <c r="CL422" s="144">
        <v>1</v>
      </c>
      <c r="CM422" s="144">
        <v>1</v>
      </c>
      <c r="CN422" s="144">
        <v>1</v>
      </c>
      <c r="CO422" s="144">
        <v>1</v>
      </c>
      <c r="CP422" s="144">
        <v>1</v>
      </c>
      <c r="CQ422" s="144">
        <v>1</v>
      </c>
      <c r="CR422" s="144">
        <v>1</v>
      </c>
      <c r="CS422" s="144">
        <v>1</v>
      </c>
      <c r="CT422" s="144">
        <v>1</v>
      </c>
      <c r="CU422" s="144">
        <v>1</v>
      </c>
      <c r="CV422" s="144">
        <v>1</v>
      </c>
      <c r="CW422" s="144">
        <v>1</v>
      </c>
      <c r="CX422" s="144">
        <v>1</v>
      </c>
      <c r="CY422" s="144">
        <v>1</v>
      </c>
      <c r="CZ422" s="144">
        <v>2</v>
      </c>
      <c r="DA422" s="144">
        <v>2</v>
      </c>
      <c r="DB422" s="144">
        <v>2</v>
      </c>
      <c r="DC422" s="144">
        <v>2</v>
      </c>
      <c r="DD422" s="144">
        <v>2</v>
      </c>
      <c r="DE422" s="144">
        <v>2</v>
      </c>
      <c r="DF422" s="144">
        <v>2</v>
      </c>
      <c r="DG422" s="144">
        <v>2</v>
      </c>
      <c r="DH422" s="144">
        <v>2</v>
      </c>
      <c r="DI422" s="144">
        <v>1</v>
      </c>
      <c r="DJ422" s="144">
        <v>1</v>
      </c>
      <c r="DK422" s="144">
        <v>1</v>
      </c>
      <c r="DL422" s="144">
        <v>1</v>
      </c>
      <c r="DM422" s="144">
        <v>0</v>
      </c>
      <c r="DN422" s="144">
        <v>0</v>
      </c>
      <c r="DO422" s="144">
        <v>0</v>
      </c>
      <c r="DP422" s="144">
        <v>0</v>
      </c>
      <c r="DQ422" s="144">
        <v>0</v>
      </c>
      <c r="DR422" s="329">
        <v>0</v>
      </c>
      <c r="DS422" s="144">
        <v>0</v>
      </c>
      <c r="DT422" s="329"/>
      <c r="DU422" s="329"/>
      <c r="DV422" s="329"/>
      <c r="DW422" s="329"/>
      <c r="DX422" s="329"/>
      <c r="DY422" s="329"/>
      <c r="DZ422" s="329"/>
      <c r="EA422" s="329"/>
      <c r="EB422" s="329"/>
      <c r="EC422" s="329"/>
      <c r="ED422" s="329"/>
      <c r="EE422" s="329"/>
      <c r="EF422" s="329"/>
      <c r="EG422" s="329"/>
      <c r="EH422" s="329"/>
      <c r="EI422" s="329"/>
      <c r="EJ422" s="329"/>
      <c r="EK422" s="329"/>
      <c r="EL422" s="329"/>
      <c r="EM422" s="329"/>
      <c r="EN422" s="329"/>
      <c r="EP422" s="329">
        <v>1</v>
      </c>
      <c r="EQ422" s="329"/>
      <c r="ER422" s="329"/>
      <c r="ES422" s="329"/>
      <c r="ET422" s="329"/>
      <c r="EU422" s="381"/>
      <c r="EV422" s="329"/>
      <c r="EW422" s="329"/>
      <c r="EX422" s="329"/>
      <c r="EY422" s="329"/>
      <c r="EZ422" s="329"/>
      <c r="FA422" s="329"/>
      <c r="FB422" s="329"/>
      <c r="FC422" s="329"/>
      <c r="FD422" s="329"/>
      <c r="FE422" s="329">
        <v>2</v>
      </c>
      <c r="FF422" s="329">
        <v>2</v>
      </c>
      <c r="FG422" s="329">
        <v>2</v>
      </c>
      <c r="FH422" s="329"/>
      <c r="FI422" s="329"/>
      <c r="FJ422" s="329"/>
      <c r="FL422" s="329"/>
      <c r="FM422" s="329"/>
      <c r="FN422" s="144">
        <v>1</v>
      </c>
      <c r="FO422" s="144">
        <v>1</v>
      </c>
      <c r="FQ422" s="329">
        <v>0</v>
      </c>
      <c r="FR422" s="144">
        <v>0</v>
      </c>
      <c r="FS422" s="329">
        <v>0</v>
      </c>
      <c r="FT422" s="144">
        <v>0</v>
      </c>
      <c r="FU422" s="329">
        <v>0</v>
      </c>
      <c r="FV422" s="329">
        <v>0</v>
      </c>
      <c r="FW422" s="329">
        <v>0</v>
      </c>
      <c r="FX422" s="329">
        <v>0</v>
      </c>
      <c r="FY422" s="329">
        <v>0</v>
      </c>
      <c r="FZ422" s="329">
        <v>0</v>
      </c>
      <c r="GA422" s="329">
        <v>0</v>
      </c>
      <c r="GB422" s="329">
        <v>0</v>
      </c>
      <c r="GC422" s="329">
        <v>0</v>
      </c>
      <c r="GD422" s="329">
        <v>0</v>
      </c>
      <c r="GE422" s="329">
        <v>1</v>
      </c>
      <c r="GF422" s="329">
        <v>1</v>
      </c>
      <c r="GG422" s="329">
        <v>1</v>
      </c>
      <c r="GH422" s="329">
        <v>0</v>
      </c>
      <c r="GI422" s="329">
        <v>0</v>
      </c>
      <c r="GJ422" s="329">
        <v>0</v>
      </c>
      <c r="GK422" s="329">
        <v>0</v>
      </c>
      <c r="GL422" s="329">
        <v>0</v>
      </c>
      <c r="GM422" s="329">
        <v>0</v>
      </c>
      <c r="GN422" s="329">
        <v>0</v>
      </c>
      <c r="GO422" s="329">
        <v>0</v>
      </c>
      <c r="GP422" s="144">
        <v>0</v>
      </c>
      <c r="GQ422" s="329">
        <v>0</v>
      </c>
      <c r="GR422" s="329">
        <v>0</v>
      </c>
      <c r="GS422" s="329">
        <v>0</v>
      </c>
      <c r="GT422" s="329">
        <v>0</v>
      </c>
      <c r="GU422" s="329">
        <v>0</v>
      </c>
      <c r="GV422" s="144">
        <v>0</v>
      </c>
      <c r="GW422" s="144">
        <v>0</v>
      </c>
      <c r="GX422" s="144">
        <v>0</v>
      </c>
      <c r="GY422" s="144">
        <v>0</v>
      </c>
      <c r="GZ422" s="144">
        <v>0</v>
      </c>
      <c r="HA422" s="144">
        <v>0</v>
      </c>
      <c r="HB422" s="144">
        <v>0</v>
      </c>
      <c r="HC422" s="144">
        <v>1</v>
      </c>
      <c r="HD422" s="144">
        <v>1</v>
      </c>
      <c r="HE422" s="144">
        <v>0</v>
      </c>
      <c r="HF422" s="144">
        <v>0</v>
      </c>
      <c r="HG422" s="144">
        <v>0</v>
      </c>
      <c r="HH422" s="144">
        <v>0</v>
      </c>
      <c r="HI422" s="144">
        <v>0</v>
      </c>
      <c r="HJ422" s="144">
        <v>0</v>
      </c>
      <c r="HK422" s="144">
        <v>0</v>
      </c>
      <c r="HL422" s="144">
        <v>0</v>
      </c>
      <c r="HM422" s="144">
        <v>0</v>
      </c>
      <c r="HN422" s="144">
        <v>0</v>
      </c>
      <c r="HO422" s="144">
        <v>0</v>
      </c>
      <c r="HP422" s="144">
        <v>0</v>
      </c>
      <c r="HQ422" s="144">
        <v>0</v>
      </c>
      <c r="HR422" s="144">
        <v>0</v>
      </c>
      <c r="HS422" s="144">
        <v>0</v>
      </c>
      <c r="HT422" s="144">
        <v>0</v>
      </c>
      <c r="HU422" s="144">
        <v>0</v>
      </c>
      <c r="HV422" s="144">
        <v>1</v>
      </c>
      <c r="HW422" s="144">
        <v>1</v>
      </c>
      <c r="HX422" s="144">
        <v>1</v>
      </c>
      <c r="HY422" s="144">
        <v>1</v>
      </c>
      <c r="HZ422" s="144">
        <v>1</v>
      </c>
      <c r="IA422" s="144">
        <v>1</v>
      </c>
      <c r="IB422" s="144">
        <v>1</v>
      </c>
      <c r="IC422" s="144">
        <v>1</v>
      </c>
      <c r="ID422" s="144">
        <v>0</v>
      </c>
      <c r="IE422" s="144">
        <v>0</v>
      </c>
      <c r="IF422" s="144">
        <v>0</v>
      </c>
      <c r="IG422" s="144">
        <v>0</v>
      </c>
      <c r="IH422" s="144">
        <v>0</v>
      </c>
      <c r="II422" s="144">
        <v>2</v>
      </c>
      <c r="IJ422" s="144">
        <v>2</v>
      </c>
      <c r="IK422" s="144">
        <v>2</v>
      </c>
      <c r="IL422" s="144">
        <v>2</v>
      </c>
      <c r="IM422" s="144">
        <v>2</v>
      </c>
      <c r="IN422" s="341">
        <f t="shared" si="333"/>
        <v>1</v>
      </c>
      <c r="IO422" s="144">
        <v>0</v>
      </c>
      <c r="IP422" s="144">
        <v>1</v>
      </c>
      <c r="IQ422" s="144">
        <v>0</v>
      </c>
      <c r="IR422" s="144">
        <v>1</v>
      </c>
      <c r="IS422" s="144">
        <v>2</v>
      </c>
      <c r="IT422" s="144">
        <v>2</v>
      </c>
      <c r="IU422" s="144">
        <v>1</v>
      </c>
      <c r="IV422" s="144">
        <v>2</v>
      </c>
      <c r="IW422" s="144">
        <v>2</v>
      </c>
      <c r="IX422" s="144">
        <v>2</v>
      </c>
      <c r="IY422" s="144">
        <v>2</v>
      </c>
      <c r="IZ422" s="144">
        <v>2</v>
      </c>
      <c r="JA422" s="144">
        <v>2</v>
      </c>
      <c r="JB422" s="144">
        <v>2</v>
      </c>
      <c r="JC422" s="343">
        <f t="shared" si="334"/>
        <v>2</v>
      </c>
      <c r="JD422" s="144">
        <v>2</v>
      </c>
      <c r="JE422" s="144">
        <v>1</v>
      </c>
      <c r="JF422" s="362">
        <f t="shared" si="335"/>
        <v>1</v>
      </c>
      <c r="JG422" s="144">
        <v>1</v>
      </c>
      <c r="JH422" s="144">
        <v>1</v>
      </c>
      <c r="JI422" s="144">
        <v>1</v>
      </c>
      <c r="JJ422" s="144">
        <v>1</v>
      </c>
      <c r="JK422" s="144">
        <v>1</v>
      </c>
      <c r="JL422" s="144">
        <v>1</v>
      </c>
      <c r="JM422" s="144">
        <v>1</v>
      </c>
      <c r="JN422" s="341">
        <f t="shared" si="336"/>
        <v>1</v>
      </c>
      <c r="JO422" s="144">
        <v>1</v>
      </c>
      <c r="JP422" s="144">
        <v>1</v>
      </c>
      <c r="JQ422" s="144">
        <v>1</v>
      </c>
      <c r="JR422" s="144">
        <v>1</v>
      </c>
      <c r="JS422" s="144">
        <v>0</v>
      </c>
      <c r="JT422" s="144">
        <v>0</v>
      </c>
      <c r="JU422" s="144">
        <v>1</v>
      </c>
      <c r="JV422" s="341">
        <f t="shared" si="337"/>
        <v>1</v>
      </c>
      <c r="JW422" s="144">
        <v>1</v>
      </c>
      <c r="JX422" s="144">
        <v>1</v>
      </c>
      <c r="JY422" s="144">
        <v>0</v>
      </c>
      <c r="JZ422" s="144">
        <v>0</v>
      </c>
      <c r="KA422" s="144">
        <v>0</v>
      </c>
      <c r="KB422" s="144">
        <v>0</v>
      </c>
      <c r="KC422" s="144">
        <v>0</v>
      </c>
      <c r="KD422" s="144">
        <v>0</v>
      </c>
      <c r="KE422" s="144">
        <v>0</v>
      </c>
      <c r="KF422" s="144">
        <v>0</v>
      </c>
      <c r="KG422" s="144">
        <v>0</v>
      </c>
      <c r="KH422" s="144">
        <v>0</v>
      </c>
      <c r="KI422" s="144">
        <v>0</v>
      </c>
      <c r="KJ422" s="144">
        <v>0</v>
      </c>
      <c r="KK422" s="144">
        <v>1</v>
      </c>
      <c r="KL422" s="144">
        <v>1</v>
      </c>
      <c r="KM422" s="144">
        <v>0</v>
      </c>
      <c r="KN422" s="144">
        <v>0</v>
      </c>
      <c r="KO422" s="144">
        <v>0</v>
      </c>
      <c r="KP422" s="144">
        <v>0</v>
      </c>
      <c r="KQ422" s="144">
        <v>0</v>
      </c>
      <c r="KR422" s="144">
        <v>0</v>
      </c>
      <c r="KS422" s="144">
        <v>0</v>
      </c>
      <c r="KT422" s="144">
        <v>0</v>
      </c>
      <c r="KU422" s="144">
        <v>0</v>
      </c>
      <c r="KV422" s="144">
        <v>1</v>
      </c>
      <c r="KW422" s="144">
        <v>1</v>
      </c>
      <c r="KX422" s="144">
        <v>1</v>
      </c>
      <c r="KY422" s="144">
        <v>1</v>
      </c>
      <c r="KZ422" s="144">
        <v>0</v>
      </c>
      <c r="LA422" s="144">
        <v>0</v>
      </c>
      <c r="LB422" s="144">
        <v>0</v>
      </c>
      <c r="LC422" s="144">
        <v>0</v>
      </c>
      <c r="LD422" s="144">
        <v>0</v>
      </c>
      <c r="LE422" s="144">
        <v>0</v>
      </c>
      <c r="LF422" s="144">
        <v>1</v>
      </c>
      <c r="LG422" s="144">
        <v>1</v>
      </c>
      <c r="LH422" s="144">
        <v>0</v>
      </c>
      <c r="LI422" s="144">
        <v>0</v>
      </c>
      <c r="LJ422" s="144">
        <v>0</v>
      </c>
      <c r="LK422" s="144">
        <v>0</v>
      </c>
      <c r="LL422" s="144">
        <v>0</v>
      </c>
      <c r="LM422" s="144">
        <v>0</v>
      </c>
      <c r="LN422" s="144">
        <v>0</v>
      </c>
      <c r="LO422" s="144">
        <v>0</v>
      </c>
      <c r="LP422" s="144">
        <v>0</v>
      </c>
      <c r="LQ422" s="144">
        <v>0</v>
      </c>
      <c r="LR422" s="144">
        <v>0</v>
      </c>
      <c r="LS422" s="144">
        <v>0</v>
      </c>
      <c r="LT422" s="144">
        <v>0</v>
      </c>
      <c r="LU422" s="144">
        <v>0</v>
      </c>
      <c r="LV422" s="144">
        <v>0</v>
      </c>
      <c r="LW422" s="144">
        <v>0</v>
      </c>
      <c r="LX422" s="144">
        <v>0</v>
      </c>
      <c r="LY422" s="144">
        <v>0</v>
      </c>
      <c r="LZ422" s="144">
        <v>0</v>
      </c>
      <c r="MA422" s="144">
        <v>0</v>
      </c>
      <c r="MB422" s="144">
        <v>0</v>
      </c>
      <c r="MC422" s="473">
        <v>0</v>
      </c>
      <c r="MD422" s="144">
        <v>0</v>
      </c>
      <c r="ME422" s="144">
        <v>0</v>
      </c>
      <c r="MF422" s="144">
        <v>0</v>
      </c>
      <c r="MG422" s="144">
        <v>0</v>
      </c>
      <c r="MH422" s="144">
        <v>0</v>
      </c>
      <c r="MI422" s="144">
        <v>0</v>
      </c>
      <c r="MJ422" s="144">
        <v>0</v>
      </c>
      <c r="MK422" s="144">
        <v>0</v>
      </c>
      <c r="ML422" s="144">
        <v>0</v>
      </c>
      <c r="MM422" s="144">
        <v>0</v>
      </c>
      <c r="MN422" s="144">
        <v>0</v>
      </c>
      <c r="MO422" s="144">
        <v>0</v>
      </c>
      <c r="MP422" s="144">
        <v>0</v>
      </c>
      <c r="MQ422" s="144">
        <v>0</v>
      </c>
      <c r="MR422" s="144">
        <v>0</v>
      </c>
      <c r="MS422" s="144">
        <v>0</v>
      </c>
      <c r="MT422" s="144">
        <v>0</v>
      </c>
      <c r="MU422" s="144">
        <v>0</v>
      </c>
      <c r="MV422" s="144">
        <v>0</v>
      </c>
      <c r="MW422" s="144">
        <v>0</v>
      </c>
      <c r="MX422" s="144">
        <v>0</v>
      </c>
      <c r="MY422" s="144">
        <v>0</v>
      </c>
      <c r="MZ422" s="144">
        <v>0</v>
      </c>
      <c r="NA422" s="144">
        <v>0</v>
      </c>
      <c r="NB422" s="144">
        <v>0</v>
      </c>
      <c r="NC422" s="144">
        <v>0</v>
      </c>
      <c r="ND422" s="144">
        <v>0</v>
      </c>
      <c r="NE422" s="144">
        <v>0</v>
      </c>
      <c r="NF422" s="144">
        <v>0</v>
      </c>
      <c r="NG422" s="144">
        <v>0</v>
      </c>
      <c r="NH422" s="144">
        <v>0</v>
      </c>
      <c r="NI422" s="144">
        <v>0</v>
      </c>
      <c r="NJ422" s="144">
        <v>0</v>
      </c>
      <c r="NK422" s="144">
        <v>0</v>
      </c>
      <c r="NL422" s="144">
        <v>0</v>
      </c>
      <c r="NM422" s="144">
        <v>0</v>
      </c>
      <c r="NN422" s="144">
        <v>0</v>
      </c>
      <c r="NO422" s="144">
        <v>0</v>
      </c>
      <c r="NP422" s="144">
        <v>0</v>
      </c>
      <c r="NQ422" s="144">
        <v>0</v>
      </c>
      <c r="NR422" s="144">
        <v>0</v>
      </c>
      <c r="NS422" s="144">
        <v>0</v>
      </c>
      <c r="NT422" s="144">
        <v>0</v>
      </c>
      <c r="NU422" s="144">
        <v>0</v>
      </c>
      <c r="NV422" s="144">
        <v>0</v>
      </c>
      <c r="NW422" s="144">
        <v>0</v>
      </c>
      <c r="NX422" s="144">
        <v>0</v>
      </c>
      <c r="NY422" s="144">
        <v>0</v>
      </c>
      <c r="NZ422" s="144">
        <v>0</v>
      </c>
      <c r="OA422" s="144">
        <v>0</v>
      </c>
      <c r="OB422" s="144">
        <v>0</v>
      </c>
      <c r="OC422" s="144">
        <v>0</v>
      </c>
      <c r="OD422" s="144">
        <v>0</v>
      </c>
      <c r="OE422" s="144">
        <v>0</v>
      </c>
      <c r="OF422" s="144">
        <v>0</v>
      </c>
      <c r="OG422" s="144">
        <v>0</v>
      </c>
      <c r="OH422" s="144">
        <v>0</v>
      </c>
      <c r="OI422" s="144">
        <v>0</v>
      </c>
      <c r="OJ422" s="144">
        <v>1</v>
      </c>
      <c r="OK422" s="144">
        <v>1</v>
      </c>
      <c r="OL422" s="144">
        <v>1</v>
      </c>
      <c r="OM422" s="144">
        <v>1</v>
      </c>
      <c r="ON422" s="144">
        <v>0</v>
      </c>
      <c r="OO422" s="144">
        <v>0</v>
      </c>
      <c r="OP422" s="144">
        <v>0</v>
      </c>
      <c r="OQ422" s="144">
        <v>0</v>
      </c>
      <c r="OR422" s="144">
        <v>0</v>
      </c>
      <c r="OS422" s="471">
        <v>0</v>
      </c>
      <c r="OT422" s="144">
        <v>0</v>
      </c>
      <c r="OU422" s="144">
        <v>0</v>
      </c>
      <c r="OV422" s="144">
        <v>0</v>
      </c>
      <c r="OW422" s="144">
        <v>0</v>
      </c>
      <c r="OX422" s="473"/>
      <c r="OY422" s="473"/>
      <c r="OZ422" s="473"/>
    </row>
    <row r="423" spans="1:420" s="144" customFormat="1" x14ac:dyDescent="0.2">
      <c r="A423" s="318"/>
      <c r="B423" s="318">
        <v>12</v>
      </c>
      <c r="C423" s="319">
        <f t="shared" ca="1" si="332"/>
        <v>1</v>
      </c>
      <c r="D423" s="322"/>
      <c r="E423" s="322"/>
      <c r="F423" s="322"/>
      <c r="G423" s="144">
        <v>5</v>
      </c>
      <c r="H423" s="144">
        <v>4</v>
      </c>
      <c r="I423" s="343">
        <v>4</v>
      </c>
      <c r="J423" s="144">
        <v>4</v>
      </c>
      <c r="K423" s="144">
        <v>4</v>
      </c>
      <c r="L423" s="144">
        <v>4</v>
      </c>
      <c r="M423" s="144">
        <v>3</v>
      </c>
      <c r="N423" s="144">
        <v>4</v>
      </c>
      <c r="O423" s="144">
        <v>4</v>
      </c>
      <c r="P423" s="144">
        <v>3</v>
      </c>
      <c r="Q423" s="144">
        <v>5</v>
      </c>
      <c r="R423" s="144">
        <v>4</v>
      </c>
      <c r="S423" s="144">
        <v>2</v>
      </c>
      <c r="T423" s="144">
        <v>2</v>
      </c>
      <c r="U423" s="144">
        <v>2</v>
      </c>
      <c r="V423" s="144">
        <v>1</v>
      </c>
      <c r="W423" s="144">
        <v>0</v>
      </c>
      <c r="X423" s="144">
        <v>1</v>
      </c>
      <c r="Y423" s="144">
        <v>1</v>
      </c>
      <c r="Z423" s="144">
        <v>2</v>
      </c>
      <c r="AA423" s="144">
        <v>2</v>
      </c>
      <c r="AB423" s="144">
        <v>2</v>
      </c>
      <c r="AC423" s="144">
        <v>2</v>
      </c>
      <c r="AD423" s="144">
        <v>1</v>
      </c>
      <c r="AE423" s="144">
        <v>1</v>
      </c>
      <c r="AF423" s="144">
        <v>4</v>
      </c>
      <c r="AG423" s="144">
        <v>4</v>
      </c>
      <c r="AH423" s="144">
        <v>4</v>
      </c>
      <c r="AI423" s="144">
        <v>3</v>
      </c>
      <c r="AJ423" s="144">
        <v>2</v>
      </c>
      <c r="AK423" s="144">
        <v>3</v>
      </c>
      <c r="AL423" s="144">
        <v>3</v>
      </c>
      <c r="AM423" s="144">
        <v>3</v>
      </c>
      <c r="AN423" s="144">
        <v>4</v>
      </c>
      <c r="AO423" s="144">
        <v>3</v>
      </c>
      <c r="AP423" s="363">
        <v>2.5</v>
      </c>
      <c r="AQ423" s="144">
        <v>2</v>
      </c>
      <c r="AR423" s="144">
        <v>2</v>
      </c>
      <c r="AS423" s="144">
        <v>2</v>
      </c>
      <c r="AT423" s="144">
        <v>1</v>
      </c>
      <c r="AU423" s="144">
        <v>1</v>
      </c>
      <c r="AV423" s="144">
        <v>3</v>
      </c>
      <c r="AW423" s="144">
        <v>2</v>
      </c>
      <c r="AX423" s="144">
        <v>1</v>
      </c>
      <c r="AY423" s="144">
        <v>2</v>
      </c>
      <c r="AZ423" s="144">
        <v>0</v>
      </c>
      <c r="BA423" s="144">
        <v>0</v>
      </c>
      <c r="BB423" s="144">
        <v>0</v>
      </c>
      <c r="BC423" s="144">
        <v>0</v>
      </c>
      <c r="BD423" s="144">
        <v>0</v>
      </c>
      <c r="BE423" s="144">
        <v>1</v>
      </c>
      <c r="BF423" s="144">
        <v>1</v>
      </c>
      <c r="BG423" s="144">
        <v>1</v>
      </c>
      <c r="BH423" s="144">
        <v>0</v>
      </c>
      <c r="BI423" s="144">
        <v>3</v>
      </c>
      <c r="BJ423" s="144">
        <v>2</v>
      </c>
      <c r="BK423" s="144">
        <v>3</v>
      </c>
      <c r="BL423" s="144">
        <v>2</v>
      </c>
      <c r="BM423" s="144">
        <v>2</v>
      </c>
      <c r="BN423" s="144">
        <v>2</v>
      </c>
      <c r="BO423" s="144">
        <v>2</v>
      </c>
      <c r="BP423" s="144">
        <v>2</v>
      </c>
      <c r="BQ423" s="144">
        <v>5</v>
      </c>
      <c r="BR423" s="144">
        <v>6</v>
      </c>
      <c r="BS423" s="343">
        <v>5.5</v>
      </c>
      <c r="BT423" s="144">
        <v>4</v>
      </c>
      <c r="BU423" s="144">
        <v>4</v>
      </c>
      <c r="BV423" s="144">
        <v>4</v>
      </c>
      <c r="BW423" s="144">
        <v>4</v>
      </c>
      <c r="BX423" s="144">
        <v>4</v>
      </c>
      <c r="BY423" s="144">
        <v>3</v>
      </c>
      <c r="BZ423" s="144">
        <v>2</v>
      </c>
      <c r="CA423" s="329">
        <v>2</v>
      </c>
      <c r="CB423" s="144">
        <v>2</v>
      </c>
      <c r="CC423" s="329">
        <v>2</v>
      </c>
      <c r="CD423" s="329">
        <v>3</v>
      </c>
      <c r="CE423" s="329">
        <v>3</v>
      </c>
      <c r="CF423" s="329">
        <v>3</v>
      </c>
      <c r="CG423" s="144">
        <v>3</v>
      </c>
      <c r="CH423" s="144">
        <v>3</v>
      </c>
      <c r="CI423" s="329">
        <v>1</v>
      </c>
      <c r="CJ423" s="144">
        <v>1</v>
      </c>
      <c r="CK423" s="144">
        <v>1</v>
      </c>
      <c r="CL423" s="144">
        <v>1</v>
      </c>
      <c r="CM423" s="144">
        <v>1</v>
      </c>
      <c r="CN423" s="144">
        <v>1</v>
      </c>
      <c r="CO423" s="144">
        <v>1</v>
      </c>
      <c r="CP423" s="144">
        <v>1</v>
      </c>
      <c r="CQ423" s="144">
        <v>1</v>
      </c>
      <c r="CR423" s="144">
        <v>1</v>
      </c>
      <c r="CS423" s="144">
        <v>1</v>
      </c>
      <c r="CT423" s="144">
        <v>1</v>
      </c>
      <c r="CU423" s="144">
        <v>1</v>
      </c>
      <c r="CV423" s="144">
        <v>1</v>
      </c>
      <c r="CW423" s="144">
        <v>1</v>
      </c>
      <c r="CX423" s="144">
        <v>1</v>
      </c>
      <c r="CY423" s="144">
        <v>1</v>
      </c>
      <c r="CZ423" s="144">
        <v>1</v>
      </c>
      <c r="DA423" s="144">
        <v>1</v>
      </c>
      <c r="DB423" s="144">
        <v>1</v>
      </c>
      <c r="DC423" s="144">
        <v>0</v>
      </c>
      <c r="DD423" s="144">
        <v>0</v>
      </c>
      <c r="DE423" s="144">
        <v>0</v>
      </c>
      <c r="DF423" s="144">
        <v>0</v>
      </c>
      <c r="DG423" s="144">
        <v>0</v>
      </c>
      <c r="DH423" s="144">
        <v>0</v>
      </c>
      <c r="DI423" s="144">
        <v>0</v>
      </c>
      <c r="DJ423" s="144">
        <v>0</v>
      </c>
      <c r="DK423" s="144">
        <v>0</v>
      </c>
      <c r="DL423" s="144">
        <v>0</v>
      </c>
      <c r="DM423" s="144">
        <v>0</v>
      </c>
      <c r="DN423" s="144">
        <v>0</v>
      </c>
      <c r="DO423" s="144">
        <v>0</v>
      </c>
      <c r="DP423" s="144">
        <v>0</v>
      </c>
      <c r="DQ423" s="144">
        <v>0</v>
      </c>
      <c r="DR423" s="329">
        <v>0</v>
      </c>
      <c r="DS423" s="144">
        <v>0</v>
      </c>
      <c r="DT423" s="329"/>
      <c r="DU423" s="329"/>
      <c r="DV423" s="329"/>
      <c r="DW423" s="329"/>
      <c r="DX423" s="329"/>
      <c r="DY423" s="329"/>
      <c r="DZ423" s="329"/>
      <c r="EA423" s="329"/>
      <c r="EB423" s="329"/>
      <c r="EC423" s="329"/>
      <c r="ED423" s="329"/>
      <c r="EE423" s="329"/>
      <c r="EF423" s="329"/>
      <c r="EG423" s="329"/>
      <c r="EH423" s="329"/>
      <c r="EI423" s="329">
        <v>1</v>
      </c>
      <c r="EJ423" s="329">
        <v>1</v>
      </c>
      <c r="EK423" s="329">
        <v>1</v>
      </c>
      <c r="EL423" s="329">
        <v>2</v>
      </c>
      <c r="EM423" s="329">
        <v>2</v>
      </c>
      <c r="EN423" s="329">
        <v>1</v>
      </c>
      <c r="EP423" s="329"/>
      <c r="EQ423" s="329"/>
      <c r="ER423" s="329"/>
      <c r="ES423" s="329"/>
      <c r="ET423" s="329"/>
      <c r="EU423" s="381"/>
      <c r="EV423" s="329"/>
      <c r="EW423" s="329"/>
      <c r="EX423" s="329"/>
      <c r="EY423" s="329"/>
      <c r="EZ423" s="329"/>
      <c r="FA423" s="329"/>
      <c r="FB423" s="329"/>
      <c r="FC423" s="329"/>
      <c r="FD423" s="329"/>
      <c r="FE423" s="329"/>
      <c r="FF423" s="329"/>
      <c r="FG423" s="329"/>
      <c r="FH423" s="329"/>
      <c r="FI423" s="329">
        <v>1</v>
      </c>
      <c r="FJ423" s="329">
        <v>1</v>
      </c>
      <c r="FK423" s="144">
        <v>1</v>
      </c>
      <c r="FL423" s="329">
        <v>2</v>
      </c>
      <c r="FM423" s="329">
        <v>2</v>
      </c>
      <c r="FN423" s="144">
        <v>2</v>
      </c>
      <c r="FO423" s="144">
        <v>2</v>
      </c>
      <c r="FP423" s="144">
        <v>2</v>
      </c>
      <c r="FQ423" s="329">
        <v>2</v>
      </c>
      <c r="FR423" s="144">
        <v>2</v>
      </c>
      <c r="FS423" s="329">
        <v>2</v>
      </c>
      <c r="FT423" s="144">
        <v>3</v>
      </c>
      <c r="FU423" s="329">
        <v>3</v>
      </c>
      <c r="FV423" s="329">
        <v>3</v>
      </c>
      <c r="FW423" s="329">
        <v>3</v>
      </c>
      <c r="FX423" s="329">
        <v>3</v>
      </c>
      <c r="FY423" s="329">
        <v>3</v>
      </c>
      <c r="FZ423" s="329">
        <v>2</v>
      </c>
      <c r="GA423" s="329">
        <v>2</v>
      </c>
      <c r="GB423" s="329">
        <v>2</v>
      </c>
      <c r="GC423" s="329">
        <v>2</v>
      </c>
      <c r="GD423" s="329">
        <v>2</v>
      </c>
      <c r="GE423" s="329">
        <v>2</v>
      </c>
      <c r="GF423" s="329">
        <v>3</v>
      </c>
      <c r="GG423" s="329">
        <v>3</v>
      </c>
      <c r="GH423" s="329">
        <v>3</v>
      </c>
      <c r="GI423" s="329">
        <v>2</v>
      </c>
      <c r="GJ423" s="329">
        <v>2</v>
      </c>
      <c r="GK423" s="329">
        <v>3</v>
      </c>
      <c r="GL423" s="329">
        <v>2</v>
      </c>
      <c r="GM423" s="329">
        <v>1</v>
      </c>
      <c r="GN423" s="329">
        <v>1</v>
      </c>
      <c r="GO423" s="329">
        <v>2</v>
      </c>
      <c r="GP423" s="144">
        <v>2</v>
      </c>
      <c r="GQ423" s="329">
        <v>1</v>
      </c>
      <c r="GR423" s="329">
        <v>2</v>
      </c>
      <c r="GS423" s="329">
        <v>2</v>
      </c>
      <c r="GT423" s="329">
        <v>2</v>
      </c>
      <c r="GU423" s="329">
        <v>1</v>
      </c>
      <c r="GV423" s="144">
        <v>3</v>
      </c>
      <c r="GW423" s="144">
        <v>5</v>
      </c>
      <c r="GX423" s="144">
        <v>5</v>
      </c>
      <c r="GY423" s="144">
        <v>4</v>
      </c>
      <c r="GZ423" s="144">
        <v>5</v>
      </c>
      <c r="HA423" s="144">
        <v>5</v>
      </c>
      <c r="HB423" s="144">
        <v>5</v>
      </c>
      <c r="HC423" s="144">
        <v>6</v>
      </c>
      <c r="HD423" s="144">
        <v>6</v>
      </c>
      <c r="HE423" s="144">
        <v>6</v>
      </c>
      <c r="HF423" s="144">
        <v>5</v>
      </c>
      <c r="HG423" s="144">
        <v>5</v>
      </c>
      <c r="HH423" s="144">
        <v>5</v>
      </c>
      <c r="HI423" s="144">
        <v>5</v>
      </c>
      <c r="HJ423" s="144">
        <v>5</v>
      </c>
      <c r="HK423" s="144">
        <v>5</v>
      </c>
      <c r="HL423" s="144">
        <v>5</v>
      </c>
      <c r="HM423" s="144">
        <v>2</v>
      </c>
      <c r="HN423" s="144">
        <v>2</v>
      </c>
      <c r="HO423" s="144">
        <v>2</v>
      </c>
      <c r="HP423" s="144">
        <v>3</v>
      </c>
      <c r="HQ423" s="144">
        <v>3</v>
      </c>
      <c r="HR423" s="144">
        <v>3</v>
      </c>
      <c r="HS423" s="144">
        <v>4</v>
      </c>
      <c r="HT423" s="144">
        <v>4</v>
      </c>
      <c r="HU423" s="144">
        <v>3</v>
      </c>
      <c r="HV423" s="144">
        <v>4</v>
      </c>
      <c r="HW423" s="144">
        <v>4</v>
      </c>
      <c r="HX423" s="144">
        <v>4</v>
      </c>
      <c r="HY423" s="144">
        <v>4</v>
      </c>
      <c r="HZ423" s="144">
        <v>5</v>
      </c>
      <c r="IA423" s="144">
        <v>6</v>
      </c>
      <c r="IB423" s="144">
        <v>6</v>
      </c>
      <c r="IC423" s="144">
        <v>8</v>
      </c>
      <c r="ID423" s="144">
        <v>8</v>
      </c>
      <c r="IE423" s="144">
        <v>7</v>
      </c>
      <c r="IF423" s="144">
        <v>5</v>
      </c>
      <c r="IG423" s="144">
        <v>5</v>
      </c>
      <c r="IH423" s="144">
        <v>6</v>
      </c>
      <c r="II423" s="144">
        <v>6</v>
      </c>
      <c r="IJ423" s="144">
        <v>5</v>
      </c>
      <c r="IK423" s="144">
        <v>4</v>
      </c>
      <c r="IL423" s="144">
        <v>4</v>
      </c>
      <c r="IM423" s="144">
        <v>4</v>
      </c>
      <c r="IN423" s="341">
        <f t="shared" si="333"/>
        <v>4</v>
      </c>
      <c r="IO423" s="144">
        <v>4</v>
      </c>
      <c r="IP423" s="144">
        <v>3</v>
      </c>
      <c r="IQ423" s="144">
        <v>4</v>
      </c>
      <c r="IR423" s="144">
        <v>3</v>
      </c>
      <c r="IS423" s="144">
        <v>2</v>
      </c>
      <c r="IT423" s="144">
        <v>2</v>
      </c>
      <c r="IU423" s="144">
        <v>2</v>
      </c>
      <c r="IV423" s="144">
        <v>2</v>
      </c>
      <c r="IW423" s="144">
        <v>2</v>
      </c>
      <c r="IX423" s="144">
        <v>2</v>
      </c>
      <c r="IY423" s="144">
        <v>2</v>
      </c>
      <c r="IZ423" s="144">
        <v>1</v>
      </c>
      <c r="JA423" s="144">
        <v>1</v>
      </c>
      <c r="JB423" s="144">
        <v>1</v>
      </c>
      <c r="JC423" s="343">
        <f t="shared" si="334"/>
        <v>1</v>
      </c>
      <c r="JD423" s="144">
        <v>1</v>
      </c>
      <c r="JE423" s="144">
        <v>0</v>
      </c>
      <c r="JF423" s="362">
        <f t="shared" si="335"/>
        <v>0</v>
      </c>
      <c r="JG423" s="144">
        <v>0</v>
      </c>
      <c r="JH423" s="144">
        <v>0</v>
      </c>
      <c r="JI423" s="144">
        <v>0</v>
      </c>
      <c r="JJ423" s="144">
        <v>0</v>
      </c>
      <c r="JK423" s="144">
        <v>0</v>
      </c>
      <c r="JL423" s="144">
        <v>0</v>
      </c>
      <c r="JM423" s="144">
        <v>0</v>
      </c>
      <c r="JN423" s="341">
        <f t="shared" si="336"/>
        <v>0</v>
      </c>
      <c r="JO423" s="144">
        <v>0</v>
      </c>
      <c r="JP423" s="144">
        <v>0</v>
      </c>
      <c r="JQ423" s="144">
        <v>1</v>
      </c>
      <c r="JR423" s="144">
        <v>1</v>
      </c>
      <c r="JS423" s="144">
        <v>2</v>
      </c>
      <c r="JT423" s="144">
        <v>2</v>
      </c>
      <c r="JU423" s="144">
        <v>0</v>
      </c>
      <c r="JV423" s="341">
        <f t="shared" si="337"/>
        <v>0</v>
      </c>
      <c r="JW423" s="144">
        <v>0</v>
      </c>
      <c r="JX423" s="144">
        <v>1</v>
      </c>
      <c r="JY423" s="144">
        <v>1</v>
      </c>
      <c r="JZ423" s="144">
        <v>1</v>
      </c>
      <c r="KA423" s="144">
        <v>1</v>
      </c>
      <c r="KB423" s="144">
        <v>1</v>
      </c>
      <c r="KC423" s="144">
        <v>1</v>
      </c>
      <c r="KD423" s="144">
        <v>1</v>
      </c>
      <c r="KE423" s="144">
        <v>1</v>
      </c>
      <c r="KF423" s="144">
        <v>1</v>
      </c>
      <c r="KG423" s="144">
        <v>3</v>
      </c>
      <c r="KH423" s="144">
        <v>3</v>
      </c>
      <c r="KI423" s="144">
        <v>3</v>
      </c>
      <c r="KJ423" s="144">
        <v>2</v>
      </c>
      <c r="KK423" s="144">
        <v>2</v>
      </c>
      <c r="KL423" s="144">
        <v>2</v>
      </c>
      <c r="KM423" s="144">
        <v>2</v>
      </c>
      <c r="KN423" s="144">
        <v>2</v>
      </c>
      <c r="KO423" s="144">
        <v>3</v>
      </c>
      <c r="KP423" s="144">
        <v>2</v>
      </c>
      <c r="KQ423" s="144">
        <v>2</v>
      </c>
      <c r="KR423" s="144">
        <v>2</v>
      </c>
      <c r="KS423" s="144">
        <v>2</v>
      </c>
      <c r="KT423" s="144">
        <v>2</v>
      </c>
      <c r="KU423" s="144">
        <v>2</v>
      </c>
      <c r="KV423" s="144">
        <v>2</v>
      </c>
      <c r="KW423" s="144">
        <v>2</v>
      </c>
      <c r="KX423" s="144">
        <v>2</v>
      </c>
      <c r="KY423" s="144">
        <v>2</v>
      </c>
      <c r="KZ423" s="144">
        <v>1</v>
      </c>
      <c r="LA423" s="144">
        <v>1</v>
      </c>
      <c r="LB423" s="144">
        <v>1</v>
      </c>
      <c r="LC423" s="144">
        <v>1</v>
      </c>
      <c r="LD423" s="144">
        <v>2</v>
      </c>
      <c r="LE423" s="144">
        <v>2</v>
      </c>
      <c r="LF423" s="144">
        <v>2</v>
      </c>
      <c r="LG423" s="144">
        <v>2</v>
      </c>
      <c r="LH423" s="144">
        <v>2</v>
      </c>
      <c r="LI423" s="144">
        <v>2</v>
      </c>
      <c r="LJ423" s="144">
        <v>2</v>
      </c>
      <c r="LK423" s="144">
        <v>2</v>
      </c>
      <c r="LL423" s="144">
        <v>1</v>
      </c>
      <c r="LM423" s="144">
        <v>1</v>
      </c>
      <c r="LN423" s="144">
        <v>0</v>
      </c>
      <c r="LO423" s="144">
        <v>0</v>
      </c>
      <c r="LP423" s="144">
        <v>1</v>
      </c>
      <c r="LQ423" s="144">
        <v>1</v>
      </c>
      <c r="LR423" s="144">
        <v>1</v>
      </c>
      <c r="LS423" s="144">
        <v>1</v>
      </c>
      <c r="LT423" s="144">
        <v>1</v>
      </c>
      <c r="LU423" s="144">
        <v>1</v>
      </c>
      <c r="LV423" s="144">
        <v>1</v>
      </c>
      <c r="LW423" s="144">
        <v>1</v>
      </c>
      <c r="LX423" s="144">
        <v>1</v>
      </c>
      <c r="LY423" s="144">
        <v>1</v>
      </c>
      <c r="LZ423" s="144">
        <v>1</v>
      </c>
      <c r="MA423" s="144">
        <v>1</v>
      </c>
      <c r="MB423" s="144">
        <v>0</v>
      </c>
      <c r="MC423" s="473">
        <v>1</v>
      </c>
      <c r="MD423" s="144">
        <v>1</v>
      </c>
      <c r="ME423" s="144">
        <v>1</v>
      </c>
      <c r="MF423" s="144">
        <v>1</v>
      </c>
      <c r="MG423" s="144">
        <v>1</v>
      </c>
      <c r="MH423" s="144">
        <v>1</v>
      </c>
      <c r="MI423" s="144">
        <v>2</v>
      </c>
      <c r="MJ423" s="144">
        <v>2</v>
      </c>
      <c r="MK423" s="144">
        <v>1</v>
      </c>
      <c r="ML423" s="144">
        <v>0</v>
      </c>
      <c r="MM423" s="144">
        <v>0</v>
      </c>
      <c r="MN423" s="144">
        <v>0</v>
      </c>
      <c r="MO423" s="144">
        <v>0</v>
      </c>
      <c r="MP423" s="144">
        <v>0</v>
      </c>
      <c r="MQ423" s="144">
        <v>0</v>
      </c>
      <c r="MR423" s="144">
        <v>0</v>
      </c>
      <c r="MS423" s="144">
        <v>0</v>
      </c>
      <c r="MT423" s="144">
        <v>0</v>
      </c>
      <c r="MU423" s="144">
        <v>0</v>
      </c>
      <c r="MV423" s="144">
        <v>0</v>
      </c>
      <c r="MW423" s="144">
        <v>0</v>
      </c>
      <c r="MX423" s="144">
        <v>0</v>
      </c>
      <c r="MY423" s="144">
        <v>0</v>
      </c>
      <c r="MZ423" s="144">
        <v>0</v>
      </c>
      <c r="NA423" s="144">
        <v>0</v>
      </c>
      <c r="NB423" s="144">
        <v>0</v>
      </c>
      <c r="NC423" s="144">
        <v>0</v>
      </c>
      <c r="ND423" s="144">
        <v>0</v>
      </c>
      <c r="NE423" s="144">
        <v>0</v>
      </c>
      <c r="NF423" s="144">
        <v>0</v>
      </c>
      <c r="NG423" s="144">
        <v>0</v>
      </c>
      <c r="NH423" s="144">
        <v>0</v>
      </c>
      <c r="NI423" s="144">
        <v>0</v>
      </c>
      <c r="NJ423" s="144">
        <v>1</v>
      </c>
      <c r="NK423" s="144">
        <v>1</v>
      </c>
      <c r="NL423" s="144">
        <v>1</v>
      </c>
      <c r="NM423" s="144">
        <v>1</v>
      </c>
      <c r="NN423" s="144">
        <v>1</v>
      </c>
      <c r="NO423" s="144">
        <v>0</v>
      </c>
      <c r="NP423" s="144">
        <v>0</v>
      </c>
      <c r="NQ423" s="144">
        <v>0</v>
      </c>
      <c r="NR423" s="144">
        <v>0</v>
      </c>
      <c r="NS423" s="144">
        <v>0</v>
      </c>
      <c r="NT423" s="144">
        <v>0</v>
      </c>
      <c r="NU423" s="144">
        <v>0</v>
      </c>
      <c r="NV423" s="144">
        <v>0</v>
      </c>
      <c r="NW423" s="144">
        <v>0</v>
      </c>
      <c r="NX423" s="144">
        <v>0</v>
      </c>
      <c r="NY423" s="144">
        <v>0</v>
      </c>
      <c r="NZ423" s="144">
        <v>0</v>
      </c>
      <c r="OA423" s="144">
        <v>0</v>
      </c>
      <c r="OB423" s="144">
        <v>0</v>
      </c>
      <c r="OC423" s="144">
        <v>0</v>
      </c>
      <c r="OD423" s="144">
        <v>1</v>
      </c>
      <c r="OE423" s="144">
        <v>2</v>
      </c>
      <c r="OF423" s="144">
        <v>2</v>
      </c>
      <c r="OG423" s="144">
        <v>2</v>
      </c>
      <c r="OH423" s="144">
        <v>2</v>
      </c>
      <c r="OI423" s="144">
        <v>2</v>
      </c>
      <c r="OJ423" s="144">
        <v>1</v>
      </c>
      <c r="OK423" s="144">
        <v>0</v>
      </c>
      <c r="OL423" s="144">
        <v>0</v>
      </c>
      <c r="OM423" s="144">
        <v>0</v>
      </c>
      <c r="ON423" s="144">
        <v>0</v>
      </c>
      <c r="OO423" s="144">
        <v>0</v>
      </c>
      <c r="OP423" s="144">
        <v>0</v>
      </c>
      <c r="OQ423" s="144">
        <v>0</v>
      </c>
      <c r="OR423" s="144">
        <v>0</v>
      </c>
      <c r="OS423" s="471">
        <v>0</v>
      </c>
      <c r="OT423" s="144">
        <v>0</v>
      </c>
      <c r="OU423" s="144">
        <v>0</v>
      </c>
      <c r="OV423" s="144">
        <v>0</v>
      </c>
      <c r="OW423" s="144">
        <v>0</v>
      </c>
      <c r="OX423" s="473"/>
      <c r="OY423" s="473"/>
      <c r="OZ423" s="473"/>
      <c r="PB423" s="144">
        <v>1</v>
      </c>
      <c r="PC423" s="144">
        <v>1</v>
      </c>
      <c r="PD423" s="144">
        <v>1</v>
      </c>
    </row>
    <row r="424" spans="1:420" s="144" customFormat="1" x14ac:dyDescent="0.2">
      <c r="A424" s="55"/>
      <c r="B424" s="318">
        <v>13</v>
      </c>
      <c r="C424" s="319">
        <f t="shared" ca="1" si="332"/>
        <v>1</v>
      </c>
      <c r="D424" s="322"/>
      <c r="E424" s="322"/>
      <c r="F424" s="322"/>
      <c r="G424" s="144">
        <v>0</v>
      </c>
      <c r="H424" s="144">
        <v>0</v>
      </c>
      <c r="I424" s="343">
        <v>0.5</v>
      </c>
      <c r="J424" s="144">
        <v>1</v>
      </c>
      <c r="K424" s="144">
        <v>1</v>
      </c>
      <c r="L424" s="144">
        <v>1</v>
      </c>
      <c r="M424" s="144">
        <v>1</v>
      </c>
      <c r="N424" s="144">
        <v>2</v>
      </c>
      <c r="O424" s="144">
        <v>2</v>
      </c>
      <c r="P424" s="144">
        <v>2</v>
      </c>
      <c r="Q424" s="144">
        <v>2</v>
      </c>
      <c r="R424" s="144">
        <v>2</v>
      </c>
      <c r="S424" s="144">
        <v>2</v>
      </c>
      <c r="T424" s="144">
        <v>2</v>
      </c>
      <c r="U424" s="144">
        <v>1</v>
      </c>
      <c r="V424" s="144">
        <v>1</v>
      </c>
      <c r="W424" s="144">
        <v>1</v>
      </c>
      <c r="X424" s="144">
        <v>0</v>
      </c>
      <c r="Y424" s="144">
        <v>0</v>
      </c>
      <c r="Z424" s="144">
        <v>0</v>
      </c>
      <c r="AA424" s="144">
        <v>0</v>
      </c>
      <c r="AB424" s="144">
        <v>0</v>
      </c>
      <c r="AC424" s="144">
        <v>0</v>
      </c>
      <c r="AD424" s="144">
        <v>1</v>
      </c>
      <c r="AE424" s="144">
        <v>1</v>
      </c>
      <c r="AF424" s="144">
        <v>1</v>
      </c>
      <c r="AG424" s="144">
        <v>1</v>
      </c>
      <c r="AH424" s="144">
        <v>1</v>
      </c>
      <c r="AI424" s="144">
        <v>1</v>
      </c>
      <c r="AJ424" s="144">
        <v>1</v>
      </c>
      <c r="AK424" s="144">
        <v>1</v>
      </c>
      <c r="AL424" s="144">
        <v>1</v>
      </c>
      <c r="AM424" s="144">
        <v>1</v>
      </c>
      <c r="AN424" s="144">
        <v>1</v>
      </c>
      <c r="AO424" s="144">
        <v>1</v>
      </c>
      <c r="AP424" s="363">
        <v>0.5</v>
      </c>
      <c r="AQ424" s="144">
        <v>0</v>
      </c>
      <c r="AR424" s="144">
        <v>0</v>
      </c>
      <c r="AS424" s="144">
        <v>0</v>
      </c>
      <c r="AT424" s="144">
        <v>0</v>
      </c>
      <c r="AU424" s="144">
        <v>0</v>
      </c>
      <c r="AV424" s="144">
        <v>0</v>
      </c>
      <c r="AW424" s="144">
        <v>0</v>
      </c>
      <c r="AX424" s="144">
        <v>0</v>
      </c>
      <c r="AY424" s="144">
        <v>0</v>
      </c>
      <c r="AZ424" s="144">
        <v>0</v>
      </c>
      <c r="BA424" s="144">
        <v>0</v>
      </c>
      <c r="BB424" s="144">
        <v>0</v>
      </c>
      <c r="BC424" s="144">
        <v>1</v>
      </c>
      <c r="BD424" s="144">
        <v>1</v>
      </c>
      <c r="BE424" s="144">
        <v>1</v>
      </c>
      <c r="BF424" s="144">
        <v>1</v>
      </c>
      <c r="BG424" s="144">
        <v>1</v>
      </c>
      <c r="BH424" s="144">
        <v>1</v>
      </c>
      <c r="BI424" s="144">
        <v>1</v>
      </c>
      <c r="BJ424" s="144">
        <v>1</v>
      </c>
      <c r="BK424" s="144">
        <v>1</v>
      </c>
      <c r="BL424" s="144">
        <v>1</v>
      </c>
      <c r="BM424" s="144">
        <v>1</v>
      </c>
      <c r="BN424" s="144">
        <v>1</v>
      </c>
      <c r="BO424" s="144">
        <v>1</v>
      </c>
      <c r="BP424" s="144">
        <v>1</v>
      </c>
      <c r="BQ424" s="144">
        <v>1</v>
      </c>
      <c r="BR424" s="144">
        <v>1</v>
      </c>
      <c r="BS424" s="343">
        <v>1</v>
      </c>
      <c r="BT424" s="144">
        <v>0</v>
      </c>
      <c r="BU424" s="144">
        <v>0</v>
      </c>
      <c r="BV424" s="144">
        <v>0</v>
      </c>
      <c r="BW424" s="144">
        <v>0</v>
      </c>
      <c r="BX424" s="144">
        <v>0</v>
      </c>
      <c r="BY424" s="144">
        <v>0</v>
      </c>
      <c r="BZ424" s="144">
        <v>0</v>
      </c>
      <c r="CA424" s="379">
        <v>0</v>
      </c>
      <c r="CB424" s="144">
        <v>0</v>
      </c>
      <c r="CC424" s="329">
        <v>0</v>
      </c>
      <c r="CD424" s="329">
        <v>0</v>
      </c>
      <c r="CE424" s="329">
        <v>0</v>
      </c>
      <c r="CF424" s="329">
        <v>0</v>
      </c>
      <c r="CG424" s="144">
        <v>0</v>
      </c>
      <c r="CH424" s="144">
        <v>0</v>
      </c>
      <c r="CI424" s="329">
        <v>0</v>
      </c>
      <c r="CJ424" s="144">
        <v>0</v>
      </c>
      <c r="CK424" s="144">
        <v>0</v>
      </c>
      <c r="CL424" s="144">
        <v>0</v>
      </c>
      <c r="CM424" s="144">
        <v>0</v>
      </c>
      <c r="CN424" s="144">
        <v>0</v>
      </c>
      <c r="CO424" s="144">
        <v>0</v>
      </c>
      <c r="CP424" s="144">
        <v>1</v>
      </c>
      <c r="CQ424" s="144">
        <v>1</v>
      </c>
      <c r="CR424" s="144">
        <v>1</v>
      </c>
      <c r="CS424" s="144">
        <v>1</v>
      </c>
      <c r="CT424" s="144">
        <v>1</v>
      </c>
      <c r="CU424" s="144">
        <v>1</v>
      </c>
      <c r="CV424" s="144">
        <v>1</v>
      </c>
      <c r="CW424" s="144">
        <v>1</v>
      </c>
      <c r="CX424" s="144">
        <v>1</v>
      </c>
      <c r="CY424" s="144">
        <v>0</v>
      </c>
      <c r="CZ424" s="144">
        <v>0</v>
      </c>
      <c r="DA424" s="144">
        <v>1</v>
      </c>
      <c r="DB424" s="144">
        <v>1</v>
      </c>
      <c r="DC424" s="144">
        <v>1</v>
      </c>
      <c r="DD424" s="144">
        <v>1</v>
      </c>
      <c r="DE424" s="144">
        <v>1</v>
      </c>
      <c r="DF424" s="144">
        <v>1</v>
      </c>
      <c r="DG424" s="144">
        <v>1</v>
      </c>
      <c r="DH424" s="144">
        <v>1</v>
      </c>
      <c r="DI424" s="144">
        <v>2</v>
      </c>
      <c r="DJ424" s="144">
        <v>2</v>
      </c>
      <c r="DK424" s="144">
        <v>2</v>
      </c>
      <c r="DL424" s="144">
        <v>2</v>
      </c>
      <c r="DM424" s="144">
        <v>1</v>
      </c>
      <c r="DN424" s="144">
        <v>0</v>
      </c>
      <c r="DO424" s="144">
        <v>0</v>
      </c>
      <c r="DP424" s="144">
        <v>0</v>
      </c>
      <c r="DQ424" s="144">
        <v>1</v>
      </c>
      <c r="DR424" s="329">
        <v>1</v>
      </c>
      <c r="DS424" s="144">
        <v>1</v>
      </c>
      <c r="DT424" s="329">
        <v>1</v>
      </c>
      <c r="DU424" s="329">
        <v>1</v>
      </c>
      <c r="DV424" s="329">
        <v>1</v>
      </c>
      <c r="DW424" s="329">
        <v>1</v>
      </c>
      <c r="DX424" s="329">
        <v>2</v>
      </c>
      <c r="DY424" s="329">
        <v>2</v>
      </c>
      <c r="DZ424" s="329">
        <v>2</v>
      </c>
      <c r="EA424" s="329">
        <v>2</v>
      </c>
      <c r="EB424" s="329">
        <v>3</v>
      </c>
      <c r="EC424" s="329">
        <v>3</v>
      </c>
      <c r="ED424" s="329">
        <v>2</v>
      </c>
      <c r="EE424" s="329">
        <v>2</v>
      </c>
      <c r="EF424" s="329">
        <v>2</v>
      </c>
      <c r="EG424" s="329">
        <v>2</v>
      </c>
      <c r="EH424" s="329">
        <v>2</v>
      </c>
      <c r="EI424" s="329">
        <v>2</v>
      </c>
      <c r="EJ424" s="329">
        <v>2</v>
      </c>
      <c r="EK424" s="329">
        <v>2</v>
      </c>
      <c r="EL424" s="329">
        <v>2</v>
      </c>
      <c r="EM424" s="329">
        <v>3</v>
      </c>
      <c r="EN424" s="329">
        <v>3</v>
      </c>
      <c r="EO424" s="144">
        <v>3</v>
      </c>
      <c r="EP424" s="329">
        <v>2</v>
      </c>
      <c r="EQ424" s="329">
        <v>2</v>
      </c>
      <c r="ER424" s="329">
        <v>1</v>
      </c>
      <c r="ES424" s="329">
        <v>1</v>
      </c>
      <c r="ET424" s="329">
        <v>1</v>
      </c>
      <c r="EU424" s="381">
        <v>1</v>
      </c>
      <c r="EV424" s="329">
        <v>1</v>
      </c>
      <c r="EW424" s="329">
        <v>1</v>
      </c>
      <c r="EX424" s="329">
        <v>1</v>
      </c>
      <c r="EY424" s="329"/>
      <c r="EZ424" s="329"/>
      <c r="FA424" s="329"/>
      <c r="FB424" s="329"/>
      <c r="FC424" s="329"/>
      <c r="FD424" s="329"/>
      <c r="FE424" s="329">
        <v>1</v>
      </c>
      <c r="FF424" s="329">
        <v>1</v>
      </c>
      <c r="FG424" s="329">
        <v>1</v>
      </c>
      <c r="FH424" s="329">
        <v>1</v>
      </c>
      <c r="FI424" s="329">
        <v>2</v>
      </c>
      <c r="FJ424" s="329">
        <v>2</v>
      </c>
      <c r="FK424" s="144">
        <v>2</v>
      </c>
      <c r="FL424" s="329">
        <v>2</v>
      </c>
      <c r="FM424" s="329"/>
      <c r="FN424" s="144">
        <v>0</v>
      </c>
      <c r="FQ424" s="329">
        <v>0</v>
      </c>
      <c r="FR424" s="144">
        <v>0</v>
      </c>
      <c r="FS424" s="329">
        <v>0</v>
      </c>
      <c r="FT424" s="144">
        <v>0</v>
      </c>
      <c r="FU424" s="329">
        <v>0</v>
      </c>
      <c r="FV424" s="329">
        <v>0</v>
      </c>
      <c r="FW424" s="329">
        <v>0</v>
      </c>
      <c r="FX424" s="329">
        <v>0</v>
      </c>
      <c r="FY424" s="329">
        <v>0</v>
      </c>
      <c r="FZ424" s="329">
        <v>0</v>
      </c>
      <c r="GA424" s="329">
        <v>0</v>
      </c>
      <c r="GB424" s="329">
        <v>0</v>
      </c>
      <c r="GC424" s="329">
        <v>0</v>
      </c>
      <c r="GD424" s="329">
        <v>1</v>
      </c>
      <c r="GE424" s="329">
        <v>1</v>
      </c>
      <c r="GF424" s="329">
        <v>1</v>
      </c>
      <c r="GG424" s="329">
        <v>2</v>
      </c>
      <c r="GH424" s="329">
        <v>2</v>
      </c>
      <c r="GI424" s="329">
        <v>2</v>
      </c>
      <c r="GJ424" s="329">
        <v>1</v>
      </c>
      <c r="GK424" s="329">
        <v>1</v>
      </c>
      <c r="GL424" s="329">
        <v>1</v>
      </c>
      <c r="GM424" s="329">
        <v>1</v>
      </c>
      <c r="GN424" s="329">
        <v>1</v>
      </c>
      <c r="GO424" s="329">
        <v>1</v>
      </c>
      <c r="GP424" s="144">
        <v>1</v>
      </c>
      <c r="GQ424" s="329">
        <v>1</v>
      </c>
      <c r="GR424" s="329">
        <v>1</v>
      </c>
      <c r="GS424" s="329">
        <v>2</v>
      </c>
      <c r="GT424" s="329">
        <v>2</v>
      </c>
      <c r="GU424" s="329">
        <v>2</v>
      </c>
      <c r="GV424" s="144">
        <v>2</v>
      </c>
      <c r="GW424" s="144">
        <v>2</v>
      </c>
      <c r="GX424" s="144">
        <v>2</v>
      </c>
      <c r="GY424" s="144">
        <v>0</v>
      </c>
      <c r="GZ424" s="144">
        <v>0</v>
      </c>
      <c r="HA424" s="144">
        <v>0</v>
      </c>
      <c r="HB424" s="144">
        <v>0</v>
      </c>
      <c r="HC424" s="144">
        <v>0</v>
      </c>
      <c r="HD424" s="144">
        <v>1</v>
      </c>
      <c r="HE424" s="144">
        <v>1</v>
      </c>
      <c r="HF424" s="144">
        <v>1</v>
      </c>
      <c r="HG424" s="144">
        <v>1</v>
      </c>
      <c r="HH424" s="144">
        <v>0</v>
      </c>
      <c r="HI424" s="144">
        <v>1</v>
      </c>
      <c r="HJ424" s="144">
        <v>1</v>
      </c>
      <c r="HK424" s="144">
        <v>1</v>
      </c>
      <c r="HL424" s="144">
        <v>1</v>
      </c>
      <c r="HM424" s="144">
        <v>1</v>
      </c>
      <c r="HN424" s="144">
        <v>2</v>
      </c>
      <c r="HO424" s="144">
        <v>3</v>
      </c>
      <c r="HP424" s="144">
        <v>2</v>
      </c>
      <c r="HQ424" s="144">
        <v>3</v>
      </c>
      <c r="HR424" s="144">
        <v>3</v>
      </c>
      <c r="HS424" s="144">
        <v>4</v>
      </c>
      <c r="HT424" s="144">
        <v>4</v>
      </c>
      <c r="HU424" s="144">
        <v>3</v>
      </c>
      <c r="HV424" s="144">
        <v>3</v>
      </c>
      <c r="HW424" s="144">
        <v>3</v>
      </c>
      <c r="HX424" s="144">
        <v>3</v>
      </c>
      <c r="HY424" s="144">
        <v>3</v>
      </c>
      <c r="HZ424" s="144">
        <v>3</v>
      </c>
      <c r="IA424" s="144">
        <v>3</v>
      </c>
      <c r="IB424" s="144">
        <v>2</v>
      </c>
      <c r="IC424" s="144">
        <v>2</v>
      </c>
      <c r="ID424" s="144">
        <v>2</v>
      </c>
      <c r="IE424" s="144">
        <v>2</v>
      </c>
      <c r="IF424" s="144">
        <v>1</v>
      </c>
      <c r="IG424" s="144">
        <v>1</v>
      </c>
      <c r="IH424" s="144">
        <v>1</v>
      </c>
      <c r="II424" s="144">
        <v>0</v>
      </c>
      <c r="IJ424" s="144">
        <v>0</v>
      </c>
      <c r="IK424" s="144">
        <v>0</v>
      </c>
      <c r="IL424" s="144">
        <v>0</v>
      </c>
      <c r="IM424" s="144">
        <v>0</v>
      </c>
      <c r="IN424" s="341">
        <f t="shared" si="333"/>
        <v>0</v>
      </c>
      <c r="IO424" s="144">
        <v>0</v>
      </c>
      <c r="IP424" s="144">
        <v>0</v>
      </c>
      <c r="IQ424" s="144">
        <v>0</v>
      </c>
      <c r="IR424" s="144">
        <v>0</v>
      </c>
      <c r="IS424" s="144">
        <v>0</v>
      </c>
      <c r="IT424" s="144">
        <v>0</v>
      </c>
      <c r="IU424" s="144">
        <v>0</v>
      </c>
      <c r="IV424" s="144">
        <v>0</v>
      </c>
      <c r="IW424" s="144">
        <v>0</v>
      </c>
      <c r="IX424" s="144">
        <v>0</v>
      </c>
      <c r="IY424" s="144">
        <v>0</v>
      </c>
      <c r="IZ424" s="144">
        <v>0</v>
      </c>
      <c r="JA424" s="144">
        <v>0</v>
      </c>
      <c r="JB424" s="144">
        <v>0</v>
      </c>
      <c r="JC424" s="343">
        <f t="shared" si="334"/>
        <v>0</v>
      </c>
      <c r="JD424" s="144">
        <v>0</v>
      </c>
      <c r="JE424" s="144">
        <v>0</v>
      </c>
      <c r="JF424" s="362">
        <f t="shared" si="335"/>
        <v>0</v>
      </c>
      <c r="JG424" s="144">
        <v>0</v>
      </c>
      <c r="JH424" s="144">
        <v>1</v>
      </c>
      <c r="JI424" s="144">
        <v>1</v>
      </c>
      <c r="JJ424" s="144">
        <v>1</v>
      </c>
      <c r="JK424" s="144">
        <v>0</v>
      </c>
      <c r="JL424" s="144">
        <v>0</v>
      </c>
      <c r="JM424" s="144">
        <v>0</v>
      </c>
      <c r="JN424" s="341">
        <f t="shared" si="336"/>
        <v>0</v>
      </c>
      <c r="JO424" s="144">
        <v>0</v>
      </c>
      <c r="JP424" s="144">
        <v>1</v>
      </c>
      <c r="JQ424" s="144">
        <v>1</v>
      </c>
      <c r="JR424" s="144">
        <v>1</v>
      </c>
      <c r="JS424" s="144">
        <v>1</v>
      </c>
      <c r="JT424" s="144">
        <v>1</v>
      </c>
      <c r="JU424" s="144">
        <v>1</v>
      </c>
      <c r="JV424" s="341">
        <f t="shared" si="337"/>
        <v>0.5</v>
      </c>
      <c r="JW424" s="144">
        <v>0</v>
      </c>
      <c r="JX424" s="144">
        <v>0</v>
      </c>
      <c r="JY424" s="144">
        <v>0</v>
      </c>
      <c r="JZ424" s="144">
        <v>0</v>
      </c>
      <c r="KA424" s="144">
        <v>1</v>
      </c>
      <c r="KB424" s="144">
        <v>1</v>
      </c>
      <c r="KC424" s="144">
        <v>1</v>
      </c>
      <c r="KD424" s="144">
        <v>2</v>
      </c>
      <c r="KE424" s="144">
        <v>2</v>
      </c>
      <c r="KF424" s="144">
        <v>2</v>
      </c>
      <c r="KG424" s="144">
        <v>2</v>
      </c>
      <c r="KH424" s="144">
        <v>1</v>
      </c>
      <c r="KI424" s="144">
        <v>1</v>
      </c>
      <c r="KJ424" s="144">
        <v>1</v>
      </c>
      <c r="KK424" s="144">
        <v>1</v>
      </c>
      <c r="KL424" s="144">
        <v>1</v>
      </c>
      <c r="KM424" s="144">
        <v>0</v>
      </c>
      <c r="KN424" s="144">
        <v>0</v>
      </c>
      <c r="KO424" s="144">
        <v>0</v>
      </c>
      <c r="KP424" s="144">
        <v>0</v>
      </c>
      <c r="KQ424" s="144">
        <v>0</v>
      </c>
      <c r="KR424" s="144">
        <v>0</v>
      </c>
      <c r="KS424" s="144">
        <v>0</v>
      </c>
      <c r="KT424" s="144">
        <v>0</v>
      </c>
      <c r="KU424" s="144">
        <v>0</v>
      </c>
      <c r="KV424" s="144">
        <v>0</v>
      </c>
      <c r="KW424" s="144">
        <v>0</v>
      </c>
      <c r="KX424" s="144">
        <v>0</v>
      </c>
      <c r="KY424" s="144">
        <v>0</v>
      </c>
      <c r="KZ424" s="144">
        <v>0</v>
      </c>
      <c r="LA424" s="144">
        <v>0</v>
      </c>
      <c r="LB424" s="144">
        <v>0</v>
      </c>
      <c r="LC424" s="144">
        <v>0</v>
      </c>
      <c r="LD424" s="144">
        <v>0</v>
      </c>
      <c r="LE424" s="144">
        <v>0</v>
      </c>
      <c r="LF424" s="144">
        <v>0</v>
      </c>
      <c r="LG424" s="144">
        <v>0</v>
      </c>
      <c r="LH424" s="144">
        <v>0</v>
      </c>
      <c r="LI424" s="144">
        <v>0</v>
      </c>
      <c r="LJ424" s="144">
        <v>0</v>
      </c>
      <c r="LK424" s="144">
        <v>0</v>
      </c>
      <c r="LL424" s="144">
        <v>0</v>
      </c>
      <c r="LM424" s="144">
        <v>0</v>
      </c>
      <c r="LN424" s="144">
        <v>1</v>
      </c>
      <c r="LO424" s="144">
        <v>1</v>
      </c>
      <c r="LP424" s="144">
        <v>1</v>
      </c>
      <c r="LQ424" s="144">
        <v>1</v>
      </c>
      <c r="LR424" s="144">
        <v>1</v>
      </c>
      <c r="LS424" s="144">
        <v>2</v>
      </c>
      <c r="LT424" s="144">
        <v>2</v>
      </c>
      <c r="LU424" s="144">
        <v>2</v>
      </c>
      <c r="LV424" s="144">
        <v>2</v>
      </c>
      <c r="LW424" s="144">
        <v>3</v>
      </c>
      <c r="LX424" s="144">
        <v>3</v>
      </c>
      <c r="LY424" s="144">
        <v>1</v>
      </c>
      <c r="LZ424" s="144">
        <v>0</v>
      </c>
      <c r="MA424" s="144">
        <v>1</v>
      </c>
      <c r="MB424" s="144">
        <v>1</v>
      </c>
      <c r="MC424" s="473">
        <v>1</v>
      </c>
      <c r="MD424" s="144">
        <v>1</v>
      </c>
      <c r="ME424" s="144">
        <v>1</v>
      </c>
      <c r="MF424" s="144">
        <v>1</v>
      </c>
      <c r="MG424" s="144">
        <v>0</v>
      </c>
      <c r="MH424" s="144">
        <v>0</v>
      </c>
      <c r="MI424" s="144">
        <v>0</v>
      </c>
      <c r="MJ424" s="144">
        <v>0</v>
      </c>
      <c r="MK424" s="144">
        <v>0</v>
      </c>
      <c r="ML424" s="144">
        <v>0</v>
      </c>
      <c r="MM424" s="144">
        <v>0</v>
      </c>
      <c r="MN424" s="144">
        <v>0</v>
      </c>
      <c r="MO424" s="144">
        <v>0</v>
      </c>
      <c r="MP424" s="144">
        <v>0</v>
      </c>
      <c r="MQ424" s="144">
        <v>1</v>
      </c>
      <c r="MR424" s="144">
        <v>2</v>
      </c>
      <c r="MS424" s="144">
        <v>2</v>
      </c>
      <c r="MT424" s="144">
        <v>1</v>
      </c>
      <c r="MU424" s="144">
        <v>1</v>
      </c>
      <c r="MV424" s="144">
        <v>2</v>
      </c>
      <c r="MW424" s="144">
        <v>2</v>
      </c>
      <c r="MX424" s="144">
        <v>2</v>
      </c>
      <c r="MY424" s="144">
        <v>2</v>
      </c>
      <c r="MZ424" s="144">
        <v>1</v>
      </c>
      <c r="NA424" s="144">
        <v>1</v>
      </c>
      <c r="NB424" s="144">
        <v>1</v>
      </c>
      <c r="NC424" s="144">
        <v>2</v>
      </c>
      <c r="ND424" s="144">
        <v>1</v>
      </c>
      <c r="NE424" s="144">
        <v>1</v>
      </c>
      <c r="NF424" s="144">
        <v>1</v>
      </c>
      <c r="NG424" s="144">
        <v>1</v>
      </c>
      <c r="NH424" s="144">
        <v>1</v>
      </c>
      <c r="NI424" s="144">
        <v>1</v>
      </c>
      <c r="NJ424" s="144">
        <v>1</v>
      </c>
      <c r="NK424" s="144">
        <v>1</v>
      </c>
      <c r="NL424" s="144">
        <v>1</v>
      </c>
      <c r="NM424" s="144">
        <v>1</v>
      </c>
      <c r="NN424" s="144">
        <v>1</v>
      </c>
      <c r="NO424" s="144">
        <v>1</v>
      </c>
      <c r="NP424" s="144">
        <v>1</v>
      </c>
      <c r="NQ424" s="144">
        <v>1</v>
      </c>
      <c r="NR424" s="144">
        <v>1</v>
      </c>
      <c r="NS424" s="144">
        <v>1</v>
      </c>
      <c r="NT424" s="144">
        <v>1</v>
      </c>
      <c r="NU424" s="144">
        <v>1</v>
      </c>
      <c r="NV424" s="144">
        <v>1</v>
      </c>
      <c r="NW424" s="144">
        <v>1</v>
      </c>
      <c r="NX424" s="144">
        <v>1</v>
      </c>
      <c r="NY424" s="144">
        <v>1</v>
      </c>
      <c r="NZ424" s="144">
        <v>1</v>
      </c>
      <c r="OA424" s="144">
        <v>1</v>
      </c>
      <c r="OB424" s="144">
        <v>1</v>
      </c>
      <c r="OC424" s="144">
        <v>1</v>
      </c>
      <c r="OD424" s="144">
        <v>1</v>
      </c>
      <c r="OE424" s="144">
        <v>1</v>
      </c>
      <c r="OF424" s="144">
        <v>1</v>
      </c>
      <c r="OG424" s="144">
        <v>1</v>
      </c>
      <c r="OH424" s="144">
        <v>1</v>
      </c>
      <c r="OI424" s="144">
        <v>1</v>
      </c>
      <c r="OJ424" s="144">
        <v>1</v>
      </c>
      <c r="OK424" s="144">
        <v>1</v>
      </c>
      <c r="OL424" s="144">
        <v>2</v>
      </c>
      <c r="OM424" s="144">
        <v>2</v>
      </c>
      <c r="ON424" s="144">
        <v>2</v>
      </c>
      <c r="OO424" s="144">
        <v>2</v>
      </c>
      <c r="OP424" s="144">
        <v>1</v>
      </c>
      <c r="OQ424" s="144">
        <v>1</v>
      </c>
      <c r="OR424" s="144">
        <v>1</v>
      </c>
      <c r="OS424" s="144">
        <v>1</v>
      </c>
      <c r="OT424" s="144">
        <v>1</v>
      </c>
      <c r="OU424" s="144">
        <v>1</v>
      </c>
      <c r="OV424" s="144">
        <v>1</v>
      </c>
      <c r="OW424" s="144">
        <v>1</v>
      </c>
      <c r="OX424" s="473">
        <v>1</v>
      </c>
      <c r="OY424" s="473">
        <v>1</v>
      </c>
      <c r="OZ424" s="473">
        <v>1</v>
      </c>
      <c r="PA424" s="144">
        <v>1</v>
      </c>
      <c r="PB424" s="144">
        <v>1</v>
      </c>
      <c r="PC424" s="144">
        <v>1</v>
      </c>
      <c r="PD424" s="144">
        <v>1</v>
      </c>
    </row>
    <row r="425" spans="1:420" s="144" customFormat="1" x14ac:dyDescent="0.2">
      <c r="A425" s="318"/>
      <c r="B425" s="318">
        <v>14</v>
      </c>
      <c r="C425" s="319">
        <f t="shared" ca="1" si="332"/>
        <v>0</v>
      </c>
      <c r="D425" s="322"/>
      <c r="E425" s="322"/>
      <c r="F425" s="322"/>
      <c r="G425" s="144">
        <v>0</v>
      </c>
      <c r="H425" s="144">
        <v>0</v>
      </c>
      <c r="I425" s="343">
        <v>0</v>
      </c>
      <c r="J425" s="144">
        <v>0</v>
      </c>
      <c r="K425" s="144">
        <v>0</v>
      </c>
      <c r="L425" s="144">
        <v>0</v>
      </c>
      <c r="M425" s="144">
        <v>0</v>
      </c>
      <c r="N425" s="144">
        <v>0</v>
      </c>
      <c r="O425" s="144">
        <v>0</v>
      </c>
      <c r="P425" s="144">
        <v>0</v>
      </c>
      <c r="Q425" s="144">
        <v>0</v>
      </c>
      <c r="R425" s="144">
        <v>0</v>
      </c>
      <c r="S425" s="144">
        <v>0</v>
      </c>
      <c r="T425" s="144">
        <v>0</v>
      </c>
      <c r="U425" s="144">
        <v>0</v>
      </c>
      <c r="V425" s="144">
        <v>0</v>
      </c>
      <c r="W425" s="144">
        <v>0</v>
      </c>
      <c r="X425" s="144">
        <v>0</v>
      </c>
      <c r="Y425" s="144">
        <v>0</v>
      </c>
      <c r="Z425" s="144">
        <v>0</v>
      </c>
      <c r="AA425" s="144">
        <v>0</v>
      </c>
      <c r="AB425" s="144">
        <v>0</v>
      </c>
      <c r="AC425" s="144">
        <v>0</v>
      </c>
      <c r="AD425" s="144">
        <v>0</v>
      </c>
      <c r="AE425" s="144">
        <v>0</v>
      </c>
      <c r="AF425" s="144">
        <v>0</v>
      </c>
      <c r="AG425" s="144">
        <v>0</v>
      </c>
      <c r="AH425" s="144">
        <v>0</v>
      </c>
      <c r="AI425" s="144">
        <v>0</v>
      </c>
      <c r="AJ425" s="144">
        <v>0</v>
      </c>
      <c r="AK425" s="144">
        <v>0</v>
      </c>
      <c r="AL425" s="144">
        <v>0</v>
      </c>
      <c r="AM425" s="144">
        <v>0</v>
      </c>
      <c r="AN425" s="144">
        <v>0</v>
      </c>
      <c r="AO425" s="144">
        <v>0</v>
      </c>
      <c r="AP425" s="363">
        <v>0</v>
      </c>
      <c r="AQ425" s="144">
        <v>0</v>
      </c>
      <c r="AR425" s="144">
        <v>0</v>
      </c>
      <c r="AS425" s="144">
        <v>0</v>
      </c>
      <c r="AT425" s="144">
        <v>0</v>
      </c>
      <c r="AU425" s="144">
        <v>0</v>
      </c>
      <c r="AV425" s="144">
        <v>0</v>
      </c>
      <c r="AW425" s="144">
        <v>0</v>
      </c>
      <c r="AX425" s="144">
        <v>0</v>
      </c>
      <c r="AY425" s="144">
        <v>0</v>
      </c>
      <c r="AZ425" s="144">
        <v>0</v>
      </c>
      <c r="BA425" s="144">
        <v>0</v>
      </c>
      <c r="BB425" s="144">
        <v>0</v>
      </c>
      <c r="BC425" s="144">
        <v>0</v>
      </c>
      <c r="BD425" s="144">
        <v>0</v>
      </c>
      <c r="BE425" s="144">
        <v>0</v>
      </c>
      <c r="BF425" s="144">
        <v>0</v>
      </c>
      <c r="BG425" s="144">
        <v>0</v>
      </c>
      <c r="BH425" s="144">
        <v>0</v>
      </c>
      <c r="BI425" s="144">
        <v>0</v>
      </c>
      <c r="BJ425" s="144">
        <v>0</v>
      </c>
      <c r="BK425" s="144">
        <v>0</v>
      </c>
      <c r="BL425" s="144">
        <v>0</v>
      </c>
      <c r="BM425" s="144">
        <v>0</v>
      </c>
      <c r="BN425" s="144">
        <v>0</v>
      </c>
      <c r="BO425" s="144">
        <v>0</v>
      </c>
      <c r="BP425" s="144">
        <v>0</v>
      </c>
      <c r="BQ425" s="144">
        <v>0</v>
      </c>
      <c r="BR425" s="144">
        <v>0</v>
      </c>
      <c r="BS425" s="343">
        <v>0</v>
      </c>
      <c r="BT425" s="144">
        <v>0</v>
      </c>
      <c r="BU425" s="144">
        <v>0</v>
      </c>
      <c r="BV425" s="144">
        <v>0</v>
      </c>
      <c r="BW425" s="144">
        <v>0</v>
      </c>
      <c r="BX425" s="144">
        <v>0</v>
      </c>
      <c r="BY425" s="144">
        <v>0</v>
      </c>
      <c r="BZ425" s="144">
        <v>0</v>
      </c>
      <c r="CA425" s="379">
        <v>0</v>
      </c>
      <c r="CB425" s="144">
        <v>0</v>
      </c>
      <c r="CC425" s="329">
        <v>0</v>
      </c>
      <c r="CD425" s="329">
        <v>0</v>
      </c>
      <c r="CE425" s="329">
        <v>0</v>
      </c>
      <c r="CF425" s="329">
        <v>0</v>
      </c>
      <c r="CG425" s="144">
        <v>0</v>
      </c>
      <c r="CH425" s="144">
        <v>0</v>
      </c>
      <c r="CI425" s="329">
        <v>0</v>
      </c>
      <c r="CJ425" s="144">
        <v>0</v>
      </c>
      <c r="CK425" s="144">
        <v>0</v>
      </c>
      <c r="CL425" s="144">
        <v>0</v>
      </c>
      <c r="CM425" s="144">
        <v>0</v>
      </c>
      <c r="CN425" s="144">
        <v>0</v>
      </c>
      <c r="CO425" s="144">
        <v>0</v>
      </c>
      <c r="CP425" s="144">
        <v>0</v>
      </c>
      <c r="CQ425" s="144">
        <v>0</v>
      </c>
      <c r="CR425" s="144">
        <v>0</v>
      </c>
      <c r="CS425" s="144">
        <v>0</v>
      </c>
      <c r="CT425" s="144">
        <v>0</v>
      </c>
      <c r="CU425" s="144">
        <v>0</v>
      </c>
      <c r="CV425" s="144">
        <v>0</v>
      </c>
      <c r="CW425" s="144">
        <v>0</v>
      </c>
      <c r="CX425" s="144">
        <v>0</v>
      </c>
      <c r="CY425" s="144">
        <v>0</v>
      </c>
      <c r="CZ425" s="144">
        <v>0</v>
      </c>
      <c r="DA425" s="144">
        <v>0</v>
      </c>
      <c r="DB425" s="144">
        <v>0</v>
      </c>
      <c r="DC425" s="144">
        <v>0</v>
      </c>
      <c r="DD425" s="144">
        <v>0</v>
      </c>
      <c r="DE425" s="144">
        <v>0</v>
      </c>
      <c r="DF425" s="144">
        <v>0</v>
      </c>
      <c r="DG425" s="144">
        <v>0</v>
      </c>
      <c r="DH425" s="144">
        <v>0</v>
      </c>
      <c r="DI425" s="144">
        <v>0</v>
      </c>
      <c r="DJ425" s="144">
        <v>0</v>
      </c>
      <c r="DK425" s="144">
        <v>0</v>
      </c>
      <c r="DL425" s="144">
        <v>0</v>
      </c>
      <c r="DM425" s="144">
        <v>0</v>
      </c>
      <c r="DN425" s="144">
        <v>0</v>
      </c>
      <c r="DO425" s="144">
        <v>0</v>
      </c>
      <c r="DP425" s="144">
        <v>0</v>
      </c>
      <c r="DQ425" s="144">
        <v>0</v>
      </c>
      <c r="DR425" s="329">
        <v>0</v>
      </c>
      <c r="DS425" s="144">
        <v>0</v>
      </c>
      <c r="DT425" s="329"/>
      <c r="DU425" s="329"/>
      <c r="DV425" s="329"/>
      <c r="DW425" s="329"/>
      <c r="DX425" s="329"/>
      <c r="DY425" s="329"/>
      <c r="DZ425" s="329"/>
      <c r="EA425" s="329"/>
      <c r="EB425" s="329"/>
      <c r="EC425" s="329"/>
      <c r="ED425" s="329"/>
      <c r="EE425" s="329"/>
      <c r="EF425" s="329"/>
      <c r="EG425" s="329"/>
      <c r="EH425" s="329"/>
      <c r="EI425" s="329"/>
      <c r="EJ425" s="329"/>
      <c r="EK425" s="329"/>
      <c r="EL425" s="329"/>
      <c r="EM425" s="329"/>
      <c r="EN425" s="329"/>
      <c r="EP425" s="329"/>
      <c r="EQ425" s="329"/>
      <c r="ER425" s="329"/>
      <c r="ES425" s="329"/>
      <c r="ET425" s="329"/>
      <c r="EU425" s="381"/>
      <c r="EV425" s="329"/>
      <c r="EW425" s="329"/>
      <c r="EX425" s="329"/>
      <c r="EY425" s="329"/>
      <c r="EZ425" s="329"/>
      <c r="FA425" s="329"/>
      <c r="FB425" s="329"/>
      <c r="FC425" s="329"/>
      <c r="FD425" s="329"/>
      <c r="FE425" s="329"/>
      <c r="FF425" s="329"/>
      <c r="FG425" s="329"/>
      <c r="FH425" s="329"/>
      <c r="FI425" s="329"/>
      <c r="FJ425" s="329"/>
      <c r="FL425" s="329"/>
      <c r="FM425" s="329"/>
      <c r="FN425" s="144">
        <v>0</v>
      </c>
      <c r="FQ425" s="329">
        <v>0</v>
      </c>
      <c r="FR425" s="144">
        <v>0</v>
      </c>
      <c r="FS425" s="329">
        <v>0</v>
      </c>
      <c r="FT425" s="144">
        <v>0</v>
      </c>
      <c r="FU425" s="329">
        <v>0</v>
      </c>
      <c r="FV425" s="329">
        <v>0</v>
      </c>
      <c r="FW425" s="329">
        <v>0</v>
      </c>
      <c r="FX425" s="329">
        <v>0</v>
      </c>
      <c r="FY425" s="329">
        <v>0</v>
      </c>
      <c r="FZ425" s="329">
        <v>0</v>
      </c>
      <c r="GA425" s="329">
        <v>0</v>
      </c>
      <c r="GB425" s="329">
        <v>0</v>
      </c>
      <c r="GC425" s="329">
        <v>0</v>
      </c>
      <c r="GD425" s="329">
        <v>0</v>
      </c>
      <c r="GE425" s="329">
        <v>0</v>
      </c>
      <c r="GF425" s="329">
        <v>0</v>
      </c>
      <c r="GG425" s="329">
        <v>0</v>
      </c>
      <c r="GH425" s="329">
        <v>0</v>
      </c>
      <c r="GI425" s="329">
        <v>0</v>
      </c>
      <c r="GJ425" s="329">
        <v>0</v>
      </c>
      <c r="GK425" s="329">
        <v>0</v>
      </c>
      <c r="GL425" s="329">
        <v>0</v>
      </c>
      <c r="GM425" s="329">
        <v>0</v>
      </c>
      <c r="GN425" s="329">
        <v>0</v>
      </c>
      <c r="GO425" s="329">
        <v>0</v>
      </c>
      <c r="GP425" s="144">
        <v>0</v>
      </c>
      <c r="GQ425" s="329">
        <v>0</v>
      </c>
      <c r="GR425" s="329">
        <v>0</v>
      </c>
      <c r="GS425" s="329">
        <v>0</v>
      </c>
      <c r="GT425" s="329">
        <v>0</v>
      </c>
      <c r="GU425" s="329">
        <v>0</v>
      </c>
      <c r="GV425" s="144">
        <v>0</v>
      </c>
      <c r="GW425" s="144">
        <v>0</v>
      </c>
      <c r="GX425" s="144">
        <v>0</v>
      </c>
      <c r="GY425" s="144">
        <v>0</v>
      </c>
      <c r="GZ425" s="144">
        <v>0</v>
      </c>
      <c r="HA425" s="144">
        <v>0</v>
      </c>
      <c r="HB425" s="144">
        <v>0</v>
      </c>
      <c r="HC425" s="144">
        <v>0</v>
      </c>
      <c r="HD425" s="144">
        <v>0</v>
      </c>
      <c r="HE425" s="144">
        <v>0</v>
      </c>
      <c r="HF425" s="144">
        <v>0</v>
      </c>
      <c r="HG425" s="144">
        <v>0</v>
      </c>
      <c r="HH425" s="144">
        <v>0</v>
      </c>
      <c r="HI425" s="144">
        <v>0</v>
      </c>
      <c r="HJ425" s="144">
        <v>0</v>
      </c>
      <c r="HK425" s="144">
        <v>0</v>
      </c>
      <c r="HL425" s="144">
        <v>0</v>
      </c>
      <c r="HM425" s="144">
        <v>0</v>
      </c>
      <c r="HN425" s="144">
        <v>0</v>
      </c>
      <c r="HO425" s="144">
        <v>0</v>
      </c>
      <c r="HP425" s="144">
        <v>0</v>
      </c>
      <c r="HQ425" s="144">
        <v>0</v>
      </c>
      <c r="HR425" s="144">
        <v>0</v>
      </c>
      <c r="HS425" s="144">
        <v>0</v>
      </c>
      <c r="HT425" s="144">
        <v>0</v>
      </c>
      <c r="HU425" s="144">
        <v>0</v>
      </c>
      <c r="HV425" s="144">
        <v>0</v>
      </c>
      <c r="HW425" s="144">
        <v>0</v>
      </c>
      <c r="HX425" s="144">
        <v>0</v>
      </c>
      <c r="HY425" s="144">
        <v>0</v>
      </c>
      <c r="HZ425" s="144">
        <v>0</v>
      </c>
      <c r="IA425" s="144">
        <v>0</v>
      </c>
      <c r="IB425" s="144">
        <v>0</v>
      </c>
      <c r="IC425" s="144">
        <v>0</v>
      </c>
      <c r="ID425" s="144">
        <v>0</v>
      </c>
      <c r="IE425" s="144">
        <v>0</v>
      </c>
      <c r="IF425" s="144">
        <v>0</v>
      </c>
      <c r="IG425" s="144">
        <v>0</v>
      </c>
      <c r="IH425" s="144">
        <v>0</v>
      </c>
      <c r="II425" s="144">
        <v>0</v>
      </c>
      <c r="IJ425" s="144">
        <v>0</v>
      </c>
      <c r="IK425" s="144">
        <v>0</v>
      </c>
      <c r="IL425" s="144">
        <v>0</v>
      </c>
      <c r="IM425" s="144">
        <v>0</v>
      </c>
      <c r="IN425" s="341">
        <f t="shared" si="333"/>
        <v>0</v>
      </c>
      <c r="IO425" s="144">
        <v>0</v>
      </c>
      <c r="IP425" s="144">
        <v>0</v>
      </c>
      <c r="IQ425" s="144">
        <v>0</v>
      </c>
      <c r="IR425" s="144">
        <v>0</v>
      </c>
      <c r="IS425" s="144">
        <v>0</v>
      </c>
      <c r="IT425" s="144">
        <v>0</v>
      </c>
      <c r="IU425" s="144">
        <v>0</v>
      </c>
      <c r="IV425" s="144">
        <v>0</v>
      </c>
      <c r="IW425" s="144">
        <v>0</v>
      </c>
      <c r="IX425" s="144">
        <v>0</v>
      </c>
      <c r="IY425" s="144">
        <v>0</v>
      </c>
      <c r="IZ425" s="144">
        <v>0</v>
      </c>
      <c r="JA425" s="144">
        <v>0</v>
      </c>
      <c r="JB425" s="144">
        <v>0</v>
      </c>
      <c r="JC425" s="343">
        <f t="shared" si="334"/>
        <v>0</v>
      </c>
      <c r="JD425" s="144">
        <v>0</v>
      </c>
      <c r="JE425" s="144">
        <v>0</v>
      </c>
      <c r="JF425" s="362">
        <f t="shared" si="335"/>
        <v>0</v>
      </c>
      <c r="JG425" s="144">
        <v>0</v>
      </c>
      <c r="JH425" s="144">
        <v>0</v>
      </c>
      <c r="JI425" s="144">
        <v>0</v>
      </c>
      <c r="JJ425" s="144">
        <v>0</v>
      </c>
      <c r="JK425" s="144">
        <v>0</v>
      </c>
      <c r="JL425" s="144">
        <v>0</v>
      </c>
      <c r="JM425" s="144">
        <v>0</v>
      </c>
      <c r="JN425" s="341">
        <f t="shared" si="336"/>
        <v>0</v>
      </c>
      <c r="JO425" s="144">
        <v>0</v>
      </c>
      <c r="JP425" s="144">
        <v>0</v>
      </c>
      <c r="JQ425" s="144">
        <v>0</v>
      </c>
      <c r="JR425" s="144">
        <v>0</v>
      </c>
      <c r="JS425" s="144">
        <v>0</v>
      </c>
      <c r="JT425" s="144">
        <v>0</v>
      </c>
      <c r="JU425" s="144">
        <v>0</v>
      </c>
      <c r="JV425" s="341">
        <f t="shared" si="337"/>
        <v>0</v>
      </c>
      <c r="JW425" s="144">
        <v>0</v>
      </c>
      <c r="JX425" s="144">
        <v>0</v>
      </c>
      <c r="JY425" s="144">
        <v>0</v>
      </c>
      <c r="JZ425" s="144">
        <v>0</v>
      </c>
      <c r="KA425" s="144">
        <v>0</v>
      </c>
      <c r="KB425" s="144">
        <v>0</v>
      </c>
      <c r="KC425" s="144">
        <v>0</v>
      </c>
      <c r="KD425" s="144">
        <v>0</v>
      </c>
      <c r="KE425" s="144">
        <v>0</v>
      </c>
      <c r="KF425" s="144">
        <v>0</v>
      </c>
      <c r="KG425" s="144">
        <v>0</v>
      </c>
      <c r="KH425" s="144">
        <v>0</v>
      </c>
      <c r="KI425" s="144">
        <v>0</v>
      </c>
      <c r="KJ425" s="144">
        <v>0</v>
      </c>
      <c r="KK425" s="144">
        <v>0</v>
      </c>
      <c r="KL425" s="144">
        <v>0</v>
      </c>
      <c r="KM425" s="144">
        <v>0</v>
      </c>
      <c r="KN425" s="144">
        <v>0</v>
      </c>
      <c r="KO425" s="144">
        <v>0</v>
      </c>
      <c r="KP425" s="144">
        <v>0</v>
      </c>
      <c r="KQ425" s="144">
        <v>0</v>
      </c>
      <c r="KR425" s="144">
        <v>0</v>
      </c>
      <c r="KS425" s="144">
        <v>0</v>
      </c>
      <c r="KT425" s="144">
        <v>0</v>
      </c>
      <c r="KU425" s="144">
        <v>0</v>
      </c>
      <c r="KV425" s="144">
        <v>0</v>
      </c>
      <c r="KW425" s="144">
        <v>0</v>
      </c>
      <c r="KX425" s="144">
        <v>0</v>
      </c>
      <c r="KY425" s="144">
        <v>0</v>
      </c>
      <c r="KZ425" s="379">
        <v>0</v>
      </c>
      <c r="LA425" s="379">
        <v>0</v>
      </c>
      <c r="LB425" s="379">
        <v>0</v>
      </c>
      <c r="LC425" s="379">
        <v>0</v>
      </c>
      <c r="LD425" s="379">
        <v>0</v>
      </c>
      <c r="LE425" s="379">
        <v>0</v>
      </c>
      <c r="LF425" s="379">
        <v>0</v>
      </c>
      <c r="LG425" s="379">
        <v>0</v>
      </c>
      <c r="LH425" s="379">
        <v>0</v>
      </c>
      <c r="LI425" s="379">
        <v>0</v>
      </c>
      <c r="LJ425" s="144">
        <v>0</v>
      </c>
      <c r="LK425" s="144">
        <v>0</v>
      </c>
      <c r="LL425" s="144">
        <v>0</v>
      </c>
      <c r="LM425" s="144">
        <v>0</v>
      </c>
      <c r="LN425" s="144">
        <v>0</v>
      </c>
      <c r="LO425" s="144">
        <v>0</v>
      </c>
      <c r="LP425" s="144">
        <v>0</v>
      </c>
      <c r="LQ425" s="144">
        <v>0</v>
      </c>
      <c r="LR425" s="144">
        <v>0</v>
      </c>
      <c r="LS425" s="144">
        <v>0</v>
      </c>
      <c r="LT425" s="144">
        <v>0</v>
      </c>
      <c r="LU425" s="144">
        <v>0</v>
      </c>
      <c r="LV425" s="144">
        <v>0</v>
      </c>
      <c r="LW425" s="144">
        <v>0</v>
      </c>
      <c r="LX425" s="144">
        <v>0</v>
      </c>
      <c r="LY425" s="144">
        <v>0</v>
      </c>
      <c r="LZ425" s="144">
        <v>0</v>
      </c>
      <c r="MA425" s="144">
        <v>0</v>
      </c>
      <c r="MB425" s="144">
        <v>0</v>
      </c>
      <c r="MC425" s="473">
        <v>0</v>
      </c>
      <c r="MD425" s="144">
        <v>0</v>
      </c>
      <c r="ME425" s="144">
        <v>0</v>
      </c>
      <c r="MF425" s="144">
        <v>0</v>
      </c>
      <c r="MG425" s="144">
        <v>0</v>
      </c>
      <c r="MH425" s="144">
        <v>0</v>
      </c>
      <c r="MI425" s="144">
        <v>0</v>
      </c>
      <c r="MJ425" s="144">
        <v>0</v>
      </c>
      <c r="MK425" s="144">
        <v>0</v>
      </c>
      <c r="ML425" s="144">
        <v>0</v>
      </c>
      <c r="MM425" s="144">
        <v>0</v>
      </c>
      <c r="MN425" s="144">
        <v>0</v>
      </c>
      <c r="MO425" s="144">
        <v>0</v>
      </c>
      <c r="MP425" s="144">
        <v>0</v>
      </c>
      <c r="MQ425" s="144">
        <v>0</v>
      </c>
      <c r="MR425" s="144">
        <v>0</v>
      </c>
      <c r="MS425" s="144">
        <v>0</v>
      </c>
      <c r="MT425" s="144">
        <v>0</v>
      </c>
      <c r="MU425" s="144">
        <v>0</v>
      </c>
      <c r="MV425" s="144">
        <v>0</v>
      </c>
      <c r="MW425" s="144">
        <v>0</v>
      </c>
      <c r="MX425" s="144">
        <v>0</v>
      </c>
      <c r="MY425" s="144">
        <v>0</v>
      </c>
      <c r="MZ425" s="144">
        <v>0</v>
      </c>
      <c r="NA425" s="144">
        <v>0</v>
      </c>
      <c r="NB425" s="144">
        <v>0</v>
      </c>
      <c r="NC425" s="144">
        <v>0</v>
      </c>
      <c r="ND425" s="144">
        <v>0</v>
      </c>
      <c r="NE425" s="144">
        <v>0</v>
      </c>
      <c r="NF425" s="144">
        <v>0</v>
      </c>
      <c r="NG425" s="144">
        <v>0</v>
      </c>
      <c r="NH425" s="144">
        <v>0</v>
      </c>
      <c r="NI425" s="144">
        <v>0</v>
      </c>
      <c r="NJ425" s="144">
        <v>0</v>
      </c>
      <c r="NK425" s="144">
        <v>0</v>
      </c>
      <c r="NL425" s="144">
        <v>0</v>
      </c>
      <c r="NM425" s="144">
        <v>0</v>
      </c>
      <c r="NN425" s="144">
        <v>0</v>
      </c>
      <c r="NO425" s="144">
        <v>0</v>
      </c>
      <c r="NP425" s="144">
        <v>0</v>
      </c>
      <c r="NQ425" s="144">
        <v>0</v>
      </c>
      <c r="NR425" s="144">
        <v>0</v>
      </c>
      <c r="NS425" s="144">
        <v>0</v>
      </c>
      <c r="NT425" s="144">
        <v>0</v>
      </c>
      <c r="NU425" s="144">
        <v>0</v>
      </c>
      <c r="NV425" s="144">
        <v>0</v>
      </c>
      <c r="NW425" s="144">
        <v>0</v>
      </c>
      <c r="NX425" s="144">
        <v>0</v>
      </c>
      <c r="NY425" s="144">
        <v>0</v>
      </c>
      <c r="NZ425" s="144">
        <v>0</v>
      </c>
      <c r="OA425" s="144">
        <v>0</v>
      </c>
      <c r="OB425" s="144">
        <v>0</v>
      </c>
      <c r="OC425" s="144">
        <v>0</v>
      </c>
      <c r="OD425" s="144">
        <v>0</v>
      </c>
      <c r="OE425" s="144">
        <v>0</v>
      </c>
      <c r="OF425" s="144">
        <v>0</v>
      </c>
      <c r="OG425" s="144">
        <v>0</v>
      </c>
      <c r="OH425" s="144">
        <v>0</v>
      </c>
      <c r="OI425" s="144">
        <v>0</v>
      </c>
      <c r="OJ425" s="144">
        <v>0</v>
      </c>
      <c r="OK425" s="144">
        <v>0</v>
      </c>
      <c r="OL425" s="144">
        <v>0</v>
      </c>
      <c r="OM425" s="144">
        <v>0</v>
      </c>
      <c r="ON425" s="144">
        <v>0</v>
      </c>
      <c r="OO425" s="144">
        <v>0</v>
      </c>
      <c r="OP425" s="144">
        <v>0</v>
      </c>
      <c r="OQ425" s="144">
        <v>0</v>
      </c>
      <c r="OR425" s="144">
        <v>0</v>
      </c>
      <c r="OS425" s="471">
        <v>0</v>
      </c>
      <c r="OT425" s="144">
        <v>0</v>
      </c>
      <c r="OU425" s="144">
        <v>0</v>
      </c>
      <c r="OV425" s="144">
        <v>0</v>
      </c>
      <c r="OW425" s="144">
        <v>0</v>
      </c>
      <c r="OX425" s="473"/>
      <c r="OY425" s="473"/>
      <c r="OZ425" s="473"/>
    </row>
    <row r="426" spans="1:420" s="144" customFormat="1" x14ac:dyDescent="0.2">
      <c r="A426" s="55"/>
      <c r="B426" s="318">
        <v>15</v>
      </c>
      <c r="C426" s="319">
        <f t="shared" ca="1" si="332"/>
        <v>0</v>
      </c>
      <c r="D426" s="322"/>
      <c r="E426" s="322"/>
      <c r="F426" s="322"/>
      <c r="G426" s="144">
        <v>1</v>
      </c>
      <c r="H426" s="144">
        <v>1</v>
      </c>
      <c r="I426" s="343">
        <v>0.5</v>
      </c>
      <c r="J426" s="144">
        <v>0</v>
      </c>
      <c r="K426" s="144">
        <v>0</v>
      </c>
      <c r="L426" s="144">
        <v>1</v>
      </c>
      <c r="M426" s="144">
        <v>1</v>
      </c>
      <c r="N426" s="144">
        <v>0</v>
      </c>
      <c r="O426" s="144">
        <v>0</v>
      </c>
      <c r="P426" s="144">
        <v>1</v>
      </c>
      <c r="Q426" s="144">
        <v>1</v>
      </c>
      <c r="R426" s="144">
        <v>1</v>
      </c>
      <c r="S426" s="144">
        <v>1</v>
      </c>
      <c r="T426" s="144">
        <v>1</v>
      </c>
      <c r="U426" s="144">
        <v>1</v>
      </c>
      <c r="V426" s="144">
        <v>1</v>
      </c>
      <c r="W426" s="144">
        <v>1</v>
      </c>
      <c r="X426" s="144">
        <v>1</v>
      </c>
      <c r="Y426" s="144">
        <v>1</v>
      </c>
      <c r="Z426" s="144">
        <v>1</v>
      </c>
      <c r="AA426" s="144">
        <v>1</v>
      </c>
      <c r="AB426" s="144">
        <v>1</v>
      </c>
      <c r="AC426" s="144">
        <v>1</v>
      </c>
      <c r="AD426" s="144">
        <v>1</v>
      </c>
      <c r="AE426" s="144">
        <v>2</v>
      </c>
      <c r="AF426" s="144">
        <v>2</v>
      </c>
      <c r="AG426" s="144">
        <v>2</v>
      </c>
      <c r="AH426" s="144">
        <v>2</v>
      </c>
      <c r="AI426" s="144">
        <v>2</v>
      </c>
      <c r="AJ426" s="144">
        <v>2</v>
      </c>
      <c r="AK426" s="144">
        <v>2</v>
      </c>
      <c r="AL426" s="144">
        <v>2</v>
      </c>
      <c r="AM426" s="144">
        <v>2</v>
      </c>
      <c r="AN426" s="144">
        <v>2</v>
      </c>
      <c r="AO426" s="144">
        <v>2</v>
      </c>
      <c r="AP426" s="363">
        <v>1.5</v>
      </c>
      <c r="AQ426" s="144">
        <v>1</v>
      </c>
      <c r="AR426" s="144">
        <v>1</v>
      </c>
      <c r="AS426" s="144">
        <v>1</v>
      </c>
      <c r="AT426" s="144">
        <v>1</v>
      </c>
      <c r="AU426" s="144">
        <v>1</v>
      </c>
      <c r="AV426" s="144">
        <v>1</v>
      </c>
      <c r="AW426" s="144">
        <v>1</v>
      </c>
      <c r="AX426" s="144">
        <v>1</v>
      </c>
      <c r="AY426" s="144">
        <v>1</v>
      </c>
      <c r="AZ426" s="144">
        <v>1</v>
      </c>
      <c r="BA426" s="144">
        <v>0</v>
      </c>
      <c r="BB426" s="144">
        <v>0</v>
      </c>
      <c r="BC426" s="144">
        <v>0</v>
      </c>
      <c r="BD426" s="144">
        <v>0</v>
      </c>
      <c r="BE426" s="144">
        <v>0</v>
      </c>
      <c r="BF426" s="144">
        <v>0</v>
      </c>
      <c r="BG426" s="144">
        <v>0</v>
      </c>
      <c r="BH426" s="144">
        <v>1</v>
      </c>
      <c r="BI426" s="144">
        <v>1</v>
      </c>
      <c r="BJ426" s="144">
        <v>1</v>
      </c>
      <c r="BK426" s="144">
        <v>1</v>
      </c>
      <c r="BL426" s="144">
        <v>1</v>
      </c>
      <c r="BM426" s="144">
        <v>1</v>
      </c>
      <c r="BN426" s="144">
        <v>1</v>
      </c>
      <c r="BO426" s="144">
        <v>1</v>
      </c>
      <c r="BP426" s="144">
        <v>1</v>
      </c>
      <c r="BQ426" s="144">
        <v>0</v>
      </c>
      <c r="BR426" s="144">
        <v>0</v>
      </c>
      <c r="BS426" s="343">
        <v>0</v>
      </c>
      <c r="BT426" s="144">
        <v>1</v>
      </c>
      <c r="BU426" s="144">
        <v>1</v>
      </c>
      <c r="BV426" s="144">
        <v>1</v>
      </c>
      <c r="BW426" s="144">
        <v>1</v>
      </c>
      <c r="BX426" s="144">
        <v>1</v>
      </c>
      <c r="BY426" s="144">
        <v>1</v>
      </c>
      <c r="BZ426" s="144">
        <v>1</v>
      </c>
      <c r="CA426" s="329">
        <v>1</v>
      </c>
      <c r="CB426" s="144">
        <v>1</v>
      </c>
      <c r="CC426" s="329">
        <v>1</v>
      </c>
      <c r="CD426" s="329">
        <v>0</v>
      </c>
      <c r="CE426" s="329">
        <v>0</v>
      </c>
      <c r="CF426" s="329">
        <v>0</v>
      </c>
      <c r="CG426" s="144">
        <v>0</v>
      </c>
      <c r="CH426" s="144">
        <v>0</v>
      </c>
      <c r="CI426" s="329">
        <v>0</v>
      </c>
      <c r="CJ426" s="144">
        <v>0</v>
      </c>
      <c r="CK426" s="144">
        <v>0</v>
      </c>
      <c r="CL426" s="144">
        <v>0</v>
      </c>
      <c r="CM426" s="144">
        <v>1</v>
      </c>
      <c r="CN426" s="144">
        <v>1</v>
      </c>
      <c r="CO426" s="144">
        <v>1</v>
      </c>
      <c r="CP426" s="144">
        <v>3</v>
      </c>
      <c r="CQ426" s="144">
        <v>3</v>
      </c>
      <c r="CR426" s="144">
        <v>3</v>
      </c>
      <c r="CS426" s="144">
        <v>1</v>
      </c>
      <c r="CT426" s="144">
        <v>1</v>
      </c>
      <c r="CU426" s="144">
        <v>1</v>
      </c>
      <c r="CV426" s="144">
        <v>1</v>
      </c>
      <c r="CW426" s="144">
        <v>1</v>
      </c>
      <c r="CX426" s="144">
        <v>1</v>
      </c>
      <c r="CY426" s="144">
        <v>1</v>
      </c>
      <c r="CZ426" s="144">
        <v>1</v>
      </c>
      <c r="DA426" s="144">
        <v>1</v>
      </c>
      <c r="DB426" s="144">
        <v>1</v>
      </c>
      <c r="DC426" s="144">
        <v>0</v>
      </c>
      <c r="DD426" s="144">
        <v>0</v>
      </c>
      <c r="DE426" s="144">
        <v>0</v>
      </c>
      <c r="DF426" s="144">
        <v>0</v>
      </c>
      <c r="DG426" s="144">
        <v>0</v>
      </c>
      <c r="DH426" s="144">
        <v>0</v>
      </c>
      <c r="DI426" s="144">
        <v>0</v>
      </c>
      <c r="DJ426" s="144">
        <v>0</v>
      </c>
      <c r="DK426" s="144">
        <v>0</v>
      </c>
      <c r="DL426" s="144">
        <v>0</v>
      </c>
      <c r="DM426" s="144">
        <v>0</v>
      </c>
      <c r="DN426" s="144">
        <v>0</v>
      </c>
      <c r="DO426" s="144">
        <v>0</v>
      </c>
      <c r="DP426" s="144">
        <v>0</v>
      </c>
      <c r="DQ426" s="144">
        <v>0</v>
      </c>
      <c r="DR426" s="329">
        <v>0</v>
      </c>
      <c r="DS426" s="144">
        <v>0</v>
      </c>
      <c r="DT426" s="329"/>
      <c r="DU426" s="329"/>
      <c r="DV426" s="329"/>
      <c r="DW426" s="329"/>
      <c r="DX426" s="329"/>
      <c r="DY426" s="329"/>
      <c r="DZ426" s="329"/>
      <c r="EA426" s="329"/>
      <c r="EB426" s="329"/>
      <c r="EC426" s="329"/>
      <c r="ED426" s="329"/>
      <c r="EE426" s="329"/>
      <c r="EF426" s="329"/>
      <c r="EG426" s="329"/>
      <c r="EH426" s="329"/>
      <c r="EI426" s="329"/>
      <c r="EJ426" s="329"/>
      <c r="EK426" s="329"/>
      <c r="EL426" s="329"/>
      <c r="EM426" s="329"/>
      <c r="EN426" s="329"/>
      <c r="EP426" s="329"/>
      <c r="EQ426" s="329"/>
      <c r="ER426" s="329"/>
      <c r="ES426" s="329"/>
      <c r="ET426" s="329"/>
      <c r="EU426" s="381"/>
      <c r="EV426" s="329">
        <v>1</v>
      </c>
      <c r="EW426" s="329">
        <v>1</v>
      </c>
      <c r="EX426" s="329">
        <v>1</v>
      </c>
      <c r="EY426" s="329">
        <v>1</v>
      </c>
      <c r="EZ426" s="329">
        <v>1</v>
      </c>
      <c r="FA426" s="329">
        <v>1</v>
      </c>
      <c r="FB426" s="329">
        <v>1</v>
      </c>
      <c r="FC426" s="329">
        <v>1</v>
      </c>
      <c r="FD426" s="329">
        <v>1</v>
      </c>
      <c r="FE426" s="329">
        <v>1</v>
      </c>
      <c r="FF426" s="329">
        <v>1</v>
      </c>
      <c r="FG426" s="329">
        <v>1</v>
      </c>
      <c r="FH426" s="329"/>
      <c r="FI426" s="329"/>
      <c r="FJ426" s="329"/>
      <c r="FL426" s="329"/>
      <c r="FM426" s="329"/>
      <c r="FN426" s="144">
        <v>0</v>
      </c>
      <c r="FQ426" s="329">
        <v>0</v>
      </c>
      <c r="FR426" s="144">
        <v>0</v>
      </c>
      <c r="FS426" s="329">
        <v>0</v>
      </c>
      <c r="FT426" s="144">
        <v>0</v>
      </c>
      <c r="FU426" s="329">
        <v>0</v>
      </c>
      <c r="FV426" s="329">
        <v>1</v>
      </c>
      <c r="FW426" s="329">
        <v>0</v>
      </c>
      <c r="FX426" s="329">
        <v>0</v>
      </c>
      <c r="FY426" s="329">
        <v>0</v>
      </c>
      <c r="FZ426" s="329">
        <v>0</v>
      </c>
      <c r="GA426" s="329">
        <v>0</v>
      </c>
      <c r="GB426" s="329">
        <v>0</v>
      </c>
      <c r="GC426" s="329">
        <v>0</v>
      </c>
      <c r="GD426" s="329">
        <v>0</v>
      </c>
      <c r="GE426" s="329">
        <v>0</v>
      </c>
      <c r="GF426" s="329">
        <v>0</v>
      </c>
      <c r="GG426" s="329">
        <v>0</v>
      </c>
      <c r="GH426" s="329">
        <v>0</v>
      </c>
      <c r="GI426" s="329">
        <v>0</v>
      </c>
      <c r="GJ426" s="329">
        <v>0</v>
      </c>
      <c r="GK426" s="329">
        <v>0</v>
      </c>
      <c r="GL426" s="329">
        <v>0</v>
      </c>
      <c r="GM426" s="329">
        <v>0</v>
      </c>
      <c r="GN426" s="329">
        <v>0</v>
      </c>
      <c r="GO426" s="329">
        <v>0</v>
      </c>
      <c r="GP426" s="144">
        <v>0</v>
      </c>
      <c r="GQ426" s="329">
        <v>0</v>
      </c>
      <c r="GR426" s="329">
        <v>0</v>
      </c>
      <c r="GS426" s="329">
        <v>0</v>
      </c>
      <c r="GT426" s="329">
        <v>0</v>
      </c>
      <c r="GU426" s="329">
        <v>0</v>
      </c>
      <c r="GV426" s="144">
        <v>0</v>
      </c>
      <c r="GW426" s="144">
        <v>0</v>
      </c>
      <c r="GX426" s="144">
        <v>0</v>
      </c>
      <c r="GY426" s="144">
        <v>0</v>
      </c>
      <c r="GZ426" s="144">
        <v>0</v>
      </c>
      <c r="HA426" s="144">
        <v>0</v>
      </c>
      <c r="HB426" s="144">
        <v>0</v>
      </c>
      <c r="HC426" s="144">
        <v>0</v>
      </c>
      <c r="HD426" s="144">
        <v>0</v>
      </c>
      <c r="HE426" s="144">
        <v>0</v>
      </c>
      <c r="HF426" s="144">
        <v>0</v>
      </c>
      <c r="HG426" s="144">
        <v>0</v>
      </c>
      <c r="HH426" s="144">
        <v>0</v>
      </c>
      <c r="HI426" s="144">
        <v>0</v>
      </c>
      <c r="HJ426" s="144">
        <v>0</v>
      </c>
      <c r="HK426" s="144">
        <v>0</v>
      </c>
      <c r="HL426" s="144">
        <v>0</v>
      </c>
      <c r="HM426" s="144">
        <v>0</v>
      </c>
      <c r="HN426" s="144">
        <v>0</v>
      </c>
      <c r="HO426" s="144">
        <v>0</v>
      </c>
      <c r="HP426" s="144">
        <v>0</v>
      </c>
      <c r="HQ426" s="144">
        <v>0</v>
      </c>
      <c r="HR426" s="144">
        <v>0</v>
      </c>
      <c r="HS426" s="144">
        <v>0</v>
      </c>
      <c r="HT426" s="144">
        <v>0</v>
      </c>
      <c r="HU426" s="144">
        <v>0</v>
      </c>
      <c r="HV426" s="144">
        <v>0</v>
      </c>
      <c r="HW426" s="144">
        <v>0</v>
      </c>
      <c r="HX426" s="144">
        <v>0</v>
      </c>
      <c r="HY426" s="144">
        <v>0</v>
      </c>
      <c r="HZ426" s="144">
        <v>0</v>
      </c>
      <c r="IA426" s="144">
        <v>0</v>
      </c>
      <c r="IB426" s="144">
        <v>0</v>
      </c>
      <c r="IC426" s="144">
        <v>0</v>
      </c>
      <c r="ID426" s="144">
        <v>0</v>
      </c>
      <c r="IE426" s="144">
        <v>0</v>
      </c>
      <c r="IF426" s="144">
        <v>0</v>
      </c>
      <c r="IG426" s="144">
        <v>0</v>
      </c>
      <c r="IH426" s="144">
        <v>0</v>
      </c>
      <c r="II426" s="144">
        <v>0</v>
      </c>
      <c r="IJ426" s="144">
        <v>0</v>
      </c>
      <c r="IK426" s="144">
        <v>0</v>
      </c>
      <c r="IL426" s="144">
        <v>0</v>
      </c>
      <c r="IM426" s="144">
        <v>0</v>
      </c>
      <c r="IN426" s="341">
        <f t="shared" si="333"/>
        <v>0</v>
      </c>
      <c r="IO426" s="144">
        <v>0</v>
      </c>
      <c r="IP426" s="144">
        <v>0</v>
      </c>
      <c r="IQ426" s="144">
        <v>0</v>
      </c>
      <c r="IR426" s="144">
        <v>0</v>
      </c>
      <c r="IS426" s="144">
        <v>0</v>
      </c>
      <c r="IT426" s="144">
        <v>0</v>
      </c>
      <c r="IU426" s="144">
        <v>0</v>
      </c>
      <c r="IV426" s="144">
        <v>0</v>
      </c>
      <c r="IW426" s="144">
        <v>0</v>
      </c>
      <c r="IX426" s="144">
        <v>0</v>
      </c>
      <c r="IY426" s="144">
        <v>0</v>
      </c>
      <c r="IZ426" s="144">
        <v>0</v>
      </c>
      <c r="JA426" s="144">
        <v>0</v>
      </c>
      <c r="JB426" s="144">
        <v>0</v>
      </c>
      <c r="JC426" s="343">
        <f t="shared" si="334"/>
        <v>0</v>
      </c>
      <c r="JD426" s="144">
        <v>0</v>
      </c>
      <c r="JE426" s="144">
        <v>0</v>
      </c>
      <c r="JF426" s="362">
        <f t="shared" si="335"/>
        <v>0</v>
      </c>
      <c r="JG426" s="144">
        <v>0</v>
      </c>
      <c r="JH426" s="144">
        <v>0</v>
      </c>
      <c r="JI426" s="144">
        <v>0</v>
      </c>
      <c r="JJ426" s="144">
        <v>0</v>
      </c>
      <c r="JK426" s="144">
        <v>0</v>
      </c>
      <c r="JL426" s="144">
        <v>0</v>
      </c>
      <c r="JM426" s="144">
        <v>0</v>
      </c>
      <c r="JN426" s="341">
        <f t="shared" si="336"/>
        <v>0</v>
      </c>
      <c r="JO426" s="144">
        <v>0</v>
      </c>
      <c r="JP426" s="144">
        <v>0</v>
      </c>
      <c r="JQ426" s="144">
        <v>0</v>
      </c>
      <c r="JR426" s="144">
        <v>0</v>
      </c>
      <c r="JS426" s="144">
        <v>0</v>
      </c>
      <c r="JT426" s="144">
        <v>0</v>
      </c>
      <c r="JU426" s="144">
        <v>1</v>
      </c>
      <c r="JV426" s="341">
        <f t="shared" si="337"/>
        <v>0.5</v>
      </c>
      <c r="JW426" s="144">
        <v>0</v>
      </c>
      <c r="JX426" s="144">
        <v>0</v>
      </c>
      <c r="JY426" s="144">
        <v>0</v>
      </c>
      <c r="JZ426" s="144">
        <v>0</v>
      </c>
      <c r="KA426" s="144">
        <v>0</v>
      </c>
      <c r="KB426" s="144">
        <v>0</v>
      </c>
      <c r="KC426" s="144">
        <v>0</v>
      </c>
      <c r="KD426" s="144">
        <v>0</v>
      </c>
      <c r="KE426" s="144">
        <v>0</v>
      </c>
      <c r="KF426" s="144">
        <v>0</v>
      </c>
      <c r="KG426" s="144">
        <v>0</v>
      </c>
      <c r="KH426" s="144">
        <v>0</v>
      </c>
      <c r="KI426" s="144">
        <v>0</v>
      </c>
      <c r="KJ426" s="144">
        <v>0</v>
      </c>
      <c r="KK426" s="144">
        <v>0</v>
      </c>
      <c r="KL426" s="144">
        <v>0</v>
      </c>
      <c r="KM426" s="144">
        <v>0</v>
      </c>
      <c r="KN426" s="144">
        <v>0</v>
      </c>
      <c r="KO426" s="144">
        <v>0</v>
      </c>
      <c r="KP426" s="144">
        <v>0</v>
      </c>
      <c r="KQ426" s="144">
        <v>0</v>
      </c>
      <c r="KR426" s="144">
        <v>0</v>
      </c>
      <c r="KS426" s="144">
        <v>0</v>
      </c>
      <c r="KT426" s="144">
        <v>0</v>
      </c>
      <c r="KU426" s="144">
        <v>0</v>
      </c>
      <c r="KV426" s="144">
        <v>0</v>
      </c>
      <c r="KW426" s="144">
        <v>0</v>
      </c>
      <c r="KX426" s="144">
        <v>0</v>
      </c>
      <c r="KY426" s="144">
        <v>0</v>
      </c>
      <c r="KZ426" s="379">
        <v>0</v>
      </c>
      <c r="LA426" s="379">
        <v>0</v>
      </c>
      <c r="LB426" s="379">
        <v>0</v>
      </c>
      <c r="LC426" s="379">
        <v>0</v>
      </c>
      <c r="LD426" s="379">
        <v>0</v>
      </c>
      <c r="LE426" s="379">
        <v>0</v>
      </c>
      <c r="LF426" s="379">
        <v>0</v>
      </c>
      <c r="LG426" s="379">
        <v>0</v>
      </c>
      <c r="LH426" s="379">
        <v>0</v>
      </c>
      <c r="LI426" s="379">
        <v>0</v>
      </c>
      <c r="LJ426" s="144">
        <v>0</v>
      </c>
      <c r="LK426" s="144">
        <v>0</v>
      </c>
      <c r="LL426" s="144">
        <v>0</v>
      </c>
      <c r="LM426" s="144">
        <v>0</v>
      </c>
      <c r="LN426" s="144">
        <v>0</v>
      </c>
      <c r="LO426" s="144">
        <v>0</v>
      </c>
      <c r="LP426" s="144">
        <v>0</v>
      </c>
      <c r="LQ426" s="144">
        <v>0</v>
      </c>
      <c r="LR426" s="144">
        <v>0</v>
      </c>
      <c r="LS426" s="144">
        <v>0</v>
      </c>
      <c r="LT426" s="144">
        <v>0</v>
      </c>
      <c r="LU426" s="144">
        <v>0</v>
      </c>
      <c r="LV426" s="144">
        <v>0</v>
      </c>
      <c r="LW426" s="144">
        <v>0</v>
      </c>
      <c r="LX426" s="144">
        <v>0</v>
      </c>
      <c r="LY426" s="144">
        <v>0</v>
      </c>
      <c r="LZ426" s="144">
        <v>0</v>
      </c>
      <c r="MA426" s="144">
        <v>0</v>
      </c>
      <c r="MB426" s="144">
        <v>0</v>
      </c>
      <c r="MC426" s="473">
        <v>0</v>
      </c>
      <c r="MD426" s="144">
        <v>0</v>
      </c>
      <c r="ME426" s="144">
        <v>0</v>
      </c>
      <c r="MF426" s="144">
        <v>0</v>
      </c>
      <c r="MG426" s="144">
        <v>0</v>
      </c>
      <c r="MH426" s="144">
        <v>0</v>
      </c>
      <c r="MI426" s="144">
        <v>0</v>
      </c>
      <c r="MJ426" s="144">
        <v>0</v>
      </c>
      <c r="MK426" s="144">
        <v>0</v>
      </c>
      <c r="ML426" s="144">
        <v>0</v>
      </c>
      <c r="MM426" s="144">
        <v>0</v>
      </c>
      <c r="MN426" s="144">
        <v>0</v>
      </c>
      <c r="MO426" s="144">
        <v>0</v>
      </c>
      <c r="MP426" s="144">
        <v>0</v>
      </c>
      <c r="MQ426" s="144">
        <v>0</v>
      </c>
      <c r="MR426" s="144">
        <v>0</v>
      </c>
      <c r="MS426" s="144">
        <v>0</v>
      </c>
      <c r="MT426" s="144">
        <v>0</v>
      </c>
      <c r="MU426" s="144">
        <v>0</v>
      </c>
      <c r="MV426" s="144">
        <v>0</v>
      </c>
      <c r="MW426" s="144">
        <v>0</v>
      </c>
      <c r="MX426" s="144">
        <v>0</v>
      </c>
      <c r="MY426" s="144">
        <v>0</v>
      </c>
      <c r="MZ426" s="144">
        <v>0</v>
      </c>
      <c r="NA426" s="144">
        <v>0</v>
      </c>
      <c r="NB426" s="144">
        <v>0</v>
      </c>
      <c r="NC426" s="144">
        <v>0</v>
      </c>
      <c r="ND426" s="144">
        <v>0</v>
      </c>
      <c r="NE426" s="144">
        <v>0</v>
      </c>
      <c r="NF426" s="144">
        <v>0</v>
      </c>
      <c r="NG426" s="144">
        <v>0</v>
      </c>
      <c r="NH426" s="144">
        <v>0</v>
      </c>
      <c r="NI426" s="144">
        <v>0</v>
      </c>
      <c r="NJ426" s="144">
        <v>0</v>
      </c>
      <c r="NK426" s="144">
        <v>0</v>
      </c>
      <c r="NL426" s="144">
        <v>0</v>
      </c>
      <c r="NM426" s="144">
        <v>0</v>
      </c>
      <c r="NN426" s="144">
        <v>0</v>
      </c>
      <c r="NO426" s="144">
        <v>0</v>
      </c>
      <c r="NP426" s="144">
        <v>0</v>
      </c>
      <c r="NQ426" s="144">
        <v>0</v>
      </c>
      <c r="NR426" s="144">
        <v>0</v>
      </c>
      <c r="NS426" s="144">
        <v>0</v>
      </c>
      <c r="NT426" s="144">
        <v>0</v>
      </c>
      <c r="NU426" s="144">
        <v>0</v>
      </c>
      <c r="NV426" s="144">
        <v>0</v>
      </c>
      <c r="NW426" s="144">
        <v>0</v>
      </c>
      <c r="NX426" s="144">
        <v>0</v>
      </c>
      <c r="NY426" s="144">
        <v>0</v>
      </c>
      <c r="NZ426" s="144">
        <v>0</v>
      </c>
      <c r="OA426" s="144">
        <v>0</v>
      </c>
      <c r="OB426" s="144">
        <v>0</v>
      </c>
      <c r="OC426" s="144">
        <v>0</v>
      </c>
      <c r="OD426" s="144">
        <v>0</v>
      </c>
      <c r="OE426" s="144">
        <v>0</v>
      </c>
      <c r="OF426" s="144">
        <v>0</v>
      </c>
      <c r="OG426" s="144">
        <v>0</v>
      </c>
      <c r="OH426" s="144">
        <v>0</v>
      </c>
      <c r="OI426" s="144">
        <v>0</v>
      </c>
      <c r="OJ426" s="144">
        <v>0</v>
      </c>
      <c r="OK426" s="144">
        <v>0</v>
      </c>
      <c r="OL426" s="144">
        <v>0</v>
      </c>
      <c r="OM426" s="144">
        <v>0</v>
      </c>
      <c r="ON426" s="144">
        <v>0</v>
      </c>
      <c r="OO426" s="144">
        <v>0</v>
      </c>
      <c r="OP426" s="144">
        <v>0</v>
      </c>
      <c r="OQ426" s="144">
        <v>0</v>
      </c>
      <c r="OR426" s="144">
        <v>0</v>
      </c>
      <c r="OS426" s="471">
        <v>0</v>
      </c>
      <c r="OT426" s="144">
        <v>0</v>
      </c>
      <c r="OU426" s="144">
        <v>0</v>
      </c>
      <c r="OV426" s="144">
        <v>0</v>
      </c>
      <c r="OW426" s="144">
        <v>0</v>
      </c>
      <c r="OX426" s="473"/>
      <c r="OY426" s="473"/>
      <c r="OZ426" s="473"/>
    </row>
    <row r="427" spans="1:420" s="144" customFormat="1" x14ac:dyDescent="0.2">
      <c r="A427" s="318"/>
      <c r="B427" s="318">
        <v>16</v>
      </c>
      <c r="C427" s="319">
        <f t="shared" ca="1" si="332"/>
        <v>0</v>
      </c>
      <c r="D427" s="322"/>
      <c r="E427" s="322"/>
      <c r="F427" s="322"/>
      <c r="G427" s="144">
        <v>0</v>
      </c>
      <c r="H427" s="144">
        <v>0</v>
      </c>
      <c r="I427" s="343">
        <v>0</v>
      </c>
      <c r="J427" s="144">
        <v>0</v>
      </c>
      <c r="K427" s="144">
        <v>0</v>
      </c>
      <c r="L427" s="144">
        <v>0</v>
      </c>
      <c r="M427" s="144">
        <v>0</v>
      </c>
      <c r="N427" s="144">
        <v>0</v>
      </c>
      <c r="O427" s="144">
        <v>0</v>
      </c>
      <c r="P427" s="144">
        <v>0</v>
      </c>
      <c r="Q427" s="144">
        <v>0</v>
      </c>
      <c r="R427" s="144">
        <v>0</v>
      </c>
      <c r="S427" s="144">
        <v>0</v>
      </c>
      <c r="T427" s="144">
        <v>0</v>
      </c>
      <c r="U427" s="144">
        <v>0</v>
      </c>
      <c r="V427" s="144">
        <v>0</v>
      </c>
      <c r="W427" s="144">
        <v>0</v>
      </c>
      <c r="X427" s="144">
        <v>0</v>
      </c>
      <c r="Y427" s="144">
        <v>0</v>
      </c>
      <c r="Z427" s="144">
        <v>0</v>
      </c>
      <c r="AA427" s="144">
        <v>0</v>
      </c>
      <c r="AB427" s="144">
        <v>0</v>
      </c>
      <c r="AC427" s="144">
        <v>0</v>
      </c>
      <c r="AD427" s="144">
        <v>0</v>
      </c>
      <c r="AE427" s="144">
        <v>0</v>
      </c>
      <c r="AF427" s="144">
        <v>0</v>
      </c>
      <c r="AG427" s="144">
        <v>0</v>
      </c>
      <c r="AH427" s="144">
        <v>0</v>
      </c>
      <c r="AI427" s="144">
        <v>0</v>
      </c>
      <c r="AJ427" s="144">
        <v>0</v>
      </c>
      <c r="AK427" s="144">
        <v>0</v>
      </c>
      <c r="AL427" s="144">
        <v>0</v>
      </c>
      <c r="AM427" s="144">
        <v>0</v>
      </c>
      <c r="AN427" s="144">
        <v>0</v>
      </c>
      <c r="AO427" s="144">
        <v>0</v>
      </c>
      <c r="AP427" s="363">
        <v>0</v>
      </c>
      <c r="AQ427" s="144">
        <v>0</v>
      </c>
      <c r="AR427" s="144">
        <v>0</v>
      </c>
      <c r="AS427" s="144">
        <v>0</v>
      </c>
      <c r="AT427" s="144">
        <v>0</v>
      </c>
      <c r="AU427" s="144">
        <v>0</v>
      </c>
      <c r="AV427" s="144">
        <v>0</v>
      </c>
      <c r="AW427" s="144">
        <v>0</v>
      </c>
      <c r="AX427" s="144">
        <v>0</v>
      </c>
      <c r="AY427" s="144">
        <v>0</v>
      </c>
      <c r="AZ427" s="144">
        <v>0</v>
      </c>
      <c r="BA427" s="144">
        <v>0</v>
      </c>
      <c r="BB427" s="144">
        <v>0</v>
      </c>
      <c r="BC427" s="144">
        <v>0</v>
      </c>
      <c r="BD427" s="144">
        <v>0</v>
      </c>
      <c r="BE427" s="144">
        <v>0</v>
      </c>
      <c r="BF427" s="144">
        <v>0</v>
      </c>
      <c r="BG427" s="144">
        <v>0</v>
      </c>
      <c r="BH427" s="144">
        <v>0</v>
      </c>
      <c r="BI427" s="144">
        <v>0</v>
      </c>
      <c r="BJ427" s="144">
        <v>0</v>
      </c>
      <c r="BK427" s="144">
        <v>0</v>
      </c>
      <c r="BL427" s="144">
        <v>0</v>
      </c>
      <c r="BM427" s="144">
        <v>0</v>
      </c>
      <c r="BN427" s="144">
        <v>0</v>
      </c>
      <c r="BO427" s="144">
        <v>0</v>
      </c>
      <c r="BP427" s="144">
        <v>0</v>
      </c>
      <c r="BQ427" s="144">
        <v>0</v>
      </c>
      <c r="BR427" s="144">
        <v>0</v>
      </c>
      <c r="BS427" s="343">
        <v>0</v>
      </c>
      <c r="BT427" s="144">
        <v>0</v>
      </c>
      <c r="BU427" s="144">
        <v>0</v>
      </c>
      <c r="BV427" s="144">
        <v>0</v>
      </c>
      <c r="BW427" s="144">
        <v>0</v>
      </c>
      <c r="BX427" s="144">
        <v>0</v>
      </c>
      <c r="BY427" s="144">
        <v>0</v>
      </c>
      <c r="BZ427" s="144">
        <v>0</v>
      </c>
      <c r="CA427" s="379">
        <v>0</v>
      </c>
      <c r="CB427" s="144">
        <v>0</v>
      </c>
      <c r="CC427" s="329">
        <v>0</v>
      </c>
      <c r="CD427" s="329">
        <v>0</v>
      </c>
      <c r="CE427" s="329">
        <v>0</v>
      </c>
      <c r="CF427" s="329">
        <v>0</v>
      </c>
      <c r="CG427" s="144">
        <v>0</v>
      </c>
      <c r="CH427" s="144">
        <v>0</v>
      </c>
      <c r="CI427" s="329">
        <v>0</v>
      </c>
      <c r="CJ427" s="144">
        <v>0</v>
      </c>
      <c r="CK427" s="144">
        <v>0</v>
      </c>
      <c r="CL427" s="144">
        <v>0</v>
      </c>
      <c r="CM427" s="144">
        <v>0</v>
      </c>
      <c r="CN427" s="144">
        <v>0</v>
      </c>
      <c r="CO427" s="144">
        <v>0</v>
      </c>
      <c r="CP427" s="144">
        <v>0</v>
      </c>
      <c r="CQ427" s="144">
        <v>0</v>
      </c>
      <c r="CR427" s="144">
        <v>0</v>
      </c>
      <c r="CS427" s="144">
        <v>0</v>
      </c>
      <c r="CT427" s="144">
        <v>0</v>
      </c>
      <c r="CU427" s="144">
        <v>0</v>
      </c>
      <c r="CV427" s="144">
        <v>0</v>
      </c>
      <c r="CW427" s="144">
        <v>0</v>
      </c>
      <c r="CX427" s="144">
        <v>0</v>
      </c>
      <c r="CY427" s="144">
        <v>0</v>
      </c>
      <c r="CZ427" s="144">
        <v>0</v>
      </c>
      <c r="DA427" s="144">
        <v>0</v>
      </c>
      <c r="DB427" s="144">
        <v>0</v>
      </c>
      <c r="DC427" s="144">
        <v>0</v>
      </c>
      <c r="DD427" s="144">
        <v>0</v>
      </c>
      <c r="DE427" s="144">
        <v>0</v>
      </c>
      <c r="DF427" s="144">
        <v>0</v>
      </c>
      <c r="DG427" s="144">
        <v>0</v>
      </c>
      <c r="DH427" s="144">
        <v>0</v>
      </c>
      <c r="DI427" s="144">
        <v>0</v>
      </c>
      <c r="DJ427" s="144">
        <v>0</v>
      </c>
      <c r="DK427" s="144">
        <v>0</v>
      </c>
      <c r="DL427" s="144">
        <v>0</v>
      </c>
      <c r="DM427" s="144">
        <v>0</v>
      </c>
      <c r="DN427" s="144">
        <v>0</v>
      </c>
      <c r="DO427" s="144">
        <v>0</v>
      </c>
      <c r="DP427" s="144">
        <v>0</v>
      </c>
      <c r="DQ427" s="144">
        <v>0</v>
      </c>
      <c r="DR427" s="329">
        <v>0</v>
      </c>
      <c r="DS427" s="144">
        <v>0</v>
      </c>
      <c r="DT427" s="329"/>
      <c r="DU427" s="329"/>
      <c r="DV427" s="329"/>
      <c r="DW427" s="329"/>
      <c r="DX427" s="329"/>
      <c r="DY427" s="329"/>
      <c r="DZ427" s="329"/>
      <c r="EA427" s="329"/>
      <c r="EB427" s="329"/>
      <c r="EC427" s="329"/>
      <c r="ED427" s="329"/>
      <c r="EE427" s="329"/>
      <c r="EF427" s="329"/>
      <c r="EG427" s="329"/>
      <c r="EH427" s="329">
        <v>1</v>
      </c>
      <c r="EI427" s="329">
        <v>1</v>
      </c>
      <c r="EJ427" s="329"/>
      <c r="EK427" s="329"/>
      <c r="EL427" s="329"/>
      <c r="EM427" s="329"/>
      <c r="EN427" s="329"/>
      <c r="EP427" s="329">
        <v>1</v>
      </c>
      <c r="EQ427" s="329">
        <v>1</v>
      </c>
      <c r="ER427" s="329">
        <v>1</v>
      </c>
      <c r="ES427" s="329">
        <v>1</v>
      </c>
      <c r="ET427" s="329">
        <v>1</v>
      </c>
      <c r="EU427" s="381">
        <v>1</v>
      </c>
      <c r="EV427" s="329">
        <v>1</v>
      </c>
      <c r="EW427" s="329">
        <v>1</v>
      </c>
      <c r="EX427" s="329">
        <v>1</v>
      </c>
      <c r="EY427" s="329"/>
      <c r="EZ427" s="329"/>
      <c r="FA427" s="329"/>
      <c r="FB427" s="329"/>
      <c r="FC427" s="329"/>
      <c r="FD427" s="329"/>
      <c r="FE427" s="329"/>
      <c r="FF427" s="329"/>
      <c r="FG427" s="329"/>
      <c r="FH427" s="329"/>
      <c r="FI427" s="329"/>
      <c r="FJ427" s="329"/>
      <c r="FL427" s="329"/>
      <c r="FM427" s="329"/>
      <c r="FN427" s="144">
        <v>1</v>
      </c>
      <c r="FO427" s="144">
        <v>1</v>
      </c>
      <c r="FQ427" s="329">
        <v>0</v>
      </c>
      <c r="FR427" s="144">
        <v>0</v>
      </c>
      <c r="FS427" s="329">
        <v>0</v>
      </c>
      <c r="FT427" s="144">
        <v>0</v>
      </c>
      <c r="FU427" s="329">
        <v>0</v>
      </c>
      <c r="FV427" s="329">
        <v>0</v>
      </c>
      <c r="FW427" s="329">
        <v>0</v>
      </c>
      <c r="FX427" s="329">
        <v>0</v>
      </c>
      <c r="FY427" s="329">
        <v>1</v>
      </c>
      <c r="FZ427" s="329">
        <v>1</v>
      </c>
      <c r="GA427" s="329">
        <v>1</v>
      </c>
      <c r="GB427" s="329">
        <v>1</v>
      </c>
      <c r="GC427" s="329">
        <v>0</v>
      </c>
      <c r="GD427" s="329">
        <v>0</v>
      </c>
      <c r="GE427" s="329">
        <v>0</v>
      </c>
      <c r="GF427" s="329">
        <v>0</v>
      </c>
      <c r="GG427" s="329">
        <v>0</v>
      </c>
      <c r="GH427" s="329">
        <v>0</v>
      </c>
      <c r="GI427" s="329">
        <v>0</v>
      </c>
      <c r="GJ427" s="329">
        <v>0</v>
      </c>
      <c r="GK427" s="329">
        <v>0</v>
      </c>
      <c r="GL427" s="329">
        <v>0</v>
      </c>
      <c r="GM427" s="329">
        <v>0</v>
      </c>
      <c r="GN427" s="329">
        <v>0</v>
      </c>
      <c r="GO427" s="329">
        <v>0</v>
      </c>
      <c r="GP427" s="144">
        <v>0</v>
      </c>
      <c r="GQ427" s="329">
        <v>0</v>
      </c>
      <c r="GR427" s="329">
        <v>0</v>
      </c>
      <c r="GS427" s="329">
        <v>0</v>
      </c>
      <c r="GT427" s="329">
        <v>0</v>
      </c>
      <c r="GU427" s="329">
        <v>0</v>
      </c>
      <c r="GV427" s="144">
        <v>0</v>
      </c>
      <c r="GW427" s="144">
        <v>0</v>
      </c>
      <c r="GX427" s="144">
        <v>0</v>
      </c>
      <c r="GY427" s="144">
        <v>0</v>
      </c>
      <c r="GZ427" s="144">
        <v>1</v>
      </c>
      <c r="HA427" s="144">
        <v>1</v>
      </c>
      <c r="HB427" s="144">
        <v>1</v>
      </c>
      <c r="HC427" s="144">
        <v>0</v>
      </c>
      <c r="HD427" s="144">
        <v>0</v>
      </c>
      <c r="HE427" s="144">
        <v>0</v>
      </c>
      <c r="HF427" s="144">
        <v>0</v>
      </c>
      <c r="HG427" s="144">
        <v>0</v>
      </c>
      <c r="HH427" s="144">
        <v>0</v>
      </c>
      <c r="HI427" s="144">
        <v>0</v>
      </c>
      <c r="HJ427" s="144">
        <v>0</v>
      </c>
      <c r="HK427" s="144">
        <v>0</v>
      </c>
      <c r="HL427" s="144">
        <v>0</v>
      </c>
      <c r="HM427" s="144">
        <v>0</v>
      </c>
      <c r="HN427" s="144">
        <v>0</v>
      </c>
      <c r="HO427" s="144">
        <v>0</v>
      </c>
      <c r="HP427" s="144">
        <v>0</v>
      </c>
      <c r="HQ427" s="144">
        <v>0</v>
      </c>
      <c r="HR427" s="144">
        <v>0</v>
      </c>
      <c r="HS427" s="144">
        <v>0</v>
      </c>
      <c r="HT427" s="144">
        <v>0</v>
      </c>
      <c r="HU427" s="144">
        <v>0</v>
      </c>
      <c r="HV427" s="144">
        <v>0</v>
      </c>
      <c r="HW427" s="144">
        <v>0</v>
      </c>
      <c r="HX427" s="144">
        <v>0</v>
      </c>
      <c r="HY427" s="144">
        <v>0</v>
      </c>
      <c r="HZ427" s="144">
        <v>0</v>
      </c>
      <c r="IA427" s="144">
        <v>0</v>
      </c>
      <c r="IB427" s="144">
        <v>0</v>
      </c>
      <c r="IC427" s="144">
        <v>0</v>
      </c>
      <c r="ID427" s="144">
        <v>0</v>
      </c>
      <c r="IE427" s="144">
        <v>0</v>
      </c>
      <c r="IF427" s="144">
        <v>0</v>
      </c>
      <c r="IG427" s="144">
        <v>0</v>
      </c>
      <c r="IH427" s="144">
        <v>0</v>
      </c>
      <c r="II427" s="144">
        <v>0</v>
      </c>
      <c r="IJ427" s="144">
        <v>0</v>
      </c>
      <c r="IK427" s="144">
        <v>0</v>
      </c>
      <c r="IL427" s="144">
        <v>0</v>
      </c>
      <c r="IM427" s="144">
        <v>0</v>
      </c>
      <c r="IN427" s="341">
        <f t="shared" si="333"/>
        <v>0</v>
      </c>
      <c r="IO427" s="144">
        <v>0</v>
      </c>
      <c r="IP427" s="144">
        <v>0</v>
      </c>
      <c r="IQ427" s="144">
        <v>0</v>
      </c>
      <c r="IR427" s="144">
        <v>0</v>
      </c>
      <c r="IS427" s="144">
        <v>0</v>
      </c>
      <c r="IT427" s="144">
        <v>0</v>
      </c>
      <c r="IU427" s="144">
        <v>0</v>
      </c>
      <c r="IV427" s="144">
        <v>0</v>
      </c>
      <c r="IW427" s="144">
        <v>0</v>
      </c>
      <c r="IX427" s="144">
        <v>0</v>
      </c>
      <c r="IY427" s="144">
        <v>0</v>
      </c>
      <c r="IZ427" s="144">
        <v>0</v>
      </c>
      <c r="JA427" s="144">
        <v>0</v>
      </c>
      <c r="JB427" s="144">
        <v>0</v>
      </c>
      <c r="JC427" s="343">
        <f t="shared" si="334"/>
        <v>0</v>
      </c>
      <c r="JD427" s="144">
        <v>0</v>
      </c>
      <c r="JE427" s="144">
        <v>0</v>
      </c>
      <c r="JF427" s="362">
        <f t="shared" si="335"/>
        <v>0</v>
      </c>
      <c r="JG427" s="144">
        <v>0</v>
      </c>
      <c r="JH427" s="144">
        <v>0</v>
      </c>
      <c r="JI427" s="144">
        <v>0</v>
      </c>
      <c r="JJ427" s="144">
        <v>0</v>
      </c>
      <c r="JK427" s="144">
        <v>0</v>
      </c>
      <c r="JL427" s="144">
        <v>0</v>
      </c>
      <c r="JM427" s="144">
        <v>0</v>
      </c>
      <c r="JN427" s="341">
        <f t="shared" si="336"/>
        <v>0</v>
      </c>
      <c r="JO427" s="144">
        <v>0</v>
      </c>
      <c r="JP427" s="144">
        <v>0</v>
      </c>
      <c r="JQ427" s="144">
        <v>0</v>
      </c>
      <c r="JR427" s="144">
        <v>0</v>
      </c>
      <c r="JS427" s="144">
        <v>0</v>
      </c>
      <c r="JT427" s="144">
        <v>0</v>
      </c>
      <c r="JU427" s="144">
        <v>0</v>
      </c>
      <c r="JV427" s="341">
        <f t="shared" si="337"/>
        <v>0</v>
      </c>
      <c r="JW427" s="144">
        <v>0</v>
      </c>
      <c r="JX427" s="144">
        <v>0</v>
      </c>
      <c r="JY427" s="144">
        <v>0</v>
      </c>
      <c r="JZ427" s="144">
        <v>0</v>
      </c>
      <c r="KA427" s="144">
        <v>0</v>
      </c>
      <c r="KB427" s="144">
        <v>0</v>
      </c>
      <c r="KC427" s="144">
        <v>0</v>
      </c>
      <c r="KD427" s="144">
        <v>0</v>
      </c>
      <c r="KE427" s="144">
        <v>0</v>
      </c>
      <c r="KF427" s="144">
        <v>0</v>
      </c>
      <c r="KG427" s="144">
        <v>0</v>
      </c>
      <c r="KH427" s="144">
        <v>0</v>
      </c>
      <c r="KI427" s="144">
        <v>0</v>
      </c>
      <c r="KJ427" s="144">
        <v>0</v>
      </c>
      <c r="KK427" s="144">
        <v>0</v>
      </c>
      <c r="KL427" s="144">
        <v>0</v>
      </c>
      <c r="KM427" s="144">
        <v>0</v>
      </c>
      <c r="KN427" s="144">
        <v>0</v>
      </c>
      <c r="KO427" s="144">
        <v>0</v>
      </c>
      <c r="KP427" s="144">
        <v>0</v>
      </c>
      <c r="KQ427" s="144">
        <v>0</v>
      </c>
      <c r="KR427" s="144">
        <v>0</v>
      </c>
      <c r="KS427" s="144">
        <v>0</v>
      </c>
      <c r="KT427" s="144">
        <v>0</v>
      </c>
      <c r="KU427" s="144">
        <v>0</v>
      </c>
      <c r="KV427" s="144">
        <v>0</v>
      </c>
      <c r="KW427" s="144">
        <v>0</v>
      </c>
      <c r="KX427" s="144">
        <v>0</v>
      </c>
      <c r="KY427" s="144">
        <v>0</v>
      </c>
      <c r="KZ427" s="379">
        <v>0</v>
      </c>
      <c r="LA427" s="379">
        <v>0</v>
      </c>
      <c r="LB427" s="379">
        <v>0</v>
      </c>
      <c r="LC427" s="379">
        <v>0</v>
      </c>
      <c r="LD427" s="379">
        <v>0</v>
      </c>
      <c r="LE427" s="379">
        <v>0</v>
      </c>
      <c r="LF427" s="379">
        <v>0</v>
      </c>
      <c r="LG427" s="379">
        <v>0</v>
      </c>
      <c r="LH427" s="379">
        <v>0</v>
      </c>
      <c r="LI427" s="379">
        <v>0</v>
      </c>
      <c r="LJ427" s="144">
        <v>0</v>
      </c>
      <c r="LK427" s="144">
        <v>0</v>
      </c>
      <c r="LL427" s="144">
        <v>0</v>
      </c>
      <c r="LM427" s="144">
        <v>0</v>
      </c>
      <c r="LN427" s="144">
        <v>0</v>
      </c>
      <c r="LO427" s="144">
        <v>0</v>
      </c>
      <c r="LP427" s="144">
        <v>0</v>
      </c>
      <c r="LQ427" s="144">
        <v>0</v>
      </c>
      <c r="LR427" s="144">
        <v>0</v>
      </c>
      <c r="LS427" s="144">
        <v>0</v>
      </c>
      <c r="LT427" s="144">
        <v>0</v>
      </c>
      <c r="LU427" s="144">
        <v>0</v>
      </c>
      <c r="LV427" s="144">
        <v>0</v>
      </c>
      <c r="LW427" s="144">
        <v>0</v>
      </c>
      <c r="LX427" s="144">
        <v>0</v>
      </c>
      <c r="LY427" s="144">
        <v>0</v>
      </c>
      <c r="LZ427" s="144">
        <v>0</v>
      </c>
      <c r="MA427" s="144">
        <v>0</v>
      </c>
      <c r="MB427" s="144">
        <v>0</v>
      </c>
      <c r="MC427" s="473">
        <v>0</v>
      </c>
      <c r="MD427" s="144">
        <v>0</v>
      </c>
      <c r="ME427" s="144">
        <v>0</v>
      </c>
      <c r="MF427" s="144">
        <v>0</v>
      </c>
      <c r="MG427" s="144">
        <v>0</v>
      </c>
      <c r="MH427" s="144">
        <v>0</v>
      </c>
      <c r="MI427" s="144">
        <v>0</v>
      </c>
      <c r="MJ427" s="144">
        <v>0</v>
      </c>
      <c r="MK427" s="144">
        <v>0</v>
      </c>
      <c r="ML427" s="144">
        <v>0</v>
      </c>
      <c r="MM427" s="144">
        <v>0</v>
      </c>
      <c r="MN427" s="144">
        <v>0</v>
      </c>
      <c r="MO427" s="144">
        <v>0</v>
      </c>
      <c r="MP427" s="144">
        <v>0</v>
      </c>
      <c r="MQ427" s="144">
        <v>0</v>
      </c>
      <c r="MR427" s="144">
        <v>0</v>
      </c>
      <c r="MS427" s="144">
        <v>0</v>
      </c>
      <c r="MT427" s="144">
        <v>0</v>
      </c>
      <c r="MU427" s="144">
        <v>0</v>
      </c>
      <c r="MV427" s="144">
        <v>0</v>
      </c>
      <c r="MW427" s="144">
        <v>0</v>
      </c>
      <c r="MX427" s="144">
        <v>0</v>
      </c>
      <c r="MY427" s="144">
        <v>0</v>
      </c>
      <c r="MZ427" s="144">
        <v>0</v>
      </c>
      <c r="NA427" s="144">
        <v>0</v>
      </c>
      <c r="NB427" s="144">
        <v>0</v>
      </c>
      <c r="NC427" s="144">
        <v>0</v>
      </c>
      <c r="ND427" s="144">
        <v>0</v>
      </c>
      <c r="NE427" s="144">
        <v>0</v>
      </c>
      <c r="NF427" s="144">
        <v>0</v>
      </c>
      <c r="NG427" s="144">
        <v>0</v>
      </c>
      <c r="NH427" s="144">
        <v>0</v>
      </c>
      <c r="NI427" s="144">
        <v>0</v>
      </c>
      <c r="NJ427" s="144">
        <v>0</v>
      </c>
      <c r="NK427" s="144">
        <v>0</v>
      </c>
      <c r="NL427" s="144">
        <v>0</v>
      </c>
      <c r="NM427" s="144">
        <v>0</v>
      </c>
      <c r="NN427" s="144">
        <v>0</v>
      </c>
      <c r="NO427" s="144">
        <v>0</v>
      </c>
      <c r="NP427" s="144">
        <v>0</v>
      </c>
      <c r="NQ427" s="144">
        <v>0</v>
      </c>
      <c r="NR427" s="144">
        <v>0</v>
      </c>
      <c r="NS427" s="144">
        <v>0</v>
      </c>
      <c r="NT427" s="144">
        <v>0</v>
      </c>
      <c r="NU427" s="144">
        <v>0</v>
      </c>
      <c r="NV427" s="144">
        <v>0</v>
      </c>
      <c r="NW427" s="144">
        <v>0</v>
      </c>
      <c r="NX427" s="144">
        <v>0</v>
      </c>
      <c r="NY427" s="144">
        <v>0</v>
      </c>
      <c r="NZ427" s="144">
        <v>0</v>
      </c>
      <c r="OA427" s="144">
        <v>0</v>
      </c>
      <c r="OB427" s="144">
        <v>0</v>
      </c>
      <c r="OC427" s="144">
        <v>0</v>
      </c>
      <c r="OD427" s="144">
        <v>0</v>
      </c>
      <c r="OE427" s="144">
        <v>0</v>
      </c>
      <c r="OF427" s="144">
        <v>0</v>
      </c>
      <c r="OG427" s="144">
        <v>0</v>
      </c>
      <c r="OH427" s="144">
        <v>0</v>
      </c>
      <c r="OI427" s="144">
        <v>0</v>
      </c>
      <c r="OJ427" s="144">
        <v>0</v>
      </c>
      <c r="OK427" s="144">
        <v>0</v>
      </c>
      <c r="OL427" s="144">
        <v>0</v>
      </c>
      <c r="OM427" s="144">
        <v>0</v>
      </c>
      <c r="ON427" s="144">
        <v>0</v>
      </c>
      <c r="OO427" s="144">
        <v>0</v>
      </c>
      <c r="OP427" s="144">
        <v>0</v>
      </c>
      <c r="OQ427" s="144">
        <v>0</v>
      </c>
      <c r="OR427" s="144">
        <v>0</v>
      </c>
      <c r="OS427" s="471">
        <v>0</v>
      </c>
      <c r="OT427" s="144">
        <v>0</v>
      </c>
      <c r="OU427" s="144">
        <v>0</v>
      </c>
      <c r="OV427" s="144">
        <v>0</v>
      </c>
      <c r="OW427" s="144">
        <v>0</v>
      </c>
      <c r="OX427" s="473"/>
      <c r="OY427" s="473"/>
      <c r="OZ427" s="473"/>
    </row>
    <row r="428" spans="1:420" s="144" customFormat="1" x14ac:dyDescent="0.2">
      <c r="A428" s="55"/>
      <c r="B428" s="318">
        <v>17</v>
      </c>
      <c r="C428" s="319">
        <f t="shared" ca="1" si="332"/>
        <v>0</v>
      </c>
      <c r="D428" s="322"/>
      <c r="E428" s="322"/>
      <c r="F428" s="322"/>
      <c r="G428" s="144">
        <v>0</v>
      </c>
      <c r="H428" s="144">
        <v>0</v>
      </c>
      <c r="I428" s="343">
        <v>0</v>
      </c>
      <c r="J428" s="144">
        <v>0</v>
      </c>
      <c r="K428" s="144">
        <v>0</v>
      </c>
      <c r="L428" s="144">
        <v>0</v>
      </c>
      <c r="M428" s="144">
        <v>0</v>
      </c>
      <c r="N428" s="144">
        <v>0</v>
      </c>
      <c r="O428" s="144">
        <v>0</v>
      </c>
      <c r="P428" s="144">
        <v>0</v>
      </c>
      <c r="Q428" s="144">
        <v>0</v>
      </c>
      <c r="R428" s="144">
        <v>0</v>
      </c>
      <c r="S428" s="144">
        <v>0</v>
      </c>
      <c r="T428" s="144">
        <v>0</v>
      </c>
      <c r="U428" s="144">
        <v>0</v>
      </c>
      <c r="V428" s="144">
        <v>0</v>
      </c>
      <c r="W428" s="144">
        <v>0</v>
      </c>
      <c r="X428" s="144">
        <v>0</v>
      </c>
      <c r="Y428" s="144">
        <v>0</v>
      </c>
      <c r="Z428" s="144">
        <v>0</v>
      </c>
      <c r="AA428" s="144">
        <v>0</v>
      </c>
      <c r="AB428" s="144">
        <v>0</v>
      </c>
      <c r="AC428" s="144">
        <v>0</v>
      </c>
      <c r="AD428" s="144">
        <v>0</v>
      </c>
      <c r="AE428" s="144">
        <v>0</v>
      </c>
      <c r="AF428" s="144">
        <v>0</v>
      </c>
      <c r="AG428" s="144">
        <v>0</v>
      </c>
      <c r="AH428" s="144">
        <v>0</v>
      </c>
      <c r="AI428" s="144">
        <v>0</v>
      </c>
      <c r="AJ428" s="144">
        <v>0</v>
      </c>
      <c r="AK428" s="144">
        <v>0</v>
      </c>
      <c r="AL428" s="144">
        <v>0</v>
      </c>
      <c r="AM428" s="144">
        <v>0</v>
      </c>
      <c r="AN428" s="144">
        <v>0</v>
      </c>
      <c r="AO428" s="144">
        <v>0</v>
      </c>
      <c r="AP428" s="363">
        <v>0</v>
      </c>
      <c r="AQ428" s="144">
        <v>0</v>
      </c>
      <c r="AR428" s="144">
        <v>0</v>
      </c>
      <c r="AS428" s="144">
        <v>0</v>
      </c>
      <c r="AT428" s="144">
        <v>0</v>
      </c>
      <c r="AU428" s="144">
        <v>0</v>
      </c>
      <c r="AV428" s="144">
        <v>0</v>
      </c>
      <c r="AW428" s="144">
        <v>1</v>
      </c>
      <c r="AX428" s="144">
        <v>1</v>
      </c>
      <c r="AY428" s="144">
        <v>1</v>
      </c>
      <c r="AZ428" s="144">
        <v>0</v>
      </c>
      <c r="BA428" s="144">
        <v>0</v>
      </c>
      <c r="BB428" s="144">
        <v>0</v>
      </c>
      <c r="BC428" s="144">
        <v>0</v>
      </c>
      <c r="BD428" s="144">
        <v>0</v>
      </c>
      <c r="BE428" s="144">
        <v>0</v>
      </c>
      <c r="BF428" s="144">
        <v>0</v>
      </c>
      <c r="BG428" s="144">
        <v>0</v>
      </c>
      <c r="BH428" s="144">
        <v>1</v>
      </c>
      <c r="BI428" s="144">
        <v>0</v>
      </c>
      <c r="BJ428" s="144">
        <v>0</v>
      </c>
      <c r="BK428" s="144">
        <v>0</v>
      </c>
      <c r="BL428" s="144">
        <v>0</v>
      </c>
      <c r="BM428" s="144">
        <v>0</v>
      </c>
      <c r="BN428" s="144">
        <v>0</v>
      </c>
      <c r="BO428" s="144">
        <v>0</v>
      </c>
      <c r="BP428" s="144">
        <v>0</v>
      </c>
      <c r="BQ428" s="144">
        <v>0</v>
      </c>
      <c r="BR428" s="144">
        <v>0</v>
      </c>
      <c r="BS428" s="343">
        <v>0</v>
      </c>
      <c r="BT428" s="144">
        <v>1</v>
      </c>
      <c r="BU428" s="144">
        <v>1</v>
      </c>
      <c r="BV428" s="144">
        <v>1</v>
      </c>
      <c r="BW428" s="144">
        <v>1</v>
      </c>
      <c r="BX428" s="144">
        <v>1</v>
      </c>
      <c r="BY428" s="144">
        <v>1</v>
      </c>
      <c r="BZ428" s="144">
        <v>1</v>
      </c>
      <c r="CA428" s="329">
        <v>1</v>
      </c>
      <c r="CB428" s="144">
        <v>1</v>
      </c>
      <c r="CC428" s="329">
        <v>1</v>
      </c>
      <c r="CD428" s="329">
        <v>1</v>
      </c>
      <c r="CE428" s="329">
        <v>1</v>
      </c>
      <c r="CF428" s="329">
        <v>1</v>
      </c>
      <c r="CG428" s="144">
        <v>1</v>
      </c>
      <c r="CH428" s="144">
        <v>1</v>
      </c>
      <c r="CI428" s="329">
        <v>1</v>
      </c>
      <c r="CJ428" s="144">
        <v>1</v>
      </c>
      <c r="CK428" s="144">
        <v>1</v>
      </c>
      <c r="CL428" s="144">
        <v>1</v>
      </c>
      <c r="CM428" s="144">
        <v>1</v>
      </c>
      <c r="CN428" s="144">
        <v>0</v>
      </c>
      <c r="CO428" s="144">
        <v>0</v>
      </c>
      <c r="CP428" s="144">
        <v>0</v>
      </c>
      <c r="CQ428" s="144">
        <v>0</v>
      </c>
      <c r="CR428" s="144">
        <v>0</v>
      </c>
      <c r="CS428" s="144">
        <v>0</v>
      </c>
      <c r="CT428" s="144">
        <v>0</v>
      </c>
      <c r="CU428" s="144">
        <v>0</v>
      </c>
      <c r="CV428" s="144">
        <v>0</v>
      </c>
      <c r="CW428" s="144">
        <v>0</v>
      </c>
      <c r="CX428" s="144">
        <v>0</v>
      </c>
      <c r="CY428" s="144">
        <v>0</v>
      </c>
      <c r="CZ428" s="144">
        <v>0</v>
      </c>
      <c r="DA428" s="144">
        <v>0</v>
      </c>
      <c r="DB428" s="144">
        <v>0</v>
      </c>
      <c r="DC428" s="144">
        <v>0</v>
      </c>
      <c r="DD428" s="144">
        <v>0</v>
      </c>
      <c r="DE428" s="144">
        <v>0</v>
      </c>
      <c r="DF428" s="144">
        <v>0</v>
      </c>
      <c r="DG428" s="144">
        <v>0</v>
      </c>
      <c r="DH428" s="144">
        <v>0</v>
      </c>
      <c r="DI428" s="144">
        <v>0</v>
      </c>
      <c r="DJ428" s="144">
        <v>0</v>
      </c>
      <c r="DK428" s="144">
        <v>0</v>
      </c>
      <c r="DL428" s="144">
        <v>0</v>
      </c>
      <c r="DM428" s="144">
        <v>0</v>
      </c>
      <c r="DN428" s="144">
        <v>0</v>
      </c>
      <c r="DO428" s="144">
        <v>0</v>
      </c>
      <c r="DP428" s="144">
        <v>0</v>
      </c>
      <c r="DQ428" s="144">
        <v>0</v>
      </c>
      <c r="DR428" s="329">
        <v>0</v>
      </c>
      <c r="DS428" s="144">
        <v>0</v>
      </c>
      <c r="DT428" s="329"/>
      <c r="DU428" s="329"/>
      <c r="DV428" s="329"/>
      <c r="DW428" s="329"/>
      <c r="DX428" s="329"/>
      <c r="DY428" s="329"/>
      <c r="DZ428" s="329"/>
      <c r="EA428" s="329"/>
      <c r="EB428" s="329"/>
      <c r="EC428" s="329"/>
      <c r="ED428" s="329"/>
      <c r="EE428" s="329"/>
      <c r="EF428" s="329"/>
      <c r="EG428" s="329"/>
      <c r="EH428" s="329"/>
      <c r="EI428" s="329"/>
      <c r="EJ428" s="329"/>
      <c r="EK428" s="329"/>
      <c r="EL428" s="329"/>
      <c r="EM428" s="329"/>
      <c r="EN428" s="329"/>
      <c r="EP428" s="329"/>
      <c r="EQ428" s="329"/>
      <c r="ER428" s="329"/>
      <c r="ES428" s="329"/>
      <c r="ET428" s="329"/>
      <c r="EU428" s="381"/>
      <c r="EV428" s="329"/>
      <c r="EW428" s="329"/>
      <c r="EX428" s="329"/>
      <c r="EY428" s="329"/>
      <c r="EZ428" s="329"/>
      <c r="FA428" s="329"/>
      <c r="FB428" s="329"/>
      <c r="FC428" s="329"/>
      <c r="FD428" s="329"/>
      <c r="FE428" s="329"/>
      <c r="FF428" s="329"/>
      <c r="FG428" s="329"/>
      <c r="FH428" s="329"/>
      <c r="FI428" s="329"/>
      <c r="FJ428" s="329"/>
      <c r="FL428" s="329"/>
      <c r="FM428" s="329"/>
      <c r="FN428" s="144">
        <v>0</v>
      </c>
      <c r="FQ428" s="329">
        <v>0</v>
      </c>
      <c r="FR428" s="144">
        <v>0</v>
      </c>
      <c r="FS428" s="329">
        <v>0</v>
      </c>
      <c r="FT428" s="144">
        <v>0</v>
      </c>
      <c r="FU428" s="329">
        <v>0</v>
      </c>
      <c r="FV428" s="329">
        <v>0</v>
      </c>
      <c r="FW428" s="329">
        <v>0</v>
      </c>
      <c r="FX428" s="329">
        <v>0</v>
      </c>
      <c r="FY428" s="329">
        <v>0</v>
      </c>
      <c r="FZ428" s="329">
        <v>0</v>
      </c>
      <c r="GA428" s="329">
        <v>0</v>
      </c>
      <c r="GB428" s="329">
        <v>0</v>
      </c>
      <c r="GC428" s="329">
        <v>0</v>
      </c>
      <c r="GD428" s="329">
        <v>0</v>
      </c>
      <c r="GE428" s="329">
        <v>0</v>
      </c>
      <c r="GF428" s="329">
        <v>0</v>
      </c>
      <c r="GG428" s="329">
        <v>0</v>
      </c>
      <c r="GH428" s="329">
        <v>0</v>
      </c>
      <c r="GI428" s="329">
        <v>0</v>
      </c>
      <c r="GJ428" s="329">
        <v>0</v>
      </c>
      <c r="GK428" s="329">
        <v>0</v>
      </c>
      <c r="GL428" s="329">
        <v>0</v>
      </c>
      <c r="GM428" s="329">
        <v>0</v>
      </c>
      <c r="GN428" s="329">
        <v>0</v>
      </c>
      <c r="GO428" s="329">
        <v>0</v>
      </c>
      <c r="GP428" s="144">
        <v>0</v>
      </c>
      <c r="GQ428" s="329">
        <v>0</v>
      </c>
      <c r="GR428" s="329">
        <v>0</v>
      </c>
      <c r="GS428" s="329">
        <v>0</v>
      </c>
      <c r="GT428" s="329">
        <v>0</v>
      </c>
      <c r="GU428" s="329">
        <v>0</v>
      </c>
      <c r="GV428" s="144">
        <v>0</v>
      </c>
      <c r="GW428" s="144">
        <v>0</v>
      </c>
      <c r="GX428" s="144">
        <v>0</v>
      </c>
      <c r="GY428" s="144">
        <v>0</v>
      </c>
      <c r="GZ428" s="144">
        <v>0</v>
      </c>
      <c r="HA428" s="144">
        <v>0</v>
      </c>
      <c r="HB428" s="144">
        <v>0</v>
      </c>
      <c r="HC428" s="144">
        <v>0</v>
      </c>
      <c r="HD428" s="144">
        <v>0</v>
      </c>
      <c r="HE428" s="144">
        <v>0</v>
      </c>
      <c r="HF428" s="144">
        <v>0</v>
      </c>
      <c r="HG428" s="144">
        <v>0</v>
      </c>
      <c r="HH428" s="144">
        <v>0</v>
      </c>
      <c r="HI428" s="144">
        <v>0</v>
      </c>
      <c r="HJ428" s="144">
        <v>0</v>
      </c>
      <c r="HK428" s="144">
        <v>0</v>
      </c>
      <c r="HL428" s="144">
        <v>0</v>
      </c>
      <c r="HM428" s="144">
        <v>0</v>
      </c>
      <c r="HN428" s="144">
        <v>0</v>
      </c>
      <c r="HO428" s="144">
        <v>0</v>
      </c>
      <c r="HP428" s="144">
        <v>0</v>
      </c>
      <c r="HQ428" s="144">
        <v>0</v>
      </c>
      <c r="HR428" s="144">
        <v>0</v>
      </c>
      <c r="HS428" s="144">
        <v>0</v>
      </c>
      <c r="HT428" s="144">
        <v>0</v>
      </c>
      <c r="HU428" s="144">
        <v>0</v>
      </c>
      <c r="HV428" s="144">
        <v>0</v>
      </c>
      <c r="HW428" s="144">
        <v>0</v>
      </c>
      <c r="HX428" s="144">
        <v>0</v>
      </c>
      <c r="HY428" s="144">
        <v>0</v>
      </c>
      <c r="HZ428" s="144">
        <v>0</v>
      </c>
      <c r="IA428" s="144">
        <v>0</v>
      </c>
      <c r="IB428" s="144">
        <v>0</v>
      </c>
      <c r="IC428" s="144">
        <v>0</v>
      </c>
      <c r="ID428" s="144">
        <v>0</v>
      </c>
      <c r="IE428" s="144">
        <v>0</v>
      </c>
      <c r="IF428" s="144">
        <v>0</v>
      </c>
      <c r="IG428" s="144">
        <v>0</v>
      </c>
      <c r="IH428" s="144">
        <v>0</v>
      </c>
      <c r="II428" s="144">
        <v>0</v>
      </c>
      <c r="IJ428" s="144">
        <v>0</v>
      </c>
      <c r="IK428" s="144">
        <v>0</v>
      </c>
      <c r="IL428" s="144">
        <v>0</v>
      </c>
      <c r="IM428" s="144">
        <v>0</v>
      </c>
      <c r="IN428" s="341">
        <f t="shared" si="333"/>
        <v>0</v>
      </c>
      <c r="IO428" s="144">
        <v>0</v>
      </c>
      <c r="IP428" s="144">
        <v>0</v>
      </c>
      <c r="IQ428" s="144">
        <v>0</v>
      </c>
      <c r="IR428" s="144">
        <v>0</v>
      </c>
      <c r="IS428" s="144">
        <v>0</v>
      </c>
      <c r="IT428" s="144">
        <v>0</v>
      </c>
      <c r="IU428" s="144">
        <v>0</v>
      </c>
      <c r="IV428" s="144">
        <v>0</v>
      </c>
      <c r="IW428" s="144">
        <v>0</v>
      </c>
      <c r="IX428" s="144">
        <v>0</v>
      </c>
      <c r="IY428" s="144">
        <v>0</v>
      </c>
      <c r="IZ428" s="144">
        <v>0</v>
      </c>
      <c r="JA428" s="144">
        <v>0</v>
      </c>
      <c r="JB428" s="144">
        <v>0</v>
      </c>
      <c r="JC428" s="343">
        <f t="shared" si="334"/>
        <v>0</v>
      </c>
      <c r="JD428" s="144">
        <v>0</v>
      </c>
      <c r="JE428" s="144">
        <v>0</v>
      </c>
      <c r="JF428" s="362">
        <f t="shared" si="335"/>
        <v>0</v>
      </c>
      <c r="JG428" s="144">
        <v>0</v>
      </c>
      <c r="JH428" s="144">
        <v>0</v>
      </c>
      <c r="JI428" s="144">
        <v>0</v>
      </c>
      <c r="JJ428" s="144">
        <v>0</v>
      </c>
      <c r="JK428" s="144">
        <v>0</v>
      </c>
      <c r="JL428" s="144">
        <v>0</v>
      </c>
      <c r="JM428" s="144">
        <v>0</v>
      </c>
      <c r="JN428" s="341">
        <f t="shared" si="336"/>
        <v>0</v>
      </c>
      <c r="JO428" s="144">
        <v>0</v>
      </c>
      <c r="JP428" s="144">
        <v>0</v>
      </c>
      <c r="JQ428" s="144">
        <v>0</v>
      </c>
      <c r="JR428" s="144">
        <v>0</v>
      </c>
      <c r="JS428" s="144">
        <v>0</v>
      </c>
      <c r="JT428" s="144">
        <v>0</v>
      </c>
      <c r="JU428" s="144">
        <v>0</v>
      </c>
      <c r="JV428" s="341">
        <f t="shared" si="337"/>
        <v>0</v>
      </c>
      <c r="JW428" s="144">
        <v>0</v>
      </c>
      <c r="JX428" s="144">
        <v>0</v>
      </c>
      <c r="JY428" s="144">
        <v>0</v>
      </c>
      <c r="JZ428" s="144">
        <v>0</v>
      </c>
      <c r="KA428" s="144">
        <v>0</v>
      </c>
      <c r="KB428" s="144">
        <v>0</v>
      </c>
      <c r="KC428" s="144">
        <v>0</v>
      </c>
      <c r="KD428" s="144">
        <v>0</v>
      </c>
      <c r="KE428" s="144">
        <v>0</v>
      </c>
      <c r="KF428" s="144">
        <v>0</v>
      </c>
      <c r="KG428" s="144">
        <v>0</v>
      </c>
      <c r="KH428" s="144">
        <v>0</v>
      </c>
      <c r="KI428" s="144">
        <v>0</v>
      </c>
      <c r="KJ428" s="144">
        <v>0</v>
      </c>
      <c r="KK428" s="144">
        <v>0</v>
      </c>
      <c r="KL428" s="144">
        <v>0</v>
      </c>
      <c r="KM428" s="144">
        <v>0</v>
      </c>
      <c r="KN428" s="144">
        <v>0</v>
      </c>
      <c r="KO428" s="144">
        <v>0</v>
      </c>
      <c r="KP428" s="144">
        <v>0</v>
      </c>
      <c r="KQ428" s="144">
        <v>0</v>
      </c>
      <c r="KR428" s="144">
        <v>0</v>
      </c>
      <c r="KS428" s="144">
        <v>0</v>
      </c>
      <c r="KT428" s="144">
        <v>0</v>
      </c>
      <c r="KU428" s="144">
        <v>0</v>
      </c>
      <c r="KV428" s="144">
        <v>0</v>
      </c>
      <c r="KW428" s="144">
        <v>0</v>
      </c>
      <c r="KX428" s="144">
        <v>0</v>
      </c>
      <c r="KY428" s="144">
        <v>0</v>
      </c>
      <c r="KZ428" s="379">
        <v>0</v>
      </c>
      <c r="LA428" s="379">
        <v>0</v>
      </c>
      <c r="LB428" s="379">
        <v>0</v>
      </c>
      <c r="LC428" s="379">
        <v>0</v>
      </c>
      <c r="LD428" s="379">
        <v>0</v>
      </c>
      <c r="LE428" s="379">
        <v>0</v>
      </c>
      <c r="LF428" s="379">
        <v>0</v>
      </c>
      <c r="LG428" s="379">
        <v>0</v>
      </c>
      <c r="LH428" s="379">
        <v>0</v>
      </c>
      <c r="LI428" s="379">
        <v>0</v>
      </c>
      <c r="LJ428" s="144">
        <v>0</v>
      </c>
      <c r="LK428" s="144">
        <v>0</v>
      </c>
      <c r="LL428" s="144">
        <v>0</v>
      </c>
      <c r="LM428" s="144">
        <v>0</v>
      </c>
      <c r="LN428" s="144">
        <v>0</v>
      </c>
      <c r="LO428" s="144">
        <v>0</v>
      </c>
      <c r="LP428" s="144">
        <v>0</v>
      </c>
      <c r="LQ428" s="144">
        <v>0</v>
      </c>
      <c r="LR428" s="144">
        <v>0</v>
      </c>
      <c r="LS428" s="144">
        <v>0</v>
      </c>
      <c r="LT428" s="144">
        <v>0</v>
      </c>
      <c r="LU428" s="144">
        <v>0</v>
      </c>
      <c r="LV428" s="144">
        <v>0</v>
      </c>
      <c r="LW428" s="144">
        <v>0</v>
      </c>
      <c r="LX428" s="144">
        <v>0</v>
      </c>
      <c r="LY428" s="144">
        <v>0</v>
      </c>
      <c r="LZ428" s="144">
        <v>0</v>
      </c>
      <c r="MA428" s="144">
        <v>0</v>
      </c>
      <c r="MB428" s="144">
        <v>0</v>
      </c>
      <c r="MC428" s="473">
        <v>0</v>
      </c>
      <c r="MD428" s="144">
        <v>0</v>
      </c>
      <c r="ME428" s="144">
        <v>0</v>
      </c>
      <c r="MF428" s="144">
        <v>0</v>
      </c>
      <c r="MG428" s="144">
        <v>0</v>
      </c>
      <c r="MH428" s="144">
        <v>0</v>
      </c>
      <c r="MI428" s="144">
        <v>0</v>
      </c>
      <c r="MJ428" s="144">
        <v>0</v>
      </c>
      <c r="MK428" s="144">
        <v>0</v>
      </c>
      <c r="ML428" s="144">
        <v>0</v>
      </c>
      <c r="MM428" s="144">
        <v>0</v>
      </c>
      <c r="MN428" s="144">
        <v>0</v>
      </c>
      <c r="MO428" s="144">
        <v>0</v>
      </c>
      <c r="MP428" s="144">
        <v>0</v>
      </c>
      <c r="MQ428" s="144">
        <v>0</v>
      </c>
      <c r="MR428" s="144">
        <v>0</v>
      </c>
      <c r="MS428" s="144">
        <v>0</v>
      </c>
      <c r="MT428" s="144">
        <v>0</v>
      </c>
      <c r="MU428" s="144">
        <v>0</v>
      </c>
      <c r="MV428" s="144">
        <v>0</v>
      </c>
      <c r="MW428" s="144">
        <v>0</v>
      </c>
      <c r="MX428" s="144">
        <v>0</v>
      </c>
      <c r="MY428" s="144">
        <v>0</v>
      </c>
      <c r="MZ428" s="144">
        <v>0</v>
      </c>
      <c r="NA428" s="144">
        <v>0</v>
      </c>
      <c r="NB428" s="144">
        <v>0</v>
      </c>
      <c r="NC428" s="144">
        <v>0</v>
      </c>
      <c r="ND428" s="144">
        <v>0</v>
      </c>
      <c r="NE428" s="144">
        <v>0</v>
      </c>
      <c r="NF428" s="144">
        <v>0</v>
      </c>
      <c r="NG428" s="144">
        <v>0</v>
      </c>
      <c r="NH428" s="144">
        <v>0</v>
      </c>
      <c r="NI428" s="144">
        <v>0</v>
      </c>
      <c r="NJ428" s="144">
        <v>0</v>
      </c>
      <c r="NK428" s="144">
        <v>0</v>
      </c>
      <c r="NL428" s="144">
        <v>0</v>
      </c>
      <c r="NM428" s="144">
        <v>0</v>
      </c>
      <c r="NN428" s="144">
        <v>0</v>
      </c>
      <c r="NO428" s="144">
        <v>0</v>
      </c>
      <c r="NP428" s="144">
        <v>0</v>
      </c>
      <c r="NQ428" s="144">
        <v>0</v>
      </c>
      <c r="NR428" s="144">
        <v>0</v>
      </c>
      <c r="NS428" s="144">
        <v>0</v>
      </c>
      <c r="NT428" s="144">
        <v>0</v>
      </c>
      <c r="NU428" s="144">
        <v>0</v>
      </c>
      <c r="NV428" s="144">
        <v>0</v>
      </c>
      <c r="NW428" s="144">
        <v>0</v>
      </c>
      <c r="NX428" s="144">
        <v>0</v>
      </c>
      <c r="NY428" s="144">
        <v>0</v>
      </c>
      <c r="NZ428" s="144">
        <v>0</v>
      </c>
      <c r="OA428" s="144">
        <v>0</v>
      </c>
      <c r="OB428" s="144">
        <v>0</v>
      </c>
      <c r="OC428" s="144">
        <v>0</v>
      </c>
      <c r="OD428" s="144">
        <v>0</v>
      </c>
      <c r="OE428" s="144">
        <v>0</v>
      </c>
      <c r="OF428" s="144">
        <v>0</v>
      </c>
      <c r="OG428" s="144">
        <v>0</v>
      </c>
      <c r="OH428" s="144">
        <v>0</v>
      </c>
      <c r="OI428" s="144">
        <v>0</v>
      </c>
      <c r="OJ428" s="144">
        <v>0</v>
      </c>
      <c r="OK428" s="144">
        <v>0</v>
      </c>
      <c r="OL428" s="144">
        <v>0</v>
      </c>
      <c r="OM428" s="144">
        <v>0</v>
      </c>
      <c r="ON428" s="144">
        <v>0</v>
      </c>
      <c r="OO428" s="144">
        <v>0</v>
      </c>
      <c r="OP428" s="144">
        <v>0</v>
      </c>
      <c r="OQ428" s="144">
        <v>0</v>
      </c>
      <c r="OR428" s="144">
        <v>0</v>
      </c>
      <c r="OS428" s="471">
        <v>0</v>
      </c>
      <c r="OT428" s="144">
        <v>0</v>
      </c>
      <c r="OU428" s="144">
        <v>0</v>
      </c>
      <c r="OV428" s="144">
        <v>0</v>
      </c>
      <c r="OW428" s="144">
        <v>0</v>
      </c>
      <c r="OX428" s="473"/>
      <c r="OY428" s="473"/>
      <c r="OZ428" s="473"/>
    </row>
    <row r="429" spans="1:420" s="144" customFormat="1" x14ac:dyDescent="0.2">
      <c r="A429" s="318"/>
      <c r="B429" s="318">
        <v>18</v>
      </c>
      <c r="C429" s="319">
        <f t="shared" ca="1" si="332"/>
        <v>0</v>
      </c>
      <c r="D429" s="322"/>
      <c r="E429" s="322"/>
      <c r="F429" s="322"/>
      <c r="G429" s="144">
        <v>0</v>
      </c>
      <c r="H429" s="144">
        <v>0</v>
      </c>
      <c r="I429" s="343">
        <v>0</v>
      </c>
      <c r="J429" s="144">
        <v>0</v>
      </c>
      <c r="K429" s="144">
        <v>0</v>
      </c>
      <c r="L429" s="144">
        <v>0</v>
      </c>
      <c r="M429" s="144">
        <v>0</v>
      </c>
      <c r="N429" s="144">
        <v>0</v>
      </c>
      <c r="O429" s="144">
        <v>0</v>
      </c>
      <c r="P429" s="144">
        <v>0</v>
      </c>
      <c r="Q429" s="144">
        <v>0</v>
      </c>
      <c r="R429" s="144">
        <v>0</v>
      </c>
      <c r="S429" s="144">
        <v>0</v>
      </c>
      <c r="T429" s="144">
        <v>0</v>
      </c>
      <c r="U429" s="144">
        <v>1</v>
      </c>
      <c r="V429" s="144">
        <v>1</v>
      </c>
      <c r="W429" s="144">
        <v>1</v>
      </c>
      <c r="X429" s="144">
        <v>1</v>
      </c>
      <c r="Y429" s="144">
        <v>1</v>
      </c>
      <c r="Z429" s="144">
        <v>1</v>
      </c>
      <c r="AA429" s="144">
        <v>0</v>
      </c>
      <c r="AB429" s="144">
        <v>0</v>
      </c>
      <c r="AC429" s="144">
        <v>0</v>
      </c>
      <c r="AD429" s="144">
        <v>0</v>
      </c>
      <c r="AE429" s="144">
        <v>0</v>
      </c>
      <c r="AF429" s="144">
        <v>0</v>
      </c>
      <c r="AG429" s="144">
        <v>0</v>
      </c>
      <c r="AH429" s="144">
        <v>0</v>
      </c>
      <c r="AI429" s="144">
        <v>0</v>
      </c>
      <c r="AJ429" s="144">
        <v>0</v>
      </c>
      <c r="AK429" s="144">
        <v>0</v>
      </c>
      <c r="AL429" s="144">
        <v>0</v>
      </c>
      <c r="AM429" s="144">
        <v>0</v>
      </c>
      <c r="AN429" s="144">
        <v>0</v>
      </c>
      <c r="AO429" s="144">
        <v>0</v>
      </c>
      <c r="AP429" s="363">
        <v>0</v>
      </c>
      <c r="AQ429" s="144">
        <v>0</v>
      </c>
      <c r="AR429" s="144">
        <v>0</v>
      </c>
      <c r="AS429" s="144">
        <v>0</v>
      </c>
      <c r="AT429" s="144">
        <v>0</v>
      </c>
      <c r="AU429" s="144">
        <v>0</v>
      </c>
      <c r="AV429" s="144">
        <v>0</v>
      </c>
      <c r="AW429" s="144">
        <v>0</v>
      </c>
      <c r="AX429" s="144">
        <v>0</v>
      </c>
      <c r="AY429" s="144">
        <v>0</v>
      </c>
      <c r="AZ429" s="144">
        <v>0</v>
      </c>
      <c r="BA429" s="144">
        <v>0</v>
      </c>
      <c r="BB429" s="144">
        <v>0</v>
      </c>
      <c r="BC429" s="144">
        <v>2</v>
      </c>
      <c r="BD429" s="144">
        <v>2</v>
      </c>
      <c r="BE429" s="144">
        <v>2</v>
      </c>
      <c r="BF429" s="144">
        <v>2</v>
      </c>
      <c r="BG429" s="144">
        <v>2</v>
      </c>
      <c r="BH429" s="144">
        <v>2</v>
      </c>
      <c r="BI429" s="144">
        <v>2</v>
      </c>
      <c r="BJ429" s="144">
        <v>2</v>
      </c>
      <c r="BK429" s="144">
        <v>1</v>
      </c>
      <c r="BL429" s="144">
        <v>1</v>
      </c>
      <c r="BM429" s="144">
        <v>1</v>
      </c>
      <c r="BN429" s="144">
        <v>1</v>
      </c>
      <c r="BO429" s="144">
        <v>1</v>
      </c>
      <c r="BP429" s="144">
        <v>0</v>
      </c>
      <c r="BQ429" s="144">
        <v>0</v>
      </c>
      <c r="BR429" s="144">
        <v>0</v>
      </c>
      <c r="BS429" s="343">
        <v>0</v>
      </c>
      <c r="BT429" s="144">
        <v>0</v>
      </c>
      <c r="BU429" s="144">
        <v>0</v>
      </c>
      <c r="BV429" s="144">
        <v>0</v>
      </c>
      <c r="BW429" s="144">
        <v>0</v>
      </c>
      <c r="BX429" s="144">
        <v>0</v>
      </c>
      <c r="BY429" s="144">
        <v>0</v>
      </c>
      <c r="BZ429" s="144">
        <v>1</v>
      </c>
      <c r="CA429" s="329">
        <v>1</v>
      </c>
      <c r="CB429" s="144">
        <v>1</v>
      </c>
      <c r="CC429" s="329">
        <v>0</v>
      </c>
      <c r="CD429" s="329">
        <v>0</v>
      </c>
      <c r="CE429" s="329">
        <v>0</v>
      </c>
      <c r="CF429" s="329">
        <v>0</v>
      </c>
      <c r="CG429" s="144">
        <v>0</v>
      </c>
      <c r="CH429" s="144">
        <v>1</v>
      </c>
      <c r="CI429" s="329">
        <v>1</v>
      </c>
      <c r="CJ429" s="144">
        <v>1</v>
      </c>
      <c r="CK429" s="144">
        <v>1</v>
      </c>
      <c r="CL429" s="144">
        <v>1</v>
      </c>
      <c r="CM429" s="144">
        <v>1</v>
      </c>
      <c r="CN429" s="144">
        <v>1</v>
      </c>
      <c r="CO429" s="144">
        <v>1</v>
      </c>
      <c r="CP429" s="144">
        <v>0</v>
      </c>
      <c r="CQ429" s="144">
        <v>0</v>
      </c>
      <c r="CR429" s="144">
        <v>0</v>
      </c>
      <c r="CS429" s="144">
        <v>0</v>
      </c>
      <c r="CT429" s="144">
        <v>0</v>
      </c>
      <c r="CU429" s="144">
        <v>0</v>
      </c>
      <c r="CV429" s="144">
        <v>0</v>
      </c>
      <c r="CW429" s="144">
        <v>0</v>
      </c>
      <c r="CX429" s="144">
        <v>0</v>
      </c>
      <c r="CY429" s="144">
        <v>0</v>
      </c>
      <c r="CZ429" s="144">
        <v>0</v>
      </c>
      <c r="DA429" s="144">
        <v>0</v>
      </c>
      <c r="DB429" s="144">
        <v>0</v>
      </c>
      <c r="DC429" s="144">
        <v>0</v>
      </c>
      <c r="DD429" s="144">
        <v>1</v>
      </c>
      <c r="DE429" s="144">
        <v>1</v>
      </c>
      <c r="DF429" s="144">
        <v>1</v>
      </c>
      <c r="DG429" s="144">
        <v>1</v>
      </c>
      <c r="DH429" s="144">
        <v>1</v>
      </c>
      <c r="DI429" s="144">
        <v>1</v>
      </c>
      <c r="DJ429" s="144">
        <v>0</v>
      </c>
      <c r="DK429" s="144">
        <v>0</v>
      </c>
      <c r="DL429" s="144">
        <v>0</v>
      </c>
      <c r="DM429" s="144">
        <v>0</v>
      </c>
      <c r="DN429" s="144">
        <v>0</v>
      </c>
      <c r="DO429" s="144">
        <v>0</v>
      </c>
      <c r="DP429" s="144">
        <v>0</v>
      </c>
      <c r="DQ429" s="144">
        <v>0</v>
      </c>
      <c r="DR429" s="329">
        <v>0</v>
      </c>
      <c r="DS429" s="144">
        <v>0</v>
      </c>
      <c r="DT429" s="329"/>
      <c r="DU429" s="329"/>
      <c r="DV429" s="329"/>
      <c r="DW429" s="329"/>
      <c r="DX429" s="329">
        <v>1</v>
      </c>
      <c r="DY429" s="329">
        <v>1</v>
      </c>
      <c r="DZ429" s="329">
        <v>1</v>
      </c>
      <c r="EA429" s="329">
        <v>1</v>
      </c>
      <c r="EB429" s="329"/>
      <c r="EC429" s="329"/>
      <c r="ED429" s="329"/>
      <c r="EE429" s="329"/>
      <c r="EF429" s="329"/>
      <c r="EG429" s="329"/>
      <c r="EH429" s="329"/>
      <c r="EI429" s="329"/>
      <c r="EJ429" s="329"/>
      <c r="EK429" s="329"/>
      <c r="EL429" s="329"/>
      <c r="EM429" s="329"/>
      <c r="EN429" s="329"/>
      <c r="EP429" s="329"/>
      <c r="EQ429" s="329"/>
      <c r="ER429" s="329"/>
      <c r="ES429" s="329"/>
      <c r="ET429" s="329"/>
      <c r="EU429" s="381"/>
      <c r="EV429" s="329"/>
      <c r="EW429" s="329"/>
      <c r="EX429" s="329"/>
      <c r="EY429" s="329"/>
      <c r="EZ429" s="329"/>
      <c r="FA429" s="329"/>
      <c r="FB429" s="329"/>
      <c r="FC429" s="329"/>
      <c r="FD429" s="329"/>
      <c r="FE429" s="329"/>
      <c r="FF429" s="329"/>
      <c r="FG429" s="329"/>
      <c r="FH429" s="329"/>
      <c r="FI429" s="329"/>
      <c r="FJ429" s="329"/>
      <c r="FL429" s="329"/>
      <c r="FM429" s="329"/>
      <c r="FN429" s="144">
        <v>0</v>
      </c>
      <c r="FO429" s="144">
        <v>1</v>
      </c>
      <c r="FP429" s="144">
        <v>3</v>
      </c>
      <c r="FQ429" s="329">
        <v>2</v>
      </c>
      <c r="FR429" s="144">
        <v>2</v>
      </c>
      <c r="FS429" s="329">
        <v>2</v>
      </c>
      <c r="FT429" s="144">
        <v>2</v>
      </c>
      <c r="FU429" s="329">
        <v>1</v>
      </c>
      <c r="FV429" s="329">
        <v>1</v>
      </c>
      <c r="FW429" s="329">
        <v>1</v>
      </c>
      <c r="FX429" s="329">
        <v>0</v>
      </c>
      <c r="FY429" s="329">
        <v>0</v>
      </c>
      <c r="FZ429" s="329">
        <v>0</v>
      </c>
      <c r="GA429" s="329">
        <v>0</v>
      </c>
      <c r="GB429" s="329">
        <v>0</v>
      </c>
      <c r="GC429" s="329">
        <v>0</v>
      </c>
      <c r="GD429" s="329">
        <v>0</v>
      </c>
      <c r="GE429" s="329">
        <v>0</v>
      </c>
      <c r="GF429" s="329">
        <v>1</v>
      </c>
      <c r="GG429" s="329">
        <v>1</v>
      </c>
      <c r="GH429" s="329">
        <v>1</v>
      </c>
      <c r="GI429" s="329">
        <v>1</v>
      </c>
      <c r="GJ429" s="329">
        <v>1</v>
      </c>
      <c r="GK429" s="329">
        <v>1</v>
      </c>
      <c r="GL429" s="329">
        <v>1</v>
      </c>
      <c r="GM429" s="329">
        <v>1</v>
      </c>
      <c r="GN429" s="329">
        <v>1</v>
      </c>
      <c r="GO429" s="329">
        <v>1</v>
      </c>
      <c r="GP429" s="144">
        <v>1</v>
      </c>
      <c r="GQ429" s="329">
        <v>1</v>
      </c>
      <c r="GR429" s="329">
        <v>1</v>
      </c>
      <c r="GS429" s="329">
        <v>2</v>
      </c>
      <c r="GT429" s="329">
        <v>2</v>
      </c>
      <c r="GU429" s="329">
        <v>2</v>
      </c>
      <c r="GV429" s="144">
        <v>2</v>
      </c>
      <c r="GW429" s="144">
        <v>2</v>
      </c>
      <c r="GX429" s="144">
        <v>2</v>
      </c>
      <c r="GY429" s="144">
        <v>3</v>
      </c>
      <c r="GZ429" s="144">
        <v>3</v>
      </c>
      <c r="HA429" s="144">
        <v>3</v>
      </c>
      <c r="HB429" s="144">
        <v>3</v>
      </c>
      <c r="HC429" s="144">
        <v>3</v>
      </c>
      <c r="HD429" s="144">
        <v>1</v>
      </c>
      <c r="HE429" s="144">
        <v>1</v>
      </c>
      <c r="HF429" s="144">
        <v>1</v>
      </c>
      <c r="HG429" s="144">
        <v>2</v>
      </c>
      <c r="HH429" s="144">
        <v>2</v>
      </c>
      <c r="HI429" s="144">
        <v>2</v>
      </c>
      <c r="HJ429" s="144">
        <v>1</v>
      </c>
      <c r="HK429" s="144">
        <v>1</v>
      </c>
      <c r="HL429" s="144">
        <v>1</v>
      </c>
      <c r="HM429" s="144">
        <v>0</v>
      </c>
      <c r="HN429" s="144">
        <v>0</v>
      </c>
      <c r="HO429" s="144">
        <v>0</v>
      </c>
      <c r="HP429" s="144">
        <v>0</v>
      </c>
      <c r="HQ429" s="144">
        <v>0</v>
      </c>
      <c r="HR429" s="144">
        <v>0</v>
      </c>
      <c r="HS429" s="144">
        <v>0</v>
      </c>
      <c r="HT429" s="144">
        <v>0</v>
      </c>
      <c r="HU429" s="144">
        <v>1</v>
      </c>
      <c r="HV429" s="144">
        <v>1</v>
      </c>
      <c r="HW429" s="144">
        <v>1</v>
      </c>
      <c r="HX429" s="144">
        <v>1</v>
      </c>
      <c r="HY429" s="144">
        <v>1</v>
      </c>
      <c r="HZ429" s="144">
        <v>1</v>
      </c>
      <c r="IA429" s="144">
        <v>1</v>
      </c>
      <c r="IB429" s="144">
        <v>1</v>
      </c>
      <c r="IC429" s="144">
        <v>1</v>
      </c>
      <c r="ID429" s="144">
        <v>1</v>
      </c>
      <c r="IE429" s="144">
        <v>1</v>
      </c>
      <c r="IF429" s="144">
        <v>1</v>
      </c>
      <c r="IG429" s="144">
        <v>1</v>
      </c>
      <c r="IH429" s="144">
        <v>1</v>
      </c>
      <c r="II429" s="144">
        <v>1</v>
      </c>
      <c r="IJ429" s="144">
        <v>1</v>
      </c>
      <c r="IK429" s="144">
        <v>1</v>
      </c>
      <c r="IL429" s="144">
        <v>1</v>
      </c>
      <c r="IM429" s="144">
        <v>1</v>
      </c>
      <c r="IN429" s="341">
        <f t="shared" si="333"/>
        <v>0.5</v>
      </c>
      <c r="IO429" s="144">
        <v>0</v>
      </c>
      <c r="IP429" s="144">
        <v>0</v>
      </c>
      <c r="IQ429" s="144">
        <v>0</v>
      </c>
      <c r="IR429" s="144">
        <v>0</v>
      </c>
      <c r="IS429" s="144">
        <v>1</v>
      </c>
      <c r="IT429" s="144">
        <v>1</v>
      </c>
      <c r="IU429" s="144">
        <v>1</v>
      </c>
      <c r="IV429" s="144">
        <v>1</v>
      </c>
      <c r="IW429" s="144">
        <v>2</v>
      </c>
      <c r="IX429" s="144">
        <v>1</v>
      </c>
      <c r="IY429" s="144">
        <v>1</v>
      </c>
      <c r="IZ429" s="144">
        <v>1</v>
      </c>
      <c r="JA429" s="144">
        <v>1</v>
      </c>
      <c r="JB429" s="144">
        <v>1</v>
      </c>
      <c r="JC429" s="343">
        <f t="shared" si="334"/>
        <v>1</v>
      </c>
      <c r="JD429" s="144">
        <v>1</v>
      </c>
      <c r="JE429" s="144">
        <v>1</v>
      </c>
      <c r="JF429" s="362">
        <f t="shared" si="335"/>
        <v>1</v>
      </c>
      <c r="JG429" s="144">
        <v>1</v>
      </c>
      <c r="JH429" s="144">
        <v>2</v>
      </c>
      <c r="JI429" s="144">
        <v>2</v>
      </c>
      <c r="JJ429" s="144">
        <v>2</v>
      </c>
      <c r="JK429" s="144">
        <v>2</v>
      </c>
      <c r="JL429" s="144">
        <v>2</v>
      </c>
      <c r="JM429" s="144">
        <v>2</v>
      </c>
      <c r="JN429" s="341">
        <f t="shared" si="336"/>
        <v>2</v>
      </c>
      <c r="JO429" s="144">
        <v>2</v>
      </c>
      <c r="JP429" s="144">
        <v>2</v>
      </c>
      <c r="JQ429" s="144">
        <v>2</v>
      </c>
      <c r="JR429" s="144">
        <v>3</v>
      </c>
      <c r="JS429" s="144">
        <v>4</v>
      </c>
      <c r="JT429" s="144">
        <v>3</v>
      </c>
      <c r="JU429" s="144">
        <v>4</v>
      </c>
      <c r="JV429" s="341">
        <f t="shared" si="337"/>
        <v>4.5</v>
      </c>
      <c r="JW429" s="144">
        <v>5</v>
      </c>
      <c r="JX429" s="144">
        <v>6</v>
      </c>
      <c r="JY429" s="144">
        <v>5</v>
      </c>
      <c r="JZ429" s="144">
        <v>4</v>
      </c>
      <c r="KA429" s="144">
        <v>4</v>
      </c>
      <c r="KB429" s="144">
        <v>3</v>
      </c>
      <c r="KC429" s="144">
        <v>3</v>
      </c>
      <c r="KD429" s="144">
        <v>2</v>
      </c>
      <c r="KE429" s="144">
        <v>1</v>
      </c>
      <c r="KF429" s="144">
        <v>1</v>
      </c>
      <c r="KG429" s="144">
        <v>1</v>
      </c>
      <c r="KH429" s="144">
        <v>1</v>
      </c>
      <c r="KI429" s="144">
        <v>0</v>
      </c>
      <c r="KJ429" s="144">
        <v>0</v>
      </c>
      <c r="KK429" s="144">
        <v>0</v>
      </c>
      <c r="KL429" s="144">
        <v>0</v>
      </c>
      <c r="KM429" s="144">
        <v>1</v>
      </c>
      <c r="KN429" s="144">
        <v>1</v>
      </c>
      <c r="KO429" s="144">
        <v>1</v>
      </c>
      <c r="KP429" s="144">
        <v>2</v>
      </c>
      <c r="KQ429" s="144">
        <v>2</v>
      </c>
      <c r="KR429" s="144">
        <v>2</v>
      </c>
      <c r="KS429" s="144">
        <v>2</v>
      </c>
      <c r="KT429" s="144">
        <v>2</v>
      </c>
      <c r="KU429" s="144">
        <v>2</v>
      </c>
      <c r="KV429" s="144">
        <v>2</v>
      </c>
      <c r="KW429" s="144">
        <v>2</v>
      </c>
      <c r="KX429" s="144">
        <v>2</v>
      </c>
      <c r="KY429" s="144">
        <v>2</v>
      </c>
      <c r="KZ429" s="144">
        <v>2</v>
      </c>
      <c r="LA429" s="144">
        <v>2</v>
      </c>
      <c r="LB429" s="144">
        <v>2</v>
      </c>
      <c r="LC429" s="144">
        <v>1</v>
      </c>
      <c r="LD429" s="144">
        <v>1</v>
      </c>
      <c r="LE429" s="144">
        <v>1</v>
      </c>
      <c r="LF429" s="144">
        <v>1</v>
      </c>
      <c r="LG429" s="144">
        <v>1</v>
      </c>
      <c r="LH429" s="144">
        <v>1</v>
      </c>
      <c r="LI429" s="144">
        <v>0</v>
      </c>
      <c r="LJ429" s="144">
        <v>0</v>
      </c>
      <c r="LK429" s="144">
        <v>0</v>
      </c>
      <c r="LL429" s="144">
        <v>0</v>
      </c>
      <c r="LM429" s="144">
        <v>0</v>
      </c>
      <c r="LN429" s="144">
        <v>0</v>
      </c>
      <c r="LO429" s="144">
        <v>0</v>
      </c>
      <c r="LP429" s="144">
        <v>0</v>
      </c>
      <c r="LQ429" s="144">
        <v>0</v>
      </c>
      <c r="LR429" s="144">
        <v>0</v>
      </c>
      <c r="LS429" s="144">
        <v>0</v>
      </c>
      <c r="LT429" s="144">
        <v>0</v>
      </c>
      <c r="LU429" s="144">
        <v>0</v>
      </c>
      <c r="LV429" s="144">
        <v>0</v>
      </c>
      <c r="LW429" s="144">
        <v>0</v>
      </c>
      <c r="LX429" s="144">
        <v>0</v>
      </c>
      <c r="LY429" s="144">
        <v>0</v>
      </c>
      <c r="LZ429" s="144">
        <v>0</v>
      </c>
      <c r="MA429" s="144">
        <v>0</v>
      </c>
      <c r="MB429" s="144">
        <v>1</v>
      </c>
      <c r="MC429" s="473">
        <v>1</v>
      </c>
      <c r="MD429" s="144">
        <v>1</v>
      </c>
      <c r="ME429" s="144">
        <v>1</v>
      </c>
      <c r="MF429" s="144">
        <v>1</v>
      </c>
      <c r="MG429" s="144">
        <v>1</v>
      </c>
      <c r="MH429" s="144">
        <v>0</v>
      </c>
      <c r="MI429" s="144">
        <v>0</v>
      </c>
      <c r="MJ429" s="144">
        <v>0</v>
      </c>
      <c r="MK429" s="144">
        <v>0</v>
      </c>
      <c r="ML429" s="144">
        <v>0</v>
      </c>
      <c r="MM429" s="144">
        <v>0</v>
      </c>
      <c r="MN429" s="144">
        <v>0</v>
      </c>
      <c r="MO429" s="144">
        <v>0</v>
      </c>
      <c r="MP429" s="144">
        <v>0</v>
      </c>
      <c r="MQ429" s="144">
        <v>0</v>
      </c>
      <c r="MR429" s="144">
        <v>0</v>
      </c>
      <c r="MS429" s="144">
        <v>0</v>
      </c>
      <c r="MT429" s="144">
        <v>0</v>
      </c>
      <c r="MU429" s="144">
        <v>0</v>
      </c>
      <c r="MV429" s="144">
        <v>0</v>
      </c>
      <c r="MW429" s="144">
        <v>0</v>
      </c>
      <c r="MX429" s="144">
        <v>0</v>
      </c>
      <c r="MY429" s="144">
        <v>0</v>
      </c>
      <c r="MZ429" s="144">
        <v>0</v>
      </c>
      <c r="NA429" s="144">
        <v>0</v>
      </c>
      <c r="NB429" s="144">
        <v>0</v>
      </c>
      <c r="NC429" s="144">
        <v>0</v>
      </c>
      <c r="ND429" s="144">
        <v>0</v>
      </c>
      <c r="NE429" s="144">
        <v>0</v>
      </c>
      <c r="NF429" s="144">
        <v>0</v>
      </c>
      <c r="NG429" s="144">
        <v>0</v>
      </c>
      <c r="NH429" s="144">
        <v>0</v>
      </c>
      <c r="NI429" s="144">
        <v>0</v>
      </c>
      <c r="NJ429" s="144">
        <v>0</v>
      </c>
      <c r="NK429" s="144">
        <v>0</v>
      </c>
      <c r="NL429" s="144">
        <v>0</v>
      </c>
      <c r="NM429" s="144">
        <v>0</v>
      </c>
      <c r="NN429" s="144">
        <v>0</v>
      </c>
      <c r="NO429" s="144">
        <v>0</v>
      </c>
      <c r="NP429" s="144">
        <v>0</v>
      </c>
      <c r="NQ429" s="144">
        <v>0</v>
      </c>
      <c r="NR429" s="144">
        <v>0</v>
      </c>
      <c r="NS429" s="144">
        <v>0</v>
      </c>
      <c r="NT429" s="144">
        <v>0</v>
      </c>
      <c r="NU429" s="144">
        <v>0</v>
      </c>
      <c r="NV429" s="144">
        <v>0</v>
      </c>
      <c r="NW429" s="144">
        <v>0</v>
      </c>
      <c r="NX429" s="144">
        <v>0</v>
      </c>
      <c r="NY429" s="144">
        <v>0</v>
      </c>
      <c r="NZ429" s="144">
        <v>0</v>
      </c>
      <c r="OA429" s="144">
        <v>0</v>
      </c>
      <c r="OB429" s="144">
        <v>0</v>
      </c>
      <c r="OC429" s="144">
        <v>0</v>
      </c>
      <c r="OD429" s="144">
        <v>0</v>
      </c>
      <c r="OE429" s="144">
        <v>0</v>
      </c>
      <c r="OF429" s="144">
        <v>0</v>
      </c>
      <c r="OG429" s="144">
        <v>0</v>
      </c>
      <c r="OH429" s="144">
        <v>0</v>
      </c>
      <c r="OI429" s="144">
        <v>0</v>
      </c>
      <c r="OJ429" s="144">
        <v>0</v>
      </c>
      <c r="OK429" s="144">
        <v>0</v>
      </c>
      <c r="OL429" s="144">
        <v>1</v>
      </c>
      <c r="OM429" s="144">
        <v>1</v>
      </c>
      <c r="ON429" s="144">
        <v>1</v>
      </c>
      <c r="OO429" s="144">
        <v>1</v>
      </c>
      <c r="OP429" s="144">
        <v>0</v>
      </c>
      <c r="OQ429" s="144">
        <v>0</v>
      </c>
      <c r="OR429" s="144">
        <v>0</v>
      </c>
      <c r="OS429" s="471">
        <v>0</v>
      </c>
      <c r="OT429" s="144">
        <v>0</v>
      </c>
      <c r="OU429" s="144">
        <v>0</v>
      </c>
      <c r="OV429" s="144">
        <v>0</v>
      </c>
      <c r="OW429" s="144">
        <v>0</v>
      </c>
      <c r="OX429" s="473"/>
      <c r="OY429" s="473"/>
      <c r="OZ429" s="473"/>
    </row>
    <row r="430" spans="1:420" s="144" customFormat="1" x14ac:dyDescent="0.2">
      <c r="A430" s="55"/>
      <c r="B430" s="318">
        <v>19</v>
      </c>
      <c r="C430" s="319">
        <f t="shared" ca="1" si="332"/>
        <v>0</v>
      </c>
      <c r="D430" s="322"/>
      <c r="E430" s="322"/>
      <c r="F430" s="322"/>
      <c r="G430" s="144">
        <v>0</v>
      </c>
      <c r="H430" s="144">
        <v>0</v>
      </c>
      <c r="I430" s="343">
        <v>0</v>
      </c>
      <c r="J430" s="144">
        <v>0</v>
      </c>
      <c r="K430" s="144">
        <v>0</v>
      </c>
      <c r="L430" s="144">
        <v>0</v>
      </c>
      <c r="M430" s="144">
        <v>0</v>
      </c>
      <c r="N430" s="144">
        <v>0</v>
      </c>
      <c r="O430" s="144">
        <v>0</v>
      </c>
      <c r="P430" s="144">
        <v>0</v>
      </c>
      <c r="Q430" s="144">
        <v>0</v>
      </c>
      <c r="R430" s="144">
        <v>1</v>
      </c>
      <c r="S430" s="144">
        <v>0</v>
      </c>
      <c r="T430" s="144">
        <v>0</v>
      </c>
      <c r="U430" s="144">
        <v>0</v>
      </c>
      <c r="V430" s="144">
        <v>0</v>
      </c>
      <c r="W430" s="144">
        <v>0</v>
      </c>
      <c r="X430" s="144">
        <v>0</v>
      </c>
      <c r="Y430" s="144">
        <v>0</v>
      </c>
      <c r="Z430" s="144">
        <v>0</v>
      </c>
      <c r="AA430" s="144">
        <v>0</v>
      </c>
      <c r="AB430" s="144">
        <v>0</v>
      </c>
      <c r="AC430" s="144">
        <v>0</v>
      </c>
      <c r="AD430" s="144">
        <v>0</v>
      </c>
      <c r="AE430" s="144">
        <v>0</v>
      </c>
      <c r="AF430" s="144">
        <v>0</v>
      </c>
      <c r="AG430" s="144">
        <v>0</v>
      </c>
      <c r="AH430" s="144">
        <v>0</v>
      </c>
      <c r="AI430" s="144">
        <v>0</v>
      </c>
      <c r="AJ430" s="144">
        <v>0</v>
      </c>
      <c r="AK430" s="144">
        <v>0</v>
      </c>
      <c r="AL430" s="144">
        <v>0</v>
      </c>
      <c r="AM430" s="144">
        <v>0</v>
      </c>
      <c r="AN430" s="144">
        <v>0</v>
      </c>
      <c r="AO430" s="144">
        <v>0</v>
      </c>
      <c r="AP430" s="363">
        <v>0</v>
      </c>
      <c r="AQ430" s="144">
        <v>0</v>
      </c>
      <c r="AR430" s="144">
        <v>0</v>
      </c>
      <c r="AS430" s="144">
        <v>0</v>
      </c>
      <c r="AT430" s="144">
        <v>0</v>
      </c>
      <c r="AU430" s="144">
        <v>0</v>
      </c>
      <c r="AV430" s="144">
        <v>0</v>
      </c>
      <c r="AW430" s="144">
        <v>0</v>
      </c>
      <c r="AX430" s="144">
        <v>0</v>
      </c>
      <c r="AY430" s="144">
        <v>0</v>
      </c>
      <c r="AZ430" s="144">
        <v>0</v>
      </c>
      <c r="BA430" s="144">
        <v>0</v>
      </c>
      <c r="BB430" s="144">
        <v>0</v>
      </c>
      <c r="BC430" s="144">
        <v>0</v>
      </c>
      <c r="BD430" s="144">
        <v>0</v>
      </c>
      <c r="BE430" s="144">
        <v>0</v>
      </c>
      <c r="BF430" s="144">
        <v>0</v>
      </c>
      <c r="BG430" s="144">
        <v>0</v>
      </c>
      <c r="BH430" s="144">
        <v>0</v>
      </c>
      <c r="BI430" s="144">
        <v>0</v>
      </c>
      <c r="BJ430" s="144">
        <v>0</v>
      </c>
      <c r="BK430" s="144">
        <v>1</v>
      </c>
      <c r="BL430" s="144">
        <v>1</v>
      </c>
      <c r="BM430" s="144">
        <v>1</v>
      </c>
      <c r="BN430" s="144">
        <v>1</v>
      </c>
      <c r="BO430" s="144">
        <v>1</v>
      </c>
      <c r="BP430" s="144">
        <v>1</v>
      </c>
      <c r="BQ430" s="144">
        <v>1</v>
      </c>
      <c r="BR430" s="144">
        <v>1</v>
      </c>
      <c r="BS430" s="343">
        <v>1</v>
      </c>
      <c r="BT430" s="144">
        <v>1</v>
      </c>
      <c r="BU430" s="144">
        <v>1</v>
      </c>
      <c r="BV430" s="144">
        <v>1</v>
      </c>
      <c r="BW430" s="144">
        <v>1</v>
      </c>
      <c r="BX430" s="144">
        <v>1</v>
      </c>
      <c r="BY430" s="144">
        <v>1</v>
      </c>
      <c r="BZ430" s="144">
        <v>1</v>
      </c>
      <c r="CA430" s="329">
        <v>1</v>
      </c>
      <c r="CB430" s="144">
        <v>1</v>
      </c>
      <c r="CC430" s="329">
        <v>1</v>
      </c>
      <c r="CD430" s="329">
        <v>1</v>
      </c>
      <c r="CE430" s="329">
        <v>0</v>
      </c>
      <c r="CF430" s="329">
        <v>0</v>
      </c>
      <c r="CG430" s="144">
        <v>0</v>
      </c>
      <c r="CH430" s="144">
        <v>0</v>
      </c>
      <c r="CI430" s="329">
        <v>0</v>
      </c>
      <c r="CJ430" s="144">
        <v>0</v>
      </c>
      <c r="CK430" s="144">
        <v>0</v>
      </c>
      <c r="CL430" s="144">
        <v>0</v>
      </c>
      <c r="CM430" s="144">
        <v>0</v>
      </c>
      <c r="CN430" s="144">
        <v>0</v>
      </c>
      <c r="CO430" s="144">
        <v>0</v>
      </c>
      <c r="CP430" s="144">
        <v>0</v>
      </c>
      <c r="CQ430" s="144">
        <v>0</v>
      </c>
      <c r="CR430" s="144">
        <v>0</v>
      </c>
      <c r="CS430" s="144">
        <v>0</v>
      </c>
      <c r="CT430" s="144">
        <v>0</v>
      </c>
      <c r="CU430" s="144">
        <v>0</v>
      </c>
      <c r="CV430" s="144">
        <v>0</v>
      </c>
      <c r="CW430" s="144">
        <v>0</v>
      </c>
      <c r="CX430" s="144">
        <v>0</v>
      </c>
      <c r="CY430" s="144">
        <v>0</v>
      </c>
      <c r="CZ430" s="144">
        <v>0</v>
      </c>
      <c r="DA430" s="144">
        <v>0</v>
      </c>
      <c r="DB430" s="144">
        <v>0</v>
      </c>
      <c r="DC430" s="144">
        <v>0</v>
      </c>
      <c r="DD430" s="144">
        <v>0</v>
      </c>
      <c r="DE430" s="144">
        <v>0</v>
      </c>
      <c r="DF430" s="144">
        <v>0</v>
      </c>
      <c r="DG430" s="144">
        <v>0</v>
      </c>
      <c r="DH430" s="144">
        <v>0</v>
      </c>
      <c r="DI430" s="144">
        <v>0</v>
      </c>
      <c r="DJ430" s="144">
        <v>0</v>
      </c>
      <c r="DK430" s="144">
        <v>0</v>
      </c>
      <c r="DL430" s="144">
        <v>0</v>
      </c>
      <c r="DM430" s="144">
        <v>0</v>
      </c>
      <c r="DN430" s="144">
        <v>0</v>
      </c>
      <c r="DO430" s="144">
        <v>0</v>
      </c>
      <c r="DP430" s="144">
        <v>0</v>
      </c>
      <c r="DQ430" s="144">
        <v>0</v>
      </c>
      <c r="DR430" s="329">
        <v>0</v>
      </c>
      <c r="DS430" s="144">
        <v>0</v>
      </c>
      <c r="DT430" s="329"/>
      <c r="DU430" s="329"/>
      <c r="DV430" s="329"/>
      <c r="DW430" s="329"/>
      <c r="DX430" s="329"/>
      <c r="DY430" s="329"/>
      <c r="DZ430" s="329"/>
      <c r="EA430" s="329"/>
      <c r="EB430" s="329"/>
      <c r="EC430" s="329"/>
      <c r="ED430" s="329"/>
      <c r="EE430" s="329"/>
      <c r="EF430" s="329"/>
      <c r="EG430" s="329"/>
      <c r="EH430" s="329"/>
      <c r="EI430" s="329"/>
      <c r="EJ430" s="329"/>
      <c r="EK430" s="329"/>
      <c r="EL430" s="329"/>
      <c r="EM430" s="329"/>
      <c r="EN430" s="329"/>
      <c r="ER430" s="329"/>
      <c r="ES430" s="329"/>
      <c r="ET430" s="329"/>
      <c r="EU430" s="381"/>
      <c r="EV430" s="329"/>
      <c r="EW430" s="329"/>
      <c r="EX430" s="329"/>
      <c r="EY430" s="329"/>
      <c r="EZ430" s="329"/>
      <c r="FA430" s="329"/>
      <c r="FB430" s="329"/>
      <c r="FC430" s="329"/>
      <c r="FD430" s="329"/>
      <c r="FE430" s="329"/>
      <c r="FF430" s="329"/>
      <c r="FG430" s="329"/>
      <c r="FH430" s="329"/>
      <c r="FI430" s="329"/>
      <c r="FJ430" s="329"/>
      <c r="FL430" s="329"/>
      <c r="FM430" s="329"/>
      <c r="FN430" s="144">
        <v>0</v>
      </c>
      <c r="FQ430" s="329">
        <v>0</v>
      </c>
      <c r="FR430" s="144">
        <v>0</v>
      </c>
      <c r="FS430" s="329">
        <v>0</v>
      </c>
      <c r="FT430" s="144">
        <v>0</v>
      </c>
      <c r="FU430" s="329">
        <v>0</v>
      </c>
      <c r="FV430" s="329">
        <v>0</v>
      </c>
      <c r="FW430" s="329">
        <v>0</v>
      </c>
      <c r="FX430" s="329">
        <v>0</v>
      </c>
      <c r="FY430" s="329">
        <v>0</v>
      </c>
      <c r="FZ430" s="329">
        <v>0</v>
      </c>
      <c r="GA430" s="329">
        <v>0</v>
      </c>
      <c r="GB430" s="329">
        <v>0</v>
      </c>
      <c r="GC430" s="329">
        <v>0</v>
      </c>
      <c r="GD430" s="329">
        <v>0</v>
      </c>
      <c r="GE430" s="329">
        <v>0</v>
      </c>
      <c r="GF430" s="329">
        <v>0</v>
      </c>
      <c r="GG430" s="329">
        <v>0</v>
      </c>
      <c r="GH430" s="329">
        <v>0</v>
      </c>
      <c r="GI430" s="329">
        <v>0</v>
      </c>
      <c r="GJ430" s="329">
        <v>0</v>
      </c>
      <c r="GK430" s="329">
        <v>0</v>
      </c>
      <c r="GL430" s="329">
        <v>0</v>
      </c>
      <c r="GM430" s="329">
        <v>0</v>
      </c>
      <c r="GN430" s="329">
        <v>0</v>
      </c>
      <c r="GO430" s="329">
        <v>0</v>
      </c>
      <c r="GP430" s="144">
        <v>0</v>
      </c>
      <c r="GQ430" s="144">
        <v>0</v>
      </c>
      <c r="GR430" s="144">
        <v>0</v>
      </c>
      <c r="GS430" s="329">
        <v>0</v>
      </c>
      <c r="GT430" s="329">
        <v>0</v>
      </c>
      <c r="GU430" s="329">
        <v>0</v>
      </c>
      <c r="GV430" s="144">
        <v>0</v>
      </c>
      <c r="GW430" s="144">
        <v>0</v>
      </c>
      <c r="GX430" s="144">
        <v>0</v>
      </c>
      <c r="GY430" s="144">
        <v>0</v>
      </c>
      <c r="GZ430" s="144">
        <v>0</v>
      </c>
      <c r="HA430" s="144">
        <v>0</v>
      </c>
      <c r="HB430" s="144">
        <v>0</v>
      </c>
      <c r="HC430" s="144">
        <v>0</v>
      </c>
      <c r="HD430" s="144">
        <v>0</v>
      </c>
      <c r="HE430" s="144">
        <v>0</v>
      </c>
      <c r="HF430" s="144">
        <v>0</v>
      </c>
      <c r="HG430" s="144">
        <v>0</v>
      </c>
      <c r="HH430" s="144">
        <v>0</v>
      </c>
      <c r="HI430" s="144">
        <v>0</v>
      </c>
      <c r="HJ430" s="144">
        <v>0</v>
      </c>
      <c r="HK430" s="144">
        <v>0</v>
      </c>
      <c r="HL430" s="144">
        <v>0</v>
      </c>
      <c r="HM430" s="144">
        <v>0</v>
      </c>
      <c r="HN430" s="144">
        <v>0</v>
      </c>
      <c r="HO430" s="144">
        <v>0</v>
      </c>
      <c r="HP430" s="144">
        <v>0</v>
      </c>
      <c r="HQ430" s="144">
        <v>0</v>
      </c>
      <c r="HR430" s="144">
        <v>0</v>
      </c>
      <c r="HS430" s="144">
        <v>0</v>
      </c>
      <c r="HT430" s="144">
        <v>0</v>
      </c>
      <c r="HU430" s="144">
        <v>0</v>
      </c>
      <c r="HV430" s="144">
        <v>0</v>
      </c>
      <c r="HW430" s="144">
        <v>0</v>
      </c>
      <c r="HX430" s="144">
        <v>0</v>
      </c>
      <c r="HY430" s="144">
        <v>0</v>
      </c>
      <c r="HZ430" s="144">
        <v>0</v>
      </c>
      <c r="IA430" s="144">
        <v>0</v>
      </c>
      <c r="IB430" s="144">
        <v>0</v>
      </c>
      <c r="IC430" s="144">
        <v>0</v>
      </c>
      <c r="ID430" s="144">
        <v>0</v>
      </c>
      <c r="IE430" s="144">
        <v>0</v>
      </c>
      <c r="IF430" s="144">
        <v>0</v>
      </c>
      <c r="IG430" s="144">
        <v>0</v>
      </c>
      <c r="IH430" s="144">
        <v>0</v>
      </c>
      <c r="II430" s="144">
        <v>0</v>
      </c>
      <c r="IJ430" s="144">
        <v>0</v>
      </c>
      <c r="IK430" s="144">
        <v>0</v>
      </c>
      <c r="IL430" s="144">
        <v>0</v>
      </c>
      <c r="IM430" s="144">
        <v>0</v>
      </c>
      <c r="IN430" s="341">
        <f t="shared" si="333"/>
        <v>0</v>
      </c>
      <c r="IO430" s="144">
        <v>0</v>
      </c>
      <c r="IP430" s="144">
        <v>0</v>
      </c>
      <c r="IQ430" s="144">
        <v>0</v>
      </c>
      <c r="IR430" s="144">
        <v>0</v>
      </c>
      <c r="IS430" s="144">
        <v>0</v>
      </c>
      <c r="IT430" s="144">
        <v>0</v>
      </c>
      <c r="IU430" s="144">
        <v>0</v>
      </c>
      <c r="IV430" s="144">
        <v>0</v>
      </c>
      <c r="IW430" s="144">
        <v>0</v>
      </c>
      <c r="IX430" s="144">
        <v>0</v>
      </c>
      <c r="IY430" s="144">
        <v>0</v>
      </c>
      <c r="IZ430" s="144">
        <v>0</v>
      </c>
      <c r="JA430" s="144">
        <v>0</v>
      </c>
      <c r="JB430" s="144">
        <v>0</v>
      </c>
      <c r="JC430" s="343">
        <f t="shared" si="334"/>
        <v>0</v>
      </c>
      <c r="JD430" s="144">
        <v>0</v>
      </c>
      <c r="JE430" s="144">
        <v>0</v>
      </c>
      <c r="JF430" s="362">
        <f t="shared" si="335"/>
        <v>0</v>
      </c>
      <c r="JG430" s="144">
        <v>0</v>
      </c>
      <c r="JH430" s="144">
        <v>0</v>
      </c>
      <c r="JI430" s="144">
        <v>0</v>
      </c>
      <c r="JJ430" s="144">
        <v>0</v>
      </c>
      <c r="JK430" s="144">
        <v>0</v>
      </c>
      <c r="JL430" s="144">
        <v>0</v>
      </c>
      <c r="JM430" s="144">
        <v>0</v>
      </c>
      <c r="JN430" s="341">
        <f t="shared" si="336"/>
        <v>0</v>
      </c>
      <c r="JO430" s="144">
        <v>0</v>
      </c>
      <c r="JP430" s="144">
        <v>0</v>
      </c>
      <c r="JQ430" s="144">
        <v>0</v>
      </c>
      <c r="JR430" s="144">
        <v>0</v>
      </c>
      <c r="JS430" s="144">
        <v>0</v>
      </c>
      <c r="JT430" s="144">
        <v>0</v>
      </c>
      <c r="JU430" s="144">
        <v>0</v>
      </c>
      <c r="JV430" s="341">
        <f t="shared" si="337"/>
        <v>0</v>
      </c>
      <c r="JW430" s="144">
        <v>0</v>
      </c>
      <c r="JX430" s="144">
        <v>0</v>
      </c>
      <c r="JY430" s="144">
        <v>0</v>
      </c>
      <c r="JZ430" s="144">
        <v>0</v>
      </c>
      <c r="KA430" s="144">
        <v>0</v>
      </c>
      <c r="KB430" s="144">
        <v>0</v>
      </c>
      <c r="KC430" s="144">
        <v>0</v>
      </c>
      <c r="KD430" s="144">
        <v>0</v>
      </c>
      <c r="KE430" s="144">
        <v>0</v>
      </c>
      <c r="KF430" s="144">
        <v>0</v>
      </c>
      <c r="KG430" s="144">
        <v>0</v>
      </c>
      <c r="KH430" s="144">
        <v>0</v>
      </c>
      <c r="KI430" s="144">
        <v>0</v>
      </c>
      <c r="KJ430" s="144">
        <v>0</v>
      </c>
      <c r="KK430" s="144">
        <v>0</v>
      </c>
      <c r="KL430" s="144">
        <v>0</v>
      </c>
      <c r="KM430" s="144">
        <v>0</v>
      </c>
      <c r="KN430" s="144">
        <v>0</v>
      </c>
      <c r="KO430" s="144">
        <v>0</v>
      </c>
      <c r="KP430" s="144">
        <v>0</v>
      </c>
      <c r="KQ430" s="144">
        <v>0</v>
      </c>
      <c r="KR430" s="144">
        <v>0</v>
      </c>
      <c r="KS430" s="144">
        <v>0</v>
      </c>
      <c r="KT430" s="144">
        <v>0</v>
      </c>
      <c r="KU430" s="144">
        <v>0</v>
      </c>
      <c r="KV430" s="144">
        <v>0</v>
      </c>
      <c r="KW430" s="144">
        <v>0</v>
      </c>
      <c r="KX430" s="144">
        <v>0</v>
      </c>
      <c r="KY430" s="144">
        <v>0</v>
      </c>
      <c r="KZ430" s="379">
        <v>0</v>
      </c>
      <c r="LA430" s="379">
        <v>0</v>
      </c>
      <c r="LB430" s="379">
        <v>0</v>
      </c>
      <c r="LC430" s="379">
        <v>0</v>
      </c>
      <c r="LD430" s="379">
        <v>0</v>
      </c>
      <c r="LE430" s="379">
        <v>0</v>
      </c>
      <c r="LF430" s="379">
        <v>0</v>
      </c>
      <c r="LG430" s="379">
        <v>0</v>
      </c>
      <c r="LH430" s="379">
        <v>0</v>
      </c>
      <c r="LI430" s="379">
        <v>0</v>
      </c>
      <c r="LJ430" s="144">
        <v>0</v>
      </c>
      <c r="LK430" s="144">
        <v>0</v>
      </c>
      <c r="LL430" s="144">
        <v>0</v>
      </c>
      <c r="LM430" s="144">
        <v>0</v>
      </c>
      <c r="LN430" s="144">
        <v>0</v>
      </c>
      <c r="LO430" s="144">
        <v>0</v>
      </c>
      <c r="LP430" s="144">
        <v>0</v>
      </c>
      <c r="LQ430" s="144">
        <v>0</v>
      </c>
      <c r="LR430" s="144">
        <v>0</v>
      </c>
      <c r="LS430" s="144">
        <v>0</v>
      </c>
      <c r="LT430" s="144">
        <v>0</v>
      </c>
      <c r="LU430" s="144">
        <v>0</v>
      </c>
      <c r="LV430" s="144">
        <v>0</v>
      </c>
      <c r="LW430" s="144">
        <v>0</v>
      </c>
      <c r="LX430" s="144">
        <v>0</v>
      </c>
      <c r="LY430" s="144">
        <v>0</v>
      </c>
      <c r="LZ430" s="144">
        <v>0</v>
      </c>
      <c r="MA430" s="144">
        <v>0</v>
      </c>
      <c r="MB430" s="144">
        <v>0</v>
      </c>
      <c r="MC430" s="473">
        <v>0</v>
      </c>
      <c r="MD430" s="144">
        <v>0</v>
      </c>
      <c r="ME430" s="144">
        <v>0</v>
      </c>
      <c r="MF430" s="144">
        <v>0</v>
      </c>
      <c r="MG430" s="144">
        <v>0</v>
      </c>
      <c r="MH430" s="144">
        <v>0</v>
      </c>
      <c r="MI430" s="144">
        <v>0</v>
      </c>
      <c r="MJ430" s="144">
        <v>0</v>
      </c>
      <c r="MK430" s="144">
        <v>0</v>
      </c>
      <c r="ML430" s="144">
        <v>0</v>
      </c>
      <c r="MM430" s="144">
        <v>0</v>
      </c>
      <c r="MN430" s="144">
        <v>0</v>
      </c>
      <c r="MO430" s="144">
        <v>0</v>
      </c>
      <c r="MP430" s="144">
        <v>0</v>
      </c>
      <c r="MQ430" s="144">
        <v>0</v>
      </c>
      <c r="MR430" s="144">
        <v>0</v>
      </c>
      <c r="MS430" s="144">
        <v>0</v>
      </c>
      <c r="MT430" s="144">
        <v>0</v>
      </c>
      <c r="MU430" s="144">
        <v>0</v>
      </c>
      <c r="MV430" s="144">
        <v>0</v>
      </c>
      <c r="MW430" s="144">
        <v>0</v>
      </c>
      <c r="MX430" s="144">
        <v>0</v>
      </c>
      <c r="MY430" s="144">
        <v>0</v>
      </c>
      <c r="MZ430" s="144">
        <v>0</v>
      </c>
      <c r="NA430" s="144">
        <v>0</v>
      </c>
      <c r="NB430" s="144">
        <v>0</v>
      </c>
      <c r="NC430" s="144">
        <v>0</v>
      </c>
      <c r="ND430" s="144">
        <v>0</v>
      </c>
      <c r="NE430" s="144">
        <v>0</v>
      </c>
      <c r="NF430" s="144">
        <v>0</v>
      </c>
      <c r="NG430" s="144">
        <v>0</v>
      </c>
      <c r="NH430" s="144">
        <v>0</v>
      </c>
      <c r="NI430" s="144">
        <v>0</v>
      </c>
      <c r="NJ430" s="144">
        <v>0</v>
      </c>
      <c r="NK430" s="144">
        <v>0</v>
      </c>
      <c r="NL430" s="144">
        <v>0</v>
      </c>
      <c r="NM430" s="144">
        <v>0</v>
      </c>
      <c r="NN430" s="144">
        <v>0</v>
      </c>
      <c r="NO430" s="144">
        <v>0</v>
      </c>
      <c r="NP430" s="144">
        <v>0</v>
      </c>
      <c r="NQ430" s="144">
        <v>0</v>
      </c>
      <c r="NR430" s="144">
        <v>0</v>
      </c>
      <c r="NS430" s="144">
        <v>0</v>
      </c>
      <c r="NT430" s="144">
        <v>0</v>
      </c>
      <c r="NU430" s="144">
        <v>0</v>
      </c>
      <c r="NV430" s="144">
        <v>0</v>
      </c>
      <c r="NW430" s="144">
        <v>0</v>
      </c>
      <c r="NX430" s="144">
        <v>0</v>
      </c>
      <c r="NY430" s="144">
        <v>0</v>
      </c>
      <c r="NZ430" s="144">
        <v>0</v>
      </c>
      <c r="OA430" s="144">
        <v>0</v>
      </c>
      <c r="OB430" s="144">
        <v>0</v>
      </c>
      <c r="OC430" s="144">
        <v>0</v>
      </c>
      <c r="OD430" s="144">
        <v>0</v>
      </c>
      <c r="OE430" s="144">
        <v>0</v>
      </c>
      <c r="OF430" s="144">
        <v>0</v>
      </c>
      <c r="OG430" s="144">
        <v>0</v>
      </c>
      <c r="OH430" s="144">
        <v>0</v>
      </c>
      <c r="OI430" s="144">
        <v>0</v>
      </c>
      <c r="OJ430" s="144">
        <v>0</v>
      </c>
      <c r="OK430" s="144">
        <v>0</v>
      </c>
      <c r="OL430" s="144">
        <v>0</v>
      </c>
      <c r="OM430" s="144">
        <v>0</v>
      </c>
      <c r="ON430" s="144">
        <v>0</v>
      </c>
      <c r="OO430" s="144">
        <v>0</v>
      </c>
      <c r="OP430" s="144">
        <v>0</v>
      </c>
      <c r="OQ430" s="144">
        <v>0</v>
      </c>
      <c r="OR430" s="144">
        <v>0</v>
      </c>
      <c r="OS430" s="471">
        <v>0</v>
      </c>
      <c r="OT430" s="144">
        <v>0</v>
      </c>
      <c r="OU430" s="144">
        <v>0</v>
      </c>
      <c r="OV430" s="144">
        <v>0</v>
      </c>
      <c r="OW430" s="144">
        <v>0</v>
      </c>
      <c r="OX430" s="473"/>
      <c r="OY430" s="473"/>
      <c r="OZ430" s="473"/>
    </row>
    <row r="431" spans="1:420" s="144" customFormat="1" x14ac:dyDescent="0.2">
      <c r="A431" s="318"/>
      <c r="B431" s="318">
        <v>20</v>
      </c>
      <c r="C431" s="319">
        <f t="shared" ca="1" si="332"/>
        <v>0</v>
      </c>
      <c r="D431" s="322"/>
      <c r="E431" s="322"/>
      <c r="F431" s="322"/>
      <c r="G431" s="144">
        <v>0</v>
      </c>
      <c r="H431" s="144">
        <v>0</v>
      </c>
      <c r="I431" s="343">
        <v>0</v>
      </c>
      <c r="J431" s="144">
        <v>0</v>
      </c>
      <c r="K431" s="144">
        <v>0</v>
      </c>
      <c r="L431" s="144">
        <v>0</v>
      </c>
      <c r="M431" s="144">
        <v>0</v>
      </c>
      <c r="N431" s="144">
        <v>0</v>
      </c>
      <c r="O431" s="144">
        <v>1</v>
      </c>
      <c r="P431" s="144">
        <v>3</v>
      </c>
      <c r="Q431" s="144">
        <v>3</v>
      </c>
      <c r="R431" s="144">
        <v>3</v>
      </c>
      <c r="S431" s="144">
        <v>3</v>
      </c>
      <c r="T431" s="144">
        <v>2</v>
      </c>
      <c r="U431" s="144">
        <v>2</v>
      </c>
      <c r="V431" s="144">
        <v>1</v>
      </c>
      <c r="W431" s="144">
        <v>2</v>
      </c>
      <c r="X431" s="144">
        <v>1</v>
      </c>
      <c r="Y431" s="144">
        <v>1</v>
      </c>
      <c r="Z431" s="144">
        <v>1</v>
      </c>
      <c r="AA431" s="144">
        <v>1</v>
      </c>
      <c r="AB431" s="144">
        <v>1</v>
      </c>
      <c r="AC431" s="144">
        <v>1</v>
      </c>
      <c r="AD431" s="144">
        <v>1</v>
      </c>
      <c r="AE431" s="144">
        <v>2</v>
      </c>
      <c r="AF431" s="144">
        <v>2</v>
      </c>
      <c r="AG431" s="144">
        <v>2</v>
      </c>
      <c r="AH431" s="144">
        <v>2</v>
      </c>
      <c r="AI431" s="144">
        <v>1</v>
      </c>
      <c r="AJ431" s="144">
        <v>2</v>
      </c>
      <c r="AK431" s="144">
        <v>2</v>
      </c>
      <c r="AL431" s="144">
        <v>2</v>
      </c>
      <c r="AM431" s="144">
        <v>3</v>
      </c>
      <c r="AN431" s="144">
        <v>4</v>
      </c>
      <c r="AO431" s="144">
        <v>3</v>
      </c>
      <c r="AP431" s="363">
        <v>4</v>
      </c>
      <c r="AQ431" s="144">
        <v>5</v>
      </c>
      <c r="AR431" s="144">
        <v>5</v>
      </c>
      <c r="AS431" s="144">
        <v>5</v>
      </c>
      <c r="AT431" s="144">
        <v>6</v>
      </c>
      <c r="AU431" s="144">
        <v>7</v>
      </c>
      <c r="AV431" s="144">
        <v>7</v>
      </c>
      <c r="AW431" s="144">
        <v>7</v>
      </c>
      <c r="AX431" s="144">
        <v>6</v>
      </c>
      <c r="AY431" s="144">
        <v>6</v>
      </c>
      <c r="AZ431" s="144">
        <v>4</v>
      </c>
      <c r="BA431" s="144">
        <v>4</v>
      </c>
      <c r="BB431" s="144">
        <v>4</v>
      </c>
      <c r="BC431" s="144">
        <v>4</v>
      </c>
      <c r="BD431" s="144">
        <v>5</v>
      </c>
      <c r="BE431" s="144">
        <v>5</v>
      </c>
      <c r="BF431" s="144">
        <v>5</v>
      </c>
      <c r="BG431" s="144">
        <v>5</v>
      </c>
      <c r="BH431" s="144">
        <v>4</v>
      </c>
      <c r="BI431" s="144">
        <v>4</v>
      </c>
      <c r="BJ431" s="144">
        <v>3</v>
      </c>
      <c r="BK431" s="144">
        <v>3</v>
      </c>
      <c r="BL431" s="144">
        <v>3</v>
      </c>
      <c r="BM431" s="144">
        <v>3</v>
      </c>
      <c r="BN431" s="144">
        <v>4</v>
      </c>
      <c r="BO431" s="144">
        <v>3</v>
      </c>
      <c r="BP431" s="144">
        <v>3</v>
      </c>
      <c r="BQ431" s="144">
        <v>3</v>
      </c>
      <c r="BR431" s="144">
        <v>3</v>
      </c>
      <c r="BS431" s="343">
        <v>3</v>
      </c>
      <c r="BT431" s="144">
        <v>1</v>
      </c>
      <c r="BU431" s="144">
        <v>1</v>
      </c>
      <c r="BV431" s="144">
        <v>1</v>
      </c>
      <c r="BW431" s="144">
        <v>1</v>
      </c>
      <c r="BX431" s="144">
        <v>1</v>
      </c>
      <c r="BY431" s="144">
        <v>1</v>
      </c>
      <c r="BZ431" s="144">
        <v>1</v>
      </c>
      <c r="CA431" s="329">
        <v>2</v>
      </c>
      <c r="CB431" s="144">
        <v>2</v>
      </c>
      <c r="CC431" s="329">
        <v>2</v>
      </c>
      <c r="CD431" s="329">
        <v>2</v>
      </c>
      <c r="CE431" s="329">
        <v>2</v>
      </c>
      <c r="CF431" s="329">
        <v>2</v>
      </c>
      <c r="CG431" s="144">
        <v>4</v>
      </c>
      <c r="CH431" s="144">
        <v>3</v>
      </c>
      <c r="CI431" s="329">
        <v>3</v>
      </c>
      <c r="CJ431" s="144">
        <v>2</v>
      </c>
      <c r="CK431" s="144">
        <v>2</v>
      </c>
      <c r="CL431" s="144">
        <v>2</v>
      </c>
      <c r="CM431" s="144">
        <v>2</v>
      </c>
      <c r="CN431" s="144">
        <v>2</v>
      </c>
      <c r="CO431" s="144">
        <v>2</v>
      </c>
      <c r="CP431" s="144">
        <v>2</v>
      </c>
      <c r="CQ431" s="144">
        <v>2</v>
      </c>
      <c r="CR431" s="144">
        <v>3</v>
      </c>
      <c r="CS431" s="144">
        <v>3</v>
      </c>
      <c r="CT431" s="144">
        <v>3</v>
      </c>
      <c r="CU431" s="144">
        <v>3</v>
      </c>
      <c r="CV431" s="144">
        <v>1</v>
      </c>
      <c r="CW431" s="144">
        <v>2</v>
      </c>
      <c r="CX431" s="144">
        <v>2</v>
      </c>
      <c r="CY431" s="144">
        <v>2</v>
      </c>
      <c r="CZ431" s="144">
        <v>2</v>
      </c>
      <c r="DA431" s="144">
        <v>2</v>
      </c>
      <c r="DB431" s="144">
        <v>2</v>
      </c>
      <c r="DC431" s="144">
        <v>2</v>
      </c>
      <c r="DD431" s="144">
        <v>2</v>
      </c>
      <c r="DE431" s="144">
        <v>2</v>
      </c>
      <c r="DF431" s="144">
        <v>2</v>
      </c>
      <c r="DG431" s="144">
        <v>2</v>
      </c>
      <c r="DH431" s="144">
        <v>1</v>
      </c>
      <c r="DI431" s="144">
        <v>1</v>
      </c>
      <c r="DJ431" s="144">
        <v>1</v>
      </c>
      <c r="DK431" s="144">
        <v>1</v>
      </c>
      <c r="DL431" s="144">
        <v>1</v>
      </c>
      <c r="DM431" s="144">
        <v>1</v>
      </c>
      <c r="DN431" s="144">
        <v>1</v>
      </c>
      <c r="DO431" s="144">
        <v>0</v>
      </c>
      <c r="DP431" s="144">
        <v>1</v>
      </c>
      <c r="DQ431" s="144">
        <v>1</v>
      </c>
      <c r="DR431" s="329">
        <v>1</v>
      </c>
      <c r="DS431" s="144">
        <v>1</v>
      </c>
      <c r="DT431" s="329">
        <v>1</v>
      </c>
      <c r="DU431" s="329">
        <v>1</v>
      </c>
      <c r="DV431" s="329"/>
      <c r="DW431" s="329"/>
      <c r="DX431" s="329"/>
      <c r="DY431" s="329"/>
      <c r="DZ431" s="329"/>
      <c r="EA431" s="329"/>
      <c r="EB431" s="329">
        <v>1</v>
      </c>
      <c r="EC431" s="329">
        <v>2</v>
      </c>
      <c r="ED431" s="329">
        <v>2</v>
      </c>
      <c r="EE431" s="329">
        <v>2</v>
      </c>
      <c r="EF431" s="329">
        <v>2</v>
      </c>
      <c r="EG431" s="329">
        <v>2</v>
      </c>
      <c r="EH431" s="329">
        <v>2</v>
      </c>
      <c r="EI431" s="329">
        <v>2</v>
      </c>
      <c r="EJ431" s="329">
        <v>2</v>
      </c>
      <c r="EK431" s="329">
        <v>3</v>
      </c>
      <c r="EL431" s="329">
        <v>4</v>
      </c>
      <c r="EM431" s="329">
        <v>3</v>
      </c>
      <c r="EN431" s="329">
        <v>3</v>
      </c>
      <c r="EO431" s="144">
        <v>3</v>
      </c>
      <c r="EP431" s="329">
        <v>3</v>
      </c>
      <c r="EQ431" s="329">
        <v>3</v>
      </c>
      <c r="ER431" s="329">
        <v>3</v>
      </c>
      <c r="ES431" s="329">
        <v>3</v>
      </c>
      <c r="ET431" s="329">
        <v>3</v>
      </c>
      <c r="EU431" s="381">
        <v>3</v>
      </c>
      <c r="EV431" s="329">
        <v>3</v>
      </c>
      <c r="EW431" s="329">
        <v>2</v>
      </c>
      <c r="EX431" s="329">
        <v>2</v>
      </c>
      <c r="EY431" s="329">
        <v>3</v>
      </c>
      <c r="EZ431" s="329">
        <v>3</v>
      </c>
      <c r="FA431" s="329">
        <v>2</v>
      </c>
      <c r="FB431" s="329">
        <v>1</v>
      </c>
      <c r="FC431" s="329">
        <v>1</v>
      </c>
      <c r="FD431" s="329"/>
      <c r="FE431" s="329"/>
      <c r="FF431" s="329"/>
      <c r="FG431" s="329"/>
      <c r="FH431" s="329"/>
      <c r="FI431" s="329">
        <v>1</v>
      </c>
      <c r="FJ431" s="329">
        <v>1</v>
      </c>
      <c r="FK431" s="144">
        <v>1</v>
      </c>
      <c r="FL431" s="329">
        <v>1</v>
      </c>
      <c r="FM431" s="329">
        <v>1</v>
      </c>
      <c r="FN431" s="144">
        <v>1</v>
      </c>
      <c r="FQ431" s="329">
        <v>0</v>
      </c>
      <c r="FR431" s="144">
        <v>0</v>
      </c>
      <c r="FS431" s="329">
        <v>0</v>
      </c>
      <c r="FT431" s="144">
        <v>0</v>
      </c>
      <c r="FU431" s="329">
        <v>0</v>
      </c>
      <c r="FV431" s="329">
        <v>0</v>
      </c>
      <c r="FW431" s="329">
        <v>0</v>
      </c>
      <c r="FX431" s="329">
        <v>0</v>
      </c>
      <c r="FY431" s="329">
        <v>0</v>
      </c>
      <c r="FZ431" s="329">
        <v>0</v>
      </c>
      <c r="GA431" s="329">
        <v>0</v>
      </c>
      <c r="GB431" s="329">
        <v>0</v>
      </c>
      <c r="GC431" s="329">
        <v>0</v>
      </c>
      <c r="GD431" s="329">
        <v>1</v>
      </c>
      <c r="GE431" s="329">
        <v>1</v>
      </c>
      <c r="GF431" s="329">
        <v>2</v>
      </c>
      <c r="GG431" s="329">
        <v>2</v>
      </c>
      <c r="GH431" s="329">
        <v>2</v>
      </c>
      <c r="GI431" s="329">
        <v>1</v>
      </c>
      <c r="GJ431" s="329">
        <v>0</v>
      </c>
      <c r="GK431" s="329">
        <v>0</v>
      </c>
      <c r="GL431" s="329">
        <v>0</v>
      </c>
      <c r="GM431" s="329">
        <v>0</v>
      </c>
      <c r="GN431" s="329">
        <v>0</v>
      </c>
      <c r="GO431" s="329">
        <v>0</v>
      </c>
      <c r="GP431" s="144">
        <v>0</v>
      </c>
      <c r="GQ431" s="329">
        <v>0</v>
      </c>
      <c r="GR431" s="329">
        <v>0</v>
      </c>
      <c r="GS431" s="329">
        <v>0</v>
      </c>
      <c r="GT431" s="329">
        <v>0</v>
      </c>
      <c r="GU431" s="329">
        <v>0</v>
      </c>
      <c r="GV431" s="144">
        <v>0</v>
      </c>
      <c r="GW431" s="144">
        <v>0</v>
      </c>
      <c r="GX431" s="144">
        <v>0</v>
      </c>
      <c r="GY431" s="144">
        <v>0</v>
      </c>
      <c r="GZ431" s="144">
        <v>0</v>
      </c>
      <c r="HA431" s="144">
        <v>1</v>
      </c>
      <c r="HB431" s="144">
        <v>1</v>
      </c>
      <c r="HC431" s="144">
        <v>1</v>
      </c>
      <c r="HD431" s="144">
        <v>1</v>
      </c>
      <c r="HE431" s="144">
        <v>0</v>
      </c>
      <c r="HF431" s="144">
        <v>0</v>
      </c>
      <c r="HG431" s="144">
        <v>0</v>
      </c>
      <c r="HH431" s="144">
        <v>0</v>
      </c>
      <c r="HI431" s="144">
        <v>0</v>
      </c>
      <c r="HJ431" s="144">
        <v>2</v>
      </c>
      <c r="HK431" s="144">
        <v>2</v>
      </c>
      <c r="HL431" s="144">
        <v>2</v>
      </c>
      <c r="HM431" s="144">
        <v>2</v>
      </c>
      <c r="HN431" s="144">
        <v>1</v>
      </c>
      <c r="HO431" s="144">
        <v>1</v>
      </c>
      <c r="HP431" s="144">
        <v>1</v>
      </c>
      <c r="HQ431" s="144">
        <v>1</v>
      </c>
      <c r="HR431" s="144">
        <v>1</v>
      </c>
      <c r="HS431" s="144">
        <v>2</v>
      </c>
      <c r="HT431" s="144">
        <v>2</v>
      </c>
      <c r="HU431" s="144">
        <v>2</v>
      </c>
      <c r="HV431" s="144">
        <v>2</v>
      </c>
      <c r="HW431" s="144">
        <v>2</v>
      </c>
      <c r="HX431" s="144">
        <v>1</v>
      </c>
      <c r="HY431" s="144">
        <v>1</v>
      </c>
      <c r="HZ431" s="144">
        <v>1</v>
      </c>
      <c r="IA431" s="144">
        <v>1</v>
      </c>
      <c r="IB431" s="144">
        <v>0</v>
      </c>
      <c r="IC431" s="144">
        <v>0</v>
      </c>
      <c r="ID431" s="144">
        <v>0</v>
      </c>
      <c r="IE431" s="144">
        <v>0</v>
      </c>
      <c r="IF431" s="144">
        <v>0</v>
      </c>
      <c r="IG431" s="144">
        <v>0</v>
      </c>
      <c r="IH431" s="144">
        <v>0</v>
      </c>
      <c r="II431" s="144">
        <v>0</v>
      </c>
      <c r="IJ431" s="144">
        <v>1</v>
      </c>
      <c r="IK431" s="144">
        <v>1</v>
      </c>
      <c r="IL431" s="144">
        <v>1</v>
      </c>
      <c r="IM431" s="144">
        <v>0</v>
      </c>
      <c r="IN431" s="341">
        <f t="shared" si="333"/>
        <v>0</v>
      </c>
      <c r="IO431" s="144">
        <v>0</v>
      </c>
      <c r="IP431" s="144">
        <v>0</v>
      </c>
      <c r="IQ431" s="144">
        <v>1</v>
      </c>
      <c r="IR431" s="144">
        <v>1</v>
      </c>
      <c r="IS431" s="144">
        <v>1</v>
      </c>
      <c r="IT431" s="144">
        <v>1</v>
      </c>
      <c r="IU431" s="144">
        <v>1</v>
      </c>
      <c r="IV431" s="144">
        <v>1</v>
      </c>
      <c r="IW431" s="144">
        <v>1</v>
      </c>
      <c r="IX431" s="144">
        <v>0</v>
      </c>
      <c r="IY431" s="144">
        <v>0</v>
      </c>
      <c r="IZ431" s="144">
        <v>0</v>
      </c>
      <c r="JA431" s="144">
        <v>0</v>
      </c>
      <c r="JB431" s="144">
        <v>0</v>
      </c>
      <c r="JC431" s="343">
        <f t="shared" si="334"/>
        <v>0</v>
      </c>
      <c r="JD431" s="144">
        <v>0</v>
      </c>
      <c r="JE431" s="144">
        <v>0</v>
      </c>
      <c r="JF431" s="362">
        <f t="shared" si="335"/>
        <v>0</v>
      </c>
      <c r="JG431" s="144">
        <v>0</v>
      </c>
      <c r="JH431" s="144">
        <v>1</v>
      </c>
      <c r="JI431" s="144">
        <v>1</v>
      </c>
      <c r="JJ431" s="144">
        <v>1</v>
      </c>
      <c r="JK431" s="144">
        <v>0</v>
      </c>
      <c r="JL431" s="144">
        <v>0</v>
      </c>
      <c r="JM431" s="144">
        <v>0</v>
      </c>
      <c r="JN431" s="341">
        <f t="shared" si="336"/>
        <v>0</v>
      </c>
      <c r="JO431" s="144">
        <v>0</v>
      </c>
      <c r="JP431" s="144">
        <v>0</v>
      </c>
      <c r="JQ431" s="144">
        <v>0</v>
      </c>
      <c r="JR431" s="144">
        <v>0</v>
      </c>
      <c r="JS431" s="144">
        <v>0</v>
      </c>
      <c r="JT431" s="144">
        <v>0</v>
      </c>
      <c r="JU431" s="144">
        <v>0</v>
      </c>
      <c r="JV431" s="341">
        <f t="shared" si="337"/>
        <v>0.5</v>
      </c>
      <c r="JW431" s="144">
        <v>1</v>
      </c>
      <c r="JX431" s="144">
        <v>1</v>
      </c>
      <c r="JY431" s="144">
        <v>0</v>
      </c>
      <c r="JZ431" s="144">
        <v>0</v>
      </c>
      <c r="KA431" s="144">
        <v>0</v>
      </c>
      <c r="KB431" s="144">
        <v>0</v>
      </c>
      <c r="KC431" s="144">
        <v>0</v>
      </c>
      <c r="KD431" s="144">
        <v>0</v>
      </c>
      <c r="KE431" s="144">
        <v>0</v>
      </c>
      <c r="KF431" s="144">
        <v>0</v>
      </c>
      <c r="KG431" s="144">
        <v>0</v>
      </c>
      <c r="KH431" s="144">
        <v>0</v>
      </c>
      <c r="KI431" s="144">
        <v>0</v>
      </c>
      <c r="KJ431" s="144">
        <v>0</v>
      </c>
      <c r="KK431" s="144">
        <v>0</v>
      </c>
      <c r="KL431" s="144">
        <v>0</v>
      </c>
      <c r="KM431" s="144">
        <v>1</v>
      </c>
      <c r="KN431" s="144">
        <v>1</v>
      </c>
      <c r="KO431" s="144">
        <v>1</v>
      </c>
      <c r="KP431" s="144">
        <v>1</v>
      </c>
      <c r="KQ431" s="144">
        <v>1</v>
      </c>
      <c r="KR431" s="144">
        <v>2</v>
      </c>
      <c r="KS431" s="144">
        <v>1</v>
      </c>
      <c r="KT431" s="144">
        <v>0</v>
      </c>
      <c r="KU431" s="144">
        <v>0</v>
      </c>
      <c r="KV431" s="144">
        <v>0</v>
      </c>
      <c r="KW431" s="144">
        <v>0</v>
      </c>
      <c r="KX431" s="144">
        <v>0</v>
      </c>
      <c r="KY431" s="144">
        <v>0</v>
      </c>
      <c r="KZ431" s="144">
        <v>0</v>
      </c>
      <c r="LA431" s="144">
        <v>0</v>
      </c>
      <c r="LB431" s="144">
        <v>0</v>
      </c>
      <c r="LC431" s="144">
        <v>0</v>
      </c>
      <c r="LD431" s="144">
        <v>0</v>
      </c>
      <c r="LE431" s="144">
        <v>0</v>
      </c>
      <c r="LF431" s="144">
        <v>0</v>
      </c>
      <c r="LG431" s="144">
        <v>0</v>
      </c>
      <c r="LH431" s="144">
        <v>0</v>
      </c>
      <c r="LI431" s="144">
        <v>0</v>
      </c>
      <c r="LJ431" s="144">
        <v>0</v>
      </c>
      <c r="LK431" s="144">
        <v>0</v>
      </c>
      <c r="LL431" s="144">
        <v>0</v>
      </c>
      <c r="LM431" s="144">
        <v>0</v>
      </c>
      <c r="LN431" s="144">
        <v>0</v>
      </c>
      <c r="LO431" s="144">
        <v>0</v>
      </c>
      <c r="LP431" s="144">
        <v>0</v>
      </c>
      <c r="LQ431" s="144">
        <v>0</v>
      </c>
      <c r="LR431" s="144">
        <v>0</v>
      </c>
      <c r="LS431" s="144">
        <v>0</v>
      </c>
      <c r="LT431" s="144">
        <v>0</v>
      </c>
      <c r="LU431" s="144">
        <v>0</v>
      </c>
      <c r="LV431" s="144">
        <v>0</v>
      </c>
      <c r="LW431" s="144">
        <v>0</v>
      </c>
      <c r="LX431" s="144">
        <v>0</v>
      </c>
      <c r="LY431" s="144">
        <v>0</v>
      </c>
      <c r="LZ431" s="144">
        <v>0</v>
      </c>
      <c r="MA431" s="144">
        <v>0</v>
      </c>
      <c r="MB431" s="144">
        <v>0</v>
      </c>
      <c r="MC431" s="473">
        <v>0</v>
      </c>
      <c r="MD431" s="144">
        <v>0</v>
      </c>
      <c r="ME431" s="144">
        <v>0</v>
      </c>
      <c r="MF431" s="144">
        <v>0</v>
      </c>
      <c r="MG431" s="144">
        <v>0</v>
      </c>
      <c r="MH431" s="144">
        <v>0</v>
      </c>
      <c r="MI431" s="144">
        <v>0</v>
      </c>
      <c r="MJ431" s="144">
        <v>0</v>
      </c>
      <c r="MK431" s="144">
        <v>0</v>
      </c>
      <c r="ML431" s="144">
        <v>0</v>
      </c>
      <c r="MM431" s="144">
        <v>0</v>
      </c>
      <c r="MN431" s="144">
        <v>0</v>
      </c>
      <c r="MO431" s="144">
        <v>0</v>
      </c>
      <c r="MP431" s="144">
        <v>0</v>
      </c>
      <c r="MQ431" s="144">
        <v>0</v>
      </c>
      <c r="MR431" s="144">
        <v>0</v>
      </c>
      <c r="MS431" s="144">
        <v>0</v>
      </c>
      <c r="MT431" s="144">
        <v>0</v>
      </c>
      <c r="MU431" s="144">
        <v>0</v>
      </c>
      <c r="MV431" s="144">
        <v>0</v>
      </c>
      <c r="MW431" s="144">
        <v>0</v>
      </c>
      <c r="MX431" s="144">
        <v>0</v>
      </c>
      <c r="MY431" s="144">
        <v>0</v>
      </c>
      <c r="MZ431" s="144">
        <v>0</v>
      </c>
      <c r="NA431" s="144">
        <v>0</v>
      </c>
      <c r="NB431" s="144">
        <v>0</v>
      </c>
      <c r="NC431" s="144">
        <v>0</v>
      </c>
      <c r="ND431" s="144">
        <v>0</v>
      </c>
      <c r="NE431" s="144">
        <v>0</v>
      </c>
      <c r="NF431" s="144">
        <v>0</v>
      </c>
      <c r="NG431" s="144">
        <v>0</v>
      </c>
      <c r="NH431" s="144">
        <v>0</v>
      </c>
      <c r="NI431" s="144">
        <v>0</v>
      </c>
      <c r="NJ431" s="144">
        <v>0</v>
      </c>
      <c r="NK431" s="144">
        <v>0</v>
      </c>
      <c r="NL431" s="144">
        <v>1</v>
      </c>
      <c r="NM431" s="144">
        <v>1</v>
      </c>
      <c r="NN431" s="144">
        <v>1</v>
      </c>
      <c r="NO431" s="144">
        <v>1</v>
      </c>
      <c r="NP431" s="144">
        <v>1</v>
      </c>
      <c r="NQ431" s="144">
        <v>0</v>
      </c>
      <c r="NR431" s="144">
        <v>0</v>
      </c>
      <c r="NS431" s="144">
        <v>0</v>
      </c>
      <c r="NT431" s="144">
        <v>0</v>
      </c>
      <c r="NU431" s="144">
        <v>0</v>
      </c>
      <c r="NV431" s="144">
        <v>0</v>
      </c>
      <c r="NW431" s="144">
        <v>0</v>
      </c>
      <c r="NX431" s="144">
        <v>0</v>
      </c>
      <c r="NY431" s="144">
        <v>0</v>
      </c>
      <c r="NZ431" s="144">
        <v>0</v>
      </c>
      <c r="OA431" s="144">
        <v>0</v>
      </c>
      <c r="OB431" s="144">
        <v>0</v>
      </c>
      <c r="OC431" s="144">
        <v>0</v>
      </c>
      <c r="OD431" s="144">
        <v>0</v>
      </c>
      <c r="OE431" s="144">
        <v>0</v>
      </c>
      <c r="OF431" s="144">
        <v>1</v>
      </c>
      <c r="OG431" s="144">
        <v>1</v>
      </c>
      <c r="OH431" s="144">
        <v>1</v>
      </c>
      <c r="OI431" s="144">
        <v>1</v>
      </c>
      <c r="OJ431" s="144">
        <v>1</v>
      </c>
      <c r="OK431" s="144">
        <v>1</v>
      </c>
      <c r="OL431" s="144">
        <v>1</v>
      </c>
      <c r="OM431" s="144">
        <v>1</v>
      </c>
      <c r="ON431" s="144">
        <v>1</v>
      </c>
      <c r="OO431" s="144">
        <v>0</v>
      </c>
      <c r="OP431" s="144">
        <v>0</v>
      </c>
      <c r="OQ431" s="144">
        <v>1</v>
      </c>
      <c r="OR431" s="144">
        <v>1</v>
      </c>
      <c r="OS431" s="144">
        <v>1</v>
      </c>
      <c r="OT431" s="144">
        <v>1</v>
      </c>
      <c r="OU431" s="144">
        <v>1</v>
      </c>
      <c r="OV431" s="144">
        <v>1</v>
      </c>
      <c r="OW431" s="144">
        <v>1</v>
      </c>
      <c r="OX431" s="473"/>
      <c r="OY431" s="473">
        <v>1</v>
      </c>
      <c r="OZ431" s="473">
        <v>1</v>
      </c>
      <c r="PA431" s="144">
        <v>1</v>
      </c>
    </row>
    <row r="432" spans="1:420" s="144" customFormat="1" x14ac:dyDescent="0.2">
      <c r="A432" s="55"/>
      <c r="B432" s="318">
        <v>21</v>
      </c>
      <c r="C432" s="319">
        <f t="shared" ca="1" si="332"/>
        <v>0</v>
      </c>
      <c r="D432" s="322"/>
      <c r="E432" s="322"/>
      <c r="F432" s="322"/>
      <c r="G432" s="144">
        <v>4</v>
      </c>
      <c r="H432" s="144">
        <v>4</v>
      </c>
      <c r="I432" s="343">
        <v>4</v>
      </c>
      <c r="J432" s="144">
        <v>4</v>
      </c>
      <c r="K432" s="144">
        <v>3</v>
      </c>
      <c r="L432" s="144">
        <v>3</v>
      </c>
      <c r="M432" s="144">
        <v>3</v>
      </c>
      <c r="N432" s="144">
        <v>3</v>
      </c>
      <c r="O432" s="144">
        <v>5</v>
      </c>
      <c r="P432" s="144">
        <v>5</v>
      </c>
      <c r="Q432" s="144">
        <v>6</v>
      </c>
      <c r="R432" s="144">
        <v>6</v>
      </c>
      <c r="S432" s="144">
        <v>4</v>
      </c>
      <c r="T432" s="144">
        <v>5</v>
      </c>
      <c r="U432" s="144">
        <v>4</v>
      </c>
      <c r="V432" s="144">
        <v>4</v>
      </c>
      <c r="W432" s="144">
        <v>4</v>
      </c>
      <c r="X432" s="144">
        <v>4</v>
      </c>
      <c r="Y432" s="144">
        <v>4</v>
      </c>
      <c r="Z432" s="144">
        <v>4</v>
      </c>
      <c r="AA432" s="144">
        <v>3</v>
      </c>
      <c r="AB432" s="144">
        <v>3</v>
      </c>
      <c r="AC432" s="144">
        <v>3</v>
      </c>
      <c r="AD432" s="144">
        <v>1</v>
      </c>
      <c r="AE432" s="144">
        <v>3</v>
      </c>
      <c r="AF432" s="144">
        <v>2</v>
      </c>
      <c r="AG432" s="144">
        <v>2</v>
      </c>
      <c r="AH432" s="144">
        <v>3</v>
      </c>
      <c r="AI432" s="144">
        <v>3</v>
      </c>
      <c r="AJ432" s="144">
        <v>4</v>
      </c>
      <c r="AK432" s="144">
        <v>4</v>
      </c>
      <c r="AL432" s="144">
        <v>4</v>
      </c>
      <c r="AM432" s="144">
        <v>4</v>
      </c>
      <c r="AN432" s="144">
        <v>3</v>
      </c>
      <c r="AO432" s="144">
        <v>4</v>
      </c>
      <c r="AP432" s="363">
        <v>4</v>
      </c>
      <c r="AQ432" s="144">
        <v>4</v>
      </c>
      <c r="AR432" s="144">
        <v>3</v>
      </c>
      <c r="AS432" s="144">
        <v>1</v>
      </c>
      <c r="AT432" s="144">
        <v>1</v>
      </c>
      <c r="AU432" s="144">
        <v>1</v>
      </c>
      <c r="AV432" s="144">
        <v>1</v>
      </c>
      <c r="AW432" s="144">
        <v>1</v>
      </c>
      <c r="AX432" s="144">
        <v>1</v>
      </c>
      <c r="AY432" s="144">
        <v>1</v>
      </c>
      <c r="AZ432" s="144">
        <v>1</v>
      </c>
      <c r="BA432" s="144">
        <v>2</v>
      </c>
      <c r="BB432" s="144">
        <v>2</v>
      </c>
      <c r="BC432" s="144">
        <v>2</v>
      </c>
      <c r="BD432" s="144">
        <v>2</v>
      </c>
      <c r="BE432" s="144">
        <v>2</v>
      </c>
      <c r="BF432" s="144">
        <v>2</v>
      </c>
      <c r="BG432" s="144">
        <v>2</v>
      </c>
      <c r="BH432" s="144">
        <v>1</v>
      </c>
      <c r="BI432" s="144">
        <v>1</v>
      </c>
      <c r="BJ432" s="144">
        <v>1</v>
      </c>
      <c r="BK432" s="144">
        <v>2</v>
      </c>
      <c r="BL432" s="144">
        <v>3</v>
      </c>
      <c r="BM432" s="144">
        <v>2</v>
      </c>
      <c r="BN432" s="144">
        <v>1</v>
      </c>
      <c r="BO432" s="144">
        <v>0</v>
      </c>
      <c r="BP432" s="144">
        <v>0</v>
      </c>
      <c r="BQ432" s="144">
        <v>0</v>
      </c>
      <c r="BR432" s="144">
        <v>0</v>
      </c>
      <c r="BS432" s="343">
        <v>0</v>
      </c>
      <c r="BT432" s="144">
        <v>0</v>
      </c>
      <c r="BU432" s="144">
        <v>0</v>
      </c>
      <c r="BV432" s="144">
        <v>0</v>
      </c>
      <c r="BW432" s="144">
        <v>0</v>
      </c>
      <c r="BX432" s="144">
        <v>0</v>
      </c>
      <c r="BY432" s="144">
        <v>0</v>
      </c>
      <c r="BZ432" s="144">
        <v>2</v>
      </c>
      <c r="CA432" s="329">
        <v>2</v>
      </c>
      <c r="CB432" s="144">
        <v>2</v>
      </c>
      <c r="CC432" s="329">
        <v>1</v>
      </c>
      <c r="CD432" s="329">
        <v>1</v>
      </c>
      <c r="CE432" s="329">
        <v>2</v>
      </c>
      <c r="CF432" s="329">
        <v>3</v>
      </c>
      <c r="CG432" s="144">
        <v>5</v>
      </c>
      <c r="CH432" s="144">
        <v>5</v>
      </c>
      <c r="CI432" s="329">
        <v>4</v>
      </c>
      <c r="CJ432" s="144">
        <v>2</v>
      </c>
      <c r="CK432" s="144">
        <v>2</v>
      </c>
      <c r="CL432" s="144">
        <v>2</v>
      </c>
      <c r="CM432" s="144">
        <v>2</v>
      </c>
      <c r="CN432" s="144">
        <v>1</v>
      </c>
      <c r="CO432" s="144">
        <v>1</v>
      </c>
      <c r="CP432" s="144">
        <v>1</v>
      </c>
      <c r="CQ432" s="144">
        <v>2</v>
      </c>
      <c r="CR432" s="144">
        <v>2</v>
      </c>
      <c r="CS432" s="144">
        <v>2</v>
      </c>
      <c r="CT432" s="144">
        <v>1</v>
      </c>
      <c r="CU432" s="144">
        <v>1</v>
      </c>
      <c r="CV432" s="144">
        <v>1</v>
      </c>
      <c r="CW432" s="144">
        <v>1</v>
      </c>
      <c r="CX432" s="144">
        <v>2</v>
      </c>
      <c r="CY432" s="144">
        <v>2</v>
      </c>
      <c r="CZ432" s="144">
        <v>2</v>
      </c>
      <c r="DA432" s="144">
        <v>4</v>
      </c>
      <c r="DB432" s="144">
        <v>3</v>
      </c>
      <c r="DC432" s="144">
        <v>2</v>
      </c>
      <c r="DD432" s="144">
        <v>2</v>
      </c>
      <c r="DE432" s="144">
        <v>2</v>
      </c>
      <c r="DF432" s="144">
        <v>1.5</v>
      </c>
      <c r="DG432" s="144">
        <v>1</v>
      </c>
      <c r="DH432" s="144">
        <v>1</v>
      </c>
      <c r="DI432" s="144">
        <v>1</v>
      </c>
      <c r="DJ432" s="144">
        <v>1</v>
      </c>
      <c r="DK432" s="144">
        <v>1</v>
      </c>
      <c r="DL432" s="144">
        <v>0</v>
      </c>
      <c r="DM432" s="144">
        <v>2</v>
      </c>
      <c r="DN432" s="144">
        <v>2</v>
      </c>
      <c r="DO432" s="144">
        <v>0</v>
      </c>
      <c r="DP432" s="144">
        <v>2</v>
      </c>
      <c r="DQ432" s="144">
        <v>2</v>
      </c>
      <c r="DR432" s="329">
        <v>1</v>
      </c>
      <c r="DS432" s="144">
        <v>1</v>
      </c>
      <c r="DT432" s="329">
        <v>1</v>
      </c>
      <c r="DU432" s="329">
        <v>1</v>
      </c>
      <c r="DV432" s="329">
        <v>1</v>
      </c>
      <c r="DW432" s="329">
        <v>1</v>
      </c>
      <c r="DX432" s="329">
        <v>2</v>
      </c>
      <c r="DY432" s="329">
        <v>2</v>
      </c>
      <c r="DZ432" s="329">
        <v>2</v>
      </c>
      <c r="EA432" s="329">
        <v>3</v>
      </c>
      <c r="EB432" s="329">
        <v>3</v>
      </c>
      <c r="EC432" s="329">
        <v>3</v>
      </c>
      <c r="ED432" s="329">
        <v>3</v>
      </c>
      <c r="EE432" s="329">
        <v>4</v>
      </c>
      <c r="EF432" s="329">
        <v>3</v>
      </c>
      <c r="EG432" s="329">
        <v>3</v>
      </c>
      <c r="EH432" s="329">
        <v>3</v>
      </c>
      <c r="EI432" s="329">
        <v>3</v>
      </c>
      <c r="EJ432" s="329">
        <v>3</v>
      </c>
      <c r="EK432" s="329">
        <v>3</v>
      </c>
      <c r="EL432" s="329">
        <v>2</v>
      </c>
      <c r="EM432" s="329">
        <v>2</v>
      </c>
      <c r="EN432" s="329">
        <v>3</v>
      </c>
      <c r="EO432" s="144">
        <v>1</v>
      </c>
      <c r="EP432" s="329">
        <v>1</v>
      </c>
      <c r="EQ432" s="329">
        <v>1</v>
      </c>
      <c r="ER432" s="329">
        <v>1</v>
      </c>
      <c r="ES432" s="329">
        <v>1</v>
      </c>
      <c r="ET432" s="329">
        <v>2</v>
      </c>
      <c r="EU432" s="381">
        <v>1</v>
      </c>
      <c r="EV432" s="329">
        <v>1</v>
      </c>
      <c r="EW432" s="329">
        <v>2</v>
      </c>
      <c r="EX432" s="329">
        <v>2</v>
      </c>
      <c r="EY432" s="329">
        <v>3</v>
      </c>
      <c r="EZ432" s="329">
        <v>3</v>
      </c>
      <c r="FA432" s="329">
        <v>3</v>
      </c>
      <c r="FB432" s="329">
        <v>3</v>
      </c>
      <c r="FC432" s="329">
        <v>3</v>
      </c>
      <c r="FD432" s="329">
        <v>2</v>
      </c>
      <c r="FE432" s="329">
        <v>2</v>
      </c>
      <c r="FF432" s="329">
        <v>2</v>
      </c>
      <c r="FG432" s="329">
        <v>2</v>
      </c>
      <c r="FH432" s="329">
        <v>2</v>
      </c>
      <c r="FI432" s="329">
        <v>1</v>
      </c>
      <c r="FJ432" s="329"/>
      <c r="FL432" s="329"/>
      <c r="FM432" s="329"/>
      <c r="FN432" s="144">
        <v>0</v>
      </c>
      <c r="FQ432" s="329">
        <v>0</v>
      </c>
      <c r="FR432" s="144">
        <v>0</v>
      </c>
      <c r="FS432" s="329">
        <v>0</v>
      </c>
      <c r="FT432" s="144">
        <v>0</v>
      </c>
      <c r="FU432" s="329">
        <v>0</v>
      </c>
      <c r="FV432" s="329">
        <v>0</v>
      </c>
      <c r="FW432" s="329">
        <v>0</v>
      </c>
      <c r="FX432" s="329">
        <v>0</v>
      </c>
      <c r="FY432" s="329">
        <v>0</v>
      </c>
      <c r="FZ432" s="329">
        <v>0</v>
      </c>
      <c r="GA432" s="329">
        <v>1</v>
      </c>
      <c r="GB432" s="329">
        <v>1</v>
      </c>
      <c r="GC432" s="329">
        <v>1</v>
      </c>
      <c r="GD432" s="329">
        <v>0</v>
      </c>
      <c r="GE432" s="329">
        <v>1</v>
      </c>
      <c r="GF432" s="329">
        <v>1</v>
      </c>
      <c r="GG432" s="329">
        <v>1</v>
      </c>
      <c r="GH432" s="329">
        <v>1</v>
      </c>
      <c r="GI432" s="329">
        <v>1</v>
      </c>
      <c r="GJ432" s="329">
        <v>1</v>
      </c>
      <c r="GK432" s="329">
        <v>2</v>
      </c>
      <c r="GL432" s="329">
        <v>2</v>
      </c>
      <c r="GM432" s="329">
        <v>3</v>
      </c>
      <c r="GN432" s="329">
        <v>3</v>
      </c>
      <c r="GO432" s="329">
        <v>3</v>
      </c>
      <c r="GP432" s="144">
        <v>3</v>
      </c>
      <c r="GQ432" s="329">
        <v>2</v>
      </c>
      <c r="GR432" s="329">
        <v>3</v>
      </c>
      <c r="GS432" s="329">
        <v>7</v>
      </c>
      <c r="GT432" s="329">
        <v>8</v>
      </c>
      <c r="GU432" s="329">
        <v>10</v>
      </c>
      <c r="GV432" s="144">
        <v>9</v>
      </c>
      <c r="GW432" s="144">
        <v>7</v>
      </c>
      <c r="GX432" s="144">
        <v>6</v>
      </c>
      <c r="GY432" s="144">
        <v>6</v>
      </c>
      <c r="GZ432" s="144">
        <v>8</v>
      </c>
      <c r="HA432" s="144">
        <v>6</v>
      </c>
      <c r="HB432" s="144">
        <v>6</v>
      </c>
      <c r="HC432" s="144">
        <v>5</v>
      </c>
      <c r="HD432" s="144">
        <v>6</v>
      </c>
      <c r="HE432" s="144">
        <v>6</v>
      </c>
      <c r="HF432" s="144">
        <v>5</v>
      </c>
      <c r="HG432" s="144">
        <v>8</v>
      </c>
      <c r="HH432" s="144">
        <v>8</v>
      </c>
      <c r="HI432" s="144">
        <v>8</v>
      </c>
      <c r="HJ432" s="144">
        <v>5</v>
      </c>
      <c r="HK432" s="144">
        <v>4</v>
      </c>
      <c r="HL432" s="144">
        <v>5</v>
      </c>
      <c r="HM432" s="144">
        <v>6</v>
      </c>
      <c r="HN432" s="144">
        <v>4</v>
      </c>
      <c r="HO432" s="144">
        <v>5</v>
      </c>
      <c r="HP432" s="144">
        <v>2</v>
      </c>
      <c r="HQ432" s="144">
        <v>2</v>
      </c>
      <c r="HR432" s="144">
        <v>3</v>
      </c>
      <c r="HS432" s="144">
        <v>5</v>
      </c>
      <c r="HT432" s="144">
        <v>4</v>
      </c>
      <c r="HU432" s="144">
        <v>0</v>
      </c>
      <c r="HV432" s="144">
        <v>1</v>
      </c>
      <c r="HW432" s="144">
        <v>1</v>
      </c>
      <c r="HX432" s="144">
        <v>3</v>
      </c>
      <c r="HY432" s="144">
        <v>2</v>
      </c>
      <c r="HZ432" s="144">
        <v>3</v>
      </c>
      <c r="IA432" s="144">
        <v>3</v>
      </c>
      <c r="IB432" s="144">
        <v>4</v>
      </c>
      <c r="IC432" s="144">
        <v>6</v>
      </c>
      <c r="ID432" s="144">
        <v>5</v>
      </c>
      <c r="IE432" s="144">
        <v>5</v>
      </c>
      <c r="IF432" s="144">
        <v>6</v>
      </c>
      <c r="IG432" s="144">
        <v>4</v>
      </c>
      <c r="IH432" s="144">
        <v>4</v>
      </c>
      <c r="II432" s="144">
        <v>4</v>
      </c>
      <c r="IJ432" s="144">
        <v>5</v>
      </c>
      <c r="IK432" s="144">
        <v>5</v>
      </c>
      <c r="IL432" s="144">
        <v>4</v>
      </c>
      <c r="IM432" s="144">
        <v>4</v>
      </c>
      <c r="IN432" s="341">
        <f t="shared" si="333"/>
        <v>4.5</v>
      </c>
      <c r="IO432" s="144">
        <v>5</v>
      </c>
      <c r="IP432" s="144">
        <v>7</v>
      </c>
      <c r="IQ432" s="144">
        <v>7</v>
      </c>
      <c r="IR432" s="144">
        <v>7</v>
      </c>
      <c r="IS432" s="144">
        <v>7</v>
      </c>
      <c r="IT432" s="144">
        <v>8</v>
      </c>
      <c r="IU432" s="144">
        <v>8</v>
      </c>
      <c r="IV432" s="144">
        <v>8</v>
      </c>
      <c r="IW432" s="144">
        <v>8</v>
      </c>
      <c r="IX432" s="144">
        <v>8</v>
      </c>
      <c r="IY432" s="144">
        <v>7</v>
      </c>
      <c r="IZ432" s="144">
        <v>6</v>
      </c>
      <c r="JA432" s="144">
        <v>7</v>
      </c>
      <c r="JB432" s="144">
        <v>7</v>
      </c>
      <c r="JC432" s="343">
        <f t="shared" si="334"/>
        <v>6.5</v>
      </c>
      <c r="JD432" s="144">
        <v>6</v>
      </c>
      <c r="JE432" s="144">
        <v>3</v>
      </c>
      <c r="JF432" s="362">
        <f t="shared" si="335"/>
        <v>2.5</v>
      </c>
      <c r="JG432" s="144">
        <v>2</v>
      </c>
      <c r="JH432" s="144">
        <v>3</v>
      </c>
      <c r="JI432" s="144">
        <v>3</v>
      </c>
      <c r="JJ432" s="144">
        <v>3</v>
      </c>
      <c r="JK432" s="144">
        <v>1</v>
      </c>
      <c r="JL432" s="144">
        <v>2</v>
      </c>
      <c r="JM432" s="144">
        <v>2</v>
      </c>
      <c r="JN432" s="341">
        <f t="shared" si="336"/>
        <v>2</v>
      </c>
      <c r="JO432" s="144">
        <v>2</v>
      </c>
      <c r="JP432" s="144">
        <v>1</v>
      </c>
      <c r="JQ432" s="144">
        <v>1</v>
      </c>
      <c r="JR432" s="144">
        <v>1</v>
      </c>
      <c r="JS432" s="144">
        <v>1</v>
      </c>
      <c r="JT432" s="144">
        <v>1</v>
      </c>
      <c r="JU432" s="144">
        <v>2</v>
      </c>
      <c r="JV432" s="341">
        <f t="shared" si="337"/>
        <v>2</v>
      </c>
      <c r="JW432" s="144">
        <v>2</v>
      </c>
      <c r="JX432" s="144">
        <v>2</v>
      </c>
      <c r="JY432" s="144">
        <v>1</v>
      </c>
      <c r="JZ432" s="144">
        <v>1</v>
      </c>
      <c r="KA432" s="144">
        <v>3</v>
      </c>
      <c r="KB432" s="144">
        <v>3</v>
      </c>
      <c r="KC432" s="144">
        <v>3</v>
      </c>
      <c r="KD432" s="144">
        <v>4</v>
      </c>
      <c r="KE432" s="144">
        <v>4</v>
      </c>
      <c r="KF432" s="144">
        <v>6</v>
      </c>
      <c r="KG432" s="144">
        <v>6</v>
      </c>
      <c r="KH432" s="144">
        <v>6</v>
      </c>
      <c r="KI432" s="144">
        <v>7</v>
      </c>
      <c r="KJ432" s="144">
        <v>6</v>
      </c>
      <c r="KK432" s="144">
        <v>6</v>
      </c>
      <c r="KL432" s="144">
        <v>5</v>
      </c>
      <c r="KM432" s="144">
        <v>3</v>
      </c>
      <c r="KN432" s="144">
        <v>5</v>
      </c>
      <c r="KO432" s="144">
        <v>5</v>
      </c>
      <c r="KP432" s="144">
        <v>3</v>
      </c>
      <c r="KQ432" s="144">
        <v>3</v>
      </c>
      <c r="KR432" s="144">
        <v>5</v>
      </c>
      <c r="KS432" s="144">
        <v>5</v>
      </c>
      <c r="KT432" s="144">
        <v>5</v>
      </c>
      <c r="KU432" s="144">
        <v>5</v>
      </c>
      <c r="KV432" s="144">
        <v>5</v>
      </c>
      <c r="KW432" s="144">
        <v>4</v>
      </c>
      <c r="KX432" s="144">
        <v>4</v>
      </c>
      <c r="KY432" s="144">
        <v>4</v>
      </c>
      <c r="KZ432" s="144">
        <v>6</v>
      </c>
      <c r="LA432" s="144">
        <v>5</v>
      </c>
      <c r="LB432" s="144">
        <v>4</v>
      </c>
      <c r="LC432" s="144">
        <v>4</v>
      </c>
      <c r="LD432" s="144">
        <v>3</v>
      </c>
      <c r="LE432" s="144">
        <v>3</v>
      </c>
      <c r="LF432" s="144">
        <v>2</v>
      </c>
      <c r="LG432" s="144">
        <v>2</v>
      </c>
      <c r="LH432" s="144">
        <v>3</v>
      </c>
      <c r="LI432" s="144">
        <v>4</v>
      </c>
      <c r="LJ432" s="144">
        <v>3</v>
      </c>
      <c r="LK432" s="144">
        <v>3</v>
      </c>
      <c r="LL432" s="144">
        <v>1</v>
      </c>
      <c r="LM432" s="144">
        <v>1</v>
      </c>
      <c r="LN432" s="144">
        <v>1</v>
      </c>
      <c r="LO432" s="144">
        <v>1</v>
      </c>
      <c r="LP432" s="144">
        <v>1</v>
      </c>
      <c r="LQ432" s="144">
        <v>1</v>
      </c>
      <c r="LR432" s="144">
        <v>1</v>
      </c>
      <c r="LS432" s="144">
        <v>2</v>
      </c>
      <c r="LT432" s="144">
        <v>2</v>
      </c>
      <c r="LU432" s="144">
        <v>1</v>
      </c>
      <c r="LV432" s="144">
        <v>1</v>
      </c>
      <c r="LW432" s="144">
        <v>1</v>
      </c>
      <c r="LX432" s="144">
        <v>1</v>
      </c>
      <c r="LY432" s="144">
        <v>1</v>
      </c>
      <c r="LZ432" s="144">
        <v>1</v>
      </c>
      <c r="MA432" s="144">
        <v>1</v>
      </c>
      <c r="MB432" s="144">
        <v>0</v>
      </c>
      <c r="MC432" s="473">
        <v>0</v>
      </c>
      <c r="MD432" s="144">
        <v>0</v>
      </c>
      <c r="ME432" s="144">
        <v>0</v>
      </c>
      <c r="MF432" s="144">
        <v>0</v>
      </c>
      <c r="MG432" s="144">
        <v>0</v>
      </c>
      <c r="MH432" s="144">
        <v>0</v>
      </c>
      <c r="MI432" s="144">
        <v>0</v>
      </c>
      <c r="MJ432" s="144">
        <v>0</v>
      </c>
      <c r="MK432" s="144">
        <v>0</v>
      </c>
      <c r="ML432" s="144">
        <v>0</v>
      </c>
      <c r="MM432" s="144">
        <v>0</v>
      </c>
      <c r="MN432" s="144">
        <v>0</v>
      </c>
      <c r="MO432" s="144">
        <v>0</v>
      </c>
      <c r="MP432" s="144">
        <v>0</v>
      </c>
      <c r="MQ432" s="144">
        <v>0</v>
      </c>
      <c r="MR432" s="144">
        <v>0</v>
      </c>
      <c r="MS432" s="144">
        <v>0</v>
      </c>
      <c r="MT432" s="144">
        <v>0</v>
      </c>
      <c r="MU432" s="144">
        <v>0</v>
      </c>
      <c r="MV432" s="144">
        <v>0</v>
      </c>
      <c r="MW432" s="144">
        <v>0</v>
      </c>
      <c r="MX432" s="144">
        <v>0</v>
      </c>
      <c r="MY432" s="144">
        <v>0</v>
      </c>
      <c r="MZ432" s="144">
        <v>0</v>
      </c>
      <c r="NA432" s="144">
        <v>0</v>
      </c>
      <c r="NB432" s="144">
        <v>0</v>
      </c>
      <c r="NC432" s="144">
        <v>0</v>
      </c>
      <c r="ND432" s="144">
        <v>0</v>
      </c>
      <c r="NE432" s="144">
        <v>0</v>
      </c>
      <c r="NF432" s="144">
        <v>0</v>
      </c>
      <c r="NG432" s="144">
        <v>0</v>
      </c>
      <c r="NH432" s="144">
        <v>0</v>
      </c>
      <c r="NI432" s="144">
        <v>0</v>
      </c>
      <c r="NJ432" s="144">
        <v>0</v>
      </c>
      <c r="NK432" s="144">
        <v>0</v>
      </c>
      <c r="NL432" s="144">
        <v>0</v>
      </c>
      <c r="NM432" s="144">
        <v>0</v>
      </c>
      <c r="NN432" s="144">
        <v>0</v>
      </c>
      <c r="NO432" s="144">
        <v>0</v>
      </c>
      <c r="NP432" s="144">
        <v>0</v>
      </c>
      <c r="NQ432" s="144">
        <v>0</v>
      </c>
      <c r="NR432" s="144">
        <v>0</v>
      </c>
      <c r="NS432" s="144">
        <v>0</v>
      </c>
      <c r="NT432" s="144">
        <v>0</v>
      </c>
      <c r="NU432" s="144">
        <v>0</v>
      </c>
      <c r="NV432" s="144">
        <v>0</v>
      </c>
      <c r="NW432" s="144">
        <v>0</v>
      </c>
      <c r="NX432" s="144">
        <v>0</v>
      </c>
      <c r="NY432" s="144">
        <v>0</v>
      </c>
      <c r="NZ432" s="144">
        <v>0</v>
      </c>
      <c r="OA432" s="144">
        <v>0</v>
      </c>
      <c r="OB432" s="144">
        <v>0</v>
      </c>
      <c r="OC432" s="144">
        <v>0</v>
      </c>
      <c r="OD432" s="144">
        <v>0</v>
      </c>
      <c r="OE432" s="144">
        <v>0</v>
      </c>
      <c r="OF432" s="144">
        <v>0</v>
      </c>
      <c r="OG432" s="144">
        <v>0</v>
      </c>
      <c r="OH432" s="144">
        <v>0</v>
      </c>
      <c r="OI432" s="144">
        <v>0</v>
      </c>
      <c r="OJ432" s="144">
        <v>0</v>
      </c>
      <c r="OK432" s="144">
        <v>0</v>
      </c>
      <c r="OL432" s="144">
        <v>0</v>
      </c>
      <c r="OM432" s="144">
        <v>0</v>
      </c>
      <c r="ON432" s="144">
        <v>0</v>
      </c>
      <c r="OO432" s="144">
        <v>0</v>
      </c>
      <c r="OP432" s="144">
        <v>0</v>
      </c>
      <c r="OQ432" s="144">
        <v>0</v>
      </c>
      <c r="OR432" s="144">
        <v>0</v>
      </c>
      <c r="OS432" s="471">
        <v>0</v>
      </c>
      <c r="OT432" s="144">
        <v>0</v>
      </c>
      <c r="OU432" s="144">
        <v>0</v>
      </c>
      <c r="OV432" s="144">
        <v>1</v>
      </c>
      <c r="OW432" s="144">
        <v>1</v>
      </c>
      <c r="OX432" s="473">
        <v>1</v>
      </c>
      <c r="OY432" s="473"/>
      <c r="OZ432" s="473"/>
    </row>
    <row r="433" spans="1:436" s="144" customFormat="1" x14ac:dyDescent="0.2">
      <c r="A433" s="318"/>
      <c r="B433" s="318">
        <v>22</v>
      </c>
      <c r="C433" s="319">
        <f t="shared" ca="1" si="332"/>
        <v>1</v>
      </c>
      <c r="D433" s="322"/>
      <c r="E433" s="322"/>
      <c r="F433" s="322"/>
      <c r="G433" s="144">
        <v>1</v>
      </c>
      <c r="H433" s="144">
        <v>0</v>
      </c>
      <c r="I433" s="343">
        <v>0</v>
      </c>
      <c r="J433" s="144">
        <v>0</v>
      </c>
      <c r="K433" s="144">
        <v>1</v>
      </c>
      <c r="L433" s="144">
        <v>1</v>
      </c>
      <c r="M433" s="144">
        <v>2</v>
      </c>
      <c r="N433" s="144">
        <v>2</v>
      </c>
      <c r="O433" s="144">
        <v>2</v>
      </c>
      <c r="P433" s="144">
        <v>2</v>
      </c>
      <c r="Q433" s="144">
        <v>2</v>
      </c>
      <c r="R433" s="144">
        <v>3</v>
      </c>
      <c r="S433" s="144">
        <v>4</v>
      </c>
      <c r="T433" s="144">
        <v>4</v>
      </c>
      <c r="U433" s="144">
        <v>4</v>
      </c>
      <c r="V433" s="144">
        <v>2</v>
      </c>
      <c r="W433" s="144">
        <v>1</v>
      </c>
      <c r="X433" s="144">
        <v>2</v>
      </c>
      <c r="Y433" s="144">
        <v>4</v>
      </c>
      <c r="Z433" s="144">
        <v>4</v>
      </c>
      <c r="AA433" s="144">
        <v>5</v>
      </c>
      <c r="AB433" s="144">
        <v>3</v>
      </c>
      <c r="AC433" s="144">
        <v>3</v>
      </c>
      <c r="AD433" s="144">
        <v>4</v>
      </c>
      <c r="AE433" s="144">
        <v>4</v>
      </c>
      <c r="AF433" s="144">
        <v>2</v>
      </c>
      <c r="AG433" s="144">
        <v>2</v>
      </c>
      <c r="AH433" s="144">
        <v>1</v>
      </c>
      <c r="AI433" s="144">
        <v>1</v>
      </c>
      <c r="AJ433" s="144">
        <v>1</v>
      </c>
      <c r="AK433" s="144">
        <v>2</v>
      </c>
      <c r="AL433" s="144">
        <v>3</v>
      </c>
      <c r="AM433" s="144">
        <v>3</v>
      </c>
      <c r="AN433" s="144">
        <v>3</v>
      </c>
      <c r="AO433" s="144">
        <v>4</v>
      </c>
      <c r="AP433" s="363">
        <v>2.5</v>
      </c>
      <c r="AQ433" s="144">
        <v>1</v>
      </c>
      <c r="AR433" s="144">
        <v>2</v>
      </c>
      <c r="AS433" s="144">
        <v>2</v>
      </c>
      <c r="AT433" s="144">
        <v>2</v>
      </c>
      <c r="AU433" s="144">
        <v>3</v>
      </c>
      <c r="AV433" s="144">
        <v>4</v>
      </c>
      <c r="AW433" s="144">
        <v>4</v>
      </c>
      <c r="AX433" s="144">
        <v>4</v>
      </c>
      <c r="AY433" s="144">
        <v>5</v>
      </c>
      <c r="AZ433" s="144">
        <v>6</v>
      </c>
      <c r="BA433" s="144">
        <v>4</v>
      </c>
      <c r="BB433" s="144">
        <v>5</v>
      </c>
      <c r="BC433" s="144">
        <v>4</v>
      </c>
      <c r="BD433" s="144">
        <v>4</v>
      </c>
      <c r="BE433" s="144">
        <v>3</v>
      </c>
      <c r="BF433" s="144">
        <v>4</v>
      </c>
      <c r="BG433" s="144">
        <v>3</v>
      </c>
      <c r="BH433" s="144">
        <v>3</v>
      </c>
      <c r="BI433" s="144">
        <v>3</v>
      </c>
      <c r="BJ433" s="144">
        <v>3</v>
      </c>
      <c r="BK433" s="144">
        <v>2</v>
      </c>
      <c r="BL433" s="144">
        <v>1</v>
      </c>
      <c r="BM433" s="144">
        <v>3</v>
      </c>
      <c r="BN433" s="144">
        <v>1</v>
      </c>
      <c r="BO433" s="144">
        <v>2</v>
      </c>
      <c r="BP433" s="144">
        <v>2</v>
      </c>
      <c r="BQ433" s="144">
        <v>1</v>
      </c>
      <c r="BR433" s="144">
        <v>1</v>
      </c>
      <c r="BS433" s="343">
        <v>1</v>
      </c>
      <c r="BT433" s="144">
        <v>2</v>
      </c>
      <c r="BU433" s="144">
        <v>1</v>
      </c>
      <c r="BV433" s="144">
        <v>0</v>
      </c>
      <c r="BW433" s="144">
        <v>1</v>
      </c>
      <c r="BX433" s="144">
        <v>2</v>
      </c>
      <c r="BY433" s="144">
        <v>1</v>
      </c>
      <c r="BZ433" s="144">
        <v>1</v>
      </c>
      <c r="CA433" s="329">
        <v>1</v>
      </c>
      <c r="CB433" s="144">
        <v>2</v>
      </c>
      <c r="CC433" s="329">
        <v>3</v>
      </c>
      <c r="CD433" s="329">
        <v>3</v>
      </c>
      <c r="CE433" s="329">
        <v>2</v>
      </c>
      <c r="CF433" s="329">
        <v>4</v>
      </c>
      <c r="CG433" s="144">
        <v>3</v>
      </c>
      <c r="CH433" s="144">
        <v>5</v>
      </c>
      <c r="CI433" s="329">
        <v>5</v>
      </c>
      <c r="CJ433" s="144">
        <v>5</v>
      </c>
      <c r="CK433" s="144">
        <v>5</v>
      </c>
      <c r="CL433" s="144">
        <v>5</v>
      </c>
      <c r="CM433" s="144">
        <v>6</v>
      </c>
      <c r="CN433" s="144">
        <v>4</v>
      </c>
      <c r="CO433" s="144">
        <v>6</v>
      </c>
      <c r="CP433" s="144">
        <v>4</v>
      </c>
      <c r="CQ433" s="144">
        <v>3</v>
      </c>
      <c r="CR433" s="144">
        <v>4</v>
      </c>
      <c r="CS433" s="144">
        <v>5</v>
      </c>
      <c r="CT433" s="144">
        <v>5</v>
      </c>
      <c r="CU433" s="144">
        <v>2</v>
      </c>
      <c r="CV433" s="144">
        <v>3</v>
      </c>
      <c r="CW433" s="144">
        <v>3</v>
      </c>
      <c r="CX433" s="144">
        <v>5</v>
      </c>
      <c r="CY433" s="144">
        <v>4</v>
      </c>
      <c r="CZ433" s="144">
        <v>4</v>
      </c>
      <c r="DA433" s="144">
        <v>2</v>
      </c>
      <c r="DB433" s="144">
        <v>2</v>
      </c>
      <c r="DC433" s="144">
        <v>1</v>
      </c>
      <c r="DD433" s="144">
        <v>2</v>
      </c>
      <c r="DE433" s="144">
        <v>2</v>
      </c>
      <c r="DF433" s="144">
        <v>1</v>
      </c>
      <c r="DG433" s="144">
        <v>0</v>
      </c>
      <c r="DH433" s="144">
        <v>0</v>
      </c>
      <c r="DI433" s="144">
        <v>2</v>
      </c>
      <c r="DJ433" s="144">
        <v>2</v>
      </c>
      <c r="DK433" s="144">
        <v>4</v>
      </c>
      <c r="DL433" s="144">
        <v>3</v>
      </c>
      <c r="DM433" s="144">
        <v>2</v>
      </c>
      <c r="DN433" s="144">
        <v>2</v>
      </c>
      <c r="DO433" s="144">
        <v>0</v>
      </c>
      <c r="DP433" s="144">
        <v>2</v>
      </c>
      <c r="DQ433" s="144">
        <v>2</v>
      </c>
      <c r="DR433" s="329">
        <v>2</v>
      </c>
      <c r="DS433" s="144">
        <v>1</v>
      </c>
      <c r="DT433" s="329"/>
      <c r="DU433" s="329">
        <v>1</v>
      </c>
      <c r="DV433" s="329">
        <v>3</v>
      </c>
      <c r="DW433" s="329">
        <v>5</v>
      </c>
      <c r="DX433" s="329">
        <v>4</v>
      </c>
      <c r="DY433" s="329">
        <v>6</v>
      </c>
      <c r="DZ433" s="329">
        <v>6</v>
      </c>
      <c r="EA433" s="329">
        <v>7</v>
      </c>
      <c r="EB433" s="329">
        <v>4</v>
      </c>
      <c r="EC433" s="329">
        <v>3</v>
      </c>
      <c r="ED433" s="329">
        <v>5</v>
      </c>
      <c r="EE433" s="329">
        <v>6</v>
      </c>
      <c r="EF433" s="329">
        <v>6</v>
      </c>
      <c r="EG433" s="329">
        <v>7</v>
      </c>
      <c r="EH433" s="329">
        <v>8</v>
      </c>
      <c r="EI433" s="329">
        <v>7</v>
      </c>
      <c r="EJ433" s="329">
        <v>3</v>
      </c>
      <c r="EK433" s="329">
        <v>3</v>
      </c>
      <c r="EL433" s="329">
        <v>3</v>
      </c>
      <c r="EM433" s="329">
        <v>3</v>
      </c>
      <c r="EN433" s="329">
        <v>2</v>
      </c>
      <c r="EO433" s="144">
        <v>1</v>
      </c>
      <c r="EP433" s="329"/>
      <c r="EQ433" s="329"/>
      <c r="ER433" s="329"/>
      <c r="ES433" s="329">
        <v>1</v>
      </c>
      <c r="ET433" s="329">
        <v>1</v>
      </c>
      <c r="EU433" s="381">
        <v>1</v>
      </c>
      <c r="EV433" s="329">
        <v>1</v>
      </c>
      <c r="EW433" s="329">
        <v>1</v>
      </c>
      <c r="EX433" s="329">
        <v>1</v>
      </c>
      <c r="EY433" s="329">
        <v>3</v>
      </c>
      <c r="EZ433" s="329">
        <v>3</v>
      </c>
      <c r="FA433" s="329">
        <v>2</v>
      </c>
      <c r="FB433" s="329">
        <v>1</v>
      </c>
      <c r="FC433" s="329">
        <v>3</v>
      </c>
      <c r="FD433" s="329">
        <v>3</v>
      </c>
      <c r="FE433" s="329">
        <v>2</v>
      </c>
      <c r="FF433" s="329">
        <v>4</v>
      </c>
      <c r="FG433" s="329">
        <v>3</v>
      </c>
      <c r="FH433" s="329">
        <v>1</v>
      </c>
      <c r="FI433" s="329">
        <v>2</v>
      </c>
      <c r="FJ433" s="329">
        <v>2</v>
      </c>
      <c r="FK433" s="144">
        <v>1</v>
      </c>
      <c r="FL433" s="329">
        <v>1</v>
      </c>
      <c r="FM433" s="329">
        <v>1</v>
      </c>
      <c r="FN433" s="144">
        <v>1</v>
      </c>
      <c r="FO433" s="144">
        <v>2</v>
      </c>
      <c r="FP433" s="144">
        <v>2</v>
      </c>
      <c r="FQ433" s="329">
        <v>1</v>
      </c>
      <c r="FR433" s="144">
        <v>4</v>
      </c>
      <c r="FS433" s="329">
        <v>5</v>
      </c>
      <c r="FT433" s="144">
        <v>5</v>
      </c>
      <c r="FU433" s="329">
        <v>4</v>
      </c>
      <c r="FV433" s="329">
        <v>4</v>
      </c>
      <c r="FW433" s="329">
        <v>4</v>
      </c>
      <c r="FX433" s="329">
        <v>3</v>
      </c>
      <c r="FY433" s="329">
        <v>2</v>
      </c>
      <c r="FZ433" s="329">
        <v>3</v>
      </c>
      <c r="GA433" s="329">
        <v>5</v>
      </c>
      <c r="GB433" s="329">
        <v>6</v>
      </c>
      <c r="GC433" s="329">
        <v>5</v>
      </c>
      <c r="GD433" s="329">
        <v>6</v>
      </c>
      <c r="GE433" s="329">
        <v>5</v>
      </c>
      <c r="GF433" s="329">
        <v>4</v>
      </c>
      <c r="GG433" s="329">
        <v>3</v>
      </c>
      <c r="GH433" s="329">
        <v>2</v>
      </c>
      <c r="GI433" s="329">
        <v>2</v>
      </c>
      <c r="GJ433" s="329">
        <v>2</v>
      </c>
      <c r="GK433" s="329">
        <v>3</v>
      </c>
      <c r="GL433" s="329">
        <v>2</v>
      </c>
      <c r="GM433" s="329">
        <v>3</v>
      </c>
      <c r="GN433" s="329">
        <v>2</v>
      </c>
      <c r="GO433" s="329">
        <v>3</v>
      </c>
      <c r="GP433" s="144">
        <v>3</v>
      </c>
      <c r="GQ433" s="329">
        <v>1</v>
      </c>
      <c r="GR433" s="329">
        <v>1</v>
      </c>
      <c r="GS433" s="329">
        <v>1</v>
      </c>
      <c r="GT433" s="329">
        <v>0</v>
      </c>
      <c r="GU433" s="329">
        <v>0</v>
      </c>
      <c r="GV433" s="144">
        <v>0</v>
      </c>
      <c r="GW433" s="144">
        <v>1</v>
      </c>
      <c r="GX433" s="144">
        <v>2</v>
      </c>
      <c r="GY433" s="144">
        <v>2</v>
      </c>
      <c r="GZ433" s="144">
        <v>1</v>
      </c>
      <c r="HA433" s="144">
        <v>2</v>
      </c>
      <c r="HB433" s="144">
        <v>2</v>
      </c>
      <c r="HC433" s="144">
        <v>1</v>
      </c>
      <c r="HD433" s="144">
        <v>2</v>
      </c>
      <c r="HE433" s="144">
        <v>2</v>
      </c>
      <c r="HF433" s="144">
        <v>2</v>
      </c>
      <c r="HG433" s="144">
        <v>2</v>
      </c>
      <c r="HH433" s="144">
        <v>2</v>
      </c>
      <c r="HI433" s="144">
        <v>1</v>
      </c>
      <c r="HJ433" s="144">
        <v>0</v>
      </c>
      <c r="HK433" s="144">
        <v>1</v>
      </c>
      <c r="HL433" s="144">
        <v>1</v>
      </c>
      <c r="HM433" s="144">
        <v>2</v>
      </c>
      <c r="HN433" s="144">
        <v>2</v>
      </c>
      <c r="HO433" s="144">
        <v>1</v>
      </c>
      <c r="HP433" s="144">
        <v>1</v>
      </c>
      <c r="HQ433" s="144">
        <v>2</v>
      </c>
      <c r="HR433" s="144">
        <v>2</v>
      </c>
      <c r="HS433" s="144">
        <v>3</v>
      </c>
      <c r="HT433" s="144">
        <v>3</v>
      </c>
      <c r="HU433" s="144">
        <v>4</v>
      </c>
      <c r="HV433" s="144">
        <v>2</v>
      </c>
      <c r="HW433" s="144">
        <v>3</v>
      </c>
      <c r="HX433" s="144">
        <v>3</v>
      </c>
      <c r="HY433" s="144">
        <v>3</v>
      </c>
      <c r="HZ433" s="144">
        <v>1</v>
      </c>
      <c r="IA433" s="144">
        <v>3</v>
      </c>
      <c r="IB433" s="144">
        <v>4</v>
      </c>
      <c r="IC433" s="144">
        <v>3</v>
      </c>
      <c r="ID433" s="144">
        <v>4</v>
      </c>
      <c r="IE433" s="144">
        <v>5</v>
      </c>
      <c r="IF433" s="144">
        <v>4</v>
      </c>
      <c r="IG433" s="144">
        <v>5</v>
      </c>
      <c r="IH433" s="144">
        <v>6</v>
      </c>
      <c r="II433" s="144">
        <v>7</v>
      </c>
      <c r="IJ433" s="144">
        <v>7</v>
      </c>
      <c r="IK433" s="144">
        <v>7</v>
      </c>
      <c r="IL433" s="144">
        <v>6</v>
      </c>
      <c r="IM433" s="144">
        <v>3</v>
      </c>
      <c r="IN433" s="341">
        <f t="shared" si="333"/>
        <v>3</v>
      </c>
      <c r="IO433" s="144">
        <v>3</v>
      </c>
      <c r="IP433" s="144">
        <v>6</v>
      </c>
      <c r="IQ433" s="144">
        <v>4</v>
      </c>
      <c r="IR433" s="144">
        <v>5</v>
      </c>
      <c r="IS433" s="144">
        <v>4</v>
      </c>
      <c r="IT433" s="144">
        <v>3</v>
      </c>
      <c r="IU433" s="144">
        <v>5</v>
      </c>
      <c r="IV433" s="144">
        <v>6</v>
      </c>
      <c r="IW433" s="144">
        <v>6</v>
      </c>
      <c r="IX433" s="144">
        <v>4</v>
      </c>
      <c r="IY433" s="144">
        <v>4</v>
      </c>
      <c r="IZ433" s="144">
        <v>5</v>
      </c>
      <c r="JA433" s="144">
        <v>6</v>
      </c>
      <c r="JB433" s="144">
        <v>7</v>
      </c>
      <c r="JC433" s="343">
        <f t="shared" si="334"/>
        <v>6.5</v>
      </c>
      <c r="JD433" s="144">
        <v>6</v>
      </c>
      <c r="JE433" s="144">
        <v>11</v>
      </c>
      <c r="JF433" s="362">
        <f t="shared" si="335"/>
        <v>11</v>
      </c>
      <c r="JG433" s="144">
        <v>11</v>
      </c>
      <c r="JH433" s="144">
        <v>11</v>
      </c>
      <c r="JI433" s="144">
        <v>11</v>
      </c>
      <c r="JJ433" s="144">
        <v>8</v>
      </c>
      <c r="JK433" s="144">
        <v>9</v>
      </c>
      <c r="JL433" s="144">
        <v>8</v>
      </c>
      <c r="JM433" s="144">
        <v>7</v>
      </c>
      <c r="JN433" s="341">
        <f t="shared" si="336"/>
        <v>6</v>
      </c>
      <c r="JO433" s="144">
        <v>5</v>
      </c>
      <c r="JP433" s="144">
        <v>6</v>
      </c>
      <c r="JQ433" s="144">
        <v>8</v>
      </c>
      <c r="JR433" s="144">
        <v>11</v>
      </c>
      <c r="JS433" s="144">
        <v>12</v>
      </c>
      <c r="JT433" s="144">
        <v>12</v>
      </c>
      <c r="JU433" s="144">
        <v>12</v>
      </c>
      <c r="JV433" s="341">
        <f t="shared" si="337"/>
        <v>13</v>
      </c>
      <c r="JW433" s="144">
        <v>14</v>
      </c>
      <c r="JX433" s="144">
        <v>15</v>
      </c>
      <c r="JY433" s="144">
        <v>14</v>
      </c>
      <c r="JZ433" s="144">
        <v>15</v>
      </c>
      <c r="KA433" s="144">
        <v>18</v>
      </c>
      <c r="KB433" s="144">
        <v>20</v>
      </c>
      <c r="KC433" s="144">
        <v>19</v>
      </c>
      <c r="KD433" s="144">
        <v>16</v>
      </c>
      <c r="KE433" s="144">
        <v>18</v>
      </c>
      <c r="KF433" s="144">
        <v>14</v>
      </c>
      <c r="KG433" s="144">
        <v>11</v>
      </c>
      <c r="KH433" s="144">
        <v>10</v>
      </c>
      <c r="KI433" s="144">
        <v>13</v>
      </c>
      <c r="KJ433" s="144">
        <v>18</v>
      </c>
      <c r="KK433" s="144">
        <v>21</v>
      </c>
      <c r="KL433" s="144">
        <v>21</v>
      </c>
      <c r="KM433" s="144">
        <v>22</v>
      </c>
      <c r="KN433" s="144">
        <v>23</v>
      </c>
      <c r="KO433" s="144">
        <v>24</v>
      </c>
      <c r="KP433" s="144">
        <v>24</v>
      </c>
      <c r="KQ433" s="144">
        <v>22</v>
      </c>
      <c r="KR433" s="144">
        <v>23</v>
      </c>
      <c r="KS433" s="144">
        <v>21</v>
      </c>
      <c r="KT433" s="144">
        <v>24</v>
      </c>
      <c r="KU433" s="144">
        <v>22</v>
      </c>
      <c r="KV433" s="144">
        <v>25</v>
      </c>
      <c r="KW433" s="144">
        <v>20</v>
      </c>
      <c r="KX433" s="144">
        <v>18</v>
      </c>
      <c r="KY433" s="144">
        <v>19</v>
      </c>
      <c r="KZ433" s="144">
        <v>15</v>
      </c>
      <c r="LA433" s="144">
        <v>18</v>
      </c>
      <c r="LB433" s="144">
        <v>15</v>
      </c>
      <c r="LC433" s="144">
        <v>14</v>
      </c>
      <c r="LD433" s="144">
        <v>17</v>
      </c>
      <c r="LE433" s="144">
        <v>18</v>
      </c>
      <c r="LF433" s="144">
        <v>17</v>
      </c>
      <c r="LG433" s="144">
        <v>17</v>
      </c>
      <c r="LH433" s="144">
        <v>19</v>
      </c>
      <c r="LI433" s="144">
        <v>20</v>
      </c>
      <c r="LJ433" s="144">
        <v>20</v>
      </c>
      <c r="LK433" s="144">
        <v>17</v>
      </c>
      <c r="LL433" s="144">
        <v>15</v>
      </c>
      <c r="LM433" s="144">
        <v>14</v>
      </c>
      <c r="LN433" s="144">
        <v>13</v>
      </c>
      <c r="LO433" s="144">
        <v>14</v>
      </c>
      <c r="LP433" s="144">
        <v>16</v>
      </c>
      <c r="LQ433" s="144">
        <v>20</v>
      </c>
      <c r="LR433" s="144">
        <v>22</v>
      </c>
      <c r="LS433" s="144">
        <v>25</v>
      </c>
      <c r="LT433" s="144">
        <v>27</v>
      </c>
      <c r="LU433" s="144">
        <v>24</v>
      </c>
      <c r="LV433" s="144">
        <v>24</v>
      </c>
      <c r="LW433" s="144">
        <v>20</v>
      </c>
      <c r="LX433" s="144">
        <v>20</v>
      </c>
      <c r="LY433" s="144">
        <v>20</v>
      </c>
      <c r="LZ433" s="144">
        <v>22</v>
      </c>
      <c r="MA433" s="144">
        <v>21</v>
      </c>
      <c r="MB433" s="144">
        <v>23</v>
      </c>
      <c r="MC433" s="473">
        <v>22</v>
      </c>
      <c r="MD433" s="144">
        <v>21</v>
      </c>
      <c r="ME433" s="144">
        <v>20</v>
      </c>
      <c r="MF433" s="144">
        <v>20</v>
      </c>
      <c r="MG433" s="144">
        <v>17</v>
      </c>
      <c r="MH433" s="144">
        <v>13</v>
      </c>
      <c r="MI433" s="144">
        <v>12</v>
      </c>
      <c r="MJ433" s="144">
        <v>7</v>
      </c>
      <c r="MK433" s="144">
        <v>6</v>
      </c>
      <c r="ML433" s="144">
        <v>5</v>
      </c>
      <c r="MM433" s="144">
        <v>4</v>
      </c>
      <c r="MN433" s="144">
        <v>4</v>
      </c>
      <c r="MO433" s="144">
        <v>4</v>
      </c>
      <c r="MP433" s="144">
        <v>3</v>
      </c>
      <c r="MQ433" s="144">
        <v>2</v>
      </c>
      <c r="MR433" s="144">
        <v>1</v>
      </c>
      <c r="MS433" s="144">
        <v>0</v>
      </c>
      <c r="MT433" s="144">
        <v>0</v>
      </c>
      <c r="MU433" s="144">
        <v>0</v>
      </c>
      <c r="MV433" s="144">
        <v>0</v>
      </c>
      <c r="MW433" s="144">
        <v>0</v>
      </c>
      <c r="MX433" s="144">
        <v>1</v>
      </c>
      <c r="MY433" s="144">
        <v>1</v>
      </c>
      <c r="MZ433" s="144">
        <v>1</v>
      </c>
      <c r="NA433" s="144">
        <v>1</v>
      </c>
      <c r="NB433" s="144">
        <v>1</v>
      </c>
      <c r="NC433" s="144">
        <v>1</v>
      </c>
      <c r="ND433" s="144">
        <v>1</v>
      </c>
      <c r="NE433" s="144">
        <v>1</v>
      </c>
      <c r="NF433" s="144">
        <v>1</v>
      </c>
      <c r="NG433" s="144">
        <v>1</v>
      </c>
      <c r="NH433" s="144">
        <v>1</v>
      </c>
      <c r="NI433" s="144">
        <v>0</v>
      </c>
      <c r="NJ433" s="144">
        <v>0</v>
      </c>
      <c r="NK433" s="144">
        <v>0</v>
      </c>
      <c r="NL433" s="144">
        <v>0</v>
      </c>
      <c r="NM433" s="144">
        <v>1</v>
      </c>
      <c r="NN433" s="144">
        <v>1</v>
      </c>
      <c r="NO433" s="144">
        <v>1</v>
      </c>
      <c r="NP433" s="144">
        <v>1</v>
      </c>
      <c r="NQ433" s="144">
        <v>1</v>
      </c>
      <c r="NR433" s="144">
        <v>0</v>
      </c>
      <c r="NS433" s="144">
        <v>0</v>
      </c>
      <c r="NT433" s="144">
        <v>0</v>
      </c>
      <c r="NU433" s="144">
        <v>0</v>
      </c>
      <c r="NV433" s="144">
        <v>0</v>
      </c>
      <c r="NW433" s="144">
        <v>0</v>
      </c>
      <c r="NX433" s="144">
        <v>0</v>
      </c>
      <c r="NY433" s="144">
        <v>0</v>
      </c>
      <c r="NZ433" s="144">
        <v>0</v>
      </c>
      <c r="OA433" s="144">
        <v>0</v>
      </c>
      <c r="OB433" s="144">
        <v>0</v>
      </c>
      <c r="OC433" s="144">
        <v>0</v>
      </c>
      <c r="OD433" s="144">
        <v>0</v>
      </c>
      <c r="OE433" s="144">
        <v>0</v>
      </c>
      <c r="OF433" s="144">
        <v>1</v>
      </c>
      <c r="OG433" s="144">
        <v>1</v>
      </c>
      <c r="OH433" s="144">
        <v>0</v>
      </c>
      <c r="OI433" s="144">
        <v>0</v>
      </c>
      <c r="OJ433" s="144">
        <v>0</v>
      </c>
      <c r="OK433" s="144">
        <v>0</v>
      </c>
      <c r="OL433" s="144">
        <v>0</v>
      </c>
      <c r="OM433" s="144">
        <v>0</v>
      </c>
      <c r="ON433" s="144">
        <v>0</v>
      </c>
      <c r="OO433" s="144">
        <v>1</v>
      </c>
      <c r="OP433" s="144">
        <v>1</v>
      </c>
      <c r="OQ433" s="144">
        <v>1</v>
      </c>
      <c r="OR433" s="144">
        <v>2</v>
      </c>
      <c r="OS433" s="144">
        <v>2</v>
      </c>
      <c r="OT433" s="144">
        <v>2</v>
      </c>
      <c r="OU433" s="144">
        <v>2</v>
      </c>
      <c r="OV433" s="144">
        <v>1</v>
      </c>
      <c r="OW433" s="144">
        <v>1</v>
      </c>
      <c r="OX433" s="473">
        <v>1</v>
      </c>
      <c r="OY433" s="473"/>
      <c r="OZ433" s="473"/>
      <c r="PB433" s="144">
        <v>1</v>
      </c>
      <c r="PC433" s="144">
        <v>1</v>
      </c>
      <c r="PD433" s="144">
        <v>1</v>
      </c>
    </row>
    <row r="434" spans="1:436" s="144" customFormat="1" x14ac:dyDescent="0.2">
      <c r="A434" s="55"/>
      <c r="B434" s="318">
        <v>23</v>
      </c>
      <c r="C434" s="319">
        <f t="shared" ca="1" si="332"/>
        <v>5</v>
      </c>
      <c r="D434" s="322"/>
      <c r="E434" s="322"/>
      <c r="F434" s="322"/>
      <c r="G434" s="144">
        <v>14</v>
      </c>
      <c r="H434" s="144">
        <v>12</v>
      </c>
      <c r="I434" s="343">
        <v>10.5</v>
      </c>
      <c r="J434" s="144">
        <v>9</v>
      </c>
      <c r="K434" s="144">
        <v>9</v>
      </c>
      <c r="L434" s="144">
        <v>5</v>
      </c>
      <c r="M434" s="144">
        <v>7</v>
      </c>
      <c r="N434" s="144">
        <v>8</v>
      </c>
      <c r="O434" s="144">
        <v>7</v>
      </c>
      <c r="P434" s="144">
        <v>8</v>
      </c>
      <c r="Q434" s="144">
        <v>9</v>
      </c>
      <c r="R434" s="144">
        <v>8</v>
      </c>
      <c r="S434" s="144">
        <v>8</v>
      </c>
      <c r="T434" s="144">
        <v>8</v>
      </c>
      <c r="U434" s="144">
        <v>6</v>
      </c>
      <c r="V434" s="144">
        <v>8</v>
      </c>
      <c r="W434" s="144">
        <v>10</v>
      </c>
      <c r="X434" s="144">
        <v>6</v>
      </c>
      <c r="Y434" s="144">
        <v>6</v>
      </c>
      <c r="Z434" s="144">
        <v>7</v>
      </c>
      <c r="AA434" s="144">
        <v>9</v>
      </c>
      <c r="AB434" s="144">
        <v>10</v>
      </c>
      <c r="AC434" s="144">
        <v>8</v>
      </c>
      <c r="AD434" s="144">
        <v>8</v>
      </c>
      <c r="AE434" s="144">
        <v>9</v>
      </c>
      <c r="AF434" s="144">
        <v>8</v>
      </c>
      <c r="AG434" s="144">
        <v>6</v>
      </c>
      <c r="AH434" s="144">
        <v>6</v>
      </c>
      <c r="AI434" s="144">
        <v>9</v>
      </c>
      <c r="AJ434" s="144">
        <v>7</v>
      </c>
      <c r="AK434" s="144">
        <v>6</v>
      </c>
      <c r="AL434" s="144">
        <v>6</v>
      </c>
      <c r="AM434" s="144">
        <v>5</v>
      </c>
      <c r="AN434" s="144">
        <v>7</v>
      </c>
      <c r="AO434" s="144">
        <v>7</v>
      </c>
      <c r="AP434" s="363">
        <v>6.5</v>
      </c>
      <c r="AQ434" s="144">
        <v>6</v>
      </c>
      <c r="AR434" s="144">
        <v>6</v>
      </c>
      <c r="AS434" s="144">
        <v>9</v>
      </c>
      <c r="AT434" s="144">
        <v>6</v>
      </c>
      <c r="AU434" s="144">
        <v>6</v>
      </c>
      <c r="AV434" s="144">
        <v>6</v>
      </c>
      <c r="AW434" s="144">
        <v>7</v>
      </c>
      <c r="AX434" s="144">
        <v>4</v>
      </c>
      <c r="AY434" s="144">
        <v>3</v>
      </c>
      <c r="AZ434" s="144">
        <v>4</v>
      </c>
      <c r="BA434" s="144">
        <v>4</v>
      </c>
      <c r="BB434" s="144">
        <v>5</v>
      </c>
      <c r="BC434" s="144">
        <v>1</v>
      </c>
      <c r="BD434" s="144">
        <v>1</v>
      </c>
      <c r="BE434" s="144">
        <v>3</v>
      </c>
      <c r="BF434" s="144">
        <v>3</v>
      </c>
      <c r="BG434" s="144">
        <v>3</v>
      </c>
      <c r="BH434" s="144">
        <v>1</v>
      </c>
      <c r="BI434" s="144">
        <v>1</v>
      </c>
      <c r="BJ434" s="144">
        <v>1</v>
      </c>
      <c r="BK434" s="144">
        <v>2</v>
      </c>
      <c r="BL434" s="144">
        <v>2</v>
      </c>
      <c r="BM434" s="144">
        <v>4</v>
      </c>
      <c r="BN434" s="144">
        <v>3</v>
      </c>
      <c r="BO434" s="144">
        <v>3</v>
      </c>
      <c r="BP434" s="144">
        <v>1</v>
      </c>
      <c r="BQ434" s="144">
        <v>0</v>
      </c>
      <c r="BR434" s="144">
        <v>0</v>
      </c>
      <c r="BS434" s="343">
        <v>0</v>
      </c>
      <c r="BT434" s="144">
        <v>2</v>
      </c>
      <c r="BU434" s="144">
        <v>2</v>
      </c>
      <c r="BV434" s="144">
        <v>3</v>
      </c>
      <c r="BW434" s="144">
        <v>3</v>
      </c>
      <c r="BX434" s="144">
        <v>3</v>
      </c>
      <c r="BY434" s="144">
        <v>3</v>
      </c>
      <c r="BZ434" s="144">
        <v>4</v>
      </c>
      <c r="CA434" s="329">
        <v>3</v>
      </c>
      <c r="CB434" s="144">
        <v>5</v>
      </c>
      <c r="CC434" s="329">
        <v>4</v>
      </c>
      <c r="CD434" s="329">
        <v>5</v>
      </c>
      <c r="CE434" s="329">
        <v>5</v>
      </c>
      <c r="CF434" s="329">
        <v>3</v>
      </c>
      <c r="CG434" s="144">
        <v>2</v>
      </c>
      <c r="CH434" s="144">
        <v>2</v>
      </c>
      <c r="CI434" s="329">
        <v>3</v>
      </c>
      <c r="CJ434" s="144">
        <v>4</v>
      </c>
      <c r="CK434" s="144">
        <v>4</v>
      </c>
      <c r="CL434" s="144">
        <v>3</v>
      </c>
      <c r="CM434" s="144">
        <v>2</v>
      </c>
      <c r="CN434" s="144">
        <v>3</v>
      </c>
      <c r="CO434" s="144">
        <v>5</v>
      </c>
      <c r="CP434" s="144">
        <v>5</v>
      </c>
      <c r="CQ434" s="144">
        <v>5</v>
      </c>
      <c r="CR434" s="144">
        <v>5</v>
      </c>
      <c r="CS434" s="144">
        <v>6</v>
      </c>
      <c r="CT434" s="144">
        <v>7</v>
      </c>
      <c r="CU434" s="144">
        <v>7</v>
      </c>
      <c r="CV434" s="144">
        <v>9</v>
      </c>
      <c r="CW434" s="144">
        <v>8</v>
      </c>
      <c r="CX434" s="144">
        <v>8</v>
      </c>
      <c r="CY434" s="144">
        <v>6</v>
      </c>
      <c r="CZ434" s="144">
        <v>7</v>
      </c>
      <c r="DA434" s="144">
        <v>8</v>
      </c>
      <c r="DB434" s="144">
        <v>7</v>
      </c>
      <c r="DC434" s="144">
        <v>5</v>
      </c>
      <c r="DD434" s="144">
        <v>5</v>
      </c>
      <c r="DE434" s="144">
        <v>5</v>
      </c>
      <c r="DF434" s="144">
        <v>6</v>
      </c>
      <c r="DG434" s="144">
        <v>7</v>
      </c>
      <c r="DH434" s="144">
        <v>7</v>
      </c>
      <c r="DI434" s="144">
        <v>6</v>
      </c>
      <c r="DJ434" s="144">
        <v>6</v>
      </c>
      <c r="DK434" s="144">
        <v>7</v>
      </c>
      <c r="DL434" s="144">
        <v>7</v>
      </c>
      <c r="DM434" s="144">
        <v>5</v>
      </c>
      <c r="DN434" s="144">
        <v>5</v>
      </c>
      <c r="DO434" s="144">
        <v>0</v>
      </c>
      <c r="DP434" s="144">
        <v>4</v>
      </c>
      <c r="DQ434" s="144">
        <v>5</v>
      </c>
      <c r="DR434" s="329">
        <v>4</v>
      </c>
      <c r="DS434" s="144">
        <v>5</v>
      </c>
      <c r="DT434" s="329">
        <v>5</v>
      </c>
      <c r="DU434" s="329">
        <v>5</v>
      </c>
      <c r="DV434" s="329">
        <v>5</v>
      </c>
      <c r="DW434" s="329">
        <v>6</v>
      </c>
      <c r="DX434" s="329">
        <v>6</v>
      </c>
      <c r="DY434" s="329">
        <v>3</v>
      </c>
      <c r="DZ434" s="329">
        <v>3</v>
      </c>
      <c r="EA434" s="329">
        <v>3</v>
      </c>
      <c r="EB434" s="329">
        <v>3</v>
      </c>
      <c r="EC434" s="329">
        <v>2</v>
      </c>
      <c r="ED434" s="329">
        <v>1</v>
      </c>
      <c r="EE434" s="329">
        <v>4</v>
      </c>
      <c r="EF434" s="329">
        <v>5</v>
      </c>
      <c r="EG434" s="329">
        <v>4</v>
      </c>
      <c r="EH434" s="329">
        <v>4</v>
      </c>
      <c r="EI434" s="329">
        <v>4</v>
      </c>
      <c r="EJ434" s="329">
        <v>4</v>
      </c>
      <c r="EK434" s="329">
        <v>4</v>
      </c>
      <c r="EL434" s="329">
        <v>4</v>
      </c>
      <c r="EM434" s="329">
        <v>4</v>
      </c>
      <c r="EN434" s="329">
        <v>6</v>
      </c>
      <c r="EO434" s="144">
        <v>6</v>
      </c>
      <c r="EP434" s="329">
        <v>5</v>
      </c>
      <c r="EQ434" s="329">
        <v>5</v>
      </c>
      <c r="ER434" s="329">
        <v>6</v>
      </c>
      <c r="ES434" s="329">
        <v>6</v>
      </c>
      <c r="ET434" s="329">
        <v>4</v>
      </c>
      <c r="EU434" s="381">
        <v>4</v>
      </c>
      <c r="EV434" s="329">
        <v>5</v>
      </c>
      <c r="EW434" s="329">
        <v>5</v>
      </c>
      <c r="EX434" s="329">
        <v>5</v>
      </c>
      <c r="EY434" s="329">
        <v>5</v>
      </c>
      <c r="EZ434" s="329">
        <v>5</v>
      </c>
      <c r="FA434" s="329">
        <v>6</v>
      </c>
      <c r="FB434" s="329">
        <v>7</v>
      </c>
      <c r="FC434" s="329">
        <v>6</v>
      </c>
      <c r="FD434" s="329">
        <v>6</v>
      </c>
      <c r="FE434" s="329">
        <v>6</v>
      </c>
      <c r="FF434" s="329">
        <v>5</v>
      </c>
      <c r="FG434" s="329">
        <v>5</v>
      </c>
      <c r="FH434" s="329">
        <v>4</v>
      </c>
      <c r="FI434" s="329">
        <v>4</v>
      </c>
      <c r="FJ434" s="329">
        <v>4</v>
      </c>
      <c r="FK434" s="144">
        <v>4</v>
      </c>
      <c r="FL434" s="329">
        <v>4</v>
      </c>
      <c r="FM434" s="329">
        <v>3</v>
      </c>
      <c r="FN434" s="144">
        <v>2</v>
      </c>
      <c r="FO434" s="144">
        <v>3</v>
      </c>
      <c r="FP434" s="144">
        <v>3</v>
      </c>
      <c r="FQ434" s="329">
        <v>3</v>
      </c>
      <c r="FR434" s="144">
        <v>1</v>
      </c>
      <c r="FS434" s="329">
        <v>1</v>
      </c>
      <c r="FT434" s="144">
        <v>1</v>
      </c>
      <c r="FU434" s="329">
        <v>1</v>
      </c>
      <c r="FV434" s="329">
        <v>1</v>
      </c>
      <c r="FW434" s="329">
        <v>1</v>
      </c>
      <c r="FX434" s="329">
        <v>1</v>
      </c>
      <c r="FY434" s="329">
        <v>1</v>
      </c>
      <c r="FZ434" s="329">
        <v>1</v>
      </c>
      <c r="GA434" s="329">
        <v>1</v>
      </c>
      <c r="GB434" s="329">
        <v>2</v>
      </c>
      <c r="GC434" s="329">
        <v>1</v>
      </c>
      <c r="GD434" s="329">
        <v>2</v>
      </c>
      <c r="GE434" s="329">
        <v>3</v>
      </c>
      <c r="GF434" s="329">
        <v>3</v>
      </c>
      <c r="GG434" s="329">
        <v>2</v>
      </c>
      <c r="GH434" s="329">
        <v>1</v>
      </c>
      <c r="GI434" s="329">
        <v>1</v>
      </c>
      <c r="GJ434" s="329">
        <v>1</v>
      </c>
      <c r="GK434" s="329">
        <v>1</v>
      </c>
      <c r="GL434" s="329">
        <v>2</v>
      </c>
      <c r="GM434" s="329">
        <v>2</v>
      </c>
      <c r="GN434" s="329">
        <v>2</v>
      </c>
      <c r="GO434" s="329">
        <v>5</v>
      </c>
      <c r="GP434" s="144">
        <v>5</v>
      </c>
      <c r="GQ434" s="329">
        <v>4</v>
      </c>
      <c r="GR434" s="329">
        <v>3</v>
      </c>
      <c r="GS434" s="329">
        <v>3</v>
      </c>
      <c r="GT434" s="329">
        <v>4</v>
      </c>
      <c r="GU434" s="329">
        <v>3</v>
      </c>
      <c r="GV434" s="144">
        <v>4</v>
      </c>
      <c r="GW434" s="144">
        <v>4</v>
      </c>
      <c r="GX434" s="144">
        <v>4</v>
      </c>
      <c r="GY434" s="144">
        <v>3</v>
      </c>
      <c r="GZ434" s="144">
        <v>4</v>
      </c>
      <c r="HA434" s="144">
        <v>2</v>
      </c>
      <c r="HB434" s="144">
        <v>2</v>
      </c>
      <c r="HC434" s="144">
        <v>2</v>
      </c>
      <c r="HD434" s="144">
        <v>3</v>
      </c>
      <c r="HE434" s="144">
        <v>5</v>
      </c>
      <c r="HF434" s="144">
        <v>4</v>
      </c>
      <c r="HG434" s="144">
        <v>18</v>
      </c>
      <c r="HH434" s="144">
        <v>17</v>
      </c>
      <c r="HI434" s="144">
        <v>16</v>
      </c>
      <c r="HJ434" s="144">
        <v>2</v>
      </c>
      <c r="HK434" s="144">
        <v>1</v>
      </c>
      <c r="HL434" s="144">
        <v>2</v>
      </c>
      <c r="HM434" s="144">
        <v>2</v>
      </c>
      <c r="HN434" s="144">
        <v>1</v>
      </c>
      <c r="HO434" s="144">
        <v>1</v>
      </c>
      <c r="HP434" s="144">
        <v>1</v>
      </c>
      <c r="HQ434" s="144">
        <v>2</v>
      </c>
      <c r="HR434" s="144">
        <v>1</v>
      </c>
      <c r="HS434" s="144">
        <v>1</v>
      </c>
      <c r="HT434" s="144">
        <v>1</v>
      </c>
      <c r="HU434" s="144">
        <v>2</v>
      </c>
      <c r="HV434" s="144">
        <v>2</v>
      </c>
      <c r="HW434" s="144">
        <v>2</v>
      </c>
      <c r="HX434" s="144">
        <v>0</v>
      </c>
      <c r="HY434" s="144">
        <v>0</v>
      </c>
      <c r="HZ434" s="144">
        <v>1</v>
      </c>
      <c r="IA434" s="144">
        <v>1</v>
      </c>
      <c r="IB434" s="144">
        <v>1</v>
      </c>
      <c r="IC434" s="144">
        <v>1</v>
      </c>
      <c r="ID434" s="144">
        <v>1</v>
      </c>
      <c r="IE434" s="144">
        <v>1</v>
      </c>
      <c r="IF434" s="144">
        <v>2</v>
      </c>
      <c r="IG434" s="144">
        <v>4</v>
      </c>
      <c r="IH434" s="144">
        <v>1</v>
      </c>
      <c r="II434" s="144">
        <v>1</v>
      </c>
      <c r="IJ434" s="144">
        <v>2</v>
      </c>
      <c r="IK434" s="144">
        <v>2</v>
      </c>
      <c r="IL434" s="144">
        <v>2</v>
      </c>
      <c r="IM434" s="144">
        <v>2</v>
      </c>
      <c r="IN434" s="341">
        <f t="shared" si="333"/>
        <v>2</v>
      </c>
      <c r="IO434" s="144">
        <v>2</v>
      </c>
      <c r="IP434" s="144">
        <v>3</v>
      </c>
      <c r="IQ434" s="144">
        <v>2</v>
      </c>
      <c r="IR434" s="144">
        <v>2</v>
      </c>
      <c r="IS434" s="144">
        <v>2</v>
      </c>
      <c r="IT434" s="144">
        <v>2</v>
      </c>
      <c r="IU434" s="144">
        <v>1</v>
      </c>
      <c r="IV434" s="144">
        <v>1</v>
      </c>
      <c r="IW434" s="144">
        <v>1</v>
      </c>
      <c r="IX434" s="144">
        <v>1</v>
      </c>
      <c r="IY434" s="144">
        <v>1</v>
      </c>
      <c r="IZ434" s="144">
        <v>0</v>
      </c>
      <c r="JA434" s="144">
        <v>2</v>
      </c>
      <c r="JB434" s="144">
        <v>2</v>
      </c>
      <c r="JC434" s="343">
        <f t="shared" si="334"/>
        <v>2</v>
      </c>
      <c r="JD434" s="144">
        <v>2</v>
      </c>
      <c r="JE434" s="144">
        <v>2</v>
      </c>
      <c r="JF434" s="362">
        <f t="shared" si="335"/>
        <v>2</v>
      </c>
      <c r="JG434" s="144">
        <v>2</v>
      </c>
      <c r="JH434" s="144">
        <v>2</v>
      </c>
      <c r="JI434" s="144">
        <v>2</v>
      </c>
      <c r="JJ434" s="144">
        <v>3</v>
      </c>
      <c r="JK434" s="144">
        <v>3</v>
      </c>
      <c r="JL434" s="144">
        <v>3</v>
      </c>
      <c r="JM434" s="144">
        <v>3</v>
      </c>
      <c r="JN434" s="341">
        <f t="shared" si="336"/>
        <v>2.5</v>
      </c>
      <c r="JO434" s="144">
        <v>2</v>
      </c>
      <c r="JP434" s="144">
        <v>2</v>
      </c>
      <c r="JQ434" s="144">
        <v>1</v>
      </c>
      <c r="JR434" s="144">
        <v>2</v>
      </c>
      <c r="JS434" s="144">
        <v>1</v>
      </c>
      <c r="JT434" s="144">
        <v>1</v>
      </c>
      <c r="JU434" s="144">
        <v>1</v>
      </c>
      <c r="JV434" s="341">
        <f t="shared" si="337"/>
        <v>2</v>
      </c>
      <c r="JW434" s="144">
        <v>3</v>
      </c>
      <c r="JX434" s="144">
        <v>3</v>
      </c>
      <c r="JY434" s="144">
        <v>2</v>
      </c>
      <c r="JZ434" s="144">
        <v>3</v>
      </c>
      <c r="KA434" s="144">
        <v>4</v>
      </c>
      <c r="KB434" s="144">
        <v>4</v>
      </c>
      <c r="KC434" s="144">
        <v>4</v>
      </c>
      <c r="KD434" s="144">
        <v>3</v>
      </c>
      <c r="KE434" s="144">
        <v>2</v>
      </c>
      <c r="KF434" s="144">
        <v>2</v>
      </c>
      <c r="KG434" s="144">
        <v>1</v>
      </c>
      <c r="KH434" s="144">
        <v>1</v>
      </c>
      <c r="KI434" s="144">
        <v>1</v>
      </c>
      <c r="KJ434" s="144">
        <v>1</v>
      </c>
      <c r="KK434" s="144">
        <v>2</v>
      </c>
      <c r="KL434" s="144">
        <v>2</v>
      </c>
      <c r="KM434" s="144">
        <v>2</v>
      </c>
      <c r="KN434" s="144">
        <v>2</v>
      </c>
      <c r="KO434" s="144">
        <v>3</v>
      </c>
      <c r="KP434" s="144">
        <v>2</v>
      </c>
      <c r="KQ434" s="144">
        <v>2</v>
      </c>
      <c r="KR434" s="144">
        <v>3</v>
      </c>
      <c r="KS434" s="144">
        <v>3</v>
      </c>
      <c r="KT434" s="144">
        <v>3</v>
      </c>
      <c r="KU434" s="144">
        <v>3</v>
      </c>
      <c r="KV434" s="144">
        <v>3</v>
      </c>
      <c r="KW434" s="144">
        <v>4</v>
      </c>
      <c r="KX434" s="144">
        <v>3</v>
      </c>
      <c r="KY434" s="144">
        <v>2</v>
      </c>
      <c r="KZ434" s="144">
        <v>3</v>
      </c>
      <c r="LA434" s="144">
        <v>3</v>
      </c>
      <c r="LB434" s="144">
        <v>3</v>
      </c>
      <c r="LC434" s="144">
        <v>2</v>
      </c>
      <c r="LD434" s="144">
        <v>2</v>
      </c>
      <c r="LE434" s="144">
        <v>2</v>
      </c>
      <c r="LF434" s="144">
        <v>2</v>
      </c>
      <c r="LG434" s="144">
        <v>2</v>
      </c>
      <c r="LH434" s="144">
        <v>4</v>
      </c>
      <c r="LI434" s="144">
        <v>3</v>
      </c>
      <c r="LJ434" s="144">
        <v>2</v>
      </c>
      <c r="LK434" s="144">
        <v>2</v>
      </c>
      <c r="LL434" s="144">
        <v>2</v>
      </c>
      <c r="LM434" s="144">
        <v>2</v>
      </c>
      <c r="LN434" s="144">
        <v>2</v>
      </c>
      <c r="LO434" s="144">
        <v>2</v>
      </c>
      <c r="LP434" s="144">
        <v>3</v>
      </c>
      <c r="LQ434" s="144">
        <v>2</v>
      </c>
      <c r="LR434" s="144">
        <v>2</v>
      </c>
      <c r="LS434" s="144">
        <v>2</v>
      </c>
      <c r="LT434" s="144">
        <v>2</v>
      </c>
      <c r="LU434" s="144">
        <v>2</v>
      </c>
      <c r="LV434" s="144">
        <v>2</v>
      </c>
      <c r="LW434" s="144">
        <v>3</v>
      </c>
      <c r="LX434" s="144">
        <v>3</v>
      </c>
      <c r="LY434" s="144">
        <v>3</v>
      </c>
      <c r="LZ434" s="144">
        <v>3</v>
      </c>
      <c r="MA434" s="144">
        <v>3</v>
      </c>
      <c r="MB434" s="144">
        <v>4</v>
      </c>
      <c r="MC434" s="473">
        <v>4</v>
      </c>
      <c r="MD434" s="144">
        <v>3</v>
      </c>
      <c r="ME434" s="144">
        <v>3</v>
      </c>
      <c r="MF434" s="144">
        <v>3</v>
      </c>
      <c r="MG434" s="144">
        <v>4</v>
      </c>
      <c r="MH434" s="144">
        <v>4</v>
      </c>
      <c r="MI434" s="144">
        <v>3</v>
      </c>
      <c r="MJ434" s="144">
        <v>2</v>
      </c>
      <c r="MK434" s="144">
        <v>2</v>
      </c>
      <c r="ML434" s="144">
        <v>2</v>
      </c>
      <c r="MM434" s="144">
        <v>1</v>
      </c>
      <c r="MN434" s="144">
        <v>0</v>
      </c>
      <c r="MO434" s="144">
        <v>0</v>
      </c>
      <c r="MP434" s="144">
        <v>0</v>
      </c>
      <c r="MQ434" s="144">
        <v>0</v>
      </c>
      <c r="MR434" s="144">
        <v>0</v>
      </c>
      <c r="MS434" s="144">
        <v>2</v>
      </c>
      <c r="MT434" s="144">
        <v>2</v>
      </c>
      <c r="MU434" s="144">
        <v>2</v>
      </c>
      <c r="MV434" s="144">
        <v>2</v>
      </c>
      <c r="MW434" s="144">
        <v>2</v>
      </c>
      <c r="MX434" s="144">
        <v>2</v>
      </c>
      <c r="MY434" s="144">
        <v>2</v>
      </c>
      <c r="MZ434" s="144">
        <v>2</v>
      </c>
      <c r="NA434" s="144">
        <v>1</v>
      </c>
      <c r="NB434" s="144">
        <v>1</v>
      </c>
      <c r="NC434" s="144">
        <v>1</v>
      </c>
      <c r="ND434" s="144">
        <v>3</v>
      </c>
      <c r="NE434" s="144">
        <v>3</v>
      </c>
      <c r="NF434" s="144">
        <v>3</v>
      </c>
      <c r="NG434" s="144">
        <v>3</v>
      </c>
      <c r="NH434" s="144">
        <v>3</v>
      </c>
      <c r="NI434" s="144">
        <v>3</v>
      </c>
      <c r="NJ434" s="144">
        <v>3</v>
      </c>
      <c r="NK434" s="144">
        <v>2</v>
      </c>
      <c r="NL434" s="144">
        <v>2</v>
      </c>
      <c r="NM434" s="144">
        <v>2</v>
      </c>
      <c r="NN434" s="144">
        <v>2</v>
      </c>
      <c r="NO434" s="144">
        <v>2</v>
      </c>
      <c r="NP434" s="144">
        <v>3</v>
      </c>
      <c r="NQ434" s="144">
        <v>2</v>
      </c>
      <c r="NR434" s="144">
        <v>3</v>
      </c>
      <c r="NS434" s="144">
        <v>3</v>
      </c>
      <c r="NT434" s="144">
        <v>3</v>
      </c>
      <c r="NU434" s="144">
        <v>4</v>
      </c>
      <c r="NV434" s="144">
        <v>4</v>
      </c>
      <c r="NW434" s="144">
        <v>3</v>
      </c>
      <c r="NX434" s="144">
        <v>3</v>
      </c>
      <c r="NY434" s="144">
        <v>3</v>
      </c>
      <c r="NZ434" s="144">
        <v>4</v>
      </c>
      <c r="OA434" s="144">
        <v>4</v>
      </c>
      <c r="OB434" s="144">
        <v>4</v>
      </c>
      <c r="OC434" s="144">
        <v>3</v>
      </c>
      <c r="OD434" s="144">
        <v>3</v>
      </c>
      <c r="OE434" s="144">
        <v>4</v>
      </c>
      <c r="OF434" s="144">
        <v>4</v>
      </c>
      <c r="OG434" s="144">
        <v>4</v>
      </c>
      <c r="OH434" s="144">
        <v>3</v>
      </c>
      <c r="OI434" s="144">
        <v>3</v>
      </c>
      <c r="OJ434" s="144">
        <v>2</v>
      </c>
      <c r="OK434" s="144">
        <v>2</v>
      </c>
      <c r="OL434" s="144">
        <v>2</v>
      </c>
      <c r="OM434" s="144">
        <v>2</v>
      </c>
      <c r="ON434" s="144">
        <v>2</v>
      </c>
      <c r="OO434" s="144">
        <v>2</v>
      </c>
      <c r="OP434" s="144">
        <v>3</v>
      </c>
      <c r="OQ434" s="144">
        <v>3</v>
      </c>
      <c r="OR434" s="144">
        <v>3</v>
      </c>
      <c r="OS434" s="144">
        <v>3</v>
      </c>
      <c r="OT434" s="144">
        <v>2</v>
      </c>
      <c r="OU434" s="144">
        <v>4</v>
      </c>
      <c r="OV434" s="144">
        <v>4</v>
      </c>
      <c r="OW434" s="144">
        <v>5</v>
      </c>
      <c r="OX434" s="473">
        <v>5</v>
      </c>
      <c r="OY434" s="473">
        <v>5</v>
      </c>
      <c r="OZ434" s="473">
        <v>5</v>
      </c>
      <c r="PA434" s="144">
        <v>5</v>
      </c>
      <c r="PB434" s="144">
        <v>5</v>
      </c>
      <c r="PC434" s="144">
        <v>5</v>
      </c>
      <c r="PD434" s="144">
        <v>5</v>
      </c>
    </row>
    <row r="435" spans="1:436" s="144" customFormat="1" x14ac:dyDescent="0.2">
      <c r="A435" s="318"/>
      <c r="B435" s="318">
        <v>24</v>
      </c>
      <c r="C435" s="319">
        <f t="shared" ca="1" si="332"/>
        <v>0</v>
      </c>
      <c r="D435" s="322"/>
      <c r="E435" s="322"/>
      <c r="F435" s="322"/>
      <c r="G435" s="144">
        <v>0</v>
      </c>
      <c r="H435" s="144">
        <v>0</v>
      </c>
      <c r="I435" s="343">
        <v>0.5</v>
      </c>
      <c r="J435" s="144">
        <v>1</v>
      </c>
      <c r="K435" s="144">
        <v>1</v>
      </c>
      <c r="L435" s="144">
        <v>1</v>
      </c>
      <c r="M435" s="144">
        <v>1</v>
      </c>
      <c r="N435" s="144">
        <v>0</v>
      </c>
      <c r="O435" s="144">
        <v>0</v>
      </c>
      <c r="P435" s="144">
        <v>0</v>
      </c>
      <c r="Q435" s="144">
        <v>0</v>
      </c>
      <c r="R435" s="144">
        <v>0</v>
      </c>
      <c r="S435" s="144">
        <v>0</v>
      </c>
      <c r="T435" s="144">
        <v>1</v>
      </c>
      <c r="U435" s="144">
        <v>1</v>
      </c>
      <c r="V435" s="144">
        <v>2</v>
      </c>
      <c r="W435" s="144">
        <v>2</v>
      </c>
      <c r="X435" s="144">
        <v>2</v>
      </c>
      <c r="Y435" s="144">
        <v>1</v>
      </c>
      <c r="Z435" s="144">
        <v>2</v>
      </c>
      <c r="AA435" s="144">
        <v>2</v>
      </c>
      <c r="AB435" s="144">
        <v>2</v>
      </c>
      <c r="AC435" s="144">
        <v>2</v>
      </c>
      <c r="AD435" s="144">
        <v>1</v>
      </c>
      <c r="AE435" s="144">
        <v>1</v>
      </c>
      <c r="AF435" s="144">
        <v>1</v>
      </c>
      <c r="AG435" s="144">
        <v>1</v>
      </c>
      <c r="AH435" s="144">
        <v>1</v>
      </c>
      <c r="AI435" s="144">
        <v>1</v>
      </c>
      <c r="AJ435" s="144">
        <v>3</v>
      </c>
      <c r="AK435" s="144">
        <v>3</v>
      </c>
      <c r="AL435" s="144">
        <v>3</v>
      </c>
      <c r="AM435" s="144">
        <v>4</v>
      </c>
      <c r="AN435" s="144">
        <v>2</v>
      </c>
      <c r="AO435" s="144">
        <v>2</v>
      </c>
      <c r="AP435" s="363">
        <v>1.5</v>
      </c>
      <c r="AQ435" s="144">
        <v>1</v>
      </c>
      <c r="AR435" s="144">
        <v>1</v>
      </c>
      <c r="AS435" s="144">
        <v>1</v>
      </c>
      <c r="AT435" s="144">
        <v>1</v>
      </c>
      <c r="AU435" s="144">
        <v>1</v>
      </c>
      <c r="AV435" s="144">
        <v>0</v>
      </c>
      <c r="AW435" s="144">
        <v>0</v>
      </c>
      <c r="AX435" s="144">
        <v>0</v>
      </c>
      <c r="AY435" s="144">
        <v>1</v>
      </c>
      <c r="AZ435" s="144">
        <v>1</v>
      </c>
      <c r="BA435" s="144">
        <v>1</v>
      </c>
      <c r="BB435" s="144">
        <v>1</v>
      </c>
      <c r="BC435" s="144">
        <v>0</v>
      </c>
      <c r="BD435" s="144">
        <v>0</v>
      </c>
      <c r="BE435" s="144">
        <v>0</v>
      </c>
      <c r="BF435" s="144">
        <v>1</v>
      </c>
      <c r="BG435" s="144">
        <v>1</v>
      </c>
      <c r="BH435" s="144">
        <v>1</v>
      </c>
      <c r="BI435" s="144">
        <v>1</v>
      </c>
      <c r="BJ435" s="144">
        <v>0</v>
      </c>
      <c r="BK435" s="144">
        <v>0</v>
      </c>
      <c r="BL435" s="144">
        <v>0</v>
      </c>
      <c r="BM435" s="144">
        <v>0</v>
      </c>
      <c r="BN435" s="144">
        <v>0</v>
      </c>
      <c r="BO435" s="144">
        <v>0</v>
      </c>
      <c r="BP435" s="144">
        <v>0</v>
      </c>
      <c r="BQ435" s="144">
        <v>0</v>
      </c>
      <c r="BR435" s="144">
        <v>0</v>
      </c>
      <c r="BS435" s="343">
        <v>0</v>
      </c>
      <c r="BT435" s="144">
        <v>0</v>
      </c>
      <c r="BU435" s="144">
        <v>0</v>
      </c>
      <c r="BV435" s="144">
        <v>0</v>
      </c>
      <c r="BW435" s="144">
        <v>0</v>
      </c>
      <c r="BX435" s="144">
        <v>0</v>
      </c>
      <c r="BY435" s="144">
        <v>0</v>
      </c>
      <c r="BZ435" s="144">
        <v>0</v>
      </c>
      <c r="CA435" s="329">
        <v>1</v>
      </c>
      <c r="CB435" s="144">
        <v>1</v>
      </c>
      <c r="CC435" s="329">
        <v>1</v>
      </c>
      <c r="CD435" s="329">
        <v>1</v>
      </c>
      <c r="CE435" s="329">
        <v>1</v>
      </c>
      <c r="CF435" s="329">
        <v>1</v>
      </c>
      <c r="CG435" s="144">
        <v>1</v>
      </c>
      <c r="CH435" s="144">
        <v>1</v>
      </c>
      <c r="CI435" s="329">
        <v>1</v>
      </c>
      <c r="CJ435" s="144">
        <v>1</v>
      </c>
      <c r="CK435" s="144">
        <v>1</v>
      </c>
      <c r="CL435" s="144">
        <v>2</v>
      </c>
      <c r="CM435" s="144">
        <v>2</v>
      </c>
      <c r="CN435" s="144">
        <v>1</v>
      </c>
      <c r="CO435" s="144">
        <v>1</v>
      </c>
      <c r="CP435" s="144">
        <v>2</v>
      </c>
      <c r="CQ435" s="144">
        <v>2</v>
      </c>
      <c r="CR435" s="144">
        <v>3</v>
      </c>
      <c r="CS435" s="144">
        <v>2</v>
      </c>
      <c r="CT435" s="144">
        <v>2</v>
      </c>
      <c r="CU435" s="144">
        <v>2</v>
      </c>
      <c r="CV435" s="144">
        <v>2</v>
      </c>
      <c r="CW435" s="144">
        <v>2</v>
      </c>
      <c r="CX435" s="144">
        <v>0</v>
      </c>
      <c r="CY435" s="144">
        <v>4</v>
      </c>
      <c r="CZ435" s="144">
        <v>2</v>
      </c>
      <c r="DA435" s="144">
        <v>2</v>
      </c>
      <c r="DB435" s="144">
        <v>2</v>
      </c>
      <c r="DC435" s="144">
        <v>1</v>
      </c>
      <c r="DD435" s="144">
        <v>1</v>
      </c>
      <c r="DE435" s="144">
        <v>1</v>
      </c>
      <c r="DF435" s="144">
        <v>1</v>
      </c>
      <c r="DG435" s="144">
        <v>1</v>
      </c>
      <c r="DH435" s="144">
        <v>1</v>
      </c>
      <c r="DI435" s="144">
        <v>1</v>
      </c>
      <c r="DJ435" s="144">
        <v>1</v>
      </c>
      <c r="DK435" s="144">
        <v>1</v>
      </c>
      <c r="DL435" s="144">
        <v>1</v>
      </c>
      <c r="DM435" s="144">
        <v>0</v>
      </c>
      <c r="DN435" s="144">
        <v>0</v>
      </c>
      <c r="DO435" s="144">
        <v>0</v>
      </c>
      <c r="DP435" s="144">
        <v>0</v>
      </c>
      <c r="DQ435" s="144">
        <v>0</v>
      </c>
      <c r="DR435" s="329">
        <v>0</v>
      </c>
      <c r="DS435" s="144">
        <v>0</v>
      </c>
      <c r="DT435" s="329"/>
      <c r="DU435" s="329"/>
      <c r="DV435" s="329"/>
      <c r="DW435" s="329"/>
      <c r="DX435" s="329"/>
      <c r="DY435" s="329"/>
      <c r="DZ435" s="329"/>
      <c r="EA435" s="329"/>
      <c r="EB435" s="329">
        <v>1</v>
      </c>
      <c r="EC435" s="329">
        <v>1</v>
      </c>
      <c r="ED435" s="329">
        <v>1</v>
      </c>
      <c r="EE435" s="329">
        <v>1</v>
      </c>
      <c r="EF435" s="329">
        <v>1</v>
      </c>
      <c r="EG435" s="329">
        <v>1</v>
      </c>
      <c r="EH435" s="329">
        <v>1</v>
      </c>
      <c r="EI435" s="329">
        <v>1</v>
      </c>
      <c r="EJ435" s="329">
        <v>1</v>
      </c>
      <c r="EK435" s="329">
        <v>1</v>
      </c>
      <c r="EL435" s="329"/>
      <c r="EM435" s="329"/>
      <c r="EN435" s="329"/>
      <c r="EP435" s="329"/>
      <c r="EQ435" s="329"/>
      <c r="ER435" s="329"/>
      <c r="ES435" s="329"/>
      <c r="ET435" s="329"/>
      <c r="EU435" s="381"/>
      <c r="EV435" s="329"/>
      <c r="EW435" s="329"/>
      <c r="EX435" s="329"/>
      <c r="EY435" s="329"/>
      <c r="EZ435" s="329"/>
      <c r="FA435" s="329"/>
      <c r="FB435" s="329"/>
      <c r="FC435" s="329">
        <v>1</v>
      </c>
      <c r="FD435" s="329">
        <v>1</v>
      </c>
      <c r="FE435" s="329">
        <v>2</v>
      </c>
      <c r="FF435" s="329">
        <v>3</v>
      </c>
      <c r="FG435" s="329">
        <v>3</v>
      </c>
      <c r="FH435" s="329">
        <v>3</v>
      </c>
      <c r="FI435" s="329">
        <v>3</v>
      </c>
      <c r="FJ435" s="329">
        <v>3</v>
      </c>
      <c r="FK435" s="144">
        <v>2</v>
      </c>
      <c r="FL435" s="329">
        <v>1</v>
      </c>
      <c r="FM435" s="329">
        <v>1</v>
      </c>
      <c r="FN435" s="144">
        <v>0</v>
      </c>
      <c r="FO435" s="144">
        <v>1</v>
      </c>
      <c r="FP435" s="144">
        <v>1</v>
      </c>
      <c r="FQ435" s="329">
        <v>1</v>
      </c>
      <c r="FR435" s="144">
        <v>2</v>
      </c>
      <c r="FS435" s="329">
        <v>2</v>
      </c>
      <c r="FT435" s="144">
        <v>1</v>
      </c>
      <c r="FU435" s="329">
        <v>1</v>
      </c>
      <c r="FV435" s="329">
        <v>1</v>
      </c>
      <c r="FW435" s="329">
        <v>1</v>
      </c>
      <c r="FX435" s="329">
        <v>0</v>
      </c>
      <c r="FY435" s="329">
        <v>0</v>
      </c>
      <c r="FZ435" s="329">
        <v>0</v>
      </c>
      <c r="GA435" s="329">
        <v>0</v>
      </c>
      <c r="GB435" s="329">
        <v>1</v>
      </c>
      <c r="GC435" s="329">
        <v>1</v>
      </c>
      <c r="GD435" s="329">
        <v>1</v>
      </c>
      <c r="GE435" s="329">
        <v>1</v>
      </c>
      <c r="GF435" s="329">
        <v>1</v>
      </c>
      <c r="GG435" s="329">
        <v>1</v>
      </c>
      <c r="GH435" s="329">
        <v>1</v>
      </c>
      <c r="GI435" s="329">
        <v>1</v>
      </c>
      <c r="GJ435" s="329">
        <v>1</v>
      </c>
      <c r="GK435" s="329">
        <v>1</v>
      </c>
      <c r="GL435" s="329">
        <v>1</v>
      </c>
      <c r="GM435" s="329">
        <v>1</v>
      </c>
      <c r="GN435" s="329">
        <v>1</v>
      </c>
      <c r="GO435" s="329">
        <v>1</v>
      </c>
      <c r="GP435" s="144">
        <v>1</v>
      </c>
      <c r="GQ435" s="329">
        <v>1</v>
      </c>
      <c r="GR435" s="329">
        <v>1</v>
      </c>
      <c r="GS435" s="329">
        <v>1</v>
      </c>
      <c r="GT435" s="329">
        <v>1</v>
      </c>
      <c r="GU435" s="329">
        <v>2</v>
      </c>
      <c r="GV435" s="144">
        <v>2</v>
      </c>
      <c r="GW435" s="144">
        <v>2</v>
      </c>
      <c r="GX435" s="144">
        <v>2</v>
      </c>
      <c r="GY435" s="144">
        <v>2</v>
      </c>
      <c r="GZ435" s="144">
        <v>2</v>
      </c>
      <c r="HA435" s="144">
        <v>2</v>
      </c>
      <c r="HB435" s="144">
        <v>2</v>
      </c>
      <c r="HC435" s="144">
        <v>1</v>
      </c>
      <c r="HD435" s="144">
        <v>1</v>
      </c>
      <c r="HE435" s="144">
        <v>1</v>
      </c>
      <c r="HF435" s="144">
        <v>1</v>
      </c>
      <c r="HG435" s="144">
        <v>2</v>
      </c>
      <c r="HH435" s="144">
        <v>2</v>
      </c>
      <c r="HI435" s="144">
        <v>1</v>
      </c>
      <c r="HJ435" s="144">
        <v>0</v>
      </c>
      <c r="HK435" s="144">
        <v>0</v>
      </c>
      <c r="HL435" s="144">
        <v>0</v>
      </c>
      <c r="HM435" s="144">
        <v>0</v>
      </c>
      <c r="HN435" s="144">
        <v>0</v>
      </c>
      <c r="HO435" s="144">
        <v>0</v>
      </c>
      <c r="HP435" s="144">
        <v>0</v>
      </c>
      <c r="HQ435" s="144">
        <v>0</v>
      </c>
      <c r="HR435" s="144">
        <v>0</v>
      </c>
      <c r="HS435" s="144">
        <v>0</v>
      </c>
      <c r="HT435" s="144">
        <v>0</v>
      </c>
      <c r="HU435" s="144">
        <v>0</v>
      </c>
      <c r="HV435" s="144">
        <v>0</v>
      </c>
      <c r="HW435" s="144">
        <v>0</v>
      </c>
      <c r="HX435" s="144">
        <v>0</v>
      </c>
      <c r="HY435" s="144">
        <v>0</v>
      </c>
      <c r="HZ435" s="144">
        <v>0</v>
      </c>
      <c r="IA435" s="144">
        <v>0</v>
      </c>
      <c r="IB435" s="144">
        <v>0</v>
      </c>
      <c r="IC435" s="144">
        <v>0</v>
      </c>
      <c r="ID435" s="144">
        <v>0</v>
      </c>
      <c r="IE435" s="144">
        <v>0</v>
      </c>
      <c r="IF435" s="144">
        <v>0</v>
      </c>
      <c r="IG435" s="144">
        <v>0</v>
      </c>
      <c r="IH435" s="144">
        <v>1</v>
      </c>
      <c r="II435" s="144">
        <v>1</v>
      </c>
      <c r="IJ435" s="144">
        <v>1</v>
      </c>
      <c r="IK435" s="144">
        <v>1</v>
      </c>
      <c r="IL435" s="144">
        <v>1</v>
      </c>
      <c r="IM435" s="144">
        <v>1</v>
      </c>
      <c r="IN435" s="341">
        <f t="shared" si="333"/>
        <v>1</v>
      </c>
      <c r="IO435" s="144">
        <v>1</v>
      </c>
      <c r="IP435" s="144">
        <v>1</v>
      </c>
      <c r="IQ435" s="144">
        <v>1</v>
      </c>
      <c r="IR435" s="144">
        <v>1</v>
      </c>
      <c r="IS435" s="144">
        <v>1</v>
      </c>
      <c r="IT435" s="144">
        <v>1</v>
      </c>
      <c r="IU435" s="144">
        <v>1</v>
      </c>
      <c r="IV435" s="144">
        <v>1</v>
      </c>
      <c r="IW435" s="144">
        <v>1</v>
      </c>
      <c r="IX435" s="144">
        <v>1</v>
      </c>
      <c r="IY435" s="144">
        <v>2</v>
      </c>
      <c r="IZ435" s="144">
        <v>1</v>
      </c>
      <c r="JA435" s="144">
        <v>0</v>
      </c>
      <c r="JB435" s="144">
        <v>0</v>
      </c>
      <c r="JC435" s="343">
        <f t="shared" si="334"/>
        <v>0</v>
      </c>
      <c r="JD435" s="144">
        <v>0</v>
      </c>
      <c r="JE435" s="144">
        <v>0</v>
      </c>
      <c r="JF435" s="362">
        <f t="shared" si="335"/>
        <v>0</v>
      </c>
      <c r="JG435" s="144">
        <v>0</v>
      </c>
      <c r="JH435" s="144">
        <v>0</v>
      </c>
      <c r="JI435" s="144">
        <v>0</v>
      </c>
      <c r="JJ435" s="144">
        <v>0</v>
      </c>
      <c r="JK435" s="144">
        <v>0</v>
      </c>
      <c r="JL435" s="144">
        <v>0</v>
      </c>
      <c r="JM435" s="144">
        <v>0</v>
      </c>
      <c r="JN435" s="341">
        <f t="shared" si="336"/>
        <v>0</v>
      </c>
      <c r="JO435" s="144">
        <v>0</v>
      </c>
      <c r="JP435" s="144">
        <v>0</v>
      </c>
      <c r="JQ435" s="144">
        <v>0</v>
      </c>
      <c r="JR435" s="144">
        <v>0</v>
      </c>
      <c r="JS435" s="144">
        <v>0</v>
      </c>
      <c r="JT435" s="144">
        <v>0</v>
      </c>
      <c r="JU435" s="144">
        <v>0</v>
      </c>
      <c r="JV435" s="341">
        <f t="shared" si="337"/>
        <v>0</v>
      </c>
      <c r="JW435" s="144">
        <v>0</v>
      </c>
      <c r="JX435" s="144">
        <v>1</v>
      </c>
      <c r="JY435" s="144">
        <v>1</v>
      </c>
      <c r="JZ435" s="144">
        <v>1</v>
      </c>
      <c r="KA435" s="144">
        <v>1</v>
      </c>
      <c r="KB435" s="144">
        <v>0</v>
      </c>
      <c r="KC435" s="144">
        <v>0</v>
      </c>
      <c r="KD435" s="144">
        <v>0</v>
      </c>
      <c r="KE435" s="144">
        <v>0</v>
      </c>
      <c r="KF435" s="144">
        <v>1</v>
      </c>
      <c r="KG435" s="144">
        <v>1</v>
      </c>
      <c r="KH435" s="144">
        <v>2</v>
      </c>
      <c r="KI435" s="144">
        <v>0</v>
      </c>
      <c r="KJ435" s="144">
        <v>1</v>
      </c>
      <c r="KK435" s="144">
        <v>0</v>
      </c>
      <c r="KL435" s="144">
        <v>0</v>
      </c>
      <c r="KM435" s="144">
        <v>0</v>
      </c>
      <c r="KN435" s="144">
        <v>1</v>
      </c>
      <c r="KO435" s="144">
        <v>0</v>
      </c>
      <c r="KP435" s="144">
        <v>0</v>
      </c>
      <c r="KQ435" s="144">
        <v>0</v>
      </c>
      <c r="KR435" s="144">
        <v>0</v>
      </c>
      <c r="KS435" s="144">
        <v>0</v>
      </c>
      <c r="KT435" s="144">
        <v>0</v>
      </c>
      <c r="KU435" s="144">
        <v>0</v>
      </c>
      <c r="KV435" s="144">
        <v>0</v>
      </c>
      <c r="KW435" s="144">
        <v>0</v>
      </c>
      <c r="KX435" s="144">
        <v>0</v>
      </c>
      <c r="KY435" s="144">
        <v>0</v>
      </c>
      <c r="KZ435" s="144">
        <v>0</v>
      </c>
      <c r="LA435" s="144">
        <v>0</v>
      </c>
      <c r="LB435" s="144">
        <v>0</v>
      </c>
      <c r="LC435" s="144">
        <v>1</v>
      </c>
      <c r="LD435" s="144">
        <v>1</v>
      </c>
      <c r="LE435" s="144">
        <v>1</v>
      </c>
      <c r="LF435" s="144">
        <v>1</v>
      </c>
      <c r="LG435" s="144">
        <v>1</v>
      </c>
      <c r="LH435" s="144">
        <v>0</v>
      </c>
      <c r="LI435" s="144">
        <v>0</v>
      </c>
      <c r="LJ435" s="144">
        <v>0</v>
      </c>
      <c r="LK435" s="144">
        <v>0</v>
      </c>
      <c r="LL435" s="144">
        <v>0</v>
      </c>
      <c r="LM435" s="144">
        <v>0</v>
      </c>
      <c r="LN435" s="144">
        <v>0</v>
      </c>
      <c r="LO435" s="144">
        <v>0</v>
      </c>
      <c r="LP435" s="144">
        <v>0</v>
      </c>
      <c r="LQ435" s="144">
        <v>0</v>
      </c>
      <c r="LR435" s="144">
        <v>0</v>
      </c>
      <c r="LS435" s="144">
        <v>0</v>
      </c>
      <c r="LT435" s="144">
        <v>0</v>
      </c>
      <c r="LU435" s="144">
        <v>0</v>
      </c>
      <c r="LV435" s="144">
        <v>0</v>
      </c>
      <c r="LW435" s="144">
        <v>0</v>
      </c>
      <c r="LX435" s="144">
        <v>0</v>
      </c>
      <c r="LY435" s="144">
        <v>0</v>
      </c>
      <c r="LZ435" s="144">
        <v>0</v>
      </c>
      <c r="MA435" s="144">
        <v>0</v>
      </c>
      <c r="MB435" s="144">
        <v>0</v>
      </c>
      <c r="MC435" s="473">
        <v>0</v>
      </c>
      <c r="MD435" s="144">
        <v>0</v>
      </c>
      <c r="ME435" s="144">
        <v>0</v>
      </c>
      <c r="MF435" s="144">
        <v>0</v>
      </c>
      <c r="MG435" s="144">
        <v>0</v>
      </c>
      <c r="MH435" s="144">
        <v>0</v>
      </c>
      <c r="MI435" s="144">
        <v>0</v>
      </c>
      <c r="MJ435" s="144">
        <v>0</v>
      </c>
      <c r="MK435" s="144">
        <v>0</v>
      </c>
      <c r="ML435" s="144">
        <v>1</v>
      </c>
      <c r="MM435" s="144">
        <v>1</v>
      </c>
      <c r="MN435" s="144">
        <v>1</v>
      </c>
      <c r="MO435" s="144">
        <v>0</v>
      </c>
      <c r="MP435" s="144">
        <v>0</v>
      </c>
      <c r="MQ435" s="144">
        <v>0</v>
      </c>
      <c r="MR435" s="144">
        <v>1</v>
      </c>
      <c r="MS435" s="144">
        <v>1</v>
      </c>
      <c r="MT435" s="144">
        <v>1</v>
      </c>
      <c r="MU435" s="144">
        <v>1</v>
      </c>
      <c r="MV435" s="144">
        <v>2</v>
      </c>
      <c r="MW435" s="144">
        <v>2</v>
      </c>
      <c r="MX435" s="144">
        <v>2</v>
      </c>
      <c r="MY435" s="144">
        <v>1</v>
      </c>
      <c r="MZ435" s="144">
        <v>1</v>
      </c>
      <c r="NA435" s="144">
        <v>1</v>
      </c>
      <c r="NB435" s="144">
        <v>1</v>
      </c>
      <c r="NC435" s="144">
        <v>1</v>
      </c>
      <c r="ND435" s="144">
        <v>1</v>
      </c>
      <c r="NE435" s="144">
        <v>1</v>
      </c>
      <c r="NF435" s="144">
        <v>1</v>
      </c>
      <c r="NG435" s="144">
        <v>1</v>
      </c>
      <c r="NH435" s="144">
        <v>1</v>
      </c>
      <c r="NI435" s="144">
        <v>1</v>
      </c>
      <c r="NJ435" s="144">
        <v>1</v>
      </c>
      <c r="NK435" s="144">
        <v>1</v>
      </c>
      <c r="NL435" s="144">
        <v>1</v>
      </c>
      <c r="NM435" s="144">
        <v>0</v>
      </c>
      <c r="NN435" s="144">
        <v>0</v>
      </c>
      <c r="NO435" s="144">
        <v>0</v>
      </c>
      <c r="NP435" s="144">
        <v>0</v>
      </c>
      <c r="NQ435" s="144">
        <v>0</v>
      </c>
      <c r="NR435" s="144">
        <v>0</v>
      </c>
      <c r="NS435" s="144">
        <v>0</v>
      </c>
      <c r="NT435" s="144">
        <v>0</v>
      </c>
      <c r="NU435" s="144">
        <v>0</v>
      </c>
      <c r="NV435" s="144">
        <v>0</v>
      </c>
      <c r="NW435" s="144">
        <v>0</v>
      </c>
      <c r="NX435" s="144">
        <v>0</v>
      </c>
      <c r="NY435" s="144">
        <v>0</v>
      </c>
      <c r="NZ435" s="144">
        <v>0</v>
      </c>
      <c r="OA435" s="144">
        <v>0</v>
      </c>
      <c r="OB435" s="144">
        <v>0</v>
      </c>
      <c r="OC435" s="144">
        <v>0</v>
      </c>
      <c r="OD435" s="144">
        <v>0</v>
      </c>
      <c r="OE435" s="144">
        <v>0</v>
      </c>
      <c r="OF435" s="144">
        <v>0</v>
      </c>
      <c r="OG435" s="144">
        <v>0</v>
      </c>
      <c r="OH435" s="144">
        <v>1</v>
      </c>
      <c r="OI435" s="144">
        <v>1</v>
      </c>
      <c r="OJ435" s="144">
        <v>0</v>
      </c>
      <c r="OK435" s="144">
        <v>0</v>
      </c>
      <c r="OL435" s="144">
        <v>0</v>
      </c>
      <c r="OM435" s="144">
        <v>0</v>
      </c>
      <c r="ON435" s="144">
        <v>0</v>
      </c>
      <c r="OO435" s="144">
        <v>0</v>
      </c>
      <c r="OP435" s="144">
        <v>0</v>
      </c>
      <c r="OQ435" s="144">
        <v>0</v>
      </c>
      <c r="OR435" s="144">
        <v>0</v>
      </c>
      <c r="OS435" s="471">
        <v>0</v>
      </c>
      <c r="OT435" s="144">
        <v>0</v>
      </c>
      <c r="OU435" s="144">
        <v>0</v>
      </c>
      <c r="OV435" s="144">
        <v>0</v>
      </c>
      <c r="OW435" s="144">
        <v>0</v>
      </c>
      <c r="OX435" s="473"/>
      <c r="OY435" s="473"/>
      <c r="OZ435" s="473"/>
    </row>
    <row r="436" spans="1:436" x14ac:dyDescent="0.2">
      <c r="A436" s="55"/>
      <c r="B436" s="27" t="s">
        <v>45</v>
      </c>
      <c r="C436" s="174">
        <f ca="1">SUM(C412:C435)</f>
        <v>16</v>
      </c>
      <c r="D436" s="154"/>
      <c r="E436" s="154"/>
      <c r="F436" s="154"/>
      <c r="G436" s="325">
        <f t="shared" ref="G436:R436" si="338">SUM(G412:G435)</f>
        <v>36</v>
      </c>
      <c r="H436" s="325">
        <f t="shared" si="338"/>
        <v>30</v>
      </c>
      <c r="I436" s="325">
        <f t="shared" si="338"/>
        <v>29.5</v>
      </c>
      <c r="J436" s="325">
        <f t="shared" si="338"/>
        <v>29</v>
      </c>
      <c r="K436" s="325">
        <f t="shared" si="338"/>
        <v>30</v>
      </c>
      <c r="L436" s="325">
        <f t="shared" si="338"/>
        <v>27</v>
      </c>
      <c r="M436" s="325">
        <f t="shared" si="338"/>
        <v>28</v>
      </c>
      <c r="N436" s="325">
        <f t="shared" si="338"/>
        <v>28</v>
      </c>
      <c r="O436" s="325">
        <f t="shared" si="338"/>
        <v>29</v>
      </c>
      <c r="P436" s="325">
        <f t="shared" si="338"/>
        <v>31</v>
      </c>
      <c r="Q436" s="325">
        <f t="shared" si="338"/>
        <v>34</v>
      </c>
      <c r="R436" s="325">
        <f t="shared" si="338"/>
        <v>35</v>
      </c>
      <c r="S436" s="325">
        <f t="shared" ref="S436:CD436" si="339">SUM(S412:S435)</f>
        <v>32</v>
      </c>
      <c r="T436" s="325">
        <f t="shared" si="339"/>
        <v>36</v>
      </c>
      <c r="U436" s="325">
        <f t="shared" si="339"/>
        <v>32</v>
      </c>
      <c r="V436" s="325">
        <f t="shared" si="339"/>
        <v>31</v>
      </c>
      <c r="W436" s="325">
        <f t="shared" si="339"/>
        <v>33</v>
      </c>
      <c r="X436" s="325">
        <f t="shared" si="339"/>
        <v>25</v>
      </c>
      <c r="Y436" s="325">
        <f t="shared" si="339"/>
        <v>27</v>
      </c>
      <c r="Z436" s="325">
        <f t="shared" si="339"/>
        <v>31</v>
      </c>
      <c r="AA436" s="325">
        <f t="shared" si="339"/>
        <v>33</v>
      </c>
      <c r="AB436" s="325">
        <f t="shared" si="339"/>
        <v>31</v>
      </c>
      <c r="AC436" s="325">
        <f t="shared" si="339"/>
        <v>31</v>
      </c>
      <c r="AD436" s="325">
        <f t="shared" si="339"/>
        <v>29</v>
      </c>
      <c r="AE436" s="325">
        <f t="shared" si="339"/>
        <v>34</v>
      </c>
      <c r="AF436" s="325">
        <f t="shared" si="339"/>
        <v>33</v>
      </c>
      <c r="AG436" s="325">
        <f t="shared" si="339"/>
        <v>30</v>
      </c>
      <c r="AH436" s="325">
        <f t="shared" si="339"/>
        <v>29</v>
      </c>
      <c r="AI436" s="325">
        <f t="shared" si="339"/>
        <v>29</v>
      </c>
      <c r="AJ436" s="325">
        <f t="shared" si="339"/>
        <v>31</v>
      </c>
      <c r="AK436" s="325">
        <f t="shared" si="339"/>
        <v>31</v>
      </c>
      <c r="AL436" s="325">
        <f t="shared" si="339"/>
        <v>32</v>
      </c>
      <c r="AM436" s="325">
        <f t="shared" si="339"/>
        <v>34</v>
      </c>
      <c r="AN436" s="325">
        <f t="shared" si="339"/>
        <v>34</v>
      </c>
      <c r="AO436" s="325">
        <f t="shared" si="339"/>
        <v>33</v>
      </c>
      <c r="AP436" s="325">
        <f t="shared" si="339"/>
        <v>29.5</v>
      </c>
      <c r="AQ436" s="325">
        <f t="shared" si="339"/>
        <v>26</v>
      </c>
      <c r="AR436" s="325">
        <f t="shared" si="339"/>
        <v>27</v>
      </c>
      <c r="AS436" s="325">
        <f t="shared" si="339"/>
        <v>27</v>
      </c>
      <c r="AT436" s="325">
        <f t="shared" si="339"/>
        <v>23</v>
      </c>
      <c r="AU436" s="325">
        <f t="shared" si="339"/>
        <v>25</v>
      </c>
      <c r="AV436" s="325">
        <f t="shared" si="339"/>
        <v>31</v>
      </c>
      <c r="AW436" s="420">
        <f t="shared" si="339"/>
        <v>31</v>
      </c>
      <c r="AX436" s="420">
        <f t="shared" si="339"/>
        <v>27</v>
      </c>
      <c r="AY436" s="420">
        <f t="shared" si="339"/>
        <v>29</v>
      </c>
      <c r="AZ436" s="420">
        <f t="shared" si="339"/>
        <v>26</v>
      </c>
      <c r="BA436" s="420">
        <f t="shared" si="339"/>
        <v>26</v>
      </c>
      <c r="BB436" s="420">
        <f t="shared" si="339"/>
        <v>28</v>
      </c>
      <c r="BC436" s="420">
        <f t="shared" si="339"/>
        <v>25</v>
      </c>
      <c r="BD436" s="420">
        <f t="shared" si="339"/>
        <v>25</v>
      </c>
      <c r="BE436" s="420">
        <f t="shared" si="339"/>
        <v>27</v>
      </c>
      <c r="BF436" s="420">
        <f t="shared" si="339"/>
        <v>29</v>
      </c>
      <c r="BG436" s="325">
        <f t="shared" si="339"/>
        <v>29</v>
      </c>
      <c r="BH436" s="325">
        <f t="shared" si="339"/>
        <v>26</v>
      </c>
      <c r="BI436" s="325">
        <f t="shared" si="339"/>
        <v>31</v>
      </c>
      <c r="BJ436" s="325">
        <f t="shared" si="339"/>
        <v>28</v>
      </c>
      <c r="BK436" s="325">
        <f t="shared" si="339"/>
        <v>31</v>
      </c>
      <c r="BL436" s="325">
        <f t="shared" si="339"/>
        <v>31</v>
      </c>
      <c r="BM436" s="325">
        <f t="shared" si="339"/>
        <v>33</v>
      </c>
      <c r="BN436" s="325">
        <f t="shared" si="339"/>
        <v>32</v>
      </c>
      <c r="BO436" s="325">
        <f t="shared" si="339"/>
        <v>28</v>
      </c>
      <c r="BP436" s="325">
        <f t="shared" si="339"/>
        <v>24</v>
      </c>
      <c r="BQ436" s="325">
        <f t="shared" si="339"/>
        <v>25</v>
      </c>
      <c r="BR436" s="325">
        <f t="shared" si="339"/>
        <v>24</v>
      </c>
      <c r="BS436" s="325">
        <f t="shared" si="339"/>
        <v>24.5</v>
      </c>
      <c r="BT436" s="325">
        <f t="shared" si="339"/>
        <v>26</v>
      </c>
      <c r="BU436" s="325">
        <f t="shared" si="339"/>
        <v>22</v>
      </c>
      <c r="BV436" s="325">
        <f t="shared" si="339"/>
        <v>23</v>
      </c>
      <c r="BW436" s="325">
        <f t="shared" si="339"/>
        <v>25</v>
      </c>
      <c r="BX436" s="325">
        <f t="shared" si="339"/>
        <v>25</v>
      </c>
      <c r="BY436" s="325">
        <f t="shared" si="339"/>
        <v>20</v>
      </c>
      <c r="BZ436" s="325">
        <f t="shared" si="339"/>
        <v>23</v>
      </c>
      <c r="CA436" s="325">
        <f t="shared" si="339"/>
        <v>23</v>
      </c>
      <c r="CB436" s="325">
        <f t="shared" si="339"/>
        <v>26</v>
      </c>
      <c r="CC436" s="325">
        <f t="shared" si="339"/>
        <v>25</v>
      </c>
      <c r="CD436" s="325">
        <f t="shared" si="339"/>
        <v>28</v>
      </c>
      <c r="CE436" s="325">
        <f t="shared" ref="CE436:DQ436" si="340">SUM(CE412:CE435)</f>
        <v>28</v>
      </c>
      <c r="CF436" s="325">
        <f t="shared" si="340"/>
        <v>31</v>
      </c>
      <c r="CG436" s="325">
        <f t="shared" si="340"/>
        <v>34</v>
      </c>
      <c r="CH436" s="325">
        <f t="shared" si="340"/>
        <v>36</v>
      </c>
      <c r="CI436" s="325">
        <f t="shared" si="340"/>
        <v>34</v>
      </c>
      <c r="CJ436" s="325">
        <f t="shared" si="340"/>
        <v>31</v>
      </c>
      <c r="CK436" s="325">
        <f t="shared" si="340"/>
        <v>27</v>
      </c>
      <c r="CL436" s="325">
        <f t="shared" si="340"/>
        <v>25</v>
      </c>
      <c r="CM436" s="325">
        <f t="shared" si="340"/>
        <v>27</v>
      </c>
      <c r="CN436" s="325">
        <f t="shared" si="340"/>
        <v>24</v>
      </c>
      <c r="CO436" s="325">
        <f t="shared" si="340"/>
        <v>28</v>
      </c>
      <c r="CP436" s="325">
        <f t="shared" si="340"/>
        <v>29</v>
      </c>
      <c r="CQ436" s="325">
        <f t="shared" si="340"/>
        <v>28</v>
      </c>
      <c r="CR436" s="325">
        <f t="shared" si="340"/>
        <v>31</v>
      </c>
      <c r="CS436" s="325">
        <f t="shared" si="340"/>
        <v>29</v>
      </c>
      <c r="CT436" s="325">
        <f t="shared" si="340"/>
        <v>28</v>
      </c>
      <c r="CU436" s="325">
        <f t="shared" si="340"/>
        <v>25</v>
      </c>
      <c r="CV436" s="325">
        <f t="shared" si="340"/>
        <v>26</v>
      </c>
      <c r="CW436" s="325">
        <f t="shared" si="340"/>
        <v>26</v>
      </c>
      <c r="CX436" s="325">
        <f t="shared" si="340"/>
        <v>27</v>
      </c>
      <c r="CY436" s="325">
        <f t="shared" si="340"/>
        <v>26</v>
      </c>
      <c r="CZ436" s="325">
        <f t="shared" si="340"/>
        <v>30</v>
      </c>
      <c r="DA436" s="325">
        <f t="shared" si="340"/>
        <v>32</v>
      </c>
      <c r="DB436" s="325">
        <f t="shared" si="340"/>
        <v>30</v>
      </c>
      <c r="DC436" s="325">
        <f t="shared" si="340"/>
        <v>24</v>
      </c>
      <c r="DD436" s="325">
        <f t="shared" si="340"/>
        <v>26</v>
      </c>
      <c r="DE436" s="325">
        <f t="shared" si="340"/>
        <v>27</v>
      </c>
      <c r="DF436" s="325">
        <f t="shared" si="340"/>
        <v>25.5</v>
      </c>
      <c r="DG436" s="325">
        <f t="shared" si="340"/>
        <v>24</v>
      </c>
      <c r="DH436" s="325">
        <f t="shared" si="340"/>
        <v>22</v>
      </c>
      <c r="DI436" s="325">
        <f t="shared" si="340"/>
        <v>23</v>
      </c>
      <c r="DJ436" s="325">
        <f t="shared" si="340"/>
        <v>24</v>
      </c>
      <c r="DK436" s="325">
        <f t="shared" si="340"/>
        <v>25</v>
      </c>
      <c r="DL436" s="325">
        <f t="shared" si="340"/>
        <v>25</v>
      </c>
      <c r="DM436" s="325">
        <f t="shared" si="340"/>
        <v>21</v>
      </c>
      <c r="DN436" s="325">
        <f t="shared" si="340"/>
        <v>19</v>
      </c>
      <c r="DO436" s="325">
        <f t="shared" si="340"/>
        <v>0</v>
      </c>
      <c r="DP436" s="325">
        <f t="shared" si="340"/>
        <v>18</v>
      </c>
      <c r="DQ436" s="325">
        <f t="shared" si="340"/>
        <v>23</v>
      </c>
      <c r="DR436" s="396">
        <f>SUM(DR412:DR435)</f>
        <v>23</v>
      </c>
      <c r="DS436" s="325">
        <f t="shared" ref="DS436:EL436" si="341">SUM(DS412:DS435)</f>
        <v>25</v>
      </c>
      <c r="DT436" s="325">
        <f t="shared" si="341"/>
        <v>19</v>
      </c>
      <c r="DU436" s="325">
        <f t="shared" si="341"/>
        <v>19</v>
      </c>
      <c r="DV436" s="325">
        <f t="shared" si="341"/>
        <v>21</v>
      </c>
      <c r="DW436" s="325">
        <f t="shared" si="341"/>
        <v>26</v>
      </c>
      <c r="DX436" s="325">
        <f t="shared" si="341"/>
        <v>25</v>
      </c>
      <c r="DY436" s="325">
        <f t="shared" si="341"/>
        <v>23</v>
      </c>
      <c r="DZ436" s="325">
        <f t="shared" si="341"/>
        <v>21</v>
      </c>
      <c r="EA436" s="325">
        <f t="shared" si="341"/>
        <v>21</v>
      </c>
      <c r="EB436" s="325">
        <f t="shared" si="341"/>
        <v>21</v>
      </c>
      <c r="EC436" s="325">
        <f t="shared" si="341"/>
        <v>22</v>
      </c>
      <c r="ED436" s="325">
        <f t="shared" si="341"/>
        <v>22</v>
      </c>
      <c r="EE436" s="325">
        <f t="shared" si="341"/>
        <v>27</v>
      </c>
      <c r="EF436" s="325">
        <f t="shared" si="341"/>
        <v>30</v>
      </c>
      <c r="EG436" s="325">
        <f t="shared" si="341"/>
        <v>31</v>
      </c>
      <c r="EH436" s="325">
        <f t="shared" si="341"/>
        <v>32</v>
      </c>
      <c r="EI436" s="325">
        <f t="shared" si="341"/>
        <v>30</v>
      </c>
      <c r="EJ436" s="325">
        <f t="shared" si="341"/>
        <v>24</v>
      </c>
      <c r="EK436" s="325">
        <f t="shared" si="341"/>
        <v>24</v>
      </c>
      <c r="EL436" s="325">
        <f t="shared" si="341"/>
        <v>25</v>
      </c>
      <c r="EM436" s="396">
        <f t="shared" ref="EM436:EW436" si="342">SUM(EM412:EM435)</f>
        <v>25</v>
      </c>
      <c r="EN436" s="396">
        <f t="shared" si="342"/>
        <v>27</v>
      </c>
      <c r="EO436" s="396">
        <f t="shared" si="342"/>
        <v>23</v>
      </c>
      <c r="EP436" s="396">
        <f t="shared" si="342"/>
        <v>19</v>
      </c>
      <c r="EQ436" s="396">
        <f t="shared" si="342"/>
        <v>18</v>
      </c>
      <c r="ER436" s="396">
        <f t="shared" si="342"/>
        <v>18</v>
      </c>
      <c r="ES436" s="396">
        <f t="shared" si="342"/>
        <v>18</v>
      </c>
      <c r="ET436" s="396">
        <f t="shared" si="342"/>
        <v>17</v>
      </c>
      <c r="EU436" s="396">
        <f t="shared" si="342"/>
        <v>16</v>
      </c>
      <c r="EV436" s="396">
        <f t="shared" si="342"/>
        <v>18</v>
      </c>
      <c r="EW436" s="396">
        <f t="shared" si="342"/>
        <v>17</v>
      </c>
      <c r="EX436" s="396">
        <f t="shared" ref="EX436:FC436" si="343">SUM(EX412:EX435)</f>
        <v>18</v>
      </c>
      <c r="EY436" s="400">
        <f t="shared" si="343"/>
        <v>20</v>
      </c>
      <c r="EZ436" s="396">
        <f t="shared" si="343"/>
        <v>21</v>
      </c>
      <c r="FA436" s="396">
        <f t="shared" si="343"/>
        <v>19</v>
      </c>
      <c r="FB436" s="400">
        <f t="shared" si="343"/>
        <v>18</v>
      </c>
      <c r="FC436" s="396">
        <f t="shared" si="343"/>
        <v>20</v>
      </c>
      <c r="FD436" s="396">
        <f t="shared" ref="FD436:FN436" si="344">SUM(FD412:FD435)</f>
        <v>19</v>
      </c>
      <c r="FE436" s="419">
        <f t="shared" si="344"/>
        <v>22</v>
      </c>
      <c r="FF436" s="396">
        <f t="shared" si="344"/>
        <v>25</v>
      </c>
      <c r="FG436" s="396">
        <f t="shared" si="344"/>
        <v>24</v>
      </c>
      <c r="FH436" s="396">
        <f t="shared" si="344"/>
        <v>20</v>
      </c>
      <c r="FI436" s="396">
        <f t="shared" si="344"/>
        <v>22</v>
      </c>
      <c r="FJ436" s="396">
        <f t="shared" si="344"/>
        <v>21</v>
      </c>
      <c r="FK436" s="396">
        <f t="shared" si="344"/>
        <v>20</v>
      </c>
      <c r="FL436" s="396">
        <f t="shared" si="344"/>
        <v>20</v>
      </c>
      <c r="FM436" s="396">
        <f t="shared" si="344"/>
        <v>17</v>
      </c>
      <c r="FN436" s="396">
        <f t="shared" si="344"/>
        <v>17</v>
      </c>
      <c r="FO436" s="396">
        <f t="shared" ref="FO436:HZ436" si="345">SUM(FO412:FO435)</f>
        <v>19</v>
      </c>
      <c r="FP436" s="396">
        <f t="shared" si="345"/>
        <v>18</v>
      </c>
      <c r="FQ436" s="396">
        <f t="shared" si="345"/>
        <v>16</v>
      </c>
      <c r="FR436" s="396">
        <f t="shared" si="345"/>
        <v>19</v>
      </c>
      <c r="FS436" s="396">
        <f t="shared" si="345"/>
        <v>19</v>
      </c>
      <c r="FT436" s="396">
        <f t="shared" si="345"/>
        <v>19</v>
      </c>
      <c r="FU436" s="396">
        <f t="shared" si="345"/>
        <v>19</v>
      </c>
      <c r="FV436" s="396">
        <f t="shared" si="345"/>
        <v>20</v>
      </c>
      <c r="FW436" s="396">
        <f t="shared" si="345"/>
        <v>19</v>
      </c>
      <c r="FX436" s="396">
        <f t="shared" si="345"/>
        <v>14</v>
      </c>
      <c r="FY436" s="396">
        <f t="shared" si="345"/>
        <v>14</v>
      </c>
      <c r="FZ436" s="396">
        <f t="shared" si="345"/>
        <v>13</v>
      </c>
      <c r="GA436" s="396">
        <f t="shared" si="345"/>
        <v>17</v>
      </c>
      <c r="GB436" s="396">
        <f t="shared" si="345"/>
        <v>21</v>
      </c>
      <c r="GC436" s="396">
        <f t="shared" si="345"/>
        <v>18</v>
      </c>
      <c r="GD436" s="396">
        <f t="shared" si="345"/>
        <v>23</v>
      </c>
      <c r="GE436" s="396">
        <f t="shared" si="345"/>
        <v>25</v>
      </c>
      <c r="GF436" s="396">
        <f t="shared" si="345"/>
        <v>29</v>
      </c>
      <c r="GG436" s="396">
        <f t="shared" si="345"/>
        <v>26</v>
      </c>
      <c r="GH436" s="396">
        <f t="shared" si="345"/>
        <v>22</v>
      </c>
      <c r="GI436" s="396">
        <f t="shared" si="345"/>
        <v>20</v>
      </c>
      <c r="GJ436" s="396">
        <f t="shared" si="345"/>
        <v>18</v>
      </c>
      <c r="GK436" s="396">
        <f t="shared" si="345"/>
        <v>21</v>
      </c>
      <c r="GL436" s="396">
        <f t="shared" si="345"/>
        <v>20</v>
      </c>
      <c r="GM436" s="396">
        <f t="shared" si="345"/>
        <v>22</v>
      </c>
      <c r="GN436" s="396">
        <f t="shared" si="345"/>
        <v>22</v>
      </c>
      <c r="GO436" s="396">
        <f t="shared" si="345"/>
        <v>26</v>
      </c>
      <c r="GP436" s="396">
        <f t="shared" si="345"/>
        <v>26</v>
      </c>
      <c r="GQ436" s="396">
        <f t="shared" si="345"/>
        <v>20</v>
      </c>
      <c r="GR436" s="396">
        <f t="shared" si="345"/>
        <v>20</v>
      </c>
      <c r="GS436" s="396">
        <f t="shared" si="345"/>
        <v>26</v>
      </c>
      <c r="GT436" s="396">
        <f t="shared" si="345"/>
        <v>25</v>
      </c>
      <c r="GU436" s="396">
        <f t="shared" si="345"/>
        <v>25</v>
      </c>
      <c r="GV436" s="396">
        <f t="shared" si="345"/>
        <v>25</v>
      </c>
      <c r="GW436" s="396">
        <f t="shared" si="345"/>
        <v>26</v>
      </c>
      <c r="GX436" s="396">
        <f t="shared" si="345"/>
        <v>25</v>
      </c>
      <c r="GY436" s="396">
        <f t="shared" si="345"/>
        <v>22</v>
      </c>
      <c r="GZ436" s="396">
        <f t="shared" si="345"/>
        <v>29</v>
      </c>
      <c r="HA436" s="396">
        <f t="shared" si="345"/>
        <v>27</v>
      </c>
      <c r="HB436" s="396">
        <f t="shared" si="345"/>
        <v>29</v>
      </c>
      <c r="HC436" s="396">
        <f t="shared" si="345"/>
        <v>28</v>
      </c>
      <c r="HD436" s="396">
        <f t="shared" si="345"/>
        <v>31</v>
      </c>
      <c r="HE436" s="396">
        <f t="shared" si="345"/>
        <v>32</v>
      </c>
      <c r="HF436" s="396">
        <f t="shared" si="345"/>
        <v>30</v>
      </c>
      <c r="HG436" s="396">
        <f t="shared" si="345"/>
        <v>49</v>
      </c>
      <c r="HH436" s="396">
        <f t="shared" si="345"/>
        <v>46</v>
      </c>
      <c r="HI436" s="396">
        <f t="shared" si="345"/>
        <v>45</v>
      </c>
      <c r="HJ436" s="396">
        <f t="shared" si="345"/>
        <v>28</v>
      </c>
      <c r="HK436" s="396">
        <f t="shared" si="345"/>
        <v>27</v>
      </c>
      <c r="HL436" s="396">
        <f t="shared" si="345"/>
        <v>30</v>
      </c>
      <c r="HM436" s="396">
        <f t="shared" si="345"/>
        <v>31</v>
      </c>
      <c r="HN436" s="396">
        <f t="shared" si="345"/>
        <v>27</v>
      </c>
      <c r="HO436" s="396">
        <f t="shared" si="345"/>
        <v>29</v>
      </c>
      <c r="HP436" s="396">
        <f t="shared" si="345"/>
        <v>21</v>
      </c>
      <c r="HQ436" s="396">
        <f t="shared" si="345"/>
        <v>23</v>
      </c>
      <c r="HR436" s="396">
        <f t="shared" si="345"/>
        <v>23</v>
      </c>
      <c r="HS436" s="396">
        <f t="shared" si="345"/>
        <v>27</v>
      </c>
      <c r="HT436" s="396">
        <f t="shared" si="345"/>
        <v>25</v>
      </c>
      <c r="HU436" s="396">
        <f t="shared" si="345"/>
        <v>21</v>
      </c>
      <c r="HV436" s="396">
        <f t="shared" si="345"/>
        <v>21</v>
      </c>
      <c r="HW436" s="396">
        <f t="shared" si="345"/>
        <v>21</v>
      </c>
      <c r="HX436" s="396">
        <f t="shared" si="345"/>
        <v>21</v>
      </c>
      <c r="HY436" s="396">
        <f t="shared" si="345"/>
        <v>19</v>
      </c>
      <c r="HZ436" s="396">
        <f t="shared" si="345"/>
        <v>20</v>
      </c>
      <c r="IA436" s="396">
        <f t="shared" ref="IA436:KL436" si="346">SUM(IA412:IA435)</f>
        <v>23</v>
      </c>
      <c r="IB436" s="396">
        <f t="shared" si="346"/>
        <v>23</v>
      </c>
      <c r="IC436" s="396">
        <f t="shared" si="346"/>
        <v>27</v>
      </c>
      <c r="ID436" s="396">
        <f t="shared" si="346"/>
        <v>26</v>
      </c>
      <c r="IE436" s="396">
        <f t="shared" si="346"/>
        <v>26</v>
      </c>
      <c r="IF436" s="396">
        <f t="shared" si="346"/>
        <v>25</v>
      </c>
      <c r="IG436" s="396">
        <f t="shared" si="346"/>
        <v>25</v>
      </c>
      <c r="IH436" s="396">
        <f t="shared" si="346"/>
        <v>24</v>
      </c>
      <c r="II436" s="396">
        <f t="shared" si="346"/>
        <v>26</v>
      </c>
      <c r="IJ436" s="396">
        <f t="shared" si="346"/>
        <v>26</v>
      </c>
      <c r="IK436" s="396">
        <f t="shared" si="346"/>
        <v>26</v>
      </c>
      <c r="IL436" s="396">
        <f t="shared" si="346"/>
        <v>24</v>
      </c>
      <c r="IM436" s="396">
        <f t="shared" si="346"/>
        <v>21</v>
      </c>
      <c r="IN436" s="442">
        <f t="shared" si="346"/>
        <v>21</v>
      </c>
      <c r="IO436" s="396">
        <f t="shared" si="346"/>
        <v>21</v>
      </c>
      <c r="IP436" s="396">
        <f t="shared" si="346"/>
        <v>27</v>
      </c>
      <c r="IQ436" s="396">
        <f t="shared" si="346"/>
        <v>22</v>
      </c>
      <c r="IR436" s="396">
        <f t="shared" si="346"/>
        <v>23</v>
      </c>
      <c r="IS436" s="396">
        <f t="shared" si="346"/>
        <v>23</v>
      </c>
      <c r="IT436" s="396">
        <f t="shared" si="346"/>
        <v>24</v>
      </c>
      <c r="IU436" s="396">
        <f t="shared" si="346"/>
        <v>25</v>
      </c>
      <c r="IV436" s="396">
        <f t="shared" si="346"/>
        <v>29</v>
      </c>
      <c r="IW436" s="396">
        <f t="shared" si="346"/>
        <v>31</v>
      </c>
      <c r="IX436" s="396">
        <f t="shared" si="346"/>
        <v>28</v>
      </c>
      <c r="IY436" s="396">
        <f t="shared" si="346"/>
        <v>29</v>
      </c>
      <c r="IZ436" s="396">
        <f t="shared" si="346"/>
        <v>25</v>
      </c>
      <c r="JA436" s="396">
        <f t="shared" si="346"/>
        <v>27</v>
      </c>
      <c r="JB436" s="396">
        <f t="shared" si="346"/>
        <v>29</v>
      </c>
      <c r="JC436" s="442">
        <f t="shared" si="346"/>
        <v>29</v>
      </c>
      <c r="JD436" s="396">
        <f t="shared" si="346"/>
        <v>29</v>
      </c>
      <c r="JE436" s="396">
        <f t="shared" si="346"/>
        <v>26</v>
      </c>
      <c r="JF436" s="454">
        <f t="shared" si="346"/>
        <v>25.5</v>
      </c>
      <c r="JG436" s="396">
        <f t="shared" si="346"/>
        <v>25</v>
      </c>
      <c r="JH436" s="396">
        <f t="shared" si="346"/>
        <v>28</v>
      </c>
      <c r="JI436" s="396">
        <f t="shared" si="346"/>
        <v>29</v>
      </c>
      <c r="JJ436" s="396">
        <f t="shared" si="346"/>
        <v>31</v>
      </c>
      <c r="JK436" s="396">
        <f t="shared" si="346"/>
        <v>28</v>
      </c>
      <c r="JL436" s="396">
        <f t="shared" si="346"/>
        <v>28</v>
      </c>
      <c r="JM436" s="396">
        <f t="shared" si="346"/>
        <v>24</v>
      </c>
      <c r="JN436" s="442">
        <f t="shared" si="346"/>
        <v>22.5</v>
      </c>
      <c r="JO436" s="396">
        <f t="shared" si="346"/>
        <v>21</v>
      </c>
      <c r="JP436" s="396">
        <f t="shared" si="346"/>
        <v>22</v>
      </c>
      <c r="JQ436" s="396">
        <f t="shared" si="346"/>
        <v>24</v>
      </c>
      <c r="JR436" s="396">
        <f t="shared" si="346"/>
        <v>31</v>
      </c>
      <c r="JS436" s="396">
        <f t="shared" si="346"/>
        <v>32</v>
      </c>
      <c r="JT436" s="396">
        <f t="shared" si="346"/>
        <v>32</v>
      </c>
      <c r="JU436" s="396">
        <f t="shared" si="346"/>
        <v>31</v>
      </c>
      <c r="JV436" s="442">
        <f t="shared" si="346"/>
        <v>34.5</v>
      </c>
      <c r="JW436" s="396">
        <f t="shared" si="346"/>
        <v>38</v>
      </c>
      <c r="JX436" s="396">
        <f t="shared" si="346"/>
        <v>42</v>
      </c>
      <c r="JY436" s="396">
        <f t="shared" si="346"/>
        <v>34</v>
      </c>
      <c r="JZ436" s="396">
        <f t="shared" si="346"/>
        <v>36</v>
      </c>
      <c r="KA436" s="396">
        <f t="shared" si="346"/>
        <v>43</v>
      </c>
      <c r="KB436" s="396">
        <f t="shared" si="346"/>
        <v>44</v>
      </c>
      <c r="KC436" s="396">
        <f t="shared" si="346"/>
        <v>43</v>
      </c>
      <c r="KD436" s="396">
        <f t="shared" si="346"/>
        <v>37</v>
      </c>
      <c r="KE436" s="396">
        <f t="shared" si="346"/>
        <v>37</v>
      </c>
      <c r="KF436" s="396">
        <f t="shared" si="346"/>
        <v>36</v>
      </c>
      <c r="KG436" s="396">
        <f t="shared" si="346"/>
        <v>34</v>
      </c>
      <c r="KH436" s="396">
        <f t="shared" si="346"/>
        <v>33</v>
      </c>
      <c r="KI436" s="396">
        <f t="shared" si="346"/>
        <v>34</v>
      </c>
      <c r="KJ436" s="396">
        <f t="shared" si="346"/>
        <v>36</v>
      </c>
      <c r="KK436" s="396">
        <f t="shared" si="346"/>
        <v>42</v>
      </c>
      <c r="KL436" s="396">
        <f t="shared" si="346"/>
        <v>39</v>
      </c>
      <c r="KM436" s="396">
        <f t="shared" ref="KM436:MX436" si="347">SUM(KM412:KM435)</f>
        <v>36</v>
      </c>
      <c r="KN436" s="396">
        <f t="shared" si="347"/>
        <v>42</v>
      </c>
      <c r="KO436" s="396">
        <f t="shared" si="347"/>
        <v>44</v>
      </c>
      <c r="KP436" s="396">
        <f t="shared" si="347"/>
        <v>44</v>
      </c>
      <c r="KQ436" s="396">
        <f t="shared" si="347"/>
        <v>42</v>
      </c>
      <c r="KR436" s="396">
        <f t="shared" si="347"/>
        <v>46</v>
      </c>
      <c r="KS436" s="396">
        <f t="shared" si="347"/>
        <v>43</v>
      </c>
      <c r="KT436" s="396">
        <f t="shared" si="347"/>
        <v>45</v>
      </c>
      <c r="KU436" s="396">
        <f t="shared" si="347"/>
        <v>42</v>
      </c>
      <c r="KV436" s="396">
        <f t="shared" si="347"/>
        <v>47</v>
      </c>
      <c r="KW436" s="396">
        <f t="shared" si="347"/>
        <v>43</v>
      </c>
      <c r="KX436" s="396">
        <f t="shared" si="347"/>
        <v>40</v>
      </c>
      <c r="KY436" s="396">
        <f t="shared" si="347"/>
        <v>41</v>
      </c>
      <c r="KZ436" s="396">
        <f t="shared" si="347"/>
        <v>40</v>
      </c>
      <c r="LA436" s="396">
        <f t="shared" si="347"/>
        <v>42</v>
      </c>
      <c r="LB436" s="396">
        <f t="shared" si="347"/>
        <v>36</v>
      </c>
      <c r="LC436" s="396">
        <f t="shared" si="347"/>
        <v>35</v>
      </c>
      <c r="LD436" s="396">
        <f t="shared" si="347"/>
        <v>38</v>
      </c>
      <c r="LE436" s="396">
        <f t="shared" si="347"/>
        <v>40</v>
      </c>
      <c r="LF436" s="396">
        <f t="shared" si="347"/>
        <v>38</v>
      </c>
      <c r="LG436" s="396">
        <f t="shared" si="347"/>
        <v>38</v>
      </c>
      <c r="LH436" s="396">
        <f t="shared" si="347"/>
        <v>41</v>
      </c>
      <c r="LI436" s="396">
        <f t="shared" si="347"/>
        <v>43</v>
      </c>
      <c r="LJ436" s="396">
        <f t="shared" si="347"/>
        <v>39</v>
      </c>
      <c r="LK436" s="396">
        <f t="shared" si="347"/>
        <v>37</v>
      </c>
      <c r="LL436" s="396">
        <f t="shared" si="347"/>
        <v>31</v>
      </c>
      <c r="LM436" s="396">
        <f t="shared" si="347"/>
        <v>28</v>
      </c>
      <c r="LN436" s="396">
        <f t="shared" si="347"/>
        <v>25</v>
      </c>
      <c r="LO436" s="396">
        <f t="shared" si="347"/>
        <v>26</v>
      </c>
      <c r="LP436" s="396">
        <f t="shared" si="347"/>
        <v>29</v>
      </c>
      <c r="LQ436" s="396">
        <f t="shared" si="347"/>
        <v>34</v>
      </c>
      <c r="LR436" s="396">
        <f t="shared" si="347"/>
        <v>36</v>
      </c>
      <c r="LS436" s="396">
        <f t="shared" si="347"/>
        <v>41</v>
      </c>
      <c r="LT436" s="396">
        <f t="shared" si="347"/>
        <v>45</v>
      </c>
      <c r="LU436" s="396">
        <f t="shared" si="347"/>
        <v>40</v>
      </c>
      <c r="LV436" s="396">
        <f t="shared" si="347"/>
        <v>41</v>
      </c>
      <c r="LW436" s="396">
        <f t="shared" si="347"/>
        <v>39</v>
      </c>
      <c r="LX436" s="396">
        <f t="shared" si="347"/>
        <v>39</v>
      </c>
      <c r="LY436" s="396">
        <f t="shared" si="347"/>
        <v>37</v>
      </c>
      <c r="LZ436" s="396">
        <f t="shared" si="347"/>
        <v>36</v>
      </c>
      <c r="MA436" s="396">
        <f t="shared" si="347"/>
        <v>35</v>
      </c>
      <c r="MB436" s="396">
        <f t="shared" si="347"/>
        <v>37</v>
      </c>
      <c r="MC436" s="396">
        <f t="shared" si="347"/>
        <v>37</v>
      </c>
      <c r="MD436" s="396">
        <f t="shared" si="347"/>
        <v>37</v>
      </c>
      <c r="ME436" s="396">
        <f t="shared" si="347"/>
        <v>34</v>
      </c>
      <c r="MF436" s="396">
        <f t="shared" si="347"/>
        <v>34</v>
      </c>
      <c r="MG436" s="396">
        <f t="shared" si="347"/>
        <v>30</v>
      </c>
      <c r="MH436" s="396">
        <f t="shared" si="347"/>
        <v>25</v>
      </c>
      <c r="MI436" s="396">
        <f t="shared" si="347"/>
        <v>25</v>
      </c>
      <c r="MJ436" s="396">
        <f t="shared" si="347"/>
        <v>18</v>
      </c>
      <c r="MK436" s="396">
        <f t="shared" si="347"/>
        <v>17</v>
      </c>
      <c r="ML436" s="396">
        <f t="shared" si="347"/>
        <v>17</v>
      </c>
      <c r="MM436" s="396">
        <f t="shared" si="347"/>
        <v>17</v>
      </c>
      <c r="MN436" s="396">
        <f t="shared" si="347"/>
        <v>16</v>
      </c>
      <c r="MO436" s="396">
        <f t="shared" si="347"/>
        <v>15</v>
      </c>
      <c r="MP436" s="396">
        <f t="shared" ref="MP436" si="348">SUM(MP412:MP435)</f>
        <v>14</v>
      </c>
      <c r="MQ436" s="396">
        <f t="shared" si="347"/>
        <v>13</v>
      </c>
      <c r="MR436" s="396">
        <f t="shared" si="347"/>
        <v>15</v>
      </c>
      <c r="MS436" s="396">
        <f t="shared" si="347"/>
        <v>15</v>
      </c>
      <c r="MT436" s="396">
        <f t="shared" si="347"/>
        <v>14</v>
      </c>
      <c r="MU436" s="396">
        <f t="shared" si="347"/>
        <v>13</v>
      </c>
      <c r="MV436" s="396">
        <f t="shared" si="347"/>
        <v>16</v>
      </c>
      <c r="MW436" s="396">
        <f t="shared" si="347"/>
        <v>16</v>
      </c>
      <c r="MX436" s="396">
        <f t="shared" si="347"/>
        <v>18</v>
      </c>
      <c r="MY436" s="396">
        <f t="shared" ref="MY436:PJ436" si="349">SUM(MY412:MY435)</f>
        <v>16</v>
      </c>
      <c r="MZ436" s="396">
        <f t="shared" si="349"/>
        <v>15</v>
      </c>
      <c r="NA436" s="396">
        <f t="shared" si="349"/>
        <v>14</v>
      </c>
      <c r="NB436" s="396">
        <f t="shared" si="349"/>
        <v>13</v>
      </c>
      <c r="NC436" s="396">
        <f t="shared" si="349"/>
        <v>15</v>
      </c>
      <c r="ND436" s="396">
        <f t="shared" si="349"/>
        <v>15</v>
      </c>
      <c r="NE436" s="396">
        <f t="shared" si="349"/>
        <v>16</v>
      </c>
      <c r="NF436" s="396">
        <f t="shared" si="349"/>
        <v>14</v>
      </c>
      <c r="NG436" s="396">
        <f t="shared" si="349"/>
        <v>12</v>
      </c>
      <c r="NH436" s="396">
        <f t="shared" si="349"/>
        <v>9</v>
      </c>
      <c r="NI436" s="396">
        <f t="shared" si="349"/>
        <v>8</v>
      </c>
      <c r="NJ436" s="396">
        <f t="shared" si="349"/>
        <v>10</v>
      </c>
      <c r="NK436" s="396">
        <f t="shared" si="349"/>
        <v>9</v>
      </c>
      <c r="NL436" s="396">
        <f t="shared" si="349"/>
        <v>11</v>
      </c>
      <c r="NM436" s="396">
        <f t="shared" si="349"/>
        <v>11</v>
      </c>
      <c r="NN436" s="396">
        <f t="shared" si="349"/>
        <v>11</v>
      </c>
      <c r="NO436" s="396">
        <f t="shared" si="349"/>
        <v>11</v>
      </c>
      <c r="NP436" s="396">
        <f t="shared" si="349"/>
        <v>13</v>
      </c>
      <c r="NQ436" s="396">
        <f t="shared" si="349"/>
        <v>10</v>
      </c>
      <c r="NR436" s="396">
        <f t="shared" si="349"/>
        <v>10</v>
      </c>
      <c r="NS436" s="396">
        <f t="shared" si="349"/>
        <v>9</v>
      </c>
      <c r="NT436" s="396">
        <f t="shared" si="349"/>
        <v>9</v>
      </c>
      <c r="NU436" s="396">
        <f t="shared" si="349"/>
        <v>12</v>
      </c>
      <c r="NV436" s="396">
        <f t="shared" si="349"/>
        <v>11</v>
      </c>
      <c r="NW436" s="396">
        <f t="shared" si="349"/>
        <v>11</v>
      </c>
      <c r="NX436" s="396">
        <f t="shared" si="349"/>
        <v>12</v>
      </c>
      <c r="NY436" s="396">
        <f t="shared" si="349"/>
        <v>12</v>
      </c>
      <c r="NZ436" s="396">
        <f t="shared" si="349"/>
        <v>12</v>
      </c>
      <c r="OA436" s="396">
        <f t="shared" si="349"/>
        <v>13</v>
      </c>
      <c r="OB436" s="396">
        <f t="shared" si="349"/>
        <v>14</v>
      </c>
      <c r="OC436" s="396">
        <f t="shared" si="349"/>
        <v>14</v>
      </c>
      <c r="OD436" s="396">
        <f t="shared" si="349"/>
        <v>14</v>
      </c>
      <c r="OE436" s="396">
        <f t="shared" si="349"/>
        <v>16</v>
      </c>
      <c r="OF436" s="396">
        <f t="shared" si="349"/>
        <v>17</v>
      </c>
      <c r="OG436" s="396">
        <f t="shared" si="349"/>
        <v>17</v>
      </c>
      <c r="OH436" s="396">
        <f t="shared" si="349"/>
        <v>17</v>
      </c>
      <c r="OI436" s="396">
        <f t="shared" si="349"/>
        <v>17</v>
      </c>
      <c r="OJ436" s="396">
        <f t="shared" si="349"/>
        <v>14</v>
      </c>
      <c r="OK436" s="396">
        <f t="shared" si="349"/>
        <v>13</v>
      </c>
      <c r="OL436" s="396">
        <f t="shared" si="349"/>
        <v>16</v>
      </c>
      <c r="OM436" s="396">
        <f t="shared" si="349"/>
        <v>15</v>
      </c>
      <c r="ON436" s="396">
        <f t="shared" si="349"/>
        <v>15</v>
      </c>
      <c r="OO436" s="396">
        <f t="shared" si="349"/>
        <v>16</v>
      </c>
      <c r="OP436" s="396">
        <f t="shared" si="349"/>
        <v>15</v>
      </c>
      <c r="OQ436" s="396">
        <f t="shared" si="349"/>
        <v>14</v>
      </c>
      <c r="OR436" s="396">
        <f t="shared" si="349"/>
        <v>15</v>
      </c>
      <c r="OS436" s="396">
        <f t="shared" si="349"/>
        <v>17</v>
      </c>
      <c r="OT436" s="396">
        <f t="shared" si="349"/>
        <v>17</v>
      </c>
      <c r="OU436" s="396">
        <f t="shared" si="349"/>
        <v>19</v>
      </c>
      <c r="OV436" s="396">
        <f t="shared" si="349"/>
        <v>19</v>
      </c>
      <c r="OW436" s="396">
        <f t="shared" si="349"/>
        <v>22</v>
      </c>
      <c r="OX436" s="396">
        <f t="shared" si="349"/>
        <v>21</v>
      </c>
      <c r="OY436" s="396">
        <f t="shared" si="349"/>
        <v>17</v>
      </c>
      <c r="OZ436" s="396">
        <f t="shared" si="349"/>
        <v>17</v>
      </c>
      <c r="PA436" s="396">
        <f t="shared" si="349"/>
        <v>16</v>
      </c>
      <c r="PB436" s="396">
        <f t="shared" si="349"/>
        <v>16</v>
      </c>
      <c r="PC436" s="396">
        <f t="shared" si="349"/>
        <v>17</v>
      </c>
      <c r="PD436" s="396">
        <f t="shared" si="349"/>
        <v>16</v>
      </c>
      <c r="PE436" s="396">
        <f t="shared" si="349"/>
        <v>0</v>
      </c>
      <c r="PF436" s="396">
        <f t="shared" si="349"/>
        <v>0</v>
      </c>
      <c r="PG436" s="396">
        <f t="shared" si="349"/>
        <v>0</v>
      </c>
      <c r="PH436" s="396">
        <f t="shared" si="349"/>
        <v>0</v>
      </c>
      <c r="PI436" s="396">
        <f t="shared" si="349"/>
        <v>0</v>
      </c>
      <c r="PJ436" s="396">
        <f t="shared" si="349"/>
        <v>0</v>
      </c>
      <c r="PK436" s="396">
        <f t="shared" ref="PK436:PT436" si="350">SUM(PK412:PK435)</f>
        <v>0</v>
      </c>
      <c r="PL436" s="396">
        <f t="shared" si="350"/>
        <v>0</v>
      </c>
      <c r="PM436" s="396">
        <f t="shared" si="350"/>
        <v>0</v>
      </c>
      <c r="PN436" s="396">
        <f t="shared" si="350"/>
        <v>0</v>
      </c>
      <c r="PO436" s="396">
        <f t="shared" si="350"/>
        <v>0</v>
      </c>
      <c r="PP436" s="396">
        <f t="shared" si="350"/>
        <v>0</v>
      </c>
      <c r="PQ436" s="396">
        <f t="shared" si="350"/>
        <v>0</v>
      </c>
      <c r="PR436" s="396">
        <f t="shared" si="350"/>
        <v>0</v>
      </c>
      <c r="PS436" s="396">
        <f t="shared" si="350"/>
        <v>0</v>
      </c>
      <c r="PT436" s="396">
        <f t="shared" si="350"/>
        <v>0</v>
      </c>
    </row>
    <row r="437" spans="1:436" s="144" customFormat="1" x14ac:dyDescent="0.2">
      <c r="A437" s="1"/>
      <c r="B437" s="1"/>
      <c r="C437" s="173"/>
      <c r="D437" s="154"/>
      <c r="E437" s="154"/>
      <c r="F437" s="154"/>
      <c r="G437" s="333"/>
      <c r="H437" s="333"/>
      <c r="I437" s="333"/>
      <c r="J437" s="333"/>
      <c r="K437" s="333"/>
      <c r="L437" s="333"/>
      <c r="M437" s="333"/>
      <c r="N437" s="333"/>
      <c r="O437" s="333"/>
      <c r="P437" s="333"/>
      <c r="Q437" s="333"/>
      <c r="R437" s="333"/>
      <c r="S437" s="333"/>
      <c r="T437" s="333"/>
      <c r="U437" s="333"/>
      <c r="V437" s="333"/>
      <c r="W437" s="333"/>
      <c r="X437" s="333"/>
      <c r="Y437" s="333"/>
      <c r="Z437" s="333"/>
      <c r="AA437" s="333"/>
      <c r="AB437" s="333"/>
      <c r="AC437" s="333"/>
      <c r="AD437" s="333"/>
      <c r="AE437" s="333"/>
      <c r="AF437" s="333"/>
      <c r="AG437" s="333"/>
      <c r="AH437" s="333"/>
      <c r="AI437" s="333"/>
      <c r="AJ437" s="333"/>
      <c r="AK437" s="333"/>
      <c r="AL437" s="333"/>
      <c r="AM437" s="333"/>
      <c r="AN437" s="333"/>
      <c r="AO437" s="333"/>
      <c r="AP437" s="333"/>
      <c r="AQ437" s="333"/>
      <c r="AR437" s="333"/>
      <c r="AS437" s="333"/>
      <c r="AT437" s="333"/>
      <c r="AU437" s="333"/>
      <c r="AV437" s="333"/>
      <c r="AW437" s="333"/>
      <c r="AX437" s="333"/>
      <c r="AY437" s="333"/>
      <c r="AZ437" s="333"/>
      <c r="BA437" s="333"/>
      <c r="BB437" s="333"/>
      <c r="BC437" s="333"/>
      <c r="BD437" s="333"/>
      <c r="BE437" s="333"/>
      <c r="BF437" s="333"/>
      <c r="BG437" s="333"/>
      <c r="BH437" s="333"/>
      <c r="BI437" s="333"/>
      <c r="BJ437" s="333"/>
      <c r="BK437" s="333"/>
      <c r="BL437" s="333"/>
      <c r="BM437" s="333"/>
      <c r="BN437" s="333"/>
      <c r="BO437" s="333"/>
      <c r="BP437" s="333"/>
      <c r="BQ437" s="333"/>
      <c r="BR437" s="333"/>
      <c r="BS437" s="333"/>
      <c r="BT437" s="333"/>
      <c r="BU437" s="333"/>
      <c r="BV437" s="333"/>
      <c r="BW437" s="333"/>
      <c r="BX437" s="333"/>
      <c r="BY437" s="333"/>
      <c r="BZ437" s="333"/>
      <c r="CA437" s="333"/>
      <c r="CB437" s="333"/>
      <c r="CC437" s="333"/>
      <c r="CD437" s="333"/>
      <c r="CE437" s="333"/>
      <c r="CF437" s="333"/>
      <c r="CG437" s="333"/>
      <c r="CH437" s="333"/>
      <c r="CI437" s="333"/>
      <c r="CJ437" s="333"/>
      <c r="CK437" s="333"/>
      <c r="CL437" s="333"/>
      <c r="CM437" s="333"/>
      <c r="CN437" s="333"/>
      <c r="CO437" s="333"/>
      <c r="CP437" s="333"/>
      <c r="CQ437" s="333"/>
      <c r="CR437" s="333"/>
      <c r="CS437" s="333"/>
      <c r="CT437" s="333"/>
      <c r="CU437" s="333"/>
      <c r="CV437" s="345"/>
      <c r="CW437" s="345"/>
      <c r="CX437" s="345"/>
      <c r="CY437" s="345"/>
      <c r="CZ437" s="345"/>
      <c r="DA437" s="345"/>
      <c r="DB437" s="345"/>
      <c r="DC437" s="345"/>
      <c r="DD437" s="345"/>
      <c r="DE437" s="345"/>
      <c r="DF437" s="345"/>
      <c r="DG437" s="333"/>
      <c r="DH437" s="333"/>
      <c r="DI437" s="333"/>
      <c r="DJ437" s="333"/>
      <c r="DK437" s="333"/>
      <c r="DL437" s="333"/>
      <c r="DM437" s="333"/>
      <c r="DN437" s="333"/>
      <c r="DO437" s="333"/>
      <c r="DP437" s="333"/>
      <c r="DQ437" s="333"/>
      <c r="DR437" s="333"/>
      <c r="DS437" s="333"/>
      <c r="DT437" s="333"/>
      <c r="DU437" s="333"/>
      <c r="DV437" s="333"/>
      <c r="DW437" s="333"/>
      <c r="DX437" s="333"/>
      <c r="DY437" s="333"/>
      <c r="DZ437" s="333"/>
      <c r="EA437" s="333"/>
      <c r="EB437" s="333"/>
      <c r="EC437" s="333"/>
      <c r="ED437" s="333"/>
      <c r="EE437" s="333"/>
      <c r="EF437" s="333"/>
      <c r="EG437" s="333"/>
      <c r="EH437" s="333"/>
      <c r="EI437" s="333"/>
      <c r="EJ437" s="333"/>
      <c r="EK437" s="333"/>
      <c r="EL437" s="333"/>
      <c r="EM437" s="333"/>
      <c r="EN437" s="333"/>
      <c r="EO437" s="333"/>
      <c r="EP437" s="333"/>
      <c r="EQ437" s="333"/>
      <c r="ER437" s="333"/>
      <c r="ES437" s="333"/>
      <c r="ET437" s="333"/>
      <c r="EU437" s="333"/>
      <c r="EV437" s="333"/>
      <c r="EW437" s="333"/>
      <c r="EX437" s="333"/>
      <c r="EY437" s="333"/>
      <c r="EZ437" s="333"/>
      <c r="FA437" s="333"/>
      <c r="FB437" s="333"/>
      <c r="FC437" s="333"/>
      <c r="FD437" s="333"/>
      <c r="FE437" s="333"/>
      <c r="FF437" s="333"/>
      <c r="FI437" s="343"/>
      <c r="FX437" s="142"/>
      <c r="FY437" s="142"/>
      <c r="FZ437" s="142"/>
      <c r="GA437" s="142"/>
      <c r="GB437" s="142"/>
      <c r="GC437" s="142"/>
      <c r="GD437" s="142"/>
      <c r="GE437" s="142"/>
      <c r="GF437" s="142"/>
      <c r="GG437" s="142"/>
      <c r="GH437" s="142"/>
      <c r="GI437" s="142"/>
      <c r="GJ437" s="421"/>
      <c r="GK437" s="142"/>
      <c r="GL437" s="421"/>
      <c r="GM437" s="142"/>
      <c r="GN437" s="142"/>
      <c r="GP437" s="422"/>
      <c r="GQ437" s="142"/>
      <c r="GR437" s="142"/>
      <c r="GS437" s="142"/>
      <c r="GT437" s="142"/>
      <c r="GU437" s="142"/>
      <c r="GV437" s="380"/>
      <c r="GW437" s="380"/>
      <c r="GX437" s="380"/>
      <c r="GY437" s="380"/>
      <c r="GZ437" s="380"/>
      <c r="HA437" s="380"/>
      <c r="HB437" s="380"/>
      <c r="HC437" s="380"/>
      <c r="HD437" s="380"/>
      <c r="HE437" s="380"/>
      <c r="HF437" s="380"/>
      <c r="HG437" s="380"/>
      <c r="HH437" s="142"/>
      <c r="HI437" s="142"/>
      <c r="HJ437" s="423"/>
      <c r="HL437" s="142"/>
      <c r="HM437" s="142"/>
      <c r="HY437" s="142"/>
      <c r="HZ437" s="142"/>
      <c r="IA437" s="142"/>
      <c r="IB437" s="142"/>
      <c r="IC437" s="142"/>
      <c r="ID437" s="142"/>
      <c r="IE437" s="142"/>
      <c r="IF437" s="142"/>
      <c r="IG437" s="142"/>
      <c r="IH437" s="142"/>
      <c r="II437" s="142"/>
      <c r="IJ437" s="142"/>
      <c r="IK437" s="421"/>
      <c r="IL437" s="142"/>
      <c r="IM437" s="421"/>
      <c r="IN437" s="423"/>
      <c r="IO437" s="142"/>
      <c r="IQ437" s="422"/>
      <c r="IR437" s="142"/>
      <c r="IS437" s="142"/>
      <c r="IT437" s="142"/>
      <c r="IU437" s="142"/>
      <c r="JC437" s="343"/>
      <c r="JF437" s="363"/>
      <c r="JN437" s="343"/>
      <c r="JV437" s="343"/>
    </row>
    <row r="438" spans="1:436" s="144" customFormat="1" x14ac:dyDescent="0.2">
      <c r="A438" s="55"/>
      <c r="B438" s="53" t="s">
        <v>560</v>
      </c>
      <c r="C438" s="173"/>
      <c r="D438" s="154"/>
      <c r="E438" s="154"/>
      <c r="F438" s="154"/>
      <c r="G438" s="333"/>
      <c r="H438" s="333"/>
      <c r="I438" s="333"/>
      <c r="J438" s="333"/>
      <c r="K438" s="333"/>
      <c r="L438" s="333"/>
      <c r="M438" s="333"/>
      <c r="N438" s="333"/>
      <c r="O438" s="333"/>
      <c r="P438" s="333"/>
      <c r="Q438" s="333"/>
      <c r="R438" s="333"/>
      <c r="S438" s="333"/>
      <c r="T438" s="333"/>
      <c r="U438" s="333"/>
      <c r="V438" s="333"/>
      <c r="W438" s="333"/>
      <c r="X438" s="333"/>
      <c r="Y438" s="333"/>
      <c r="Z438" s="333"/>
      <c r="AA438" s="333"/>
      <c r="AB438" s="333"/>
      <c r="AC438" s="333"/>
      <c r="AD438" s="333"/>
      <c r="AE438" s="333"/>
      <c r="AF438" s="333"/>
      <c r="AG438" s="333"/>
      <c r="AH438" s="333"/>
      <c r="AI438" s="333"/>
      <c r="AJ438" s="333"/>
      <c r="AK438" s="333"/>
      <c r="AL438" s="333"/>
      <c r="AM438" s="333"/>
      <c r="AN438" s="333"/>
      <c r="AO438" s="333"/>
      <c r="AP438" s="333"/>
      <c r="AQ438" s="333"/>
      <c r="AR438" s="333"/>
      <c r="AS438" s="333"/>
      <c r="AT438" s="333"/>
      <c r="AU438" s="333"/>
      <c r="AV438" s="333"/>
      <c r="AW438" s="333"/>
      <c r="AX438" s="333"/>
      <c r="AY438" s="333"/>
      <c r="AZ438" s="333"/>
      <c r="BA438" s="333"/>
      <c r="BB438" s="333"/>
      <c r="BC438" s="333"/>
      <c r="BD438" s="333"/>
      <c r="BE438" s="333"/>
      <c r="BF438" s="333"/>
      <c r="BG438" s="333"/>
      <c r="BH438" s="333"/>
      <c r="BI438" s="333"/>
      <c r="BJ438" s="333"/>
      <c r="BK438" s="333"/>
      <c r="BL438" s="333"/>
      <c r="BM438" s="333"/>
      <c r="BN438" s="333"/>
      <c r="BO438" s="333"/>
      <c r="BP438" s="333"/>
      <c r="BQ438" s="333"/>
      <c r="BR438" s="333"/>
      <c r="BS438" s="333"/>
      <c r="BT438" s="333"/>
      <c r="BU438" s="333"/>
      <c r="BV438" s="333"/>
      <c r="BW438" s="333"/>
      <c r="BX438" s="333"/>
      <c r="BY438" s="333"/>
      <c r="BZ438" s="333"/>
      <c r="CA438" s="333"/>
      <c r="CB438" s="333"/>
      <c r="CC438" s="333"/>
      <c r="CD438" s="333"/>
      <c r="CE438" s="333"/>
      <c r="CF438" s="333"/>
      <c r="CG438" s="333"/>
      <c r="CH438" s="333"/>
      <c r="CI438" s="333"/>
      <c r="CJ438" s="333"/>
      <c r="CK438" s="333"/>
      <c r="CL438" s="333"/>
      <c r="CM438" s="333"/>
      <c r="CN438" s="333"/>
      <c r="CO438" s="333"/>
      <c r="CP438" s="333"/>
      <c r="CQ438" s="333"/>
      <c r="CR438" s="333"/>
      <c r="CS438" s="333"/>
      <c r="CT438" s="333"/>
      <c r="CU438" s="333"/>
      <c r="CV438" s="345"/>
      <c r="CW438" s="345"/>
      <c r="CX438" s="345"/>
      <c r="CY438" s="345"/>
      <c r="CZ438" s="345"/>
      <c r="DA438" s="345"/>
      <c r="DB438" s="345"/>
      <c r="DC438" s="345"/>
      <c r="DD438" s="345"/>
      <c r="DE438" s="345"/>
      <c r="DF438" s="345"/>
      <c r="DG438" s="333"/>
      <c r="DH438" s="333"/>
      <c r="DI438" s="333"/>
      <c r="DJ438" s="333"/>
      <c r="DK438" s="333"/>
      <c r="DL438" s="333"/>
      <c r="DM438" s="333"/>
      <c r="DN438" s="333"/>
      <c r="DO438" s="333"/>
      <c r="DP438" s="333"/>
      <c r="DQ438" s="333"/>
      <c r="DR438" s="333"/>
      <c r="DS438" s="333"/>
      <c r="DT438" s="333"/>
      <c r="DU438" s="333"/>
      <c r="DV438" s="333"/>
      <c r="DW438" s="333"/>
      <c r="DX438" s="333"/>
      <c r="DY438" s="333"/>
      <c r="DZ438" s="333"/>
      <c r="EA438" s="333"/>
      <c r="EB438" s="333"/>
      <c r="EC438" s="333"/>
      <c r="ED438" s="333"/>
      <c r="EE438" s="333"/>
      <c r="EF438" s="333"/>
      <c r="EG438" s="333"/>
      <c r="EH438" s="333"/>
      <c r="EI438" s="333"/>
      <c r="EJ438" s="333"/>
      <c r="EK438" s="333"/>
      <c r="EL438" s="333"/>
      <c r="EM438" s="333"/>
      <c r="EN438" s="333"/>
      <c r="EO438" s="333"/>
      <c r="EP438" s="333"/>
      <c r="EQ438" s="333"/>
      <c r="ER438" s="333"/>
      <c r="ES438" s="333"/>
      <c r="ET438" s="333"/>
      <c r="EU438" s="333"/>
      <c r="EV438" s="333"/>
      <c r="EW438" s="333"/>
      <c r="EX438" s="333"/>
      <c r="EY438" s="333"/>
      <c r="EZ438" s="333"/>
      <c r="FA438" s="333"/>
      <c r="FB438" s="333"/>
      <c r="FC438" s="333"/>
      <c r="FD438" s="333"/>
      <c r="FE438" s="333"/>
      <c r="FF438" s="333"/>
      <c r="FI438" s="343"/>
      <c r="GJ438" s="408"/>
      <c r="GL438" s="408"/>
      <c r="GP438" s="363"/>
      <c r="GV438" s="333"/>
      <c r="GW438" s="333"/>
      <c r="GX438" s="333"/>
      <c r="GY438" s="333"/>
      <c r="GZ438" s="333"/>
      <c r="HA438" s="333"/>
      <c r="HB438" s="333"/>
      <c r="HC438" s="333"/>
      <c r="HD438" s="333"/>
      <c r="HE438" s="333"/>
      <c r="HF438" s="333"/>
      <c r="HG438" s="333"/>
      <c r="HJ438" s="343"/>
      <c r="IK438" s="408"/>
      <c r="IM438" s="408"/>
      <c r="IN438" s="343"/>
      <c r="IQ438" s="363"/>
      <c r="JC438" s="343"/>
      <c r="JF438" s="363"/>
      <c r="JN438" s="343"/>
      <c r="JV438" s="343"/>
      <c r="KZ438" s="451"/>
      <c r="LA438" s="451"/>
      <c r="LB438" s="451"/>
      <c r="LC438" s="451"/>
      <c r="LD438" s="451"/>
      <c r="LE438" s="451"/>
      <c r="LF438" s="451"/>
      <c r="LG438" s="451"/>
      <c r="LH438" s="451"/>
      <c r="LI438" s="451"/>
    </row>
    <row r="439" spans="1:436" x14ac:dyDescent="0.2">
      <c r="B439" s="1">
        <v>1</v>
      </c>
      <c r="C439" s="166">
        <f t="shared" ref="C439:C462" ca="1" si="351">OFFSET($F$438,$B439,$E$4)</f>
        <v>0</v>
      </c>
      <c r="D439" s="154"/>
      <c r="E439" s="154"/>
      <c r="F439" s="154"/>
      <c r="G439">
        <v>2</v>
      </c>
      <c r="H439">
        <v>1</v>
      </c>
      <c r="I439" s="341">
        <v>1</v>
      </c>
      <c r="J439">
        <v>1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 s="362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 s="144">
        <v>0</v>
      </c>
      <c r="AX439" s="144">
        <v>0</v>
      </c>
      <c r="AY439" s="144">
        <v>0</v>
      </c>
      <c r="AZ439" s="144">
        <v>0</v>
      </c>
      <c r="BA439" s="144">
        <v>0</v>
      </c>
      <c r="BB439" s="144">
        <v>0</v>
      </c>
      <c r="BC439" s="144">
        <v>0</v>
      </c>
      <c r="BD439" s="144">
        <v>0</v>
      </c>
      <c r="BE439" s="144">
        <v>0</v>
      </c>
      <c r="BF439" s="144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 s="371">
        <v>0</v>
      </c>
      <c r="BT439">
        <v>0</v>
      </c>
      <c r="BU439">
        <v>2</v>
      </c>
      <c r="BV439">
        <v>2</v>
      </c>
      <c r="BW439">
        <v>1</v>
      </c>
      <c r="BX439">
        <v>1</v>
      </c>
      <c r="BY439">
        <v>1</v>
      </c>
      <c r="BZ439">
        <v>1</v>
      </c>
      <c r="CA439" s="381">
        <v>1</v>
      </c>
      <c r="CB439" s="149">
        <v>0</v>
      </c>
      <c r="CC439" s="381">
        <v>0</v>
      </c>
      <c r="CD439" s="381">
        <v>0</v>
      </c>
      <c r="CE439" s="381">
        <v>0</v>
      </c>
      <c r="CF439" s="381">
        <v>0</v>
      </c>
      <c r="CG439" s="149">
        <v>0</v>
      </c>
      <c r="CH439" s="149">
        <v>0</v>
      </c>
      <c r="CI439" s="381">
        <v>0</v>
      </c>
      <c r="CJ439">
        <v>0</v>
      </c>
      <c r="CK439">
        <v>1</v>
      </c>
      <c r="CL439">
        <v>1</v>
      </c>
      <c r="CM439">
        <v>1</v>
      </c>
      <c r="CN439">
        <v>1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  <c r="DG439">
        <v>0</v>
      </c>
      <c r="DH439">
        <v>0</v>
      </c>
      <c r="DI439">
        <v>0</v>
      </c>
      <c r="DJ439">
        <v>0</v>
      </c>
      <c r="DK439">
        <v>0</v>
      </c>
      <c r="DL439">
        <v>0</v>
      </c>
      <c r="DM439">
        <v>0</v>
      </c>
      <c r="DN439">
        <v>0</v>
      </c>
      <c r="DO439">
        <v>0</v>
      </c>
      <c r="DP439">
        <v>0</v>
      </c>
      <c r="DQ439">
        <v>0</v>
      </c>
      <c r="DR439" s="381">
        <v>0</v>
      </c>
      <c r="DS439">
        <v>0</v>
      </c>
      <c r="DT439" s="381"/>
      <c r="DU439" s="400"/>
      <c r="DV439" s="400"/>
      <c r="DW439" s="400"/>
      <c r="DX439" s="381"/>
      <c r="DY439" s="400"/>
      <c r="DZ439" s="381"/>
      <c r="EA439" s="381"/>
      <c r="EB439" s="381"/>
      <c r="EC439" s="381"/>
      <c r="ED439" s="381"/>
      <c r="EE439" s="400"/>
      <c r="EF439" s="381"/>
      <c r="EG439" s="381"/>
      <c r="EH439" s="381"/>
      <c r="EI439" s="381"/>
      <c r="EJ439" s="381"/>
      <c r="EK439" s="381"/>
      <c r="EL439" s="381"/>
      <c r="EM439" s="381"/>
      <c r="EN439" s="381">
        <v>1</v>
      </c>
      <c r="EP439" s="381"/>
      <c r="EQ439" s="381"/>
      <c r="ER439" s="381"/>
      <c r="ES439" s="381"/>
      <c r="ET439" s="381"/>
      <c r="EU439" s="381"/>
      <c r="EV439" s="381"/>
      <c r="EW439" s="381"/>
      <c r="EX439" s="381"/>
      <c r="EY439" s="381"/>
      <c r="EZ439" s="381"/>
      <c r="FA439" s="381"/>
      <c r="FB439" s="381"/>
      <c r="FC439" s="381"/>
      <c r="FD439" s="381">
        <v>1</v>
      </c>
      <c r="FE439" s="381">
        <v>1</v>
      </c>
      <c r="FF439" s="381">
        <v>1</v>
      </c>
      <c r="FG439" s="381">
        <v>1</v>
      </c>
      <c r="FH439" s="381"/>
      <c r="FI439" s="381"/>
      <c r="FJ439" s="381">
        <v>1</v>
      </c>
      <c r="FK439">
        <v>1</v>
      </c>
      <c r="FL439" s="381">
        <v>1</v>
      </c>
      <c r="FM439" s="381">
        <v>1</v>
      </c>
      <c r="FN439">
        <v>1</v>
      </c>
      <c r="FO439">
        <v>1</v>
      </c>
      <c r="FP439">
        <v>1</v>
      </c>
      <c r="FQ439" s="381">
        <v>1</v>
      </c>
      <c r="FR439">
        <v>1</v>
      </c>
      <c r="FS439" s="381">
        <v>1</v>
      </c>
      <c r="FT439">
        <v>1</v>
      </c>
      <c r="FU439" s="381">
        <v>1</v>
      </c>
      <c r="FV439" s="400">
        <v>1</v>
      </c>
      <c r="FW439" s="400">
        <v>1</v>
      </c>
      <c r="FX439" s="400">
        <v>1</v>
      </c>
      <c r="FY439" s="381">
        <v>1</v>
      </c>
      <c r="FZ439" s="400">
        <v>1</v>
      </c>
      <c r="GA439" s="381">
        <v>1</v>
      </c>
      <c r="GB439" s="381">
        <v>1</v>
      </c>
      <c r="GC439" s="381">
        <v>0</v>
      </c>
      <c r="GD439" s="381">
        <v>0</v>
      </c>
      <c r="GE439" s="381">
        <v>0</v>
      </c>
      <c r="GF439" s="400">
        <v>0</v>
      </c>
      <c r="GG439" s="381">
        <v>0</v>
      </c>
      <c r="GH439" s="381">
        <v>0</v>
      </c>
      <c r="GI439" s="381">
        <v>0</v>
      </c>
      <c r="GJ439" s="381">
        <v>0</v>
      </c>
      <c r="GK439" s="381">
        <v>0</v>
      </c>
      <c r="GL439" s="381">
        <v>0</v>
      </c>
      <c r="GM439" s="381">
        <v>0</v>
      </c>
      <c r="GN439" s="381">
        <v>1</v>
      </c>
      <c r="GO439" s="381">
        <v>0</v>
      </c>
      <c r="GP439">
        <v>0</v>
      </c>
      <c r="GQ439" s="381">
        <v>0</v>
      </c>
      <c r="GR439" s="381">
        <v>0</v>
      </c>
      <c r="GS439" s="381">
        <v>0</v>
      </c>
      <c r="GT439" s="381">
        <v>0</v>
      </c>
      <c r="GU439" s="381">
        <v>0</v>
      </c>
      <c r="GV439">
        <v>0</v>
      </c>
      <c r="GW439">
        <v>0</v>
      </c>
      <c r="GX439">
        <v>0</v>
      </c>
      <c r="GY439">
        <v>0</v>
      </c>
      <c r="GZ439">
        <v>0</v>
      </c>
      <c r="HA439">
        <v>0</v>
      </c>
      <c r="HB439">
        <v>0</v>
      </c>
      <c r="HC439">
        <v>0</v>
      </c>
      <c r="HD439">
        <v>0</v>
      </c>
      <c r="HE439">
        <v>0</v>
      </c>
      <c r="HF439">
        <v>0</v>
      </c>
      <c r="HG439">
        <v>0</v>
      </c>
      <c r="HH439">
        <v>0</v>
      </c>
      <c r="HI439">
        <v>0</v>
      </c>
      <c r="HJ439">
        <v>0</v>
      </c>
      <c r="HK439">
        <v>0</v>
      </c>
      <c r="HL439">
        <v>1</v>
      </c>
      <c r="HM439">
        <v>1</v>
      </c>
      <c r="HN439">
        <v>2</v>
      </c>
      <c r="HO439">
        <v>2</v>
      </c>
      <c r="HP439">
        <v>2</v>
      </c>
      <c r="HQ439">
        <v>1</v>
      </c>
      <c r="HR439">
        <v>1</v>
      </c>
      <c r="HS439">
        <v>1</v>
      </c>
      <c r="HT439">
        <v>1</v>
      </c>
      <c r="HU439">
        <v>1</v>
      </c>
      <c r="HV439">
        <v>0</v>
      </c>
      <c r="HW439">
        <v>0</v>
      </c>
      <c r="HX439">
        <v>0</v>
      </c>
      <c r="HY439">
        <v>0</v>
      </c>
      <c r="HZ439">
        <v>0</v>
      </c>
      <c r="IA439">
        <v>0</v>
      </c>
      <c r="IB439">
        <v>0</v>
      </c>
      <c r="IC439">
        <v>0</v>
      </c>
      <c r="ID439">
        <v>0</v>
      </c>
      <c r="IE439">
        <v>0</v>
      </c>
      <c r="IF439">
        <v>0</v>
      </c>
      <c r="IG439">
        <v>0</v>
      </c>
      <c r="IH439">
        <v>0</v>
      </c>
      <c r="II439">
        <v>0</v>
      </c>
      <c r="IJ439">
        <v>0</v>
      </c>
      <c r="IK439">
        <v>0</v>
      </c>
      <c r="IL439">
        <v>0</v>
      </c>
      <c r="IM439">
        <v>0</v>
      </c>
      <c r="IN439" s="341">
        <f t="shared" ref="IN439:IN462" si="352">(IM439+IO439)/2</f>
        <v>0</v>
      </c>
      <c r="IO439">
        <v>0</v>
      </c>
      <c r="IP439">
        <v>0</v>
      </c>
      <c r="IQ439">
        <v>0</v>
      </c>
      <c r="IR439">
        <v>0</v>
      </c>
      <c r="IS439">
        <v>0</v>
      </c>
      <c r="IT439">
        <v>0</v>
      </c>
      <c r="IU439">
        <v>0</v>
      </c>
      <c r="IV439">
        <v>0</v>
      </c>
      <c r="IW439">
        <v>0</v>
      </c>
      <c r="IX439">
        <v>0</v>
      </c>
      <c r="IY439">
        <v>0</v>
      </c>
      <c r="IZ439">
        <v>0</v>
      </c>
      <c r="JA439">
        <v>0</v>
      </c>
      <c r="JB439">
        <v>0</v>
      </c>
      <c r="JC439" s="343">
        <f>(JB439+JD439)/2</f>
        <v>0</v>
      </c>
      <c r="JD439">
        <v>0</v>
      </c>
      <c r="JE439">
        <v>0</v>
      </c>
      <c r="JF439" s="362">
        <f>(JG439+JE439)/2</f>
        <v>0</v>
      </c>
      <c r="JG439">
        <v>0</v>
      </c>
      <c r="JH439">
        <v>0</v>
      </c>
      <c r="JI439">
        <v>0</v>
      </c>
      <c r="JJ439">
        <v>0</v>
      </c>
      <c r="JK439">
        <v>0</v>
      </c>
      <c r="JL439">
        <v>0</v>
      </c>
      <c r="JM439">
        <v>0</v>
      </c>
      <c r="JN439" s="341">
        <f>(JM439+JO439)/2</f>
        <v>0</v>
      </c>
      <c r="JO439">
        <v>0</v>
      </c>
      <c r="JP439">
        <v>0</v>
      </c>
      <c r="JQ439">
        <v>0</v>
      </c>
      <c r="JR439">
        <v>0</v>
      </c>
      <c r="JS439">
        <v>0</v>
      </c>
      <c r="JT439">
        <v>0</v>
      </c>
      <c r="JU439">
        <v>0</v>
      </c>
      <c r="JV439" s="341">
        <f>(JU439+JW439)/2</f>
        <v>0</v>
      </c>
      <c r="JW439">
        <v>0</v>
      </c>
      <c r="JX439">
        <v>0</v>
      </c>
      <c r="JY439">
        <v>0</v>
      </c>
      <c r="JZ439">
        <v>0</v>
      </c>
      <c r="KA439">
        <v>0</v>
      </c>
      <c r="KB439">
        <v>0</v>
      </c>
      <c r="KC439">
        <v>0</v>
      </c>
      <c r="KD439">
        <v>0</v>
      </c>
      <c r="KE439">
        <v>0</v>
      </c>
      <c r="KF439">
        <v>0</v>
      </c>
      <c r="KG439">
        <v>0</v>
      </c>
      <c r="KH439">
        <v>0</v>
      </c>
      <c r="KI439">
        <v>0</v>
      </c>
      <c r="KJ439">
        <v>0</v>
      </c>
      <c r="KK439">
        <v>1</v>
      </c>
      <c r="KL439">
        <v>0</v>
      </c>
      <c r="KM439">
        <v>0</v>
      </c>
      <c r="KN439">
        <v>0</v>
      </c>
      <c r="KO439">
        <v>0</v>
      </c>
      <c r="KP439">
        <v>0</v>
      </c>
      <c r="KQ439">
        <v>0</v>
      </c>
      <c r="KR439">
        <v>0</v>
      </c>
      <c r="KS439">
        <v>0</v>
      </c>
      <c r="KT439">
        <v>0</v>
      </c>
      <c r="KU439">
        <v>0</v>
      </c>
      <c r="KV439">
        <v>0</v>
      </c>
      <c r="KW439">
        <v>0</v>
      </c>
      <c r="KX439">
        <v>0</v>
      </c>
      <c r="KY439">
        <v>0</v>
      </c>
      <c r="KZ439" s="471">
        <v>0</v>
      </c>
      <c r="LA439" s="471">
        <v>0</v>
      </c>
      <c r="LB439" s="471">
        <v>0</v>
      </c>
      <c r="LC439" s="471">
        <v>0</v>
      </c>
      <c r="LD439" s="471">
        <v>0</v>
      </c>
      <c r="LE439" s="471">
        <v>0</v>
      </c>
      <c r="LF439" s="471">
        <v>0</v>
      </c>
      <c r="LG439" s="471">
        <v>0</v>
      </c>
      <c r="LH439" s="471">
        <v>0</v>
      </c>
      <c r="LI439" s="471">
        <v>0</v>
      </c>
      <c r="LJ439">
        <v>1</v>
      </c>
      <c r="LK439">
        <v>1</v>
      </c>
      <c r="LL439">
        <v>1</v>
      </c>
      <c r="LM439">
        <v>0</v>
      </c>
      <c r="LN439">
        <v>0</v>
      </c>
      <c r="LO439">
        <v>0</v>
      </c>
      <c r="LP439">
        <v>0</v>
      </c>
      <c r="LQ439">
        <v>0</v>
      </c>
      <c r="LR439">
        <v>0</v>
      </c>
      <c r="LS439">
        <v>0</v>
      </c>
      <c r="LT439">
        <v>0</v>
      </c>
      <c r="LU439">
        <v>0</v>
      </c>
      <c r="LV439">
        <v>0</v>
      </c>
      <c r="LW439">
        <v>0</v>
      </c>
      <c r="LX439">
        <v>0</v>
      </c>
      <c r="LY439">
        <v>0</v>
      </c>
      <c r="LZ439">
        <v>0</v>
      </c>
      <c r="MA439">
        <v>0</v>
      </c>
      <c r="MB439">
        <v>0</v>
      </c>
      <c r="MC439">
        <v>0</v>
      </c>
      <c r="MD439">
        <v>0</v>
      </c>
      <c r="ME439">
        <v>0</v>
      </c>
      <c r="MF439">
        <v>0</v>
      </c>
      <c r="MG439">
        <v>0</v>
      </c>
      <c r="MH439">
        <v>0</v>
      </c>
      <c r="MI439">
        <v>0</v>
      </c>
      <c r="MJ439">
        <v>0</v>
      </c>
      <c r="MK439">
        <v>0</v>
      </c>
      <c r="ML439">
        <v>0</v>
      </c>
      <c r="MM439">
        <v>0</v>
      </c>
      <c r="MN439">
        <v>0</v>
      </c>
      <c r="MO439" s="471">
        <v>0</v>
      </c>
      <c r="MP439" s="471">
        <v>0</v>
      </c>
      <c r="MQ439">
        <v>0</v>
      </c>
      <c r="MR439">
        <v>0</v>
      </c>
      <c r="MS439">
        <v>0</v>
      </c>
      <c r="MT439">
        <v>0</v>
      </c>
      <c r="MU439">
        <v>0</v>
      </c>
      <c r="MV439">
        <v>0</v>
      </c>
      <c r="MW439">
        <v>0</v>
      </c>
      <c r="MX439">
        <v>0</v>
      </c>
      <c r="MY439">
        <v>0</v>
      </c>
      <c r="MZ439">
        <v>0</v>
      </c>
      <c r="NA439">
        <v>0</v>
      </c>
      <c r="NB439">
        <v>0</v>
      </c>
      <c r="NC439">
        <v>0</v>
      </c>
      <c r="ND439">
        <v>0</v>
      </c>
      <c r="NE439">
        <v>0</v>
      </c>
      <c r="NF439">
        <v>0</v>
      </c>
      <c r="NG439">
        <v>0</v>
      </c>
      <c r="NH439">
        <v>0</v>
      </c>
      <c r="NI439">
        <v>0</v>
      </c>
      <c r="NJ439">
        <v>0</v>
      </c>
      <c r="NK439">
        <v>0</v>
      </c>
      <c r="NL439">
        <v>0</v>
      </c>
      <c r="NM439">
        <v>0</v>
      </c>
      <c r="NN439">
        <v>0</v>
      </c>
      <c r="NO439">
        <v>0</v>
      </c>
      <c r="NP439">
        <v>0</v>
      </c>
      <c r="NQ439">
        <v>0</v>
      </c>
      <c r="NR439">
        <v>0</v>
      </c>
      <c r="NS439">
        <v>1</v>
      </c>
      <c r="NT439">
        <v>1</v>
      </c>
      <c r="NU439">
        <v>1</v>
      </c>
      <c r="NV439">
        <v>1</v>
      </c>
      <c r="NW439">
        <v>0</v>
      </c>
      <c r="NX439">
        <v>0</v>
      </c>
      <c r="NY439">
        <v>0</v>
      </c>
      <c r="NZ439">
        <v>0</v>
      </c>
      <c r="OA439">
        <v>0</v>
      </c>
      <c r="OB439">
        <v>0</v>
      </c>
      <c r="OC439">
        <v>0</v>
      </c>
      <c r="OD439">
        <v>0</v>
      </c>
      <c r="OE439">
        <v>0</v>
      </c>
      <c r="OF439">
        <v>0</v>
      </c>
      <c r="OG439">
        <v>0</v>
      </c>
      <c r="OH439">
        <v>0</v>
      </c>
      <c r="OI439">
        <v>0</v>
      </c>
      <c r="OJ439">
        <v>0</v>
      </c>
      <c r="OK439">
        <v>0</v>
      </c>
      <c r="OL439">
        <v>1</v>
      </c>
      <c r="OM439">
        <v>1</v>
      </c>
      <c r="ON439">
        <v>1</v>
      </c>
      <c r="OO439">
        <v>1</v>
      </c>
      <c r="OP439">
        <v>3</v>
      </c>
      <c r="OQ439">
        <v>3</v>
      </c>
      <c r="OR439">
        <v>3</v>
      </c>
      <c r="OS439">
        <v>3</v>
      </c>
      <c r="OT439">
        <v>3</v>
      </c>
      <c r="OU439">
        <v>3</v>
      </c>
      <c r="OV439">
        <v>3</v>
      </c>
      <c r="OW439">
        <v>3</v>
      </c>
      <c r="OX439" s="473">
        <v>3</v>
      </c>
      <c r="OY439" s="473">
        <v>4</v>
      </c>
      <c r="OZ439" s="473">
        <v>4</v>
      </c>
      <c r="PA439">
        <v>4</v>
      </c>
      <c r="PB439">
        <v>4</v>
      </c>
      <c r="PC439">
        <v>4</v>
      </c>
    </row>
    <row r="440" spans="1:436" x14ac:dyDescent="0.2">
      <c r="A440" s="55"/>
      <c r="B440" s="1">
        <v>2</v>
      </c>
      <c r="C440" s="166">
        <f t="shared" ca="1" si="351"/>
        <v>0</v>
      </c>
      <c r="D440" s="154"/>
      <c r="E440" s="154"/>
      <c r="F440" s="154"/>
      <c r="G440">
        <v>3</v>
      </c>
      <c r="H440">
        <v>2</v>
      </c>
      <c r="I440" s="341">
        <v>1.5</v>
      </c>
      <c r="J440">
        <v>1</v>
      </c>
      <c r="K440">
        <v>1</v>
      </c>
      <c r="L440">
        <v>1</v>
      </c>
      <c r="M440">
        <v>1</v>
      </c>
      <c r="N440">
        <v>1</v>
      </c>
      <c r="O440">
        <v>1</v>
      </c>
      <c r="P440">
        <v>1</v>
      </c>
      <c r="Q440">
        <v>1</v>
      </c>
      <c r="R440">
        <v>1</v>
      </c>
      <c r="S440">
        <v>2</v>
      </c>
      <c r="T440">
        <v>2</v>
      </c>
      <c r="U440">
        <v>2</v>
      </c>
      <c r="V440">
        <v>2</v>
      </c>
      <c r="W440">
        <v>2</v>
      </c>
      <c r="X440">
        <v>1</v>
      </c>
      <c r="Y440">
        <v>1</v>
      </c>
      <c r="Z440">
        <v>1</v>
      </c>
      <c r="AA440">
        <v>1</v>
      </c>
      <c r="AB440">
        <v>1</v>
      </c>
      <c r="AC440">
        <v>1</v>
      </c>
      <c r="AD440">
        <v>1</v>
      </c>
      <c r="AE440">
        <v>1</v>
      </c>
      <c r="AF440">
        <v>1</v>
      </c>
      <c r="AG440">
        <v>1</v>
      </c>
      <c r="AH440">
        <v>1</v>
      </c>
      <c r="AI440">
        <v>1</v>
      </c>
      <c r="AJ440">
        <v>1</v>
      </c>
      <c r="AK440">
        <v>1</v>
      </c>
      <c r="AL440">
        <v>1</v>
      </c>
      <c r="AM440">
        <v>1</v>
      </c>
      <c r="AN440">
        <v>1</v>
      </c>
      <c r="AO440">
        <v>1</v>
      </c>
      <c r="AP440" s="362">
        <v>0.5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 s="144">
        <v>0</v>
      </c>
      <c r="AX440" s="144">
        <v>0</v>
      </c>
      <c r="AY440" s="144">
        <v>0</v>
      </c>
      <c r="AZ440" s="144">
        <v>0</v>
      </c>
      <c r="BA440" s="144">
        <v>0</v>
      </c>
      <c r="BB440" s="144">
        <v>0</v>
      </c>
      <c r="BC440" s="144">
        <v>0</v>
      </c>
      <c r="BD440" s="144">
        <v>0</v>
      </c>
      <c r="BE440" s="144">
        <v>0</v>
      </c>
      <c r="BF440" s="144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 s="371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 s="381">
        <v>0</v>
      </c>
      <c r="CB440" s="149">
        <v>0</v>
      </c>
      <c r="CC440" s="381">
        <v>0</v>
      </c>
      <c r="CD440" s="381">
        <v>0</v>
      </c>
      <c r="CE440" s="381">
        <v>0</v>
      </c>
      <c r="CF440" s="381">
        <v>0</v>
      </c>
      <c r="CG440" s="149">
        <v>0</v>
      </c>
      <c r="CH440" s="149">
        <v>0</v>
      </c>
      <c r="CI440" s="381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0</v>
      </c>
      <c r="CT440">
        <v>1</v>
      </c>
      <c r="CU440">
        <v>1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1</v>
      </c>
      <c r="DC440">
        <v>1</v>
      </c>
      <c r="DD440">
        <v>1</v>
      </c>
      <c r="DE440">
        <v>1</v>
      </c>
      <c r="DF440">
        <v>1</v>
      </c>
      <c r="DG440">
        <v>1</v>
      </c>
      <c r="DH440">
        <v>1</v>
      </c>
      <c r="DI440">
        <v>0</v>
      </c>
      <c r="DJ440">
        <v>0</v>
      </c>
      <c r="DK440">
        <v>0</v>
      </c>
      <c r="DL440">
        <v>0</v>
      </c>
      <c r="DM440">
        <v>0</v>
      </c>
      <c r="DN440">
        <v>0</v>
      </c>
      <c r="DO440">
        <v>0</v>
      </c>
      <c r="DP440">
        <v>0</v>
      </c>
      <c r="DQ440">
        <v>0</v>
      </c>
      <c r="DR440" s="329">
        <v>1</v>
      </c>
      <c r="DS440">
        <v>1</v>
      </c>
      <c r="DT440" s="329">
        <v>1</v>
      </c>
      <c r="DU440" s="329">
        <v>1</v>
      </c>
      <c r="DV440" s="329"/>
      <c r="DW440" s="329"/>
      <c r="DX440" s="329"/>
      <c r="DY440" s="329">
        <v>1</v>
      </c>
      <c r="DZ440" s="329"/>
      <c r="EA440" s="329"/>
      <c r="EB440" s="329"/>
      <c r="EC440" s="329"/>
      <c r="ED440" s="329"/>
      <c r="EE440" s="329"/>
      <c r="EF440" s="329"/>
      <c r="EG440" s="329"/>
      <c r="EH440" s="329"/>
      <c r="EI440" s="329"/>
      <c r="EJ440" s="329"/>
      <c r="EK440" s="329"/>
      <c r="EL440" s="329"/>
      <c r="EM440" s="329">
        <v>1</v>
      </c>
      <c r="EN440" s="329">
        <v>1</v>
      </c>
      <c r="EO440">
        <v>1</v>
      </c>
      <c r="EP440" s="329"/>
      <c r="EQ440" s="329"/>
      <c r="ER440" s="329"/>
      <c r="ES440" s="329"/>
      <c r="ET440" s="329"/>
      <c r="EU440" s="329"/>
      <c r="EV440" s="329"/>
      <c r="EW440" s="329"/>
      <c r="EX440" s="329"/>
      <c r="EY440" s="329"/>
      <c r="EZ440" s="329"/>
      <c r="FA440" s="329"/>
      <c r="FB440" s="329"/>
      <c r="FC440" s="329">
        <v>1</v>
      </c>
      <c r="FD440" s="329">
        <v>2</v>
      </c>
      <c r="FE440" s="329">
        <v>2</v>
      </c>
      <c r="FF440" s="329">
        <v>1</v>
      </c>
      <c r="FG440" s="329">
        <v>1</v>
      </c>
      <c r="FH440" s="329"/>
      <c r="FI440" s="329"/>
      <c r="FJ440" s="329"/>
      <c r="FL440" s="329"/>
      <c r="FM440" s="329"/>
      <c r="FN440">
        <v>0</v>
      </c>
      <c r="FQ440" s="329">
        <v>0</v>
      </c>
      <c r="FR440">
        <v>0</v>
      </c>
      <c r="FS440" s="329">
        <v>0</v>
      </c>
      <c r="FT440">
        <v>0</v>
      </c>
      <c r="FU440" s="329">
        <v>0</v>
      </c>
      <c r="FV440" s="329">
        <v>0</v>
      </c>
      <c r="FW440" s="329">
        <v>0</v>
      </c>
      <c r="FX440" s="329">
        <v>0</v>
      </c>
      <c r="FY440" s="329">
        <v>0</v>
      </c>
      <c r="FZ440" s="329">
        <v>0</v>
      </c>
      <c r="GA440" s="329">
        <v>0</v>
      </c>
      <c r="GB440" s="329">
        <v>0</v>
      </c>
      <c r="GC440" s="329">
        <v>0</v>
      </c>
      <c r="GD440" s="329">
        <v>0</v>
      </c>
      <c r="GE440" s="329">
        <v>0</v>
      </c>
      <c r="GF440" s="329">
        <v>0</v>
      </c>
      <c r="GG440" s="329">
        <v>1</v>
      </c>
      <c r="GH440" s="329">
        <v>1</v>
      </c>
      <c r="GI440" s="329">
        <v>1</v>
      </c>
      <c r="GJ440" s="329">
        <v>1</v>
      </c>
      <c r="GK440" s="329">
        <v>0</v>
      </c>
      <c r="GL440" s="329">
        <v>0</v>
      </c>
      <c r="GM440" s="329">
        <v>0</v>
      </c>
      <c r="GN440" s="329">
        <v>0</v>
      </c>
      <c r="GO440" s="329">
        <v>0</v>
      </c>
      <c r="GP440">
        <v>0</v>
      </c>
      <c r="GQ440" s="329">
        <v>0</v>
      </c>
      <c r="GR440" s="329">
        <v>0</v>
      </c>
      <c r="GS440" s="329">
        <v>0</v>
      </c>
      <c r="GT440" s="329">
        <v>0</v>
      </c>
      <c r="GU440" s="329">
        <v>0</v>
      </c>
      <c r="GV440">
        <v>0</v>
      </c>
      <c r="GW440">
        <v>1</v>
      </c>
      <c r="GX440">
        <v>1</v>
      </c>
      <c r="GY440">
        <v>1</v>
      </c>
      <c r="GZ440">
        <v>1</v>
      </c>
      <c r="HA440">
        <v>1</v>
      </c>
      <c r="HB440">
        <v>1</v>
      </c>
      <c r="HC440">
        <v>1</v>
      </c>
      <c r="HD440">
        <v>1</v>
      </c>
      <c r="HE440">
        <v>1</v>
      </c>
      <c r="HF440">
        <v>2</v>
      </c>
      <c r="HG440">
        <v>2</v>
      </c>
      <c r="HH440">
        <v>2</v>
      </c>
      <c r="HI440">
        <v>2</v>
      </c>
      <c r="HJ440">
        <v>2</v>
      </c>
      <c r="HK440">
        <v>2</v>
      </c>
      <c r="HL440">
        <v>2</v>
      </c>
      <c r="HM440">
        <v>2</v>
      </c>
      <c r="HN440">
        <v>2</v>
      </c>
      <c r="HO440">
        <v>2</v>
      </c>
      <c r="HP440">
        <v>2</v>
      </c>
      <c r="HQ440">
        <v>2</v>
      </c>
      <c r="HR440">
        <v>2</v>
      </c>
      <c r="HS440">
        <v>1</v>
      </c>
      <c r="HT440">
        <v>1</v>
      </c>
      <c r="HU440">
        <v>1</v>
      </c>
      <c r="HV440">
        <v>1</v>
      </c>
      <c r="HW440">
        <v>1</v>
      </c>
      <c r="HX440">
        <v>1</v>
      </c>
      <c r="HY440">
        <v>1</v>
      </c>
      <c r="HZ440">
        <v>0</v>
      </c>
      <c r="IA440">
        <v>0</v>
      </c>
      <c r="IB440">
        <v>0</v>
      </c>
      <c r="IC440">
        <v>0</v>
      </c>
      <c r="ID440">
        <v>0</v>
      </c>
      <c r="IE440">
        <v>0</v>
      </c>
      <c r="IF440">
        <v>0</v>
      </c>
      <c r="IG440">
        <v>0</v>
      </c>
      <c r="IH440">
        <v>0</v>
      </c>
      <c r="II440">
        <v>0</v>
      </c>
      <c r="IJ440">
        <v>0</v>
      </c>
      <c r="IK440">
        <v>0</v>
      </c>
      <c r="IL440">
        <v>0</v>
      </c>
      <c r="IM440">
        <v>0</v>
      </c>
      <c r="IN440" s="341">
        <f t="shared" si="352"/>
        <v>0</v>
      </c>
      <c r="IO440">
        <v>0</v>
      </c>
      <c r="IP440">
        <v>0</v>
      </c>
      <c r="IQ440">
        <v>0</v>
      </c>
      <c r="IR440">
        <v>0</v>
      </c>
      <c r="IS440">
        <v>0</v>
      </c>
      <c r="IT440">
        <v>0</v>
      </c>
      <c r="IU440">
        <v>0</v>
      </c>
      <c r="IV440">
        <v>0</v>
      </c>
      <c r="IW440">
        <v>1</v>
      </c>
      <c r="IX440">
        <v>1</v>
      </c>
      <c r="IY440">
        <v>0</v>
      </c>
      <c r="IZ440">
        <v>0</v>
      </c>
      <c r="JA440">
        <v>1</v>
      </c>
      <c r="JB440">
        <v>1</v>
      </c>
      <c r="JC440" s="343">
        <f t="shared" ref="JC440:JC462" si="353">(JB440+JD440)/2</f>
        <v>1</v>
      </c>
      <c r="JD440">
        <v>1</v>
      </c>
      <c r="JE440">
        <v>1</v>
      </c>
      <c r="JF440" s="362">
        <f t="shared" ref="JF440:JF462" si="354">(JG440+JE440)/2</f>
        <v>1</v>
      </c>
      <c r="JG440">
        <v>1</v>
      </c>
      <c r="JH440">
        <v>1</v>
      </c>
      <c r="JI440">
        <v>2</v>
      </c>
      <c r="JJ440">
        <v>2</v>
      </c>
      <c r="JK440">
        <v>2</v>
      </c>
      <c r="JL440">
        <v>1</v>
      </c>
      <c r="JM440">
        <v>0</v>
      </c>
      <c r="JN440" s="341">
        <f t="shared" ref="JN440:JN462" si="355">(JM440+JO440)/2</f>
        <v>0</v>
      </c>
      <c r="JO440">
        <v>0</v>
      </c>
      <c r="JP440">
        <v>0</v>
      </c>
      <c r="JQ440">
        <v>0</v>
      </c>
      <c r="JR440">
        <v>0</v>
      </c>
      <c r="JS440">
        <v>0</v>
      </c>
      <c r="JT440">
        <v>0</v>
      </c>
      <c r="JU440">
        <v>0</v>
      </c>
      <c r="JV440" s="341">
        <f t="shared" ref="JV440:JV462" si="356">(JU440+JW440)/2</f>
        <v>0</v>
      </c>
      <c r="JW440">
        <v>0</v>
      </c>
      <c r="JX440">
        <v>1</v>
      </c>
      <c r="JY440">
        <v>1</v>
      </c>
      <c r="JZ440">
        <v>1</v>
      </c>
      <c r="KA440">
        <v>1</v>
      </c>
      <c r="KB440">
        <v>1</v>
      </c>
      <c r="KC440">
        <v>1</v>
      </c>
      <c r="KD440">
        <v>0</v>
      </c>
      <c r="KE440">
        <v>0</v>
      </c>
      <c r="KF440">
        <v>0</v>
      </c>
      <c r="KG440">
        <v>0</v>
      </c>
      <c r="KH440">
        <v>0</v>
      </c>
      <c r="KI440">
        <v>0</v>
      </c>
      <c r="KJ440">
        <v>0</v>
      </c>
      <c r="KK440">
        <v>0</v>
      </c>
      <c r="KL440">
        <v>0</v>
      </c>
      <c r="KM440">
        <v>0</v>
      </c>
      <c r="KN440">
        <v>0</v>
      </c>
      <c r="KO440">
        <v>0</v>
      </c>
      <c r="KP440">
        <v>0</v>
      </c>
      <c r="KQ440">
        <v>0</v>
      </c>
      <c r="KR440">
        <v>0</v>
      </c>
      <c r="KS440">
        <v>0</v>
      </c>
      <c r="KT440">
        <v>0</v>
      </c>
      <c r="KU440">
        <v>0</v>
      </c>
      <c r="KV440">
        <v>0</v>
      </c>
      <c r="KW440">
        <v>0</v>
      </c>
      <c r="KX440">
        <v>0</v>
      </c>
      <c r="KY440">
        <v>0</v>
      </c>
      <c r="KZ440" s="473">
        <v>0</v>
      </c>
      <c r="LA440" s="473">
        <v>0</v>
      </c>
      <c r="LB440" s="473">
        <v>0</v>
      </c>
      <c r="LC440" s="473">
        <v>0</v>
      </c>
      <c r="LD440" s="473">
        <v>0</v>
      </c>
      <c r="LE440" s="473">
        <v>0</v>
      </c>
      <c r="LF440" s="473">
        <v>0</v>
      </c>
      <c r="LG440" s="473">
        <v>0</v>
      </c>
      <c r="LH440" s="473">
        <v>0</v>
      </c>
      <c r="LI440" s="473">
        <v>0</v>
      </c>
      <c r="LJ440">
        <v>0</v>
      </c>
      <c r="LK440">
        <v>0</v>
      </c>
      <c r="LL440">
        <v>0</v>
      </c>
      <c r="LM440">
        <v>0</v>
      </c>
      <c r="LN440">
        <v>0</v>
      </c>
      <c r="LO440">
        <v>0</v>
      </c>
      <c r="LP440">
        <v>0</v>
      </c>
      <c r="LQ440">
        <v>0</v>
      </c>
      <c r="LR440">
        <v>0</v>
      </c>
      <c r="LS440">
        <v>0</v>
      </c>
      <c r="LT440">
        <v>0</v>
      </c>
      <c r="LU440">
        <v>0</v>
      </c>
      <c r="LV440">
        <v>0</v>
      </c>
      <c r="LW440">
        <v>0</v>
      </c>
      <c r="LX440">
        <v>0</v>
      </c>
      <c r="LY440">
        <v>0</v>
      </c>
      <c r="LZ440">
        <v>0</v>
      </c>
      <c r="MA440">
        <v>0</v>
      </c>
      <c r="MB440">
        <v>0</v>
      </c>
      <c r="MC440">
        <v>0</v>
      </c>
      <c r="MD440">
        <v>0</v>
      </c>
      <c r="ME440">
        <v>0</v>
      </c>
      <c r="MF440">
        <v>0</v>
      </c>
      <c r="MG440">
        <v>0</v>
      </c>
      <c r="MH440">
        <v>0</v>
      </c>
      <c r="MI440">
        <v>0</v>
      </c>
      <c r="MJ440">
        <v>0</v>
      </c>
      <c r="MK440">
        <v>0</v>
      </c>
      <c r="ML440">
        <v>0</v>
      </c>
      <c r="MM440">
        <v>0</v>
      </c>
      <c r="MN440">
        <v>0</v>
      </c>
      <c r="MO440" s="471">
        <v>0</v>
      </c>
      <c r="MP440" s="471">
        <v>0</v>
      </c>
      <c r="MQ440">
        <v>0</v>
      </c>
      <c r="MR440">
        <v>0</v>
      </c>
      <c r="MS440">
        <v>0</v>
      </c>
      <c r="MT440">
        <v>0</v>
      </c>
      <c r="MU440">
        <v>0</v>
      </c>
      <c r="MV440">
        <v>0</v>
      </c>
      <c r="MW440">
        <v>0</v>
      </c>
      <c r="MX440">
        <v>0</v>
      </c>
      <c r="MY440">
        <v>0</v>
      </c>
      <c r="MZ440">
        <v>0</v>
      </c>
      <c r="NA440">
        <v>0</v>
      </c>
      <c r="NB440">
        <v>0</v>
      </c>
      <c r="NC440">
        <v>0</v>
      </c>
      <c r="ND440">
        <v>0</v>
      </c>
      <c r="NE440">
        <v>0</v>
      </c>
      <c r="NF440">
        <v>0</v>
      </c>
      <c r="NG440">
        <v>0</v>
      </c>
      <c r="NH440">
        <v>0</v>
      </c>
      <c r="NI440">
        <v>0</v>
      </c>
      <c r="NJ440">
        <v>0</v>
      </c>
      <c r="NK440">
        <v>0</v>
      </c>
      <c r="NL440">
        <v>0</v>
      </c>
      <c r="NM440">
        <v>0</v>
      </c>
      <c r="NN440">
        <v>0</v>
      </c>
      <c r="NO440">
        <v>0</v>
      </c>
      <c r="NP440">
        <v>0</v>
      </c>
      <c r="NQ440">
        <v>0</v>
      </c>
      <c r="NR440">
        <v>0</v>
      </c>
      <c r="NS440">
        <v>0</v>
      </c>
      <c r="NT440">
        <v>0</v>
      </c>
      <c r="NU440">
        <v>0</v>
      </c>
      <c r="NV440">
        <v>0</v>
      </c>
      <c r="NW440">
        <v>0</v>
      </c>
      <c r="NX440">
        <v>0</v>
      </c>
      <c r="NY440">
        <v>0</v>
      </c>
      <c r="NZ440">
        <v>0</v>
      </c>
      <c r="OA440">
        <v>0</v>
      </c>
      <c r="OB440">
        <v>0</v>
      </c>
      <c r="OC440">
        <v>0</v>
      </c>
      <c r="OD440">
        <v>0</v>
      </c>
      <c r="OE440">
        <v>0</v>
      </c>
      <c r="OF440">
        <v>0</v>
      </c>
      <c r="OG440">
        <v>0</v>
      </c>
      <c r="OH440">
        <v>0</v>
      </c>
      <c r="OI440">
        <v>0</v>
      </c>
      <c r="OJ440">
        <v>0</v>
      </c>
      <c r="OK440">
        <v>0</v>
      </c>
      <c r="OL440">
        <v>0</v>
      </c>
      <c r="OM440">
        <v>0</v>
      </c>
      <c r="ON440">
        <v>0</v>
      </c>
      <c r="OO440">
        <v>0</v>
      </c>
      <c r="OP440">
        <v>0</v>
      </c>
      <c r="OQ440">
        <v>0</v>
      </c>
      <c r="OR440">
        <v>0</v>
      </c>
      <c r="OS440" s="471">
        <v>0</v>
      </c>
      <c r="OT440" s="471">
        <v>0</v>
      </c>
      <c r="OU440">
        <v>0</v>
      </c>
      <c r="OV440">
        <v>0</v>
      </c>
      <c r="OW440" s="471">
        <v>0</v>
      </c>
      <c r="OX440" s="473"/>
      <c r="OY440" s="473"/>
      <c r="OZ440" s="473"/>
    </row>
    <row r="441" spans="1:436" x14ac:dyDescent="0.2">
      <c r="B441" s="1">
        <v>3</v>
      </c>
      <c r="C441" s="166">
        <f t="shared" ca="1" si="351"/>
        <v>0</v>
      </c>
      <c r="D441" s="154"/>
      <c r="E441" s="154"/>
      <c r="F441" s="154"/>
      <c r="G441">
        <v>0</v>
      </c>
      <c r="H441">
        <v>0</v>
      </c>
      <c r="I441" s="3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 s="362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 s="144">
        <v>0</v>
      </c>
      <c r="AX441" s="144">
        <v>0</v>
      </c>
      <c r="AY441" s="144">
        <v>0</v>
      </c>
      <c r="AZ441" s="144">
        <v>0</v>
      </c>
      <c r="BA441" s="144">
        <v>0</v>
      </c>
      <c r="BB441" s="144">
        <v>0</v>
      </c>
      <c r="BC441" s="144">
        <v>0</v>
      </c>
      <c r="BD441" s="144">
        <v>0</v>
      </c>
      <c r="BE441" s="144">
        <v>0</v>
      </c>
      <c r="BF441" s="144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 s="37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 s="329">
        <v>0</v>
      </c>
      <c r="CB441">
        <v>0</v>
      </c>
      <c r="CC441" s="329">
        <v>0</v>
      </c>
      <c r="CD441" s="329">
        <v>0</v>
      </c>
      <c r="CE441" s="329">
        <v>0</v>
      </c>
      <c r="CF441" s="329">
        <v>0</v>
      </c>
      <c r="CG441">
        <v>0</v>
      </c>
      <c r="CH441">
        <v>0</v>
      </c>
      <c r="CI441" s="329">
        <v>0</v>
      </c>
      <c r="CJ441">
        <v>0</v>
      </c>
      <c r="CK441">
        <v>0</v>
      </c>
      <c r="CL441">
        <v>0</v>
      </c>
      <c r="CM441">
        <v>0</v>
      </c>
      <c r="CN441">
        <v>0</v>
      </c>
      <c r="CO441">
        <v>0</v>
      </c>
      <c r="CP441">
        <v>0</v>
      </c>
      <c r="CQ441">
        <v>0</v>
      </c>
      <c r="CR441">
        <v>0</v>
      </c>
      <c r="CS441">
        <v>0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  <c r="DG441">
        <v>0</v>
      </c>
      <c r="DH441">
        <v>0</v>
      </c>
      <c r="DI441">
        <v>0</v>
      </c>
      <c r="DJ441">
        <v>0</v>
      </c>
      <c r="DK441">
        <v>0</v>
      </c>
      <c r="DL441">
        <v>0</v>
      </c>
      <c r="DM441">
        <v>0</v>
      </c>
      <c r="DN441">
        <v>0</v>
      </c>
      <c r="DO441">
        <v>0</v>
      </c>
      <c r="DP441">
        <v>0</v>
      </c>
      <c r="DQ441">
        <v>0</v>
      </c>
      <c r="DR441" s="329">
        <v>0</v>
      </c>
      <c r="DS441">
        <v>0</v>
      </c>
      <c r="DT441" s="329"/>
      <c r="DU441" s="329"/>
      <c r="DV441" s="329"/>
      <c r="DW441" s="329"/>
      <c r="DX441" s="329"/>
      <c r="DY441" s="329"/>
      <c r="DZ441" s="329"/>
      <c r="EA441" s="329"/>
      <c r="EB441" s="329"/>
      <c r="EC441" s="329"/>
      <c r="ED441" s="329"/>
      <c r="EE441" s="329"/>
      <c r="EF441" s="329"/>
      <c r="EG441" s="329"/>
      <c r="EH441" s="329"/>
      <c r="EI441" s="329"/>
      <c r="EJ441" s="329"/>
      <c r="EK441" s="329"/>
      <c r="EL441" s="329"/>
      <c r="EM441" s="329"/>
      <c r="EN441" s="329"/>
      <c r="EP441" s="329"/>
      <c r="EQ441" s="329"/>
      <c r="ER441" s="329"/>
      <c r="ES441" s="329"/>
      <c r="ET441" s="329"/>
      <c r="EU441" s="329"/>
      <c r="EV441" s="329"/>
      <c r="EW441" s="329"/>
      <c r="EX441" s="329"/>
      <c r="EY441" s="329"/>
      <c r="EZ441" s="329"/>
      <c r="FA441" s="329"/>
      <c r="FB441" s="329"/>
      <c r="FC441" s="329"/>
      <c r="FD441" s="329"/>
      <c r="FE441" s="329"/>
      <c r="FF441" s="329"/>
      <c r="FG441" s="329"/>
      <c r="FH441" s="329"/>
      <c r="FI441" s="329"/>
      <c r="FJ441" s="329"/>
      <c r="FL441" s="329"/>
      <c r="FM441" s="329"/>
      <c r="FN441">
        <v>0</v>
      </c>
      <c r="FQ441" s="329">
        <v>0</v>
      </c>
      <c r="FR441">
        <v>0</v>
      </c>
      <c r="FS441" s="329">
        <v>0</v>
      </c>
      <c r="FT441">
        <v>0</v>
      </c>
      <c r="FU441" s="329">
        <v>0</v>
      </c>
      <c r="FV441" s="329">
        <v>0</v>
      </c>
      <c r="FW441" s="329">
        <v>0</v>
      </c>
      <c r="FX441" s="329">
        <v>0</v>
      </c>
      <c r="FY441" s="329">
        <v>0</v>
      </c>
      <c r="FZ441" s="329">
        <v>0</v>
      </c>
      <c r="GA441" s="329">
        <v>0</v>
      </c>
      <c r="GB441" s="329">
        <v>0</v>
      </c>
      <c r="GC441" s="329">
        <v>0</v>
      </c>
      <c r="GD441" s="329">
        <v>0</v>
      </c>
      <c r="GE441" s="329">
        <v>0</v>
      </c>
      <c r="GF441" s="329">
        <v>0</v>
      </c>
      <c r="GG441" s="329">
        <v>0</v>
      </c>
      <c r="GH441" s="329">
        <v>0</v>
      </c>
      <c r="GI441" s="329">
        <v>0</v>
      </c>
      <c r="GJ441" s="329">
        <v>0</v>
      </c>
      <c r="GK441" s="329">
        <v>0</v>
      </c>
      <c r="GL441" s="329">
        <v>0</v>
      </c>
      <c r="GM441" s="329">
        <v>1</v>
      </c>
      <c r="GN441" s="329">
        <v>1</v>
      </c>
      <c r="GO441" s="329">
        <v>0</v>
      </c>
      <c r="GP441">
        <v>0</v>
      </c>
      <c r="GQ441" s="329">
        <v>0</v>
      </c>
      <c r="GR441" s="329">
        <v>0</v>
      </c>
      <c r="GS441" s="329">
        <v>0</v>
      </c>
      <c r="GT441" s="329">
        <v>0</v>
      </c>
      <c r="GU441" s="329">
        <v>0</v>
      </c>
      <c r="GV441">
        <v>0</v>
      </c>
      <c r="GW441">
        <v>0</v>
      </c>
      <c r="GX441">
        <v>0</v>
      </c>
      <c r="GY441">
        <v>0</v>
      </c>
      <c r="GZ441">
        <v>0</v>
      </c>
      <c r="HA441">
        <v>0</v>
      </c>
      <c r="HB441">
        <v>0</v>
      </c>
      <c r="HC441">
        <v>0</v>
      </c>
      <c r="HD441">
        <v>0</v>
      </c>
      <c r="HE441">
        <v>0</v>
      </c>
      <c r="HF441">
        <v>0</v>
      </c>
      <c r="HG441">
        <v>0</v>
      </c>
      <c r="HH441">
        <v>0</v>
      </c>
      <c r="HI441">
        <v>0</v>
      </c>
      <c r="HJ441">
        <v>0</v>
      </c>
      <c r="HK441">
        <v>0</v>
      </c>
      <c r="HL441">
        <v>0</v>
      </c>
      <c r="HM441">
        <v>1</v>
      </c>
      <c r="HN441">
        <v>1</v>
      </c>
      <c r="HO441">
        <v>1</v>
      </c>
      <c r="HP441">
        <v>1</v>
      </c>
      <c r="HQ441">
        <v>1</v>
      </c>
      <c r="HR441">
        <v>1</v>
      </c>
      <c r="HS441">
        <v>1</v>
      </c>
      <c r="HT441">
        <v>1</v>
      </c>
      <c r="HU441">
        <v>1</v>
      </c>
      <c r="HV441">
        <v>2</v>
      </c>
      <c r="HW441">
        <v>2</v>
      </c>
      <c r="HX441">
        <v>2</v>
      </c>
      <c r="HY441">
        <v>1</v>
      </c>
      <c r="HZ441">
        <v>1</v>
      </c>
      <c r="IA441">
        <v>0</v>
      </c>
      <c r="IB441">
        <v>0</v>
      </c>
      <c r="IC441">
        <v>0</v>
      </c>
      <c r="ID441">
        <v>0</v>
      </c>
      <c r="IE441">
        <v>0</v>
      </c>
      <c r="IF441">
        <v>0</v>
      </c>
      <c r="IG441">
        <v>0</v>
      </c>
      <c r="IH441">
        <v>0</v>
      </c>
      <c r="II441">
        <v>0</v>
      </c>
      <c r="IJ441">
        <v>0</v>
      </c>
      <c r="IK441">
        <v>0</v>
      </c>
      <c r="IL441">
        <v>0</v>
      </c>
      <c r="IM441">
        <v>0</v>
      </c>
      <c r="IN441" s="341">
        <f t="shared" si="352"/>
        <v>0</v>
      </c>
      <c r="IO441">
        <v>0</v>
      </c>
      <c r="IP441">
        <v>0</v>
      </c>
      <c r="IQ441">
        <v>0</v>
      </c>
      <c r="IR441">
        <v>0</v>
      </c>
      <c r="IS441">
        <v>0</v>
      </c>
      <c r="IT441">
        <v>0</v>
      </c>
      <c r="IU441">
        <v>0</v>
      </c>
      <c r="IV441">
        <v>0</v>
      </c>
      <c r="IW441">
        <v>0</v>
      </c>
      <c r="IX441">
        <v>0</v>
      </c>
      <c r="IY441">
        <v>0</v>
      </c>
      <c r="IZ441">
        <v>0</v>
      </c>
      <c r="JA441">
        <v>0</v>
      </c>
      <c r="JB441">
        <v>0</v>
      </c>
      <c r="JC441" s="343">
        <f t="shared" si="353"/>
        <v>0</v>
      </c>
      <c r="JD441">
        <v>0</v>
      </c>
      <c r="JE441">
        <v>0</v>
      </c>
      <c r="JF441" s="362">
        <f t="shared" si="354"/>
        <v>0</v>
      </c>
      <c r="JG441">
        <v>0</v>
      </c>
      <c r="JH441">
        <v>0</v>
      </c>
      <c r="JI441">
        <v>0</v>
      </c>
      <c r="JJ441">
        <v>0</v>
      </c>
      <c r="JK441">
        <v>0</v>
      </c>
      <c r="JL441">
        <v>0</v>
      </c>
      <c r="JM441">
        <v>0</v>
      </c>
      <c r="JN441" s="341">
        <f t="shared" si="355"/>
        <v>0</v>
      </c>
      <c r="JO441">
        <v>0</v>
      </c>
      <c r="JP441">
        <v>0</v>
      </c>
      <c r="JQ441">
        <v>0</v>
      </c>
      <c r="JR441">
        <v>0</v>
      </c>
      <c r="JS441">
        <v>0</v>
      </c>
      <c r="JT441">
        <v>0</v>
      </c>
      <c r="JU441">
        <v>0</v>
      </c>
      <c r="JV441" s="341">
        <f t="shared" si="356"/>
        <v>0</v>
      </c>
      <c r="JW441">
        <v>0</v>
      </c>
      <c r="JX441">
        <v>0</v>
      </c>
      <c r="JY441">
        <v>0</v>
      </c>
      <c r="JZ441">
        <v>0</v>
      </c>
      <c r="KA441">
        <v>0</v>
      </c>
      <c r="KB441">
        <v>0</v>
      </c>
      <c r="KC441">
        <v>0</v>
      </c>
      <c r="KD441">
        <v>0</v>
      </c>
      <c r="KE441">
        <v>0</v>
      </c>
      <c r="KF441">
        <v>0</v>
      </c>
      <c r="KG441">
        <v>0</v>
      </c>
      <c r="KH441">
        <v>0</v>
      </c>
      <c r="KI441">
        <v>0</v>
      </c>
      <c r="KJ441">
        <v>0</v>
      </c>
      <c r="KK441">
        <v>0</v>
      </c>
      <c r="KL441">
        <v>0</v>
      </c>
      <c r="KM441">
        <v>0</v>
      </c>
      <c r="KN441">
        <v>0</v>
      </c>
      <c r="KO441">
        <v>0</v>
      </c>
      <c r="KP441">
        <v>0</v>
      </c>
      <c r="KQ441">
        <v>0</v>
      </c>
      <c r="KR441">
        <v>0</v>
      </c>
      <c r="KS441">
        <v>0</v>
      </c>
      <c r="KT441">
        <v>0</v>
      </c>
      <c r="KU441">
        <v>0</v>
      </c>
      <c r="KV441">
        <v>0</v>
      </c>
      <c r="KW441">
        <v>0</v>
      </c>
      <c r="KX441">
        <v>0</v>
      </c>
      <c r="KY441">
        <v>0</v>
      </c>
      <c r="KZ441" s="471">
        <v>1</v>
      </c>
      <c r="LA441" s="471">
        <v>1</v>
      </c>
      <c r="LB441" s="471">
        <v>0</v>
      </c>
      <c r="LC441" s="471">
        <v>0</v>
      </c>
      <c r="LD441" s="471">
        <v>0</v>
      </c>
      <c r="LE441" s="471">
        <v>0</v>
      </c>
      <c r="LF441" s="471">
        <v>0</v>
      </c>
      <c r="LG441" s="471">
        <v>0</v>
      </c>
      <c r="LH441" s="471">
        <v>0</v>
      </c>
      <c r="LI441" s="471">
        <v>0</v>
      </c>
      <c r="LJ441">
        <v>0</v>
      </c>
      <c r="LK441">
        <v>0</v>
      </c>
      <c r="LL441">
        <v>1</v>
      </c>
      <c r="LM441">
        <v>1</v>
      </c>
      <c r="LN441">
        <v>1</v>
      </c>
      <c r="LO441">
        <v>1</v>
      </c>
      <c r="LP441">
        <v>1</v>
      </c>
      <c r="LQ441">
        <v>1</v>
      </c>
      <c r="LR441">
        <v>1</v>
      </c>
      <c r="LS441">
        <v>0</v>
      </c>
      <c r="LT441">
        <v>0</v>
      </c>
      <c r="LU441">
        <v>0</v>
      </c>
      <c r="LV441">
        <v>0</v>
      </c>
      <c r="LW441">
        <v>0</v>
      </c>
      <c r="LX441">
        <v>1</v>
      </c>
      <c r="LY441">
        <v>1</v>
      </c>
      <c r="LZ441">
        <v>1</v>
      </c>
      <c r="MA441">
        <v>0</v>
      </c>
      <c r="MB441">
        <v>0</v>
      </c>
      <c r="MC441">
        <v>0</v>
      </c>
      <c r="MD441">
        <v>0</v>
      </c>
      <c r="ME441">
        <v>0</v>
      </c>
      <c r="MF441">
        <v>0</v>
      </c>
      <c r="MG441">
        <v>0</v>
      </c>
      <c r="MH441">
        <v>0</v>
      </c>
      <c r="MI441">
        <v>0</v>
      </c>
      <c r="MJ441">
        <v>0</v>
      </c>
      <c r="MK441">
        <v>0</v>
      </c>
      <c r="ML441">
        <v>0</v>
      </c>
      <c r="MM441">
        <v>0</v>
      </c>
      <c r="MN441">
        <v>0</v>
      </c>
      <c r="MO441" s="471">
        <v>0</v>
      </c>
      <c r="MP441" s="471">
        <v>0</v>
      </c>
      <c r="MQ441">
        <v>0</v>
      </c>
      <c r="MR441">
        <v>0</v>
      </c>
      <c r="MS441">
        <v>0</v>
      </c>
      <c r="MT441">
        <v>0</v>
      </c>
      <c r="MU441">
        <v>0</v>
      </c>
      <c r="MV441">
        <v>0</v>
      </c>
      <c r="MW441">
        <v>0</v>
      </c>
      <c r="MX441">
        <v>0</v>
      </c>
      <c r="MY441">
        <v>0</v>
      </c>
      <c r="MZ441">
        <v>0</v>
      </c>
      <c r="NA441">
        <v>0</v>
      </c>
      <c r="NB441">
        <v>0</v>
      </c>
      <c r="NC441">
        <v>0</v>
      </c>
      <c r="ND441">
        <v>0</v>
      </c>
      <c r="NE441">
        <v>0</v>
      </c>
      <c r="NF441">
        <v>0</v>
      </c>
      <c r="NG441">
        <v>0</v>
      </c>
      <c r="NH441">
        <v>0</v>
      </c>
      <c r="NI441">
        <v>0</v>
      </c>
      <c r="NJ441">
        <v>0</v>
      </c>
      <c r="NK441">
        <v>0</v>
      </c>
      <c r="NL441">
        <v>0</v>
      </c>
      <c r="NM441">
        <v>0</v>
      </c>
      <c r="NN441">
        <v>0</v>
      </c>
      <c r="NO441">
        <v>0</v>
      </c>
      <c r="NP441">
        <v>0</v>
      </c>
      <c r="NQ441">
        <v>0</v>
      </c>
      <c r="NR441">
        <v>0</v>
      </c>
      <c r="NS441">
        <v>0</v>
      </c>
      <c r="NT441">
        <v>0</v>
      </c>
      <c r="NU441">
        <v>0</v>
      </c>
      <c r="NV441">
        <v>0</v>
      </c>
      <c r="NW441">
        <v>0</v>
      </c>
      <c r="NX441">
        <v>0</v>
      </c>
      <c r="NY441">
        <v>0</v>
      </c>
      <c r="NZ441">
        <v>0</v>
      </c>
      <c r="OA441">
        <v>0</v>
      </c>
      <c r="OB441">
        <v>0</v>
      </c>
      <c r="OC441">
        <v>0</v>
      </c>
      <c r="OD441">
        <v>0</v>
      </c>
      <c r="OE441">
        <v>0</v>
      </c>
      <c r="OF441">
        <v>0</v>
      </c>
      <c r="OG441">
        <v>0</v>
      </c>
      <c r="OH441">
        <v>0</v>
      </c>
      <c r="OI441">
        <v>0</v>
      </c>
      <c r="OJ441">
        <v>0</v>
      </c>
      <c r="OK441">
        <v>0</v>
      </c>
      <c r="OL441">
        <v>0</v>
      </c>
      <c r="OM441">
        <v>0</v>
      </c>
      <c r="ON441">
        <v>0</v>
      </c>
      <c r="OO441">
        <v>0</v>
      </c>
      <c r="OP441">
        <v>0</v>
      </c>
      <c r="OQ441">
        <v>0</v>
      </c>
      <c r="OR441">
        <v>0</v>
      </c>
      <c r="OS441" s="471">
        <v>0</v>
      </c>
      <c r="OT441" s="471">
        <v>0</v>
      </c>
      <c r="OU441">
        <v>0</v>
      </c>
      <c r="OV441">
        <v>0</v>
      </c>
      <c r="OW441" s="471">
        <v>0</v>
      </c>
      <c r="OX441" s="473"/>
      <c r="OY441" s="473"/>
      <c r="OZ441" s="473"/>
    </row>
    <row r="442" spans="1:436" x14ac:dyDescent="0.2">
      <c r="A442" s="55"/>
      <c r="B442" s="1">
        <v>4</v>
      </c>
      <c r="C442" s="166">
        <f t="shared" ca="1" si="351"/>
        <v>0</v>
      </c>
      <c r="D442" s="154"/>
      <c r="E442" s="154"/>
      <c r="F442" s="154"/>
      <c r="G442">
        <v>0</v>
      </c>
      <c r="H442">
        <v>0</v>
      </c>
      <c r="I442" s="341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 s="36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 s="144">
        <v>0</v>
      </c>
      <c r="AX442" s="144">
        <v>0</v>
      </c>
      <c r="AY442" s="144">
        <v>0</v>
      </c>
      <c r="AZ442" s="144">
        <v>0</v>
      </c>
      <c r="BA442" s="144">
        <v>0</v>
      </c>
      <c r="BB442" s="144">
        <v>0</v>
      </c>
      <c r="BC442" s="144">
        <v>0</v>
      </c>
      <c r="BD442" s="144">
        <v>0</v>
      </c>
      <c r="BE442" s="144">
        <v>0</v>
      </c>
      <c r="BF442" s="144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 s="371">
        <v>0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0</v>
      </c>
      <c r="CA442" s="329">
        <v>0</v>
      </c>
      <c r="CB442">
        <v>0</v>
      </c>
      <c r="CC442" s="329">
        <v>1</v>
      </c>
      <c r="CD442" s="329">
        <v>0</v>
      </c>
      <c r="CE442" s="329">
        <v>1</v>
      </c>
      <c r="CF442" s="329">
        <v>0</v>
      </c>
      <c r="CG442">
        <v>0</v>
      </c>
      <c r="CH442">
        <v>0</v>
      </c>
      <c r="CI442" s="329">
        <v>0</v>
      </c>
      <c r="CJ442">
        <v>0</v>
      </c>
      <c r="CK442">
        <v>0</v>
      </c>
      <c r="CL442">
        <v>0</v>
      </c>
      <c r="CM442">
        <v>0</v>
      </c>
      <c r="CN442">
        <v>0</v>
      </c>
      <c r="CO442">
        <v>1</v>
      </c>
      <c r="CP442">
        <v>1</v>
      </c>
      <c r="CQ442">
        <v>1</v>
      </c>
      <c r="CR442">
        <v>1</v>
      </c>
      <c r="CS442">
        <v>0</v>
      </c>
      <c r="CT442">
        <v>0</v>
      </c>
      <c r="CU442">
        <v>0</v>
      </c>
      <c r="CV442">
        <v>0</v>
      </c>
      <c r="CW442">
        <v>1</v>
      </c>
      <c r="CX442">
        <v>0</v>
      </c>
      <c r="CY442">
        <v>0</v>
      </c>
      <c r="CZ442">
        <v>0</v>
      </c>
      <c r="DA442">
        <v>1</v>
      </c>
      <c r="DB442">
        <v>1</v>
      </c>
      <c r="DC442">
        <v>1</v>
      </c>
      <c r="DD442">
        <v>1</v>
      </c>
      <c r="DE442">
        <v>1</v>
      </c>
      <c r="DF442">
        <v>0.5</v>
      </c>
      <c r="DG442">
        <v>0</v>
      </c>
      <c r="DH442">
        <v>0</v>
      </c>
      <c r="DI442">
        <v>0</v>
      </c>
      <c r="DJ442">
        <v>0</v>
      </c>
      <c r="DK442">
        <v>0</v>
      </c>
      <c r="DL442">
        <v>0</v>
      </c>
      <c r="DM442">
        <v>0</v>
      </c>
      <c r="DN442">
        <v>0</v>
      </c>
      <c r="DO442">
        <v>0</v>
      </c>
      <c r="DP442">
        <v>0</v>
      </c>
      <c r="DQ442">
        <v>0</v>
      </c>
      <c r="DR442" s="329">
        <v>1</v>
      </c>
      <c r="DS442">
        <v>1</v>
      </c>
      <c r="DT442" s="329">
        <v>1</v>
      </c>
      <c r="DU442" s="329">
        <v>1</v>
      </c>
      <c r="DV442" s="329">
        <v>1</v>
      </c>
      <c r="DW442" s="329">
        <v>1</v>
      </c>
      <c r="DX442" s="329">
        <v>1</v>
      </c>
      <c r="DY442" s="329">
        <v>1</v>
      </c>
      <c r="DZ442" s="329">
        <v>1</v>
      </c>
      <c r="EA442" s="329">
        <v>1</v>
      </c>
      <c r="EB442" s="329">
        <v>1</v>
      </c>
      <c r="EC442" s="329">
        <v>1</v>
      </c>
      <c r="ED442" s="329">
        <v>1</v>
      </c>
      <c r="EE442" s="329">
        <v>1</v>
      </c>
      <c r="EF442" s="329">
        <v>1</v>
      </c>
      <c r="EG442" s="329">
        <v>1</v>
      </c>
      <c r="EH442" s="329">
        <v>1</v>
      </c>
      <c r="EI442" s="329">
        <v>1</v>
      </c>
      <c r="EJ442" s="329">
        <v>1</v>
      </c>
      <c r="EK442" s="329">
        <v>1</v>
      </c>
      <c r="EL442" s="329">
        <v>1</v>
      </c>
      <c r="EM442" s="329">
        <v>1</v>
      </c>
      <c r="EN442" s="329">
        <v>1</v>
      </c>
      <c r="EO442">
        <v>1</v>
      </c>
      <c r="EP442" s="329">
        <v>1</v>
      </c>
      <c r="EQ442" s="329">
        <v>1</v>
      </c>
      <c r="ER442" s="329">
        <v>1</v>
      </c>
      <c r="ES442" s="329">
        <v>1</v>
      </c>
      <c r="ET442" s="329">
        <v>2</v>
      </c>
      <c r="EU442" s="329">
        <v>2</v>
      </c>
      <c r="EV442" s="329">
        <v>1</v>
      </c>
      <c r="EW442" s="329">
        <v>1</v>
      </c>
      <c r="EX442" s="329">
        <v>1</v>
      </c>
      <c r="EY442" s="329">
        <v>1</v>
      </c>
      <c r="EZ442" s="329">
        <v>1</v>
      </c>
      <c r="FA442" s="329">
        <v>1</v>
      </c>
      <c r="FB442" s="329">
        <v>1</v>
      </c>
      <c r="FC442" s="329"/>
      <c r="FD442" s="329"/>
      <c r="FE442" s="329"/>
      <c r="FF442" s="329"/>
      <c r="FG442" s="329">
        <v>1</v>
      </c>
      <c r="FH442" s="329">
        <v>1</v>
      </c>
      <c r="FI442" s="329">
        <v>1</v>
      </c>
      <c r="FJ442" s="329">
        <v>2</v>
      </c>
      <c r="FK442">
        <v>1</v>
      </c>
      <c r="FL442" s="329">
        <v>1</v>
      </c>
      <c r="FM442" s="329">
        <v>1</v>
      </c>
      <c r="FN442">
        <v>1</v>
      </c>
      <c r="FO442">
        <v>1</v>
      </c>
      <c r="FP442">
        <v>1</v>
      </c>
      <c r="FQ442" s="329">
        <v>1</v>
      </c>
      <c r="FR442">
        <v>1</v>
      </c>
      <c r="FS442" s="329">
        <v>1</v>
      </c>
      <c r="FT442">
        <v>1</v>
      </c>
      <c r="FU442" s="329">
        <v>1</v>
      </c>
      <c r="FV442" s="329">
        <v>1</v>
      </c>
      <c r="FW442" s="329">
        <v>1</v>
      </c>
      <c r="FX442" s="329">
        <v>0</v>
      </c>
      <c r="FY442" s="329">
        <v>0</v>
      </c>
      <c r="FZ442" s="329">
        <v>0</v>
      </c>
      <c r="GA442" s="329">
        <v>0</v>
      </c>
      <c r="GB442" s="329">
        <v>0</v>
      </c>
      <c r="GC442" s="329">
        <v>0</v>
      </c>
      <c r="GD442" s="329">
        <v>0</v>
      </c>
      <c r="GE442" s="329">
        <v>0</v>
      </c>
      <c r="GF442" s="329">
        <v>0</v>
      </c>
      <c r="GG442" s="329">
        <v>0</v>
      </c>
      <c r="GH442" s="329">
        <v>0</v>
      </c>
      <c r="GI442" s="329">
        <v>0</v>
      </c>
      <c r="GJ442" s="329">
        <v>1</v>
      </c>
      <c r="GK442" s="329">
        <v>1</v>
      </c>
      <c r="GL442" s="329">
        <v>1</v>
      </c>
      <c r="GM442" s="329">
        <v>1</v>
      </c>
      <c r="GN442" s="329">
        <v>1</v>
      </c>
      <c r="GO442" s="329">
        <v>1</v>
      </c>
      <c r="GP442">
        <v>1</v>
      </c>
      <c r="GQ442" s="329">
        <v>1</v>
      </c>
      <c r="GR442" s="329">
        <v>1</v>
      </c>
      <c r="GS442" s="329">
        <v>3</v>
      </c>
      <c r="GT442" s="329">
        <v>3</v>
      </c>
      <c r="GU442" s="329">
        <v>3</v>
      </c>
      <c r="GV442">
        <v>3</v>
      </c>
      <c r="GW442">
        <v>3</v>
      </c>
      <c r="GX442">
        <v>3</v>
      </c>
      <c r="GY442">
        <v>1</v>
      </c>
      <c r="GZ442">
        <v>0</v>
      </c>
      <c r="HA442">
        <v>1</v>
      </c>
      <c r="HB442">
        <v>1</v>
      </c>
      <c r="HC442">
        <v>1</v>
      </c>
      <c r="HD442">
        <v>1</v>
      </c>
      <c r="HE442">
        <v>1</v>
      </c>
      <c r="HF442">
        <v>1</v>
      </c>
      <c r="HG442">
        <v>1</v>
      </c>
      <c r="HH442">
        <v>1</v>
      </c>
      <c r="HI442">
        <v>1</v>
      </c>
      <c r="HJ442">
        <v>1</v>
      </c>
      <c r="HK442">
        <v>1</v>
      </c>
      <c r="HL442">
        <v>1</v>
      </c>
      <c r="HM442">
        <v>1</v>
      </c>
      <c r="HN442">
        <v>1</v>
      </c>
      <c r="HO442">
        <v>0</v>
      </c>
      <c r="HP442">
        <v>0</v>
      </c>
      <c r="HQ442">
        <v>0</v>
      </c>
      <c r="HR442">
        <v>0</v>
      </c>
      <c r="HS442">
        <v>0</v>
      </c>
      <c r="HT442">
        <v>0</v>
      </c>
      <c r="HU442">
        <v>0</v>
      </c>
      <c r="HV442">
        <v>0</v>
      </c>
      <c r="HW442">
        <v>0</v>
      </c>
      <c r="HX442">
        <v>0</v>
      </c>
      <c r="HY442">
        <v>0</v>
      </c>
      <c r="HZ442">
        <v>0</v>
      </c>
      <c r="IA442">
        <v>0</v>
      </c>
      <c r="IB442">
        <v>0</v>
      </c>
      <c r="IC442">
        <v>0</v>
      </c>
      <c r="ID442">
        <v>0</v>
      </c>
      <c r="IE442">
        <v>2</v>
      </c>
      <c r="IF442">
        <v>2</v>
      </c>
      <c r="IG442">
        <v>2</v>
      </c>
      <c r="IH442">
        <v>2</v>
      </c>
      <c r="II442">
        <v>1</v>
      </c>
      <c r="IJ442">
        <v>1</v>
      </c>
      <c r="IK442">
        <v>1</v>
      </c>
      <c r="IL442">
        <v>1</v>
      </c>
      <c r="IM442">
        <v>1</v>
      </c>
      <c r="IN442" s="341">
        <f t="shared" si="352"/>
        <v>0.5</v>
      </c>
      <c r="IO442">
        <v>0</v>
      </c>
      <c r="IP442">
        <v>0</v>
      </c>
      <c r="IQ442">
        <v>0</v>
      </c>
      <c r="IR442">
        <v>0</v>
      </c>
      <c r="IS442">
        <v>0</v>
      </c>
      <c r="IT442">
        <v>0</v>
      </c>
      <c r="IU442">
        <v>0</v>
      </c>
      <c r="IV442">
        <v>0</v>
      </c>
      <c r="IW442">
        <v>1</v>
      </c>
      <c r="IX442">
        <v>1</v>
      </c>
      <c r="IY442">
        <v>1</v>
      </c>
      <c r="IZ442">
        <v>1</v>
      </c>
      <c r="JA442">
        <v>1</v>
      </c>
      <c r="JB442">
        <v>1</v>
      </c>
      <c r="JC442" s="343">
        <f t="shared" si="353"/>
        <v>1</v>
      </c>
      <c r="JD442">
        <v>1</v>
      </c>
      <c r="JE442">
        <v>2</v>
      </c>
      <c r="JF442" s="362">
        <f t="shared" si="354"/>
        <v>2</v>
      </c>
      <c r="JG442">
        <v>2</v>
      </c>
      <c r="JH442">
        <v>2</v>
      </c>
      <c r="JI442">
        <v>1</v>
      </c>
      <c r="JJ442">
        <v>1</v>
      </c>
      <c r="JK442">
        <v>0</v>
      </c>
      <c r="JL442">
        <v>0</v>
      </c>
      <c r="JM442">
        <v>0</v>
      </c>
      <c r="JN442" s="341">
        <f t="shared" si="355"/>
        <v>0.5</v>
      </c>
      <c r="JO442">
        <v>1</v>
      </c>
      <c r="JP442">
        <v>0</v>
      </c>
      <c r="JQ442">
        <v>0</v>
      </c>
      <c r="JR442">
        <v>0</v>
      </c>
      <c r="JS442">
        <v>0</v>
      </c>
      <c r="JT442">
        <v>0</v>
      </c>
      <c r="JU442">
        <v>0</v>
      </c>
      <c r="JV442" s="341">
        <f t="shared" si="356"/>
        <v>0.5</v>
      </c>
      <c r="JW442">
        <v>1</v>
      </c>
      <c r="JX442">
        <v>1</v>
      </c>
      <c r="JY442">
        <v>1</v>
      </c>
      <c r="JZ442">
        <v>0</v>
      </c>
      <c r="KA442">
        <v>0</v>
      </c>
      <c r="KB442">
        <v>0</v>
      </c>
      <c r="KC442">
        <v>0</v>
      </c>
      <c r="KD442">
        <v>0</v>
      </c>
      <c r="KE442">
        <v>0</v>
      </c>
      <c r="KF442">
        <v>0</v>
      </c>
      <c r="KG442">
        <v>0</v>
      </c>
      <c r="KH442">
        <v>0</v>
      </c>
      <c r="KI442">
        <v>0</v>
      </c>
      <c r="KJ442">
        <v>0</v>
      </c>
      <c r="KK442">
        <v>0</v>
      </c>
      <c r="KL442">
        <v>0</v>
      </c>
      <c r="KM442">
        <v>0</v>
      </c>
      <c r="KN442">
        <v>1</v>
      </c>
      <c r="KO442">
        <v>1</v>
      </c>
      <c r="KP442">
        <v>1</v>
      </c>
      <c r="KQ442">
        <v>1</v>
      </c>
      <c r="KR442">
        <v>0</v>
      </c>
      <c r="KS442">
        <v>1</v>
      </c>
      <c r="KT442">
        <v>1</v>
      </c>
      <c r="KU442">
        <v>1</v>
      </c>
      <c r="KV442">
        <v>1</v>
      </c>
      <c r="KW442">
        <v>1</v>
      </c>
      <c r="KX442">
        <v>1</v>
      </c>
      <c r="KY442">
        <v>1</v>
      </c>
      <c r="KZ442" s="471">
        <v>3</v>
      </c>
      <c r="LA442" s="471">
        <v>3</v>
      </c>
      <c r="LB442" s="471">
        <v>3</v>
      </c>
      <c r="LC442" s="471">
        <v>3</v>
      </c>
      <c r="LD442" s="471">
        <v>3</v>
      </c>
      <c r="LE442" s="471">
        <v>2</v>
      </c>
      <c r="LF442" s="471">
        <v>2</v>
      </c>
      <c r="LG442" s="471">
        <v>2</v>
      </c>
      <c r="LH442" s="471">
        <v>2</v>
      </c>
      <c r="LI442" s="471">
        <v>2</v>
      </c>
      <c r="LJ442">
        <v>3</v>
      </c>
      <c r="LK442">
        <v>3</v>
      </c>
      <c r="LL442">
        <v>3</v>
      </c>
      <c r="LM442">
        <v>1</v>
      </c>
      <c r="LN442">
        <v>1</v>
      </c>
      <c r="LO442">
        <v>0</v>
      </c>
      <c r="LP442">
        <v>0</v>
      </c>
      <c r="LQ442">
        <v>0</v>
      </c>
      <c r="LR442">
        <v>0</v>
      </c>
      <c r="LS442">
        <v>0</v>
      </c>
      <c r="LT442">
        <v>0</v>
      </c>
      <c r="LU442">
        <v>1</v>
      </c>
      <c r="LV442">
        <v>1</v>
      </c>
      <c r="LW442">
        <v>1</v>
      </c>
      <c r="LX442">
        <v>1</v>
      </c>
      <c r="LY442">
        <v>1</v>
      </c>
      <c r="LZ442">
        <v>1</v>
      </c>
      <c r="MA442">
        <v>2</v>
      </c>
      <c r="MB442">
        <v>2</v>
      </c>
      <c r="MC442">
        <v>2</v>
      </c>
      <c r="MD442">
        <v>2</v>
      </c>
      <c r="ME442">
        <v>2</v>
      </c>
      <c r="MF442">
        <v>2</v>
      </c>
      <c r="MG442">
        <v>2</v>
      </c>
      <c r="MH442">
        <v>0</v>
      </c>
      <c r="MI442">
        <v>0</v>
      </c>
      <c r="MJ442">
        <v>0</v>
      </c>
      <c r="MK442">
        <v>0</v>
      </c>
      <c r="ML442">
        <v>0</v>
      </c>
      <c r="MM442">
        <v>0</v>
      </c>
      <c r="MN442">
        <v>0</v>
      </c>
      <c r="MO442" s="471">
        <v>0</v>
      </c>
      <c r="MP442" s="471">
        <v>0</v>
      </c>
      <c r="MQ442">
        <v>1</v>
      </c>
      <c r="MR442">
        <v>1</v>
      </c>
      <c r="MS442">
        <v>1</v>
      </c>
      <c r="MT442">
        <v>1</v>
      </c>
      <c r="MU442">
        <v>0</v>
      </c>
      <c r="MV442">
        <v>0</v>
      </c>
      <c r="MW442">
        <v>1</v>
      </c>
      <c r="MX442">
        <v>0</v>
      </c>
      <c r="MY442">
        <v>0</v>
      </c>
      <c r="MZ442">
        <v>0</v>
      </c>
      <c r="NA442">
        <v>0</v>
      </c>
      <c r="NB442">
        <v>0</v>
      </c>
      <c r="NC442">
        <v>0</v>
      </c>
      <c r="ND442">
        <v>0</v>
      </c>
      <c r="NE442">
        <v>0</v>
      </c>
      <c r="NF442">
        <v>0</v>
      </c>
      <c r="NG442">
        <v>1</v>
      </c>
      <c r="NH442">
        <v>1</v>
      </c>
      <c r="NI442">
        <v>0</v>
      </c>
      <c r="NJ442">
        <v>0</v>
      </c>
      <c r="NK442">
        <v>0</v>
      </c>
      <c r="NL442">
        <v>0</v>
      </c>
      <c r="NM442">
        <v>0</v>
      </c>
      <c r="NN442">
        <v>0</v>
      </c>
      <c r="NO442">
        <v>0</v>
      </c>
      <c r="NP442">
        <v>0</v>
      </c>
      <c r="NQ442">
        <v>0</v>
      </c>
      <c r="NR442">
        <v>0</v>
      </c>
      <c r="NS442">
        <v>0</v>
      </c>
      <c r="NT442">
        <v>0</v>
      </c>
      <c r="NU442">
        <v>0</v>
      </c>
      <c r="NV442">
        <v>0</v>
      </c>
      <c r="NW442">
        <v>0</v>
      </c>
      <c r="NX442">
        <v>0</v>
      </c>
      <c r="NY442">
        <v>2</v>
      </c>
      <c r="NZ442">
        <v>2</v>
      </c>
      <c r="OA442">
        <v>1</v>
      </c>
      <c r="OB442">
        <v>1</v>
      </c>
      <c r="OC442">
        <v>2</v>
      </c>
      <c r="OD442">
        <v>3</v>
      </c>
      <c r="OE442">
        <v>0</v>
      </c>
      <c r="OF442">
        <v>0</v>
      </c>
      <c r="OG442">
        <v>1</v>
      </c>
      <c r="OH442">
        <v>1</v>
      </c>
      <c r="OI442">
        <v>1</v>
      </c>
      <c r="OJ442">
        <v>0</v>
      </c>
      <c r="OK442">
        <v>0</v>
      </c>
      <c r="OL442">
        <v>0</v>
      </c>
      <c r="OM442">
        <v>0</v>
      </c>
      <c r="ON442">
        <v>0</v>
      </c>
      <c r="OO442">
        <v>0</v>
      </c>
      <c r="OP442">
        <v>0</v>
      </c>
      <c r="OQ442">
        <v>0</v>
      </c>
      <c r="OR442">
        <v>0</v>
      </c>
      <c r="OS442" s="471">
        <v>0</v>
      </c>
      <c r="OT442" s="471">
        <v>0</v>
      </c>
      <c r="OU442">
        <v>0</v>
      </c>
      <c r="OV442">
        <v>0</v>
      </c>
      <c r="OW442" s="471">
        <v>0</v>
      </c>
      <c r="OX442" s="473"/>
      <c r="OY442" s="473"/>
      <c r="OZ442" s="473"/>
    </row>
    <row r="443" spans="1:436" s="144" customFormat="1" x14ac:dyDescent="0.2">
      <c r="A443" s="318"/>
      <c r="B443" s="318">
        <v>5</v>
      </c>
      <c r="C443" s="319">
        <f t="shared" ca="1" si="351"/>
        <v>5</v>
      </c>
      <c r="D443" s="322"/>
      <c r="E443" s="322"/>
      <c r="F443" s="322"/>
      <c r="G443" s="144">
        <v>0</v>
      </c>
      <c r="H443" s="144">
        <v>0</v>
      </c>
      <c r="I443" s="343">
        <v>0</v>
      </c>
      <c r="J443" s="144">
        <v>0</v>
      </c>
      <c r="K443" s="144">
        <v>0</v>
      </c>
      <c r="L443" s="144">
        <v>0</v>
      </c>
      <c r="M443" s="144">
        <v>0</v>
      </c>
      <c r="N443" s="144">
        <v>0</v>
      </c>
      <c r="O443" s="144">
        <v>0</v>
      </c>
      <c r="P443" s="144">
        <v>0</v>
      </c>
      <c r="Q443" s="144">
        <v>0</v>
      </c>
      <c r="R443" s="144">
        <v>0</v>
      </c>
      <c r="S443" s="144">
        <v>0</v>
      </c>
      <c r="T443" s="144">
        <v>0</v>
      </c>
      <c r="U443" s="144">
        <v>0</v>
      </c>
      <c r="V443" s="144">
        <v>0</v>
      </c>
      <c r="W443" s="144">
        <v>0</v>
      </c>
      <c r="X443" s="144">
        <v>0</v>
      </c>
      <c r="Y443" s="144">
        <v>0</v>
      </c>
      <c r="Z443" s="144">
        <v>0</v>
      </c>
      <c r="AA443" s="144">
        <v>0</v>
      </c>
      <c r="AB443" s="144">
        <v>0</v>
      </c>
      <c r="AC443" s="144">
        <v>0</v>
      </c>
      <c r="AD443" s="144">
        <v>0</v>
      </c>
      <c r="AE443" s="144">
        <v>0</v>
      </c>
      <c r="AF443" s="144">
        <v>0</v>
      </c>
      <c r="AG443" s="144">
        <v>0</v>
      </c>
      <c r="AH443" s="144">
        <v>0</v>
      </c>
      <c r="AI443" s="144">
        <v>0</v>
      </c>
      <c r="AJ443" s="144">
        <v>0</v>
      </c>
      <c r="AK443" s="144">
        <v>0</v>
      </c>
      <c r="AL443" s="144">
        <v>0</v>
      </c>
      <c r="AM443" s="144">
        <v>0</v>
      </c>
      <c r="AN443" s="144">
        <v>1</v>
      </c>
      <c r="AO443" s="144">
        <v>0</v>
      </c>
      <c r="AP443" s="363">
        <v>0</v>
      </c>
      <c r="AQ443" s="144">
        <v>0</v>
      </c>
      <c r="AR443" s="144">
        <v>0</v>
      </c>
      <c r="AS443" s="144">
        <v>0</v>
      </c>
      <c r="AT443" s="144">
        <v>0</v>
      </c>
      <c r="AU443" s="144">
        <v>0</v>
      </c>
      <c r="AV443" s="144">
        <v>0</v>
      </c>
      <c r="AW443" s="144">
        <v>0</v>
      </c>
      <c r="AX443" s="144">
        <v>0</v>
      </c>
      <c r="AY443" s="144">
        <v>0</v>
      </c>
      <c r="AZ443" s="144">
        <v>0</v>
      </c>
      <c r="BA443" s="144">
        <v>0</v>
      </c>
      <c r="BB443" s="144">
        <v>1</v>
      </c>
      <c r="BC443" s="144">
        <v>1</v>
      </c>
      <c r="BD443" s="144">
        <v>1</v>
      </c>
      <c r="BE443" s="144">
        <v>1</v>
      </c>
      <c r="BF443" s="144">
        <v>1</v>
      </c>
      <c r="BG443" s="144">
        <v>1</v>
      </c>
      <c r="BH443" s="144">
        <v>1</v>
      </c>
      <c r="BI443" s="144">
        <v>1</v>
      </c>
      <c r="BJ443" s="144">
        <v>1</v>
      </c>
      <c r="BK443" s="144">
        <v>1</v>
      </c>
      <c r="BL443" s="144">
        <v>1</v>
      </c>
      <c r="BM443" s="144">
        <v>1</v>
      </c>
      <c r="BN443" s="144">
        <v>0</v>
      </c>
      <c r="BO443" s="144">
        <v>0</v>
      </c>
      <c r="BP443" s="144">
        <v>0</v>
      </c>
      <c r="BQ443" s="144">
        <v>0</v>
      </c>
      <c r="BR443" s="144">
        <v>0</v>
      </c>
      <c r="BS443" s="371">
        <v>0</v>
      </c>
      <c r="BT443" s="144">
        <v>0</v>
      </c>
      <c r="BU443" s="144">
        <v>3</v>
      </c>
      <c r="BV443" s="144">
        <v>3</v>
      </c>
      <c r="BW443" s="144">
        <v>4</v>
      </c>
      <c r="BX443" s="144">
        <v>3</v>
      </c>
      <c r="BY443" s="144">
        <v>2</v>
      </c>
      <c r="BZ443" s="144">
        <v>1</v>
      </c>
      <c r="CA443" s="329">
        <v>1</v>
      </c>
      <c r="CB443" s="144">
        <v>1</v>
      </c>
      <c r="CC443" s="329">
        <v>1</v>
      </c>
      <c r="CD443" s="329">
        <v>1</v>
      </c>
      <c r="CE443" s="329">
        <v>1</v>
      </c>
      <c r="CF443" s="329">
        <v>1</v>
      </c>
      <c r="CG443" s="144">
        <v>1</v>
      </c>
      <c r="CH443" s="144">
        <v>1</v>
      </c>
      <c r="CI443" s="329">
        <v>1</v>
      </c>
      <c r="CJ443" s="144">
        <v>1</v>
      </c>
      <c r="CK443" s="144">
        <v>1</v>
      </c>
      <c r="CL443" s="144">
        <v>2</v>
      </c>
      <c r="CM443" s="144">
        <v>2</v>
      </c>
      <c r="CN443" s="144">
        <v>3</v>
      </c>
      <c r="CO443" s="144">
        <v>3</v>
      </c>
      <c r="CP443" s="144">
        <v>3</v>
      </c>
      <c r="CQ443" s="144">
        <v>3</v>
      </c>
      <c r="CR443" s="144">
        <v>3</v>
      </c>
      <c r="CS443" s="144">
        <v>4</v>
      </c>
      <c r="CT443" s="144">
        <v>4</v>
      </c>
      <c r="CU443" s="144">
        <v>4</v>
      </c>
      <c r="CV443" s="144">
        <v>4</v>
      </c>
      <c r="CW443" s="144">
        <v>4</v>
      </c>
      <c r="CX443" s="144">
        <v>3</v>
      </c>
      <c r="CY443" s="144">
        <v>4</v>
      </c>
      <c r="CZ443" s="144">
        <v>4</v>
      </c>
      <c r="DA443" s="144">
        <v>5</v>
      </c>
      <c r="DB443" s="144">
        <v>5</v>
      </c>
      <c r="DC443" s="144">
        <v>5</v>
      </c>
      <c r="DD443" s="144">
        <v>4</v>
      </c>
      <c r="DE443" s="144">
        <v>4</v>
      </c>
      <c r="DF443" s="144">
        <v>4</v>
      </c>
      <c r="DG443" s="144">
        <v>4</v>
      </c>
      <c r="DH443" s="144">
        <v>4</v>
      </c>
      <c r="DI443" s="144">
        <v>4</v>
      </c>
      <c r="DJ443" s="144">
        <v>6</v>
      </c>
      <c r="DK443" s="144">
        <v>7</v>
      </c>
      <c r="DL443" s="144">
        <v>8</v>
      </c>
      <c r="DM443" s="144">
        <v>8</v>
      </c>
      <c r="DN443" s="144">
        <v>9</v>
      </c>
      <c r="DO443" s="144">
        <v>9</v>
      </c>
      <c r="DP443" s="144">
        <v>9</v>
      </c>
      <c r="DQ443" s="144">
        <v>10</v>
      </c>
      <c r="DR443" s="329">
        <v>10</v>
      </c>
      <c r="DS443" s="144">
        <v>10</v>
      </c>
      <c r="DT443" s="329">
        <v>10</v>
      </c>
      <c r="DU443" s="329">
        <v>10</v>
      </c>
      <c r="DV443" s="329">
        <v>10</v>
      </c>
      <c r="DW443" s="329">
        <v>10</v>
      </c>
      <c r="DX443" s="329">
        <v>9</v>
      </c>
      <c r="DY443" s="329">
        <v>9</v>
      </c>
      <c r="DZ443" s="329">
        <v>9</v>
      </c>
      <c r="EA443" s="329">
        <v>8</v>
      </c>
      <c r="EB443" s="329">
        <v>8</v>
      </c>
      <c r="EC443" s="329">
        <v>6</v>
      </c>
      <c r="ED443" s="329">
        <v>6</v>
      </c>
      <c r="EE443" s="329">
        <v>6</v>
      </c>
      <c r="EF443" s="329">
        <v>7</v>
      </c>
      <c r="EG443" s="329">
        <v>7</v>
      </c>
      <c r="EH443" s="329">
        <v>8</v>
      </c>
      <c r="EI443" s="329">
        <v>7</v>
      </c>
      <c r="EJ443" s="329">
        <v>7</v>
      </c>
      <c r="EK443" s="329">
        <v>7</v>
      </c>
      <c r="EL443" s="329">
        <v>7</v>
      </c>
      <c r="EM443" s="329">
        <v>7</v>
      </c>
      <c r="EN443" s="329">
        <v>6</v>
      </c>
      <c r="EO443" s="144">
        <v>5</v>
      </c>
      <c r="EP443" s="329">
        <v>6</v>
      </c>
      <c r="EQ443" s="329">
        <v>6</v>
      </c>
      <c r="ER443" s="329">
        <v>6</v>
      </c>
      <c r="ES443" s="329">
        <v>6</v>
      </c>
      <c r="ET443" s="329">
        <v>5</v>
      </c>
      <c r="EU443" s="329">
        <v>5</v>
      </c>
      <c r="EV443" s="329">
        <v>5</v>
      </c>
      <c r="EW443" s="329">
        <v>5</v>
      </c>
      <c r="EX443" s="329">
        <v>5</v>
      </c>
      <c r="EY443" s="329">
        <v>5</v>
      </c>
      <c r="EZ443" s="329">
        <v>5</v>
      </c>
      <c r="FA443" s="329">
        <v>5</v>
      </c>
      <c r="FB443" s="329">
        <v>5</v>
      </c>
      <c r="FC443" s="329">
        <v>6</v>
      </c>
      <c r="FD443" s="329">
        <v>6</v>
      </c>
      <c r="FE443" s="329">
        <v>6</v>
      </c>
      <c r="FF443" s="329">
        <v>7</v>
      </c>
      <c r="FG443" s="329">
        <v>7</v>
      </c>
      <c r="FH443" s="329">
        <v>7</v>
      </c>
      <c r="FI443" s="329">
        <v>7</v>
      </c>
      <c r="FJ443" s="329">
        <v>7</v>
      </c>
      <c r="FK443" s="144">
        <v>7</v>
      </c>
      <c r="FL443" s="329">
        <v>7</v>
      </c>
      <c r="FM443" s="329">
        <v>7</v>
      </c>
      <c r="FN443" s="144">
        <v>7</v>
      </c>
      <c r="FO443" s="144">
        <v>7</v>
      </c>
      <c r="FP443" s="144">
        <v>5</v>
      </c>
      <c r="FQ443" s="329">
        <v>5</v>
      </c>
      <c r="FR443" s="144">
        <v>5</v>
      </c>
      <c r="FS443" s="329">
        <v>5</v>
      </c>
      <c r="FT443" s="144">
        <v>5</v>
      </c>
      <c r="FU443" s="329">
        <v>4</v>
      </c>
      <c r="FV443" s="329">
        <v>4</v>
      </c>
      <c r="FW443" s="329">
        <v>4</v>
      </c>
      <c r="FX443" s="329">
        <v>4</v>
      </c>
      <c r="FY443" s="329">
        <v>4</v>
      </c>
      <c r="FZ443" s="329">
        <v>5</v>
      </c>
      <c r="GA443" s="329">
        <v>5</v>
      </c>
      <c r="GB443" s="329">
        <v>5</v>
      </c>
      <c r="GC443" s="329">
        <v>5</v>
      </c>
      <c r="GD443" s="329">
        <v>5</v>
      </c>
      <c r="GE443" s="329">
        <v>5</v>
      </c>
      <c r="GF443" s="329">
        <v>5</v>
      </c>
      <c r="GG443" s="329">
        <v>5</v>
      </c>
      <c r="GH443" s="329">
        <v>5</v>
      </c>
      <c r="GI443" s="329">
        <v>5</v>
      </c>
      <c r="GJ443" s="329">
        <v>5</v>
      </c>
      <c r="GK443" s="329">
        <v>5</v>
      </c>
      <c r="GL443" s="329">
        <v>6</v>
      </c>
      <c r="GM443" s="329">
        <v>6</v>
      </c>
      <c r="GN443" s="329">
        <v>6</v>
      </c>
      <c r="GO443" s="329">
        <v>6</v>
      </c>
      <c r="GP443" s="144">
        <v>6</v>
      </c>
      <c r="GQ443" s="329">
        <v>5</v>
      </c>
      <c r="GR443" s="329">
        <v>5</v>
      </c>
      <c r="GS443" s="329">
        <v>5</v>
      </c>
      <c r="GT443" s="329">
        <v>5</v>
      </c>
      <c r="GU443" s="329">
        <v>5</v>
      </c>
      <c r="GV443" s="144">
        <v>5</v>
      </c>
      <c r="GW443" s="144">
        <v>5</v>
      </c>
      <c r="GX443" s="144">
        <v>5</v>
      </c>
      <c r="GY443" s="144">
        <v>6</v>
      </c>
      <c r="GZ443" s="144">
        <v>6</v>
      </c>
      <c r="HA443" s="144">
        <v>6</v>
      </c>
      <c r="HB443" s="144">
        <v>6</v>
      </c>
      <c r="HC443" s="144">
        <v>6</v>
      </c>
      <c r="HD443" s="144">
        <v>6</v>
      </c>
      <c r="HE443" s="144">
        <v>6</v>
      </c>
      <c r="HF443" s="144">
        <v>5</v>
      </c>
      <c r="HG443" s="144">
        <v>4</v>
      </c>
      <c r="HH443" s="144">
        <v>4</v>
      </c>
      <c r="HI443" s="144">
        <v>4</v>
      </c>
      <c r="HJ443" s="144">
        <v>4</v>
      </c>
      <c r="HK443" s="144">
        <v>4</v>
      </c>
      <c r="HL443" s="144">
        <v>4</v>
      </c>
      <c r="HM443" s="144">
        <v>3</v>
      </c>
      <c r="HN443" s="144">
        <v>4</v>
      </c>
      <c r="HO443" s="144">
        <v>4</v>
      </c>
      <c r="HP443" s="144">
        <v>4</v>
      </c>
      <c r="HQ443" s="144">
        <v>4</v>
      </c>
      <c r="HR443" s="144">
        <v>5</v>
      </c>
      <c r="HS443" s="144">
        <v>6</v>
      </c>
      <c r="HT443" s="144">
        <v>6</v>
      </c>
      <c r="HU443" s="144">
        <v>5</v>
      </c>
      <c r="HV443" s="144">
        <v>5</v>
      </c>
      <c r="HW443" s="144">
        <v>5</v>
      </c>
      <c r="HX443" s="144">
        <v>6</v>
      </c>
      <c r="HY443" s="144">
        <v>6</v>
      </c>
      <c r="HZ443" s="144">
        <v>6</v>
      </c>
      <c r="IA443" s="144">
        <v>6</v>
      </c>
      <c r="IB443" s="144">
        <v>7</v>
      </c>
      <c r="IC443" s="144">
        <v>7</v>
      </c>
      <c r="ID443" s="144">
        <v>7</v>
      </c>
      <c r="IE443" s="144">
        <v>7</v>
      </c>
      <c r="IF443" s="144">
        <v>6</v>
      </c>
      <c r="IG443" s="144">
        <v>6</v>
      </c>
      <c r="IH443" s="144">
        <v>6</v>
      </c>
      <c r="II443" s="144">
        <v>6</v>
      </c>
      <c r="IJ443" s="144">
        <v>6</v>
      </c>
      <c r="IK443" s="144">
        <v>6</v>
      </c>
      <c r="IL443" s="144">
        <v>6</v>
      </c>
      <c r="IM443" s="144">
        <v>6</v>
      </c>
      <c r="IN443" s="341">
        <f t="shared" si="352"/>
        <v>5.5</v>
      </c>
      <c r="IO443" s="144">
        <v>5</v>
      </c>
      <c r="IP443" s="144">
        <v>4</v>
      </c>
      <c r="IQ443" s="144">
        <v>4</v>
      </c>
      <c r="IR443" s="144">
        <v>4</v>
      </c>
      <c r="IS443" s="144">
        <v>4</v>
      </c>
      <c r="IT443" s="144">
        <v>4</v>
      </c>
      <c r="IU443" s="144">
        <v>4</v>
      </c>
      <c r="IV443" s="144">
        <v>3</v>
      </c>
      <c r="IW443" s="144">
        <v>3</v>
      </c>
      <c r="IX443" s="144">
        <v>3</v>
      </c>
      <c r="IY443" s="144">
        <v>3</v>
      </c>
      <c r="IZ443" s="144">
        <v>3</v>
      </c>
      <c r="JA443" s="144">
        <v>3</v>
      </c>
      <c r="JB443" s="144">
        <v>4</v>
      </c>
      <c r="JC443" s="343">
        <f t="shared" si="353"/>
        <v>4</v>
      </c>
      <c r="JD443" s="144">
        <v>4</v>
      </c>
      <c r="JE443" s="144">
        <v>5</v>
      </c>
      <c r="JF443" s="362">
        <f t="shared" si="354"/>
        <v>5</v>
      </c>
      <c r="JG443" s="144">
        <v>5</v>
      </c>
      <c r="JH443" s="144">
        <v>5</v>
      </c>
      <c r="JI443" s="144">
        <v>6</v>
      </c>
      <c r="JJ443" s="144">
        <v>6</v>
      </c>
      <c r="JK443" s="144">
        <v>6</v>
      </c>
      <c r="JL443" s="144">
        <v>6</v>
      </c>
      <c r="JM443" s="144">
        <v>5</v>
      </c>
      <c r="JN443" s="341">
        <f t="shared" si="355"/>
        <v>5</v>
      </c>
      <c r="JO443" s="144">
        <v>5</v>
      </c>
      <c r="JP443" s="144">
        <v>4</v>
      </c>
      <c r="JQ443" s="144">
        <v>4</v>
      </c>
      <c r="JR443" s="144">
        <v>4</v>
      </c>
      <c r="JS443" s="144">
        <v>3</v>
      </c>
      <c r="JT443" s="144">
        <v>3</v>
      </c>
      <c r="JU443" s="144">
        <v>2</v>
      </c>
      <c r="JV443" s="341">
        <f t="shared" si="356"/>
        <v>2</v>
      </c>
      <c r="JW443" s="144">
        <v>2</v>
      </c>
      <c r="JX443" s="144">
        <v>3</v>
      </c>
      <c r="JY443" s="144">
        <v>4</v>
      </c>
      <c r="JZ443" s="144">
        <v>4</v>
      </c>
      <c r="KA443" s="144">
        <v>4</v>
      </c>
      <c r="KB443" s="144">
        <v>5</v>
      </c>
      <c r="KC443" s="144">
        <v>5</v>
      </c>
      <c r="KD443" s="144">
        <v>5</v>
      </c>
      <c r="KE443" s="144">
        <v>5</v>
      </c>
      <c r="KF443" s="144">
        <v>5</v>
      </c>
      <c r="KG443" s="144">
        <v>6</v>
      </c>
      <c r="KH443" s="144">
        <v>5</v>
      </c>
      <c r="KI443" s="144">
        <v>5</v>
      </c>
      <c r="KJ443" s="144">
        <v>5</v>
      </c>
      <c r="KK443" s="144">
        <v>6</v>
      </c>
      <c r="KL443" s="144">
        <v>6</v>
      </c>
      <c r="KM443" s="144">
        <v>5</v>
      </c>
      <c r="KN443" s="144">
        <v>6</v>
      </c>
      <c r="KO443" s="144">
        <v>7</v>
      </c>
      <c r="KP443" s="144">
        <v>7</v>
      </c>
      <c r="KQ443" s="144">
        <v>7</v>
      </c>
      <c r="KR443" s="144">
        <v>7</v>
      </c>
      <c r="KS443" s="144">
        <v>7</v>
      </c>
      <c r="KT443" s="144">
        <v>8</v>
      </c>
      <c r="KU443" s="144">
        <v>8</v>
      </c>
      <c r="KV443" s="144">
        <v>8</v>
      </c>
      <c r="KW443" s="144">
        <v>8</v>
      </c>
      <c r="KX443" s="144">
        <v>8</v>
      </c>
      <c r="KY443" s="144">
        <v>8</v>
      </c>
      <c r="KZ443" s="144">
        <v>10</v>
      </c>
      <c r="LA443" s="144">
        <v>10</v>
      </c>
      <c r="LB443" s="144">
        <v>9</v>
      </c>
      <c r="LC443" s="144">
        <v>7</v>
      </c>
      <c r="LD443" s="144">
        <v>9</v>
      </c>
      <c r="LE443" s="144">
        <v>7</v>
      </c>
      <c r="LF443" s="144">
        <v>7</v>
      </c>
      <c r="LG443" s="144">
        <v>7</v>
      </c>
      <c r="LH443" s="144">
        <v>5</v>
      </c>
      <c r="LI443" s="144">
        <v>6</v>
      </c>
      <c r="LJ443" s="144">
        <v>5</v>
      </c>
      <c r="LK443" s="144">
        <v>4</v>
      </c>
      <c r="LL443" s="144">
        <v>5</v>
      </c>
      <c r="LM443" s="144">
        <v>5</v>
      </c>
      <c r="LN443" s="144">
        <v>5</v>
      </c>
      <c r="LO443" s="144">
        <v>6</v>
      </c>
      <c r="LP443" s="144">
        <v>6</v>
      </c>
      <c r="LQ443" s="144">
        <v>6</v>
      </c>
      <c r="LR443" s="144">
        <v>6</v>
      </c>
      <c r="LS443" s="144">
        <v>6</v>
      </c>
      <c r="LT443" s="144">
        <v>6</v>
      </c>
      <c r="LU443" s="144">
        <v>6</v>
      </c>
      <c r="LV443" s="144">
        <v>6</v>
      </c>
      <c r="LW443" s="144">
        <v>5</v>
      </c>
      <c r="LX443" s="144">
        <v>5</v>
      </c>
      <c r="LY443" s="144">
        <v>4</v>
      </c>
      <c r="LZ443" s="144">
        <v>4</v>
      </c>
      <c r="MA443" s="144">
        <v>4</v>
      </c>
      <c r="MB443" s="144">
        <v>3</v>
      </c>
      <c r="MC443" s="144">
        <v>3</v>
      </c>
      <c r="MD443" s="144">
        <v>4</v>
      </c>
      <c r="ME443" s="144">
        <v>4</v>
      </c>
      <c r="MF443" s="144">
        <v>4</v>
      </c>
      <c r="MG443" s="144">
        <v>4</v>
      </c>
      <c r="MH443" s="144">
        <v>4</v>
      </c>
      <c r="MI443" s="144">
        <v>3</v>
      </c>
      <c r="MJ443" s="144">
        <v>3</v>
      </c>
      <c r="MK443" s="144">
        <v>3</v>
      </c>
      <c r="ML443" s="144">
        <v>4</v>
      </c>
      <c r="MM443" s="144">
        <v>4</v>
      </c>
      <c r="MN443" s="144">
        <v>5</v>
      </c>
      <c r="MO443" s="144">
        <v>5</v>
      </c>
      <c r="MP443" s="144">
        <v>4</v>
      </c>
      <c r="MQ443" s="144">
        <v>4</v>
      </c>
      <c r="MR443" s="144">
        <v>4</v>
      </c>
      <c r="MS443" s="144">
        <v>3</v>
      </c>
      <c r="MT443" s="144">
        <v>3</v>
      </c>
      <c r="MU443" s="144">
        <v>4</v>
      </c>
      <c r="MV443" s="144">
        <v>4</v>
      </c>
      <c r="MW443" s="144">
        <v>4</v>
      </c>
      <c r="MX443" s="144">
        <v>4</v>
      </c>
      <c r="MY443" s="144">
        <v>4</v>
      </c>
      <c r="MZ443" s="144">
        <v>4</v>
      </c>
      <c r="NA443" s="144">
        <v>4</v>
      </c>
      <c r="NB443" s="144">
        <v>4</v>
      </c>
      <c r="NC443" s="144">
        <v>4</v>
      </c>
      <c r="ND443" s="144">
        <v>4</v>
      </c>
      <c r="NE443" s="144">
        <v>4</v>
      </c>
      <c r="NF443" s="144">
        <v>5</v>
      </c>
      <c r="NG443" s="144">
        <v>5</v>
      </c>
      <c r="NH443" s="144">
        <v>5</v>
      </c>
      <c r="NI443" s="144">
        <v>4</v>
      </c>
      <c r="NJ443" s="144">
        <v>4</v>
      </c>
      <c r="NK443" s="144">
        <v>3</v>
      </c>
      <c r="NL443" s="144">
        <v>3</v>
      </c>
      <c r="NM443" s="144">
        <v>3</v>
      </c>
      <c r="NN443" s="144">
        <v>3</v>
      </c>
      <c r="NO443" s="144">
        <v>3</v>
      </c>
      <c r="NP443" s="144">
        <v>3</v>
      </c>
      <c r="NQ443" s="144">
        <v>3</v>
      </c>
      <c r="NR443" s="144">
        <v>3</v>
      </c>
      <c r="NS443" s="144">
        <v>3</v>
      </c>
      <c r="NT443" s="144">
        <v>3</v>
      </c>
      <c r="NU443" s="144">
        <v>3</v>
      </c>
      <c r="NV443" s="144">
        <v>3</v>
      </c>
      <c r="NW443" s="144">
        <v>3</v>
      </c>
      <c r="NX443" s="144">
        <v>4</v>
      </c>
      <c r="NY443" s="144">
        <v>3</v>
      </c>
      <c r="NZ443" s="144">
        <v>3</v>
      </c>
      <c r="OA443" s="144">
        <v>3</v>
      </c>
      <c r="OB443" s="144">
        <v>2</v>
      </c>
      <c r="OC443" s="144">
        <v>4</v>
      </c>
      <c r="OD443" s="144">
        <v>4</v>
      </c>
      <c r="OE443" s="144">
        <v>5</v>
      </c>
      <c r="OF443" s="144">
        <v>5</v>
      </c>
      <c r="OG443" s="144">
        <v>5</v>
      </c>
      <c r="OH443" s="144">
        <v>5</v>
      </c>
      <c r="OI443" s="144">
        <v>5</v>
      </c>
      <c r="OJ443" s="144">
        <v>5</v>
      </c>
      <c r="OK443" s="144">
        <v>5</v>
      </c>
      <c r="OL443" s="144">
        <v>5</v>
      </c>
      <c r="OM443" s="144">
        <v>5</v>
      </c>
      <c r="ON443" s="144">
        <v>6</v>
      </c>
      <c r="OO443" s="144">
        <v>6</v>
      </c>
      <c r="OP443" s="144">
        <v>5</v>
      </c>
      <c r="OQ443" s="144">
        <v>5</v>
      </c>
      <c r="OR443" s="144">
        <v>5</v>
      </c>
      <c r="OS443" s="144">
        <v>5</v>
      </c>
      <c r="OT443" s="144">
        <v>4</v>
      </c>
      <c r="OU443" s="144">
        <v>4</v>
      </c>
      <c r="OV443" s="144">
        <v>4</v>
      </c>
      <c r="OW443" s="144">
        <v>4</v>
      </c>
      <c r="OX443" s="473">
        <v>4</v>
      </c>
      <c r="OY443" s="473">
        <v>3</v>
      </c>
      <c r="OZ443" s="473">
        <v>3</v>
      </c>
      <c r="PA443" s="144">
        <v>5</v>
      </c>
      <c r="PB443" s="144">
        <v>5</v>
      </c>
      <c r="PC443" s="144">
        <v>5</v>
      </c>
      <c r="PD443" s="144">
        <v>5</v>
      </c>
    </row>
    <row r="444" spans="1:436" s="144" customFormat="1" x14ac:dyDescent="0.2">
      <c r="A444" s="55"/>
      <c r="B444" s="318">
        <v>6</v>
      </c>
      <c r="C444" s="319">
        <f t="shared" ca="1" si="351"/>
        <v>0</v>
      </c>
      <c r="D444" s="322"/>
      <c r="E444" s="322"/>
      <c r="F444" s="322"/>
      <c r="G444" s="144">
        <v>0</v>
      </c>
      <c r="H444" s="144">
        <v>0</v>
      </c>
      <c r="I444" s="343">
        <v>0</v>
      </c>
      <c r="J444" s="144">
        <v>0</v>
      </c>
      <c r="K444" s="144">
        <v>0</v>
      </c>
      <c r="L444" s="144">
        <v>0</v>
      </c>
      <c r="M444" s="144">
        <v>0</v>
      </c>
      <c r="N444" s="144">
        <v>0</v>
      </c>
      <c r="O444" s="144">
        <v>0</v>
      </c>
      <c r="P444" s="144">
        <v>0</v>
      </c>
      <c r="Q444" s="144">
        <v>0</v>
      </c>
      <c r="R444" s="144">
        <v>0</v>
      </c>
      <c r="S444" s="144">
        <v>0</v>
      </c>
      <c r="T444" s="144">
        <v>0</v>
      </c>
      <c r="U444" s="144">
        <v>0</v>
      </c>
      <c r="V444" s="144">
        <v>0</v>
      </c>
      <c r="W444" s="144">
        <v>0</v>
      </c>
      <c r="X444" s="144">
        <v>0</v>
      </c>
      <c r="Y444" s="144">
        <v>0</v>
      </c>
      <c r="Z444" s="144">
        <v>0</v>
      </c>
      <c r="AA444" s="144">
        <v>0</v>
      </c>
      <c r="AB444" s="144">
        <v>0</v>
      </c>
      <c r="AC444" s="144">
        <v>0</v>
      </c>
      <c r="AD444" s="144">
        <v>0</v>
      </c>
      <c r="AE444" s="144">
        <v>0</v>
      </c>
      <c r="AF444" s="144">
        <v>0</v>
      </c>
      <c r="AG444" s="144">
        <v>0</v>
      </c>
      <c r="AH444" s="144">
        <v>0</v>
      </c>
      <c r="AI444" s="144">
        <v>0</v>
      </c>
      <c r="AJ444" s="144">
        <v>0</v>
      </c>
      <c r="AK444" s="144">
        <v>0</v>
      </c>
      <c r="AL444" s="144">
        <v>0</v>
      </c>
      <c r="AM444" s="144">
        <v>0</v>
      </c>
      <c r="AN444" s="144">
        <v>0</v>
      </c>
      <c r="AO444" s="144">
        <v>0</v>
      </c>
      <c r="AP444" s="363">
        <v>0</v>
      </c>
      <c r="AQ444" s="144">
        <v>0</v>
      </c>
      <c r="AR444" s="144">
        <v>0</v>
      </c>
      <c r="AS444" s="144">
        <v>0</v>
      </c>
      <c r="AT444" s="144">
        <v>0</v>
      </c>
      <c r="AU444" s="144">
        <v>0</v>
      </c>
      <c r="AV444" s="144">
        <v>0</v>
      </c>
      <c r="AW444" s="144">
        <v>0</v>
      </c>
      <c r="AX444" s="144">
        <v>0</v>
      </c>
      <c r="AY444" s="144">
        <v>0</v>
      </c>
      <c r="AZ444" s="144">
        <v>0</v>
      </c>
      <c r="BA444" s="144">
        <v>0</v>
      </c>
      <c r="BB444" s="144">
        <v>0</v>
      </c>
      <c r="BC444" s="144">
        <v>0</v>
      </c>
      <c r="BD444" s="144">
        <v>0</v>
      </c>
      <c r="BE444" s="144">
        <v>0</v>
      </c>
      <c r="BF444" s="144">
        <v>0</v>
      </c>
      <c r="BG444" s="144">
        <v>0</v>
      </c>
      <c r="BH444" s="144">
        <v>0</v>
      </c>
      <c r="BI444" s="144">
        <v>0</v>
      </c>
      <c r="BJ444" s="144">
        <v>0</v>
      </c>
      <c r="BK444" s="144">
        <v>0</v>
      </c>
      <c r="BL444" s="144">
        <v>0</v>
      </c>
      <c r="BM444" s="144">
        <v>0</v>
      </c>
      <c r="BN444" s="144">
        <v>0</v>
      </c>
      <c r="BO444" s="144">
        <v>0</v>
      </c>
      <c r="BP444" s="144">
        <v>0</v>
      </c>
      <c r="BQ444" s="144">
        <v>0</v>
      </c>
      <c r="BR444" s="144">
        <v>0</v>
      </c>
      <c r="BS444" s="371">
        <v>0</v>
      </c>
      <c r="BT444" s="144">
        <v>0</v>
      </c>
      <c r="BU444" s="144">
        <v>0</v>
      </c>
      <c r="BV444" s="144">
        <v>0</v>
      </c>
      <c r="BW444" s="144">
        <v>0</v>
      </c>
      <c r="BX444" s="144">
        <v>0</v>
      </c>
      <c r="BY444" s="144">
        <v>0</v>
      </c>
      <c r="BZ444" s="144">
        <v>0</v>
      </c>
      <c r="CA444" s="379">
        <v>0</v>
      </c>
      <c r="CB444" s="144">
        <v>0</v>
      </c>
      <c r="CC444" s="329">
        <v>0</v>
      </c>
      <c r="CD444" s="329">
        <v>0</v>
      </c>
      <c r="CE444" s="329">
        <v>0</v>
      </c>
      <c r="CF444" s="329">
        <v>1</v>
      </c>
      <c r="CG444" s="144">
        <v>2</v>
      </c>
      <c r="CH444" s="144">
        <v>2</v>
      </c>
      <c r="CI444" s="329">
        <v>2</v>
      </c>
      <c r="CJ444" s="144">
        <v>2</v>
      </c>
      <c r="CK444" s="144">
        <v>2</v>
      </c>
      <c r="CL444" s="144">
        <v>2</v>
      </c>
      <c r="CM444" s="144">
        <v>2</v>
      </c>
      <c r="CN444" s="144">
        <v>2</v>
      </c>
      <c r="CO444" s="144">
        <v>2</v>
      </c>
      <c r="CP444" s="144">
        <v>3</v>
      </c>
      <c r="CQ444" s="144">
        <v>3</v>
      </c>
      <c r="CR444" s="144">
        <v>3</v>
      </c>
      <c r="CS444" s="144">
        <v>3</v>
      </c>
      <c r="CT444" s="144">
        <v>3</v>
      </c>
      <c r="CU444" s="144">
        <v>3</v>
      </c>
      <c r="CV444" s="144">
        <v>3</v>
      </c>
      <c r="CW444" s="144">
        <v>3</v>
      </c>
      <c r="CX444" s="144">
        <v>3</v>
      </c>
      <c r="CY444" s="144">
        <v>3</v>
      </c>
      <c r="CZ444" s="144">
        <v>3</v>
      </c>
      <c r="DA444" s="144">
        <v>3</v>
      </c>
      <c r="DB444" s="144">
        <v>3</v>
      </c>
      <c r="DC444" s="144">
        <v>3</v>
      </c>
      <c r="DD444" s="144">
        <v>3</v>
      </c>
      <c r="DE444" s="144">
        <v>3</v>
      </c>
      <c r="DF444" s="144">
        <v>3</v>
      </c>
      <c r="DG444" s="144">
        <v>3</v>
      </c>
      <c r="DH444" s="144">
        <v>3</v>
      </c>
      <c r="DI444" s="144">
        <v>3</v>
      </c>
      <c r="DJ444" s="144">
        <v>3</v>
      </c>
      <c r="DK444" s="144">
        <v>2</v>
      </c>
      <c r="DL444" s="144">
        <v>2</v>
      </c>
      <c r="DM444" s="144">
        <v>2</v>
      </c>
      <c r="DN444" s="144">
        <v>2</v>
      </c>
      <c r="DO444" s="144">
        <v>2</v>
      </c>
      <c r="DP444" s="144">
        <v>2</v>
      </c>
      <c r="DQ444" s="144">
        <v>2</v>
      </c>
      <c r="DR444" s="329">
        <v>3</v>
      </c>
      <c r="DS444" s="144">
        <v>3</v>
      </c>
      <c r="DT444" s="329">
        <v>2</v>
      </c>
      <c r="DU444" s="329">
        <v>3</v>
      </c>
      <c r="DV444" s="329">
        <v>3</v>
      </c>
      <c r="DW444" s="329">
        <v>3</v>
      </c>
      <c r="DX444" s="329">
        <v>3</v>
      </c>
      <c r="DY444" s="329">
        <v>3</v>
      </c>
      <c r="DZ444" s="329">
        <v>3</v>
      </c>
      <c r="EA444" s="329">
        <v>3</v>
      </c>
      <c r="EB444" s="329">
        <v>4</v>
      </c>
      <c r="EC444" s="329">
        <v>4</v>
      </c>
      <c r="ED444" s="329">
        <v>4</v>
      </c>
      <c r="EE444" s="329">
        <v>3</v>
      </c>
      <c r="EF444" s="329">
        <v>2</v>
      </c>
      <c r="EG444" s="329">
        <v>2</v>
      </c>
      <c r="EH444" s="329">
        <v>2</v>
      </c>
      <c r="EI444" s="329">
        <v>2</v>
      </c>
      <c r="EJ444" s="329">
        <v>2</v>
      </c>
      <c r="EK444" s="329">
        <v>2</v>
      </c>
      <c r="EL444" s="329">
        <v>2</v>
      </c>
      <c r="EM444" s="329">
        <v>2</v>
      </c>
      <c r="EN444" s="329">
        <v>3</v>
      </c>
      <c r="EO444" s="144">
        <v>3</v>
      </c>
      <c r="EP444" s="329">
        <v>2</v>
      </c>
      <c r="EQ444" s="329">
        <v>2</v>
      </c>
      <c r="ER444" s="329">
        <v>2</v>
      </c>
      <c r="ES444" s="329">
        <v>3</v>
      </c>
      <c r="ET444" s="329">
        <v>3</v>
      </c>
      <c r="EU444" s="329">
        <v>3</v>
      </c>
      <c r="EV444" s="329">
        <v>3</v>
      </c>
      <c r="EW444" s="329">
        <v>3</v>
      </c>
      <c r="EX444" s="329">
        <v>3</v>
      </c>
      <c r="EY444" s="329">
        <v>3</v>
      </c>
      <c r="EZ444" s="329">
        <v>3</v>
      </c>
      <c r="FA444" s="329">
        <v>3</v>
      </c>
      <c r="FB444" s="329">
        <v>3</v>
      </c>
      <c r="FC444" s="329">
        <v>3</v>
      </c>
      <c r="FD444" s="329">
        <v>3</v>
      </c>
      <c r="FE444" s="329">
        <v>3</v>
      </c>
      <c r="FF444" s="329">
        <v>3</v>
      </c>
      <c r="FG444" s="329">
        <v>3</v>
      </c>
      <c r="FH444" s="329">
        <v>3</v>
      </c>
      <c r="FI444" s="329">
        <v>3</v>
      </c>
      <c r="FJ444" s="329">
        <v>3</v>
      </c>
      <c r="FK444" s="144">
        <v>2</v>
      </c>
      <c r="FL444" s="329">
        <v>2</v>
      </c>
      <c r="FM444" s="329">
        <v>2</v>
      </c>
      <c r="FN444" s="144">
        <v>2</v>
      </c>
      <c r="FO444" s="144">
        <v>2</v>
      </c>
      <c r="FP444" s="144">
        <v>2</v>
      </c>
      <c r="FQ444" s="329">
        <v>2</v>
      </c>
      <c r="FR444" s="144">
        <v>2</v>
      </c>
      <c r="FS444" s="329">
        <v>2</v>
      </c>
      <c r="FT444" s="144">
        <v>2</v>
      </c>
      <c r="FU444" s="329">
        <v>2</v>
      </c>
      <c r="FV444" s="329">
        <v>2</v>
      </c>
      <c r="FW444" s="329">
        <v>2</v>
      </c>
      <c r="FX444" s="329">
        <v>3</v>
      </c>
      <c r="FY444" s="329">
        <v>3</v>
      </c>
      <c r="FZ444" s="329">
        <v>3</v>
      </c>
      <c r="GA444" s="329">
        <v>4</v>
      </c>
      <c r="GB444" s="329">
        <v>4</v>
      </c>
      <c r="GC444" s="329">
        <v>4</v>
      </c>
      <c r="GD444" s="329">
        <v>4</v>
      </c>
      <c r="GE444" s="329">
        <v>4</v>
      </c>
      <c r="GF444" s="329">
        <v>4</v>
      </c>
      <c r="GG444" s="329">
        <v>4</v>
      </c>
      <c r="GH444" s="329">
        <v>3</v>
      </c>
      <c r="GI444" s="329">
        <v>3</v>
      </c>
      <c r="GJ444" s="329">
        <v>3</v>
      </c>
      <c r="GK444" s="329">
        <v>3</v>
      </c>
      <c r="GL444" s="329">
        <v>3</v>
      </c>
      <c r="GM444" s="329">
        <v>3</v>
      </c>
      <c r="GN444" s="329">
        <v>3</v>
      </c>
      <c r="GO444" s="329">
        <v>3</v>
      </c>
      <c r="GP444" s="144">
        <v>3</v>
      </c>
      <c r="GQ444" s="329">
        <v>3</v>
      </c>
      <c r="GR444" s="329">
        <v>3</v>
      </c>
      <c r="GS444" s="329">
        <v>3</v>
      </c>
      <c r="GT444" s="329">
        <v>3</v>
      </c>
      <c r="GU444" s="329">
        <v>3</v>
      </c>
      <c r="GV444" s="144">
        <v>3</v>
      </c>
      <c r="GW444" s="144">
        <v>3</v>
      </c>
      <c r="GX444" s="144">
        <v>3</v>
      </c>
      <c r="GY444" s="144">
        <v>3</v>
      </c>
      <c r="GZ444" s="144">
        <v>3</v>
      </c>
      <c r="HA444" s="144">
        <v>3</v>
      </c>
      <c r="HB444" s="144">
        <v>3</v>
      </c>
      <c r="HC444" s="144">
        <v>3</v>
      </c>
      <c r="HD444" s="144">
        <v>3</v>
      </c>
      <c r="HE444" s="144">
        <v>3</v>
      </c>
      <c r="HF444" s="144">
        <v>3</v>
      </c>
      <c r="HG444" s="144">
        <v>3</v>
      </c>
      <c r="HH444" s="144">
        <v>3</v>
      </c>
      <c r="HI444" s="144">
        <v>4</v>
      </c>
      <c r="HJ444" s="144">
        <v>5</v>
      </c>
      <c r="HK444" s="144">
        <v>5</v>
      </c>
      <c r="HL444" s="144">
        <v>5</v>
      </c>
      <c r="HM444" s="144">
        <v>5</v>
      </c>
      <c r="HN444" s="144">
        <v>5</v>
      </c>
      <c r="HO444" s="144">
        <v>5</v>
      </c>
      <c r="HP444" s="144">
        <v>5</v>
      </c>
      <c r="HQ444" s="144">
        <v>5</v>
      </c>
      <c r="HR444" s="144">
        <v>4</v>
      </c>
      <c r="HS444" s="144">
        <v>4</v>
      </c>
      <c r="HT444" s="144">
        <v>4</v>
      </c>
      <c r="HU444" s="144">
        <v>4</v>
      </c>
      <c r="HV444" s="144">
        <v>4</v>
      </c>
      <c r="HW444" s="144">
        <v>4</v>
      </c>
      <c r="HX444" s="144">
        <v>5</v>
      </c>
      <c r="HY444" s="144">
        <v>5</v>
      </c>
      <c r="HZ444" s="144">
        <v>5</v>
      </c>
      <c r="IA444" s="144">
        <v>5</v>
      </c>
      <c r="IB444" s="144">
        <v>5</v>
      </c>
      <c r="IC444" s="144">
        <v>5</v>
      </c>
      <c r="ID444" s="144">
        <v>5</v>
      </c>
      <c r="IE444" s="144">
        <v>4</v>
      </c>
      <c r="IF444" s="144">
        <v>4</v>
      </c>
      <c r="IG444" s="144">
        <v>4</v>
      </c>
      <c r="IH444" s="144">
        <v>4</v>
      </c>
      <c r="II444" s="144">
        <v>4</v>
      </c>
      <c r="IJ444" s="144">
        <v>4</v>
      </c>
      <c r="IK444" s="144">
        <v>4</v>
      </c>
      <c r="IL444" s="144">
        <v>4</v>
      </c>
      <c r="IM444" s="144">
        <v>5</v>
      </c>
      <c r="IN444" s="341">
        <f t="shared" si="352"/>
        <v>5</v>
      </c>
      <c r="IO444" s="144">
        <v>5</v>
      </c>
      <c r="IP444" s="144">
        <v>5</v>
      </c>
      <c r="IQ444" s="144">
        <v>5</v>
      </c>
      <c r="IR444" s="144">
        <v>5</v>
      </c>
      <c r="IS444" s="144">
        <v>5</v>
      </c>
      <c r="IT444" s="144">
        <v>5</v>
      </c>
      <c r="IU444" s="144">
        <v>4</v>
      </c>
      <c r="IV444" s="144">
        <v>4</v>
      </c>
      <c r="IW444" s="144">
        <v>3</v>
      </c>
      <c r="IX444" s="144">
        <v>3</v>
      </c>
      <c r="IY444" s="144">
        <v>3</v>
      </c>
      <c r="IZ444" s="144">
        <v>3</v>
      </c>
      <c r="JA444" s="144">
        <v>3</v>
      </c>
      <c r="JB444" s="144">
        <v>3</v>
      </c>
      <c r="JC444" s="343">
        <f t="shared" si="353"/>
        <v>3</v>
      </c>
      <c r="JD444" s="144">
        <v>3</v>
      </c>
      <c r="JE444" s="144">
        <v>3</v>
      </c>
      <c r="JF444" s="362">
        <f t="shared" si="354"/>
        <v>3</v>
      </c>
      <c r="JG444" s="144">
        <v>3</v>
      </c>
      <c r="JH444" s="144">
        <v>3</v>
      </c>
      <c r="JI444" s="144">
        <v>3</v>
      </c>
      <c r="JJ444" s="144">
        <v>3</v>
      </c>
      <c r="JK444" s="144">
        <v>3</v>
      </c>
      <c r="JL444" s="144">
        <v>3</v>
      </c>
      <c r="JM444" s="144">
        <v>3</v>
      </c>
      <c r="JN444" s="341">
        <f t="shared" si="355"/>
        <v>3</v>
      </c>
      <c r="JO444" s="144">
        <v>3</v>
      </c>
      <c r="JP444" s="144">
        <v>3</v>
      </c>
      <c r="JQ444" s="144">
        <v>3</v>
      </c>
      <c r="JR444" s="144">
        <v>3</v>
      </c>
      <c r="JS444" s="144">
        <v>3</v>
      </c>
      <c r="JT444" s="144">
        <v>3</v>
      </c>
      <c r="JU444" s="144">
        <v>3</v>
      </c>
      <c r="JV444" s="341">
        <f t="shared" si="356"/>
        <v>3</v>
      </c>
      <c r="JW444" s="144">
        <v>3</v>
      </c>
      <c r="JX444" s="144">
        <v>4</v>
      </c>
      <c r="JY444" s="144">
        <v>4</v>
      </c>
      <c r="JZ444" s="144">
        <v>3</v>
      </c>
      <c r="KA444" s="144">
        <v>3</v>
      </c>
      <c r="KB444" s="144">
        <v>2</v>
      </c>
      <c r="KC444" s="144">
        <v>2</v>
      </c>
      <c r="KD444" s="144">
        <v>1</v>
      </c>
      <c r="KE444" s="144">
        <v>1</v>
      </c>
      <c r="KF444" s="144">
        <v>2</v>
      </c>
      <c r="KG444" s="144">
        <v>2</v>
      </c>
      <c r="KH444" s="144">
        <v>2</v>
      </c>
      <c r="KI444" s="144">
        <v>1</v>
      </c>
      <c r="KJ444" s="144">
        <v>1</v>
      </c>
      <c r="KK444" s="144">
        <v>1</v>
      </c>
      <c r="KL444" s="144">
        <v>1</v>
      </c>
      <c r="KM444" s="144">
        <v>1</v>
      </c>
      <c r="KN444" s="144">
        <v>0</v>
      </c>
      <c r="KO444" s="144">
        <v>0</v>
      </c>
      <c r="KP444" s="144">
        <v>0</v>
      </c>
      <c r="KQ444" s="144">
        <v>0</v>
      </c>
      <c r="KR444" s="144">
        <v>0</v>
      </c>
      <c r="KS444" s="144">
        <v>0</v>
      </c>
      <c r="KT444" s="144">
        <v>0</v>
      </c>
      <c r="KU444" s="144">
        <v>0</v>
      </c>
      <c r="KV444" s="144">
        <v>0</v>
      </c>
      <c r="KW444" s="144">
        <v>0</v>
      </c>
      <c r="KX444" s="144">
        <v>0</v>
      </c>
      <c r="KY444" s="144">
        <v>0</v>
      </c>
      <c r="KZ444" s="144">
        <v>4</v>
      </c>
      <c r="LA444" s="144">
        <v>4</v>
      </c>
      <c r="LB444" s="144">
        <v>4</v>
      </c>
      <c r="LC444" s="144">
        <v>4</v>
      </c>
      <c r="LD444" s="144">
        <v>4</v>
      </c>
      <c r="LE444" s="144">
        <v>4</v>
      </c>
      <c r="LF444" s="144">
        <v>3</v>
      </c>
      <c r="LG444" s="144">
        <v>3</v>
      </c>
      <c r="LH444" s="144">
        <v>3</v>
      </c>
      <c r="LI444" s="144">
        <v>3</v>
      </c>
      <c r="LJ444" s="144">
        <v>2</v>
      </c>
      <c r="LK444" s="144">
        <v>3</v>
      </c>
      <c r="LL444" s="144">
        <v>3</v>
      </c>
      <c r="LM444" s="144">
        <v>3</v>
      </c>
      <c r="LN444" s="144">
        <v>3</v>
      </c>
      <c r="LO444" s="144">
        <v>3</v>
      </c>
      <c r="LP444" s="144">
        <v>3</v>
      </c>
      <c r="LQ444" s="144">
        <v>3</v>
      </c>
      <c r="LR444" s="144">
        <v>3</v>
      </c>
      <c r="LS444" s="144">
        <v>3</v>
      </c>
      <c r="LT444" s="144">
        <v>3</v>
      </c>
      <c r="LU444" s="144">
        <v>3</v>
      </c>
      <c r="LV444" s="144">
        <v>3</v>
      </c>
      <c r="LW444" s="144">
        <v>3</v>
      </c>
      <c r="LX444" s="144">
        <v>3</v>
      </c>
      <c r="LY444" s="144">
        <v>3</v>
      </c>
      <c r="LZ444" s="144">
        <v>3</v>
      </c>
      <c r="MA444" s="144">
        <v>3</v>
      </c>
      <c r="MB444" s="144">
        <v>3</v>
      </c>
      <c r="MC444" s="144">
        <v>3</v>
      </c>
      <c r="MD444" s="144">
        <v>3</v>
      </c>
      <c r="ME444" s="144">
        <v>3</v>
      </c>
      <c r="MF444" s="144">
        <v>3</v>
      </c>
      <c r="MG444" s="144">
        <v>2</v>
      </c>
      <c r="MH444" s="144">
        <v>1</v>
      </c>
      <c r="MI444" s="144">
        <v>1</v>
      </c>
      <c r="MJ444" s="144">
        <v>2</v>
      </c>
      <c r="MK444" s="144">
        <v>2</v>
      </c>
      <c r="ML444" s="144">
        <v>2</v>
      </c>
      <c r="MM444" s="144">
        <v>1</v>
      </c>
      <c r="MN444" s="144">
        <v>1</v>
      </c>
      <c r="MO444" s="144">
        <v>1</v>
      </c>
      <c r="MP444" s="144">
        <v>2</v>
      </c>
      <c r="MQ444" s="144">
        <v>2</v>
      </c>
      <c r="MR444" s="144">
        <v>1</v>
      </c>
      <c r="MS444" s="144">
        <v>1</v>
      </c>
      <c r="MT444" s="144">
        <v>1</v>
      </c>
      <c r="MU444" s="144">
        <v>1</v>
      </c>
      <c r="MV444" s="144">
        <v>1</v>
      </c>
      <c r="MW444" s="144">
        <v>1</v>
      </c>
      <c r="MX444" s="144">
        <v>0</v>
      </c>
      <c r="MY444" s="144">
        <v>0</v>
      </c>
      <c r="MZ444" s="144">
        <v>0</v>
      </c>
      <c r="NA444" s="144">
        <v>0</v>
      </c>
      <c r="NB444" s="144">
        <v>0</v>
      </c>
      <c r="NC444" s="144">
        <v>0</v>
      </c>
      <c r="ND444" s="144">
        <v>0</v>
      </c>
      <c r="NE444" s="144">
        <v>0</v>
      </c>
      <c r="NF444" s="144">
        <v>0</v>
      </c>
      <c r="NG444" s="144">
        <v>0</v>
      </c>
      <c r="NH444" s="144">
        <v>0</v>
      </c>
      <c r="NI444" s="144">
        <v>0</v>
      </c>
      <c r="NJ444" s="144">
        <v>0</v>
      </c>
      <c r="NK444" s="144">
        <v>0</v>
      </c>
      <c r="NL444" s="144">
        <v>0</v>
      </c>
      <c r="NM444" s="144">
        <v>0</v>
      </c>
      <c r="NN444" s="144">
        <v>0</v>
      </c>
      <c r="NO444" s="144">
        <v>0</v>
      </c>
      <c r="NP444" s="144">
        <v>0</v>
      </c>
      <c r="NQ444" s="144">
        <v>0</v>
      </c>
      <c r="NR444" s="144">
        <v>0</v>
      </c>
      <c r="NS444" s="144">
        <v>0</v>
      </c>
      <c r="NT444" s="144">
        <v>0</v>
      </c>
      <c r="NU444" s="144">
        <v>0</v>
      </c>
      <c r="NV444" s="144">
        <v>0</v>
      </c>
      <c r="NW444" s="144">
        <v>0</v>
      </c>
      <c r="NX444" s="144">
        <v>0</v>
      </c>
      <c r="NY444" s="144">
        <v>0</v>
      </c>
      <c r="NZ444" s="144">
        <v>0</v>
      </c>
      <c r="OA444" s="144">
        <v>0</v>
      </c>
      <c r="OB444" s="144">
        <v>0</v>
      </c>
      <c r="OC444" s="144">
        <v>0</v>
      </c>
      <c r="OD444" s="144">
        <v>0</v>
      </c>
      <c r="OE444" s="144">
        <v>0</v>
      </c>
      <c r="OF444" s="144">
        <v>0</v>
      </c>
      <c r="OG444" s="144">
        <v>0</v>
      </c>
      <c r="OH444" s="144">
        <v>0</v>
      </c>
      <c r="OI444" s="144">
        <v>0</v>
      </c>
      <c r="OJ444" s="144">
        <v>0</v>
      </c>
      <c r="OK444" s="144">
        <v>0</v>
      </c>
      <c r="OL444" s="144">
        <v>0</v>
      </c>
      <c r="OM444" s="144">
        <v>0</v>
      </c>
      <c r="ON444" s="144">
        <v>0</v>
      </c>
      <c r="OO444" s="144">
        <v>0</v>
      </c>
      <c r="OP444" s="144">
        <v>0</v>
      </c>
      <c r="OQ444" s="144">
        <v>0</v>
      </c>
      <c r="OR444" s="144">
        <v>0</v>
      </c>
      <c r="OS444" s="471">
        <v>0</v>
      </c>
      <c r="OT444" s="471">
        <v>0</v>
      </c>
      <c r="OU444" s="144">
        <v>0</v>
      </c>
      <c r="OV444" s="144">
        <v>0</v>
      </c>
      <c r="OW444" s="144">
        <v>0</v>
      </c>
      <c r="OX444" s="473"/>
      <c r="OY444" s="473"/>
      <c r="OZ444" s="473"/>
    </row>
    <row r="445" spans="1:436" s="144" customFormat="1" x14ac:dyDescent="0.2">
      <c r="A445" s="318"/>
      <c r="B445" s="318">
        <v>7</v>
      </c>
      <c r="C445" s="319">
        <f t="shared" ca="1" si="351"/>
        <v>0</v>
      </c>
      <c r="D445" s="322"/>
      <c r="E445" s="322"/>
      <c r="F445" s="322"/>
      <c r="G445" s="144">
        <v>0</v>
      </c>
      <c r="H445" s="144">
        <v>0</v>
      </c>
      <c r="I445" s="343">
        <v>0</v>
      </c>
      <c r="J445" s="144">
        <v>0</v>
      </c>
      <c r="K445" s="144">
        <v>0</v>
      </c>
      <c r="L445" s="144">
        <v>0</v>
      </c>
      <c r="M445" s="144">
        <v>0</v>
      </c>
      <c r="N445" s="144">
        <v>0</v>
      </c>
      <c r="O445" s="144">
        <v>0</v>
      </c>
      <c r="P445" s="144">
        <v>0</v>
      </c>
      <c r="Q445" s="144">
        <v>0</v>
      </c>
      <c r="R445" s="144">
        <v>0</v>
      </c>
      <c r="S445" s="144">
        <v>0</v>
      </c>
      <c r="T445" s="144">
        <v>0</v>
      </c>
      <c r="U445" s="144">
        <v>0</v>
      </c>
      <c r="V445" s="144">
        <v>0</v>
      </c>
      <c r="W445" s="144">
        <v>0</v>
      </c>
      <c r="X445" s="144">
        <v>0</v>
      </c>
      <c r="Y445" s="144">
        <v>0</v>
      </c>
      <c r="Z445" s="144">
        <v>0</v>
      </c>
      <c r="AA445" s="144">
        <v>0</v>
      </c>
      <c r="AB445" s="144">
        <v>0</v>
      </c>
      <c r="AC445" s="144">
        <v>0</v>
      </c>
      <c r="AD445" s="144">
        <v>0</v>
      </c>
      <c r="AE445" s="144">
        <v>0</v>
      </c>
      <c r="AF445" s="144">
        <v>0</v>
      </c>
      <c r="AG445" s="144">
        <v>0</v>
      </c>
      <c r="AH445" s="144">
        <v>0</v>
      </c>
      <c r="AI445" s="144">
        <v>0</v>
      </c>
      <c r="AJ445" s="144">
        <v>0</v>
      </c>
      <c r="AK445" s="144">
        <v>0</v>
      </c>
      <c r="AL445" s="144">
        <v>0</v>
      </c>
      <c r="AM445" s="144">
        <v>0</v>
      </c>
      <c r="AN445" s="144">
        <v>0</v>
      </c>
      <c r="AO445" s="144">
        <v>0</v>
      </c>
      <c r="AP445" s="363">
        <v>0</v>
      </c>
      <c r="AQ445" s="144">
        <v>0</v>
      </c>
      <c r="AR445" s="144">
        <v>0</v>
      </c>
      <c r="AS445" s="144">
        <v>0</v>
      </c>
      <c r="AT445" s="144">
        <v>0</v>
      </c>
      <c r="AU445" s="144">
        <v>0</v>
      </c>
      <c r="AV445" s="144">
        <v>0</v>
      </c>
      <c r="AW445" s="144">
        <v>0</v>
      </c>
      <c r="AX445" s="144">
        <v>0</v>
      </c>
      <c r="AY445" s="144">
        <v>0</v>
      </c>
      <c r="AZ445" s="144">
        <v>0</v>
      </c>
      <c r="BA445" s="144">
        <v>0</v>
      </c>
      <c r="BB445" s="144">
        <v>0</v>
      </c>
      <c r="BC445" s="144">
        <v>0</v>
      </c>
      <c r="BD445" s="144">
        <v>0</v>
      </c>
      <c r="BE445" s="144">
        <v>0</v>
      </c>
      <c r="BF445" s="144">
        <v>0</v>
      </c>
      <c r="BG445" s="144">
        <v>0</v>
      </c>
      <c r="BH445" s="144">
        <v>0</v>
      </c>
      <c r="BI445" s="144">
        <v>0</v>
      </c>
      <c r="BJ445" s="144">
        <v>0</v>
      </c>
      <c r="BK445" s="144">
        <v>0</v>
      </c>
      <c r="BL445" s="144">
        <v>0</v>
      </c>
      <c r="BM445" s="144">
        <v>0</v>
      </c>
      <c r="BN445" s="144">
        <v>0</v>
      </c>
      <c r="BO445" s="144">
        <v>0</v>
      </c>
      <c r="BP445" s="144">
        <v>0</v>
      </c>
      <c r="BQ445" s="144">
        <v>0</v>
      </c>
      <c r="BR445" s="144">
        <v>0</v>
      </c>
      <c r="BS445" s="371">
        <v>0</v>
      </c>
      <c r="BT445" s="144">
        <v>0</v>
      </c>
      <c r="BU445" s="144">
        <v>0</v>
      </c>
      <c r="BV445" s="144">
        <v>0</v>
      </c>
      <c r="BW445" s="144">
        <v>0</v>
      </c>
      <c r="BX445" s="144">
        <v>0</v>
      </c>
      <c r="BY445" s="144">
        <v>0</v>
      </c>
      <c r="BZ445" s="144">
        <v>0</v>
      </c>
      <c r="CA445" s="379">
        <v>0</v>
      </c>
      <c r="CB445" s="144">
        <v>0</v>
      </c>
      <c r="CC445" s="329">
        <v>0</v>
      </c>
      <c r="CD445" s="329">
        <v>0</v>
      </c>
      <c r="CE445" s="329">
        <v>0</v>
      </c>
      <c r="CF445" s="329">
        <v>0</v>
      </c>
      <c r="CG445" s="144">
        <v>0</v>
      </c>
      <c r="CH445" s="144">
        <v>0</v>
      </c>
      <c r="CI445" s="329">
        <v>0</v>
      </c>
      <c r="CJ445" s="144">
        <v>0</v>
      </c>
      <c r="CK445" s="144">
        <v>0</v>
      </c>
      <c r="CL445" s="144">
        <v>0</v>
      </c>
      <c r="CM445" s="144">
        <v>0</v>
      </c>
      <c r="CN445" s="144">
        <v>0</v>
      </c>
      <c r="CO445" s="144">
        <v>0</v>
      </c>
      <c r="CP445" s="144">
        <v>0</v>
      </c>
      <c r="CQ445" s="144">
        <v>0</v>
      </c>
      <c r="CR445" s="144">
        <v>0</v>
      </c>
      <c r="CS445" s="144">
        <v>0</v>
      </c>
      <c r="CT445" s="144">
        <v>0</v>
      </c>
      <c r="CU445" s="144">
        <v>0</v>
      </c>
      <c r="CV445" s="144">
        <v>0</v>
      </c>
      <c r="CW445" s="144">
        <v>0</v>
      </c>
      <c r="CX445" s="144">
        <v>0</v>
      </c>
      <c r="CY445" s="144">
        <v>0</v>
      </c>
      <c r="CZ445" s="144">
        <v>0</v>
      </c>
      <c r="DA445" s="144">
        <v>0</v>
      </c>
      <c r="DB445" s="144">
        <v>0</v>
      </c>
      <c r="DC445" s="144">
        <v>0</v>
      </c>
      <c r="DD445" s="144">
        <v>0</v>
      </c>
      <c r="DE445" s="144">
        <v>0</v>
      </c>
      <c r="DF445" s="144">
        <v>0</v>
      </c>
      <c r="DG445" s="144">
        <v>0</v>
      </c>
      <c r="DH445" s="144">
        <v>0</v>
      </c>
      <c r="DI445" s="144">
        <v>0</v>
      </c>
      <c r="DJ445" s="144">
        <v>0</v>
      </c>
      <c r="DK445" s="144">
        <v>0</v>
      </c>
      <c r="DL445" s="144">
        <v>0</v>
      </c>
      <c r="DM445" s="144">
        <v>0</v>
      </c>
      <c r="DN445" s="144">
        <v>0</v>
      </c>
      <c r="DO445" s="144">
        <v>0</v>
      </c>
      <c r="DP445" s="144">
        <v>0</v>
      </c>
      <c r="DQ445" s="144">
        <v>0</v>
      </c>
      <c r="DR445" s="329">
        <v>0</v>
      </c>
      <c r="DS445" s="144">
        <v>0</v>
      </c>
      <c r="DT445" s="329"/>
      <c r="DU445" s="329"/>
      <c r="DV445" s="329"/>
      <c r="DW445" s="329"/>
      <c r="DX445" s="329"/>
      <c r="DY445" s="329"/>
      <c r="DZ445" s="329"/>
      <c r="EA445" s="329"/>
      <c r="EB445" s="329"/>
      <c r="EC445" s="329"/>
      <c r="ED445" s="329"/>
      <c r="EE445" s="329"/>
      <c r="EF445" s="329"/>
      <c r="EG445" s="329"/>
      <c r="EH445" s="329"/>
      <c r="EI445" s="329"/>
      <c r="EJ445" s="329"/>
      <c r="EK445" s="329"/>
      <c r="EL445" s="329"/>
      <c r="EM445" s="329"/>
      <c r="EN445" s="329"/>
      <c r="EP445" s="329"/>
      <c r="EQ445" s="329"/>
      <c r="ER445" s="329"/>
      <c r="ES445" s="329"/>
      <c r="ET445" s="329"/>
      <c r="EU445" s="329"/>
      <c r="EV445" s="329"/>
      <c r="EW445" s="329"/>
      <c r="EX445" s="329"/>
      <c r="EY445" s="329"/>
      <c r="EZ445" s="329"/>
      <c r="FA445" s="329"/>
      <c r="FB445" s="329"/>
      <c r="FC445" s="329"/>
      <c r="FD445" s="329"/>
      <c r="FE445" s="329"/>
      <c r="FF445" s="329"/>
      <c r="FG445" s="329"/>
      <c r="FH445" s="329"/>
      <c r="FI445" s="329"/>
      <c r="FJ445" s="329"/>
      <c r="FL445" s="329"/>
      <c r="FM445" s="329"/>
      <c r="FN445" s="144">
        <v>0</v>
      </c>
      <c r="FQ445" s="329">
        <v>0</v>
      </c>
      <c r="FR445" s="144">
        <v>0</v>
      </c>
      <c r="FS445" s="329">
        <v>0</v>
      </c>
      <c r="FT445" s="144">
        <v>0</v>
      </c>
      <c r="FU445" s="329">
        <v>0</v>
      </c>
      <c r="FV445" s="329">
        <v>0</v>
      </c>
      <c r="FW445" s="329">
        <v>0</v>
      </c>
      <c r="FX445" s="329">
        <v>0</v>
      </c>
      <c r="FY445" s="329">
        <v>0</v>
      </c>
      <c r="FZ445" s="329">
        <v>0</v>
      </c>
      <c r="GA445" s="329">
        <v>0</v>
      </c>
      <c r="GB445" s="329">
        <v>0</v>
      </c>
      <c r="GC445" s="329">
        <v>0</v>
      </c>
      <c r="GD445" s="329">
        <v>0</v>
      </c>
      <c r="GE445" s="329">
        <v>0</v>
      </c>
      <c r="GF445" s="329">
        <v>0</v>
      </c>
      <c r="GG445" s="329">
        <v>0</v>
      </c>
      <c r="GH445" s="329">
        <v>0</v>
      </c>
      <c r="GI445" s="329">
        <v>0</v>
      </c>
      <c r="GJ445" s="329">
        <v>0</v>
      </c>
      <c r="GK445" s="329">
        <v>0</v>
      </c>
      <c r="GL445" s="329">
        <v>0</v>
      </c>
      <c r="GM445" s="329">
        <v>0</v>
      </c>
      <c r="GN445" s="329">
        <v>0</v>
      </c>
      <c r="GO445" s="329">
        <v>0</v>
      </c>
      <c r="GP445" s="144">
        <v>0</v>
      </c>
      <c r="GQ445" s="329">
        <v>0</v>
      </c>
      <c r="GR445" s="329">
        <v>0</v>
      </c>
      <c r="GS445" s="329">
        <v>0</v>
      </c>
      <c r="GT445" s="329">
        <v>0</v>
      </c>
      <c r="GU445" s="329">
        <v>0</v>
      </c>
      <c r="GV445" s="144">
        <v>0</v>
      </c>
      <c r="GW445" s="144">
        <v>0</v>
      </c>
      <c r="GX445" s="144">
        <v>0</v>
      </c>
      <c r="GY445" s="144">
        <v>0</v>
      </c>
      <c r="GZ445" s="144">
        <v>0</v>
      </c>
      <c r="HA445" s="144">
        <v>0</v>
      </c>
      <c r="HB445" s="144">
        <v>0</v>
      </c>
      <c r="HC445" s="144">
        <v>0</v>
      </c>
      <c r="HD445" s="144">
        <v>0</v>
      </c>
      <c r="HE445" s="144">
        <v>0</v>
      </c>
      <c r="HF445" s="144">
        <v>0</v>
      </c>
      <c r="HG445" s="144">
        <v>0</v>
      </c>
      <c r="HH445" s="144">
        <v>0</v>
      </c>
      <c r="HI445" s="144">
        <v>0</v>
      </c>
      <c r="HJ445" s="144">
        <v>0</v>
      </c>
      <c r="HK445" s="144">
        <v>0</v>
      </c>
      <c r="HL445" s="144">
        <v>0</v>
      </c>
      <c r="HM445" s="144">
        <v>0</v>
      </c>
      <c r="HN445" s="144">
        <v>0</v>
      </c>
      <c r="HO445" s="144">
        <v>0</v>
      </c>
      <c r="HP445" s="144">
        <v>0</v>
      </c>
      <c r="HQ445" s="144">
        <v>0</v>
      </c>
      <c r="HR445" s="144">
        <v>0</v>
      </c>
      <c r="HS445" s="144">
        <v>0</v>
      </c>
      <c r="HT445" s="144">
        <v>0</v>
      </c>
      <c r="HU445" s="144">
        <v>0</v>
      </c>
      <c r="HV445" s="144">
        <v>0</v>
      </c>
      <c r="HW445" s="144">
        <v>0</v>
      </c>
      <c r="HX445" s="144">
        <v>0</v>
      </c>
      <c r="HY445" s="144">
        <v>0</v>
      </c>
      <c r="HZ445" s="144">
        <v>0</v>
      </c>
      <c r="IA445" s="144">
        <v>0</v>
      </c>
      <c r="IB445" s="144">
        <v>0</v>
      </c>
      <c r="IC445" s="144">
        <v>0</v>
      </c>
      <c r="ID445" s="144">
        <v>0</v>
      </c>
      <c r="IE445" s="144">
        <v>0</v>
      </c>
      <c r="IF445" s="144">
        <v>0</v>
      </c>
      <c r="IG445" s="144">
        <v>0</v>
      </c>
      <c r="IH445" s="144">
        <v>0</v>
      </c>
      <c r="II445" s="144">
        <v>0</v>
      </c>
      <c r="IJ445" s="144">
        <v>0</v>
      </c>
      <c r="IK445" s="144">
        <v>0</v>
      </c>
      <c r="IL445" s="144">
        <v>0</v>
      </c>
      <c r="IM445" s="144">
        <v>0</v>
      </c>
      <c r="IN445" s="341">
        <f t="shared" si="352"/>
        <v>0</v>
      </c>
      <c r="IO445" s="144">
        <v>0</v>
      </c>
      <c r="IP445" s="144">
        <v>0</v>
      </c>
      <c r="IQ445" s="144">
        <v>0</v>
      </c>
      <c r="IR445" s="144">
        <v>0</v>
      </c>
      <c r="IS445" s="144">
        <v>0</v>
      </c>
      <c r="IT445" s="144">
        <v>0</v>
      </c>
      <c r="IU445" s="144">
        <v>0</v>
      </c>
      <c r="IV445" s="144">
        <v>0</v>
      </c>
      <c r="IW445" s="144">
        <v>0</v>
      </c>
      <c r="IX445" s="144">
        <v>0</v>
      </c>
      <c r="IY445" s="144">
        <v>0</v>
      </c>
      <c r="IZ445" s="144">
        <v>0</v>
      </c>
      <c r="JA445" s="144">
        <v>0</v>
      </c>
      <c r="JB445" s="144">
        <v>0</v>
      </c>
      <c r="JC445" s="343">
        <f t="shared" si="353"/>
        <v>0</v>
      </c>
      <c r="JD445" s="144">
        <v>0</v>
      </c>
      <c r="JE445" s="144">
        <v>0</v>
      </c>
      <c r="JF445" s="362">
        <f t="shared" si="354"/>
        <v>0</v>
      </c>
      <c r="JG445" s="144">
        <v>0</v>
      </c>
      <c r="JH445" s="144">
        <v>0</v>
      </c>
      <c r="JI445" s="144">
        <v>0</v>
      </c>
      <c r="JJ445" s="144">
        <v>0</v>
      </c>
      <c r="JK445" s="144">
        <v>0</v>
      </c>
      <c r="JL445" s="144">
        <v>0</v>
      </c>
      <c r="JM445" s="144">
        <v>0</v>
      </c>
      <c r="JN445" s="341">
        <f t="shared" si="355"/>
        <v>0</v>
      </c>
      <c r="JO445" s="144">
        <v>0</v>
      </c>
      <c r="JP445" s="144">
        <v>0</v>
      </c>
      <c r="JQ445" s="144">
        <v>0</v>
      </c>
      <c r="JR445" s="144">
        <v>0</v>
      </c>
      <c r="JS445" s="144">
        <v>0</v>
      </c>
      <c r="JT445" s="144">
        <v>0</v>
      </c>
      <c r="JU445" s="144">
        <v>0</v>
      </c>
      <c r="JV445" s="341">
        <f t="shared" si="356"/>
        <v>0</v>
      </c>
      <c r="JW445" s="144">
        <v>0</v>
      </c>
      <c r="JX445" s="144">
        <v>0</v>
      </c>
      <c r="JY445" s="144">
        <v>0</v>
      </c>
      <c r="JZ445" s="144">
        <v>0</v>
      </c>
      <c r="KA445" s="144">
        <v>0</v>
      </c>
      <c r="KB445" s="144">
        <v>0</v>
      </c>
      <c r="KC445" s="144">
        <v>0</v>
      </c>
      <c r="KD445" s="144">
        <v>0</v>
      </c>
      <c r="KE445" s="144">
        <v>0</v>
      </c>
      <c r="KF445" s="144">
        <v>0</v>
      </c>
      <c r="KG445" s="144">
        <v>0</v>
      </c>
      <c r="KH445" s="144">
        <v>0</v>
      </c>
      <c r="KI445" s="144">
        <v>0</v>
      </c>
      <c r="KJ445" s="144">
        <v>0</v>
      </c>
      <c r="KK445" s="144">
        <v>0</v>
      </c>
      <c r="KL445" s="144">
        <v>0</v>
      </c>
      <c r="KM445" s="144">
        <v>0</v>
      </c>
      <c r="KN445" s="144">
        <v>0</v>
      </c>
      <c r="KO445" s="144">
        <v>0</v>
      </c>
      <c r="KP445" s="144">
        <v>0</v>
      </c>
      <c r="KQ445" s="144">
        <v>0</v>
      </c>
      <c r="KR445" s="144">
        <v>0</v>
      </c>
      <c r="KS445" s="144">
        <v>0</v>
      </c>
      <c r="KT445" s="144">
        <v>0</v>
      </c>
      <c r="KU445" s="144">
        <v>0</v>
      </c>
      <c r="KV445" s="144">
        <v>0</v>
      </c>
      <c r="KW445" s="144">
        <v>0</v>
      </c>
      <c r="KX445" s="144">
        <v>0</v>
      </c>
      <c r="KY445" s="144">
        <v>0</v>
      </c>
      <c r="KZ445" s="379">
        <v>0</v>
      </c>
      <c r="LA445" s="379">
        <v>0</v>
      </c>
      <c r="LB445" s="379">
        <v>0</v>
      </c>
      <c r="LC445" s="379">
        <v>0</v>
      </c>
      <c r="LD445" s="379">
        <v>0</v>
      </c>
      <c r="LE445" s="379">
        <v>0</v>
      </c>
      <c r="LF445" s="379">
        <v>0</v>
      </c>
      <c r="LG445" s="379">
        <v>0</v>
      </c>
      <c r="LH445" s="379">
        <v>0</v>
      </c>
      <c r="LI445" s="379">
        <v>0</v>
      </c>
      <c r="LJ445" s="144">
        <v>0</v>
      </c>
      <c r="LK445" s="144">
        <v>0</v>
      </c>
      <c r="LL445" s="144">
        <v>0</v>
      </c>
      <c r="LM445" s="144">
        <v>0</v>
      </c>
      <c r="LN445" s="144">
        <v>0</v>
      </c>
      <c r="LO445" s="144">
        <v>0</v>
      </c>
      <c r="LP445" s="144">
        <v>0</v>
      </c>
      <c r="LQ445" s="144">
        <v>0</v>
      </c>
      <c r="LR445" s="144">
        <v>0</v>
      </c>
      <c r="LS445" s="144">
        <v>0</v>
      </c>
      <c r="LT445" s="144">
        <v>0</v>
      </c>
      <c r="LU445" s="144">
        <v>0</v>
      </c>
      <c r="LV445" s="144">
        <v>0</v>
      </c>
      <c r="LW445" s="144">
        <v>0</v>
      </c>
      <c r="LX445" s="144">
        <v>0</v>
      </c>
      <c r="LY445" s="144">
        <v>0</v>
      </c>
      <c r="LZ445" s="144">
        <v>0</v>
      </c>
      <c r="MA445" s="144">
        <v>0</v>
      </c>
      <c r="MB445" s="144">
        <v>0</v>
      </c>
      <c r="MC445" s="144">
        <v>0</v>
      </c>
      <c r="MD445" s="144">
        <v>0</v>
      </c>
      <c r="ME445" s="144">
        <v>0</v>
      </c>
      <c r="MF445" s="144">
        <v>0</v>
      </c>
      <c r="MG445" s="144">
        <v>0</v>
      </c>
      <c r="MH445" s="144">
        <v>0</v>
      </c>
      <c r="MI445" s="144">
        <v>0</v>
      </c>
      <c r="MJ445" s="144">
        <v>0</v>
      </c>
      <c r="MK445" s="144">
        <v>0</v>
      </c>
      <c r="ML445" s="144">
        <v>0</v>
      </c>
      <c r="MM445" s="144">
        <v>0</v>
      </c>
      <c r="MN445" s="144">
        <v>0</v>
      </c>
      <c r="MO445" s="144">
        <v>0</v>
      </c>
      <c r="MP445" s="144">
        <v>0</v>
      </c>
      <c r="MQ445" s="144">
        <v>0</v>
      </c>
      <c r="MR445" s="144">
        <v>0</v>
      </c>
      <c r="MS445" s="144">
        <v>0</v>
      </c>
      <c r="MT445" s="144">
        <v>0</v>
      </c>
      <c r="MU445" s="144">
        <v>0</v>
      </c>
      <c r="MV445" s="144">
        <v>0</v>
      </c>
      <c r="MW445" s="144">
        <v>0</v>
      </c>
      <c r="MX445" s="144">
        <v>0</v>
      </c>
      <c r="MY445" s="144">
        <v>0</v>
      </c>
      <c r="MZ445" s="144">
        <v>0</v>
      </c>
      <c r="NA445" s="144">
        <v>0</v>
      </c>
      <c r="NB445" s="144">
        <v>0</v>
      </c>
      <c r="NC445" s="144">
        <v>0</v>
      </c>
      <c r="ND445" s="144">
        <v>0</v>
      </c>
      <c r="NE445" s="144">
        <v>0</v>
      </c>
      <c r="NF445" s="144">
        <v>0</v>
      </c>
      <c r="NG445" s="144">
        <v>0</v>
      </c>
      <c r="NH445" s="144">
        <v>0</v>
      </c>
      <c r="NI445" s="144">
        <v>0</v>
      </c>
      <c r="NJ445" s="144">
        <v>0</v>
      </c>
      <c r="NK445" s="144">
        <v>0</v>
      </c>
      <c r="NL445" s="144">
        <v>0</v>
      </c>
      <c r="NM445" s="144">
        <v>0</v>
      </c>
      <c r="NN445" s="144">
        <v>0</v>
      </c>
      <c r="NO445" s="144">
        <v>0</v>
      </c>
      <c r="NP445" s="144">
        <v>0</v>
      </c>
      <c r="NQ445" s="144">
        <v>0</v>
      </c>
      <c r="NR445" s="144">
        <v>0</v>
      </c>
      <c r="NS445" s="144">
        <v>0</v>
      </c>
      <c r="NT445" s="144">
        <v>0</v>
      </c>
      <c r="NU445" s="144">
        <v>0</v>
      </c>
      <c r="NV445" s="144">
        <v>0</v>
      </c>
      <c r="NW445" s="144">
        <v>0</v>
      </c>
      <c r="NX445" s="144">
        <v>0</v>
      </c>
      <c r="NY445" s="144">
        <v>0</v>
      </c>
      <c r="NZ445" s="144">
        <v>0</v>
      </c>
      <c r="OA445" s="144">
        <v>0</v>
      </c>
      <c r="OB445" s="144">
        <v>0</v>
      </c>
      <c r="OC445" s="144">
        <v>0</v>
      </c>
      <c r="OD445" s="144">
        <v>0</v>
      </c>
      <c r="OE445" s="144">
        <v>0</v>
      </c>
      <c r="OF445" s="144">
        <v>0</v>
      </c>
      <c r="OG445" s="144">
        <v>0</v>
      </c>
      <c r="OH445" s="144">
        <v>0</v>
      </c>
      <c r="OI445" s="144">
        <v>0</v>
      </c>
      <c r="OJ445" s="144">
        <v>0</v>
      </c>
      <c r="OK445" s="144">
        <v>0</v>
      </c>
      <c r="OL445" s="144">
        <v>0</v>
      </c>
      <c r="OM445" s="144">
        <v>0</v>
      </c>
      <c r="ON445" s="144">
        <v>0</v>
      </c>
      <c r="OO445" s="144">
        <v>0</v>
      </c>
      <c r="OP445" s="144">
        <v>0</v>
      </c>
      <c r="OQ445" s="144">
        <v>0</v>
      </c>
      <c r="OR445" s="144">
        <v>0</v>
      </c>
      <c r="OS445" s="471">
        <v>0</v>
      </c>
      <c r="OT445" s="471">
        <v>0</v>
      </c>
      <c r="OU445" s="144">
        <v>0</v>
      </c>
      <c r="OV445" s="144">
        <v>0</v>
      </c>
      <c r="OW445" s="144">
        <v>0</v>
      </c>
      <c r="OX445" s="473"/>
      <c r="OY445" s="473"/>
      <c r="OZ445" s="473"/>
    </row>
    <row r="446" spans="1:436" s="144" customFormat="1" x14ac:dyDescent="0.2">
      <c r="A446" s="55"/>
      <c r="B446" s="318">
        <v>8</v>
      </c>
      <c r="C446" s="319">
        <f t="shared" ca="1" si="351"/>
        <v>0</v>
      </c>
      <c r="D446" s="322"/>
      <c r="E446" s="322"/>
      <c r="F446" s="322"/>
      <c r="G446" s="144">
        <v>0</v>
      </c>
      <c r="H446" s="144">
        <v>0</v>
      </c>
      <c r="I446" s="343">
        <v>0</v>
      </c>
      <c r="J446" s="144">
        <v>0</v>
      </c>
      <c r="K446" s="144">
        <v>0</v>
      </c>
      <c r="L446" s="144">
        <v>0</v>
      </c>
      <c r="M446" s="144">
        <v>0</v>
      </c>
      <c r="N446" s="144">
        <v>0</v>
      </c>
      <c r="O446" s="144">
        <v>0</v>
      </c>
      <c r="P446" s="144">
        <v>0</v>
      </c>
      <c r="Q446" s="144">
        <v>0</v>
      </c>
      <c r="R446" s="144">
        <v>0</v>
      </c>
      <c r="S446" s="144">
        <v>0</v>
      </c>
      <c r="T446" s="144">
        <v>0</v>
      </c>
      <c r="U446" s="144">
        <v>0</v>
      </c>
      <c r="V446" s="144">
        <v>0</v>
      </c>
      <c r="W446" s="144">
        <v>0</v>
      </c>
      <c r="X446" s="144">
        <v>0</v>
      </c>
      <c r="Y446" s="144">
        <v>0</v>
      </c>
      <c r="Z446" s="144">
        <v>0</v>
      </c>
      <c r="AA446" s="144">
        <v>0</v>
      </c>
      <c r="AB446" s="144">
        <v>0</v>
      </c>
      <c r="AC446" s="144">
        <v>0</v>
      </c>
      <c r="AD446" s="144">
        <v>0</v>
      </c>
      <c r="AE446" s="144">
        <v>0</v>
      </c>
      <c r="AF446" s="144">
        <v>0</v>
      </c>
      <c r="AG446" s="144">
        <v>0</v>
      </c>
      <c r="AH446" s="144">
        <v>0</v>
      </c>
      <c r="AI446" s="144">
        <v>0</v>
      </c>
      <c r="AJ446" s="144">
        <v>0</v>
      </c>
      <c r="AK446" s="144">
        <v>0</v>
      </c>
      <c r="AL446" s="144">
        <v>0</v>
      </c>
      <c r="AM446" s="144">
        <v>0</v>
      </c>
      <c r="AN446" s="144">
        <v>0</v>
      </c>
      <c r="AO446" s="144">
        <v>0</v>
      </c>
      <c r="AP446" s="363">
        <v>0.5</v>
      </c>
      <c r="AQ446" s="144">
        <v>1</v>
      </c>
      <c r="AR446" s="144">
        <v>0</v>
      </c>
      <c r="AS446" s="144">
        <v>0</v>
      </c>
      <c r="AT446" s="144">
        <v>0</v>
      </c>
      <c r="AU446" s="144">
        <v>0</v>
      </c>
      <c r="AV446" s="144">
        <v>0</v>
      </c>
      <c r="AW446" s="144">
        <v>0</v>
      </c>
      <c r="AX446" s="144">
        <v>0</v>
      </c>
      <c r="AY446" s="144">
        <v>0</v>
      </c>
      <c r="AZ446" s="144">
        <v>0</v>
      </c>
      <c r="BA446" s="144">
        <v>0</v>
      </c>
      <c r="BB446" s="144">
        <v>0</v>
      </c>
      <c r="BC446" s="144">
        <v>0</v>
      </c>
      <c r="BD446" s="144">
        <v>0</v>
      </c>
      <c r="BE446" s="144">
        <v>0</v>
      </c>
      <c r="BF446" s="144">
        <v>0</v>
      </c>
      <c r="BG446" s="144">
        <v>0</v>
      </c>
      <c r="BH446" s="144">
        <v>0</v>
      </c>
      <c r="BI446" s="144">
        <v>0</v>
      </c>
      <c r="BJ446" s="144">
        <v>0</v>
      </c>
      <c r="BK446" s="144">
        <v>0</v>
      </c>
      <c r="BL446" s="144">
        <v>0</v>
      </c>
      <c r="BM446" s="144">
        <v>0</v>
      </c>
      <c r="BN446" s="144">
        <v>0</v>
      </c>
      <c r="BO446" s="144">
        <v>0</v>
      </c>
      <c r="BP446" s="144">
        <v>0</v>
      </c>
      <c r="BQ446" s="144">
        <v>0</v>
      </c>
      <c r="BR446" s="144">
        <v>0</v>
      </c>
      <c r="BS446" s="371">
        <v>0</v>
      </c>
      <c r="BT446" s="144">
        <v>0</v>
      </c>
      <c r="BU446" s="144">
        <v>1</v>
      </c>
      <c r="BV446" s="144">
        <v>2</v>
      </c>
      <c r="BW446" s="144">
        <v>0</v>
      </c>
      <c r="BX446" s="144">
        <v>0</v>
      </c>
      <c r="BY446" s="144">
        <v>0</v>
      </c>
      <c r="BZ446" s="144">
        <v>0</v>
      </c>
      <c r="CA446" s="379">
        <v>0</v>
      </c>
      <c r="CB446" s="144">
        <v>1</v>
      </c>
      <c r="CC446" s="329">
        <v>0</v>
      </c>
      <c r="CD446" s="329">
        <v>0</v>
      </c>
      <c r="CE446" s="329">
        <v>0</v>
      </c>
      <c r="CF446" s="329">
        <v>0</v>
      </c>
      <c r="CG446" s="144">
        <v>0</v>
      </c>
      <c r="CH446" s="144">
        <v>0</v>
      </c>
      <c r="CI446" s="329">
        <v>1</v>
      </c>
      <c r="CJ446" s="144">
        <v>3</v>
      </c>
      <c r="CK446" s="144">
        <v>2</v>
      </c>
      <c r="CL446" s="144">
        <v>2</v>
      </c>
      <c r="CM446" s="144">
        <v>2</v>
      </c>
      <c r="CN446" s="144">
        <v>1</v>
      </c>
      <c r="CO446" s="144">
        <v>1</v>
      </c>
      <c r="CP446" s="144">
        <v>0</v>
      </c>
      <c r="CQ446" s="144">
        <v>0</v>
      </c>
      <c r="CR446" s="144">
        <v>0</v>
      </c>
      <c r="CS446" s="144">
        <v>0</v>
      </c>
      <c r="CT446" s="144">
        <v>0</v>
      </c>
      <c r="CU446" s="144">
        <v>1</v>
      </c>
      <c r="CV446" s="144">
        <v>0</v>
      </c>
      <c r="CW446" s="144">
        <v>0</v>
      </c>
      <c r="CX446" s="144">
        <v>0</v>
      </c>
      <c r="CY446" s="144">
        <v>0</v>
      </c>
      <c r="CZ446" s="144">
        <v>0</v>
      </c>
      <c r="DA446" s="144">
        <v>0</v>
      </c>
      <c r="DB446" s="144">
        <v>1</v>
      </c>
      <c r="DC446" s="144">
        <v>0</v>
      </c>
      <c r="DD446" s="144">
        <v>0</v>
      </c>
      <c r="DE446" s="144">
        <v>0</v>
      </c>
      <c r="DF446" s="144">
        <v>0</v>
      </c>
      <c r="DG446" s="144">
        <v>0</v>
      </c>
      <c r="DH446" s="144">
        <v>0</v>
      </c>
      <c r="DI446" s="144">
        <v>0</v>
      </c>
      <c r="DJ446" s="144">
        <v>0</v>
      </c>
      <c r="DK446" s="144">
        <v>0</v>
      </c>
      <c r="DL446" s="144">
        <v>0</v>
      </c>
      <c r="DM446" s="144">
        <v>0</v>
      </c>
      <c r="DN446" s="144">
        <v>0</v>
      </c>
      <c r="DO446" s="144">
        <v>0</v>
      </c>
      <c r="DP446" s="144">
        <v>0</v>
      </c>
      <c r="DQ446" s="144">
        <v>0</v>
      </c>
      <c r="DR446" s="329">
        <v>0</v>
      </c>
      <c r="DS446" s="144">
        <v>1</v>
      </c>
      <c r="DT446" s="329">
        <v>1</v>
      </c>
      <c r="DU446" s="329"/>
      <c r="DV446" s="329"/>
      <c r="DW446" s="329"/>
      <c r="DX446" s="329"/>
      <c r="DY446" s="329"/>
      <c r="DZ446" s="329">
        <v>1</v>
      </c>
      <c r="EA446" s="329">
        <v>1</v>
      </c>
      <c r="EB446" s="329">
        <v>1</v>
      </c>
      <c r="EC446" s="329">
        <v>1</v>
      </c>
      <c r="ED446" s="329">
        <v>2</v>
      </c>
      <c r="EE446" s="329">
        <v>2</v>
      </c>
      <c r="EF446" s="329">
        <v>3</v>
      </c>
      <c r="EG446" s="329">
        <v>1</v>
      </c>
      <c r="EH446" s="329">
        <v>2</v>
      </c>
      <c r="EI446" s="329">
        <v>2</v>
      </c>
      <c r="EJ446" s="329">
        <v>1</v>
      </c>
      <c r="EK446" s="329"/>
      <c r="EL446" s="329"/>
      <c r="EM446" s="329"/>
      <c r="EN446" s="329">
        <v>1</v>
      </c>
      <c r="EO446" s="144">
        <v>2</v>
      </c>
      <c r="EP446" s="329">
        <v>2</v>
      </c>
      <c r="EQ446" s="329">
        <v>2</v>
      </c>
      <c r="ER446" s="329">
        <v>1</v>
      </c>
      <c r="ES446" s="329">
        <v>1</v>
      </c>
      <c r="ET446" s="329">
        <v>2</v>
      </c>
      <c r="EU446" s="329">
        <v>2</v>
      </c>
      <c r="EV446" s="329">
        <v>2</v>
      </c>
      <c r="EW446" s="329">
        <v>2</v>
      </c>
      <c r="EX446" s="329">
        <v>2</v>
      </c>
      <c r="EY446" s="329">
        <v>3</v>
      </c>
      <c r="EZ446" s="329">
        <v>3</v>
      </c>
      <c r="FA446" s="329">
        <v>2</v>
      </c>
      <c r="FB446" s="329">
        <v>2</v>
      </c>
      <c r="FC446" s="329">
        <v>2</v>
      </c>
      <c r="FD446" s="329">
        <v>2</v>
      </c>
      <c r="FE446" s="329">
        <v>2</v>
      </c>
      <c r="FF446" s="329">
        <v>2</v>
      </c>
      <c r="FG446" s="329">
        <v>1</v>
      </c>
      <c r="FH446" s="329">
        <v>1</v>
      </c>
      <c r="FI446" s="329">
        <v>1</v>
      </c>
      <c r="FJ446" s="329">
        <v>1</v>
      </c>
      <c r="FK446" s="144">
        <v>1</v>
      </c>
      <c r="FL446" s="329">
        <v>1</v>
      </c>
      <c r="FM446" s="329"/>
      <c r="FN446" s="144">
        <v>0</v>
      </c>
      <c r="FQ446" s="329">
        <v>0</v>
      </c>
      <c r="FR446" s="144">
        <v>1</v>
      </c>
      <c r="FS446" s="329">
        <v>1</v>
      </c>
      <c r="FT446" s="144">
        <v>1</v>
      </c>
      <c r="FU446" s="329">
        <v>1</v>
      </c>
      <c r="FV446" s="329">
        <v>0</v>
      </c>
      <c r="FW446" s="329">
        <v>0</v>
      </c>
      <c r="FX446" s="329">
        <v>1</v>
      </c>
      <c r="FY446" s="329">
        <v>1</v>
      </c>
      <c r="FZ446" s="329">
        <v>1</v>
      </c>
      <c r="GA446" s="329">
        <v>2</v>
      </c>
      <c r="GB446" s="329">
        <v>2</v>
      </c>
      <c r="GC446" s="329">
        <v>2</v>
      </c>
      <c r="GD446" s="329">
        <v>1</v>
      </c>
      <c r="GE446" s="329">
        <v>1</v>
      </c>
      <c r="GF446" s="329">
        <v>1</v>
      </c>
      <c r="GG446" s="329">
        <v>1</v>
      </c>
      <c r="GH446" s="329">
        <v>1</v>
      </c>
      <c r="GI446" s="329">
        <v>1</v>
      </c>
      <c r="GJ446" s="329">
        <v>1</v>
      </c>
      <c r="GK446" s="329">
        <v>1</v>
      </c>
      <c r="GL446" s="329">
        <v>1</v>
      </c>
      <c r="GM446" s="329">
        <v>1</v>
      </c>
      <c r="GN446" s="329">
        <v>1</v>
      </c>
      <c r="GO446" s="329">
        <v>0</v>
      </c>
      <c r="GP446" s="144">
        <v>1</v>
      </c>
      <c r="GQ446" s="329">
        <v>1</v>
      </c>
      <c r="GR446" s="329">
        <v>1</v>
      </c>
      <c r="GS446" s="329">
        <v>1</v>
      </c>
      <c r="GT446" s="329">
        <v>0</v>
      </c>
      <c r="GU446" s="329">
        <v>0</v>
      </c>
      <c r="GV446" s="144">
        <v>0</v>
      </c>
      <c r="GW446" s="144">
        <v>1</v>
      </c>
      <c r="GX446" s="144">
        <v>1</v>
      </c>
      <c r="GY446" s="144">
        <v>1</v>
      </c>
      <c r="GZ446" s="144">
        <v>0</v>
      </c>
      <c r="HA446" s="144">
        <v>0</v>
      </c>
      <c r="HB446" s="144">
        <v>2</v>
      </c>
      <c r="HC446" s="144">
        <v>1</v>
      </c>
      <c r="HD446" s="144">
        <v>1</v>
      </c>
      <c r="HE446" s="144">
        <v>1</v>
      </c>
      <c r="HF446" s="144">
        <v>1</v>
      </c>
      <c r="HG446" s="144">
        <v>1</v>
      </c>
      <c r="HH446" s="144">
        <v>1</v>
      </c>
      <c r="HI446" s="144">
        <v>2</v>
      </c>
      <c r="HJ446" s="144">
        <v>2</v>
      </c>
      <c r="HK446" s="144">
        <v>2</v>
      </c>
      <c r="HL446" s="144">
        <v>1</v>
      </c>
      <c r="HM446" s="144">
        <v>2</v>
      </c>
      <c r="HN446" s="144">
        <v>2</v>
      </c>
      <c r="HO446" s="144">
        <v>3</v>
      </c>
      <c r="HP446" s="144">
        <v>4</v>
      </c>
      <c r="HQ446" s="144">
        <v>4</v>
      </c>
      <c r="HR446" s="144">
        <v>4</v>
      </c>
      <c r="HS446" s="144">
        <v>4</v>
      </c>
      <c r="HT446" s="144">
        <v>3</v>
      </c>
      <c r="HU446" s="144">
        <v>4</v>
      </c>
      <c r="HV446" s="144">
        <v>4</v>
      </c>
      <c r="HW446" s="144">
        <v>3</v>
      </c>
      <c r="HX446" s="144">
        <v>3</v>
      </c>
      <c r="HY446" s="144">
        <v>3</v>
      </c>
      <c r="HZ446" s="144">
        <v>3</v>
      </c>
      <c r="IA446" s="144">
        <v>3</v>
      </c>
      <c r="IB446" s="144">
        <v>3</v>
      </c>
      <c r="IC446" s="144">
        <v>3</v>
      </c>
      <c r="ID446" s="144">
        <v>2</v>
      </c>
      <c r="IE446" s="144">
        <v>2</v>
      </c>
      <c r="IF446" s="144">
        <v>2</v>
      </c>
      <c r="IG446" s="144">
        <v>3</v>
      </c>
      <c r="IH446" s="144">
        <v>3</v>
      </c>
      <c r="II446" s="144">
        <v>3</v>
      </c>
      <c r="IJ446" s="144">
        <v>3</v>
      </c>
      <c r="IK446" s="144">
        <v>2</v>
      </c>
      <c r="IL446" s="144">
        <v>2</v>
      </c>
      <c r="IM446" s="144">
        <v>2</v>
      </c>
      <c r="IN446" s="341">
        <f t="shared" si="352"/>
        <v>2</v>
      </c>
      <c r="IO446" s="144">
        <v>2</v>
      </c>
      <c r="IP446" s="144">
        <v>1</v>
      </c>
      <c r="IQ446" s="144">
        <v>0</v>
      </c>
      <c r="IR446" s="144">
        <v>0</v>
      </c>
      <c r="IS446" s="144">
        <v>0</v>
      </c>
      <c r="IT446" s="144">
        <v>0</v>
      </c>
      <c r="IU446" s="144">
        <v>0</v>
      </c>
      <c r="IV446" s="144">
        <v>1</v>
      </c>
      <c r="IW446" s="144">
        <v>1</v>
      </c>
      <c r="IX446" s="144">
        <v>1</v>
      </c>
      <c r="IY446" s="144">
        <v>1</v>
      </c>
      <c r="IZ446" s="144">
        <v>1</v>
      </c>
      <c r="JA446" s="144">
        <v>0</v>
      </c>
      <c r="JB446" s="144">
        <v>0</v>
      </c>
      <c r="JC446" s="343">
        <f t="shared" si="353"/>
        <v>0</v>
      </c>
      <c r="JD446" s="144">
        <v>0</v>
      </c>
      <c r="JE446" s="144">
        <v>2</v>
      </c>
      <c r="JF446" s="362">
        <f t="shared" si="354"/>
        <v>2.5</v>
      </c>
      <c r="JG446" s="144">
        <v>3</v>
      </c>
      <c r="JH446" s="144">
        <v>3</v>
      </c>
      <c r="JI446" s="144">
        <v>4</v>
      </c>
      <c r="JJ446" s="144">
        <v>4</v>
      </c>
      <c r="JK446" s="144">
        <v>3</v>
      </c>
      <c r="JL446" s="144">
        <v>2</v>
      </c>
      <c r="JM446" s="144">
        <v>4</v>
      </c>
      <c r="JN446" s="341">
        <f t="shared" si="355"/>
        <v>4.5</v>
      </c>
      <c r="JO446" s="144">
        <v>5</v>
      </c>
      <c r="JP446" s="144">
        <v>4</v>
      </c>
      <c r="JQ446" s="144">
        <v>4</v>
      </c>
      <c r="JR446" s="144">
        <v>5</v>
      </c>
      <c r="JS446" s="144">
        <v>7</v>
      </c>
      <c r="JT446" s="144">
        <v>6</v>
      </c>
      <c r="JU446" s="144">
        <v>6</v>
      </c>
      <c r="JV446" s="341">
        <f t="shared" si="356"/>
        <v>6.5</v>
      </c>
      <c r="JW446" s="144">
        <v>7</v>
      </c>
      <c r="JX446" s="144">
        <v>9</v>
      </c>
      <c r="JY446" s="144">
        <v>9</v>
      </c>
      <c r="JZ446" s="144">
        <v>10</v>
      </c>
      <c r="KA446" s="144">
        <v>8</v>
      </c>
      <c r="KB446" s="144">
        <v>7</v>
      </c>
      <c r="KC446" s="144">
        <v>7</v>
      </c>
      <c r="KD446" s="144">
        <v>3</v>
      </c>
      <c r="KE446" s="144">
        <v>5</v>
      </c>
      <c r="KF446" s="144">
        <v>5</v>
      </c>
      <c r="KG446" s="144">
        <v>5</v>
      </c>
      <c r="KH446" s="144">
        <v>4</v>
      </c>
      <c r="KI446" s="144">
        <v>3</v>
      </c>
      <c r="KJ446" s="144">
        <v>5</v>
      </c>
      <c r="KK446" s="144">
        <v>5</v>
      </c>
      <c r="KL446" s="144">
        <v>5</v>
      </c>
      <c r="KM446" s="144">
        <v>4</v>
      </c>
      <c r="KN446" s="144">
        <v>4</v>
      </c>
      <c r="KO446" s="144">
        <v>3</v>
      </c>
      <c r="KP446" s="144">
        <v>2</v>
      </c>
      <c r="KQ446" s="144">
        <v>2</v>
      </c>
      <c r="KR446" s="144">
        <v>2</v>
      </c>
      <c r="KS446" s="144">
        <v>1</v>
      </c>
      <c r="KT446" s="144">
        <v>2</v>
      </c>
      <c r="KU446" s="144">
        <v>3</v>
      </c>
      <c r="KV446" s="144">
        <v>2</v>
      </c>
      <c r="KW446" s="144">
        <v>2</v>
      </c>
      <c r="KX446" s="144">
        <v>3</v>
      </c>
      <c r="KY446" s="144">
        <v>3</v>
      </c>
      <c r="KZ446" s="144">
        <v>2</v>
      </c>
      <c r="LA446" s="144">
        <v>2</v>
      </c>
      <c r="LB446" s="144">
        <v>3</v>
      </c>
      <c r="LC446" s="144">
        <v>4</v>
      </c>
      <c r="LD446" s="144">
        <v>4</v>
      </c>
      <c r="LE446" s="144">
        <v>4</v>
      </c>
      <c r="LF446" s="144">
        <v>4</v>
      </c>
      <c r="LG446" s="144">
        <v>4</v>
      </c>
      <c r="LH446" s="144">
        <v>4</v>
      </c>
      <c r="LI446" s="144">
        <v>6</v>
      </c>
      <c r="LJ446" s="144">
        <v>3</v>
      </c>
      <c r="LK446" s="144">
        <v>3</v>
      </c>
      <c r="LL446" s="144">
        <v>6</v>
      </c>
      <c r="LM446" s="144">
        <v>6</v>
      </c>
      <c r="LN446" s="144">
        <v>6</v>
      </c>
      <c r="LO446" s="144">
        <v>5</v>
      </c>
      <c r="LP446" s="144">
        <v>5</v>
      </c>
      <c r="LQ446" s="144">
        <v>4</v>
      </c>
      <c r="LR446" s="144">
        <v>4</v>
      </c>
      <c r="LS446" s="144">
        <v>4</v>
      </c>
      <c r="LT446" s="144">
        <v>4</v>
      </c>
      <c r="LU446" s="144">
        <v>3</v>
      </c>
      <c r="LV446" s="144">
        <v>3</v>
      </c>
      <c r="LW446" s="144">
        <v>4</v>
      </c>
      <c r="LX446" s="144">
        <v>4</v>
      </c>
      <c r="LY446" s="144">
        <v>4</v>
      </c>
      <c r="LZ446" s="144">
        <v>4</v>
      </c>
      <c r="MA446" s="144">
        <v>4</v>
      </c>
      <c r="MB446" s="144">
        <v>3</v>
      </c>
      <c r="MC446" s="144">
        <v>3</v>
      </c>
      <c r="MD446" s="144">
        <v>3</v>
      </c>
      <c r="ME446" s="144">
        <v>2</v>
      </c>
      <c r="MF446" s="144">
        <v>4</v>
      </c>
      <c r="MG446" s="144">
        <v>5</v>
      </c>
      <c r="MH446" s="144">
        <v>5</v>
      </c>
      <c r="MI446" s="144">
        <v>4</v>
      </c>
      <c r="MJ446" s="144">
        <v>2</v>
      </c>
      <c r="MK446" s="144">
        <v>4</v>
      </c>
      <c r="ML446" s="144">
        <v>3</v>
      </c>
      <c r="MM446" s="144">
        <v>2</v>
      </c>
      <c r="MN446" s="144">
        <v>2</v>
      </c>
      <c r="MO446" s="144">
        <v>2</v>
      </c>
      <c r="MP446" s="144">
        <v>1</v>
      </c>
      <c r="MQ446" s="144">
        <v>1</v>
      </c>
      <c r="MR446" s="144">
        <v>0</v>
      </c>
      <c r="MS446" s="144">
        <v>0</v>
      </c>
      <c r="MT446" s="144">
        <v>0</v>
      </c>
      <c r="MU446" s="144">
        <v>0</v>
      </c>
      <c r="MV446" s="144">
        <v>0</v>
      </c>
      <c r="MW446" s="144">
        <v>0</v>
      </c>
      <c r="MX446" s="144">
        <v>0</v>
      </c>
      <c r="MY446" s="144">
        <v>1</v>
      </c>
      <c r="MZ446" s="144">
        <v>2</v>
      </c>
      <c r="NA446" s="144">
        <v>1</v>
      </c>
      <c r="NB446" s="144">
        <v>3</v>
      </c>
      <c r="NC446" s="144">
        <v>3</v>
      </c>
      <c r="ND446" s="144">
        <v>3</v>
      </c>
      <c r="NE446" s="144">
        <v>4</v>
      </c>
      <c r="NF446" s="144">
        <v>3</v>
      </c>
      <c r="NG446" s="144">
        <v>3</v>
      </c>
      <c r="NH446" s="144">
        <v>1</v>
      </c>
      <c r="NI446" s="144">
        <v>1</v>
      </c>
      <c r="NJ446" s="144">
        <v>2</v>
      </c>
      <c r="NK446" s="144">
        <v>2</v>
      </c>
      <c r="NL446" s="144">
        <v>3</v>
      </c>
      <c r="NM446" s="144">
        <v>3</v>
      </c>
      <c r="NN446" s="144">
        <v>2</v>
      </c>
      <c r="NO446" s="144">
        <v>2</v>
      </c>
      <c r="NP446" s="144">
        <v>1</v>
      </c>
      <c r="NQ446" s="144">
        <v>1</v>
      </c>
      <c r="NR446" s="144">
        <v>2</v>
      </c>
      <c r="NS446" s="144">
        <v>2</v>
      </c>
      <c r="NT446" s="144">
        <v>0</v>
      </c>
      <c r="NU446" s="144">
        <v>0</v>
      </c>
      <c r="NV446" s="144">
        <v>0</v>
      </c>
      <c r="NW446" s="144">
        <v>0</v>
      </c>
      <c r="NX446" s="144">
        <v>1</v>
      </c>
      <c r="NY446" s="144">
        <v>0</v>
      </c>
      <c r="NZ446" s="144">
        <v>0</v>
      </c>
      <c r="OA446" s="144">
        <v>1</v>
      </c>
      <c r="OB446" s="144">
        <v>0</v>
      </c>
      <c r="OC446" s="144">
        <v>0</v>
      </c>
      <c r="OD446" s="144">
        <v>0</v>
      </c>
      <c r="OE446" s="144">
        <v>0</v>
      </c>
      <c r="OF446" s="144">
        <v>0</v>
      </c>
      <c r="OG446" s="144">
        <v>0</v>
      </c>
      <c r="OH446" s="144">
        <v>0</v>
      </c>
      <c r="OI446" s="144">
        <v>0</v>
      </c>
      <c r="OJ446" s="144">
        <v>0</v>
      </c>
      <c r="OK446" s="144">
        <v>0</v>
      </c>
      <c r="OL446" s="144">
        <v>0</v>
      </c>
      <c r="OM446" s="144">
        <v>0</v>
      </c>
      <c r="ON446" s="144">
        <v>0</v>
      </c>
      <c r="OO446" s="144">
        <v>0</v>
      </c>
      <c r="OP446" s="144">
        <v>0</v>
      </c>
      <c r="OQ446" s="144">
        <v>0</v>
      </c>
      <c r="OR446" s="144">
        <v>0</v>
      </c>
      <c r="OS446" s="471">
        <v>0</v>
      </c>
      <c r="OT446" s="471">
        <v>0</v>
      </c>
      <c r="OU446" s="144">
        <v>0</v>
      </c>
      <c r="OV446" s="144">
        <v>0</v>
      </c>
      <c r="OW446" s="144">
        <v>0</v>
      </c>
      <c r="OX446" s="473"/>
      <c r="OY446" s="473"/>
      <c r="OZ446" s="473"/>
    </row>
    <row r="447" spans="1:436" s="144" customFormat="1" x14ac:dyDescent="0.2">
      <c r="A447" s="318"/>
      <c r="B447" s="318">
        <v>9</v>
      </c>
      <c r="C447" s="319">
        <f t="shared" ca="1" si="351"/>
        <v>0</v>
      </c>
      <c r="D447" s="322"/>
      <c r="E447" s="322"/>
      <c r="F447" s="322"/>
      <c r="G447" s="144">
        <v>0</v>
      </c>
      <c r="H447" s="144">
        <v>0</v>
      </c>
      <c r="I447" s="343">
        <v>0</v>
      </c>
      <c r="J447" s="144">
        <v>0</v>
      </c>
      <c r="K447" s="144">
        <v>0</v>
      </c>
      <c r="L447" s="144">
        <v>0</v>
      </c>
      <c r="M447" s="144">
        <v>0</v>
      </c>
      <c r="N447" s="144">
        <v>0</v>
      </c>
      <c r="O447" s="144">
        <v>0</v>
      </c>
      <c r="P447" s="144">
        <v>0</v>
      </c>
      <c r="Q447" s="144">
        <v>0</v>
      </c>
      <c r="R447" s="144">
        <v>0</v>
      </c>
      <c r="S447" s="144">
        <v>0</v>
      </c>
      <c r="T447" s="144">
        <v>0</v>
      </c>
      <c r="U447" s="144">
        <v>0</v>
      </c>
      <c r="V447" s="144">
        <v>0</v>
      </c>
      <c r="W447" s="144">
        <v>0</v>
      </c>
      <c r="X447" s="144">
        <v>0</v>
      </c>
      <c r="Y447" s="144">
        <v>0</v>
      </c>
      <c r="Z447" s="144">
        <v>0</v>
      </c>
      <c r="AA447" s="144">
        <v>0</v>
      </c>
      <c r="AB447" s="144">
        <v>0</v>
      </c>
      <c r="AC447" s="144">
        <v>0</v>
      </c>
      <c r="AD447" s="144">
        <v>0</v>
      </c>
      <c r="AE447" s="144">
        <v>0</v>
      </c>
      <c r="AF447" s="144">
        <v>0</v>
      </c>
      <c r="AG447" s="144">
        <v>0</v>
      </c>
      <c r="AH447" s="144">
        <v>0</v>
      </c>
      <c r="AI447" s="144">
        <v>0</v>
      </c>
      <c r="AJ447" s="144">
        <v>0</v>
      </c>
      <c r="AK447" s="144">
        <v>0</v>
      </c>
      <c r="AL447" s="144">
        <v>0</v>
      </c>
      <c r="AM447" s="144">
        <v>0</v>
      </c>
      <c r="AN447" s="144">
        <v>0</v>
      </c>
      <c r="AO447" s="144">
        <v>0</v>
      </c>
      <c r="AP447" s="363">
        <v>0</v>
      </c>
      <c r="AQ447" s="144">
        <v>0</v>
      </c>
      <c r="AR447" s="144">
        <v>0</v>
      </c>
      <c r="AS447" s="144">
        <v>0</v>
      </c>
      <c r="AT447" s="144">
        <v>0</v>
      </c>
      <c r="AU447" s="144">
        <v>0</v>
      </c>
      <c r="AV447" s="144">
        <v>0</v>
      </c>
      <c r="AW447" s="144">
        <v>0</v>
      </c>
      <c r="AX447" s="144">
        <v>0</v>
      </c>
      <c r="AY447" s="144">
        <v>0</v>
      </c>
      <c r="AZ447" s="144">
        <v>0</v>
      </c>
      <c r="BA447" s="144">
        <v>0</v>
      </c>
      <c r="BB447" s="144">
        <v>0</v>
      </c>
      <c r="BC447" s="144">
        <v>0</v>
      </c>
      <c r="BD447" s="144">
        <v>0</v>
      </c>
      <c r="BE447" s="144">
        <v>0</v>
      </c>
      <c r="BF447" s="144">
        <v>0</v>
      </c>
      <c r="BG447" s="144">
        <v>0</v>
      </c>
      <c r="BH447" s="144">
        <v>0</v>
      </c>
      <c r="BI447" s="144">
        <v>0</v>
      </c>
      <c r="BJ447" s="144">
        <v>0</v>
      </c>
      <c r="BK447" s="144">
        <v>0</v>
      </c>
      <c r="BL447" s="144">
        <v>0</v>
      </c>
      <c r="BM447" s="144">
        <v>0</v>
      </c>
      <c r="BN447" s="144">
        <v>0</v>
      </c>
      <c r="BO447" s="144">
        <v>0</v>
      </c>
      <c r="BP447" s="144">
        <v>0</v>
      </c>
      <c r="BQ447" s="144">
        <v>0</v>
      </c>
      <c r="BR447" s="144">
        <v>0</v>
      </c>
      <c r="BS447" s="371">
        <v>0</v>
      </c>
      <c r="BT447" s="144">
        <v>0</v>
      </c>
      <c r="BU447" s="144">
        <v>0</v>
      </c>
      <c r="BV447" s="144">
        <v>0</v>
      </c>
      <c r="BW447" s="144">
        <v>0</v>
      </c>
      <c r="BX447" s="144">
        <v>0</v>
      </c>
      <c r="BY447" s="144">
        <v>0</v>
      </c>
      <c r="BZ447" s="144">
        <v>1</v>
      </c>
      <c r="CA447" s="329">
        <v>1</v>
      </c>
      <c r="CB447" s="144">
        <v>0</v>
      </c>
      <c r="CC447" s="329">
        <v>0</v>
      </c>
      <c r="CD447" s="329">
        <v>0</v>
      </c>
      <c r="CE447" s="329">
        <v>0</v>
      </c>
      <c r="CF447" s="329">
        <v>0</v>
      </c>
      <c r="CG447" s="144">
        <v>0</v>
      </c>
      <c r="CH447" s="144">
        <v>0</v>
      </c>
      <c r="CI447" s="329">
        <v>0</v>
      </c>
      <c r="CJ447" s="144">
        <v>0</v>
      </c>
      <c r="CK447" s="144">
        <v>0</v>
      </c>
      <c r="CL447" s="144">
        <v>0</v>
      </c>
      <c r="CM447" s="144">
        <v>0</v>
      </c>
      <c r="CN447" s="144">
        <v>0</v>
      </c>
      <c r="CO447" s="144">
        <v>0</v>
      </c>
      <c r="CP447" s="144">
        <v>0</v>
      </c>
      <c r="CQ447" s="144">
        <v>0</v>
      </c>
      <c r="CR447" s="144">
        <v>0</v>
      </c>
      <c r="CS447" s="144">
        <v>0</v>
      </c>
      <c r="CT447" s="144">
        <v>0</v>
      </c>
      <c r="CU447" s="144">
        <v>0</v>
      </c>
      <c r="CV447" s="144">
        <v>0</v>
      </c>
      <c r="CW447" s="144">
        <v>0</v>
      </c>
      <c r="CX447" s="144">
        <v>0</v>
      </c>
      <c r="CY447" s="144">
        <v>0</v>
      </c>
      <c r="CZ447" s="144">
        <v>0</v>
      </c>
      <c r="DA447" s="144">
        <v>0</v>
      </c>
      <c r="DB447" s="144">
        <v>0</v>
      </c>
      <c r="DC447" s="144">
        <v>0</v>
      </c>
      <c r="DD447" s="144">
        <v>0</v>
      </c>
      <c r="DE447" s="144">
        <v>0</v>
      </c>
      <c r="DF447" s="144">
        <v>0</v>
      </c>
      <c r="DG447" s="144">
        <v>0</v>
      </c>
      <c r="DH447" s="144">
        <v>0</v>
      </c>
      <c r="DI447" s="144">
        <v>0</v>
      </c>
      <c r="DJ447" s="144">
        <v>0</v>
      </c>
      <c r="DK447" s="144">
        <v>0</v>
      </c>
      <c r="DL447" s="144">
        <v>0</v>
      </c>
      <c r="DM447" s="144">
        <v>0</v>
      </c>
      <c r="DN447" s="144">
        <v>0</v>
      </c>
      <c r="DO447" s="144">
        <v>0</v>
      </c>
      <c r="DP447" s="144">
        <v>0</v>
      </c>
      <c r="DQ447" s="144">
        <v>0</v>
      </c>
      <c r="DR447" s="329">
        <v>0</v>
      </c>
      <c r="DS447" s="144">
        <v>0</v>
      </c>
      <c r="DT447" s="329"/>
      <c r="DU447" s="329"/>
      <c r="DV447" s="329"/>
      <c r="DW447" s="329"/>
      <c r="DX447" s="329"/>
      <c r="DY447" s="329"/>
      <c r="DZ447" s="329"/>
      <c r="EA447" s="329"/>
      <c r="EB447" s="329"/>
      <c r="EC447" s="329"/>
      <c r="ED447" s="329"/>
      <c r="EE447" s="329"/>
      <c r="EF447" s="329"/>
      <c r="EG447" s="329"/>
      <c r="EH447" s="329"/>
      <c r="EI447" s="329"/>
      <c r="EJ447" s="329"/>
      <c r="EK447" s="329"/>
      <c r="EL447" s="329"/>
      <c r="EM447" s="329"/>
      <c r="EN447" s="329"/>
      <c r="EP447" s="329"/>
      <c r="EQ447" s="329"/>
      <c r="ER447" s="329"/>
      <c r="ES447" s="329"/>
      <c r="ET447" s="329"/>
      <c r="EU447" s="329"/>
      <c r="EV447" s="329"/>
      <c r="EW447" s="329"/>
      <c r="EX447" s="329"/>
      <c r="EY447" s="329"/>
      <c r="EZ447" s="329"/>
      <c r="FA447" s="329"/>
      <c r="FB447" s="329"/>
      <c r="FC447" s="329"/>
      <c r="FD447" s="329"/>
      <c r="FE447" s="329"/>
      <c r="FF447" s="329"/>
      <c r="FG447" s="329"/>
      <c r="FH447" s="329"/>
      <c r="FI447" s="329"/>
      <c r="FJ447" s="329"/>
      <c r="FL447" s="329"/>
      <c r="FM447" s="329"/>
      <c r="FN447" s="144">
        <v>0</v>
      </c>
      <c r="FQ447" s="329">
        <v>0</v>
      </c>
      <c r="FR447" s="144">
        <v>0</v>
      </c>
      <c r="FS447" s="329">
        <v>0</v>
      </c>
      <c r="FT447" s="144">
        <v>0</v>
      </c>
      <c r="FU447" s="329">
        <v>0</v>
      </c>
      <c r="FV447" s="329">
        <v>0</v>
      </c>
      <c r="FW447" s="329">
        <v>0</v>
      </c>
      <c r="FX447" s="329">
        <v>0</v>
      </c>
      <c r="FY447" s="329">
        <v>0</v>
      </c>
      <c r="FZ447" s="329">
        <v>0</v>
      </c>
      <c r="GA447" s="329">
        <v>0</v>
      </c>
      <c r="GB447" s="329">
        <v>0</v>
      </c>
      <c r="GC447" s="329">
        <v>0</v>
      </c>
      <c r="GD447" s="329">
        <v>0</v>
      </c>
      <c r="GE447" s="329">
        <v>0</v>
      </c>
      <c r="GF447" s="329">
        <v>0</v>
      </c>
      <c r="GG447" s="329">
        <v>0</v>
      </c>
      <c r="GH447" s="329">
        <v>0</v>
      </c>
      <c r="GI447" s="329">
        <v>0</v>
      </c>
      <c r="GJ447" s="329">
        <v>0</v>
      </c>
      <c r="GK447" s="329">
        <v>0</v>
      </c>
      <c r="GL447" s="329">
        <v>0</v>
      </c>
      <c r="GM447" s="329">
        <v>0</v>
      </c>
      <c r="GN447" s="329">
        <v>0</v>
      </c>
      <c r="GO447" s="329">
        <v>0</v>
      </c>
      <c r="GP447" s="144">
        <v>0</v>
      </c>
      <c r="GQ447" s="329">
        <v>0</v>
      </c>
      <c r="GR447" s="329">
        <v>0</v>
      </c>
      <c r="GS447" s="329">
        <v>0</v>
      </c>
      <c r="GT447" s="329">
        <v>0</v>
      </c>
      <c r="GU447" s="329">
        <v>0</v>
      </c>
      <c r="GV447" s="144">
        <v>0</v>
      </c>
      <c r="GW447" s="144">
        <v>0</v>
      </c>
      <c r="GX447" s="144">
        <v>0</v>
      </c>
      <c r="GY447" s="144">
        <v>0</v>
      </c>
      <c r="GZ447" s="144">
        <v>0</v>
      </c>
      <c r="HA447" s="144">
        <v>0</v>
      </c>
      <c r="HB447" s="144">
        <v>0</v>
      </c>
      <c r="HC447" s="144">
        <v>0</v>
      </c>
      <c r="HD447" s="144">
        <v>0</v>
      </c>
      <c r="HE447" s="144">
        <v>0</v>
      </c>
      <c r="HF447" s="144">
        <v>0</v>
      </c>
      <c r="HG447" s="144">
        <v>0</v>
      </c>
      <c r="HH447" s="144">
        <v>0</v>
      </c>
      <c r="HI447" s="144">
        <v>0</v>
      </c>
      <c r="HJ447" s="144">
        <v>0</v>
      </c>
      <c r="HK447" s="144">
        <v>0</v>
      </c>
      <c r="HL447" s="144">
        <v>0</v>
      </c>
      <c r="HM447" s="144">
        <v>0</v>
      </c>
      <c r="HN447" s="144">
        <v>0</v>
      </c>
      <c r="HO447" s="144">
        <v>0</v>
      </c>
      <c r="HP447" s="144">
        <v>0</v>
      </c>
      <c r="HQ447" s="144">
        <v>0</v>
      </c>
      <c r="HR447" s="144">
        <v>0</v>
      </c>
      <c r="HS447" s="144">
        <v>0</v>
      </c>
      <c r="HT447" s="144">
        <v>0</v>
      </c>
      <c r="HU447" s="144">
        <v>0</v>
      </c>
      <c r="HV447" s="144">
        <v>0</v>
      </c>
      <c r="HW447" s="144">
        <v>0</v>
      </c>
      <c r="HX447" s="144">
        <v>0</v>
      </c>
      <c r="HY447" s="144">
        <v>0</v>
      </c>
      <c r="HZ447" s="144">
        <v>0</v>
      </c>
      <c r="IA447" s="144">
        <v>0</v>
      </c>
      <c r="IB447" s="144">
        <v>0</v>
      </c>
      <c r="IC447" s="144">
        <v>0</v>
      </c>
      <c r="ID447" s="144">
        <v>0</v>
      </c>
      <c r="IE447" s="144">
        <v>0</v>
      </c>
      <c r="IF447" s="144">
        <v>0</v>
      </c>
      <c r="IG447" s="144">
        <v>0</v>
      </c>
      <c r="IH447" s="144">
        <v>0</v>
      </c>
      <c r="II447" s="144">
        <v>0</v>
      </c>
      <c r="IJ447" s="144">
        <v>0</v>
      </c>
      <c r="IK447" s="144">
        <v>0</v>
      </c>
      <c r="IL447" s="144">
        <v>0</v>
      </c>
      <c r="IM447" s="144">
        <v>0</v>
      </c>
      <c r="IN447" s="341">
        <f t="shared" si="352"/>
        <v>0</v>
      </c>
      <c r="IO447" s="144">
        <v>0</v>
      </c>
      <c r="IP447" s="144">
        <v>0</v>
      </c>
      <c r="IQ447" s="144">
        <v>0</v>
      </c>
      <c r="IR447" s="144">
        <v>0</v>
      </c>
      <c r="IS447" s="144">
        <v>0</v>
      </c>
      <c r="IT447" s="144">
        <v>0</v>
      </c>
      <c r="IU447" s="144">
        <v>0</v>
      </c>
      <c r="IV447" s="144">
        <v>0</v>
      </c>
      <c r="IW447" s="144">
        <v>0</v>
      </c>
      <c r="IX447" s="144">
        <v>0</v>
      </c>
      <c r="IY447" s="144">
        <v>0</v>
      </c>
      <c r="IZ447" s="144">
        <v>0</v>
      </c>
      <c r="JA447" s="144">
        <v>0</v>
      </c>
      <c r="JB447" s="144">
        <v>0</v>
      </c>
      <c r="JC447" s="343">
        <f t="shared" si="353"/>
        <v>0</v>
      </c>
      <c r="JD447" s="144">
        <v>0</v>
      </c>
      <c r="JE447" s="144">
        <v>0</v>
      </c>
      <c r="JF447" s="362">
        <f t="shared" si="354"/>
        <v>0</v>
      </c>
      <c r="JG447" s="144">
        <v>0</v>
      </c>
      <c r="JH447" s="144">
        <v>0</v>
      </c>
      <c r="JI447" s="144">
        <v>0</v>
      </c>
      <c r="JJ447" s="144">
        <v>0</v>
      </c>
      <c r="JK447" s="144">
        <v>0</v>
      </c>
      <c r="JL447" s="144">
        <v>0</v>
      </c>
      <c r="JM447" s="144">
        <v>0</v>
      </c>
      <c r="JN447" s="341">
        <f t="shared" si="355"/>
        <v>0</v>
      </c>
      <c r="JO447" s="144">
        <v>0</v>
      </c>
      <c r="JP447" s="144">
        <v>0</v>
      </c>
      <c r="JQ447" s="144">
        <v>0</v>
      </c>
      <c r="JR447" s="144">
        <v>0</v>
      </c>
      <c r="JS447" s="144">
        <v>0</v>
      </c>
      <c r="JT447" s="144">
        <v>0</v>
      </c>
      <c r="JU447" s="144">
        <v>0</v>
      </c>
      <c r="JV447" s="341">
        <f t="shared" si="356"/>
        <v>0</v>
      </c>
      <c r="JW447" s="144">
        <v>0</v>
      </c>
      <c r="JX447" s="144">
        <v>0</v>
      </c>
      <c r="JY447" s="144">
        <v>0</v>
      </c>
      <c r="JZ447" s="144">
        <v>0</v>
      </c>
      <c r="KA447" s="144">
        <v>0</v>
      </c>
      <c r="KB447" s="144">
        <v>0</v>
      </c>
      <c r="KC447" s="144">
        <v>0</v>
      </c>
      <c r="KD447" s="144">
        <v>0</v>
      </c>
      <c r="KE447" s="144">
        <v>0</v>
      </c>
      <c r="KF447" s="144">
        <v>0</v>
      </c>
      <c r="KG447" s="144">
        <v>0</v>
      </c>
      <c r="KH447" s="144">
        <v>0</v>
      </c>
      <c r="KI447" s="144">
        <v>0</v>
      </c>
      <c r="KJ447" s="144">
        <v>0</v>
      </c>
      <c r="KK447" s="144">
        <v>0</v>
      </c>
      <c r="KL447" s="144">
        <v>0</v>
      </c>
      <c r="KM447" s="144">
        <v>0</v>
      </c>
      <c r="KN447" s="144">
        <v>0</v>
      </c>
      <c r="KO447" s="144">
        <v>0</v>
      </c>
      <c r="KP447" s="144">
        <v>0</v>
      </c>
      <c r="KQ447" s="144">
        <v>0</v>
      </c>
      <c r="KR447" s="144">
        <v>0</v>
      </c>
      <c r="KS447" s="144">
        <v>0</v>
      </c>
      <c r="KT447" s="144">
        <v>0</v>
      </c>
      <c r="KU447" s="144">
        <v>0</v>
      </c>
      <c r="KV447" s="144">
        <v>0</v>
      </c>
      <c r="KW447" s="144">
        <v>0</v>
      </c>
      <c r="KX447" s="144">
        <v>0</v>
      </c>
      <c r="KY447" s="144">
        <v>0</v>
      </c>
      <c r="KZ447" s="144">
        <v>0</v>
      </c>
      <c r="LA447" s="144">
        <v>0</v>
      </c>
      <c r="LB447" s="144">
        <v>0</v>
      </c>
      <c r="LC447" s="144">
        <v>0</v>
      </c>
      <c r="LD447" s="144">
        <v>0</v>
      </c>
      <c r="LE447" s="144">
        <v>0</v>
      </c>
      <c r="LF447" s="144">
        <v>0</v>
      </c>
      <c r="LG447" s="144">
        <v>0</v>
      </c>
      <c r="LH447" s="144">
        <v>0</v>
      </c>
      <c r="LI447" s="144">
        <v>0</v>
      </c>
      <c r="LJ447" s="144">
        <v>0</v>
      </c>
      <c r="LK447" s="144">
        <v>0</v>
      </c>
      <c r="LL447" s="144">
        <v>0</v>
      </c>
      <c r="LM447" s="144">
        <v>0</v>
      </c>
      <c r="LN447" s="144">
        <v>0</v>
      </c>
      <c r="LO447" s="144">
        <v>0</v>
      </c>
      <c r="LP447" s="144">
        <v>0</v>
      </c>
      <c r="LQ447" s="144">
        <v>0</v>
      </c>
      <c r="LR447" s="144">
        <v>0</v>
      </c>
      <c r="LS447" s="144">
        <v>0</v>
      </c>
      <c r="LT447" s="144">
        <v>0</v>
      </c>
      <c r="LU447" s="144">
        <v>0</v>
      </c>
      <c r="LV447" s="144">
        <v>0</v>
      </c>
      <c r="LW447" s="144">
        <v>0</v>
      </c>
      <c r="LX447" s="144">
        <v>0</v>
      </c>
      <c r="LY447" s="144">
        <v>0</v>
      </c>
      <c r="LZ447" s="144">
        <v>0</v>
      </c>
      <c r="MA447" s="144">
        <v>0</v>
      </c>
      <c r="MB447" s="144">
        <v>0</v>
      </c>
      <c r="MC447" s="144">
        <v>0</v>
      </c>
      <c r="MD447" s="144">
        <v>0</v>
      </c>
      <c r="ME447" s="144">
        <v>0</v>
      </c>
      <c r="MF447" s="144">
        <v>0</v>
      </c>
      <c r="MG447" s="144">
        <v>0</v>
      </c>
      <c r="MH447" s="144">
        <v>0</v>
      </c>
      <c r="MI447" s="144">
        <v>0</v>
      </c>
      <c r="MJ447" s="144">
        <v>0</v>
      </c>
      <c r="MK447" s="144">
        <v>0</v>
      </c>
      <c r="ML447" s="144">
        <v>0</v>
      </c>
      <c r="MM447" s="144">
        <v>0</v>
      </c>
      <c r="MN447" s="144">
        <v>0</v>
      </c>
      <c r="MO447" s="144">
        <v>0</v>
      </c>
      <c r="MP447" s="144">
        <v>0</v>
      </c>
      <c r="MQ447" s="144">
        <v>0</v>
      </c>
      <c r="MR447" s="144">
        <v>0</v>
      </c>
      <c r="MS447" s="144">
        <v>0</v>
      </c>
      <c r="MT447" s="144">
        <v>0</v>
      </c>
      <c r="MU447" s="144">
        <v>0</v>
      </c>
      <c r="MV447" s="144">
        <v>0</v>
      </c>
      <c r="MW447" s="144">
        <v>0</v>
      </c>
      <c r="MX447" s="144">
        <v>0</v>
      </c>
      <c r="MY447" s="144">
        <v>0</v>
      </c>
      <c r="MZ447" s="144">
        <v>0</v>
      </c>
      <c r="NA447" s="144">
        <v>0</v>
      </c>
      <c r="NB447" s="144">
        <v>0</v>
      </c>
      <c r="NC447" s="144">
        <v>0</v>
      </c>
      <c r="ND447" s="144">
        <v>0</v>
      </c>
      <c r="NE447" s="144">
        <v>0</v>
      </c>
      <c r="NF447" s="144">
        <v>0</v>
      </c>
      <c r="NG447" s="144">
        <v>0</v>
      </c>
      <c r="NH447" s="144">
        <v>0</v>
      </c>
      <c r="NI447" s="144">
        <v>0</v>
      </c>
      <c r="NJ447" s="144">
        <v>0</v>
      </c>
      <c r="NK447" s="144">
        <v>0</v>
      </c>
      <c r="NL447" s="144">
        <v>0</v>
      </c>
      <c r="NM447" s="144">
        <v>0</v>
      </c>
      <c r="NN447" s="144">
        <v>0</v>
      </c>
      <c r="NO447" s="144">
        <v>0</v>
      </c>
      <c r="NP447" s="144">
        <v>0</v>
      </c>
      <c r="NQ447" s="144">
        <v>0</v>
      </c>
      <c r="NR447" s="144">
        <v>0</v>
      </c>
      <c r="NS447" s="144">
        <v>0</v>
      </c>
      <c r="NT447" s="144">
        <v>0</v>
      </c>
      <c r="NU447" s="144">
        <v>0</v>
      </c>
      <c r="NV447" s="144">
        <v>0</v>
      </c>
      <c r="NW447" s="144">
        <v>0</v>
      </c>
      <c r="NX447" s="144">
        <v>0</v>
      </c>
      <c r="NY447" s="144">
        <v>0</v>
      </c>
      <c r="NZ447" s="144">
        <v>0</v>
      </c>
      <c r="OA447" s="144">
        <v>0</v>
      </c>
      <c r="OB447" s="144">
        <v>0</v>
      </c>
      <c r="OC447" s="144">
        <v>0</v>
      </c>
      <c r="OD447" s="144">
        <v>0</v>
      </c>
      <c r="OE447" s="144">
        <v>0</v>
      </c>
      <c r="OF447" s="144">
        <v>0</v>
      </c>
      <c r="OG447" s="144">
        <v>0</v>
      </c>
      <c r="OH447" s="144">
        <v>0</v>
      </c>
      <c r="OI447" s="144">
        <v>0</v>
      </c>
      <c r="OJ447" s="144">
        <v>0</v>
      </c>
      <c r="OK447" s="144">
        <v>0</v>
      </c>
      <c r="OL447" s="144">
        <v>0</v>
      </c>
      <c r="OM447" s="144">
        <v>0</v>
      </c>
      <c r="ON447" s="144">
        <v>0</v>
      </c>
      <c r="OO447" s="144">
        <v>0</v>
      </c>
      <c r="OP447" s="144">
        <v>0</v>
      </c>
      <c r="OQ447" s="144">
        <v>0</v>
      </c>
      <c r="OR447" s="144">
        <v>0</v>
      </c>
      <c r="OS447" s="471">
        <v>0</v>
      </c>
      <c r="OT447" s="471">
        <v>0</v>
      </c>
      <c r="OU447" s="144">
        <v>0</v>
      </c>
      <c r="OV447" s="144">
        <v>0</v>
      </c>
      <c r="OW447" s="144">
        <v>0</v>
      </c>
      <c r="OX447" s="473"/>
      <c r="OY447" s="473"/>
      <c r="OZ447" s="473"/>
    </row>
    <row r="448" spans="1:436" s="144" customFormat="1" x14ac:dyDescent="0.2">
      <c r="A448" s="55"/>
      <c r="B448" s="318">
        <v>10</v>
      </c>
      <c r="C448" s="319">
        <f t="shared" ca="1" si="351"/>
        <v>0</v>
      </c>
      <c r="D448" s="322"/>
      <c r="E448" s="322"/>
      <c r="F448" s="322"/>
      <c r="G448" s="144">
        <v>0</v>
      </c>
      <c r="H448" s="144">
        <v>0</v>
      </c>
      <c r="I448" s="343">
        <v>0</v>
      </c>
      <c r="J448" s="144">
        <v>0</v>
      </c>
      <c r="K448" s="144">
        <v>0</v>
      </c>
      <c r="L448" s="144">
        <v>0</v>
      </c>
      <c r="M448" s="144">
        <v>0</v>
      </c>
      <c r="N448" s="144">
        <v>0</v>
      </c>
      <c r="O448" s="144">
        <v>0</v>
      </c>
      <c r="P448" s="144">
        <v>0</v>
      </c>
      <c r="Q448" s="144">
        <v>0</v>
      </c>
      <c r="R448" s="144">
        <v>0</v>
      </c>
      <c r="S448" s="144">
        <v>0</v>
      </c>
      <c r="T448" s="144">
        <v>0</v>
      </c>
      <c r="U448" s="144">
        <v>0</v>
      </c>
      <c r="V448" s="144">
        <v>0</v>
      </c>
      <c r="W448" s="144">
        <v>0</v>
      </c>
      <c r="X448" s="144">
        <v>0</v>
      </c>
      <c r="Y448" s="144">
        <v>0</v>
      </c>
      <c r="Z448" s="144">
        <v>0</v>
      </c>
      <c r="AA448" s="144">
        <v>0</v>
      </c>
      <c r="AB448" s="144">
        <v>0</v>
      </c>
      <c r="AC448" s="144">
        <v>0</v>
      </c>
      <c r="AD448" s="144">
        <v>0</v>
      </c>
      <c r="AE448" s="144">
        <v>0</v>
      </c>
      <c r="AF448" s="144">
        <v>0</v>
      </c>
      <c r="AG448" s="144">
        <v>0</v>
      </c>
      <c r="AH448" s="144">
        <v>0</v>
      </c>
      <c r="AI448" s="144">
        <v>0</v>
      </c>
      <c r="AJ448" s="144">
        <v>0</v>
      </c>
      <c r="AK448" s="144">
        <v>0</v>
      </c>
      <c r="AL448" s="144">
        <v>0</v>
      </c>
      <c r="AM448" s="144">
        <v>0</v>
      </c>
      <c r="AN448" s="144">
        <v>0</v>
      </c>
      <c r="AO448" s="144">
        <v>0</v>
      </c>
      <c r="AP448" s="363">
        <v>0</v>
      </c>
      <c r="AQ448" s="144">
        <v>0</v>
      </c>
      <c r="AR448" s="144">
        <v>0</v>
      </c>
      <c r="AS448" s="144">
        <v>0</v>
      </c>
      <c r="AT448" s="144">
        <v>0</v>
      </c>
      <c r="AU448" s="144">
        <v>0</v>
      </c>
      <c r="AV448" s="144">
        <v>0</v>
      </c>
      <c r="AW448" s="144">
        <v>0</v>
      </c>
      <c r="AX448" s="144">
        <v>0</v>
      </c>
      <c r="AY448" s="144">
        <v>0</v>
      </c>
      <c r="AZ448" s="144">
        <v>0</v>
      </c>
      <c r="BA448" s="144">
        <v>0</v>
      </c>
      <c r="BB448" s="144">
        <v>0</v>
      </c>
      <c r="BC448" s="144">
        <v>1</v>
      </c>
      <c r="BD448" s="144">
        <v>1</v>
      </c>
      <c r="BE448" s="144">
        <v>1</v>
      </c>
      <c r="BF448" s="144">
        <v>1</v>
      </c>
      <c r="BG448" s="144">
        <v>1</v>
      </c>
      <c r="BH448" s="144">
        <v>1</v>
      </c>
      <c r="BI448" s="144">
        <v>24</v>
      </c>
      <c r="BJ448" s="144">
        <v>24</v>
      </c>
      <c r="BK448" s="144">
        <v>25</v>
      </c>
      <c r="BL448" s="144">
        <v>25</v>
      </c>
      <c r="BM448" s="144">
        <v>25</v>
      </c>
      <c r="BN448" s="144">
        <v>25</v>
      </c>
      <c r="BO448" s="144">
        <v>17</v>
      </c>
      <c r="BP448" s="144">
        <v>13</v>
      </c>
      <c r="BQ448" s="144">
        <v>2</v>
      </c>
      <c r="BR448" s="144">
        <v>0</v>
      </c>
      <c r="BS448" s="371">
        <v>0</v>
      </c>
      <c r="BT448" s="144">
        <v>0</v>
      </c>
      <c r="BU448" s="144">
        <v>0</v>
      </c>
      <c r="BV448" s="144">
        <v>0</v>
      </c>
      <c r="BW448" s="144">
        <v>0</v>
      </c>
      <c r="BX448" s="144">
        <v>0</v>
      </c>
      <c r="BY448" s="144">
        <v>0</v>
      </c>
      <c r="BZ448" s="144">
        <v>2</v>
      </c>
      <c r="CA448" s="329">
        <v>2</v>
      </c>
      <c r="CB448" s="144">
        <v>0</v>
      </c>
      <c r="CC448" s="329">
        <v>0</v>
      </c>
      <c r="CD448" s="329">
        <v>0</v>
      </c>
      <c r="CE448" s="329">
        <v>0</v>
      </c>
      <c r="CF448" s="329">
        <v>0</v>
      </c>
      <c r="CG448" s="144">
        <v>0</v>
      </c>
      <c r="CH448" s="144">
        <v>0</v>
      </c>
      <c r="CI448" s="329">
        <v>0</v>
      </c>
      <c r="CJ448" s="144">
        <v>0</v>
      </c>
      <c r="CK448" s="144">
        <v>0</v>
      </c>
      <c r="CL448" s="144">
        <v>0</v>
      </c>
      <c r="CM448" s="144">
        <v>0</v>
      </c>
      <c r="CN448" s="144">
        <v>0</v>
      </c>
      <c r="CO448" s="144">
        <v>0</v>
      </c>
      <c r="CP448" s="144">
        <v>0</v>
      </c>
      <c r="CQ448" s="144">
        <v>0</v>
      </c>
      <c r="CR448" s="144">
        <v>1</v>
      </c>
      <c r="CS448" s="144">
        <v>1</v>
      </c>
      <c r="CT448" s="144">
        <v>1</v>
      </c>
      <c r="CU448" s="144">
        <v>2</v>
      </c>
      <c r="CV448" s="144">
        <v>2</v>
      </c>
      <c r="CW448" s="144">
        <v>2</v>
      </c>
      <c r="CX448" s="144">
        <v>0</v>
      </c>
      <c r="CY448" s="144">
        <v>0</v>
      </c>
      <c r="CZ448" s="144">
        <v>0</v>
      </c>
      <c r="DA448" s="144">
        <v>0</v>
      </c>
      <c r="DB448" s="144">
        <v>0</v>
      </c>
      <c r="DC448" s="144">
        <v>3</v>
      </c>
      <c r="DD448" s="144">
        <v>3</v>
      </c>
      <c r="DE448" s="144">
        <v>3</v>
      </c>
      <c r="DF448" s="144">
        <v>3</v>
      </c>
      <c r="DG448" s="144">
        <v>3</v>
      </c>
      <c r="DH448" s="144">
        <v>3</v>
      </c>
      <c r="DI448" s="144">
        <v>3</v>
      </c>
      <c r="DJ448" s="144">
        <v>0</v>
      </c>
      <c r="DK448" s="144">
        <v>0</v>
      </c>
      <c r="DL448" s="144">
        <v>0</v>
      </c>
      <c r="DM448" s="144">
        <v>0</v>
      </c>
      <c r="DN448" s="144">
        <v>0</v>
      </c>
      <c r="DO448" s="144">
        <v>0</v>
      </c>
      <c r="DP448" s="144">
        <v>0</v>
      </c>
      <c r="DQ448" s="144">
        <v>0</v>
      </c>
      <c r="DR448" s="329">
        <v>0</v>
      </c>
      <c r="DS448" s="144">
        <v>0</v>
      </c>
      <c r="DT448" s="329"/>
      <c r="DU448" s="329"/>
      <c r="DV448" s="329"/>
      <c r="DW448" s="329"/>
      <c r="DX448" s="329"/>
      <c r="DY448" s="329"/>
      <c r="DZ448" s="329"/>
      <c r="EA448" s="329"/>
      <c r="EB448" s="329"/>
      <c r="EC448" s="329"/>
      <c r="ED448" s="329"/>
      <c r="EE448" s="329"/>
      <c r="EF448" s="329"/>
      <c r="EG448" s="329"/>
      <c r="EH448" s="329"/>
      <c r="EI448" s="329"/>
      <c r="EJ448" s="329"/>
      <c r="EK448" s="329"/>
      <c r="EL448" s="329"/>
      <c r="EM448" s="329"/>
      <c r="EN448" s="329"/>
      <c r="EP448" s="329"/>
      <c r="EQ448" s="329"/>
      <c r="ER448" s="329"/>
      <c r="ES448" s="329"/>
      <c r="ET448" s="329"/>
      <c r="EU448" s="329"/>
      <c r="EV448" s="329"/>
      <c r="EW448" s="329"/>
      <c r="EX448" s="329"/>
      <c r="EY448" s="329"/>
      <c r="EZ448" s="329"/>
      <c r="FA448" s="329"/>
      <c r="FB448" s="329"/>
      <c r="FC448" s="329"/>
      <c r="FD448" s="329"/>
      <c r="FE448" s="329"/>
      <c r="FF448" s="329"/>
      <c r="FG448" s="329"/>
      <c r="FH448" s="329"/>
      <c r="FI448" s="329"/>
      <c r="FJ448" s="329"/>
      <c r="FL448" s="329"/>
      <c r="FM448" s="329"/>
      <c r="FN448" s="144">
        <v>0</v>
      </c>
      <c r="FQ448" s="329">
        <v>0</v>
      </c>
      <c r="FR448" s="144">
        <v>0</v>
      </c>
      <c r="FS448" s="329">
        <v>0</v>
      </c>
      <c r="FT448" s="144">
        <v>0</v>
      </c>
      <c r="FU448" s="329">
        <v>0</v>
      </c>
      <c r="FV448" s="329">
        <v>0</v>
      </c>
      <c r="FW448" s="329">
        <v>0</v>
      </c>
      <c r="FX448" s="329">
        <v>0</v>
      </c>
      <c r="FY448" s="329">
        <v>0</v>
      </c>
      <c r="FZ448" s="329">
        <v>0</v>
      </c>
      <c r="GA448" s="329">
        <v>0</v>
      </c>
      <c r="GB448" s="329">
        <v>0</v>
      </c>
      <c r="GC448" s="329">
        <v>0</v>
      </c>
      <c r="GD448" s="329">
        <v>0</v>
      </c>
      <c r="GE448" s="329">
        <v>0</v>
      </c>
      <c r="GF448" s="329">
        <v>0</v>
      </c>
      <c r="GG448" s="329">
        <v>0</v>
      </c>
      <c r="GH448" s="329">
        <v>2</v>
      </c>
      <c r="GI448" s="329">
        <v>2</v>
      </c>
      <c r="GJ448" s="329">
        <v>2</v>
      </c>
      <c r="GK448" s="329">
        <v>1</v>
      </c>
      <c r="GL448" s="329">
        <v>0</v>
      </c>
      <c r="GM448" s="329">
        <v>0</v>
      </c>
      <c r="GN448" s="329">
        <v>0</v>
      </c>
      <c r="GO448" s="329">
        <v>0</v>
      </c>
      <c r="GP448" s="144">
        <v>0</v>
      </c>
      <c r="GQ448" s="329">
        <v>0</v>
      </c>
      <c r="GR448" s="329">
        <v>0</v>
      </c>
      <c r="GS448" s="329">
        <v>0</v>
      </c>
      <c r="GT448" s="329">
        <v>0</v>
      </c>
      <c r="GU448" s="329">
        <v>0</v>
      </c>
      <c r="GV448" s="144">
        <v>0</v>
      </c>
      <c r="GW448" s="144">
        <v>0</v>
      </c>
      <c r="GX448" s="144">
        <v>0</v>
      </c>
      <c r="GY448" s="144">
        <v>0</v>
      </c>
      <c r="GZ448" s="144">
        <v>0</v>
      </c>
      <c r="HA448" s="144">
        <v>0</v>
      </c>
      <c r="HB448" s="144">
        <v>0</v>
      </c>
      <c r="HC448" s="144">
        <v>0</v>
      </c>
      <c r="HD448" s="144">
        <v>0</v>
      </c>
      <c r="HE448" s="144">
        <v>0</v>
      </c>
      <c r="HF448" s="144">
        <v>0</v>
      </c>
      <c r="HG448" s="144">
        <v>0</v>
      </c>
      <c r="HH448" s="144">
        <v>0</v>
      </c>
      <c r="HI448" s="144">
        <v>0</v>
      </c>
      <c r="HJ448" s="144">
        <v>0</v>
      </c>
      <c r="HK448" s="144">
        <v>0</v>
      </c>
      <c r="HL448" s="144">
        <v>0</v>
      </c>
      <c r="HM448" s="144">
        <v>0</v>
      </c>
      <c r="HN448" s="144">
        <v>0</v>
      </c>
      <c r="HO448" s="144">
        <v>0</v>
      </c>
      <c r="HP448" s="144">
        <v>0</v>
      </c>
      <c r="HQ448" s="144">
        <v>0</v>
      </c>
      <c r="HR448" s="144">
        <v>0</v>
      </c>
      <c r="HS448" s="144">
        <v>0</v>
      </c>
      <c r="HT448" s="144">
        <v>0</v>
      </c>
      <c r="HU448" s="144">
        <v>0</v>
      </c>
      <c r="HV448" s="144">
        <v>0</v>
      </c>
      <c r="HW448" s="144">
        <v>0</v>
      </c>
      <c r="HX448" s="144">
        <v>0</v>
      </c>
      <c r="HY448" s="144">
        <v>0</v>
      </c>
      <c r="HZ448" s="144">
        <v>0</v>
      </c>
      <c r="IA448" s="144">
        <v>0</v>
      </c>
      <c r="IB448" s="144">
        <v>0</v>
      </c>
      <c r="IC448" s="144">
        <v>0</v>
      </c>
      <c r="ID448" s="144">
        <v>0</v>
      </c>
      <c r="IE448" s="144">
        <v>0</v>
      </c>
      <c r="IF448" s="144">
        <v>0</v>
      </c>
      <c r="IG448" s="144">
        <v>0</v>
      </c>
      <c r="IH448" s="144">
        <v>0</v>
      </c>
      <c r="II448" s="144">
        <v>0</v>
      </c>
      <c r="IJ448" s="144">
        <v>0</v>
      </c>
      <c r="IK448" s="144">
        <v>0</v>
      </c>
      <c r="IL448" s="144">
        <v>0</v>
      </c>
      <c r="IM448" s="144">
        <v>0</v>
      </c>
      <c r="IN448" s="341">
        <f t="shared" si="352"/>
        <v>0</v>
      </c>
      <c r="IO448" s="144">
        <v>0</v>
      </c>
      <c r="IP448" s="144">
        <v>0</v>
      </c>
      <c r="IQ448" s="144">
        <v>0</v>
      </c>
      <c r="IR448" s="144">
        <v>0</v>
      </c>
      <c r="IS448" s="144">
        <v>0</v>
      </c>
      <c r="IT448" s="144">
        <v>0</v>
      </c>
      <c r="IU448" s="144">
        <v>0</v>
      </c>
      <c r="IV448" s="144">
        <v>0</v>
      </c>
      <c r="IW448" s="144">
        <v>0</v>
      </c>
      <c r="IX448" s="144">
        <v>0</v>
      </c>
      <c r="IY448" s="144">
        <v>0</v>
      </c>
      <c r="IZ448" s="144">
        <v>0</v>
      </c>
      <c r="JA448" s="144">
        <v>0</v>
      </c>
      <c r="JB448" s="144">
        <v>0</v>
      </c>
      <c r="JC448" s="343">
        <f t="shared" si="353"/>
        <v>0</v>
      </c>
      <c r="JD448" s="144">
        <v>0</v>
      </c>
      <c r="JE448" s="144">
        <v>0</v>
      </c>
      <c r="JF448" s="362">
        <f t="shared" si="354"/>
        <v>0</v>
      </c>
      <c r="JG448" s="144">
        <v>0</v>
      </c>
      <c r="JH448" s="144">
        <v>0</v>
      </c>
      <c r="JI448" s="144">
        <v>0</v>
      </c>
      <c r="JJ448" s="144">
        <v>0</v>
      </c>
      <c r="JK448" s="144">
        <v>0</v>
      </c>
      <c r="JL448" s="144">
        <v>0</v>
      </c>
      <c r="JM448" s="144">
        <v>0</v>
      </c>
      <c r="JN448" s="341">
        <f t="shared" si="355"/>
        <v>0</v>
      </c>
      <c r="JO448" s="144">
        <v>0</v>
      </c>
      <c r="JP448" s="144">
        <v>0</v>
      </c>
      <c r="JQ448" s="144">
        <v>0</v>
      </c>
      <c r="JR448" s="144">
        <v>0</v>
      </c>
      <c r="JS448" s="144">
        <v>0</v>
      </c>
      <c r="JT448" s="144">
        <v>0</v>
      </c>
      <c r="JU448" s="144">
        <v>0</v>
      </c>
      <c r="JV448" s="341">
        <f t="shared" si="356"/>
        <v>0</v>
      </c>
      <c r="JW448" s="144">
        <v>0</v>
      </c>
      <c r="JX448" s="144">
        <v>0</v>
      </c>
      <c r="JY448" s="144">
        <v>0</v>
      </c>
      <c r="JZ448" s="144">
        <v>0</v>
      </c>
      <c r="KA448" s="144">
        <v>0</v>
      </c>
      <c r="KB448" s="144">
        <v>0</v>
      </c>
      <c r="KC448" s="144">
        <v>0</v>
      </c>
      <c r="KD448" s="144">
        <v>0</v>
      </c>
      <c r="KE448" s="144">
        <v>0</v>
      </c>
      <c r="KF448" s="144">
        <v>0</v>
      </c>
      <c r="KG448" s="144">
        <v>0</v>
      </c>
      <c r="KH448" s="144">
        <v>0</v>
      </c>
      <c r="KI448" s="144">
        <v>0</v>
      </c>
      <c r="KJ448" s="144">
        <v>0</v>
      </c>
      <c r="KK448" s="144">
        <v>0</v>
      </c>
      <c r="KL448" s="144">
        <v>0</v>
      </c>
      <c r="KM448" s="144">
        <v>0</v>
      </c>
      <c r="KN448" s="144">
        <v>0</v>
      </c>
      <c r="KO448" s="144">
        <v>0</v>
      </c>
      <c r="KP448" s="144">
        <v>0</v>
      </c>
      <c r="KQ448" s="144">
        <v>0</v>
      </c>
      <c r="KR448" s="144">
        <v>0</v>
      </c>
      <c r="KS448" s="144">
        <v>0</v>
      </c>
      <c r="KT448" s="144">
        <v>1</v>
      </c>
      <c r="KU448" s="144">
        <v>0</v>
      </c>
      <c r="KV448" s="144">
        <v>0</v>
      </c>
      <c r="KW448" s="144">
        <v>0</v>
      </c>
      <c r="KX448" s="144">
        <v>0</v>
      </c>
      <c r="KY448" s="144">
        <v>0</v>
      </c>
      <c r="KZ448" s="144">
        <v>0</v>
      </c>
      <c r="LA448" s="144">
        <v>0</v>
      </c>
      <c r="LB448" s="144">
        <v>0</v>
      </c>
      <c r="LC448" s="144">
        <v>0</v>
      </c>
      <c r="LD448" s="144">
        <v>0</v>
      </c>
      <c r="LE448" s="144">
        <v>0</v>
      </c>
      <c r="LF448" s="144">
        <v>0</v>
      </c>
      <c r="LG448" s="144">
        <v>0</v>
      </c>
      <c r="LH448" s="144">
        <v>0</v>
      </c>
      <c r="LI448" s="144">
        <v>0</v>
      </c>
      <c r="LJ448" s="144">
        <v>0</v>
      </c>
      <c r="LK448" s="144">
        <v>0</v>
      </c>
      <c r="LL448" s="144">
        <v>0</v>
      </c>
      <c r="LM448" s="144">
        <v>0</v>
      </c>
      <c r="LN448" s="144">
        <v>0</v>
      </c>
      <c r="LO448" s="144">
        <v>0</v>
      </c>
      <c r="LP448" s="144">
        <v>0</v>
      </c>
      <c r="LQ448" s="144">
        <v>0</v>
      </c>
      <c r="LR448" s="144">
        <v>0</v>
      </c>
      <c r="LS448" s="144">
        <v>0</v>
      </c>
      <c r="LT448" s="144">
        <v>0</v>
      </c>
      <c r="LU448" s="144">
        <v>0</v>
      </c>
      <c r="LV448" s="144">
        <v>0</v>
      </c>
      <c r="LW448" s="144">
        <v>0</v>
      </c>
      <c r="LX448" s="144">
        <v>0</v>
      </c>
      <c r="LY448" s="144">
        <v>0</v>
      </c>
      <c r="LZ448" s="144">
        <v>0</v>
      </c>
      <c r="MA448" s="144">
        <v>0</v>
      </c>
      <c r="MB448" s="144">
        <v>0</v>
      </c>
      <c r="MC448" s="144">
        <v>0</v>
      </c>
      <c r="MD448" s="144">
        <v>0</v>
      </c>
      <c r="ME448" s="144">
        <v>0</v>
      </c>
      <c r="MF448" s="144">
        <v>0</v>
      </c>
      <c r="MG448" s="144">
        <v>0</v>
      </c>
      <c r="MH448" s="144">
        <v>0</v>
      </c>
      <c r="MI448" s="144">
        <v>0</v>
      </c>
      <c r="MJ448" s="144">
        <v>0</v>
      </c>
      <c r="MK448" s="144">
        <v>0</v>
      </c>
      <c r="ML448" s="144">
        <v>0</v>
      </c>
      <c r="MM448" s="144">
        <v>0</v>
      </c>
      <c r="MN448" s="144">
        <v>0</v>
      </c>
      <c r="MO448" s="144">
        <v>0</v>
      </c>
      <c r="MP448" s="144">
        <v>0</v>
      </c>
      <c r="MQ448" s="144">
        <v>0</v>
      </c>
      <c r="MR448" s="144">
        <v>0</v>
      </c>
      <c r="MS448" s="144">
        <v>0</v>
      </c>
      <c r="MT448" s="144">
        <v>0</v>
      </c>
      <c r="MU448" s="144">
        <v>0</v>
      </c>
      <c r="MV448" s="144">
        <v>0</v>
      </c>
      <c r="MW448" s="144">
        <v>0</v>
      </c>
      <c r="MX448" s="144">
        <v>0</v>
      </c>
      <c r="MY448" s="144">
        <v>0</v>
      </c>
      <c r="MZ448" s="144">
        <v>0</v>
      </c>
      <c r="NA448" s="144">
        <v>0</v>
      </c>
      <c r="NB448" s="144">
        <v>0</v>
      </c>
      <c r="NC448" s="144">
        <v>0</v>
      </c>
      <c r="ND448" s="144">
        <v>0</v>
      </c>
      <c r="NE448" s="144">
        <v>0</v>
      </c>
      <c r="NF448" s="144">
        <v>0</v>
      </c>
      <c r="NG448" s="144">
        <v>0</v>
      </c>
      <c r="NH448" s="144">
        <v>0</v>
      </c>
      <c r="NI448" s="144">
        <v>0</v>
      </c>
      <c r="NJ448" s="144">
        <v>0</v>
      </c>
      <c r="NK448" s="144">
        <v>0</v>
      </c>
      <c r="NL448" s="144">
        <v>0</v>
      </c>
      <c r="NM448" s="144">
        <v>0</v>
      </c>
      <c r="NN448" s="144">
        <v>0</v>
      </c>
      <c r="NO448" s="144">
        <v>0</v>
      </c>
      <c r="NP448" s="144">
        <v>0</v>
      </c>
      <c r="NQ448" s="144">
        <v>0</v>
      </c>
      <c r="NR448" s="144">
        <v>0</v>
      </c>
      <c r="NS448" s="144">
        <v>0</v>
      </c>
      <c r="NT448" s="144">
        <v>0</v>
      </c>
      <c r="NU448" s="144">
        <v>0</v>
      </c>
      <c r="NV448" s="144">
        <v>0</v>
      </c>
      <c r="NW448" s="144">
        <v>0</v>
      </c>
      <c r="NX448" s="144">
        <v>0</v>
      </c>
      <c r="NY448" s="144">
        <v>0</v>
      </c>
      <c r="NZ448" s="144">
        <v>0</v>
      </c>
      <c r="OA448" s="144">
        <v>0</v>
      </c>
      <c r="OB448" s="144">
        <v>0</v>
      </c>
      <c r="OC448" s="144">
        <v>0</v>
      </c>
      <c r="OD448" s="144">
        <v>0</v>
      </c>
      <c r="OE448" s="144">
        <v>0</v>
      </c>
      <c r="OF448" s="144">
        <v>0</v>
      </c>
      <c r="OG448" s="144">
        <v>0</v>
      </c>
      <c r="OH448" s="144">
        <v>0</v>
      </c>
      <c r="OI448" s="144">
        <v>0</v>
      </c>
      <c r="OJ448" s="144">
        <v>0</v>
      </c>
      <c r="OK448" s="144">
        <v>0</v>
      </c>
      <c r="OL448" s="144">
        <v>0</v>
      </c>
      <c r="OM448" s="144">
        <v>0</v>
      </c>
      <c r="ON448" s="144">
        <v>0</v>
      </c>
      <c r="OO448" s="144">
        <v>0</v>
      </c>
      <c r="OP448" s="144">
        <v>1</v>
      </c>
      <c r="OQ448" s="144">
        <v>1</v>
      </c>
      <c r="OR448" s="144">
        <v>1</v>
      </c>
      <c r="OS448" s="471">
        <v>0</v>
      </c>
      <c r="OT448" s="471">
        <v>0</v>
      </c>
      <c r="OU448" s="144">
        <v>0</v>
      </c>
      <c r="OV448" s="144">
        <v>0</v>
      </c>
      <c r="OW448" s="144">
        <v>0</v>
      </c>
      <c r="OX448" s="473"/>
      <c r="OY448" s="473"/>
      <c r="OZ448" s="473"/>
    </row>
    <row r="449" spans="1:436" s="144" customFormat="1" x14ac:dyDescent="0.2">
      <c r="A449" s="318"/>
      <c r="B449" s="318">
        <v>11</v>
      </c>
      <c r="C449" s="319">
        <f t="shared" ca="1" si="351"/>
        <v>0</v>
      </c>
      <c r="D449" s="322"/>
      <c r="E449" s="322"/>
      <c r="F449" s="322"/>
      <c r="G449" s="144">
        <v>0</v>
      </c>
      <c r="H449" s="144">
        <v>0</v>
      </c>
      <c r="I449" s="343">
        <v>0</v>
      </c>
      <c r="J449" s="144">
        <v>0</v>
      </c>
      <c r="K449" s="144">
        <v>0</v>
      </c>
      <c r="L449" s="144">
        <v>0</v>
      </c>
      <c r="M449" s="144">
        <v>0</v>
      </c>
      <c r="N449" s="144">
        <v>0</v>
      </c>
      <c r="O449" s="144">
        <v>0</v>
      </c>
      <c r="P449" s="144">
        <v>0</v>
      </c>
      <c r="Q449" s="144">
        <v>0</v>
      </c>
      <c r="R449" s="144">
        <v>0</v>
      </c>
      <c r="S449" s="144">
        <v>0</v>
      </c>
      <c r="T449" s="144">
        <v>0</v>
      </c>
      <c r="U449" s="144">
        <v>0</v>
      </c>
      <c r="V449" s="144">
        <v>0</v>
      </c>
      <c r="W449" s="144">
        <v>1</v>
      </c>
      <c r="X449" s="144">
        <v>1</v>
      </c>
      <c r="Y449" s="144">
        <v>1</v>
      </c>
      <c r="Z449" s="144">
        <v>1</v>
      </c>
      <c r="AA449" s="144">
        <v>1</v>
      </c>
      <c r="AB449" s="144">
        <v>1</v>
      </c>
      <c r="AC449" s="144">
        <v>1</v>
      </c>
      <c r="AD449" s="144">
        <v>1</v>
      </c>
      <c r="AE449" s="144">
        <v>1</v>
      </c>
      <c r="AF449" s="144">
        <v>1</v>
      </c>
      <c r="AG449" s="144">
        <v>1</v>
      </c>
      <c r="AH449" s="144">
        <v>1</v>
      </c>
      <c r="AI449" s="144">
        <v>1</v>
      </c>
      <c r="AJ449" s="144">
        <v>1</v>
      </c>
      <c r="AK449" s="144">
        <v>1</v>
      </c>
      <c r="AL449" s="144">
        <v>1</v>
      </c>
      <c r="AM449" s="144">
        <v>1</v>
      </c>
      <c r="AN449" s="144">
        <v>1</v>
      </c>
      <c r="AO449" s="144">
        <v>1</v>
      </c>
      <c r="AP449" s="363">
        <v>0.5</v>
      </c>
      <c r="AQ449" s="144">
        <v>0</v>
      </c>
      <c r="AR449" s="144">
        <v>0</v>
      </c>
      <c r="AS449" s="144">
        <v>0</v>
      </c>
      <c r="AT449" s="144">
        <v>0</v>
      </c>
      <c r="AU449" s="144">
        <v>0</v>
      </c>
      <c r="AV449" s="144">
        <v>0</v>
      </c>
      <c r="AW449" s="144">
        <v>0</v>
      </c>
      <c r="AX449" s="144">
        <v>0</v>
      </c>
      <c r="AY449" s="144">
        <v>0</v>
      </c>
      <c r="AZ449" s="144">
        <v>0</v>
      </c>
      <c r="BA449" s="144">
        <v>0</v>
      </c>
      <c r="BB449" s="144">
        <v>0</v>
      </c>
      <c r="BC449" s="144">
        <v>0</v>
      </c>
      <c r="BD449" s="144">
        <v>0</v>
      </c>
      <c r="BE449" s="144">
        <v>0</v>
      </c>
      <c r="BF449" s="144">
        <v>0</v>
      </c>
      <c r="BG449" s="144">
        <v>0</v>
      </c>
      <c r="BH449" s="144">
        <v>0</v>
      </c>
      <c r="BI449" s="144">
        <v>0</v>
      </c>
      <c r="BJ449" s="144">
        <v>0</v>
      </c>
      <c r="BK449" s="144">
        <v>0</v>
      </c>
      <c r="BL449" s="144">
        <v>0</v>
      </c>
      <c r="BM449" s="144">
        <v>0</v>
      </c>
      <c r="BN449" s="144">
        <v>0</v>
      </c>
      <c r="BO449" s="144">
        <v>0</v>
      </c>
      <c r="BP449" s="144">
        <v>0</v>
      </c>
      <c r="BQ449" s="144">
        <v>0</v>
      </c>
      <c r="BR449" s="144">
        <v>0</v>
      </c>
      <c r="BS449" s="371">
        <v>0</v>
      </c>
      <c r="BT449" s="144">
        <v>0</v>
      </c>
      <c r="BU449" s="144">
        <v>0</v>
      </c>
      <c r="BV449" s="144">
        <v>0</v>
      </c>
      <c r="BW449" s="144">
        <v>0</v>
      </c>
      <c r="BX449" s="144">
        <v>0</v>
      </c>
      <c r="BY449" s="144">
        <v>0</v>
      </c>
      <c r="BZ449" s="144">
        <v>0</v>
      </c>
      <c r="CA449" s="379">
        <v>0</v>
      </c>
      <c r="CB449" s="144">
        <v>0</v>
      </c>
      <c r="CC449" s="329">
        <v>0</v>
      </c>
      <c r="CD449" s="329">
        <v>0</v>
      </c>
      <c r="CE449" s="329">
        <v>1</v>
      </c>
      <c r="CF449" s="329">
        <v>1</v>
      </c>
      <c r="CG449" s="144">
        <v>0</v>
      </c>
      <c r="CH449" s="144">
        <v>0</v>
      </c>
      <c r="CI449" s="329">
        <v>0</v>
      </c>
      <c r="CJ449" s="144">
        <v>0</v>
      </c>
      <c r="CK449" s="144">
        <v>0</v>
      </c>
      <c r="CL449" s="144">
        <v>0</v>
      </c>
      <c r="CM449" s="144">
        <v>0</v>
      </c>
      <c r="CN449" s="144">
        <v>0</v>
      </c>
      <c r="CO449" s="144">
        <v>0</v>
      </c>
      <c r="CP449" s="144">
        <v>0</v>
      </c>
      <c r="CQ449" s="144">
        <v>0</v>
      </c>
      <c r="CR449" s="144">
        <v>0</v>
      </c>
      <c r="CS449" s="144">
        <v>0</v>
      </c>
      <c r="CT449" s="144">
        <v>0</v>
      </c>
      <c r="CU449" s="144">
        <v>0</v>
      </c>
      <c r="CV449" s="144">
        <v>2</v>
      </c>
      <c r="CW449" s="144">
        <v>0</v>
      </c>
      <c r="CX449" s="144">
        <v>2</v>
      </c>
      <c r="CY449" s="144">
        <v>2</v>
      </c>
      <c r="CZ449" s="144">
        <v>0</v>
      </c>
      <c r="DA449" s="144">
        <v>0</v>
      </c>
      <c r="DB449" s="144">
        <v>0</v>
      </c>
      <c r="DC449" s="144">
        <v>0</v>
      </c>
      <c r="DD449" s="144">
        <v>0</v>
      </c>
      <c r="DE449" s="144">
        <v>0</v>
      </c>
      <c r="DF449" s="144">
        <v>0</v>
      </c>
      <c r="DG449" s="144">
        <v>0</v>
      </c>
      <c r="DH449" s="144">
        <v>0</v>
      </c>
      <c r="DI449" s="144">
        <v>0</v>
      </c>
      <c r="DJ449" s="144">
        <v>0</v>
      </c>
      <c r="DK449" s="144">
        <v>0</v>
      </c>
      <c r="DL449" s="144">
        <v>0</v>
      </c>
      <c r="DM449" s="144">
        <v>0</v>
      </c>
      <c r="DN449" s="144">
        <v>0</v>
      </c>
      <c r="DO449" s="144">
        <v>1</v>
      </c>
      <c r="DP449" s="144">
        <v>1</v>
      </c>
      <c r="DQ449" s="144">
        <v>0</v>
      </c>
      <c r="DR449" s="329">
        <v>0</v>
      </c>
      <c r="DS449" s="144">
        <v>0</v>
      </c>
      <c r="DT449" s="329"/>
      <c r="DU449" s="329"/>
      <c r="DV449" s="329"/>
      <c r="DW449" s="329"/>
      <c r="DX449" s="329"/>
      <c r="DY449" s="329"/>
      <c r="DZ449" s="329"/>
      <c r="EA449" s="329"/>
      <c r="EB449" s="329"/>
      <c r="EC449" s="329"/>
      <c r="ED449" s="329"/>
      <c r="EE449" s="329"/>
      <c r="EF449" s="329"/>
      <c r="EG449" s="329"/>
      <c r="EH449" s="329"/>
      <c r="EI449" s="329"/>
      <c r="EJ449" s="329"/>
      <c r="EK449" s="329"/>
      <c r="EL449" s="329"/>
      <c r="EM449" s="329"/>
      <c r="EN449" s="329"/>
      <c r="EP449" s="329"/>
      <c r="EQ449" s="329"/>
      <c r="ER449" s="329"/>
      <c r="ES449" s="329"/>
      <c r="ET449" s="329"/>
      <c r="EU449" s="329"/>
      <c r="EV449" s="329"/>
      <c r="EW449" s="329"/>
      <c r="EX449" s="329"/>
      <c r="EY449" s="329"/>
      <c r="EZ449" s="329"/>
      <c r="FA449" s="329"/>
      <c r="FB449" s="329"/>
      <c r="FC449" s="329"/>
      <c r="FD449" s="329"/>
      <c r="FE449" s="329"/>
      <c r="FF449" s="329">
        <v>1</v>
      </c>
      <c r="FG449" s="329">
        <v>1</v>
      </c>
      <c r="FH449" s="329">
        <v>1</v>
      </c>
      <c r="FI449" s="329">
        <v>1</v>
      </c>
      <c r="FJ449" s="329">
        <v>1</v>
      </c>
      <c r="FK449" s="144">
        <v>1</v>
      </c>
      <c r="FL449" s="329"/>
      <c r="FM449" s="329"/>
      <c r="FN449" s="144">
        <v>0</v>
      </c>
      <c r="FQ449" s="329">
        <v>0</v>
      </c>
      <c r="FR449" s="144">
        <v>0</v>
      </c>
      <c r="FS449" s="329">
        <v>0</v>
      </c>
      <c r="FT449" s="144">
        <v>0</v>
      </c>
      <c r="FU449" s="329">
        <v>0</v>
      </c>
      <c r="FV449" s="329">
        <v>0</v>
      </c>
      <c r="FW449" s="329">
        <v>0</v>
      </c>
      <c r="FX449" s="329">
        <v>0</v>
      </c>
      <c r="FY449" s="329">
        <v>0</v>
      </c>
      <c r="FZ449" s="329">
        <v>0</v>
      </c>
      <c r="GA449" s="329">
        <v>1</v>
      </c>
      <c r="GB449" s="329">
        <v>0</v>
      </c>
      <c r="GC449" s="329">
        <v>0</v>
      </c>
      <c r="GD449" s="329">
        <v>0</v>
      </c>
      <c r="GE449" s="329">
        <v>0</v>
      </c>
      <c r="GF449" s="329">
        <v>0</v>
      </c>
      <c r="GG449" s="329">
        <v>0</v>
      </c>
      <c r="GH449" s="329">
        <v>0</v>
      </c>
      <c r="GI449" s="329">
        <v>0</v>
      </c>
      <c r="GJ449" s="329">
        <v>0</v>
      </c>
      <c r="GK449" s="329">
        <v>0</v>
      </c>
      <c r="GL449" s="329">
        <v>0</v>
      </c>
      <c r="GM449" s="329">
        <v>0</v>
      </c>
      <c r="GN449" s="329">
        <v>0</v>
      </c>
      <c r="GO449" s="329">
        <v>0</v>
      </c>
      <c r="GP449" s="144">
        <v>0</v>
      </c>
      <c r="GQ449" s="329">
        <v>0</v>
      </c>
      <c r="GR449" s="329">
        <v>0</v>
      </c>
      <c r="GS449" s="329">
        <v>0</v>
      </c>
      <c r="GT449" s="329">
        <v>0</v>
      </c>
      <c r="GU449" s="329">
        <v>0</v>
      </c>
      <c r="GV449" s="144">
        <v>0</v>
      </c>
      <c r="GW449" s="144">
        <v>0</v>
      </c>
      <c r="GX449" s="144">
        <v>1</v>
      </c>
      <c r="GY449" s="144">
        <v>0</v>
      </c>
      <c r="GZ449" s="144">
        <v>0</v>
      </c>
      <c r="HA449" s="144">
        <v>0</v>
      </c>
      <c r="HB449" s="144">
        <v>0</v>
      </c>
      <c r="HC449" s="144">
        <v>0</v>
      </c>
      <c r="HD449" s="144">
        <v>0</v>
      </c>
      <c r="HE449" s="144">
        <v>0</v>
      </c>
      <c r="HF449" s="144">
        <v>0</v>
      </c>
      <c r="HG449" s="144">
        <v>0</v>
      </c>
      <c r="HH449" s="144">
        <v>0</v>
      </c>
      <c r="HI449" s="144">
        <v>1</v>
      </c>
      <c r="HJ449" s="144">
        <v>2</v>
      </c>
      <c r="HK449" s="144">
        <v>2</v>
      </c>
      <c r="HL449" s="144">
        <v>2</v>
      </c>
      <c r="HM449" s="144">
        <v>2</v>
      </c>
      <c r="HN449" s="144">
        <v>2</v>
      </c>
      <c r="HO449" s="144">
        <v>2</v>
      </c>
      <c r="HP449" s="144">
        <v>0</v>
      </c>
      <c r="HQ449" s="144">
        <v>0</v>
      </c>
      <c r="HR449" s="144">
        <v>1</v>
      </c>
      <c r="HS449" s="144">
        <v>1</v>
      </c>
      <c r="HT449" s="144">
        <v>1</v>
      </c>
      <c r="HU449" s="144">
        <v>1</v>
      </c>
      <c r="HV449" s="144">
        <v>1</v>
      </c>
      <c r="HW449" s="144">
        <v>1</v>
      </c>
      <c r="HX449" s="144">
        <v>2</v>
      </c>
      <c r="HY449" s="144">
        <v>1</v>
      </c>
      <c r="HZ449" s="144">
        <v>1</v>
      </c>
      <c r="IA449" s="144">
        <v>1</v>
      </c>
      <c r="IB449" s="144">
        <v>1</v>
      </c>
      <c r="IC449" s="144">
        <v>1</v>
      </c>
      <c r="ID449" s="144">
        <v>1</v>
      </c>
      <c r="IE449" s="144">
        <v>1</v>
      </c>
      <c r="IF449" s="144">
        <v>0</v>
      </c>
      <c r="IG449" s="144">
        <v>0</v>
      </c>
      <c r="IH449" s="144">
        <v>0</v>
      </c>
      <c r="II449" s="144">
        <v>0</v>
      </c>
      <c r="IJ449" s="144">
        <v>0</v>
      </c>
      <c r="IK449" s="144">
        <v>0</v>
      </c>
      <c r="IL449" s="144">
        <v>0</v>
      </c>
      <c r="IM449" s="144">
        <v>0</v>
      </c>
      <c r="IN449" s="341">
        <f t="shared" si="352"/>
        <v>0</v>
      </c>
      <c r="IO449" s="144">
        <v>0</v>
      </c>
      <c r="IP449" s="144">
        <v>0</v>
      </c>
      <c r="IQ449" s="144">
        <v>0</v>
      </c>
      <c r="IR449" s="144">
        <v>0</v>
      </c>
      <c r="IS449" s="144">
        <v>0</v>
      </c>
      <c r="IT449" s="144">
        <v>0</v>
      </c>
      <c r="IU449" s="144">
        <v>0</v>
      </c>
      <c r="IV449" s="144">
        <v>0</v>
      </c>
      <c r="IW449" s="144">
        <v>1</v>
      </c>
      <c r="IX449" s="144">
        <v>0</v>
      </c>
      <c r="IY449" s="144">
        <v>0</v>
      </c>
      <c r="IZ449" s="144">
        <v>0</v>
      </c>
      <c r="JA449" s="144">
        <v>0</v>
      </c>
      <c r="JB449" s="144">
        <v>0</v>
      </c>
      <c r="JC449" s="343">
        <f t="shared" si="353"/>
        <v>0</v>
      </c>
      <c r="JD449" s="144">
        <v>0</v>
      </c>
      <c r="JE449" s="144">
        <v>0</v>
      </c>
      <c r="JF449" s="362">
        <f t="shared" si="354"/>
        <v>0</v>
      </c>
      <c r="JG449" s="144">
        <v>0</v>
      </c>
      <c r="JH449" s="144">
        <v>0</v>
      </c>
      <c r="JI449" s="144">
        <v>0</v>
      </c>
      <c r="JJ449" s="144">
        <v>0</v>
      </c>
      <c r="JK449" s="144">
        <v>0</v>
      </c>
      <c r="JL449" s="144">
        <v>0</v>
      </c>
      <c r="JM449" s="144">
        <v>0</v>
      </c>
      <c r="JN449" s="341">
        <f t="shared" si="355"/>
        <v>0</v>
      </c>
      <c r="JO449" s="144">
        <v>0</v>
      </c>
      <c r="JP449" s="144">
        <v>0</v>
      </c>
      <c r="JQ449" s="144">
        <v>0</v>
      </c>
      <c r="JR449" s="144">
        <v>0</v>
      </c>
      <c r="JS449" s="144">
        <v>0</v>
      </c>
      <c r="JT449" s="144">
        <v>0</v>
      </c>
      <c r="JU449" s="144">
        <v>0</v>
      </c>
      <c r="JV449" s="341">
        <f t="shared" si="356"/>
        <v>0</v>
      </c>
      <c r="JW449" s="144">
        <v>0</v>
      </c>
      <c r="JX449" s="144">
        <v>0</v>
      </c>
      <c r="JY449" s="144">
        <v>0</v>
      </c>
      <c r="JZ449" s="144">
        <v>0</v>
      </c>
      <c r="KA449" s="144">
        <v>0</v>
      </c>
      <c r="KB449" s="144">
        <v>0</v>
      </c>
      <c r="KC449" s="144">
        <v>0</v>
      </c>
      <c r="KD449" s="144">
        <v>0</v>
      </c>
      <c r="KE449" s="144">
        <v>0</v>
      </c>
      <c r="KF449" s="144">
        <v>0</v>
      </c>
      <c r="KG449" s="144">
        <v>0</v>
      </c>
      <c r="KH449" s="144">
        <v>0</v>
      </c>
      <c r="KI449" s="144">
        <v>0</v>
      </c>
      <c r="KJ449" s="144">
        <v>0</v>
      </c>
      <c r="KK449" s="144">
        <v>0</v>
      </c>
      <c r="KL449" s="144">
        <v>0</v>
      </c>
      <c r="KM449" s="144">
        <v>0</v>
      </c>
      <c r="KN449" s="144">
        <v>0</v>
      </c>
      <c r="KO449" s="144">
        <v>0</v>
      </c>
      <c r="KP449" s="144">
        <v>0</v>
      </c>
      <c r="KQ449" s="144">
        <v>0</v>
      </c>
      <c r="KR449" s="144">
        <v>0</v>
      </c>
      <c r="KS449" s="144">
        <v>0</v>
      </c>
      <c r="KT449" s="144">
        <v>0</v>
      </c>
      <c r="KU449" s="144">
        <v>0</v>
      </c>
      <c r="KV449" s="144">
        <v>0</v>
      </c>
      <c r="KW449" s="144">
        <v>0</v>
      </c>
      <c r="KX449" s="144">
        <v>0</v>
      </c>
      <c r="KY449" s="144">
        <v>0</v>
      </c>
      <c r="KZ449" s="144">
        <v>0</v>
      </c>
      <c r="LA449" s="144">
        <v>0</v>
      </c>
      <c r="LB449" s="144">
        <v>0</v>
      </c>
      <c r="LC449" s="144">
        <v>0</v>
      </c>
      <c r="LD449" s="144">
        <v>0</v>
      </c>
      <c r="LE449" s="144">
        <v>0</v>
      </c>
      <c r="LF449" s="144">
        <v>0</v>
      </c>
      <c r="LG449" s="144">
        <v>0</v>
      </c>
      <c r="LH449" s="144">
        <v>0</v>
      </c>
      <c r="LI449" s="144">
        <v>0</v>
      </c>
      <c r="LJ449" s="144">
        <v>0</v>
      </c>
      <c r="LK449" s="144">
        <v>0</v>
      </c>
      <c r="LL449" s="144">
        <v>0</v>
      </c>
      <c r="LM449" s="144">
        <v>0</v>
      </c>
      <c r="LN449" s="144">
        <v>0</v>
      </c>
      <c r="LO449" s="144">
        <v>0</v>
      </c>
      <c r="LP449" s="144">
        <v>0</v>
      </c>
      <c r="LQ449" s="144">
        <v>0</v>
      </c>
      <c r="LR449" s="144">
        <v>0</v>
      </c>
      <c r="LS449" s="144">
        <v>0</v>
      </c>
      <c r="LT449" s="144">
        <v>0</v>
      </c>
      <c r="LU449" s="144">
        <v>0</v>
      </c>
      <c r="LV449" s="144">
        <v>0</v>
      </c>
      <c r="LW449" s="144">
        <v>0</v>
      </c>
      <c r="LX449" s="144">
        <v>0</v>
      </c>
      <c r="LY449" s="144">
        <v>0</v>
      </c>
      <c r="LZ449" s="144">
        <v>0</v>
      </c>
      <c r="MA449" s="144">
        <v>0</v>
      </c>
      <c r="MB449" s="144">
        <v>0</v>
      </c>
      <c r="MC449" s="144">
        <v>0</v>
      </c>
      <c r="MD449" s="144">
        <v>0</v>
      </c>
      <c r="ME449" s="144">
        <v>0</v>
      </c>
      <c r="MF449" s="144">
        <v>0</v>
      </c>
      <c r="MG449" s="144">
        <v>0</v>
      </c>
      <c r="MH449" s="144">
        <v>0</v>
      </c>
      <c r="MI449" s="144">
        <v>0</v>
      </c>
      <c r="MJ449" s="144">
        <v>0</v>
      </c>
      <c r="MK449" s="144">
        <v>0</v>
      </c>
      <c r="ML449" s="144">
        <v>1</v>
      </c>
      <c r="MM449" s="144">
        <v>1</v>
      </c>
      <c r="MN449" s="144">
        <v>1</v>
      </c>
      <c r="MO449" s="144">
        <v>1</v>
      </c>
      <c r="MP449" s="144">
        <v>1</v>
      </c>
      <c r="MQ449" s="144">
        <v>0</v>
      </c>
      <c r="MR449" s="144">
        <v>0</v>
      </c>
      <c r="MS449" s="144">
        <v>0</v>
      </c>
      <c r="MT449" s="144">
        <v>0</v>
      </c>
      <c r="MU449" s="144">
        <v>0</v>
      </c>
      <c r="MV449" s="144">
        <v>0</v>
      </c>
      <c r="MW449" s="144">
        <v>0</v>
      </c>
      <c r="MX449" s="144">
        <v>0</v>
      </c>
      <c r="MY449" s="144">
        <v>0</v>
      </c>
      <c r="MZ449" s="144">
        <v>0</v>
      </c>
      <c r="NA449" s="144">
        <v>0</v>
      </c>
      <c r="NB449" s="144">
        <v>0</v>
      </c>
      <c r="NC449" s="144">
        <v>0</v>
      </c>
      <c r="ND449" s="144">
        <v>0</v>
      </c>
      <c r="NE449" s="144">
        <v>0</v>
      </c>
      <c r="NF449" s="144">
        <v>0</v>
      </c>
      <c r="NG449" s="144">
        <v>0</v>
      </c>
      <c r="NH449" s="144">
        <v>0</v>
      </c>
      <c r="NI449" s="144">
        <v>0</v>
      </c>
      <c r="NJ449" s="144">
        <v>1</v>
      </c>
      <c r="NK449" s="144">
        <v>1</v>
      </c>
      <c r="NL449" s="144">
        <v>1</v>
      </c>
      <c r="NM449" s="144">
        <v>1</v>
      </c>
      <c r="NN449" s="144">
        <v>1</v>
      </c>
      <c r="NO449" s="144">
        <v>2</v>
      </c>
      <c r="NP449" s="144">
        <v>1</v>
      </c>
      <c r="NQ449" s="144">
        <v>2</v>
      </c>
      <c r="NR449" s="144">
        <v>2</v>
      </c>
      <c r="NS449" s="144">
        <v>2</v>
      </c>
      <c r="NT449" s="144">
        <v>2</v>
      </c>
      <c r="NU449" s="144">
        <v>1</v>
      </c>
      <c r="NV449" s="144">
        <v>1</v>
      </c>
      <c r="NW449" s="144">
        <v>2</v>
      </c>
      <c r="NX449" s="144">
        <v>1</v>
      </c>
      <c r="NY449" s="144">
        <v>1</v>
      </c>
      <c r="NZ449" s="144">
        <v>1</v>
      </c>
      <c r="OA449" s="144">
        <v>1</v>
      </c>
      <c r="OB449" s="144">
        <v>1</v>
      </c>
      <c r="OC449" s="144">
        <v>1</v>
      </c>
      <c r="OD449" s="144">
        <v>0</v>
      </c>
      <c r="OE449" s="144">
        <v>1</v>
      </c>
      <c r="OF449" s="144">
        <v>1</v>
      </c>
      <c r="OG449" s="144">
        <v>1</v>
      </c>
      <c r="OH449" s="144">
        <v>1</v>
      </c>
      <c r="OI449" s="144">
        <v>1</v>
      </c>
      <c r="OJ449" s="144">
        <v>0</v>
      </c>
      <c r="OK449" s="144">
        <v>0</v>
      </c>
      <c r="OL449" s="144">
        <v>0</v>
      </c>
      <c r="OM449" s="144">
        <v>0</v>
      </c>
      <c r="ON449" s="144">
        <v>0</v>
      </c>
      <c r="OO449" s="144">
        <v>0</v>
      </c>
      <c r="OP449" s="144">
        <v>0</v>
      </c>
      <c r="OQ449" s="144">
        <v>0</v>
      </c>
      <c r="OR449" s="144">
        <v>0</v>
      </c>
      <c r="OS449" s="471">
        <v>0</v>
      </c>
      <c r="OT449" s="471">
        <v>0</v>
      </c>
      <c r="OU449" s="144">
        <v>1</v>
      </c>
      <c r="OV449" s="144">
        <v>1</v>
      </c>
      <c r="OW449" s="144">
        <v>1</v>
      </c>
      <c r="OX449" s="473">
        <v>1</v>
      </c>
      <c r="OY449" s="473"/>
      <c r="OZ449" s="473"/>
    </row>
    <row r="450" spans="1:436" s="144" customFormat="1" x14ac:dyDescent="0.2">
      <c r="A450" s="55"/>
      <c r="B450" s="318">
        <v>12</v>
      </c>
      <c r="C450" s="319">
        <f t="shared" ca="1" si="351"/>
        <v>0</v>
      </c>
      <c r="D450" s="322"/>
      <c r="E450" s="322"/>
      <c r="F450" s="322"/>
      <c r="G450" s="144">
        <v>0</v>
      </c>
      <c r="H450" s="144">
        <v>0</v>
      </c>
      <c r="I450" s="343">
        <v>0</v>
      </c>
      <c r="J450" s="144">
        <v>0</v>
      </c>
      <c r="K450" s="144">
        <v>0</v>
      </c>
      <c r="L450" s="144">
        <v>0</v>
      </c>
      <c r="M450" s="144">
        <v>0</v>
      </c>
      <c r="N450" s="144">
        <v>0</v>
      </c>
      <c r="O450" s="144">
        <v>1</v>
      </c>
      <c r="P450" s="144">
        <v>1</v>
      </c>
      <c r="Q450" s="144">
        <v>1</v>
      </c>
      <c r="R450" s="144">
        <v>1</v>
      </c>
      <c r="S450" s="144">
        <v>1</v>
      </c>
      <c r="T450" s="144">
        <v>1</v>
      </c>
      <c r="U450" s="144">
        <v>0</v>
      </c>
      <c r="V450" s="144">
        <v>0</v>
      </c>
      <c r="W450" s="144">
        <v>0</v>
      </c>
      <c r="X450" s="144">
        <v>0</v>
      </c>
      <c r="Y450" s="144">
        <v>0</v>
      </c>
      <c r="Z450" s="144">
        <v>0</v>
      </c>
      <c r="AA450" s="144">
        <v>0</v>
      </c>
      <c r="AB450" s="144">
        <v>0</v>
      </c>
      <c r="AC450" s="144">
        <v>0</v>
      </c>
      <c r="AD450" s="144">
        <v>0</v>
      </c>
      <c r="AE450" s="144">
        <v>0</v>
      </c>
      <c r="AF450" s="144">
        <v>0</v>
      </c>
      <c r="AG450" s="144">
        <v>0</v>
      </c>
      <c r="AH450" s="144">
        <v>0</v>
      </c>
      <c r="AI450" s="144">
        <v>0</v>
      </c>
      <c r="AJ450" s="144">
        <v>0</v>
      </c>
      <c r="AK450" s="144">
        <v>0</v>
      </c>
      <c r="AL450" s="144">
        <v>0</v>
      </c>
      <c r="AM450" s="144">
        <v>0</v>
      </c>
      <c r="AN450" s="144">
        <v>1</v>
      </c>
      <c r="AO450" s="144">
        <v>1</v>
      </c>
      <c r="AP450" s="363">
        <v>1</v>
      </c>
      <c r="AQ450" s="144">
        <v>1</v>
      </c>
      <c r="AR450" s="144">
        <v>1</v>
      </c>
      <c r="AS450" s="144">
        <v>0</v>
      </c>
      <c r="AT450" s="144">
        <v>0</v>
      </c>
      <c r="AU450" s="144">
        <v>0</v>
      </c>
      <c r="AV450" s="144">
        <v>0</v>
      </c>
      <c r="AW450" s="144">
        <v>0</v>
      </c>
      <c r="AX450" s="144">
        <v>0</v>
      </c>
      <c r="AY450" s="144">
        <v>0</v>
      </c>
      <c r="AZ450" s="144">
        <v>0</v>
      </c>
      <c r="BA450" s="144">
        <v>0</v>
      </c>
      <c r="BB450" s="144">
        <v>0</v>
      </c>
      <c r="BC450" s="144">
        <v>0</v>
      </c>
      <c r="BD450" s="144">
        <v>0</v>
      </c>
      <c r="BE450" s="144">
        <v>0</v>
      </c>
      <c r="BF450" s="144">
        <v>0</v>
      </c>
      <c r="BG450" s="144">
        <v>0</v>
      </c>
      <c r="BH450" s="144">
        <v>0</v>
      </c>
      <c r="BI450" s="144">
        <v>0</v>
      </c>
      <c r="BJ450" s="144">
        <v>0</v>
      </c>
      <c r="BK450" s="144">
        <v>0</v>
      </c>
      <c r="BL450" s="144">
        <v>0</v>
      </c>
      <c r="BM450" s="144">
        <v>0</v>
      </c>
      <c r="BN450" s="144">
        <v>0</v>
      </c>
      <c r="BO450" s="144">
        <v>0</v>
      </c>
      <c r="BP450" s="144">
        <v>0</v>
      </c>
      <c r="BQ450" s="144">
        <v>0</v>
      </c>
      <c r="BR450" s="144">
        <v>0</v>
      </c>
      <c r="BS450" s="371">
        <v>0</v>
      </c>
      <c r="BT450" s="144">
        <v>1</v>
      </c>
      <c r="BU450" s="144">
        <v>2</v>
      </c>
      <c r="BV450" s="144">
        <v>0</v>
      </c>
      <c r="BW450" s="144">
        <v>1</v>
      </c>
      <c r="BX450" s="144">
        <v>2</v>
      </c>
      <c r="BY450" s="144">
        <v>1</v>
      </c>
      <c r="BZ450" s="144">
        <v>1</v>
      </c>
      <c r="CA450" s="329">
        <v>2</v>
      </c>
      <c r="CB450" s="144">
        <v>3</v>
      </c>
      <c r="CC450" s="329">
        <v>2</v>
      </c>
      <c r="CD450" s="329">
        <v>3</v>
      </c>
      <c r="CE450" s="329">
        <v>2</v>
      </c>
      <c r="CF450" s="329">
        <v>4</v>
      </c>
      <c r="CG450" s="144">
        <v>4</v>
      </c>
      <c r="CH450" s="144">
        <v>3</v>
      </c>
      <c r="CI450" s="329">
        <v>3</v>
      </c>
      <c r="CJ450" s="144">
        <v>2</v>
      </c>
      <c r="CK450" s="144">
        <v>2</v>
      </c>
      <c r="CL450" s="144">
        <v>2</v>
      </c>
      <c r="CM450" s="144">
        <v>2</v>
      </c>
      <c r="CN450" s="144">
        <v>2</v>
      </c>
      <c r="CO450" s="144">
        <v>2</v>
      </c>
      <c r="CP450" s="144">
        <v>2</v>
      </c>
      <c r="CQ450" s="144">
        <v>3</v>
      </c>
      <c r="CR450" s="144">
        <v>4</v>
      </c>
      <c r="CS450" s="144">
        <v>3</v>
      </c>
      <c r="CT450" s="144">
        <v>2</v>
      </c>
      <c r="CU450" s="144">
        <v>1</v>
      </c>
      <c r="CV450" s="144">
        <v>2</v>
      </c>
      <c r="CW450" s="144">
        <v>2</v>
      </c>
      <c r="CX450" s="144">
        <v>1</v>
      </c>
      <c r="CY450" s="144">
        <v>1</v>
      </c>
      <c r="CZ450" s="144">
        <v>1</v>
      </c>
      <c r="DA450" s="144">
        <v>1</v>
      </c>
      <c r="DB450" s="144">
        <v>2</v>
      </c>
      <c r="DC450" s="144">
        <v>2</v>
      </c>
      <c r="DD450" s="144">
        <v>3</v>
      </c>
      <c r="DE450" s="144">
        <v>3</v>
      </c>
      <c r="DF450" s="144">
        <v>3</v>
      </c>
      <c r="DG450" s="144">
        <v>3</v>
      </c>
      <c r="DH450" s="144">
        <v>3</v>
      </c>
      <c r="DI450" s="144">
        <v>3</v>
      </c>
      <c r="DJ450" s="144">
        <v>3</v>
      </c>
      <c r="DK450" s="144">
        <v>1</v>
      </c>
      <c r="DL450" s="144">
        <v>2</v>
      </c>
      <c r="DM450" s="144">
        <v>2</v>
      </c>
      <c r="DN450" s="144">
        <v>1</v>
      </c>
      <c r="DO450" s="144">
        <v>1</v>
      </c>
      <c r="DP450" s="144">
        <v>0</v>
      </c>
      <c r="DQ450" s="144">
        <v>0</v>
      </c>
      <c r="DR450" s="329">
        <v>0</v>
      </c>
      <c r="DS450" s="144">
        <v>0</v>
      </c>
      <c r="DT450" s="329"/>
      <c r="DU450" s="329"/>
      <c r="DV450" s="329"/>
      <c r="DW450" s="329"/>
      <c r="DX450" s="329"/>
      <c r="DY450" s="329"/>
      <c r="DZ450" s="329"/>
      <c r="EA450" s="329"/>
      <c r="EB450" s="329"/>
      <c r="EC450" s="329"/>
      <c r="ED450" s="329"/>
      <c r="EE450" s="329">
        <v>1</v>
      </c>
      <c r="EF450" s="329"/>
      <c r="EG450" s="329"/>
      <c r="EH450" s="329">
        <v>1</v>
      </c>
      <c r="EI450" s="329">
        <v>1</v>
      </c>
      <c r="EJ450" s="329"/>
      <c r="EK450" s="329"/>
      <c r="EL450" s="329"/>
      <c r="EM450" s="329"/>
      <c r="EN450" s="329"/>
      <c r="EP450" s="329"/>
      <c r="EQ450" s="329"/>
      <c r="ER450" s="329"/>
      <c r="ES450" s="329">
        <v>1</v>
      </c>
      <c r="ET450" s="329">
        <v>1</v>
      </c>
      <c r="EU450" s="329">
        <v>1</v>
      </c>
      <c r="EV450" s="329">
        <v>1</v>
      </c>
      <c r="EW450" s="329">
        <v>2</v>
      </c>
      <c r="EX450" s="329">
        <v>1</v>
      </c>
      <c r="EY450" s="329"/>
      <c r="EZ450" s="329"/>
      <c r="FA450" s="329"/>
      <c r="FB450" s="329"/>
      <c r="FC450" s="329">
        <v>1</v>
      </c>
      <c r="FD450" s="329">
        <v>1</v>
      </c>
      <c r="FE450" s="329"/>
      <c r="FF450" s="329"/>
      <c r="FG450" s="329"/>
      <c r="FH450" s="329"/>
      <c r="FI450" s="329"/>
      <c r="FJ450" s="329"/>
      <c r="FL450" s="329"/>
      <c r="FM450" s="329"/>
      <c r="FN450" s="144">
        <v>0</v>
      </c>
      <c r="FQ450" s="329">
        <v>0</v>
      </c>
      <c r="FR450" s="144">
        <v>0</v>
      </c>
      <c r="FS450" s="329">
        <v>0</v>
      </c>
      <c r="FT450" s="144">
        <v>0</v>
      </c>
      <c r="FU450" s="329">
        <v>0</v>
      </c>
      <c r="FV450" s="329">
        <v>0</v>
      </c>
      <c r="FW450" s="329">
        <v>0</v>
      </c>
      <c r="FX450" s="329">
        <v>0</v>
      </c>
      <c r="FY450" s="329">
        <v>0</v>
      </c>
      <c r="FZ450" s="329">
        <v>1</v>
      </c>
      <c r="GA450" s="329">
        <v>0</v>
      </c>
      <c r="GB450" s="329">
        <v>0</v>
      </c>
      <c r="GC450" s="329">
        <v>0</v>
      </c>
      <c r="GD450" s="329">
        <v>0</v>
      </c>
      <c r="GE450" s="329">
        <v>0</v>
      </c>
      <c r="GF450" s="329">
        <v>0</v>
      </c>
      <c r="GG450" s="329">
        <v>1</v>
      </c>
      <c r="GH450" s="329">
        <v>0</v>
      </c>
      <c r="GI450" s="329">
        <v>0</v>
      </c>
      <c r="GJ450" s="329">
        <v>0</v>
      </c>
      <c r="GK450" s="329">
        <v>0</v>
      </c>
      <c r="GL450" s="329">
        <v>0</v>
      </c>
      <c r="GM450" s="329">
        <v>0</v>
      </c>
      <c r="GN450" s="329">
        <v>1</v>
      </c>
      <c r="GO450" s="329">
        <v>1</v>
      </c>
      <c r="GP450" s="144">
        <v>1</v>
      </c>
      <c r="GQ450" s="329">
        <v>1</v>
      </c>
      <c r="GR450" s="329">
        <v>2</v>
      </c>
      <c r="GS450" s="329">
        <v>2</v>
      </c>
      <c r="GT450" s="329">
        <v>1</v>
      </c>
      <c r="GU450" s="329">
        <v>1</v>
      </c>
      <c r="GV450" s="144">
        <v>1</v>
      </c>
      <c r="GW450" s="144">
        <v>0</v>
      </c>
      <c r="GX450" s="144">
        <v>0</v>
      </c>
      <c r="GY450" s="144">
        <v>1</v>
      </c>
      <c r="GZ450" s="144">
        <v>1</v>
      </c>
      <c r="HA450" s="144">
        <v>1</v>
      </c>
      <c r="HB450" s="144">
        <v>1</v>
      </c>
      <c r="HC450" s="144">
        <v>0</v>
      </c>
      <c r="HD450" s="144">
        <v>0</v>
      </c>
      <c r="HE450" s="144">
        <v>0</v>
      </c>
      <c r="HF450" s="144">
        <v>1</v>
      </c>
      <c r="HG450" s="144">
        <v>1</v>
      </c>
      <c r="HH450" s="144">
        <v>1</v>
      </c>
      <c r="HI450" s="144">
        <v>2</v>
      </c>
      <c r="HJ450" s="144">
        <v>1</v>
      </c>
      <c r="HK450" s="144">
        <v>1</v>
      </c>
      <c r="HL450" s="144">
        <v>1</v>
      </c>
      <c r="HM450" s="144">
        <v>1</v>
      </c>
      <c r="HN450" s="144">
        <v>0</v>
      </c>
      <c r="HO450" s="144">
        <v>0</v>
      </c>
      <c r="HP450" s="144">
        <v>0</v>
      </c>
      <c r="HQ450" s="144">
        <v>0</v>
      </c>
      <c r="HR450" s="144">
        <v>0</v>
      </c>
      <c r="HS450" s="144">
        <v>2</v>
      </c>
      <c r="HT450" s="144">
        <v>2</v>
      </c>
      <c r="HU450" s="144">
        <v>1</v>
      </c>
      <c r="HV450" s="144">
        <v>0</v>
      </c>
      <c r="HW450" s="144">
        <v>0</v>
      </c>
      <c r="HX450" s="144">
        <v>0</v>
      </c>
      <c r="HY450" s="144">
        <v>0</v>
      </c>
      <c r="HZ450" s="144">
        <v>0</v>
      </c>
      <c r="IA450" s="144">
        <v>0</v>
      </c>
      <c r="IB450" s="144">
        <v>0</v>
      </c>
      <c r="IC450" s="144">
        <v>0</v>
      </c>
      <c r="ID450" s="144">
        <v>0</v>
      </c>
      <c r="IE450" s="144">
        <v>0</v>
      </c>
      <c r="IF450" s="144">
        <v>0</v>
      </c>
      <c r="IG450" s="144">
        <v>1</v>
      </c>
      <c r="IH450" s="144">
        <v>1</v>
      </c>
      <c r="II450" s="144">
        <v>0</v>
      </c>
      <c r="IJ450" s="144">
        <v>1</v>
      </c>
      <c r="IK450" s="144">
        <v>1</v>
      </c>
      <c r="IL450" s="144">
        <v>0</v>
      </c>
      <c r="IM450" s="144">
        <v>0</v>
      </c>
      <c r="IN450" s="341">
        <f t="shared" si="352"/>
        <v>0.5</v>
      </c>
      <c r="IO450" s="144">
        <v>1</v>
      </c>
      <c r="IP450" s="144">
        <v>0</v>
      </c>
      <c r="IQ450" s="144">
        <v>1</v>
      </c>
      <c r="IR450" s="144">
        <v>1</v>
      </c>
      <c r="IS450" s="144">
        <v>1</v>
      </c>
      <c r="IT450" s="144">
        <v>0</v>
      </c>
      <c r="IU450" s="144">
        <v>0</v>
      </c>
      <c r="IV450" s="144">
        <v>2</v>
      </c>
      <c r="IW450" s="144">
        <v>2</v>
      </c>
      <c r="IX450" s="144">
        <v>2</v>
      </c>
      <c r="IY450" s="144">
        <v>2</v>
      </c>
      <c r="IZ450" s="144">
        <v>2</v>
      </c>
      <c r="JA450" s="144">
        <v>2</v>
      </c>
      <c r="JB450" s="144">
        <v>2</v>
      </c>
      <c r="JC450" s="343">
        <f t="shared" si="353"/>
        <v>2</v>
      </c>
      <c r="JD450" s="144">
        <v>2</v>
      </c>
      <c r="JE450" s="144">
        <v>1</v>
      </c>
      <c r="JF450" s="362">
        <f t="shared" si="354"/>
        <v>1</v>
      </c>
      <c r="JG450" s="144">
        <v>1</v>
      </c>
      <c r="JH450" s="144">
        <v>1</v>
      </c>
      <c r="JI450" s="144">
        <v>1</v>
      </c>
      <c r="JJ450" s="144">
        <v>0</v>
      </c>
      <c r="JK450" s="144">
        <v>0</v>
      </c>
      <c r="JL450" s="144">
        <v>0</v>
      </c>
      <c r="JM450" s="144">
        <v>0</v>
      </c>
      <c r="JN450" s="341">
        <f t="shared" si="355"/>
        <v>0</v>
      </c>
      <c r="JO450" s="144">
        <v>0</v>
      </c>
      <c r="JP450" s="144">
        <v>0</v>
      </c>
      <c r="JQ450" s="144">
        <v>0</v>
      </c>
      <c r="JR450" s="144">
        <v>0</v>
      </c>
      <c r="JS450" s="144">
        <v>0</v>
      </c>
      <c r="JT450" s="144">
        <v>1</v>
      </c>
      <c r="JU450" s="144">
        <v>1</v>
      </c>
      <c r="JV450" s="341">
        <f t="shared" si="356"/>
        <v>1</v>
      </c>
      <c r="JW450" s="144">
        <v>1</v>
      </c>
      <c r="JX450" s="144">
        <v>0</v>
      </c>
      <c r="JY450" s="144">
        <v>0</v>
      </c>
      <c r="JZ450" s="144">
        <v>0</v>
      </c>
      <c r="KA450" s="144">
        <v>0</v>
      </c>
      <c r="KB450" s="144">
        <v>0</v>
      </c>
      <c r="KC450" s="144">
        <v>0</v>
      </c>
      <c r="KD450" s="144">
        <v>0</v>
      </c>
      <c r="KE450" s="144">
        <v>0</v>
      </c>
      <c r="KF450" s="144">
        <v>0</v>
      </c>
      <c r="KG450" s="144">
        <v>0</v>
      </c>
      <c r="KH450" s="144">
        <v>0</v>
      </c>
      <c r="KI450" s="144">
        <v>0</v>
      </c>
      <c r="KJ450" s="144">
        <v>0</v>
      </c>
      <c r="KK450" s="144">
        <v>0</v>
      </c>
      <c r="KL450" s="144">
        <v>0</v>
      </c>
      <c r="KM450" s="144">
        <v>0</v>
      </c>
      <c r="KN450" s="144">
        <v>0</v>
      </c>
      <c r="KO450" s="144">
        <v>0</v>
      </c>
      <c r="KP450" s="144">
        <v>0</v>
      </c>
      <c r="KQ450" s="144">
        <v>0</v>
      </c>
      <c r="KR450" s="144">
        <v>0</v>
      </c>
      <c r="KS450" s="144">
        <v>0</v>
      </c>
      <c r="KT450" s="144">
        <v>0</v>
      </c>
      <c r="KU450" s="144">
        <v>0</v>
      </c>
      <c r="KV450" s="144">
        <v>0</v>
      </c>
      <c r="KW450" s="144">
        <v>0</v>
      </c>
      <c r="KX450" s="144">
        <v>0</v>
      </c>
      <c r="KY450" s="144">
        <v>0</v>
      </c>
      <c r="KZ450" s="144">
        <v>1</v>
      </c>
      <c r="LA450" s="144">
        <v>1</v>
      </c>
      <c r="LB450" s="144">
        <v>0</v>
      </c>
      <c r="LC450" s="144">
        <v>0</v>
      </c>
      <c r="LD450" s="144">
        <v>0</v>
      </c>
      <c r="LE450" s="144">
        <v>0</v>
      </c>
      <c r="LF450" s="144">
        <v>0</v>
      </c>
      <c r="LG450" s="144">
        <v>0</v>
      </c>
      <c r="LH450" s="144">
        <v>0</v>
      </c>
      <c r="LI450" s="144">
        <v>0</v>
      </c>
      <c r="LJ450" s="144">
        <v>0</v>
      </c>
      <c r="LK450" s="144">
        <v>0</v>
      </c>
      <c r="LL450" s="144">
        <v>0</v>
      </c>
      <c r="LM450" s="144">
        <v>0</v>
      </c>
      <c r="LN450" s="144">
        <v>0</v>
      </c>
      <c r="LO450" s="144">
        <v>0</v>
      </c>
      <c r="LP450" s="144">
        <v>0</v>
      </c>
      <c r="LQ450" s="144">
        <v>0</v>
      </c>
      <c r="LR450" s="144">
        <v>0</v>
      </c>
      <c r="LS450" s="144">
        <v>0</v>
      </c>
      <c r="LT450" s="144">
        <v>0</v>
      </c>
      <c r="LU450" s="144">
        <v>0</v>
      </c>
      <c r="LV450" s="144">
        <v>0</v>
      </c>
      <c r="LW450" s="144">
        <v>0</v>
      </c>
      <c r="LX450" s="144">
        <v>0</v>
      </c>
      <c r="LY450" s="144">
        <v>1</v>
      </c>
      <c r="LZ450" s="144">
        <v>1</v>
      </c>
      <c r="MA450" s="144">
        <v>1</v>
      </c>
      <c r="MB450" s="144">
        <v>1</v>
      </c>
      <c r="MC450" s="144">
        <v>1</v>
      </c>
      <c r="MD450" s="144">
        <v>0</v>
      </c>
      <c r="ME450" s="144">
        <v>1</v>
      </c>
      <c r="MF450" s="144">
        <v>1</v>
      </c>
      <c r="MG450" s="144">
        <v>1</v>
      </c>
      <c r="MH450" s="144">
        <v>1</v>
      </c>
      <c r="MI450" s="144">
        <v>1</v>
      </c>
      <c r="MJ450" s="144">
        <v>1</v>
      </c>
      <c r="MK450" s="144">
        <v>1</v>
      </c>
      <c r="ML450" s="144">
        <v>2</v>
      </c>
      <c r="MM450" s="144">
        <v>2</v>
      </c>
      <c r="MN450" s="144">
        <v>1</v>
      </c>
      <c r="MO450" s="144">
        <v>1</v>
      </c>
      <c r="MP450" s="144">
        <v>1</v>
      </c>
      <c r="MQ450" s="144">
        <v>1</v>
      </c>
      <c r="MR450" s="144">
        <v>1</v>
      </c>
      <c r="MS450" s="144">
        <v>0</v>
      </c>
      <c r="MT450" s="144">
        <v>0</v>
      </c>
      <c r="MU450" s="144">
        <v>0</v>
      </c>
      <c r="MV450" s="144">
        <v>0</v>
      </c>
      <c r="MW450" s="144">
        <v>0</v>
      </c>
      <c r="MX450" s="144">
        <v>0</v>
      </c>
      <c r="MY450" s="144">
        <v>0</v>
      </c>
      <c r="MZ450" s="144">
        <v>0</v>
      </c>
      <c r="NA450" s="144">
        <v>0</v>
      </c>
      <c r="NB450" s="144">
        <v>0</v>
      </c>
      <c r="NC450" s="144">
        <v>0</v>
      </c>
      <c r="ND450" s="144">
        <v>0</v>
      </c>
      <c r="NE450" s="144">
        <v>0</v>
      </c>
      <c r="NF450" s="144">
        <v>0</v>
      </c>
      <c r="NG450" s="144">
        <v>0</v>
      </c>
      <c r="NH450" s="144">
        <v>0</v>
      </c>
      <c r="NI450" s="144">
        <v>0</v>
      </c>
      <c r="NJ450" s="144">
        <v>0</v>
      </c>
      <c r="NK450" s="144">
        <v>0</v>
      </c>
      <c r="NL450" s="144">
        <v>0</v>
      </c>
      <c r="NM450" s="144">
        <v>0</v>
      </c>
      <c r="NN450" s="144">
        <v>0</v>
      </c>
      <c r="NO450" s="144">
        <v>0</v>
      </c>
      <c r="NP450" s="144">
        <v>0</v>
      </c>
      <c r="NQ450" s="144">
        <v>0</v>
      </c>
      <c r="NR450" s="144">
        <v>0</v>
      </c>
      <c r="NS450" s="144">
        <v>0</v>
      </c>
      <c r="NT450" s="144">
        <v>0</v>
      </c>
      <c r="NU450" s="144">
        <v>0</v>
      </c>
      <c r="NV450" s="144">
        <v>0</v>
      </c>
      <c r="NW450" s="144">
        <v>0</v>
      </c>
      <c r="NX450" s="144">
        <v>0</v>
      </c>
      <c r="NY450" s="144">
        <v>0</v>
      </c>
      <c r="NZ450" s="144">
        <v>0</v>
      </c>
      <c r="OA450" s="144">
        <v>0</v>
      </c>
      <c r="OB450" s="144">
        <v>0</v>
      </c>
      <c r="OC450" s="144">
        <v>0</v>
      </c>
      <c r="OD450" s="144">
        <v>0</v>
      </c>
      <c r="OE450" s="144">
        <v>1</v>
      </c>
      <c r="OF450" s="144">
        <v>1</v>
      </c>
      <c r="OG450" s="144">
        <v>1</v>
      </c>
      <c r="OH450" s="144">
        <v>1</v>
      </c>
      <c r="OI450" s="144">
        <v>1</v>
      </c>
      <c r="OJ450" s="144">
        <v>0</v>
      </c>
      <c r="OK450" s="144">
        <v>0</v>
      </c>
      <c r="OL450" s="144">
        <v>0</v>
      </c>
      <c r="OM450" s="144">
        <v>0</v>
      </c>
      <c r="ON450" s="144">
        <v>0</v>
      </c>
      <c r="OO450" s="144">
        <v>0</v>
      </c>
      <c r="OP450" s="144">
        <v>0</v>
      </c>
      <c r="OQ450" s="144">
        <v>0</v>
      </c>
      <c r="OR450" s="144">
        <v>0</v>
      </c>
      <c r="OS450" s="471">
        <v>0</v>
      </c>
      <c r="OT450" s="471">
        <v>0</v>
      </c>
      <c r="OU450" s="144">
        <v>0</v>
      </c>
      <c r="OV450" s="144">
        <v>0</v>
      </c>
      <c r="OW450" s="144">
        <v>0</v>
      </c>
      <c r="OX450" s="473"/>
      <c r="OY450" s="473"/>
      <c r="OZ450" s="473"/>
    </row>
    <row r="451" spans="1:436" s="144" customFormat="1" x14ac:dyDescent="0.2">
      <c r="A451" s="318"/>
      <c r="B451" s="318">
        <v>13</v>
      </c>
      <c r="C451" s="319">
        <f t="shared" ca="1" si="351"/>
        <v>0</v>
      </c>
      <c r="D451" s="322"/>
      <c r="E451" s="322"/>
      <c r="F451" s="322"/>
      <c r="G451" s="144">
        <v>0</v>
      </c>
      <c r="H451" s="144">
        <v>0</v>
      </c>
      <c r="I451" s="343">
        <v>0</v>
      </c>
      <c r="J451" s="144">
        <v>0</v>
      </c>
      <c r="K451" s="144">
        <v>0</v>
      </c>
      <c r="L451" s="144">
        <v>0</v>
      </c>
      <c r="M451" s="144">
        <v>0</v>
      </c>
      <c r="N451" s="144">
        <v>0</v>
      </c>
      <c r="O451" s="144">
        <v>0</v>
      </c>
      <c r="P451" s="144">
        <v>1</v>
      </c>
      <c r="Q451" s="144">
        <v>0</v>
      </c>
      <c r="R451" s="144">
        <v>0</v>
      </c>
      <c r="S451" s="144">
        <v>0</v>
      </c>
      <c r="T451" s="144">
        <v>0</v>
      </c>
      <c r="U451" s="144">
        <v>0</v>
      </c>
      <c r="V451" s="144">
        <v>0</v>
      </c>
      <c r="W451" s="144">
        <v>0</v>
      </c>
      <c r="X451" s="144">
        <v>0</v>
      </c>
      <c r="Y451" s="144">
        <v>0</v>
      </c>
      <c r="Z451" s="144">
        <v>0</v>
      </c>
      <c r="AA451" s="144">
        <v>0</v>
      </c>
      <c r="AB451" s="144">
        <v>0</v>
      </c>
      <c r="AC451" s="144">
        <v>0</v>
      </c>
      <c r="AD451" s="144">
        <v>0</v>
      </c>
      <c r="AE451" s="144">
        <v>0</v>
      </c>
      <c r="AF451" s="144">
        <v>0</v>
      </c>
      <c r="AG451" s="144">
        <v>0</v>
      </c>
      <c r="AH451" s="144">
        <v>0</v>
      </c>
      <c r="AI451" s="144">
        <v>0</v>
      </c>
      <c r="AJ451" s="144">
        <v>0</v>
      </c>
      <c r="AK451" s="144">
        <v>0</v>
      </c>
      <c r="AL451" s="144">
        <v>0</v>
      </c>
      <c r="AM451" s="144">
        <v>0</v>
      </c>
      <c r="AN451" s="144">
        <v>0</v>
      </c>
      <c r="AO451" s="144">
        <v>0</v>
      </c>
      <c r="AP451" s="363">
        <v>0</v>
      </c>
      <c r="AQ451" s="144">
        <v>0</v>
      </c>
      <c r="AR451" s="144">
        <v>0</v>
      </c>
      <c r="AS451" s="144">
        <v>0</v>
      </c>
      <c r="AT451" s="144">
        <v>0</v>
      </c>
      <c r="AU451" s="144">
        <v>0</v>
      </c>
      <c r="AV451" s="144">
        <v>0</v>
      </c>
      <c r="AW451" s="144">
        <v>0</v>
      </c>
      <c r="AX451" s="144">
        <v>0</v>
      </c>
      <c r="AY451" s="144">
        <v>0</v>
      </c>
      <c r="AZ451" s="144">
        <v>0</v>
      </c>
      <c r="BA451" s="144">
        <v>0</v>
      </c>
      <c r="BB451" s="144">
        <v>0</v>
      </c>
      <c r="BC451" s="144">
        <v>0</v>
      </c>
      <c r="BD451" s="144">
        <v>0</v>
      </c>
      <c r="BE451" s="144">
        <v>0</v>
      </c>
      <c r="BF451" s="144">
        <v>0</v>
      </c>
      <c r="BG451" s="144">
        <v>0</v>
      </c>
      <c r="BH451" s="144">
        <v>0</v>
      </c>
      <c r="BI451" s="144">
        <v>0</v>
      </c>
      <c r="BJ451" s="144">
        <v>0</v>
      </c>
      <c r="BK451" s="144">
        <v>0</v>
      </c>
      <c r="BL451" s="144">
        <v>0</v>
      </c>
      <c r="BM451" s="144">
        <v>0</v>
      </c>
      <c r="BN451" s="144">
        <v>0</v>
      </c>
      <c r="BO451" s="144">
        <v>0</v>
      </c>
      <c r="BP451" s="144">
        <v>0</v>
      </c>
      <c r="BQ451" s="144">
        <v>0</v>
      </c>
      <c r="BR451" s="144">
        <v>0</v>
      </c>
      <c r="BS451" s="371">
        <v>0</v>
      </c>
      <c r="BT451" s="144">
        <v>1</v>
      </c>
      <c r="BU451" s="144">
        <v>1</v>
      </c>
      <c r="BV451" s="144">
        <v>1</v>
      </c>
      <c r="BW451" s="144">
        <v>1</v>
      </c>
      <c r="BX451" s="144">
        <v>1</v>
      </c>
      <c r="BY451" s="144">
        <v>1</v>
      </c>
      <c r="BZ451" s="144">
        <v>1</v>
      </c>
      <c r="CA451" s="329">
        <v>1</v>
      </c>
      <c r="CB451" s="144">
        <v>1</v>
      </c>
      <c r="CC451" s="329">
        <v>1</v>
      </c>
      <c r="CD451" s="329">
        <v>0</v>
      </c>
      <c r="CE451" s="329">
        <v>0</v>
      </c>
      <c r="CF451" s="329">
        <v>0</v>
      </c>
      <c r="CG451" s="144">
        <v>0</v>
      </c>
      <c r="CH451" s="144">
        <v>0</v>
      </c>
      <c r="CI451" s="329">
        <v>0</v>
      </c>
      <c r="CJ451" s="144">
        <v>0</v>
      </c>
      <c r="CK451" s="144">
        <v>0</v>
      </c>
      <c r="CL451" s="144">
        <v>0</v>
      </c>
      <c r="CM451" s="144">
        <v>1</v>
      </c>
      <c r="CN451" s="144">
        <v>1</v>
      </c>
      <c r="CO451" s="144">
        <v>1</v>
      </c>
      <c r="CP451" s="144">
        <v>1</v>
      </c>
      <c r="CQ451" s="144">
        <v>1</v>
      </c>
      <c r="CR451" s="144">
        <v>0</v>
      </c>
      <c r="CS451" s="144">
        <v>0</v>
      </c>
      <c r="CT451" s="144">
        <v>0</v>
      </c>
      <c r="CU451" s="144">
        <v>0</v>
      </c>
      <c r="CV451" s="144">
        <v>0</v>
      </c>
      <c r="CW451" s="144">
        <v>0</v>
      </c>
      <c r="CX451" s="144">
        <v>0</v>
      </c>
      <c r="CY451" s="144">
        <v>0</v>
      </c>
      <c r="CZ451" s="144">
        <v>0</v>
      </c>
      <c r="DA451" s="144">
        <v>0</v>
      </c>
      <c r="DB451" s="144">
        <v>0</v>
      </c>
      <c r="DC451" s="144">
        <v>0</v>
      </c>
      <c r="DD451" s="144">
        <v>0</v>
      </c>
      <c r="DE451" s="144">
        <v>0</v>
      </c>
      <c r="DF451" s="144">
        <v>0</v>
      </c>
      <c r="DG451" s="144">
        <v>0</v>
      </c>
      <c r="DH451" s="144">
        <v>0</v>
      </c>
      <c r="DI451" s="144">
        <v>0</v>
      </c>
      <c r="DJ451" s="144">
        <v>0</v>
      </c>
      <c r="DK451" s="144">
        <v>0</v>
      </c>
      <c r="DL451" s="144">
        <v>0</v>
      </c>
      <c r="DM451" s="144">
        <v>0</v>
      </c>
      <c r="DN451" s="144">
        <v>1</v>
      </c>
      <c r="DO451" s="144">
        <v>0</v>
      </c>
      <c r="DP451" s="144">
        <v>0</v>
      </c>
      <c r="DQ451" s="144">
        <v>0</v>
      </c>
      <c r="DR451" s="329">
        <v>0</v>
      </c>
      <c r="DS451" s="144">
        <v>0</v>
      </c>
      <c r="DT451" s="329"/>
      <c r="DU451" s="329"/>
      <c r="DV451" s="329"/>
      <c r="DW451" s="329"/>
      <c r="DX451" s="329"/>
      <c r="DY451" s="329"/>
      <c r="DZ451" s="329"/>
      <c r="EA451" s="329"/>
      <c r="EB451" s="329"/>
      <c r="EC451" s="329"/>
      <c r="ED451" s="329">
        <v>2</v>
      </c>
      <c r="EE451" s="329">
        <v>1</v>
      </c>
      <c r="EF451" s="329">
        <v>1</v>
      </c>
      <c r="EG451" s="329">
        <v>2</v>
      </c>
      <c r="EH451" s="329">
        <v>2</v>
      </c>
      <c r="EI451" s="329">
        <v>2</v>
      </c>
      <c r="EJ451" s="329">
        <v>2</v>
      </c>
      <c r="EK451" s="329">
        <v>2</v>
      </c>
      <c r="EL451" s="329">
        <v>2</v>
      </c>
      <c r="EM451" s="329">
        <v>2</v>
      </c>
      <c r="EN451" s="329">
        <v>2</v>
      </c>
      <c r="EO451" s="144">
        <v>2</v>
      </c>
      <c r="EP451" s="329">
        <v>2</v>
      </c>
      <c r="EQ451" s="329">
        <v>2</v>
      </c>
      <c r="ER451" s="329">
        <v>2</v>
      </c>
      <c r="ES451" s="329">
        <v>2</v>
      </c>
      <c r="ET451" s="329">
        <v>2</v>
      </c>
      <c r="EU451" s="329">
        <v>2</v>
      </c>
      <c r="EV451" s="329">
        <v>3</v>
      </c>
      <c r="EW451" s="329">
        <v>3</v>
      </c>
      <c r="EX451" s="329">
        <v>3</v>
      </c>
      <c r="EY451" s="329">
        <v>2</v>
      </c>
      <c r="EZ451" s="329">
        <v>2</v>
      </c>
      <c r="FA451" s="329">
        <v>2</v>
      </c>
      <c r="FB451" s="329">
        <v>2</v>
      </c>
      <c r="FC451" s="329">
        <v>2</v>
      </c>
      <c r="FD451" s="329">
        <v>2</v>
      </c>
      <c r="FE451" s="329">
        <v>2</v>
      </c>
      <c r="FF451" s="329">
        <v>2</v>
      </c>
      <c r="FG451" s="329">
        <v>2</v>
      </c>
      <c r="FH451" s="329">
        <v>1</v>
      </c>
      <c r="FI451" s="329">
        <v>1</v>
      </c>
      <c r="FJ451" s="329">
        <v>1</v>
      </c>
      <c r="FK451" s="144">
        <v>1</v>
      </c>
      <c r="FL451" s="329"/>
      <c r="FM451" s="329"/>
      <c r="FN451" s="144">
        <v>0</v>
      </c>
      <c r="FQ451" s="329">
        <v>0</v>
      </c>
      <c r="FR451" s="144">
        <v>0</v>
      </c>
      <c r="FS451" s="329">
        <v>0</v>
      </c>
      <c r="FT451" s="144">
        <v>0</v>
      </c>
      <c r="FU451" s="329">
        <v>0</v>
      </c>
      <c r="FV451" s="329">
        <v>0</v>
      </c>
      <c r="FW451" s="329">
        <v>0</v>
      </c>
      <c r="FX451" s="329">
        <v>0</v>
      </c>
      <c r="FY451" s="329">
        <v>0</v>
      </c>
      <c r="FZ451" s="329">
        <v>0</v>
      </c>
      <c r="GA451" s="329">
        <v>0</v>
      </c>
      <c r="GB451" s="329">
        <v>0</v>
      </c>
      <c r="GC451" s="329">
        <v>0</v>
      </c>
      <c r="GD451" s="329">
        <v>0</v>
      </c>
      <c r="GE451" s="329">
        <v>0</v>
      </c>
      <c r="GF451" s="329">
        <v>0</v>
      </c>
      <c r="GG451" s="329">
        <v>0</v>
      </c>
      <c r="GH451" s="329">
        <v>0</v>
      </c>
      <c r="GI451" s="329">
        <v>0</v>
      </c>
      <c r="GJ451" s="329">
        <v>0</v>
      </c>
      <c r="GK451" s="329">
        <v>0</v>
      </c>
      <c r="GL451" s="329">
        <v>0</v>
      </c>
      <c r="GM451" s="329">
        <v>0</v>
      </c>
      <c r="GN451" s="329">
        <v>0</v>
      </c>
      <c r="GO451" s="329">
        <v>0</v>
      </c>
      <c r="GP451" s="144">
        <v>0</v>
      </c>
      <c r="GQ451" s="329">
        <v>0</v>
      </c>
      <c r="GR451" s="329">
        <v>0</v>
      </c>
      <c r="GS451" s="329">
        <v>0</v>
      </c>
      <c r="GT451" s="329">
        <v>0</v>
      </c>
      <c r="GU451" s="329">
        <v>0</v>
      </c>
      <c r="GV451" s="144">
        <v>0</v>
      </c>
      <c r="GW451" s="144">
        <v>0</v>
      </c>
      <c r="GX451" s="144">
        <v>0</v>
      </c>
      <c r="GY451" s="144">
        <v>0</v>
      </c>
      <c r="GZ451" s="144">
        <v>0</v>
      </c>
      <c r="HA451" s="144">
        <v>0</v>
      </c>
      <c r="HB451" s="144">
        <v>0</v>
      </c>
      <c r="HC451" s="144">
        <v>1</v>
      </c>
      <c r="HD451" s="144">
        <v>0</v>
      </c>
      <c r="HE451" s="144">
        <v>0</v>
      </c>
      <c r="HF451" s="144">
        <v>0</v>
      </c>
      <c r="HG451" s="144">
        <v>0</v>
      </c>
      <c r="HH451" s="144">
        <v>0</v>
      </c>
      <c r="HI451" s="144">
        <v>0</v>
      </c>
      <c r="HJ451" s="144">
        <v>0</v>
      </c>
      <c r="HK451" s="144">
        <v>0</v>
      </c>
      <c r="HL451" s="144">
        <v>0</v>
      </c>
      <c r="HM451" s="144">
        <v>1</v>
      </c>
      <c r="HN451" s="144">
        <v>0</v>
      </c>
      <c r="HO451" s="144">
        <v>0</v>
      </c>
      <c r="HP451" s="144">
        <v>0</v>
      </c>
      <c r="HQ451" s="144">
        <v>0</v>
      </c>
      <c r="HR451" s="144">
        <v>0</v>
      </c>
      <c r="HS451" s="144">
        <v>0</v>
      </c>
      <c r="HT451" s="144">
        <v>0</v>
      </c>
      <c r="HU451" s="144">
        <v>0</v>
      </c>
      <c r="HV451" s="144">
        <v>0</v>
      </c>
      <c r="HW451" s="144">
        <v>0</v>
      </c>
      <c r="HX451" s="144">
        <v>0</v>
      </c>
      <c r="HY451" s="144">
        <v>0</v>
      </c>
      <c r="HZ451" s="144">
        <v>0</v>
      </c>
      <c r="IA451" s="144">
        <v>0</v>
      </c>
      <c r="IB451" s="144">
        <v>0</v>
      </c>
      <c r="IC451" s="144">
        <v>0</v>
      </c>
      <c r="ID451" s="144">
        <v>0</v>
      </c>
      <c r="IE451" s="144">
        <v>1</v>
      </c>
      <c r="IF451" s="144">
        <v>0</v>
      </c>
      <c r="IG451" s="144">
        <v>0</v>
      </c>
      <c r="IH451" s="144">
        <v>0</v>
      </c>
      <c r="II451" s="144">
        <v>0</v>
      </c>
      <c r="IJ451" s="144">
        <v>0</v>
      </c>
      <c r="IK451" s="144">
        <v>0</v>
      </c>
      <c r="IL451" s="144">
        <v>0</v>
      </c>
      <c r="IM451" s="144">
        <v>0</v>
      </c>
      <c r="IN451" s="341">
        <f t="shared" si="352"/>
        <v>0</v>
      </c>
      <c r="IO451" s="144">
        <v>0</v>
      </c>
      <c r="IP451" s="144">
        <v>1</v>
      </c>
      <c r="IQ451" s="144">
        <v>1</v>
      </c>
      <c r="IR451" s="144">
        <v>1</v>
      </c>
      <c r="IS451" s="144">
        <v>1</v>
      </c>
      <c r="IT451" s="144">
        <v>0</v>
      </c>
      <c r="IU451" s="144">
        <v>0</v>
      </c>
      <c r="IV451" s="144">
        <v>0</v>
      </c>
      <c r="IW451" s="144">
        <v>0</v>
      </c>
      <c r="IX451" s="144">
        <v>0</v>
      </c>
      <c r="IY451" s="144">
        <v>0</v>
      </c>
      <c r="IZ451" s="144">
        <v>1</v>
      </c>
      <c r="JA451" s="144">
        <v>1</v>
      </c>
      <c r="JB451" s="144">
        <v>0</v>
      </c>
      <c r="JC451" s="343">
        <f t="shared" si="353"/>
        <v>0</v>
      </c>
      <c r="JD451" s="144">
        <v>0</v>
      </c>
      <c r="JE451" s="144">
        <v>0</v>
      </c>
      <c r="JF451" s="362">
        <f t="shared" si="354"/>
        <v>0</v>
      </c>
      <c r="JG451" s="144">
        <v>0</v>
      </c>
      <c r="JH451" s="144">
        <v>0</v>
      </c>
      <c r="JI451" s="144">
        <v>0</v>
      </c>
      <c r="JJ451" s="144">
        <v>0</v>
      </c>
      <c r="JK451" s="144">
        <v>0</v>
      </c>
      <c r="JL451" s="144">
        <v>0</v>
      </c>
      <c r="JM451" s="144">
        <v>0</v>
      </c>
      <c r="JN451" s="341">
        <f t="shared" si="355"/>
        <v>0</v>
      </c>
      <c r="JO451" s="144">
        <v>0</v>
      </c>
      <c r="JP451" s="144">
        <v>0</v>
      </c>
      <c r="JQ451" s="144">
        <v>0</v>
      </c>
      <c r="JR451" s="144">
        <v>0</v>
      </c>
      <c r="JS451" s="144">
        <v>0</v>
      </c>
      <c r="JT451" s="144">
        <v>0</v>
      </c>
      <c r="JU451" s="144">
        <v>0</v>
      </c>
      <c r="JV451" s="341">
        <f t="shared" si="356"/>
        <v>0</v>
      </c>
      <c r="JW451" s="144">
        <v>0</v>
      </c>
      <c r="JX451" s="144">
        <v>0</v>
      </c>
      <c r="JY451" s="144">
        <v>0</v>
      </c>
      <c r="JZ451" s="144">
        <v>0</v>
      </c>
      <c r="KA451" s="144">
        <v>0</v>
      </c>
      <c r="KB451" s="144">
        <v>1</v>
      </c>
      <c r="KC451" s="144">
        <v>1</v>
      </c>
      <c r="KD451" s="144">
        <v>0</v>
      </c>
      <c r="KE451" s="144">
        <v>0</v>
      </c>
      <c r="KF451" s="144">
        <v>1</v>
      </c>
      <c r="KG451" s="144">
        <v>0</v>
      </c>
      <c r="KH451" s="144">
        <v>0</v>
      </c>
      <c r="KI451" s="144">
        <v>0</v>
      </c>
      <c r="KJ451" s="144">
        <v>0</v>
      </c>
      <c r="KK451" s="144">
        <v>0</v>
      </c>
      <c r="KL451" s="144">
        <v>0</v>
      </c>
      <c r="KM451" s="144">
        <v>0</v>
      </c>
      <c r="KN451" s="144">
        <v>0</v>
      </c>
      <c r="KO451" s="144">
        <v>0</v>
      </c>
      <c r="KP451" s="144">
        <v>0</v>
      </c>
      <c r="KQ451" s="144">
        <v>0</v>
      </c>
      <c r="KR451" s="144">
        <v>0</v>
      </c>
      <c r="KS451" s="144">
        <v>0</v>
      </c>
      <c r="KT451" s="144">
        <v>0</v>
      </c>
      <c r="KU451" s="144">
        <v>0</v>
      </c>
      <c r="KV451" s="144">
        <v>0</v>
      </c>
      <c r="KW451" s="144">
        <v>0</v>
      </c>
      <c r="KX451" s="144">
        <v>0</v>
      </c>
      <c r="KY451" s="144">
        <v>0</v>
      </c>
      <c r="KZ451" s="144">
        <v>0</v>
      </c>
      <c r="LA451" s="144">
        <v>0</v>
      </c>
      <c r="LB451" s="144">
        <v>0</v>
      </c>
      <c r="LC451" s="144">
        <v>0</v>
      </c>
      <c r="LD451" s="144">
        <v>0</v>
      </c>
      <c r="LE451" s="144">
        <v>0</v>
      </c>
      <c r="LF451" s="144">
        <v>0</v>
      </c>
      <c r="LG451" s="144">
        <v>0</v>
      </c>
      <c r="LH451" s="144">
        <v>0</v>
      </c>
      <c r="LI451" s="144">
        <v>0</v>
      </c>
      <c r="LJ451" s="144">
        <v>0</v>
      </c>
      <c r="LK451" s="144">
        <v>0</v>
      </c>
      <c r="LL451" s="144">
        <v>0</v>
      </c>
      <c r="LM451" s="144">
        <v>0</v>
      </c>
      <c r="LN451" s="144">
        <v>0</v>
      </c>
      <c r="LO451" s="144">
        <v>0</v>
      </c>
      <c r="LP451" s="144">
        <v>0</v>
      </c>
      <c r="LQ451" s="144">
        <v>0</v>
      </c>
      <c r="LR451" s="144">
        <v>0</v>
      </c>
      <c r="LS451" s="144">
        <v>0</v>
      </c>
      <c r="LT451" s="144">
        <v>0</v>
      </c>
      <c r="LU451" s="144">
        <v>0</v>
      </c>
      <c r="LV451" s="144">
        <v>0</v>
      </c>
      <c r="LW451" s="144">
        <v>0</v>
      </c>
      <c r="LX451" s="144">
        <v>1</v>
      </c>
      <c r="LY451" s="144">
        <v>0</v>
      </c>
      <c r="LZ451" s="144">
        <v>0</v>
      </c>
      <c r="MA451" s="144">
        <v>0</v>
      </c>
      <c r="MB451" s="144">
        <v>0</v>
      </c>
      <c r="MC451" s="144">
        <v>0</v>
      </c>
      <c r="MD451" s="144">
        <v>0</v>
      </c>
      <c r="ME451" s="144">
        <v>0</v>
      </c>
      <c r="MF451" s="144">
        <v>0</v>
      </c>
      <c r="MG451" s="144">
        <v>0</v>
      </c>
      <c r="MH451" s="144">
        <v>0</v>
      </c>
      <c r="MI451" s="144">
        <v>0</v>
      </c>
      <c r="MJ451" s="144">
        <v>0</v>
      </c>
      <c r="MK451" s="144">
        <v>0</v>
      </c>
      <c r="ML451" s="144">
        <v>0</v>
      </c>
      <c r="MM451" s="144">
        <v>0</v>
      </c>
      <c r="MN451" s="144">
        <v>0</v>
      </c>
      <c r="MO451" s="144">
        <v>0</v>
      </c>
      <c r="MP451" s="144">
        <v>0</v>
      </c>
      <c r="MQ451" s="144">
        <v>0</v>
      </c>
      <c r="MR451" s="144">
        <v>0</v>
      </c>
      <c r="MS451" s="144">
        <v>0</v>
      </c>
      <c r="MT451" s="144">
        <v>0</v>
      </c>
      <c r="MU451" s="144">
        <v>0</v>
      </c>
      <c r="MV451" s="144">
        <v>0</v>
      </c>
      <c r="MW451" s="144">
        <v>0</v>
      </c>
      <c r="MX451" s="144">
        <v>0</v>
      </c>
      <c r="MY451" s="144">
        <v>0</v>
      </c>
      <c r="MZ451" s="144">
        <v>0</v>
      </c>
      <c r="NA451" s="144">
        <v>0</v>
      </c>
      <c r="NB451" s="144">
        <v>0</v>
      </c>
      <c r="NC451" s="144">
        <v>0</v>
      </c>
      <c r="ND451" s="144">
        <v>0</v>
      </c>
      <c r="NE451" s="144">
        <v>0</v>
      </c>
      <c r="NF451" s="144">
        <v>0</v>
      </c>
      <c r="NG451" s="144">
        <v>0</v>
      </c>
      <c r="NH451" s="144">
        <v>0</v>
      </c>
      <c r="NI451" s="144">
        <v>0</v>
      </c>
      <c r="NJ451" s="144">
        <v>0</v>
      </c>
      <c r="NK451" s="144">
        <v>0</v>
      </c>
      <c r="NL451" s="144">
        <v>0</v>
      </c>
      <c r="NM451" s="144">
        <v>0</v>
      </c>
      <c r="NN451" s="144">
        <v>0</v>
      </c>
      <c r="NO451" s="144">
        <v>0</v>
      </c>
      <c r="NP451" s="144">
        <v>0</v>
      </c>
      <c r="NQ451" s="144">
        <v>0</v>
      </c>
      <c r="NR451" s="144">
        <v>0</v>
      </c>
      <c r="NS451" s="144">
        <v>0</v>
      </c>
      <c r="NT451" s="144">
        <v>0</v>
      </c>
      <c r="NU451" s="144">
        <v>0</v>
      </c>
      <c r="NV451" s="144">
        <v>0</v>
      </c>
      <c r="NW451" s="144">
        <v>0</v>
      </c>
      <c r="NX451" s="144">
        <v>0</v>
      </c>
      <c r="NY451" s="144">
        <v>0</v>
      </c>
      <c r="NZ451" s="144">
        <v>0</v>
      </c>
      <c r="OA451" s="144">
        <v>0</v>
      </c>
      <c r="OB451" s="144">
        <v>0</v>
      </c>
      <c r="OC451" s="144">
        <v>0</v>
      </c>
      <c r="OD451" s="144">
        <v>0</v>
      </c>
      <c r="OE451" s="144">
        <v>0</v>
      </c>
      <c r="OF451" s="144">
        <v>0</v>
      </c>
      <c r="OG451" s="144">
        <v>0</v>
      </c>
      <c r="OH451" s="144">
        <v>0</v>
      </c>
      <c r="OI451" s="144">
        <v>0</v>
      </c>
      <c r="OJ451" s="144">
        <v>0</v>
      </c>
      <c r="OK451" s="144">
        <v>0</v>
      </c>
      <c r="OL451" s="144">
        <v>0</v>
      </c>
      <c r="OM451" s="144">
        <v>0</v>
      </c>
      <c r="ON451" s="144">
        <v>0</v>
      </c>
      <c r="OO451" s="144">
        <v>0</v>
      </c>
      <c r="OP451" s="144">
        <v>0</v>
      </c>
      <c r="OQ451" s="144">
        <v>0</v>
      </c>
      <c r="OR451" s="144">
        <v>0</v>
      </c>
      <c r="OS451" s="471">
        <v>0</v>
      </c>
      <c r="OT451" s="471">
        <v>0</v>
      </c>
      <c r="OU451" s="144">
        <v>0</v>
      </c>
      <c r="OV451" s="144">
        <v>0</v>
      </c>
      <c r="OW451" s="144">
        <v>0</v>
      </c>
      <c r="OX451" s="473"/>
      <c r="OY451" s="473"/>
      <c r="OZ451" s="473"/>
    </row>
    <row r="452" spans="1:436" s="144" customFormat="1" x14ac:dyDescent="0.2">
      <c r="A452" s="55"/>
      <c r="B452" s="318">
        <v>14</v>
      </c>
      <c r="C452" s="319">
        <f t="shared" ca="1" si="351"/>
        <v>0</v>
      </c>
      <c r="D452" s="322"/>
      <c r="E452" s="322"/>
      <c r="F452" s="322"/>
      <c r="G452" s="144">
        <v>0</v>
      </c>
      <c r="H452" s="144">
        <v>0</v>
      </c>
      <c r="I452" s="343">
        <v>0</v>
      </c>
      <c r="J452" s="144">
        <v>0</v>
      </c>
      <c r="K452" s="144">
        <v>0</v>
      </c>
      <c r="L452" s="144">
        <v>0</v>
      </c>
      <c r="M452" s="144">
        <v>0</v>
      </c>
      <c r="N452" s="144">
        <v>0</v>
      </c>
      <c r="O452" s="144">
        <v>0</v>
      </c>
      <c r="P452" s="144">
        <v>0</v>
      </c>
      <c r="Q452" s="144">
        <v>0</v>
      </c>
      <c r="R452" s="144">
        <v>0</v>
      </c>
      <c r="S452" s="144">
        <v>0</v>
      </c>
      <c r="T452" s="144">
        <v>0</v>
      </c>
      <c r="U452" s="144">
        <v>0</v>
      </c>
      <c r="V452" s="144">
        <v>0</v>
      </c>
      <c r="W452" s="144">
        <v>0</v>
      </c>
      <c r="X452" s="144">
        <v>0</v>
      </c>
      <c r="Y452" s="144">
        <v>0</v>
      </c>
      <c r="Z452" s="144">
        <v>0</v>
      </c>
      <c r="AA452" s="144">
        <v>0</v>
      </c>
      <c r="AB452" s="144">
        <v>0</v>
      </c>
      <c r="AC452" s="144">
        <v>0</v>
      </c>
      <c r="AD452" s="144">
        <v>0</v>
      </c>
      <c r="AE452" s="144">
        <v>0</v>
      </c>
      <c r="AF452" s="144">
        <v>0</v>
      </c>
      <c r="AG452" s="144">
        <v>0</v>
      </c>
      <c r="AH452" s="144">
        <v>0</v>
      </c>
      <c r="AI452" s="144">
        <v>0</v>
      </c>
      <c r="AJ452" s="144">
        <v>0</v>
      </c>
      <c r="AK452" s="144">
        <v>0</v>
      </c>
      <c r="AL452" s="144">
        <v>0</v>
      </c>
      <c r="AM452" s="144">
        <v>0</v>
      </c>
      <c r="AN452" s="144">
        <v>0</v>
      </c>
      <c r="AO452" s="144">
        <v>0</v>
      </c>
      <c r="AP452" s="363">
        <v>0</v>
      </c>
      <c r="AQ452" s="144">
        <v>0</v>
      </c>
      <c r="AR452" s="144">
        <v>0</v>
      </c>
      <c r="AS452" s="144">
        <v>0</v>
      </c>
      <c r="AT452" s="144">
        <v>1</v>
      </c>
      <c r="AU452" s="144">
        <v>1</v>
      </c>
      <c r="AV452" s="144">
        <v>1</v>
      </c>
      <c r="AW452" s="144">
        <v>1</v>
      </c>
      <c r="AX452" s="144">
        <v>1</v>
      </c>
      <c r="AY452" s="144">
        <v>1</v>
      </c>
      <c r="AZ452" s="144">
        <v>1</v>
      </c>
      <c r="BA452" s="144">
        <v>1</v>
      </c>
      <c r="BB452" s="144">
        <v>1</v>
      </c>
      <c r="BC452" s="144">
        <v>1</v>
      </c>
      <c r="BD452" s="144">
        <v>0</v>
      </c>
      <c r="BE452" s="144">
        <v>0</v>
      </c>
      <c r="BF452" s="144">
        <v>0</v>
      </c>
      <c r="BG452" s="144">
        <v>0</v>
      </c>
      <c r="BH452" s="144">
        <v>0</v>
      </c>
      <c r="BI452" s="144">
        <v>0</v>
      </c>
      <c r="BJ452" s="144">
        <v>0</v>
      </c>
      <c r="BK452" s="144">
        <v>0</v>
      </c>
      <c r="BL452" s="144">
        <v>0</v>
      </c>
      <c r="BM452" s="144">
        <v>0</v>
      </c>
      <c r="BN452" s="144">
        <v>0</v>
      </c>
      <c r="BO452" s="144">
        <v>0</v>
      </c>
      <c r="BP452" s="144">
        <v>0</v>
      </c>
      <c r="BQ452" s="144">
        <v>0</v>
      </c>
      <c r="BR452" s="144">
        <v>0</v>
      </c>
      <c r="BS452" s="371">
        <v>0</v>
      </c>
      <c r="BT452" s="144">
        <v>0</v>
      </c>
      <c r="BU452" s="144">
        <v>0</v>
      </c>
      <c r="BV452" s="144">
        <v>0</v>
      </c>
      <c r="BW452" s="144">
        <v>0</v>
      </c>
      <c r="BX452" s="144">
        <v>0</v>
      </c>
      <c r="BY452" s="144">
        <v>0</v>
      </c>
      <c r="BZ452" s="144">
        <v>0</v>
      </c>
      <c r="CA452" s="379">
        <v>0</v>
      </c>
      <c r="CB452" s="144">
        <v>0</v>
      </c>
      <c r="CC452" s="329">
        <v>0</v>
      </c>
      <c r="CD452" s="329">
        <v>0</v>
      </c>
      <c r="CE452" s="329">
        <v>0</v>
      </c>
      <c r="CF452" s="329">
        <v>0</v>
      </c>
      <c r="CG452" s="144">
        <v>0</v>
      </c>
      <c r="CH452" s="144">
        <v>0</v>
      </c>
      <c r="CI452" s="329">
        <v>0</v>
      </c>
      <c r="CJ452" s="144">
        <v>0</v>
      </c>
      <c r="CK452" s="144">
        <v>0</v>
      </c>
      <c r="CL452" s="144">
        <v>0</v>
      </c>
      <c r="CM452" s="144">
        <v>0</v>
      </c>
      <c r="CN452" s="144">
        <v>0</v>
      </c>
      <c r="CO452" s="144">
        <v>0</v>
      </c>
      <c r="CP452" s="144">
        <v>0</v>
      </c>
      <c r="CQ452" s="144">
        <v>0</v>
      </c>
      <c r="CR452" s="144">
        <v>0</v>
      </c>
      <c r="CS452" s="144">
        <v>0</v>
      </c>
      <c r="CT452" s="144">
        <v>0</v>
      </c>
      <c r="CU452" s="144">
        <v>0</v>
      </c>
      <c r="CV452" s="144">
        <v>0</v>
      </c>
      <c r="CW452" s="144">
        <v>0</v>
      </c>
      <c r="CX452" s="144">
        <v>0</v>
      </c>
      <c r="CY452" s="144">
        <v>0</v>
      </c>
      <c r="CZ452" s="144">
        <v>0</v>
      </c>
      <c r="DA452" s="144">
        <v>0</v>
      </c>
      <c r="DB452" s="144">
        <v>0</v>
      </c>
      <c r="DC452" s="144">
        <v>0</v>
      </c>
      <c r="DD452" s="144">
        <v>0</v>
      </c>
      <c r="DE452" s="144">
        <v>0</v>
      </c>
      <c r="DF452" s="144">
        <v>0</v>
      </c>
      <c r="DG452" s="144">
        <v>0</v>
      </c>
      <c r="DH452" s="144">
        <v>0</v>
      </c>
      <c r="DI452" s="144">
        <v>0</v>
      </c>
      <c r="DJ452" s="144">
        <v>0</v>
      </c>
      <c r="DK452" s="144">
        <v>0</v>
      </c>
      <c r="DL452" s="144">
        <v>0</v>
      </c>
      <c r="DM452" s="144">
        <v>0</v>
      </c>
      <c r="DN452" s="144">
        <v>0</v>
      </c>
      <c r="DO452" s="144">
        <v>0</v>
      </c>
      <c r="DP452" s="144">
        <v>0</v>
      </c>
      <c r="DQ452" s="144">
        <v>0</v>
      </c>
      <c r="DR452" s="329">
        <v>0</v>
      </c>
      <c r="DS452" s="144">
        <v>0</v>
      </c>
      <c r="DT452" s="329"/>
      <c r="DU452" s="329"/>
      <c r="DV452" s="329"/>
      <c r="DW452" s="329"/>
      <c r="DX452" s="329"/>
      <c r="DY452" s="329"/>
      <c r="DZ452" s="329"/>
      <c r="EA452" s="329"/>
      <c r="EB452" s="329"/>
      <c r="EC452" s="329"/>
      <c r="ED452" s="329"/>
      <c r="EE452" s="329"/>
      <c r="EF452" s="329"/>
      <c r="EG452" s="329"/>
      <c r="EH452" s="329"/>
      <c r="EI452" s="329">
        <v>1</v>
      </c>
      <c r="EJ452" s="329">
        <v>1</v>
      </c>
      <c r="EK452" s="329"/>
      <c r="EL452" s="329"/>
      <c r="EM452" s="329"/>
      <c r="EN452" s="329"/>
      <c r="EP452" s="329"/>
      <c r="EQ452" s="329"/>
      <c r="ER452" s="329"/>
      <c r="ES452" s="329"/>
      <c r="ET452" s="329"/>
      <c r="EU452" s="329"/>
      <c r="EV452" s="329"/>
      <c r="EW452" s="329"/>
      <c r="EX452" s="329"/>
      <c r="EY452" s="329"/>
      <c r="EZ452" s="329"/>
      <c r="FA452" s="329"/>
      <c r="FB452" s="329"/>
      <c r="FC452" s="329"/>
      <c r="FD452" s="329"/>
      <c r="FE452" s="329"/>
      <c r="FF452" s="329"/>
      <c r="FG452" s="329">
        <v>1</v>
      </c>
      <c r="FH452" s="329">
        <v>1</v>
      </c>
      <c r="FI452" s="329">
        <v>1</v>
      </c>
      <c r="FJ452" s="329">
        <v>1</v>
      </c>
      <c r="FL452" s="329"/>
      <c r="FM452" s="329"/>
      <c r="FN452" s="144">
        <v>0</v>
      </c>
      <c r="FQ452" s="329">
        <v>0</v>
      </c>
      <c r="FR452" s="144">
        <v>0</v>
      </c>
      <c r="FS452" s="329">
        <v>0</v>
      </c>
      <c r="FT452" s="144">
        <v>0</v>
      </c>
      <c r="FU452" s="329">
        <v>0</v>
      </c>
      <c r="FV452" s="329">
        <v>0</v>
      </c>
      <c r="FW452" s="329">
        <v>0</v>
      </c>
      <c r="FX452" s="329">
        <v>0</v>
      </c>
      <c r="FY452" s="329">
        <v>0</v>
      </c>
      <c r="FZ452" s="329">
        <v>0</v>
      </c>
      <c r="GA452" s="329">
        <v>0</v>
      </c>
      <c r="GB452" s="329">
        <v>0</v>
      </c>
      <c r="GC452" s="329">
        <v>0</v>
      </c>
      <c r="GD452" s="329">
        <v>0</v>
      </c>
      <c r="GE452" s="329">
        <v>0</v>
      </c>
      <c r="GF452" s="329">
        <v>0</v>
      </c>
      <c r="GG452" s="329">
        <v>0</v>
      </c>
      <c r="GH452" s="329">
        <v>0</v>
      </c>
      <c r="GI452" s="329">
        <v>0</v>
      </c>
      <c r="GJ452" s="329">
        <v>0</v>
      </c>
      <c r="GK452" s="329">
        <v>0</v>
      </c>
      <c r="GL452" s="329">
        <v>0</v>
      </c>
      <c r="GM452" s="329">
        <v>0</v>
      </c>
      <c r="GN452" s="329">
        <v>0</v>
      </c>
      <c r="GO452" s="329">
        <v>0</v>
      </c>
      <c r="GP452" s="144">
        <v>0</v>
      </c>
      <c r="GQ452" s="329">
        <v>0</v>
      </c>
      <c r="GR452" s="329">
        <v>0</v>
      </c>
      <c r="GS452" s="329">
        <v>0</v>
      </c>
      <c r="GT452" s="329">
        <v>0</v>
      </c>
      <c r="GU452" s="329">
        <v>0</v>
      </c>
      <c r="GV452" s="144">
        <v>0</v>
      </c>
      <c r="GW452" s="144">
        <v>0</v>
      </c>
      <c r="GX452" s="144">
        <v>0</v>
      </c>
      <c r="GY452" s="144">
        <v>0</v>
      </c>
      <c r="GZ452" s="144">
        <v>0</v>
      </c>
      <c r="HA452" s="144">
        <v>0</v>
      </c>
      <c r="HB452" s="144">
        <v>0</v>
      </c>
      <c r="HC452" s="144">
        <v>0</v>
      </c>
      <c r="HD452" s="144">
        <v>0</v>
      </c>
      <c r="HE452" s="144">
        <v>0</v>
      </c>
      <c r="HF452" s="144">
        <v>0</v>
      </c>
      <c r="HG452" s="144">
        <v>0</v>
      </c>
      <c r="HH452" s="144">
        <v>0</v>
      </c>
      <c r="HI452" s="144">
        <v>0</v>
      </c>
      <c r="HJ452" s="144">
        <v>0</v>
      </c>
      <c r="HK452" s="144">
        <v>0</v>
      </c>
      <c r="HL452" s="144">
        <v>0</v>
      </c>
      <c r="HM452" s="144">
        <v>0</v>
      </c>
      <c r="HN452" s="144">
        <v>0</v>
      </c>
      <c r="HO452" s="144">
        <v>0</v>
      </c>
      <c r="HP452" s="144">
        <v>0</v>
      </c>
      <c r="HQ452" s="144">
        <v>0</v>
      </c>
      <c r="HR452" s="144">
        <v>0</v>
      </c>
      <c r="HS452" s="144">
        <v>0</v>
      </c>
      <c r="HT452" s="144">
        <v>0</v>
      </c>
      <c r="HU452" s="144">
        <v>0</v>
      </c>
      <c r="HV452" s="144">
        <v>0</v>
      </c>
      <c r="HW452" s="144">
        <v>0</v>
      </c>
      <c r="HX452" s="144">
        <v>0</v>
      </c>
      <c r="HY452" s="144">
        <v>0</v>
      </c>
      <c r="HZ452" s="144">
        <v>0</v>
      </c>
      <c r="IA452" s="144">
        <v>0</v>
      </c>
      <c r="IB452" s="144">
        <v>0</v>
      </c>
      <c r="IC452" s="144">
        <v>0</v>
      </c>
      <c r="ID452" s="144">
        <v>0</v>
      </c>
      <c r="IE452" s="144">
        <v>0</v>
      </c>
      <c r="IF452" s="144">
        <v>0</v>
      </c>
      <c r="IG452" s="144">
        <v>0</v>
      </c>
      <c r="IH452" s="144">
        <v>0</v>
      </c>
      <c r="II452" s="144">
        <v>0</v>
      </c>
      <c r="IJ452" s="144">
        <v>0</v>
      </c>
      <c r="IK452" s="144">
        <v>0</v>
      </c>
      <c r="IL452" s="144">
        <v>0</v>
      </c>
      <c r="IM452" s="144">
        <v>0</v>
      </c>
      <c r="IN452" s="341">
        <f t="shared" si="352"/>
        <v>0</v>
      </c>
      <c r="IO452" s="144">
        <v>0</v>
      </c>
      <c r="IP452" s="144">
        <v>0</v>
      </c>
      <c r="IQ452" s="144">
        <v>0</v>
      </c>
      <c r="IR452" s="144">
        <v>0</v>
      </c>
      <c r="IS452" s="144">
        <v>0</v>
      </c>
      <c r="IT452" s="144">
        <v>0</v>
      </c>
      <c r="IU452" s="144">
        <v>0</v>
      </c>
      <c r="IV452" s="144">
        <v>0</v>
      </c>
      <c r="IW452" s="144">
        <v>0</v>
      </c>
      <c r="IX452" s="144">
        <v>0</v>
      </c>
      <c r="IY452" s="144">
        <v>0</v>
      </c>
      <c r="IZ452" s="144">
        <v>0</v>
      </c>
      <c r="JA452" s="144">
        <v>0</v>
      </c>
      <c r="JB452" s="144">
        <v>0</v>
      </c>
      <c r="JC452" s="343">
        <f t="shared" si="353"/>
        <v>0</v>
      </c>
      <c r="JD452" s="144">
        <v>0</v>
      </c>
      <c r="JE452" s="144">
        <v>0</v>
      </c>
      <c r="JF452" s="362">
        <f t="shared" si="354"/>
        <v>0</v>
      </c>
      <c r="JG452" s="144">
        <v>0</v>
      </c>
      <c r="JH452" s="144">
        <v>0</v>
      </c>
      <c r="JI452" s="144">
        <v>0</v>
      </c>
      <c r="JJ452" s="144">
        <v>0</v>
      </c>
      <c r="JK452" s="144">
        <v>0</v>
      </c>
      <c r="JL452" s="144">
        <v>0</v>
      </c>
      <c r="JM452" s="144">
        <v>0</v>
      </c>
      <c r="JN452" s="341">
        <f t="shared" si="355"/>
        <v>0</v>
      </c>
      <c r="JO452" s="144">
        <v>0</v>
      </c>
      <c r="JP452" s="144">
        <v>0</v>
      </c>
      <c r="JQ452" s="144">
        <v>0</v>
      </c>
      <c r="JR452" s="144">
        <v>0</v>
      </c>
      <c r="JS452" s="144">
        <v>0</v>
      </c>
      <c r="JT452" s="144">
        <v>0</v>
      </c>
      <c r="JU452" s="144">
        <v>0</v>
      </c>
      <c r="JV452" s="341">
        <f t="shared" si="356"/>
        <v>0</v>
      </c>
      <c r="JW452" s="144">
        <v>0</v>
      </c>
      <c r="JX452" s="144">
        <v>0</v>
      </c>
      <c r="JY452" s="144">
        <v>0</v>
      </c>
      <c r="JZ452" s="144">
        <v>0</v>
      </c>
      <c r="KA452" s="144">
        <v>0</v>
      </c>
      <c r="KB452" s="144">
        <v>0</v>
      </c>
      <c r="KC452" s="144">
        <v>0</v>
      </c>
      <c r="KD452" s="144">
        <v>0</v>
      </c>
      <c r="KE452" s="144">
        <v>0</v>
      </c>
      <c r="KF452" s="144">
        <v>0</v>
      </c>
      <c r="KG452" s="144">
        <v>0</v>
      </c>
      <c r="KH452" s="144">
        <v>0</v>
      </c>
      <c r="KI452" s="144">
        <v>0</v>
      </c>
      <c r="KJ452" s="144">
        <v>0</v>
      </c>
      <c r="KK452" s="144">
        <v>0</v>
      </c>
      <c r="KL452" s="144">
        <v>0</v>
      </c>
      <c r="KM452" s="144">
        <v>0</v>
      </c>
      <c r="KN452" s="144">
        <v>0</v>
      </c>
      <c r="KO452" s="144">
        <v>0</v>
      </c>
      <c r="KP452" s="144">
        <v>0</v>
      </c>
      <c r="KQ452" s="144">
        <v>0</v>
      </c>
      <c r="KR452" s="144">
        <v>0</v>
      </c>
      <c r="KS452" s="144">
        <v>0</v>
      </c>
      <c r="KT452" s="144">
        <v>0</v>
      </c>
      <c r="KU452" s="144">
        <v>0</v>
      </c>
      <c r="KV452" s="144">
        <v>0</v>
      </c>
      <c r="KW452" s="144">
        <v>0</v>
      </c>
      <c r="KX452" s="144">
        <v>0</v>
      </c>
      <c r="KY452" s="144">
        <v>0</v>
      </c>
      <c r="KZ452" s="379">
        <v>0</v>
      </c>
      <c r="LA452" s="379">
        <v>0</v>
      </c>
      <c r="LB452" s="379">
        <v>0</v>
      </c>
      <c r="LC452" s="379">
        <v>0</v>
      </c>
      <c r="LD452" s="379">
        <v>0</v>
      </c>
      <c r="LE452" s="379">
        <v>0</v>
      </c>
      <c r="LF452" s="379">
        <v>0</v>
      </c>
      <c r="LG452" s="379">
        <v>0</v>
      </c>
      <c r="LH452" s="379">
        <v>0</v>
      </c>
      <c r="LI452" s="379">
        <v>0</v>
      </c>
      <c r="LJ452" s="144">
        <v>0</v>
      </c>
      <c r="LK452" s="144">
        <v>0</v>
      </c>
      <c r="LL452" s="144">
        <v>0</v>
      </c>
      <c r="LM452" s="144">
        <v>0</v>
      </c>
      <c r="LN452" s="144">
        <v>0</v>
      </c>
      <c r="LO452" s="144">
        <v>0</v>
      </c>
      <c r="LP452" s="144">
        <v>0</v>
      </c>
      <c r="LQ452" s="144">
        <v>0</v>
      </c>
      <c r="LR452" s="144">
        <v>0</v>
      </c>
      <c r="LS452" s="144">
        <v>0</v>
      </c>
      <c r="LT452" s="144">
        <v>0</v>
      </c>
      <c r="LU452" s="144">
        <v>0</v>
      </c>
      <c r="LV452" s="144">
        <v>0</v>
      </c>
      <c r="LW452" s="144">
        <v>0</v>
      </c>
      <c r="LX452" s="144">
        <v>0</v>
      </c>
      <c r="LY452" s="144">
        <v>0</v>
      </c>
      <c r="LZ452" s="144">
        <v>0</v>
      </c>
      <c r="MA452" s="144">
        <v>0</v>
      </c>
      <c r="MB452" s="144">
        <v>0</v>
      </c>
      <c r="MC452" s="144">
        <v>0</v>
      </c>
      <c r="MD452" s="144">
        <v>0</v>
      </c>
      <c r="ME452" s="144">
        <v>0</v>
      </c>
      <c r="MF452" s="144">
        <v>0</v>
      </c>
      <c r="MG452" s="144">
        <v>0</v>
      </c>
      <c r="MH452" s="144">
        <v>0</v>
      </c>
      <c r="MI452" s="144">
        <v>0</v>
      </c>
      <c r="MJ452" s="144">
        <v>0</v>
      </c>
      <c r="MK452" s="144">
        <v>0</v>
      </c>
      <c r="ML452" s="144">
        <v>0</v>
      </c>
      <c r="MM452" s="144">
        <v>0</v>
      </c>
      <c r="MN452" s="144">
        <v>0</v>
      </c>
      <c r="MO452" s="144">
        <v>0</v>
      </c>
      <c r="MP452" s="144">
        <v>0</v>
      </c>
      <c r="MQ452" s="144">
        <v>0</v>
      </c>
      <c r="MR452" s="144">
        <v>0</v>
      </c>
      <c r="MS452" s="144">
        <v>0</v>
      </c>
      <c r="MT452" s="144">
        <v>0</v>
      </c>
      <c r="MU452" s="144">
        <v>0</v>
      </c>
      <c r="MV452" s="144">
        <v>0</v>
      </c>
      <c r="MW452" s="144">
        <v>0</v>
      </c>
      <c r="MX452" s="144">
        <v>0</v>
      </c>
      <c r="MY452" s="144">
        <v>0</v>
      </c>
      <c r="MZ452" s="144">
        <v>0</v>
      </c>
      <c r="NA452" s="144">
        <v>0</v>
      </c>
      <c r="NB452" s="144">
        <v>0</v>
      </c>
      <c r="NC452" s="144">
        <v>0</v>
      </c>
      <c r="ND452" s="144">
        <v>0</v>
      </c>
      <c r="NE452" s="144">
        <v>0</v>
      </c>
      <c r="NF452" s="144">
        <v>0</v>
      </c>
      <c r="NG452" s="144">
        <v>0</v>
      </c>
      <c r="NH452" s="144">
        <v>0</v>
      </c>
      <c r="NI452" s="144">
        <v>0</v>
      </c>
      <c r="NJ452" s="144">
        <v>0</v>
      </c>
      <c r="NK452" s="144">
        <v>0</v>
      </c>
      <c r="NL452" s="144">
        <v>0</v>
      </c>
      <c r="NM452" s="144">
        <v>0</v>
      </c>
      <c r="NN452" s="144">
        <v>0</v>
      </c>
      <c r="NO452" s="144">
        <v>0</v>
      </c>
      <c r="NP452" s="144">
        <v>0</v>
      </c>
      <c r="NQ452" s="144">
        <v>0</v>
      </c>
      <c r="NR452" s="144">
        <v>0</v>
      </c>
      <c r="NS452" s="144">
        <v>0</v>
      </c>
      <c r="NT452" s="144">
        <v>0</v>
      </c>
      <c r="NU452" s="144">
        <v>0</v>
      </c>
      <c r="NV452" s="144">
        <v>0</v>
      </c>
      <c r="NW452" s="144">
        <v>0</v>
      </c>
      <c r="NX452" s="144">
        <v>0</v>
      </c>
      <c r="NY452" s="144">
        <v>0</v>
      </c>
      <c r="NZ452" s="144">
        <v>0</v>
      </c>
      <c r="OA452" s="144">
        <v>0</v>
      </c>
      <c r="OB452" s="144">
        <v>0</v>
      </c>
      <c r="OC452" s="144">
        <v>0</v>
      </c>
      <c r="OD452" s="144">
        <v>0</v>
      </c>
      <c r="OE452" s="144">
        <v>0</v>
      </c>
      <c r="OF452" s="144">
        <v>0</v>
      </c>
      <c r="OG452" s="144">
        <v>0</v>
      </c>
      <c r="OH452" s="144">
        <v>0</v>
      </c>
      <c r="OI452" s="144">
        <v>0</v>
      </c>
      <c r="OJ452" s="144">
        <v>0</v>
      </c>
      <c r="OK452" s="144">
        <v>0</v>
      </c>
      <c r="OL452" s="144">
        <v>0</v>
      </c>
      <c r="OM452" s="144">
        <v>0</v>
      </c>
      <c r="ON452" s="144">
        <v>0</v>
      </c>
      <c r="OO452" s="144">
        <v>0</v>
      </c>
      <c r="OP452" s="144">
        <v>0</v>
      </c>
      <c r="OQ452" s="144">
        <v>0</v>
      </c>
      <c r="OR452" s="144">
        <v>0</v>
      </c>
      <c r="OS452" s="471">
        <v>0</v>
      </c>
      <c r="OT452" s="471">
        <v>0</v>
      </c>
      <c r="OU452" s="144">
        <v>0</v>
      </c>
      <c r="OV452" s="144">
        <v>0</v>
      </c>
      <c r="OW452" s="144">
        <v>0</v>
      </c>
      <c r="OX452" s="473"/>
      <c r="OY452" s="473"/>
      <c r="OZ452" s="473"/>
    </row>
    <row r="453" spans="1:436" s="144" customFormat="1" x14ac:dyDescent="0.2">
      <c r="A453" s="318"/>
      <c r="B453" s="318">
        <v>15</v>
      </c>
      <c r="C453" s="319">
        <f t="shared" ca="1" si="351"/>
        <v>0</v>
      </c>
      <c r="D453" s="322"/>
      <c r="E453" s="322"/>
      <c r="F453" s="322"/>
      <c r="G453" s="144">
        <v>2</v>
      </c>
      <c r="H453" s="144">
        <v>2</v>
      </c>
      <c r="I453" s="343">
        <v>2</v>
      </c>
      <c r="J453" s="144">
        <v>2</v>
      </c>
      <c r="K453" s="144">
        <v>2</v>
      </c>
      <c r="L453" s="144">
        <v>2</v>
      </c>
      <c r="M453" s="144">
        <v>2</v>
      </c>
      <c r="N453" s="144">
        <v>2</v>
      </c>
      <c r="O453" s="144">
        <v>3</v>
      </c>
      <c r="P453" s="144">
        <v>3</v>
      </c>
      <c r="Q453" s="144">
        <v>2</v>
      </c>
      <c r="R453" s="144">
        <v>2</v>
      </c>
      <c r="S453" s="144">
        <v>2</v>
      </c>
      <c r="T453" s="144">
        <v>2</v>
      </c>
      <c r="U453" s="144">
        <v>2</v>
      </c>
      <c r="V453" s="144">
        <v>2</v>
      </c>
      <c r="W453" s="144">
        <v>1</v>
      </c>
      <c r="X453" s="144">
        <v>2</v>
      </c>
      <c r="Y453" s="144">
        <v>2</v>
      </c>
      <c r="Z453" s="144">
        <v>2</v>
      </c>
      <c r="AA453" s="144">
        <v>2</v>
      </c>
      <c r="AB453" s="144">
        <v>2</v>
      </c>
      <c r="AC453" s="144">
        <v>2</v>
      </c>
      <c r="AD453" s="144">
        <v>1</v>
      </c>
      <c r="AE453" s="144">
        <v>1</v>
      </c>
      <c r="AF453" s="144">
        <v>1</v>
      </c>
      <c r="AG453" s="144">
        <v>1</v>
      </c>
      <c r="AH453" s="144">
        <v>1</v>
      </c>
      <c r="AI453" s="144">
        <v>1</v>
      </c>
      <c r="AJ453" s="144">
        <v>1</v>
      </c>
      <c r="AK453" s="144">
        <v>0</v>
      </c>
      <c r="AL453" s="144">
        <v>0</v>
      </c>
      <c r="AM453" s="144">
        <v>0</v>
      </c>
      <c r="AN453" s="144">
        <v>0</v>
      </c>
      <c r="AO453" s="144">
        <v>0</v>
      </c>
      <c r="AP453" s="363">
        <v>0</v>
      </c>
      <c r="AQ453" s="144">
        <v>0</v>
      </c>
      <c r="AR453" s="144">
        <v>0</v>
      </c>
      <c r="AS453" s="144">
        <v>0</v>
      </c>
      <c r="AT453" s="144">
        <v>0</v>
      </c>
      <c r="AU453" s="144">
        <v>0</v>
      </c>
      <c r="AV453" s="144">
        <v>0</v>
      </c>
      <c r="AW453" s="144">
        <v>0</v>
      </c>
      <c r="AX453" s="144">
        <v>0</v>
      </c>
      <c r="AY453" s="144">
        <v>0</v>
      </c>
      <c r="AZ453" s="144">
        <v>0</v>
      </c>
      <c r="BA453" s="144">
        <v>0</v>
      </c>
      <c r="BB453" s="144">
        <v>0</v>
      </c>
      <c r="BC453" s="144">
        <v>2</v>
      </c>
      <c r="BD453" s="144">
        <v>2</v>
      </c>
      <c r="BE453" s="144">
        <v>2</v>
      </c>
      <c r="BF453" s="144">
        <v>1</v>
      </c>
      <c r="BG453" s="144">
        <v>1</v>
      </c>
      <c r="BH453" s="144">
        <v>1</v>
      </c>
      <c r="BI453" s="144">
        <v>0</v>
      </c>
      <c r="BJ453" s="144">
        <v>0</v>
      </c>
      <c r="BK453" s="144">
        <v>0</v>
      </c>
      <c r="BL453" s="144">
        <v>0</v>
      </c>
      <c r="BM453" s="144">
        <v>0</v>
      </c>
      <c r="BN453" s="144">
        <v>0</v>
      </c>
      <c r="BO453" s="144">
        <v>0</v>
      </c>
      <c r="BP453" s="144">
        <v>0</v>
      </c>
      <c r="BQ453" s="144">
        <v>0</v>
      </c>
      <c r="BR453" s="144">
        <v>0</v>
      </c>
      <c r="BS453" s="371">
        <v>0</v>
      </c>
      <c r="BT453" s="144">
        <v>2</v>
      </c>
      <c r="BU453" s="144">
        <v>1</v>
      </c>
      <c r="BV453" s="144">
        <v>1</v>
      </c>
      <c r="BW453" s="144">
        <v>1</v>
      </c>
      <c r="BX453" s="144">
        <v>1</v>
      </c>
      <c r="BY453" s="144">
        <v>3</v>
      </c>
      <c r="BZ453" s="144">
        <v>4</v>
      </c>
      <c r="CA453" s="329">
        <v>4</v>
      </c>
      <c r="CB453" s="144">
        <v>4</v>
      </c>
      <c r="CC453" s="329">
        <v>4</v>
      </c>
      <c r="CD453" s="329">
        <v>3</v>
      </c>
      <c r="CE453" s="329">
        <v>2</v>
      </c>
      <c r="CF453" s="329">
        <v>3</v>
      </c>
      <c r="CG453" s="144">
        <v>2</v>
      </c>
      <c r="CH453" s="144">
        <v>2</v>
      </c>
      <c r="CI453" s="329">
        <v>2</v>
      </c>
      <c r="CJ453" s="144">
        <v>4</v>
      </c>
      <c r="CK453" s="144">
        <v>4</v>
      </c>
      <c r="CL453" s="144">
        <v>4</v>
      </c>
      <c r="CM453" s="144">
        <v>4</v>
      </c>
      <c r="CN453" s="144">
        <v>5</v>
      </c>
      <c r="CO453" s="144">
        <v>5</v>
      </c>
      <c r="CP453" s="144">
        <v>5</v>
      </c>
      <c r="CQ453" s="144">
        <v>4</v>
      </c>
      <c r="CR453" s="144">
        <v>4</v>
      </c>
      <c r="CS453" s="144">
        <v>4</v>
      </c>
      <c r="CT453" s="144">
        <v>4</v>
      </c>
      <c r="CU453" s="144">
        <v>3</v>
      </c>
      <c r="CV453" s="144">
        <v>3</v>
      </c>
      <c r="CW453" s="144">
        <v>3</v>
      </c>
      <c r="CX453" s="144">
        <v>3</v>
      </c>
      <c r="CY453" s="144">
        <v>3</v>
      </c>
      <c r="CZ453" s="144">
        <v>3</v>
      </c>
      <c r="DA453" s="144">
        <v>3</v>
      </c>
      <c r="DB453" s="144">
        <v>3</v>
      </c>
      <c r="DC453" s="144">
        <v>3</v>
      </c>
      <c r="DD453" s="144">
        <v>2</v>
      </c>
      <c r="DE453" s="144">
        <v>2</v>
      </c>
      <c r="DF453" s="144">
        <v>2</v>
      </c>
      <c r="DG453" s="144">
        <v>2</v>
      </c>
      <c r="DH453" s="144">
        <v>2</v>
      </c>
      <c r="DI453" s="144">
        <v>2</v>
      </c>
      <c r="DJ453" s="144">
        <v>1</v>
      </c>
      <c r="DK453" s="144">
        <v>1</v>
      </c>
      <c r="DL453" s="144">
        <v>1</v>
      </c>
      <c r="DM453" s="144">
        <v>1</v>
      </c>
      <c r="DN453" s="144">
        <v>1</v>
      </c>
      <c r="DO453" s="144">
        <v>1</v>
      </c>
      <c r="DP453" s="144">
        <v>0</v>
      </c>
      <c r="DQ453" s="144">
        <v>0</v>
      </c>
      <c r="DR453" s="329">
        <v>0</v>
      </c>
      <c r="DS453" s="144">
        <v>1</v>
      </c>
      <c r="DT453" s="329">
        <v>1</v>
      </c>
      <c r="DU453" s="329">
        <v>1</v>
      </c>
      <c r="DV453" s="329">
        <v>1</v>
      </c>
      <c r="DW453" s="329">
        <v>1</v>
      </c>
      <c r="DX453" s="329"/>
      <c r="DY453" s="329"/>
      <c r="DZ453" s="329"/>
      <c r="EA453" s="329">
        <v>1</v>
      </c>
      <c r="EB453" s="329">
        <v>2</v>
      </c>
      <c r="EC453" s="329">
        <v>2</v>
      </c>
      <c r="ED453" s="329">
        <v>2</v>
      </c>
      <c r="EE453" s="329">
        <v>2</v>
      </c>
      <c r="EF453" s="329">
        <v>2</v>
      </c>
      <c r="EG453" s="329">
        <v>2</v>
      </c>
      <c r="EH453" s="329">
        <v>2</v>
      </c>
      <c r="EI453" s="329">
        <v>2</v>
      </c>
      <c r="EJ453" s="329">
        <v>2</v>
      </c>
      <c r="EK453" s="329">
        <v>2</v>
      </c>
      <c r="EL453" s="329">
        <v>1</v>
      </c>
      <c r="EM453" s="329">
        <v>1</v>
      </c>
      <c r="EN453" s="329">
        <v>1</v>
      </c>
      <c r="EO453" s="144">
        <v>1</v>
      </c>
      <c r="EP453" s="329">
        <v>1</v>
      </c>
      <c r="EQ453" s="329">
        <v>1</v>
      </c>
      <c r="ER453" s="329">
        <v>1</v>
      </c>
      <c r="ES453" s="329">
        <v>1</v>
      </c>
      <c r="ET453" s="329">
        <v>1</v>
      </c>
      <c r="EU453" s="329">
        <v>1</v>
      </c>
      <c r="EV453" s="329">
        <v>1</v>
      </c>
      <c r="EW453" s="329">
        <v>1</v>
      </c>
      <c r="EX453" s="329">
        <v>1</v>
      </c>
      <c r="EY453" s="329">
        <v>1</v>
      </c>
      <c r="EZ453" s="329">
        <v>1</v>
      </c>
      <c r="FA453" s="329">
        <v>1</v>
      </c>
      <c r="FB453" s="329">
        <v>1</v>
      </c>
      <c r="FC453" s="329">
        <v>1</v>
      </c>
      <c r="FD453" s="329">
        <v>1</v>
      </c>
      <c r="FE453" s="329">
        <v>1</v>
      </c>
      <c r="FF453" s="329">
        <v>1</v>
      </c>
      <c r="FG453" s="329">
        <v>1</v>
      </c>
      <c r="FH453" s="329">
        <v>1</v>
      </c>
      <c r="FI453" s="329">
        <v>2</v>
      </c>
      <c r="FJ453" s="329">
        <v>2</v>
      </c>
      <c r="FK453" s="144">
        <v>2</v>
      </c>
      <c r="FL453" s="329">
        <v>1</v>
      </c>
      <c r="FM453" s="329">
        <v>1</v>
      </c>
      <c r="FN453" s="144">
        <v>3</v>
      </c>
      <c r="FO453" s="144">
        <v>2</v>
      </c>
      <c r="FP453" s="144">
        <v>2</v>
      </c>
      <c r="FQ453" s="329">
        <v>2</v>
      </c>
      <c r="FR453" s="144">
        <v>2</v>
      </c>
      <c r="FS453" s="329">
        <v>2</v>
      </c>
      <c r="FT453" s="144">
        <v>2</v>
      </c>
      <c r="FU453" s="329">
        <v>2</v>
      </c>
      <c r="FV453" s="329">
        <v>2</v>
      </c>
      <c r="FW453" s="329">
        <v>2</v>
      </c>
      <c r="FX453" s="329">
        <v>2</v>
      </c>
      <c r="FY453" s="329">
        <v>2</v>
      </c>
      <c r="FZ453" s="329">
        <v>2</v>
      </c>
      <c r="GA453" s="329">
        <v>2</v>
      </c>
      <c r="GB453" s="329">
        <v>2</v>
      </c>
      <c r="GC453" s="329">
        <v>2</v>
      </c>
      <c r="GD453" s="329">
        <v>2</v>
      </c>
      <c r="GE453" s="329">
        <v>4</v>
      </c>
      <c r="GF453" s="329">
        <v>4</v>
      </c>
      <c r="GG453" s="329">
        <v>4</v>
      </c>
      <c r="GH453" s="329">
        <v>3</v>
      </c>
      <c r="GI453" s="329">
        <v>3</v>
      </c>
      <c r="GJ453" s="329">
        <v>3</v>
      </c>
      <c r="GK453" s="329">
        <v>3</v>
      </c>
      <c r="GL453" s="329">
        <v>3</v>
      </c>
      <c r="GM453" s="329">
        <v>3</v>
      </c>
      <c r="GN453" s="329">
        <v>3</v>
      </c>
      <c r="GO453" s="329">
        <v>2</v>
      </c>
      <c r="GP453" s="144">
        <v>3</v>
      </c>
      <c r="GQ453" s="329">
        <v>3</v>
      </c>
      <c r="GR453" s="329">
        <v>3</v>
      </c>
      <c r="GS453" s="329">
        <v>3</v>
      </c>
      <c r="GT453" s="329">
        <v>2</v>
      </c>
      <c r="GU453" s="329">
        <v>2</v>
      </c>
      <c r="GV453" s="144">
        <v>2</v>
      </c>
      <c r="GW453" s="144">
        <v>2</v>
      </c>
      <c r="GX453" s="144">
        <v>2</v>
      </c>
      <c r="GY453" s="144">
        <v>3</v>
      </c>
      <c r="GZ453" s="144">
        <v>2</v>
      </c>
      <c r="HA453" s="144">
        <v>2</v>
      </c>
      <c r="HB453" s="144">
        <v>2</v>
      </c>
      <c r="HC453" s="144">
        <v>1</v>
      </c>
      <c r="HD453" s="144">
        <v>1</v>
      </c>
      <c r="HE453" s="144">
        <v>1</v>
      </c>
      <c r="HF453" s="144">
        <v>1</v>
      </c>
      <c r="HG453" s="144">
        <v>1</v>
      </c>
      <c r="HH453" s="144">
        <v>1</v>
      </c>
      <c r="HI453" s="144">
        <v>1</v>
      </c>
      <c r="HJ453" s="144">
        <v>1</v>
      </c>
      <c r="HK453" s="144">
        <v>1</v>
      </c>
      <c r="HL453" s="144">
        <v>0</v>
      </c>
      <c r="HM453" s="144">
        <v>0</v>
      </c>
      <c r="HN453" s="144">
        <v>0</v>
      </c>
      <c r="HO453" s="144">
        <v>0</v>
      </c>
      <c r="HP453" s="144">
        <v>0</v>
      </c>
      <c r="HQ453" s="144">
        <v>0</v>
      </c>
      <c r="HR453" s="144">
        <v>0</v>
      </c>
      <c r="HS453" s="144">
        <v>2</v>
      </c>
      <c r="HT453" s="144">
        <v>2</v>
      </c>
      <c r="HU453" s="144">
        <v>1</v>
      </c>
      <c r="HV453" s="144">
        <v>1</v>
      </c>
      <c r="HW453" s="144">
        <v>2</v>
      </c>
      <c r="HX453" s="144">
        <v>3</v>
      </c>
      <c r="HY453" s="144">
        <v>4</v>
      </c>
      <c r="HZ453" s="144">
        <v>4</v>
      </c>
      <c r="IA453" s="144">
        <v>4</v>
      </c>
      <c r="IB453" s="144">
        <v>4</v>
      </c>
      <c r="IC453" s="144">
        <v>4</v>
      </c>
      <c r="ID453" s="144">
        <v>4</v>
      </c>
      <c r="IE453" s="144">
        <v>4</v>
      </c>
      <c r="IF453" s="144">
        <v>5</v>
      </c>
      <c r="IG453" s="144">
        <v>6</v>
      </c>
      <c r="IH453" s="144">
        <v>4</v>
      </c>
      <c r="II453" s="144">
        <v>3</v>
      </c>
      <c r="IJ453" s="144">
        <v>3</v>
      </c>
      <c r="IK453" s="144">
        <v>3</v>
      </c>
      <c r="IL453" s="144">
        <v>2</v>
      </c>
      <c r="IM453" s="144">
        <v>2</v>
      </c>
      <c r="IN453" s="341">
        <f t="shared" si="352"/>
        <v>2</v>
      </c>
      <c r="IO453" s="144">
        <v>2</v>
      </c>
      <c r="IP453" s="144">
        <v>2</v>
      </c>
      <c r="IQ453" s="144">
        <v>2</v>
      </c>
      <c r="IR453" s="144">
        <v>2</v>
      </c>
      <c r="IS453" s="144">
        <v>3</v>
      </c>
      <c r="IT453" s="144">
        <v>3</v>
      </c>
      <c r="IU453" s="144">
        <v>3</v>
      </c>
      <c r="IV453" s="144">
        <v>3</v>
      </c>
      <c r="IW453" s="144">
        <v>3</v>
      </c>
      <c r="IX453" s="144">
        <v>3</v>
      </c>
      <c r="IY453" s="144">
        <v>3</v>
      </c>
      <c r="IZ453" s="144">
        <v>3</v>
      </c>
      <c r="JA453" s="144">
        <v>3</v>
      </c>
      <c r="JB453" s="144">
        <v>3</v>
      </c>
      <c r="JC453" s="343">
        <f t="shared" si="353"/>
        <v>3</v>
      </c>
      <c r="JD453" s="144">
        <v>3</v>
      </c>
      <c r="JE453" s="144">
        <v>2</v>
      </c>
      <c r="JF453" s="362">
        <f t="shared" si="354"/>
        <v>2</v>
      </c>
      <c r="JG453" s="144">
        <v>2</v>
      </c>
      <c r="JH453" s="144">
        <v>2</v>
      </c>
      <c r="JI453" s="144">
        <v>2</v>
      </c>
      <c r="JJ453" s="144">
        <v>2</v>
      </c>
      <c r="JK453" s="144">
        <v>2</v>
      </c>
      <c r="JL453" s="144">
        <v>2</v>
      </c>
      <c r="JM453" s="144">
        <v>2</v>
      </c>
      <c r="JN453" s="341">
        <f t="shared" si="355"/>
        <v>2</v>
      </c>
      <c r="JO453" s="144">
        <v>2</v>
      </c>
      <c r="JP453" s="144">
        <v>2</v>
      </c>
      <c r="JQ453" s="144">
        <v>2</v>
      </c>
      <c r="JR453" s="144">
        <v>2</v>
      </c>
      <c r="JS453" s="144">
        <v>2</v>
      </c>
      <c r="JT453" s="144">
        <v>2</v>
      </c>
      <c r="JU453" s="144">
        <v>2</v>
      </c>
      <c r="JV453" s="341">
        <f t="shared" si="356"/>
        <v>2</v>
      </c>
      <c r="JW453" s="144">
        <v>2</v>
      </c>
      <c r="JX453" s="144">
        <v>2</v>
      </c>
      <c r="JY453" s="144">
        <v>1</v>
      </c>
      <c r="JZ453" s="144">
        <v>1</v>
      </c>
      <c r="KA453" s="144">
        <v>1</v>
      </c>
      <c r="KB453" s="144">
        <v>1</v>
      </c>
      <c r="KC453" s="144">
        <v>1</v>
      </c>
      <c r="KD453" s="144">
        <v>1</v>
      </c>
      <c r="KE453" s="144">
        <v>1</v>
      </c>
      <c r="KF453" s="144">
        <v>1</v>
      </c>
      <c r="KG453" s="144">
        <v>1</v>
      </c>
      <c r="KH453" s="144">
        <v>1</v>
      </c>
      <c r="KI453" s="144">
        <v>1</v>
      </c>
      <c r="KJ453" s="144">
        <v>1</v>
      </c>
      <c r="KK453" s="144">
        <v>1</v>
      </c>
      <c r="KL453" s="144">
        <v>1</v>
      </c>
      <c r="KM453" s="144">
        <v>1</v>
      </c>
      <c r="KN453" s="144">
        <v>1</v>
      </c>
      <c r="KO453" s="144">
        <v>1</v>
      </c>
      <c r="KP453" s="144">
        <v>1</v>
      </c>
      <c r="KQ453" s="144">
        <v>1</v>
      </c>
      <c r="KR453" s="144">
        <v>1</v>
      </c>
      <c r="KS453" s="144">
        <v>1</v>
      </c>
      <c r="KT453" s="144">
        <v>2</v>
      </c>
      <c r="KU453" s="144">
        <v>2</v>
      </c>
      <c r="KV453" s="144">
        <v>2</v>
      </c>
      <c r="KW453" s="144">
        <v>2</v>
      </c>
      <c r="KX453" s="144">
        <v>2</v>
      </c>
      <c r="KY453" s="144">
        <v>2</v>
      </c>
      <c r="KZ453" s="144">
        <v>2</v>
      </c>
      <c r="LA453" s="144">
        <v>1</v>
      </c>
      <c r="LB453" s="144">
        <v>1</v>
      </c>
      <c r="LC453" s="144">
        <v>1</v>
      </c>
      <c r="LD453" s="144">
        <v>1</v>
      </c>
      <c r="LE453" s="144">
        <v>1</v>
      </c>
      <c r="LF453" s="144">
        <v>1</v>
      </c>
      <c r="LG453" s="144">
        <v>1</v>
      </c>
      <c r="LH453" s="144">
        <v>1</v>
      </c>
      <c r="LI453" s="144">
        <v>1</v>
      </c>
      <c r="LJ453" s="144">
        <v>1</v>
      </c>
      <c r="LK453" s="144">
        <v>1</v>
      </c>
      <c r="LL453" s="144">
        <v>1</v>
      </c>
      <c r="LM453" s="144">
        <v>0</v>
      </c>
      <c r="LN453" s="144">
        <v>0</v>
      </c>
      <c r="LO453" s="144">
        <v>0</v>
      </c>
      <c r="LP453" s="144">
        <v>0</v>
      </c>
      <c r="LQ453" s="144">
        <v>0</v>
      </c>
      <c r="LR453" s="144">
        <v>0</v>
      </c>
      <c r="LS453" s="144">
        <v>0</v>
      </c>
      <c r="LT453" s="144">
        <v>0</v>
      </c>
      <c r="LU453" s="144">
        <v>0</v>
      </c>
      <c r="LV453" s="144">
        <v>0</v>
      </c>
      <c r="LW453" s="144">
        <v>0</v>
      </c>
      <c r="LX453" s="144">
        <v>0</v>
      </c>
      <c r="LY453" s="144">
        <v>0</v>
      </c>
      <c r="LZ453" s="144">
        <v>0</v>
      </c>
      <c r="MA453" s="144">
        <v>1</v>
      </c>
      <c r="MB453" s="144">
        <v>1</v>
      </c>
      <c r="MC453" s="144">
        <v>1</v>
      </c>
      <c r="MD453" s="144">
        <v>0</v>
      </c>
      <c r="ME453" s="144">
        <v>0</v>
      </c>
      <c r="MF453" s="144">
        <v>0</v>
      </c>
      <c r="MG453" s="144">
        <v>0</v>
      </c>
      <c r="MH453" s="144">
        <v>0</v>
      </c>
      <c r="MI453" s="144">
        <v>0</v>
      </c>
      <c r="MJ453" s="144">
        <v>1</v>
      </c>
      <c r="MK453" s="144">
        <v>1</v>
      </c>
      <c r="ML453" s="144">
        <v>2</v>
      </c>
      <c r="MM453" s="144">
        <v>2</v>
      </c>
      <c r="MN453" s="144">
        <v>2</v>
      </c>
      <c r="MO453" s="144">
        <v>1</v>
      </c>
      <c r="MP453" s="144">
        <v>2</v>
      </c>
      <c r="MQ453" s="144">
        <v>2</v>
      </c>
      <c r="MR453" s="144">
        <v>1</v>
      </c>
      <c r="MS453" s="144">
        <v>1</v>
      </c>
      <c r="MT453" s="144">
        <v>1</v>
      </c>
      <c r="MU453" s="144">
        <v>1</v>
      </c>
      <c r="MV453" s="144">
        <v>0</v>
      </c>
      <c r="MW453" s="144">
        <v>0</v>
      </c>
      <c r="MX453" s="144">
        <v>0</v>
      </c>
      <c r="MY453" s="144">
        <v>0</v>
      </c>
      <c r="MZ453" s="144">
        <v>0</v>
      </c>
      <c r="NA453" s="144">
        <v>0</v>
      </c>
      <c r="NB453" s="144">
        <v>0</v>
      </c>
      <c r="NC453" s="144">
        <v>0</v>
      </c>
      <c r="ND453" s="144">
        <v>0</v>
      </c>
      <c r="NE453" s="144">
        <v>0</v>
      </c>
      <c r="NF453" s="144">
        <v>0</v>
      </c>
      <c r="NG453" s="144">
        <v>0</v>
      </c>
      <c r="NH453" s="144">
        <v>0</v>
      </c>
      <c r="NI453" s="144">
        <v>0</v>
      </c>
      <c r="NJ453" s="144">
        <v>0</v>
      </c>
      <c r="NK453" s="144">
        <v>0</v>
      </c>
      <c r="NL453" s="144">
        <v>0</v>
      </c>
      <c r="NM453" s="144">
        <v>0</v>
      </c>
      <c r="NN453" s="144">
        <v>0</v>
      </c>
      <c r="NO453" s="144">
        <v>0</v>
      </c>
      <c r="NP453" s="144">
        <v>0</v>
      </c>
      <c r="NQ453" s="144">
        <v>0</v>
      </c>
      <c r="NR453" s="144">
        <v>0</v>
      </c>
      <c r="NS453" s="144">
        <v>0</v>
      </c>
      <c r="NT453" s="144">
        <v>0</v>
      </c>
      <c r="NU453" s="144">
        <v>0</v>
      </c>
      <c r="NV453" s="144">
        <v>2</v>
      </c>
      <c r="NW453" s="144">
        <v>1</v>
      </c>
      <c r="NX453" s="144">
        <v>1</v>
      </c>
      <c r="NY453" s="144">
        <v>1</v>
      </c>
      <c r="NZ453" s="144">
        <v>0</v>
      </c>
      <c r="OA453" s="144">
        <v>0</v>
      </c>
      <c r="OB453" s="144">
        <v>0</v>
      </c>
      <c r="OC453" s="144">
        <v>0</v>
      </c>
      <c r="OD453" s="144">
        <v>0</v>
      </c>
      <c r="OE453" s="144">
        <v>0</v>
      </c>
      <c r="OF453" s="144">
        <v>1</v>
      </c>
      <c r="OG453" s="144">
        <v>1</v>
      </c>
      <c r="OH453" s="144">
        <v>1</v>
      </c>
      <c r="OI453" s="144">
        <v>1</v>
      </c>
      <c r="OJ453" s="144">
        <v>2</v>
      </c>
      <c r="OK453" s="144">
        <v>2</v>
      </c>
      <c r="OL453" s="144">
        <v>3</v>
      </c>
      <c r="OM453" s="144">
        <v>3</v>
      </c>
      <c r="ON453" s="144">
        <v>2</v>
      </c>
      <c r="OO453" s="144">
        <v>2</v>
      </c>
      <c r="OP453" s="144">
        <v>2</v>
      </c>
      <c r="OQ453" s="144">
        <v>2</v>
      </c>
      <c r="OR453" s="144">
        <v>2</v>
      </c>
      <c r="OS453" s="144">
        <v>2</v>
      </c>
      <c r="OT453" s="144">
        <v>2</v>
      </c>
      <c r="OU453" s="144">
        <v>1</v>
      </c>
      <c r="OV453" s="144">
        <v>1</v>
      </c>
      <c r="OW453" s="144">
        <v>0</v>
      </c>
      <c r="OX453" s="473"/>
      <c r="OY453" s="473"/>
      <c r="OZ453" s="473"/>
    </row>
    <row r="454" spans="1:436" s="144" customFormat="1" x14ac:dyDescent="0.2">
      <c r="A454" s="55"/>
      <c r="B454" s="318">
        <v>16</v>
      </c>
      <c r="C454" s="319">
        <f t="shared" ca="1" si="351"/>
        <v>0</v>
      </c>
      <c r="D454" s="322"/>
      <c r="E454" s="322"/>
      <c r="F454" s="322"/>
      <c r="G454" s="144">
        <v>0</v>
      </c>
      <c r="H454" s="144">
        <v>0</v>
      </c>
      <c r="I454" s="343">
        <v>0</v>
      </c>
      <c r="J454" s="144">
        <v>0</v>
      </c>
      <c r="K454" s="144">
        <v>0</v>
      </c>
      <c r="L454" s="144">
        <v>0</v>
      </c>
      <c r="M454" s="144">
        <v>0</v>
      </c>
      <c r="N454" s="144">
        <v>0</v>
      </c>
      <c r="O454" s="144">
        <v>0</v>
      </c>
      <c r="P454" s="144">
        <v>0</v>
      </c>
      <c r="Q454" s="144">
        <v>0</v>
      </c>
      <c r="R454" s="144">
        <v>0</v>
      </c>
      <c r="S454" s="144">
        <v>0</v>
      </c>
      <c r="T454" s="144">
        <v>0</v>
      </c>
      <c r="U454" s="144">
        <v>0</v>
      </c>
      <c r="V454" s="144">
        <v>0</v>
      </c>
      <c r="W454" s="144">
        <v>0</v>
      </c>
      <c r="X454" s="144">
        <v>0</v>
      </c>
      <c r="Y454" s="144">
        <v>0</v>
      </c>
      <c r="Z454" s="144">
        <v>0</v>
      </c>
      <c r="AA454" s="144">
        <v>0</v>
      </c>
      <c r="AB454" s="144">
        <v>0</v>
      </c>
      <c r="AC454" s="144">
        <v>0</v>
      </c>
      <c r="AD454" s="144">
        <v>0</v>
      </c>
      <c r="AE454" s="144">
        <v>0</v>
      </c>
      <c r="AF454" s="144">
        <v>0</v>
      </c>
      <c r="AG454" s="144">
        <v>0</v>
      </c>
      <c r="AH454" s="144">
        <v>0</v>
      </c>
      <c r="AI454" s="144">
        <v>0</v>
      </c>
      <c r="AJ454" s="144">
        <v>0</v>
      </c>
      <c r="AK454" s="144">
        <v>0</v>
      </c>
      <c r="AL454" s="144">
        <v>0</v>
      </c>
      <c r="AM454" s="144">
        <v>0</v>
      </c>
      <c r="AN454" s="144">
        <v>0</v>
      </c>
      <c r="AO454" s="144">
        <v>0</v>
      </c>
      <c r="AP454" s="363">
        <v>0</v>
      </c>
      <c r="AQ454" s="144">
        <v>0</v>
      </c>
      <c r="AR454" s="144">
        <v>0</v>
      </c>
      <c r="AS454" s="144">
        <v>0</v>
      </c>
      <c r="AT454" s="144">
        <v>0</v>
      </c>
      <c r="AU454" s="144">
        <v>0</v>
      </c>
      <c r="AV454" s="144">
        <v>0</v>
      </c>
      <c r="AW454" s="144">
        <v>0</v>
      </c>
      <c r="AX454" s="144">
        <v>0</v>
      </c>
      <c r="AY454" s="144">
        <v>0</v>
      </c>
      <c r="AZ454" s="144">
        <v>0</v>
      </c>
      <c r="BA454" s="144">
        <v>0</v>
      </c>
      <c r="BB454" s="144">
        <v>0</v>
      </c>
      <c r="BC454" s="144">
        <v>0</v>
      </c>
      <c r="BD454" s="144">
        <v>0</v>
      </c>
      <c r="BE454" s="144">
        <v>0</v>
      </c>
      <c r="BF454" s="144">
        <v>0</v>
      </c>
      <c r="BG454" s="144">
        <v>0</v>
      </c>
      <c r="BH454" s="144">
        <v>0</v>
      </c>
      <c r="BI454" s="144">
        <v>0</v>
      </c>
      <c r="BJ454" s="144">
        <v>0</v>
      </c>
      <c r="BK454" s="144">
        <v>0</v>
      </c>
      <c r="BL454" s="144">
        <v>0</v>
      </c>
      <c r="BM454" s="144">
        <v>0</v>
      </c>
      <c r="BN454" s="144">
        <v>0</v>
      </c>
      <c r="BO454" s="144">
        <v>0</v>
      </c>
      <c r="BP454" s="144">
        <v>0</v>
      </c>
      <c r="BQ454" s="144">
        <v>0</v>
      </c>
      <c r="BR454" s="144">
        <v>0</v>
      </c>
      <c r="BS454" s="371">
        <v>0</v>
      </c>
      <c r="BT454" s="144">
        <v>0</v>
      </c>
      <c r="BU454" s="144">
        <v>0</v>
      </c>
      <c r="BV454" s="144">
        <v>0</v>
      </c>
      <c r="BW454" s="144">
        <v>0</v>
      </c>
      <c r="BX454" s="144">
        <v>0</v>
      </c>
      <c r="BY454" s="144">
        <v>0</v>
      </c>
      <c r="BZ454" s="144">
        <v>0</v>
      </c>
      <c r="CA454" s="379">
        <v>0</v>
      </c>
      <c r="CB454" s="144">
        <v>0</v>
      </c>
      <c r="CC454" s="329">
        <v>0</v>
      </c>
      <c r="CD454" s="329">
        <v>0</v>
      </c>
      <c r="CE454" s="329">
        <v>0</v>
      </c>
      <c r="CF454" s="329">
        <v>1</v>
      </c>
      <c r="CG454" s="144">
        <v>1</v>
      </c>
      <c r="CH454" s="144">
        <v>1</v>
      </c>
      <c r="CI454" s="329">
        <v>2</v>
      </c>
      <c r="CJ454" s="144">
        <v>3</v>
      </c>
      <c r="CK454" s="144">
        <v>3</v>
      </c>
      <c r="CL454" s="144">
        <v>3</v>
      </c>
      <c r="CM454" s="144">
        <v>3</v>
      </c>
      <c r="CN454" s="144">
        <v>3</v>
      </c>
      <c r="CO454" s="144">
        <v>2</v>
      </c>
      <c r="CP454" s="144">
        <v>2</v>
      </c>
      <c r="CQ454" s="144">
        <v>2</v>
      </c>
      <c r="CR454" s="144">
        <v>1</v>
      </c>
      <c r="CS454" s="144">
        <v>1</v>
      </c>
      <c r="CT454" s="144">
        <v>1</v>
      </c>
      <c r="CU454" s="144">
        <v>0</v>
      </c>
      <c r="CV454" s="144">
        <v>1</v>
      </c>
      <c r="CW454" s="144">
        <v>1</v>
      </c>
      <c r="CX454" s="144">
        <v>0</v>
      </c>
      <c r="CY454" s="144">
        <v>0</v>
      </c>
      <c r="CZ454" s="144">
        <v>0</v>
      </c>
      <c r="DA454" s="144">
        <v>0</v>
      </c>
      <c r="DB454" s="144">
        <v>0</v>
      </c>
      <c r="DC454" s="144">
        <v>0</v>
      </c>
      <c r="DD454" s="144">
        <v>0</v>
      </c>
      <c r="DE454" s="144">
        <v>0</v>
      </c>
      <c r="DF454" s="144">
        <v>0</v>
      </c>
      <c r="DG454" s="144">
        <v>0</v>
      </c>
      <c r="DH454" s="144">
        <v>0</v>
      </c>
      <c r="DI454" s="144">
        <v>0</v>
      </c>
      <c r="DJ454" s="144">
        <v>0</v>
      </c>
      <c r="DK454" s="144">
        <v>0</v>
      </c>
      <c r="DL454" s="144">
        <v>0</v>
      </c>
      <c r="DM454" s="144">
        <v>1</v>
      </c>
      <c r="DN454" s="144">
        <v>1</v>
      </c>
      <c r="DO454" s="144">
        <v>1</v>
      </c>
      <c r="DP454" s="144">
        <v>0</v>
      </c>
      <c r="DQ454" s="144">
        <v>0</v>
      </c>
      <c r="DR454" s="329">
        <v>0</v>
      </c>
      <c r="DS454" s="144">
        <v>0</v>
      </c>
      <c r="DT454" s="329"/>
      <c r="DU454" s="329"/>
      <c r="DV454" s="329"/>
      <c r="DW454" s="329"/>
      <c r="DX454" s="329"/>
      <c r="DY454" s="329"/>
      <c r="DZ454" s="329"/>
      <c r="EA454" s="329"/>
      <c r="EB454" s="329">
        <v>1</v>
      </c>
      <c r="EC454" s="329">
        <v>1</v>
      </c>
      <c r="ED454" s="329">
        <v>1</v>
      </c>
      <c r="EE454" s="329">
        <v>1</v>
      </c>
      <c r="EF454" s="329">
        <v>1</v>
      </c>
      <c r="EG454" s="329">
        <v>1</v>
      </c>
      <c r="EH454" s="329">
        <v>1</v>
      </c>
      <c r="EI454" s="329">
        <v>1</v>
      </c>
      <c r="EJ454" s="329">
        <v>1</v>
      </c>
      <c r="EK454" s="329">
        <v>1</v>
      </c>
      <c r="EL454" s="329">
        <v>1</v>
      </c>
      <c r="EM454" s="329">
        <v>1</v>
      </c>
      <c r="EN454" s="329">
        <v>1</v>
      </c>
      <c r="EO454" s="144">
        <v>1</v>
      </c>
      <c r="EP454" s="329">
        <v>2</v>
      </c>
      <c r="EQ454" s="329">
        <v>2</v>
      </c>
      <c r="ER454" s="329">
        <v>2</v>
      </c>
      <c r="ES454" s="329">
        <v>1</v>
      </c>
      <c r="ET454" s="329">
        <v>1</v>
      </c>
      <c r="EU454" s="329">
        <v>1</v>
      </c>
      <c r="EV454" s="329">
        <v>1</v>
      </c>
      <c r="EW454" s="329">
        <v>1</v>
      </c>
      <c r="EX454" s="329">
        <v>1</v>
      </c>
      <c r="EY454" s="329">
        <v>1</v>
      </c>
      <c r="EZ454" s="329">
        <v>1</v>
      </c>
      <c r="FA454" s="329">
        <v>1</v>
      </c>
      <c r="FB454" s="329">
        <v>1</v>
      </c>
      <c r="FC454" s="329">
        <v>1</v>
      </c>
      <c r="FD454" s="329">
        <v>1</v>
      </c>
      <c r="FE454" s="329">
        <v>1</v>
      </c>
      <c r="FF454" s="329">
        <v>1</v>
      </c>
      <c r="FG454" s="329">
        <v>1</v>
      </c>
      <c r="FH454" s="329">
        <v>1</v>
      </c>
      <c r="FI454" s="329">
        <v>1</v>
      </c>
      <c r="FJ454" s="329">
        <v>1</v>
      </c>
      <c r="FK454" s="144">
        <v>1</v>
      </c>
      <c r="FL454" s="329">
        <v>1</v>
      </c>
      <c r="FM454" s="329">
        <v>1</v>
      </c>
      <c r="FN454" s="144">
        <v>1</v>
      </c>
      <c r="FO454" s="144">
        <v>1</v>
      </c>
      <c r="FP454" s="144">
        <v>1</v>
      </c>
      <c r="FQ454" s="329">
        <v>2</v>
      </c>
      <c r="FR454" s="144">
        <v>1</v>
      </c>
      <c r="FS454" s="329">
        <v>1</v>
      </c>
      <c r="FT454" s="144">
        <v>0</v>
      </c>
      <c r="FU454" s="329">
        <v>0</v>
      </c>
      <c r="FV454" s="329">
        <v>0</v>
      </c>
      <c r="FW454" s="329">
        <v>0</v>
      </c>
      <c r="FX454" s="329">
        <v>0</v>
      </c>
      <c r="FY454" s="329">
        <v>0</v>
      </c>
      <c r="FZ454" s="329">
        <v>0</v>
      </c>
      <c r="GA454" s="329">
        <v>0</v>
      </c>
      <c r="GB454" s="329">
        <v>0</v>
      </c>
      <c r="GC454" s="329">
        <v>0</v>
      </c>
      <c r="GD454" s="329">
        <v>0</v>
      </c>
      <c r="GE454" s="329">
        <v>0</v>
      </c>
      <c r="GF454" s="329">
        <v>0</v>
      </c>
      <c r="GG454" s="329">
        <v>0</v>
      </c>
      <c r="GH454" s="329">
        <v>0</v>
      </c>
      <c r="GI454" s="329">
        <v>0</v>
      </c>
      <c r="GJ454" s="329">
        <v>0</v>
      </c>
      <c r="GK454" s="329">
        <v>0</v>
      </c>
      <c r="GL454" s="329">
        <v>0</v>
      </c>
      <c r="GM454" s="329">
        <v>0</v>
      </c>
      <c r="GN454" s="329">
        <v>0</v>
      </c>
      <c r="GO454" s="329">
        <v>0</v>
      </c>
      <c r="GP454" s="144">
        <v>0</v>
      </c>
      <c r="GQ454" s="329">
        <v>0</v>
      </c>
      <c r="GR454" s="329">
        <v>0</v>
      </c>
      <c r="GS454" s="329">
        <v>1</v>
      </c>
      <c r="GT454" s="329">
        <v>1</v>
      </c>
      <c r="GU454" s="329">
        <v>1</v>
      </c>
      <c r="GV454" s="144">
        <v>1</v>
      </c>
      <c r="GW454" s="144">
        <v>1</v>
      </c>
      <c r="GX454" s="144">
        <v>1</v>
      </c>
      <c r="GY454" s="144">
        <v>1</v>
      </c>
      <c r="GZ454" s="144">
        <v>0</v>
      </c>
      <c r="HA454" s="144">
        <v>0</v>
      </c>
      <c r="HB454" s="144">
        <v>0</v>
      </c>
      <c r="HC454" s="144">
        <v>0</v>
      </c>
      <c r="HD454" s="144">
        <v>0</v>
      </c>
      <c r="HE454" s="144">
        <v>0</v>
      </c>
      <c r="HF454" s="144">
        <v>0</v>
      </c>
      <c r="HG454" s="144">
        <v>0</v>
      </c>
      <c r="HH454" s="144">
        <v>0</v>
      </c>
      <c r="HI454" s="144">
        <v>1</v>
      </c>
      <c r="HJ454" s="144">
        <v>0</v>
      </c>
      <c r="HK454" s="144">
        <v>0</v>
      </c>
      <c r="HL454" s="144">
        <v>0</v>
      </c>
      <c r="HM454" s="144">
        <v>0</v>
      </c>
      <c r="HN454" s="144">
        <v>0</v>
      </c>
      <c r="HO454" s="144">
        <v>0</v>
      </c>
      <c r="HP454" s="144">
        <v>0</v>
      </c>
      <c r="HQ454" s="144">
        <v>0</v>
      </c>
      <c r="HR454" s="144">
        <v>0</v>
      </c>
      <c r="HS454" s="144">
        <v>0</v>
      </c>
      <c r="HT454" s="144">
        <v>0</v>
      </c>
      <c r="HU454" s="144">
        <v>0</v>
      </c>
      <c r="HV454" s="144">
        <v>0</v>
      </c>
      <c r="HW454" s="144">
        <v>0</v>
      </c>
      <c r="HX454" s="144">
        <v>0</v>
      </c>
      <c r="HY454" s="144">
        <v>0</v>
      </c>
      <c r="HZ454" s="144">
        <v>0</v>
      </c>
      <c r="IA454" s="144">
        <v>0</v>
      </c>
      <c r="IB454" s="144">
        <v>0</v>
      </c>
      <c r="IC454" s="144">
        <v>0</v>
      </c>
      <c r="ID454" s="144">
        <v>0</v>
      </c>
      <c r="IE454" s="144">
        <v>0</v>
      </c>
      <c r="IF454" s="144">
        <v>0</v>
      </c>
      <c r="IG454" s="144">
        <v>0</v>
      </c>
      <c r="IH454" s="144">
        <v>0</v>
      </c>
      <c r="II454" s="144">
        <v>0</v>
      </c>
      <c r="IJ454" s="144">
        <v>0</v>
      </c>
      <c r="IK454" s="144">
        <v>0</v>
      </c>
      <c r="IL454" s="144">
        <v>0</v>
      </c>
      <c r="IM454" s="144">
        <v>0</v>
      </c>
      <c r="IN454" s="341">
        <f t="shared" si="352"/>
        <v>0</v>
      </c>
      <c r="IO454" s="144">
        <v>0</v>
      </c>
      <c r="IP454" s="144">
        <v>0</v>
      </c>
      <c r="IQ454" s="144">
        <v>0</v>
      </c>
      <c r="IR454" s="144">
        <v>0</v>
      </c>
      <c r="IS454" s="144">
        <v>0</v>
      </c>
      <c r="IT454" s="144">
        <v>0</v>
      </c>
      <c r="IU454" s="144">
        <v>0</v>
      </c>
      <c r="IV454" s="144">
        <v>0</v>
      </c>
      <c r="IW454" s="144">
        <v>0</v>
      </c>
      <c r="IX454" s="144">
        <v>0</v>
      </c>
      <c r="IY454" s="144">
        <v>0</v>
      </c>
      <c r="IZ454" s="144">
        <v>0</v>
      </c>
      <c r="JA454" s="144">
        <v>0</v>
      </c>
      <c r="JB454" s="144">
        <v>0</v>
      </c>
      <c r="JC454" s="343">
        <f t="shared" si="353"/>
        <v>0</v>
      </c>
      <c r="JD454" s="144">
        <v>0</v>
      </c>
      <c r="JE454" s="144">
        <v>0</v>
      </c>
      <c r="JF454" s="362">
        <f t="shared" si="354"/>
        <v>0</v>
      </c>
      <c r="JG454" s="144">
        <v>0</v>
      </c>
      <c r="JH454" s="144">
        <v>0</v>
      </c>
      <c r="JI454" s="144">
        <v>0</v>
      </c>
      <c r="JJ454" s="144">
        <v>0</v>
      </c>
      <c r="JK454" s="144">
        <v>0</v>
      </c>
      <c r="JL454" s="144">
        <v>0</v>
      </c>
      <c r="JM454" s="144">
        <v>0</v>
      </c>
      <c r="JN454" s="341">
        <f t="shared" si="355"/>
        <v>0</v>
      </c>
      <c r="JO454" s="144">
        <v>0</v>
      </c>
      <c r="JP454" s="144">
        <v>0</v>
      </c>
      <c r="JQ454" s="144">
        <v>2</v>
      </c>
      <c r="JR454" s="144">
        <v>1</v>
      </c>
      <c r="JS454" s="144">
        <v>1</v>
      </c>
      <c r="JT454" s="144">
        <v>1</v>
      </c>
      <c r="JU454" s="144">
        <v>1</v>
      </c>
      <c r="JV454" s="341">
        <f t="shared" si="356"/>
        <v>1</v>
      </c>
      <c r="JW454" s="144">
        <v>1</v>
      </c>
      <c r="JX454" s="144">
        <v>1</v>
      </c>
      <c r="JY454" s="144">
        <v>1</v>
      </c>
      <c r="JZ454" s="144">
        <v>1</v>
      </c>
      <c r="KA454" s="144">
        <v>1</v>
      </c>
      <c r="KB454" s="144">
        <v>1</v>
      </c>
      <c r="KC454" s="144">
        <v>1</v>
      </c>
      <c r="KD454" s="144">
        <v>1</v>
      </c>
      <c r="KE454" s="144">
        <v>1</v>
      </c>
      <c r="KF454" s="144">
        <v>1</v>
      </c>
      <c r="KG454" s="144">
        <v>1</v>
      </c>
      <c r="KH454" s="144">
        <v>0</v>
      </c>
      <c r="KI454" s="144">
        <v>0</v>
      </c>
      <c r="KJ454" s="144">
        <v>0</v>
      </c>
      <c r="KK454" s="144">
        <v>1</v>
      </c>
      <c r="KL454" s="144">
        <v>1</v>
      </c>
      <c r="KM454" s="144">
        <v>0</v>
      </c>
      <c r="KN454" s="144">
        <v>0</v>
      </c>
      <c r="KO454" s="144">
        <v>0</v>
      </c>
      <c r="KP454" s="144">
        <v>0</v>
      </c>
      <c r="KQ454" s="144">
        <v>0</v>
      </c>
      <c r="KR454" s="144">
        <v>0</v>
      </c>
      <c r="KS454" s="144">
        <v>0</v>
      </c>
      <c r="KT454" s="144">
        <v>0</v>
      </c>
      <c r="KU454" s="144">
        <v>0</v>
      </c>
      <c r="KV454" s="144">
        <v>0</v>
      </c>
      <c r="KW454" s="144">
        <v>0</v>
      </c>
      <c r="KX454" s="144">
        <v>0</v>
      </c>
      <c r="KY454" s="144">
        <v>0</v>
      </c>
      <c r="KZ454" s="144">
        <v>0</v>
      </c>
      <c r="LA454" s="144">
        <v>0</v>
      </c>
      <c r="LB454" s="144">
        <v>0</v>
      </c>
      <c r="LC454" s="144">
        <v>0</v>
      </c>
      <c r="LD454" s="144">
        <v>0</v>
      </c>
      <c r="LE454" s="144">
        <v>0</v>
      </c>
      <c r="LF454" s="144">
        <v>0</v>
      </c>
      <c r="LG454" s="144">
        <v>0</v>
      </c>
      <c r="LH454" s="144">
        <v>0</v>
      </c>
      <c r="LI454" s="144">
        <v>0</v>
      </c>
      <c r="LJ454" s="144">
        <v>0</v>
      </c>
      <c r="LK454" s="144">
        <v>0</v>
      </c>
      <c r="LL454" s="144">
        <v>0</v>
      </c>
      <c r="LM454" s="144">
        <v>0</v>
      </c>
      <c r="LN454" s="144">
        <v>0</v>
      </c>
      <c r="LO454" s="144">
        <v>0</v>
      </c>
      <c r="LP454" s="144">
        <v>0</v>
      </c>
      <c r="LQ454" s="144">
        <v>0</v>
      </c>
      <c r="LR454" s="144">
        <v>0</v>
      </c>
      <c r="LS454" s="144">
        <v>1</v>
      </c>
      <c r="LT454" s="144">
        <v>1</v>
      </c>
      <c r="LU454" s="144">
        <v>0</v>
      </c>
      <c r="LV454" s="144">
        <v>0</v>
      </c>
      <c r="LW454" s="144">
        <v>0</v>
      </c>
      <c r="LX454" s="144">
        <v>0</v>
      </c>
      <c r="LY454" s="144">
        <v>0</v>
      </c>
      <c r="LZ454" s="144">
        <v>0</v>
      </c>
      <c r="MA454" s="144">
        <v>0</v>
      </c>
      <c r="MB454" s="144">
        <v>0</v>
      </c>
      <c r="MC454" s="144">
        <v>0</v>
      </c>
      <c r="MD454" s="144">
        <v>0</v>
      </c>
      <c r="ME454" s="144">
        <v>0</v>
      </c>
      <c r="MF454" s="144">
        <v>0</v>
      </c>
      <c r="MG454" s="144">
        <v>0</v>
      </c>
      <c r="MH454" s="144">
        <v>0</v>
      </c>
      <c r="MI454" s="144">
        <v>0</v>
      </c>
      <c r="MJ454" s="144">
        <v>0</v>
      </c>
      <c r="MK454" s="144">
        <v>0</v>
      </c>
      <c r="ML454" s="144">
        <v>0</v>
      </c>
      <c r="MM454" s="144">
        <v>0</v>
      </c>
      <c r="MN454" s="144">
        <v>0</v>
      </c>
      <c r="MO454" s="144">
        <v>0</v>
      </c>
      <c r="MP454" s="144">
        <v>0</v>
      </c>
      <c r="MQ454" s="144">
        <v>0</v>
      </c>
      <c r="MR454" s="144">
        <v>0</v>
      </c>
      <c r="MS454" s="144">
        <v>0</v>
      </c>
      <c r="MT454" s="144">
        <v>1</v>
      </c>
      <c r="MU454" s="144">
        <v>1</v>
      </c>
      <c r="MV454" s="144">
        <v>0</v>
      </c>
      <c r="MW454" s="144">
        <v>0</v>
      </c>
      <c r="MX454" s="144">
        <v>0</v>
      </c>
      <c r="MY454" s="144">
        <v>0</v>
      </c>
      <c r="MZ454" s="144">
        <v>0</v>
      </c>
      <c r="NA454" s="144">
        <v>0</v>
      </c>
      <c r="NB454" s="144">
        <v>0</v>
      </c>
      <c r="NC454" s="144">
        <v>0</v>
      </c>
      <c r="ND454" s="144">
        <v>0</v>
      </c>
      <c r="NE454" s="144">
        <v>1</v>
      </c>
      <c r="NF454" s="144">
        <v>1</v>
      </c>
      <c r="NG454" s="144">
        <v>1</v>
      </c>
      <c r="NH454" s="144">
        <v>1</v>
      </c>
      <c r="NI454" s="144">
        <v>1</v>
      </c>
      <c r="NJ454" s="144">
        <v>1</v>
      </c>
      <c r="NK454" s="144">
        <v>1</v>
      </c>
      <c r="NL454" s="144">
        <v>1</v>
      </c>
      <c r="NM454" s="144">
        <v>1</v>
      </c>
      <c r="NN454" s="144">
        <v>0</v>
      </c>
      <c r="NO454" s="144">
        <v>0</v>
      </c>
      <c r="NP454" s="144">
        <v>0</v>
      </c>
      <c r="NQ454" s="144">
        <v>0</v>
      </c>
      <c r="NR454" s="144">
        <v>0</v>
      </c>
      <c r="NS454" s="144">
        <v>0</v>
      </c>
      <c r="NT454" s="144">
        <v>0</v>
      </c>
      <c r="NU454" s="144">
        <v>0</v>
      </c>
      <c r="NV454" s="144">
        <v>0</v>
      </c>
      <c r="NW454" s="144">
        <v>0</v>
      </c>
      <c r="NX454" s="144">
        <v>0</v>
      </c>
      <c r="NY454" s="144">
        <v>0</v>
      </c>
      <c r="NZ454" s="144">
        <v>0</v>
      </c>
      <c r="OA454" s="144">
        <v>0</v>
      </c>
      <c r="OB454" s="144">
        <v>0</v>
      </c>
      <c r="OC454" s="144">
        <v>0</v>
      </c>
      <c r="OD454" s="144">
        <v>0</v>
      </c>
      <c r="OE454" s="144">
        <v>0</v>
      </c>
      <c r="OF454" s="144">
        <v>0</v>
      </c>
      <c r="OG454" s="144">
        <v>0</v>
      </c>
      <c r="OH454" s="144">
        <v>0</v>
      </c>
      <c r="OI454" s="144">
        <v>0</v>
      </c>
      <c r="OJ454" s="144">
        <v>0</v>
      </c>
      <c r="OK454" s="144">
        <v>0</v>
      </c>
      <c r="OL454" s="144">
        <v>0</v>
      </c>
      <c r="OM454" s="144">
        <v>0</v>
      </c>
      <c r="ON454" s="144">
        <v>0</v>
      </c>
      <c r="OO454" s="144">
        <v>0</v>
      </c>
      <c r="OP454" s="144">
        <v>0</v>
      </c>
      <c r="OQ454" s="144">
        <v>0</v>
      </c>
      <c r="OR454" s="144">
        <v>0</v>
      </c>
      <c r="OS454" s="471">
        <v>0</v>
      </c>
      <c r="OT454" s="144">
        <v>0</v>
      </c>
      <c r="OU454" s="144">
        <v>0</v>
      </c>
      <c r="OV454" s="144">
        <v>0</v>
      </c>
      <c r="OW454" s="144">
        <v>0</v>
      </c>
      <c r="OX454" s="473"/>
      <c r="OY454" s="473"/>
      <c r="OZ454" s="473"/>
    </row>
    <row r="455" spans="1:436" s="144" customFormat="1" x14ac:dyDescent="0.2">
      <c r="A455" s="318"/>
      <c r="B455" s="318">
        <v>17</v>
      </c>
      <c r="C455" s="319">
        <f t="shared" ca="1" si="351"/>
        <v>0</v>
      </c>
      <c r="D455" s="322"/>
      <c r="E455" s="322"/>
      <c r="F455" s="322"/>
      <c r="G455" s="144">
        <v>0</v>
      </c>
      <c r="H455" s="144">
        <v>0</v>
      </c>
      <c r="I455" s="343">
        <v>0</v>
      </c>
      <c r="J455" s="144">
        <v>0</v>
      </c>
      <c r="K455" s="144">
        <v>0</v>
      </c>
      <c r="L455" s="144">
        <v>0</v>
      </c>
      <c r="M455" s="144">
        <v>0</v>
      </c>
      <c r="N455" s="144">
        <v>0</v>
      </c>
      <c r="O455" s="144">
        <v>0</v>
      </c>
      <c r="P455" s="144">
        <v>0</v>
      </c>
      <c r="Q455" s="144">
        <v>0</v>
      </c>
      <c r="R455" s="144">
        <v>0</v>
      </c>
      <c r="S455" s="144">
        <v>0</v>
      </c>
      <c r="T455" s="144">
        <v>0</v>
      </c>
      <c r="U455" s="144">
        <v>0</v>
      </c>
      <c r="V455" s="144">
        <v>0</v>
      </c>
      <c r="W455" s="144">
        <v>0</v>
      </c>
      <c r="X455" s="144">
        <v>0</v>
      </c>
      <c r="Y455" s="144">
        <v>0</v>
      </c>
      <c r="Z455" s="144">
        <v>0</v>
      </c>
      <c r="AA455" s="144">
        <v>0</v>
      </c>
      <c r="AB455" s="144">
        <v>0</v>
      </c>
      <c r="AC455" s="144">
        <v>0</v>
      </c>
      <c r="AD455" s="144">
        <v>0</v>
      </c>
      <c r="AE455" s="144">
        <v>0</v>
      </c>
      <c r="AF455" s="144">
        <v>0</v>
      </c>
      <c r="AG455" s="144">
        <v>0</v>
      </c>
      <c r="AH455" s="144">
        <v>0</v>
      </c>
      <c r="AI455" s="144">
        <v>0</v>
      </c>
      <c r="AJ455" s="144">
        <v>0</v>
      </c>
      <c r="AK455" s="144">
        <v>0</v>
      </c>
      <c r="AL455" s="144">
        <v>0</v>
      </c>
      <c r="AM455" s="144">
        <v>0</v>
      </c>
      <c r="AN455" s="144">
        <v>0</v>
      </c>
      <c r="AO455" s="144">
        <v>0</v>
      </c>
      <c r="AP455" s="363">
        <v>0</v>
      </c>
      <c r="AQ455" s="144">
        <v>0</v>
      </c>
      <c r="AR455" s="144">
        <v>0</v>
      </c>
      <c r="AS455" s="144">
        <v>0</v>
      </c>
      <c r="AT455" s="144">
        <v>0</v>
      </c>
      <c r="AU455" s="144">
        <v>0</v>
      </c>
      <c r="AV455" s="144">
        <v>0</v>
      </c>
      <c r="AW455" s="144">
        <v>0</v>
      </c>
      <c r="AX455" s="144">
        <v>0</v>
      </c>
      <c r="AY455" s="144">
        <v>0</v>
      </c>
      <c r="AZ455" s="144">
        <v>0</v>
      </c>
      <c r="BA455" s="144">
        <v>0</v>
      </c>
      <c r="BB455" s="144">
        <v>0</v>
      </c>
      <c r="BC455" s="144">
        <v>0</v>
      </c>
      <c r="BD455" s="144">
        <v>0</v>
      </c>
      <c r="BE455" s="144">
        <v>1</v>
      </c>
      <c r="BF455" s="144">
        <v>1</v>
      </c>
      <c r="BG455" s="144">
        <v>0</v>
      </c>
      <c r="BH455" s="144">
        <v>0</v>
      </c>
      <c r="BI455" s="144">
        <v>0</v>
      </c>
      <c r="BJ455" s="144">
        <v>0</v>
      </c>
      <c r="BK455" s="144">
        <v>0</v>
      </c>
      <c r="BL455" s="144">
        <v>0</v>
      </c>
      <c r="BM455" s="144">
        <v>0</v>
      </c>
      <c r="BN455" s="144">
        <v>0</v>
      </c>
      <c r="BO455" s="144">
        <v>0</v>
      </c>
      <c r="BP455" s="144">
        <v>0</v>
      </c>
      <c r="BQ455" s="144">
        <v>0</v>
      </c>
      <c r="BR455" s="144">
        <v>0</v>
      </c>
      <c r="BS455" s="371">
        <v>0</v>
      </c>
      <c r="BT455" s="144">
        <v>0</v>
      </c>
      <c r="BU455" s="144">
        <v>0</v>
      </c>
      <c r="BV455" s="144">
        <v>0</v>
      </c>
      <c r="BW455" s="144">
        <v>0</v>
      </c>
      <c r="BX455" s="144">
        <v>0</v>
      </c>
      <c r="BY455" s="144">
        <v>0</v>
      </c>
      <c r="BZ455" s="144">
        <v>0</v>
      </c>
      <c r="CA455" s="379">
        <v>0</v>
      </c>
      <c r="CB455" s="144">
        <v>0</v>
      </c>
      <c r="CC455" s="329">
        <v>0</v>
      </c>
      <c r="CD455" s="329">
        <v>1</v>
      </c>
      <c r="CE455" s="329">
        <v>0</v>
      </c>
      <c r="CF455" s="329">
        <v>0</v>
      </c>
      <c r="CG455" s="144">
        <v>0</v>
      </c>
      <c r="CH455" s="144">
        <v>0</v>
      </c>
      <c r="CI455" s="329">
        <v>0</v>
      </c>
      <c r="CJ455" s="144">
        <v>0</v>
      </c>
      <c r="CK455" s="144">
        <v>0</v>
      </c>
      <c r="CL455" s="144">
        <v>0</v>
      </c>
      <c r="CM455" s="144">
        <v>0</v>
      </c>
      <c r="CN455" s="144">
        <v>0</v>
      </c>
      <c r="CO455" s="144">
        <v>0</v>
      </c>
      <c r="CP455" s="144">
        <v>0</v>
      </c>
      <c r="CQ455" s="144">
        <v>0</v>
      </c>
      <c r="CR455" s="144">
        <v>0</v>
      </c>
      <c r="CS455" s="144">
        <v>0</v>
      </c>
      <c r="CT455" s="144">
        <v>0</v>
      </c>
      <c r="CU455" s="144">
        <v>0</v>
      </c>
      <c r="CV455" s="144">
        <v>0</v>
      </c>
      <c r="CW455" s="144">
        <v>0</v>
      </c>
      <c r="CX455" s="144">
        <v>0</v>
      </c>
      <c r="CY455" s="144">
        <v>0</v>
      </c>
      <c r="CZ455" s="144">
        <v>0</v>
      </c>
      <c r="DA455" s="144">
        <v>0</v>
      </c>
      <c r="DB455" s="144">
        <v>0</v>
      </c>
      <c r="DC455" s="144">
        <v>0</v>
      </c>
      <c r="DD455" s="144">
        <v>0</v>
      </c>
      <c r="DE455" s="144">
        <v>0</v>
      </c>
      <c r="DF455" s="144">
        <v>0</v>
      </c>
      <c r="DG455" s="144">
        <v>0</v>
      </c>
      <c r="DH455" s="144">
        <v>0</v>
      </c>
      <c r="DI455" s="144">
        <v>0</v>
      </c>
      <c r="DJ455" s="144">
        <v>0</v>
      </c>
      <c r="DK455" s="144">
        <v>0</v>
      </c>
      <c r="DL455" s="144">
        <v>0</v>
      </c>
      <c r="DM455" s="144">
        <v>0</v>
      </c>
      <c r="DN455" s="144">
        <v>0</v>
      </c>
      <c r="DO455" s="144">
        <v>0</v>
      </c>
      <c r="DP455" s="144">
        <v>0</v>
      </c>
      <c r="DQ455" s="144">
        <v>0</v>
      </c>
      <c r="DR455" s="329">
        <v>0</v>
      </c>
      <c r="DS455" s="144">
        <v>0</v>
      </c>
      <c r="DT455" s="329"/>
      <c r="DU455" s="329">
        <v>1</v>
      </c>
      <c r="DV455" s="329"/>
      <c r="DW455" s="329"/>
      <c r="DX455" s="329"/>
      <c r="DY455" s="329"/>
      <c r="DZ455" s="329"/>
      <c r="EA455" s="329"/>
      <c r="EB455" s="329"/>
      <c r="EC455" s="329"/>
      <c r="ED455" s="329"/>
      <c r="EE455" s="329"/>
      <c r="EF455" s="329"/>
      <c r="EG455" s="329"/>
      <c r="EH455" s="329"/>
      <c r="EI455" s="329"/>
      <c r="EJ455" s="329"/>
      <c r="EK455" s="329"/>
      <c r="EL455" s="329"/>
      <c r="EM455" s="329"/>
      <c r="EN455" s="329"/>
      <c r="EP455" s="329"/>
      <c r="EQ455" s="329"/>
      <c r="ER455" s="329"/>
      <c r="ES455" s="329"/>
      <c r="ET455" s="329"/>
      <c r="EU455" s="329"/>
      <c r="EV455" s="329"/>
      <c r="EW455" s="329"/>
      <c r="EX455" s="329"/>
      <c r="EY455" s="329"/>
      <c r="EZ455" s="329"/>
      <c r="FA455" s="329"/>
      <c r="FB455" s="329"/>
      <c r="FC455" s="329"/>
      <c r="FD455" s="329"/>
      <c r="FE455" s="329"/>
      <c r="FF455" s="329"/>
      <c r="FG455" s="329"/>
      <c r="FH455" s="329"/>
      <c r="FI455" s="329"/>
      <c r="FJ455" s="329"/>
      <c r="FL455" s="329"/>
      <c r="FM455" s="329"/>
      <c r="FN455" s="144">
        <v>0</v>
      </c>
      <c r="FQ455" s="329">
        <v>0</v>
      </c>
      <c r="FR455" s="144">
        <v>0</v>
      </c>
      <c r="FS455" s="329">
        <v>0</v>
      </c>
      <c r="FT455" s="144">
        <v>0</v>
      </c>
      <c r="FU455" s="329">
        <v>0</v>
      </c>
      <c r="FV455" s="329">
        <v>0</v>
      </c>
      <c r="FW455" s="329">
        <v>0</v>
      </c>
      <c r="FX455" s="329">
        <v>0</v>
      </c>
      <c r="FY455" s="329">
        <v>0</v>
      </c>
      <c r="FZ455" s="329">
        <v>0</v>
      </c>
      <c r="GA455" s="329">
        <v>0</v>
      </c>
      <c r="GB455" s="329">
        <v>0</v>
      </c>
      <c r="GC455" s="329">
        <v>0</v>
      </c>
      <c r="GD455" s="329">
        <v>0</v>
      </c>
      <c r="GE455" s="329">
        <v>0</v>
      </c>
      <c r="GF455" s="329">
        <v>0</v>
      </c>
      <c r="GG455" s="329">
        <v>0</v>
      </c>
      <c r="GH455" s="329">
        <v>0</v>
      </c>
      <c r="GI455" s="329">
        <v>0</v>
      </c>
      <c r="GJ455" s="329">
        <v>0</v>
      </c>
      <c r="GK455" s="329">
        <v>0</v>
      </c>
      <c r="GL455" s="329">
        <v>0</v>
      </c>
      <c r="GM455" s="329">
        <v>0</v>
      </c>
      <c r="GN455" s="329">
        <v>0</v>
      </c>
      <c r="GO455" s="329">
        <v>0</v>
      </c>
      <c r="GP455" s="144">
        <v>0</v>
      </c>
      <c r="GQ455" s="329">
        <v>0</v>
      </c>
      <c r="GR455" s="329">
        <v>0</v>
      </c>
      <c r="GS455" s="329">
        <v>0</v>
      </c>
      <c r="GT455" s="329">
        <v>0</v>
      </c>
      <c r="GU455" s="329">
        <v>0</v>
      </c>
      <c r="GV455" s="144">
        <v>0</v>
      </c>
      <c r="GW455" s="144">
        <v>1</v>
      </c>
      <c r="GX455" s="144">
        <v>1</v>
      </c>
      <c r="GY455" s="144">
        <v>0</v>
      </c>
      <c r="GZ455" s="144">
        <v>0</v>
      </c>
      <c r="HA455" s="144">
        <v>0</v>
      </c>
      <c r="HB455" s="144">
        <v>0</v>
      </c>
      <c r="HC455" s="144">
        <v>0</v>
      </c>
      <c r="HD455" s="144">
        <v>0</v>
      </c>
      <c r="HE455" s="144">
        <v>0</v>
      </c>
      <c r="HF455" s="144">
        <v>0</v>
      </c>
      <c r="HG455" s="144">
        <v>0</v>
      </c>
      <c r="HH455" s="144">
        <v>0</v>
      </c>
      <c r="HI455" s="144">
        <v>0</v>
      </c>
      <c r="HJ455" s="144">
        <v>0</v>
      </c>
      <c r="HK455" s="144">
        <v>0</v>
      </c>
      <c r="HL455" s="144">
        <v>0</v>
      </c>
      <c r="HM455" s="144">
        <v>0</v>
      </c>
      <c r="HN455" s="144">
        <v>0</v>
      </c>
      <c r="HO455" s="144">
        <v>0</v>
      </c>
      <c r="HP455" s="144">
        <v>0</v>
      </c>
      <c r="HQ455" s="144">
        <v>0</v>
      </c>
      <c r="HR455" s="144">
        <v>0</v>
      </c>
      <c r="HS455" s="144">
        <v>0</v>
      </c>
      <c r="HT455" s="144">
        <v>0</v>
      </c>
      <c r="HU455" s="144">
        <v>0</v>
      </c>
      <c r="HV455" s="144">
        <v>0</v>
      </c>
      <c r="HW455" s="144">
        <v>0</v>
      </c>
      <c r="HX455" s="144">
        <v>0</v>
      </c>
      <c r="HY455" s="144">
        <v>0</v>
      </c>
      <c r="HZ455" s="144">
        <v>0</v>
      </c>
      <c r="IA455" s="144">
        <v>0</v>
      </c>
      <c r="IB455" s="144">
        <v>0</v>
      </c>
      <c r="IC455" s="144">
        <v>0</v>
      </c>
      <c r="ID455" s="144">
        <v>0</v>
      </c>
      <c r="IE455" s="144">
        <v>0</v>
      </c>
      <c r="IF455" s="144">
        <v>0</v>
      </c>
      <c r="IG455" s="144">
        <v>1</v>
      </c>
      <c r="IH455" s="144">
        <v>1</v>
      </c>
      <c r="II455" s="144">
        <v>1</v>
      </c>
      <c r="IJ455" s="144">
        <v>1</v>
      </c>
      <c r="IK455" s="144">
        <v>1</v>
      </c>
      <c r="IL455" s="144">
        <v>1</v>
      </c>
      <c r="IM455" s="144">
        <v>1</v>
      </c>
      <c r="IN455" s="341">
        <f t="shared" si="352"/>
        <v>1</v>
      </c>
      <c r="IO455" s="144">
        <v>1</v>
      </c>
      <c r="IP455" s="144">
        <v>1</v>
      </c>
      <c r="IQ455" s="144">
        <v>1</v>
      </c>
      <c r="IR455" s="144">
        <v>1</v>
      </c>
      <c r="IS455" s="144">
        <v>1</v>
      </c>
      <c r="IT455" s="144">
        <v>1</v>
      </c>
      <c r="IU455" s="144">
        <v>1</v>
      </c>
      <c r="IV455" s="144">
        <v>1</v>
      </c>
      <c r="IW455" s="144">
        <v>1</v>
      </c>
      <c r="IX455" s="144">
        <v>1</v>
      </c>
      <c r="IY455" s="144">
        <v>0</v>
      </c>
      <c r="IZ455" s="144">
        <v>0</v>
      </c>
      <c r="JA455" s="144">
        <v>0</v>
      </c>
      <c r="JB455" s="144">
        <v>0</v>
      </c>
      <c r="JC455" s="343">
        <f t="shared" si="353"/>
        <v>0</v>
      </c>
      <c r="JD455" s="144">
        <v>0</v>
      </c>
      <c r="JE455" s="144">
        <v>0</v>
      </c>
      <c r="JF455" s="362">
        <f t="shared" si="354"/>
        <v>0</v>
      </c>
      <c r="JG455" s="144">
        <v>0</v>
      </c>
      <c r="JH455" s="144">
        <v>0</v>
      </c>
      <c r="JI455" s="144">
        <v>0</v>
      </c>
      <c r="JJ455" s="144">
        <v>0</v>
      </c>
      <c r="JK455" s="144">
        <v>0</v>
      </c>
      <c r="JL455" s="144">
        <v>0</v>
      </c>
      <c r="JM455" s="144">
        <v>0</v>
      </c>
      <c r="JN455" s="341">
        <f t="shared" si="355"/>
        <v>0</v>
      </c>
      <c r="JO455" s="144">
        <v>0</v>
      </c>
      <c r="JP455" s="144">
        <v>0</v>
      </c>
      <c r="JQ455" s="144">
        <v>0</v>
      </c>
      <c r="JR455" s="144">
        <v>0</v>
      </c>
      <c r="JS455" s="144">
        <v>0</v>
      </c>
      <c r="JT455" s="144">
        <v>0</v>
      </c>
      <c r="JU455" s="144">
        <v>0</v>
      </c>
      <c r="JV455" s="341">
        <f t="shared" si="356"/>
        <v>0</v>
      </c>
      <c r="JW455" s="144">
        <v>0</v>
      </c>
      <c r="JX455" s="144">
        <v>0</v>
      </c>
      <c r="JY455" s="144">
        <v>0</v>
      </c>
      <c r="JZ455" s="144">
        <v>0</v>
      </c>
      <c r="KA455" s="144">
        <v>0</v>
      </c>
      <c r="KB455" s="144">
        <v>0</v>
      </c>
      <c r="KC455" s="144">
        <v>0</v>
      </c>
      <c r="KD455" s="144">
        <v>0</v>
      </c>
      <c r="KE455" s="144">
        <v>0</v>
      </c>
      <c r="KF455" s="144">
        <v>0</v>
      </c>
      <c r="KG455" s="144">
        <v>0</v>
      </c>
      <c r="KH455" s="144">
        <v>0</v>
      </c>
      <c r="KI455" s="144">
        <v>0</v>
      </c>
      <c r="KJ455" s="144">
        <v>0</v>
      </c>
      <c r="KK455" s="144">
        <v>0</v>
      </c>
      <c r="KL455" s="144">
        <v>0</v>
      </c>
      <c r="KM455" s="144">
        <v>0</v>
      </c>
      <c r="KN455" s="144">
        <v>0</v>
      </c>
      <c r="KO455" s="144">
        <v>0</v>
      </c>
      <c r="KP455" s="144">
        <v>0</v>
      </c>
      <c r="KQ455" s="144">
        <v>0</v>
      </c>
      <c r="KR455" s="144">
        <v>0</v>
      </c>
      <c r="KS455" s="144">
        <v>0</v>
      </c>
      <c r="KT455" s="144">
        <v>0</v>
      </c>
      <c r="KU455" s="144">
        <v>0</v>
      </c>
      <c r="KV455" s="144">
        <v>0</v>
      </c>
      <c r="KW455" s="144">
        <v>0</v>
      </c>
      <c r="KX455" s="144">
        <v>0</v>
      </c>
      <c r="KY455" s="144">
        <v>0</v>
      </c>
      <c r="KZ455" s="379">
        <v>0</v>
      </c>
      <c r="LA455" s="379">
        <v>0</v>
      </c>
      <c r="LB455" s="379">
        <v>0</v>
      </c>
      <c r="LC455" s="379">
        <v>0</v>
      </c>
      <c r="LD455" s="379">
        <v>0</v>
      </c>
      <c r="LE455" s="379">
        <v>0</v>
      </c>
      <c r="LF455" s="379">
        <v>0</v>
      </c>
      <c r="LG455" s="379">
        <v>0</v>
      </c>
      <c r="LH455" s="379">
        <v>0</v>
      </c>
      <c r="LI455" s="379">
        <v>0</v>
      </c>
      <c r="LJ455" s="144">
        <v>0</v>
      </c>
      <c r="LK455" s="144">
        <v>0</v>
      </c>
      <c r="LL455" s="144">
        <v>0</v>
      </c>
      <c r="LM455" s="144">
        <v>0</v>
      </c>
      <c r="LN455" s="144">
        <v>0</v>
      </c>
      <c r="LO455" s="144">
        <v>0</v>
      </c>
      <c r="LP455" s="144">
        <v>0</v>
      </c>
      <c r="LQ455" s="144">
        <v>0</v>
      </c>
      <c r="LR455" s="144">
        <v>0</v>
      </c>
      <c r="LS455" s="144">
        <v>0</v>
      </c>
      <c r="LT455" s="144">
        <v>0</v>
      </c>
      <c r="LU455" s="144">
        <v>0</v>
      </c>
      <c r="LV455" s="144">
        <v>0</v>
      </c>
      <c r="LW455" s="144">
        <v>1</v>
      </c>
      <c r="LX455" s="144">
        <v>1</v>
      </c>
      <c r="LY455" s="144">
        <v>0</v>
      </c>
      <c r="LZ455" s="144">
        <v>0</v>
      </c>
      <c r="MA455" s="144">
        <v>0</v>
      </c>
      <c r="MB455" s="144">
        <v>0</v>
      </c>
      <c r="MC455" s="144">
        <v>0</v>
      </c>
      <c r="MD455" s="144">
        <v>0</v>
      </c>
      <c r="ME455" s="144">
        <v>1</v>
      </c>
      <c r="MF455" s="144">
        <v>1</v>
      </c>
      <c r="MG455" s="144">
        <v>1</v>
      </c>
      <c r="MH455" s="144">
        <v>1</v>
      </c>
      <c r="MI455" s="144">
        <v>1</v>
      </c>
      <c r="MJ455" s="144">
        <v>1</v>
      </c>
      <c r="MK455" s="144">
        <v>1</v>
      </c>
      <c r="ML455" s="144">
        <v>1</v>
      </c>
      <c r="MM455" s="144">
        <v>1</v>
      </c>
      <c r="MN455" s="144">
        <v>1</v>
      </c>
      <c r="MO455" s="144">
        <v>1</v>
      </c>
      <c r="MP455" s="144">
        <v>1</v>
      </c>
      <c r="MQ455" s="144">
        <v>1</v>
      </c>
      <c r="MR455" s="144">
        <v>1</v>
      </c>
      <c r="MS455" s="144">
        <v>1</v>
      </c>
      <c r="MT455" s="144">
        <v>1</v>
      </c>
      <c r="MU455" s="144">
        <v>1</v>
      </c>
      <c r="MV455" s="144">
        <v>1</v>
      </c>
      <c r="MW455" s="144">
        <v>1</v>
      </c>
      <c r="MX455" s="144">
        <v>1</v>
      </c>
      <c r="MY455" s="144">
        <v>1</v>
      </c>
      <c r="MZ455" s="144">
        <v>1</v>
      </c>
      <c r="NA455" s="144">
        <v>1</v>
      </c>
      <c r="NB455" s="144">
        <v>1</v>
      </c>
      <c r="NC455" s="144">
        <v>0</v>
      </c>
      <c r="ND455" s="144">
        <v>0</v>
      </c>
      <c r="NE455" s="144">
        <v>0</v>
      </c>
      <c r="NF455" s="144">
        <v>0</v>
      </c>
      <c r="NG455" s="144">
        <v>0</v>
      </c>
      <c r="NH455" s="144">
        <v>0</v>
      </c>
      <c r="NI455" s="144">
        <v>0</v>
      </c>
      <c r="NJ455" s="144">
        <v>0</v>
      </c>
      <c r="NK455" s="144">
        <v>0</v>
      </c>
      <c r="NL455" s="144">
        <v>0</v>
      </c>
      <c r="NM455" s="144">
        <v>0</v>
      </c>
      <c r="NN455" s="144">
        <v>0</v>
      </c>
      <c r="NO455" s="144">
        <v>0</v>
      </c>
      <c r="NP455" s="144">
        <v>0</v>
      </c>
      <c r="NQ455" s="144">
        <v>0</v>
      </c>
      <c r="NR455" s="144">
        <v>0</v>
      </c>
      <c r="NS455" s="144">
        <v>0</v>
      </c>
      <c r="NT455" s="144">
        <v>0</v>
      </c>
      <c r="NU455" s="144">
        <v>0</v>
      </c>
      <c r="NV455" s="144">
        <v>0</v>
      </c>
      <c r="NW455" s="144">
        <v>0</v>
      </c>
      <c r="NX455" s="144">
        <v>0</v>
      </c>
      <c r="NY455" s="144">
        <v>0</v>
      </c>
      <c r="NZ455" s="144">
        <v>0</v>
      </c>
      <c r="OA455" s="144">
        <v>0</v>
      </c>
      <c r="OB455" s="144">
        <v>0</v>
      </c>
      <c r="OC455" s="144">
        <v>0</v>
      </c>
      <c r="OD455" s="144">
        <v>0</v>
      </c>
      <c r="OE455" s="144">
        <v>0</v>
      </c>
      <c r="OF455" s="144">
        <v>0</v>
      </c>
      <c r="OG455" s="144">
        <v>0</v>
      </c>
      <c r="OH455" s="144">
        <v>0</v>
      </c>
      <c r="OI455" s="144">
        <v>0</v>
      </c>
      <c r="OJ455" s="144">
        <v>0</v>
      </c>
      <c r="OK455" s="144">
        <v>0</v>
      </c>
      <c r="OL455" s="144">
        <v>0</v>
      </c>
      <c r="OM455" s="144">
        <v>0</v>
      </c>
      <c r="ON455" s="144">
        <v>0</v>
      </c>
      <c r="OO455" s="144">
        <v>0</v>
      </c>
      <c r="OP455" s="144">
        <v>0</v>
      </c>
      <c r="OQ455" s="144">
        <v>0</v>
      </c>
      <c r="OR455" s="144">
        <v>0</v>
      </c>
      <c r="OS455" s="471">
        <v>0</v>
      </c>
      <c r="OT455" s="144">
        <v>0</v>
      </c>
      <c r="OU455" s="144">
        <v>0</v>
      </c>
      <c r="OV455" s="144">
        <v>0</v>
      </c>
      <c r="OW455" s="144">
        <v>0</v>
      </c>
      <c r="OX455" s="473"/>
      <c r="OY455" s="473"/>
      <c r="OZ455" s="473"/>
    </row>
    <row r="456" spans="1:436" s="144" customFormat="1" x14ac:dyDescent="0.2">
      <c r="A456" s="55"/>
      <c r="B456" s="318">
        <v>18</v>
      </c>
      <c r="C456" s="319">
        <f t="shared" ca="1" si="351"/>
        <v>0</v>
      </c>
      <c r="D456" s="322"/>
      <c r="E456" s="322"/>
      <c r="F456" s="322"/>
      <c r="G456" s="144">
        <v>0</v>
      </c>
      <c r="H456" s="144">
        <v>0</v>
      </c>
      <c r="I456" s="343">
        <v>0</v>
      </c>
      <c r="J456" s="144">
        <v>0</v>
      </c>
      <c r="K456" s="144">
        <v>0</v>
      </c>
      <c r="L456" s="144">
        <v>0</v>
      </c>
      <c r="M456" s="144">
        <v>0</v>
      </c>
      <c r="N456" s="144">
        <v>0</v>
      </c>
      <c r="O456" s="144">
        <v>0</v>
      </c>
      <c r="P456" s="144">
        <v>0</v>
      </c>
      <c r="Q456" s="144">
        <v>0</v>
      </c>
      <c r="R456" s="144">
        <v>0</v>
      </c>
      <c r="S456" s="144">
        <v>0</v>
      </c>
      <c r="T456" s="144">
        <v>0</v>
      </c>
      <c r="U456" s="144">
        <v>0</v>
      </c>
      <c r="V456" s="144">
        <v>0</v>
      </c>
      <c r="W456" s="144">
        <v>0</v>
      </c>
      <c r="X456" s="144">
        <v>0</v>
      </c>
      <c r="Y456" s="144">
        <v>0</v>
      </c>
      <c r="Z456" s="144">
        <v>0</v>
      </c>
      <c r="AA456" s="144">
        <v>0</v>
      </c>
      <c r="AB456" s="144">
        <v>0</v>
      </c>
      <c r="AC456" s="144">
        <v>0</v>
      </c>
      <c r="AD456" s="144">
        <v>0</v>
      </c>
      <c r="AE456" s="144">
        <v>0</v>
      </c>
      <c r="AF456" s="144">
        <v>0</v>
      </c>
      <c r="AG456" s="144">
        <v>0</v>
      </c>
      <c r="AH456" s="144">
        <v>0</v>
      </c>
      <c r="AI456" s="144">
        <v>0</v>
      </c>
      <c r="AJ456" s="144">
        <v>0</v>
      </c>
      <c r="AK456" s="144">
        <v>0</v>
      </c>
      <c r="AL456" s="144">
        <v>0</v>
      </c>
      <c r="AM456" s="144">
        <v>0</v>
      </c>
      <c r="AN456" s="144">
        <v>0</v>
      </c>
      <c r="AO456" s="144">
        <v>0</v>
      </c>
      <c r="AP456" s="363">
        <v>0</v>
      </c>
      <c r="AQ456" s="144">
        <v>0</v>
      </c>
      <c r="AR456" s="144">
        <v>0</v>
      </c>
      <c r="AS456" s="144">
        <v>0</v>
      </c>
      <c r="AT456" s="144">
        <v>0</v>
      </c>
      <c r="AU456" s="144">
        <v>0</v>
      </c>
      <c r="AV456" s="144">
        <v>0</v>
      </c>
      <c r="AW456" s="144">
        <v>0</v>
      </c>
      <c r="AX456" s="144">
        <v>0</v>
      </c>
      <c r="AY456" s="144">
        <v>0</v>
      </c>
      <c r="AZ456" s="144">
        <v>0</v>
      </c>
      <c r="BA456" s="144">
        <v>0</v>
      </c>
      <c r="BB456" s="144">
        <v>1</v>
      </c>
      <c r="BC456" s="144">
        <v>1</v>
      </c>
      <c r="BD456" s="144">
        <v>1</v>
      </c>
      <c r="BE456" s="144">
        <v>1</v>
      </c>
      <c r="BF456" s="144">
        <v>1</v>
      </c>
      <c r="BG456" s="144">
        <v>1</v>
      </c>
      <c r="BH456" s="144">
        <v>1</v>
      </c>
      <c r="BI456" s="144">
        <v>1</v>
      </c>
      <c r="BJ456" s="144">
        <v>1</v>
      </c>
      <c r="BK456" s="144">
        <v>1</v>
      </c>
      <c r="BL456" s="144">
        <v>2</v>
      </c>
      <c r="BM456" s="144">
        <v>2</v>
      </c>
      <c r="BN456" s="144">
        <v>2</v>
      </c>
      <c r="BO456" s="144">
        <v>2</v>
      </c>
      <c r="BP456" s="144">
        <v>2</v>
      </c>
      <c r="BQ456" s="144">
        <v>2</v>
      </c>
      <c r="BR456" s="144">
        <v>2</v>
      </c>
      <c r="BS456" s="371">
        <v>0</v>
      </c>
      <c r="BT456" s="144">
        <v>0</v>
      </c>
      <c r="BU456" s="144">
        <v>0</v>
      </c>
      <c r="BV456" s="144">
        <v>0</v>
      </c>
      <c r="BW456" s="144">
        <v>1</v>
      </c>
      <c r="BX456" s="144">
        <v>1</v>
      </c>
      <c r="BY456" s="144">
        <v>0</v>
      </c>
      <c r="BZ456" s="144">
        <v>0</v>
      </c>
      <c r="CA456" s="379">
        <v>0</v>
      </c>
      <c r="CB456" s="144">
        <v>0</v>
      </c>
      <c r="CC456" s="329">
        <v>0</v>
      </c>
      <c r="CD456" s="329">
        <v>0</v>
      </c>
      <c r="CE456" s="329">
        <v>0</v>
      </c>
      <c r="CF456" s="329">
        <v>0</v>
      </c>
      <c r="CG456" s="144">
        <v>0</v>
      </c>
      <c r="CH456" s="144">
        <v>0</v>
      </c>
      <c r="CI456" s="329">
        <v>0</v>
      </c>
      <c r="CJ456" s="144">
        <v>0</v>
      </c>
      <c r="CK456" s="144">
        <v>0</v>
      </c>
      <c r="CL456" s="144">
        <v>0</v>
      </c>
      <c r="CM456" s="144">
        <v>0</v>
      </c>
      <c r="CN456" s="144">
        <v>0</v>
      </c>
      <c r="CO456" s="144">
        <v>0</v>
      </c>
      <c r="CP456" s="144">
        <v>0</v>
      </c>
      <c r="CQ456" s="144">
        <v>0</v>
      </c>
      <c r="CR456" s="144">
        <v>0</v>
      </c>
      <c r="CS456" s="144">
        <v>0</v>
      </c>
      <c r="CT456" s="144">
        <v>0</v>
      </c>
      <c r="CU456" s="144">
        <v>0</v>
      </c>
      <c r="CV456" s="144">
        <v>0</v>
      </c>
      <c r="CW456" s="144">
        <v>0</v>
      </c>
      <c r="CX456" s="144">
        <v>0</v>
      </c>
      <c r="CY456" s="144">
        <v>0</v>
      </c>
      <c r="CZ456" s="144">
        <v>0</v>
      </c>
      <c r="DA456" s="144">
        <v>0</v>
      </c>
      <c r="DB456" s="144">
        <v>0</v>
      </c>
      <c r="DC456" s="144">
        <v>0</v>
      </c>
      <c r="DD456" s="144">
        <v>0</v>
      </c>
      <c r="DE456" s="144">
        <v>0</v>
      </c>
      <c r="DF456" s="144">
        <v>0</v>
      </c>
      <c r="DG456" s="144">
        <v>0</v>
      </c>
      <c r="DH456" s="144">
        <v>0</v>
      </c>
      <c r="DI456" s="144">
        <v>0</v>
      </c>
      <c r="DJ456" s="144">
        <v>0</v>
      </c>
      <c r="DK456" s="144">
        <v>0</v>
      </c>
      <c r="DL456" s="144">
        <v>0</v>
      </c>
      <c r="DM456" s="144">
        <v>0</v>
      </c>
      <c r="DN456" s="144">
        <v>0</v>
      </c>
      <c r="DO456" s="144">
        <v>0</v>
      </c>
      <c r="DP456" s="144">
        <v>0</v>
      </c>
      <c r="DQ456" s="144">
        <v>0</v>
      </c>
      <c r="DR456" s="329">
        <v>0</v>
      </c>
      <c r="DS456" s="144">
        <v>0</v>
      </c>
      <c r="DT456" s="329"/>
      <c r="DU456" s="329"/>
      <c r="DV456" s="329"/>
      <c r="DW456" s="329"/>
      <c r="DX456" s="329"/>
      <c r="DY456" s="329"/>
      <c r="DZ456" s="329"/>
      <c r="EA456" s="329"/>
      <c r="EB456" s="329"/>
      <c r="EC456" s="329"/>
      <c r="ED456" s="329"/>
      <c r="EE456" s="329"/>
      <c r="EF456" s="329"/>
      <c r="EG456" s="329"/>
      <c r="EH456" s="329"/>
      <c r="EI456" s="329"/>
      <c r="EJ456" s="329"/>
      <c r="EK456" s="329"/>
      <c r="EL456" s="329"/>
      <c r="EM456" s="329"/>
      <c r="EN456" s="329"/>
      <c r="EP456" s="329"/>
      <c r="EQ456" s="329"/>
      <c r="ER456" s="329"/>
      <c r="ES456" s="329"/>
      <c r="ET456" s="329"/>
      <c r="EU456" s="329"/>
      <c r="EV456" s="329"/>
      <c r="EW456" s="329"/>
      <c r="EX456" s="329"/>
      <c r="EY456" s="329"/>
      <c r="EZ456" s="329"/>
      <c r="FA456" s="329"/>
      <c r="FB456" s="329"/>
      <c r="FC456" s="329"/>
      <c r="FD456" s="329">
        <v>2</v>
      </c>
      <c r="FE456" s="329">
        <v>2</v>
      </c>
      <c r="FF456" s="329"/>
      <c r="FG456" s="329"/>
      <c r="FH456" s="329"/>
      <c r="FI456" s="329"/>
      <c r="FJ456" s="329"/>
      <c r="FL456" s="329"/>
      <c r="FM456" s="329"/>
      <c r="FN456" s="144">
        <v>0</v>
      </c>
      <c r="FQ456" s="329">
        <v>0</v>
      </c>
      <c r="FR456" s="144">
        <v>0</v>
      </c>
      <c r="FS456" s="329">
        <v>0</v>
      </c>
      <c r="FT456" s="144">
        <v>0</v>
      </c>
      <c r="FU456" s="329">
        <v>0</v>
      </c>
      <c r="FV456" s="329">
        <v>0</v>
      </c>
      <c r="FW456" s="329">
        <v>0</v>
      </c>
      <c r="FX456" s="329">
        <v>0</v>
      </c>
      <c r="FY456" s="329">
        <v>0</v>
      </c>
      <c r="FZ456" s="329">
        <v>0</v>
      </c>
      <c r="GA456" s="329">
        <v>0</v>
      </c>
      <c r="GB456" s="329">
        <v>0</v>
      </c>
      <c r="GC456" s="329">
        <v>0</v>
      </c>
      <c r="GD456" s="329">
        <v>0</v>
      </c>
      <c r="GE456" s="329">
        <v>0</v>
      </c>
      <c r="GF456" s="329">
        <v>0</v>
      </c>
      <c r="GG456" s="329">
        <v>0</v>
      </c>
      <c r="GH456" s="329">
        <v>0</v>
      </c>
      <c r="GI456" s="329">
        <v>0</v>
      </c>
      <c r="GJ456" s="329">
        <v>0</v>
      </c>
      <c r="GK456" s="329">
        <v>0</v>
      </c>
      <c r="GL456" s="329">
        <v>0</v>
      </c>
      <c r="GM456" s="329">
        <v>0</v>
      </c>
      <c r="GN456" s="329">
        <v>0</v>
      </c>
      <c r="GO456" s="329">
        <v>0</v>
      </c>
      <c r="GP456" s="144">
        <v>0</v>
      </c>
      <c r="GQ456" s="329">
        <v>0</v>
      </c>
      <c r="GR456" s="329">
        <v>0</v>
      </c>
      <c r="GS456" s="329">
        <v>0</v>
      </c>
      <c r="GT456" s="329">
        <v>0</v>
      </c>
      <c r="GU456" s="329">
        <v>0</v>
      </c>
      <c r="GV456" s="144">
        <v>0</v>
      </c>
      <c r="GW456" s="144">
        <v>0</v>
      </c>
      <c r="GX456" s="144">
        <v>0</v>
      </c>
      <c r="GY456" s="144">
        <v>0</v>
      </c>
      <c r="GZ456" s="144">
        <v>0</v>
      </c>
      <c r="HA456" s="144">
        <v>0</v>
      </c>
      <c r="HB456" s="144">
        <v>0</v>
      </c>
      <c r="HC456" s="144">
        <v>0</v>
      </c>
      <c r="HD456" s="144">
        <v>0</v>
      </c>
      <c r="HE456" s="144">
        <v>0</v>
      </c>
      <c r="HF456" s="144">
        <v>0</v>
      </c>
      <c r="HG456" s="144">
        <v>0</v>
      </c>
      <c r="HH456" s="144">
        <v>0</v>
      </c>
      <c r="HI456" s="144">
        <v>0</v>
      </c>
      <c r="HJ456" s="144">
        <v>0</v>
      </c>
      <c r="HK456" s="144">
        <v>0</v>
      </c>
      <c r="HL456" s="144">
        <v>0</v>
      </c>
      <c r="HM456" s="144">
        <v>0</v>
      </c>
      <c r="HN456" s="144">
        <v>0</v>
      </c>
      <c r="HO456" s="144">
        <v>0</v>
      </c>
      <c r="HP456" s="144">
        <v>0</v>
      </c>
      <c r="HQ456" s="144">
        <v>0</v>
      </c>
      <c r="HR456" s="144">
        <v>0</v>
      </c>
      <c r="HS456" s="144">
        <v>0</v>
      </c>
      <c r="HT456" s="144">
        <v>0</v>
      </c>
      <c r="HU456" s="144">
        <v>0</v>
      </c>
      <c r="HV456" s="144">
        <v>0</v>
      </c>
      <c r="HW456" s="144">
        <v>0</v>
      </c>
      <c r="HX456" s="144">
        <v>0</v>
      </c>
      <c r="HY456" s="144">
        <v>0</v>
      </c>
      <c r="HZ456" s="144">
        <v>0</v>
      </c>
      <c r="IA456" s="144">
        <v>0</v>
      </c>
      <c r="IB456" s="144">
        <v>0</v>
      </c>
      <c r="IC456" s="144">
        <v>0</v>
      </c>
      <c r="ID456" s="144">
        <v>0</v>
      </c>
      <c r="IE456" s="144">
        <v>0</v>
      </c>
      <c r="IF456" s="144">
        <v>0</v>
      </c>
      <c r="IG456" s="144">
        <v>0</v>
      </c>
      <c r="IH456" s="144">
        <v>0</v>
      </c>
      <c r="II456" s="144">
        <v>0</v>
      </c>
      <c r="IJ456" s="144">
        <v>0</v>
      </c>
      <c r="IK456" s="144">
        <v>0</v>
      </c>
      <c r="IL456" s="144">
        <v>0</v>
      </c>
      <c r="IM456" s="144">
        <v>0</v>
      </c>
      <c r="IN456" s="341">
        <f t="shared" si="352"/>
        <v>0</v>
      </c>
      <c r="IO456" s="144">
        <v>0</v>
      </c>
      <c r="IP456" s="144">
        <v>0</v>
      </c>
      <c r="IQ456" s="144">
        <v>0</v>
      </c>
      <c r="IR456" s="144">
        <v>0</v>
      </c>
      <c r="IS456" s="144">
        <v>0</v>
      </c>
      <c r="IT456" s="144">
        <v>0</v>
      </c>
      <c r="IU456" s="144">
        <v>0</v>
      </c>
      <c r="IV456" s="144">
        <v>1</v>
      </c>
      <c r="IW456" s="144">
        <v>1</v>
      </c>
      <c r="IX456" s="144">
        <v>1</v>
      </c>
      <c r="IY456" s="144">
        <v>1</v>
      </c>
      <c r="IZ456" s="144">
        <v>1</v>
      </c>
      <c r="JA456" s="144">
        <v>1</v>
      </c>
      <c r="JB456" s="144">
        <v>1</v>
      </c>
      <c r="JC456" s="343">
        <f t="shared" si="353"/>
        <v>1</v>
      </c>
      <c r="JD456" s="144">
        <v>1</v>
      </c>
      <c r="JE456" s="144">
        <v>1</v>
      </c>
      <c r="JF456" s="362">
        <f t="shared" si="354"/>
        <v>1</v>
      </c>
      <c r="JG456" s="144">
        <v>1</v>
      </c>
      <c r="JH456" s="144">
        <v>0</v>
      </c>
      <c r="JI456" s="144">
        <v>0</v>
      </c>
      <c r="JJ456" s="144">
        <v>0</v>
      </c>
      <c r="JK456" s="144">
        <v>0</v>
      </c>
      <c r="JL456" s="144">
        <v>0</v>
      </c>
      <c r="JM456" s="144">
        <v>0</v>
      </c>
      <c r="JN456" s="341">
        <f t="shared" si="355"/>
        <v>0</v>
      </c>
      <c r="JO456" s="144">
        <v>0</v>
      </c>
      <c r="JP456" s="144">
        <v>0</v>
      </c>
      <c r="JQ456" s="144">
        <v>0</v>
      </c>
      <c r="JR456" s="144">
        <v>0</v>
      </c>
      <c r="JS456" s="144">
        <v>0</v>
      </c>
      <c r="JT456" s="144">
        <v>0</v>
      </c>
      <c r="JU456" s="144">
        <v>0</v>
      </c>
      <c r="JV456" s="341">
        <f t="shared" si="356"/>
        <v>0</v>
      </c>
      <c r="JW456" s="144">
        <v>0</v>
      </c>
      <c r="JX456" s="144">
        <v>0</v>
      </c>
      <c r="JY456" s="144">
        <v>1</v>
      </c>
      <c r="JZ456" s="144">
        <v>0</v>
      </c>
      <c r="KA456" s="144">
        <v>0</v>
      </c>
      <c r="KB456" s="144">
        <v>0</v>
      </c>
      <c r="KC456" s="144">
        <v>1</v>
      </c>
      <c r="KD456" s="144">
        <v>0</v>
      </c>
      <c r="KE456" s="144">
        <v>0</v>
      </c>
      <c r="KF456" s="144">
        <v>0</v>
      </c>
      <c r="KG456" s="144">
        <v>1</v>
      </c>
      <c r="KH456" s="144">
        <v>1</v>
      </c>
      <c r="KI456" s="144">
        <v>0</v>
      </c>
      <c r="KJ456" s="144">
        <v>0</v>
      </c>
      <c r="KK456" s="144">
        <v>0</v>
      </c>
      <c r="KL456" s="144">
        <v>0</v>
      </c>
      <c r="KM456" s="144">
        <v>0</v>
      </c>
      <c r="KN456" s="144">
        <v>0</v>
      </c>
      <c r="KO456" s="144">
        <v>2</v>
      </c>
      <c r="KP456" s="144">
        <v>0</v>
      </c>
      <c r="KQ456" s="144">
        <v>0</v>
      </c>
      <c r="KR456" s="144">
        <v>0</v>
      </c>
      <c r="KS456" s="144">
        <v>0</v>
      </c>
      <c r="KT456" s="144">
        <v>0</v>
      </c>
      <c r="KU456" s="144">
        <v>0</v>
      </c>
      <c r="KV456" s="144">
        <v>0</v>
      </c>
      <c r="KW456" s="144">
        <v>0</v>
      </c>
      <c r="KX456" s="144">
        <v>0</v>
      </c>
      <c r="KY456" s="144">
        <v>1</v>
      </c>
      <c r="KZ456" s="144">
        <v>0</v>
      </c>
      <c r="LA456" s="144">
        <v>0</v>
      </c>
      <c r="LB456" s="144">
        <v>0</v>
      </c>
      <c r="LC456" s="144">
        <v>0</v>
      </c>
      <c r="LD456" s="144">
        <v>1</v>
      </c>
      <c r="LE456" s="144">
        <v>0</v>
      </c>
      <c r="LF456" s="144">
        <v>0</v>
      </c>
      <c r="LG456" s="144">
        <v>0</v>
      </c>
      <c r="LH456" s="144">
        <v>0</v>
      </c>
      <c r="LI456" s="144">
        <v>0</v>
      </c>
      <c r="LJ456" s="144">
        <v>0</v>
      </c>
      <c r="LK456" s="144">
        <v>0</v>
      </c>
      <c r="LL456" s="144">
        <v>1</v>
      </c>
      <c r="LM456" s="144">
        <v>0</v>
      </c>
      <c r="LN456" s="144">
        <v>0</v>
      </c>
      <c r="LO456" s="144">
        <v>0</v>
      </c>
      <c r="LP456" s="144">
        <v>0</v>
      </c>
      <c r="LQ456" s="144">
        <v>0</v>
      </c>
      <c r="LR456" s="144">
        <v>0</v>
      </c>
      <c r="LS456" s="144">
        <v>0</v>
      </c>
      <c r="LT456" s="144">
        <v>0</v>
      </c>
      <c r="LU456" s="144">
        <v>0</v>
      </c>
      <c r="LV456" s="144">
        <v>1</v>
      </c>
      <c r="LW456" s="144">
        <v>1</v>
      </c>
      <c r="LX456" s="144">
        <v>1</v>
      </c>
      <c r="LY456" s="144">
        <v>0</v>
      </c>
      <c r="LZ456" s="144">
        <v>0</v>
      </c>
      <c r="MA456" s="144">
        <v>0</v>
      </c>
      <c r="MB456" s="144">
        <v>0</v>
      </c>
      <c r="MC456" s="144">
        <v>1</v>
      </c>
      <c r="MD456" s="144">
        <v>1</v>
      </c>
      <c r="ME456" s="144">
        <v>2</v>
      </c>
      <c r="MF456" s="144">
        <v>1</v>
      </c>
      <c r="MG456" s="144">
        <v>0</v>
      </c>
      <c r="MH456" s="144">
        <v>1</v>
      </c>
      <c r="MI456" s="144">
        <v>2</v>
      </c>
      <c r="MJ456" s="144">
        <v>0</v>
      </c>
      <c r="MK456" s="144">
        <v>1</v>
      </c>
      <c r="ML456" s="144">
        <v>0</v>
      </c>
      <c r="MM456" s="144">
        <v>0</v>
      </c>
      <c r="MN456" s="144">
        <v>0</v>
      </c>
      <c r="MO456" s="144">
        <v>0</v>
      </c>
      <c r="MP456" s="144">
        <v>0</v>
      </c>
      <c r="MQ456" s="144">
        <v>0</v>
      </c>
      <c r="MR456" s="144">
        <v>2</v>
      </c>
      <c r="MS456" s="144">
        <v>0</v>
      </c>
      <c r="MT456" s="144">
        <v>0</v>
      </c>
      <c r="MU456" s="144">
        <v>0</v>
      </c>
      <c r="MV456" s="144">
        <v>0</v>
      </c>
      <c r="MW456" s="144">
        <v>0</v>
      </c>
      <c r="MX456" s="144">
        <v>1</v>
      </c>
      <c r="MY456" s="144">
        <v>0</v>
      </c>
      <c r="MZ456" s="144">
        <v>0</v>
      </c>
      <c r="NA456" s="144">
        <v>0</v>
      </c>
      <c r="NB456" s="144">
        <v>0</v>
      </c>
      <c r="NC456" s="144">
        <v>0</v>
      </c>
      <c r="ND456" s="144">
        <v>0</v>
      </c>
      <c r="NE456" s="144">
        <v>0</v>
      </c>
      <c r="NF456" s="144">
        <v>0</v>
      </c>
      <c r="NG456" s="144">
        <v>0</v>
      </c>
      <c r="NH456" s="144">
        <v>0</v>
      </c>
      <c r="NI456" s="144">
        <v>0</v>
      </c>
      <c r="NJ456" s="144">
        <v>0</v>
      </c>
      <c r="NK456" s="144">
        <v>0</v>
      </c>
      <c r="NL456" s="144">
        <v>0</v>
      </c>
      <c r="NM456" s="144">
        <v>0</v>
      </c>
      <c r="NN456" s="144">
        <v>0</v>
      </c>
      <c r="NO456" s="144">
        <v>0</v>
      </c>
      <c r="NP456" s="144">
        <v>0</v>
      </c>
      <c r="NQ456" s="144">
        <v>0</v>
      </c>
      <c r="NR456" s="144">
        <v>0</v>
      </c>
      <c r="NS456" s="144">
        <v>0</v>
      </c>
      <c r="NT456" s="144">
        <v>0</v>
      </c>
      <c r="NU456" s="144">
        <v>1</v>
      </c>
      <c r="NV456" s="144">
        <v>1</v>
      </c>
      <c r="NW456" s="144">
        <v>0</v>
      </c>
      <c r="NX456" s="144">
        <v>0</v>
      </c>
      <c r="NY456" s="144">
        <v>0</v>
      </c>
      <c r="NZ456" s="144">
        <v>0</v>
      </c>
      <c r="OA456" s="144">
        <v>0</v>
      </c>
      <c r="OB456" s="144">
        <v>0</v>
      </c>
      <c r="OC456" s="144">
        <v>0</v>
      </c>
      <c r="OD456" s="144">
        <v>0</v>
      </c>
      <c r="OE456" s="144">
        <v>0</v>
      </c>
      <c r="OF456" s="144">
        <v>0</v>
      </c>
      <c r="OG456" s="144">
        <v>0</v>
      </c>
      <c r="OH456" s="144">
        <v>0</v>
      </c>
      <c r="OI456" s="144">
        <v>0</v>
      </c>
      <c r="OJ456" s="144">
        <v>0</v>
      </c>
      <c r="OK456" s="144">
        <v>0</v>
      </c>
      <c r="OL456" s="144">
        <v>0</v>
      </c>
      <c r="OM456" s="144">
        <v>0</v>
      </c>
      <c r="ON456" s="144">
        <v>0</v>
      </c>
      <c r="OO456" s="144">
        <v>0</v>
      </c>
      <c r="OP456" s="144">
        <v>0</v>
      </c>
      <c r="OQ456" s="144">
        <v>0</v>
      </c>
      <c r="OR456" s="144">
        <v>1</v>
      </c>
      <c r="OS456" s="144">
        <v>1</v>
      </c>
      <c r="OT456" s="144">
        <v>1</v>
      </c>
      <c r="OU456" s="144">
        <v>1</v>
      </c>
      <c r="OV456" s="144">
        <v>1</v>
      </c>
      <c r="OW456" s="144">
        <v>1</v>
      </c>
      <c r="OX456" s="473"/>
      <c r="OY456" s="473"/>
      <c r="OZ456" s="473"/>
    </row>
    <row r="457" spans="1:436" s="144" customFormat="1" x14ac:dyDescent="0.2">
      <c r="A457" s="318"/>
      <c r="B457" s="318">
        <v>19</v>
      </c>
      <c r="C457" s="319">
        <f t="shared" ca="1" si="351"/>
        <v>0</v>
      </c>
      <c r="D457" s="322"/>
      <c r="E457" s="322"/>
      <c r="F457" s="322"/>
      <c r="G457" s="144">
        <v>0</v>
      </c>
      <c r="H457" s="144">
        <v>0</v>
      </c>
      <c r="I457" s="343">
        <v>0</v>
      </c>
      <c r="J457" s="144">
        <v>0</v>
      </c>
      <c r="K457" s="144">
        <v>0</v>
      </c>
      <c r="L457" s="144">
        <v>0</v>
      </c>
      <c r="M457" s="144">
        <v>0</v>
      </c>
      <c r="N457" s="144">
        <v>0</v>
      </c>
      <c r="O457" s="144">
        <v>0</v>
      </c>
      <c r="P457" s="144">
        <v>0</v>
      </c>
      <c r="Q457" s="144">
        <v>0</v>
      </c>
      <c r="R457" s="144">
        <v>0</v>
      </c>
      <c r="S457" s="144">
        <v>0</v>
      </c>
      <c r="T457" s="144">
        <v>0</v>
      </c>
      <c r="U457" s="144">
        <v>0</v>
      </c>
      <c r="V457" s="144">
        <v>0</v>
      </c>
      <c r="W457" s="144">
        <v>0</v>
      </c>
      <c r="X457" s="144">
        <v>0</v>
      </c>
      <c r="Y457" s="144">
        <v>0</v>
      </c>
      <c r="Z457" s="144">
        <v>0</v>
      </c>
      <c r="AA457" s="144">
        <v>0</v>
      </c>
      <c r="AB457" s="144">
        <v>0</v>
      </c>
      <c r="AC457" s="144">
        <v>0</v>
      </c>
      <c r="AD457" s="144">
        <v>0</v>
      </c>
      <c r="AE457" s="144">
        <v>0</v>
      </c>
      <c r="AF457" s="144">
        <v>0</v>
      </c>
      <c r="AG457" s="144">
        <v>0</v>
      </c>
      <c r="AH457" s="144">
        <v>0</v>
      </c>
      <c r="AI457" s="144">
        <v>0</v>
      </c>
      <c r="AJ457" s="144">
        <v>0</v>
      </c>
      <c r="AK457" s="144">
        <v>0</v>
      </c>
      <c r="AL457" s="144">
        <v>0</v>
      </c>
      <c r="AM457" s="144">
        <v>0</v>
      </c>
      <c r="AN457" s="144">
        <v>0</v>
      </c>
      <c r="AO457" s="144">
        <v>0</v>
      </c>
      <c r="AP457" s="363">
        <v>0</v>
      </c>
      <c r="AQ457" s="144">
        <v>0</v>
      </c>
      <c r="AR457" s="144">
        <v>0</v>
      </c>
      <c r="AS457" s="144">
        <v>0</v>
      </c>
      <c r="AT457" s="144">
        <v>0</v>
      </c>
      <c r="AU457" s="144">
        <v>0</v>
      </c>
      <c r="AV457" s="144">
        <v>0</v>
      </c>
      <c r="AW457" s="144">
        <v>0</v>
      </c>
      <c r="AX457" s="144">
        <v>0</v>
      </c>
      <c r="AY457" s="144">
        <v>0</v>
      </c>
      <c r="AZ457" s="144">
        <v>0</v>
      </c>
      <c r="BA457" s="144">
        <v>0</v>
      </c>
      <c r="BB457" s="144">
        <v>0</v>
      </c>
      <c r="BC457" s="144">
        <v>0</v>
      </c>
      <c r="BD457" s="144">
        <v>0</v>
      </c>
      <c r="BE457" s="144">
        <v>0</v>
      </c>
      <c r="BF457" s="144">
        <v>0</v>
      </c>
      <c r="BG457" s="144">
        <v>0</v>
      </c>
      <c r="BH457" s="144">
        <v>0</v>
      </c>
      <c r="BI457" s="144">
        <v>0</v>
      </c>
      <c r="BJ457" s="144">
        <v>0</v>
      </c>
      <c r="BK457" s="144">
        <v>0</v>
      </c>
      <c r="BL457" s="144">
        <v>0</v>
      </c>
      <c r="BM457" s="144">
        <v>0</v>
      </c>
      <c r="BN457" s="144">
        <v>0</v>
      </c>
      <c r="BO457" s="144">
        <v>0</v>
      </c>
      <c r="BP457" s="144">
        <v>0</v>
      </c>
      <c r="BQ457" s="144">
        <v>0</v>
      </c>
      <c r="BR457" s="144">
        <v>0</v>
      </c>
      <c r="BS457" s="371">
        <v>0</v>
      </c>
      <c r="BT457" s="144">
        <v>0</v>
      </c>
      <c r="BU457" s="144">
        <v>0</v>
      </c>
      <c r="BV457" s="144">
        <v>0</v>
      </c>
      <c r="BW457" s="144">
        <v>0</v>
      </c>
      <c r="BX457" s="144">
        <v>0</v>
      </c>
      <c r="BY457" s="144">
        <v>0</v>
      </c>
      <c r="BZ457" s="144">
        <v>0</v>
      </c>
      <c r="CA457" s="379">
        <v>0</v>
      </c>
      <c r="CB457" s="144">
        <v>0</v>
      </c>
      <c r="CC457" s="329">
        <v>0</v>
      </c>
      <c r="CD457" s="329">
        <v>0</v>
      </c>
      <c r="CE457" s="329">
        <v>0</v>
      </c>
      <c r="CF457" s="329">
        <v>0</v>
      </c>
      <c r="CG457" s="144">
        <v>0</v>
      </c>
      <c r="CH457" s="144">
        <v>0</v>
      </c>
      <c r="CI457" s="329">
        <v>0</v>
      </c>
      <c r="CJ457" s="144">
        <v>0</v>
      </c>
      <c r="CK457" s="144">
        <v>0</v>
      </c>
      <c r="CL457" s="144">
        <v>0</v>
      </c>
      <c r="CM457" s="144">
        <v>0</v>
      </c>
      <c r="CN457" s="144">
        <v>1</v>
      </c>
      <c r="CO457" s="144">
        <v>1</v>
      </c>
      <c r="CP457" s="144">
        <v>0</v>
      </c>
      <c r="CQ457" s="144">
        <v>0</v>
      </c>
      <c r="CR457" s="144">
        <v>0</v>
      </c>
      <c r="CS457" s="144">
        <v>0</v>
      </c>
      <c r="CT457" s="144">
        <v>0</v>
      </c>
      <c r="CU457" s="144">
        <v>0</v>
      </c>
      <c r="CV457" s="144">
        <v>0</v>
      </c>
      <c r="CW457" s="144">
        <v>0</v>
      </c>
      <c r="CX457" s="144">
        <v>0</v>
      </c>
      <c r="CY457" s="144">
        <v>0</v>
      </c>
      <c r="CZ457" s="144">
        <v>0</v>
      </c>
      <c r="DA457" s="144">
        <v>0</v>
      </c>
      <c r="DB457" s="144">
        <v>0</v>
      </c>
      <c r="DC457" s="144">
        <v>0</v>
      </c>
      <c r="DD457" s="144">
        <v>0</v>
      </c>
      <c r="DE457" s="144">
        <v>0</v>
      </c>
      <c r="DF457" s="144">
        <v>0</v>
      </c>
      <c r="DG457" s="144">
        <v>0</v>
      </c>
      <c r="DH457" s="144">
        <v>0</v>
      </c>
      <c r="DI457" s="144">
        <v>0</v>
      </c>
      <c r="DJ457" s="144">
        <v>0</v>
      </c>
      <c r="DK457" s="144">
        <v>0</v>
      </c>
      <c r="DL457" s="144">
        <v>0</v>
      </c>
      <c r="DM457" s="144">
        <v>0</v>
      </c>
      <c r="DN457" s="144">
        <v>0</v>
      </c>
      <c r="DO457" s="144">
        <v>0</v>
      </c>
      <c r="DP457" s="144">
        <v>0</v>
      </c>
      <c r="DQ457" s="144">
        <v>0</v>
      </c>
      <c r="DR457" s="329">
        <v>0</v>
      </c>
      <c r="DS457" s="144">
        <v>0</v>
      </c>
      <c r="DT457" s="329"/>
      <c r="DU457" s="329"/>
      <c r="DV457" s="329"/>
      <c r="DW457" s="329"/>
      <c r="DX457" s="329"/>
      <c r="DY457" s="329"/>
      <c r="DZ457" s="329"/>
      <c r="EA457" s="329"/>
      <c r="EB457" s="329"/>
      <c r="EC457" s="329"/>
      <c r="ED457" s="329"/>
      <c r="EE457" s="329"/>
      <c r="EF457" s="329"/>
      <c r="EG457" s="329"/>
      <c r="EH457" s="329"/>
      <c r="EI457" s="329"/>
      <c r="EJ457" s="329"/>
      <c r="EK457" s="329"/>
      <c r="EL457" s="329"/>
      <c r="EM457" s="329"/>
      <c r="EN457" s="329"/>
      <c r="ER457" s="329"/>
      <c r="ES457" s="329"/>
      <c r="ET457" s="329"/>
      <c r="EU457" s="329"/>
      <c r="EV457" s="329"/>
      <c r="EW457" s="329"/>
      <c r="EX457" s="329"/>
      <c r="EY457" s="329"/>
      <c r="EZ457" s="329"/>
      <c r="FA457" s="329"/>
      <c r="FB457" s="329"/>
      <c r="FC457" s="329"/>
      <c r="FD457" s="329"/>
      <c r="FE457" s="329"/>
      <c r="FF457" s="329"/>
      <c r="FG457" s="329"/>
      <c r="FH457" s="329"/>
      <c r="FI457" s="329"/>
      <c r="FJ457" s="329"/>
      <c r="FL457" s="329"/>
      <c r="FM457" s="329"/>
      <c r="FN457" s="144">
        <v>0</v>
      </c>
      <c r="FQ457" s="329">
        <v>0</v>
      </c>
      <c r="FR457" s="144">
        <v>0</v>
      </c>
      <c r="FS457" s="329">
        <v>0</v>
      </c>
      <c r="FT457" s="144">
        <v>0</v>
      </c>
      <c r="FU457" s="329">
        <v>0</v>
      </c>
      <c r="FV457" s="329">
        <v>0</v>
      </c>
      <c r="FW457" s="329">
        <v>0</v>
      </c>
      <c r="FX457" s="329">
        <v>0</v>
      </c>
      <c r="FY457" s="329">
        <v>0</v>
      </c>
      <c r="FZ457" s="329">
        <v>0</v>
      </c>
      <c r="GA457" s="329">
        <v>0</v>
      </c>
      <c r="GB457" s="329">
        <v>0</v>
      </c>
      <c r="GC457" s="329">
        <v>0</v>
      </c>
      <c r="GD457" s="329">
        <v>0</v>
      </c>
      <c r="GE457" s="329">
        <v>0</v>
      </c>
      <c r="GF457" s="329">
        <v>0</v>
      </c>
      <c r="GG457" s="329">
        <v>0</v>
      </c>
      <c r="GH457" s="329">
        <v>0</v>
      </c>
      <c r="GI457" s="329">
        <v>0</v>
      </c>
      <c r="GJ457" s="329">
        <v>0</v>
      </c>
      <c r="GK457" s="329">
        <v>0</v>
      </c>
      <c r="GL457" s="329">
        <v>0</v>
      </c>
      <c r="GM457" s="329">
        <v>0</v>
      </c>
      <c r="GN457" s="329">
        <v>0</v>
      </c>
      <c r="GO457" s="329">
        <v>0</v>
      </c>
      <c r="GP457" s="144">
        <v>0</v>
      </c>
      <c r="GQ457" s="144">
        <v>0</v>
      </c>
      <c r="GR457" s="144">
        <v>0</v>
      </c>
      <c r="GS457" s="329">
        <v>0</v>
      </c>
      <c r="GT457" s="329">
        <v>0</v>
      </c>
      <c r="GU457" s="329">
        <v>0</v>
      </c>
      <c r="GV457" s="144">
        <v>0</v>
      </c>
      <c r="GW457" s="144">
        <v>0</v>
      </c>
      <c r="GX457" s="144">
        <v>0</v>
      </c>
      <c r="GY457" s="144">
        <v>0</v>
      </c>
      <c r="GZ457" s="144">
        <v>0</v>
      </c>
      <c r="HA457" s="144">
        <v>0</v>
      </c>
      <c r="HB457" s="144">
        <v>1</v>
      </c>
      <c r="HC457" s="144">
        <v>0</v>
      </c>
      <c r="HD457" s="144">
        <v>0</v>
      </c>
      <c r="HE457" s="144">
        <v>0</v>
      </c>
      <c r="HF457" s="144">
        <v>0</v>
      </c>
      <c r="HG457" s="144">
        <v>0</v>
      </c>
      <c r="HH457" s="144">
        <v>0</v>
      </c>
      <c r="HI457" s="144">
        <v>0</v>
      </c>
      <c r="HJ457" s="144">
        <v>0</v>
      </c>
      <c r="HK457" s="144">
        <v>0</v>
      </c>
      <c r="HL457" s="144">
        <v>0</v>
      </c>
      <c r="HM457" s="144">
        <v>0</v>
      </c>
      <c r="HN457" s="144">
        <v>0</v>
      </c>
      <c r="HO457" s="144">
        <v>0</v>
      </c>
      <c r="HP457" s="144">
        <v>1</v>
      </c>
      <c r="HQ457" s="144">
        <v>0</v>
      </c>
      <c r="HR457" s="144">
        <v>0</v>
      </c>
      <c r="HS457" s="144">
        <v>0</v>
      </c>
      <c r="HT457" s="144">
        <v>0</v>
      </c>
      <c r="HU457" s="144">
        <v>0</v>
      </c>
      <c r="HV457" s="144">
        <v>0</v>
      </c>
      <c r="HW457" s="144">
        <v>0</v>
      </c>
      <c r="HX457" s="144">
        <v>0</v>
      </c>
      <c r="HY457" s="144">
        <v>0</v>
      </c>
      <c r="HZ457" s="144">
        <v>0</v>
      </c>
      <c r="IA457" s="144">
        <v>0</v>
      </c>
      <c r="IB457" s="144">
        <v>0</v>
      </c>
      <c r="IC457" s="144">
        <v>0</v>
      </c>
      <c r="ID457" s="144">
        <v>0</v>
      </c>
      <c r="IE457" s="144">
        <v>0</v>
      </c>
      <c r="IF457" s="144">
        <v>0</v>
      </c>
      <c r="IG457" s="144">
        <v>0</v>
      </c>
      <c r="IH457" s="144">
        <v>0</v>
      </c>
      <c r="II457" s="144">
        <v>0</v>
      </c>
      <c r="IJ457" s="144">
        <v>0</v>
      </c>
      <c r="IK457" s="144">
        <v>0</v>
      </c>
      <c r="IL457" s="144">
        <v>0</v>
      </c>
      <c r="IM457" s="144">
        <v>0</v>
      </c>
      <c r="IN457" s="341">
        <f t="shared" si="352"/>
        <v>0</v>
      </c>
      <c r="IO457" s="144">
        <v>0</v>
      </c>
      <c r="IP457" s="144">
        <v>0</v>
      </c>
      <c r="IQ457" s="144">
        <v>0</v>
      </c>
      <c r="IR457" s="144">
        <v>0</v>
      </c>
      <c r="IS457" s="144">
        <v>0</v>
      </c>
      <c r="IT457" s="144">
        <v>0</v>
      </c>
      <c r="IU457" s="144">
        <v>0</v>
      </c>
      <c r="IV457" s="144">
        <v>0</v>
      </c>
      <c r="IW457" s="144">
        <v>0</v>
      </c>
      <c r="IX457" s="144">
        <v>0</v>
      </c>
      <c r="IY457" s="144">
        <v>0</v>
      </c>
      <c r="IZ457" s="144">
        <v>0</v>
      </c>
      <c r="JA457" s="144">
        <v>0</v>
      </c>
      <c r="JB457" s="144">
        <v>0</v>
      </c>
      <c r="JC457" s="343">
        <f t="shared" si="353"/>
        <v>0</v>
      </c>
      <c r="JD457" s="144">
        <v>0</v>
      </c>
      <c r="JE457" s="144">
        <v>0</v>
      </c>
      <c r="JF457" s="362">
        <f t="shared" si="354"/>
        <v>0</v>
      </c>
      <c r="JG457" s="144">
        <v>0</v>
      </c>
      <c r="JH457" s="144">
        <v>0</v>
      </c>
      <c r="JI457" s="144">
        <v>0</v>
      </c>
      <c r="JJ457" s="144">
        <v>0</v>
      </c>
      <c r="JK457" s="144">
        <v>0</v>
      </c>
      <c r="JL457" s="144">
        <v>0</v>
      </c>
      <c r="JM457" s="144">
        <v>0</v>
      </c>
      <c r="JN457" s="341">
        <f t="shared" si="355"/>
        <v>0</v>
      </c>
      <c r="JO457" s="144">
        <v>0</v>
      </c>
      <c r="JP457" s="144">
        <v>0</v>
      </c>
      <c r="JQ457" s="144">
        <v>0</v>
      </c>
      <c r="JR457" s="144">
        <v>0</v>
      </c>
      <c r="JS457" s="144">
        <v>0</v>
      </c>
      <c r="JT457" s="144">
        <v>0</v>
      </c>
      <c r="JU457" s="144">
        <v>0</v>
      </c>
      <c r="JV457" s="341">
        <f t="shared" si="356"/>
        <v>0</v>
      </c>
      <c r="JW457" s="144">
        <v>0</v>
      </c>
      <c r="JX457" s="144">
        <v>0</v>
      </c>
      <c r="JY457" s="144">
        <v>0</v>
      </c>
      <c r="JZ457" s="144">
        <v>0</v>
      </c>
      <c r="KA457" s="144">
        <v>0</v>
      </c>
      <c r="KB457" s="144">
        <v>1</v>
      </c>
      <c r="KC457" s="144">
        <v>1</v>
      </c>
      <c r="KD457" s="144">
        <v>0</v>
      </c>
      <c r="KE457" s="144">
        <v>0</v>
      </c>
      <c r="KF457" s="144">
        <v>0</v>
      </c>
      <c r="KG457" s="144">
        <v>0</v>
      </c>
      <c r="KH457" s="144">
        <v>0</v>
      </c>
      <c r="KI457" s="144">
        <v>0</v>
      </c>
      <c r="KJ457" s="144">
        <v>0</v>
      </c>
      <c r="KK457" s="144">
        <v>0</v>
      </c>
      <c r="KL457" s="144">
        <v>0</v>
      </c>
      <c r="KM457" s="144">
        <v>0</v>
      </c>
      <c r="KN457" s="144">
        <v>0</v>
      </c>
      <c r="KO457" s="144">
        <v>0</v>
      </c>
      <c r="KP457" s="144">
        <v>0</v>
      </c>
      <c r="KQ457" s="144">
        <v>0</v>
      </c>
      <c r="KR457" s="144">
        <v>1</v>
      </c>
      <c r="KS457" s="144">
        <v>1</v>
      </c>
      <c r="KT457" s="144">
        <v>1</v>
      </c>
      <c r="KU457" s="144">
        <v>0</v>
      </c>
      <c r="KV457" s="144">
        <v>0</v>
      </c>
      <c r="KW457" s="144">
        <v>0</v>
      </c>
      <c r="KX457" s="144">
        <v>0</v>
      </c>
      <c r="KY457" s="144">
        <v>0</v>
      </c>
      <c r="KZ457" s="144">
        <v>0</v>
      </c>
      <c r="LA457" s="144">
        <v>0</v>
      </c>
      <c r="LB457" s="144">
        <v>0</v>
      </c>
      <c r="LC457" s="144">
        <v>0</v>
      </c>
      <c r="LD457" s="144">
        <v>0</v>
      </c>
      <c r="LE457" s="144">
        <v>0</v>
      </c>
      <c r="LF457" s="144">
        <v>0</v>
      </c>
      <c r="LG457" s="144">
        <v>0</v>
      </c>
      <c r="LH457" s="144">
        <v>0</v>
      </c>
      <c r="LI457" s="144">
        <v>0</v>
      </c>
      <c r="LJ457" s="144">
        <v>0</v>
      </c>
      <c r="LK457" s="144">
        <v>0</v>
      </c>
      <c r="LL457" s="144">
        <v>0</v>
      </c>
      <c r="LM457" s="144">
        <v>0</v>
      </c>
      <c r="LN457" s="144">
        <v>0</v>
      </c>
      <c r="LO457" s="144">
        <v>0</v>
      </c>
      <c r="LP457" s="144">
        <v>0</v>
      </c>
      <c r="LQ457" s="144">
        <v>0</v>
      </c>
      <c r="LR457" s="144">
        <v>0</v>
      </c>
      <c r="LS457" s="144">
        <v>0</v>
      </c>
      <c r="LT457" s="144">
        <v>0</v>
      </c>
      <c r="LU457" s="144">
        <v>0</v>
      </c>
      <c r="LV457" s="144">
        <v>0</v>
      </c>
      <c r="LW457" s="144">
        <v>0</v>
      </c>
      <c r="LX457" s="144">
        <v>0</v>
      </c>
      <c r="LY457" s="144">
        <v>0</v>
      </c>
      <c r="LZ457" s="144">
        <v>0</v>
      </c>
      <c r="MA457" s="144">
        <v>0</v>
      </c>
      <c r="MB457" s="144">
        <v>0</v>
      </c>
      <c r="MC457" s="144">
        <v>0</v>
      </c>
      <c r="MD457" s="144">
        <v>0</v>
      </c>
      <c r="ME457" s="144">
        <v>0</v>
      </c>
      <c r="MF457" s="144">
        <v>0</v>
      </c>
      <c r="MG457" s="144">
        <v>0</v>
      </c>
      <c r="MH457" s="144">
        <v>0</v>
      </c>
      <c r="MI457" s="144">
        <v>0</v>
      </c>
      <c r="MJ457" s="144">
        <v>0</v>
      </c>
      <c r="MK457" s="144">
        <v>0</v>
      </c>
      <c r="ML457" s="144">
        <v>0</v>
      </c>
      <c r="MM457" s="144">
        <v>0</v>
      </c>
      <c r="MN457" s="144">
        <v>0</v>
      </c>
      <c r="MO457" s="144">
        <v>0</v>
      </c>
      <c r="MP457" s="144">
        <v>0</v>
      </c>
      <c r="MQ457" s="144">
        <v>0</v>
      </c>
      <c r="MR457" s="144">
        <v>1</v>
      </c>
      <c r="MS457" s="144">
        <v>0</v>
      </c>
      <c r="MT457" s="144">
        <v>0</v>
      </c>
      <c r="MU457" s="144">
        <v>0</v>
      </c>
      <c r="MV457" s="144">
        <v>0</v>
      </c>
      <c r="MW457" s="144">
        <v>0</v>
      </c>
      <c r="MX457" s="144">
        <v>0</v>
      </c>
      <c r="MY457" s="144">
        <v>0</v>
      </c>
      <c r="MZ457" s="144">
        <v>0</v>
      </c>
      <c r="NA457" s="144">
        <v>0</v>
      </c>
      <c r="NB457" s="144">
        <v>0</v>
      </c>
      <c r="NC457" s="144">
        <v>0</v>
      </c>
      <c r="ND457" s="144">
        <v>0</v>
      </c>
      <c r="NE457" s="144">
        <v>0</v>
      </c>
      <c r="NF457" s="144">
        <v>0</v>
      </c>
      <c r="NG457" s="144">
        <v>0</v>
      </c>
      <c r="NH457" s="144">
        <v>0</v>
      </c>
      <c r="NI457" s="144">
        <v>0</v>
      </c>
      <c r="NJ457" s="144">
        <v>0</v>
      </c>
      <c r="NK457" s="144">
        <v>0</v>
      </c>
      <c r="NL457" s="144">
        <v>0</v>
      </c>
      <c r="NM457" s="144">
        <v>0</v>
      </c>
      <c r="NN457" s="144">
        <v>0</v>
      </c>
      <c r="NO457" s="144">
        <v>0</v>
      </c>
      <c r="NP457" s="144">
        <v>0</v>
      </c>
      <c r="NQ457" s="144">
        <v>0</v>
      </c>
      <c r="NR457" s="144">
        <v>0</v>
      </c>
      <c r="NS457" s="144">
        <v>0</v>
      </c>
      <c r="NT457" s="144">
        <v>0</v>
      </c>
      <c r="NU457" s="144">
        <v>0</v>
      </c>
      <c r="NV457" s="144">
        <v>0</v>
      </c>
      <c r="NW457" s="144">
        <v>0</v>
      </c>
      <c r="NX457" s="144">
        <v>0</v>
      </c>
      <c r="NY457" s="144">
        <v>0</v>
      </c>
      <c r="NZ457" s="144">
        <v>0</v>
      </c>
      <c r="OA457" s="144">
        <v>0</v>
      </c>
      <c r="OB457" s="144">
        <v>0</v>
      </c>
      <c r="OC457" s="144">
        <v>0</v>
      </c>
      <c r="OD457" s="144">
        <v>0</v>
      </c>
      <c r="OE457" s="144">
        <v>0</v>
      </c>
      <c r="OF457" s="144">
        <v>0</v>
      </c>
      <c r="OG457" s="144">
        <v>0</v>
      </c>
      <c r="OH457" s="144">
        <v>0</v>
      </c>
      <c r="OI457" s="144">
        <v>0</v>
      </c>
      <c r="OJ457" s="144">
        <v>0</v>
      </c>
      <c r="OK457" s="144">
        <v>0</v>
      </c>
      <c r="OL457" s="144">
        <v>0</v>
      </c>
      <c r="OM457" s="144">
        <v>0</v>
      </c>
      <c r="ON457" s="144">
        <v>0</v>
      </c>
      <c r="OO457" s="144">
        <v>0</v>
      </c>
      <c r="OP457" s="144">
        <v>0</v>
      </c>
      <c r="OQ457" s="144">
        <v>0</v>
      </c>
      <c r="OR457" s="144">
        <v>0</v>
      </c>
      <c r="OS457" s="471">
        <v>0</v>
      </c>
      <c r="OT457" s="471">
        <v>0</v>
      </c>
      <c r="OU457" s="144">
        <v>0</v>
      </c>
      <c r="OV457" s="144">
        <v>0</v>
      </c>
      <c r="OW457" s="144">
        <v>0</v>
      </c>
      <c r="OX457" s="473"/>
      <c r="OY457" s="473"/>
      <c r="OZ457" s="473"/>
    </row>
    <row r="458" spans="1:436" s="144" customFormat="1" x14ac:dyDescent="0.2">
      <c r="A458" s="55"/>
      <c r="B458" s="318">
        <v>20</v>
      </c>
      <c r="C458" s="319">
        <f t="shared" ca="1" si="351"/>
        <v>0</v>
      </c>
      <c r="D458" s="322"/>
      <c r="E458" s="322"/>
      <c r="F458" s="322"/>
      <c r="G458" s="144">
        <v>1</v>
      </c>
      <c r="H458" s="144">
        <v>1</v>
      </c>
      <c r="I458" s="343">
        <v>1</v>
      </c>
      <c r="J458" s="144">
        <v>1</v>
      </c>
      <c r="K458" s="144">
        <v>1</v>
      </c>
      <c r="L458" s="144">
        <v>1</v>
      </c>
      <c r="M458" s="144">
        <v>1</v>
      </c>
      <c r="N458" s="144">
        <v>1</v>
      </c>
      <c r="O458" s="144">
        <v>1</v>
      </c>
      <c r="P458" s="144">
        <v>1</v>
      </c>
      <c r="Q458" s="144">
        <v>1</v>
      </c>
      <c r="R458" s="144">
        <v>1</v>
      </c>
      <c r="S458" s="144">
        <v>1</v>
      </c>
      <c r="T458" s="144">
        <v>1</v>
      </c>
      <c r="U458" s="144">
        <v>0</v>
      </c>
      <c r="V458" s="144">
        <v>0</v>
      </c>
      <c r="W458" s="144">
        <v>0</v>
      </c>
      <c r="X458" s="144">
        <v>0</v>
      </c>
      <c r="Y458" s="144">
        <v>0</v>
      </c>
      <c r="Z458" s="144">
        <v>0</v>
      </c>
      <c r="AA458" s="144">
        <v>0</v>
      </c>
      <c r="AB458" s="144">
        <v>0</v>
      </c>
      <c r="AC458" s="144">
        <v>1</v>
      </c>
      <c r="AD458" s="144">
        <v>1</v>
      </c>
      <c r="AE458" s="144">
        <v>1</v>
      </c>
      <c r="AF458" s="144">
        <v>1</v>
      </c>
      <c r="AG458" s="144">
        <v>0</v>
      </c>
      <c r="AH458" s="144">
        <v>0</v>
      </c>
      <c r="AI458" s="144">
        <v>0</v>
      </c>
      <c r="AJ458" s="144">
        <v>0</v>
      </c>
      <c r="AK458" s="144">
        <v>1</v>
      </c>
      <c r="AL458" s="144">
        <v>1</v>
      </c>
      <c r="AM458" s="144">
        <v>1</v>
      </c>
      <c r="AN458" s="144">
        <v>1</v>
      </c>
      <c r="AO458" s="144">
        <v>1</v>
      </c>
      <c r="AP458" s="363">
        <v>1</v>
      </c>
      <c r="AQ458" s="144">
        <v>1</v>
      </c>
      <c r="AR458" s="144">
        <v>1</v>
      </c>
      <c r="AS458" s="144">
        <v>1</v>
      </c>
      <c r="AT458" s="144">
        <v>1</v>
      </c>
      <c r="AU458" s="144">
        <v>1</v>
      </c>
      <c r="AV458" s="144">
        <v>1</v>
      </c>
      <c r="AW458" s="144">
        <v>0</v>
      </c>
      <c r="AX458" s="144">
        <v>0</v>
      </c>
      <c r="AY458" s="144">
        <v>0</v>
      </c>
      <c r="AZ458" s="144">
        <v>0</v>
      </c>
      <c r="BA458" s="144">
        <v>0</v>
      </c>
      <c r="BB458" s="144">
        <v>0</v>
      </c>
      <c r="BC458" s="144">
        <v>0</v>
      </c>
      <c r="BD458" s="144">
        <v>0</v>
      </c>
      <c r="BE458" s="144">
        <v>0</v>
      </c>
      <c r="BF458" s="144">
        <v>0</v>
      </c>
      <c r="BG458" s="144">
        <v>0</v>
      </c>
      <c r="BH458" s="144">
        <v>0</v>
      </c>
      <c r="BI458" s="144">
        <v>0</v>
      </c>
      <c r="BJ458" s="144">
        <v>0</v>
      </c>
      <c r="BK458" s="144">
        <v>0</v>
      </c>
      <c r="BL458" s="144">
        <v>0</v>
      </c>
      <c r="BM458" s="144">
        <v>0</v>
      </c>
      <c r="BN458" s="144">
        <v>0</v>
      </c>
      <c r="BO458" s="144">
        <v>0</v>
      </c>
      <c r="BP458" s="144">
        <v>0</v>
      </c>
      <c r="BQ458" s="144">
        <v>0</v>
      </c>
      <c r="BR458" s="144">
        <v>0</v>
      </c>
      <c r="BS458" s="371">
        <v>0</v>
      </c>
      <c r="BT458" s="144">
        <v>1</v>
      </c>
      <c r="BU458" s="144">
        <v>1</v>
      </c>
      <c r="BV458" s="144">
        <v>1</v>
      </c>
      <c r="BW458" s="144">
        <v>1</v>
      </c>
      <c r="BX458" s="144">
        <v>1</v>
      </c>
      <c r="BY458" s="144">
        <v>1</v>
      </c>
      <c r="BZ458" s="144">
        <v>1</v>
      </c>
      <c r="CA458" s="329">
        <v>2</v>
      </c>
      <c r="CB458" s="144">
        <v>1</v>
      </c>
      <c r="CC458" s="329">
        <v>1</v>
      </c>
      <c r="CD458" s="329">
        <v>0</v>
      </c>
      <c r="CE458" s="329">
        <v>0</v>
      </c>
      <c r="CF458" s="329">
        <v>0</v>
      </c>
      <c r="CG458" s="144">
        <v>0</v>
      </c>
      <c r="CH458" s="144">
        <v>0</v>
      </c>
      <c r="CI458" s="329">
        <v>0</v>
      </c>
      <c r="CJ458" s="144">
        <v>0</v>
      </c>
      <c r="CK458" s="144">
        <v>0</v>
      </c>
      <c r="CL458" s="144">
        <v>0</v>
      </c>
      <c r="CM458" s="144">
        <v>1</v>
      </c>
      <c r="CN458" s="144">
        <v>1</v>
      </c>
      <c r="CO458" s="144">
        <v>2</v>
      </c>
      <c r="CP458" s="144">
        <v>1</v>
      </c>
      <c r="CQ458" s="144">
        <v>1</v>
      </c>
      <c r="CR458" s="144">
        <v>1</v>
      </c>
      <c r="CS458" s="144">
        <v>1</v>
      </c>
      <c r="CT458" s="144">
        <v>1</v>
      </c>
      <c r="CU458" s="144">
        <v>1</v>
      </c>
      <c r="CV458" s="144">
        <v>1</v>
      </c>
      <c r="CW458" s="144">
        <v>1</v>
      </c>
      <c r="CX458" s="144">
        <v>1</v>
      </c>
      <c r="CY458" s="144">
        <v>1</v>
      </c>
      <c r="CZ458" s="144">
        <v>0</v>
      </c>
      <c r="DA458" s="144">
        <v>1</v>
      </c>
      <c r="DB458" s="144">
        <v>1</v>
      </c>
      <c r="DC458" s="144">
        <v>1</v>
      </c>
      <c r="DD458" s="144">
        <v>1</v>
      </c>
      <c r="DE458" s="144">
        <v>1</v>
      </c>
      <c r="DF458" s="144">
        <v>1</v>
      </c>
      <c r="DG458" s="144">
        <v>1</v>
      </c>
      <c r="DH458" s="144">
        <v>1</v>
      </c>
      <c r="DI458" s="144">
        <v>1</v>
      </c>
      <c r="DJ458" s="144">
        <v>1</v>
      </c>
      <c r="DK458" s="144">
        <v>1</v>
      </c>
      <c r="DL458" s="144">
        <v>1</v>
      </c>
      <c r="DM458" s="144">
        <v>2</v>
      </c>
      <c r="DN458" s="144">
        <v>2</v>
      </c>
      <c r="DO458" s="144">
        <v>2</v>
      </c>
      <c r="DP458" s="144">
        <v>2</v>
      </c>
      <c r="DQ458" s="144">
        <v>2</v>
      </c>
      <c r="DR458" s="329">
        <v>1</v>
      </c>
      <c r="DS458" s="144">
        <v>1</v>
      </c>
      <c r="DT458" s="329">
        <v>2</v>
      </c>
      <c r="DU458" s="329">
        <v>2</v>
      </c>
      <c r="DV458" s="329">
        <v>3</v>
      </c>
      <c r="DW458" s="329">
        <v>2</v>
      </c>
      <c r="DX458" s="329">
        <v>2</v>
      </c>
      <c r="DY458" s="329">
        <v>2</v>
      </c>
      <c r="DZ458" s="329">
        <v>1</v>
      </c>
      <c r="EA458" s="329">
        <v>1</v>
      </c>
      <c r="EB458" s="329">
        <v>1</v>
      </c>
      <c r="EC458" s="329">
        <v>1</v>
      </c>
      <c r="ED458" s="329">
        <v>2</v>
      </c>
      <c r="EE458" s="329">
        <v>2</v>
      </c>
      <c r="EF458" s="329">
        <v>1</v>
      </c>
      <c r="EG458" s="329"/>
      <c r="EH458" s="329">
        <v>1</v>
      </c>
      <c r="EI458" s="329">
        <v>1</v>
      </c>
      <c r="EJ458" s="329">
        <v>1</v>
      </c>
      <c r="EK458" s="329"/>
      <c r="EL458" s="329"/>
      <c r="EM458" s="329"/>
      <c r="EN458" s="329">
        <v>1</v>
      </c>
      <c r="EO458" s="144">
        <v>1</v>
      </c>
      <c r="EP458" s="329">
        <v>1</v>
      </c>
      <c r="EQ458" s="329">
        <v>1</v>
      </c>
      <c r="ER458" s="329">
        <v>1</v>
      </c>
      <c r="ES458" s="329">
        <v>1</v>
      </c>
      <c r="ET458" s="329"/>
      <c r="EU458" s="329"/>
      <c r="EV458" s="329"/>
      <c r="EW458" s="329"/>
      <c r="EX458" s="329"/>
      <c r="EY458" s="329"/>
      <c r="EZ458" s="329"/>
      <c r="FA458" s="329"/>
      <c r="FB458" s="329"/>
      <c r="FC458" s="329"/>
      <c r="FD458" s="329"/>
      <c r="FE458" s="329"/>
      <c r="FF458" s="329"/>
      <c r="FG458" s="329"/>
      <c r="FH458" s="329"/>
      <c r="FI458" s="329"/>
      <c r="FJ458" s="329"/>
      <c r="FL458" s="329"/>
      <c r="FM458" s="329">
        <v>2</v>
      </c>
      <c r="FN458" s="144">
        <v>2</v>
      </c>
      <c r="FO458" s="144">
        <v>3</v>
      </c>
      <c r="FP458" s="144">
        <v>2</v>
      </c>
      <c r="FQ458" s="329">
        <v>2</v>
      </c>
      <c r="FR458" s="144">
        <v>2</v>
      </c>
      <c r="FS458" s="329">
        <v>2</v>
      </c>
      <c r="FT458" s="144">
        <v>2</v>
      </c>
      <c r="FU458" s="329">
        <v>2</v>
      </c>
      <c r="FV458" s="329">
        <v>2</v>
      </c>
      <c r="FW458" s="329">
        <v>2</v>
      </c>
      <c r="FX458" s="329">
        <v>2</v>
      </c>
      <c r="FY458" s="329">
        <v>2</v>
      </c>
      <c r="FZ458" s="329">
        <v>2</v>
      </c>
      <c r="GA458" s="329">
        <v>2</v>
      </c>
      <c r="GB458" s="329">
        <v>2</v>
      </c>
      <c r="GC458" s="329">
        <v>2</v>
      </c>
      <c r="GD458" s="329">
        <v>2</v>
      </c>
      <c r="GE458" s="329">
        <v>2</v>
      </c>
      <c r="GF458" s="329">
        <v>2</v>
      </c>
      <c r="GG458" s="329">
        <v>2</v>
      </c>
      <c r="GH458" s="329">
        <v>2</v>
      </c>
      <c r="GI458" s="329">
        <v>2</v>
      </c>
      <c r="GJ458" s="329">
        <v>2</v>
      </c>
      <c r="GK458" s="329">
        <v>2</v>
      </c>
      <c r="GL458" s="329">
        <v>2</v>
      </c>
      <c r="GM458" s="329">
        <v>2</v>
      </c>
      <c r="GN458" s="329">
        <v>2</v>
      </c>
      <c r="GO458" s="329">
        <v>0</v>
      </c>
      <c r="GP458" s="144">
        <v>0</v>
      </c>
      <c r="GQ458" s="329">
        <v>0</v>
      </c>
      <c r="GR458" s="329">
        <v>0</v>
      </c>
      <c r="GS458" s="329">
        <v>0</v>
      </c>
      <c r="GT458" s="329">
        <v>0</v>
      </c>
      <c r="GU458" s="329">
        <v>0</v>
      </c>
      <c r="GV458" s="144">
        <v>0</v>
      </c>
      <c r="GW458" s="144">
        <v>0</v>
      </c>
      <c r="GX458" s="144">
        <v>0</v>
      </c>
      <c r="GY458" s="144">
        <v>0</v>
      </c>
      <c r="GZ458" s="144">
        <v>0</v>
      </c>
      <c r="HA458" s="144">
        <v>0</v>
      </c>
      <c r="HB458" s="144">
        <v>0</v>
      </c>
      <c r="HC458" s="144">
        <v>0</v>
      </c>
      <c r="HD458" s="144">
        <v>0</v>
      </c>
      <c r="HE458" s="144">
        <v>0</v>
      </c>
      <c r="HF458" s="144">
        <v>0</v>
      </c>
      <c r="HG458" s="144">
        <v>0</v>
      </c>
      <c r="HH458" s="144">
        <v>0</v>
      </c>
      <c r="HI458" s="144">
        <v>1</v>
      </c>
      <c r="HJ458" s="144">
        <v>0</v>
      </c>
      <c r="HK458" s="144">
        <v>0</v>
      </c>
      <c r="HL458" s="144">
        <v>0</v>
      </c>
      <c r="HM458" s="144">
        <v>0</v>
      </c>
      <c r="HN458" s="144">
        <v>1</v>
      </c>
      <c r="HO458" s="144">
        <v>0</v>
      </c>
      <c r="HP458" s="144">
        <v>0</v>
      </c>
      <c r="HQ458" s="144">
        <v>0</v>
      </c>
      <c r="HR458" s="144">
        <v>0</v>
      </c>
      <c r="HS458" s="144">
        <v>0</v>
      </c>
      <c r="HT458" s="144">
        <v>0</v>
      </c>
      <c r="HU458" s="144">
        <v>0</v>
      </c>
      <c r="HV458" s="144">
        <v>0</v>
      </c>
      <c r="HW458" s="144">
        <v>0</v>
      </c>
      <c r="HX458" s="144">
        <v>1</v>
      </c>
      <c r="HY458" s="144">
        <v>1</v>
      </c>
      <c r="HZ458" s="144">
        <v>1</v>
      </c>
      <c r="IA458" s="144">
        <v>1</v>
      </c>
      <c r="IB458" s="144">
        <v>1</v>
      </c>
      <c r="IC458" s="144">
        <v>0</v>
      </c>
      <c r="ID458" s="144">
        <v>0</v>
      </c>
      <c r="IE458" s="144">
        <v>0</v>
      </c>
      <c r="IF458" s="144">
        <v>0</v>
      </c>
      <c r="IG458" s="144">
        <v>0</v>
      </c>
      <c r="IH458" s="144">
        <v>0</v>
      </c>
      <c r="II458" s="144">
        <v>0</v>
      </c>
      <c r="IJ458" s="144">
        <v>0</v>
      </c>
      <c r="IK458" s="144">
        <v>0</v>
      </c>
      <c r="IL458" s="144">
        <v>0</v>
      </c>
      <c r="IM458" s="144">
        <v>0</v>
      </c>
      <c r="IN458" s="341">
        <f t="shared" si="352"/>
        <v>0</v>
      </c>
      <c r="IO458" s="144">
        <v>0</v>
      </c>
      <c r="IP458" s="144">
        <v>0</v>
      </c>
      <c r="IQ458" s="144">
        <v>0</v>
      </c>
      <c r="IR458" s="144">
        <v>0</v>
      </c>
      <c r="IS458" s="144">
        <v>0</v>
      </c>
      <c r="IT458" s="144">
        <v>0</v>
      </c>
      <c r="IU458" s="144">
        <v>0</v>
      </c>
      <c r="IV458" s="144">
        <v>0</v>
      </c>
      <c r="IW458" s="144">
        <v>0</v>
      </c>
      <c r="IX458" s="144">
        <v>0</v>
      </c>
      <c r="IY458" s="144">
        <v>0</v>
      </c>
      <c r="IZ458" s="144">
        <v>0</v>
      </c>
      <c r="JA458" s="144">
        <v>0</v>
      </c>
      <c r="JB458" s="144">
        <v>0</v>
      </c>
      <c r="JC458" s="343">
        <f t="shared" si="353"/>
        <v>0</v>
      </c>
      <c r="JD458" s="144">
        <v>0</v>
      </c>
      <c r="JE458" s="144">
        <v>0</v>
      </c>
      <c r="JF458" s="362">
        <f t="shared" si="354"/>
        <v>0</v>
      </c>
      <c r="JG458" s="144">
        <v>0</v>
      </c>
      <c r="JH458" s="144">
        <v>0</v>
      </c>
      <c r="JI458" s="144">
        <v>0</v>
      </c>
      <c r="JJ458" s="144">
        <v>0</v>
      </c>
      <c r="JK458" s="144">
        <v>0</v>
      </c>
      <c r="JL458" s="144">
        <v>0</v>
      </c>
      <c r="JM458" s="144">
        <v>0</v>
      </c>
      <c r="JN458" s="341">
        <f t="shared" si="355"/>
        <v>0</v>
      </c>
      <c r="JO458" s="144">
        <v>0</v>
      </c>
      <c r="JP458" s="144">
        <v>0</v>
      </c>
      <c r="JQ458" s="144">
        <v>0</v>
      </c>
      <c r="JR458" s="144">
        <v>0</v>
      </c>
      <c r="JS458" s="144">
        <v>0</v>
      </c>
      <c r="JT458" s="144">
        <v>0</v>
      </c>
      <c r="JU458" s="144">
        <v>0</v>
      </c>
      <c r="JV458" s="341">
        <f t="shared" si="356"/>
        <v>0</v>
      </c>
      <c r="JW458" s="144">
        <v>0</v>
      </c>
      <c r="JX458" s="144">
        <v>0</v>
      </c>
      <c r="JY458" s="144">
        <v>0</v>
      </c>
      <c r="JZ458" s="144">
        <v>0</v>
      </c>
      <c r="KA458" s="144">
        <v>0</v>
      </c>
      <c r="KB458" s="144">
        <v>0</v>
      </c>
      <c r="KC458" s="144">
        <v>0</v>
      </c>
      <c r="KD458" s="144">
        <v>0</v>
      </c>
      <c r="KE458" s="144">
        <v>0</v>
      </c>
      <c r="KF458" s="144">
        <v>0</v>
      </c>
      <c r="KG458" s="144">
        <v>0</v>
      </c>
      <c r="KH458" s="144">
        <v>0</v>
      </c>
      <c r="KI458" s="144">
        <v>0</v>
      </c>
      <c r="KJ458" s="144">
        <v>0</v>
      </c>
      <c r="KK458" s="144">
        <v>0</v>
      </c>
      <c r="KL458" s="144">
        <v>0</v>
      </c>
      <c r="KM458" s="144">
        <v>0</v>
      </c>
      <c r="KN458" s="144">
        <v>0</v>
      </c>
      <c r="KO458" s="144">
        <v>0</v>
      </c>
      <c r="KP458" s="144">
        <v>0</v>
      </c>
      <c r="KQ458" s="144">
        <v>0</v>
      </c>
      <c r="KR458" s="144">
        <v>0</v>
      </c>
      <c r="KS458" s="144">
        <v>0</v>
      </c>
      <c r="KT458" s="144">
        <v>0</v>
      </c>
      <c r="KU458" s="144">
        <v>0</v>
      </c>
      <c r="KV458" s="144">
        <v>0</v>
      </c>
      <c r="KW458" s="144">
        <v>0</v>
      </c>
      <c r="KX458" s="144">
        <v>0</v>
      </c>
      <c r="KY458" s="144">
        <v>0</v>
      </c>
      <c r="KZ458" s="144">
        <v>0</v>
      </c>
      <c r="LA458" s="144">
        <v>0</v>
      </c>
      <c r="LB458" s="144">
        <v>0</v>
      </c>
      <c r="LC458" s="144">
        <v>0</v>
      </c>
      <c r="LD458" s="144">
        <v>0</v>
      </c>
      <c r="LE458" s="144">
        <v>0</v>
      </c>
      <c r="LF458" s="144">
        <v>0</v>
      </c>
      <c r="LG458" s="144">
        <v>0</v>
      </c>
      <c r="LH458" s="144">
        <v>0</v>
      </c>
      <c r="LI458" s="144">
        <v>0</v>
      </c>
      <c r="LJ458" s="144">
        <v>0</v>
      </c>
      <c r="LK458" s="144">
        <v>0</v>
      </c>
      <c r="LL458" s="144">
        <v>0</v>
      </c>
      <c r="LM458" s="144">
        <v>0</v>
      </c>
      <c r="LN458" s="144">
        <v>0</v>
      </c>
      <c r="LO458" s="144">
        <v>0</v>
      </c>
      <c r="LP458" s="144">
        <v>0</v>
      </c>
      <c r="LQ458" s="144">
        <v>0</v>
      </c>
      <c r="LR458" s="144">
        <v>0</v>
      </c>
      <c r="LS458" s="144">
        <v>0</v>
      </c>
      <c r="LT458" s="144">
        <v>0</v>
      </c>
      <c r="LU458" s="144">
        <v>0</v>
      </c>
      <c r="LV458" s="144">
        <v>0</v>
      </c>
      <c r="LW458" s="144">
        <v>0</v>
      </c>
      <c r="LX458" s="144">
        <v>0</v>
      </c>
      <c r="LY458" s="144">
        <v>0</v>
      </c>
      <c r="LZ458" s="144">
        <v>0</v>
      </c>
      <c r="MA458" s="144">
        <v>0</v>
      </c>
      <c r="MB458" s="144">
        <v>0</v>
      </c>
      <c r="MC458" s="144">
        <v>0</v>
      </c>
      <c r="MD458" s="144">
        <v>0</v>
      </c>
      <c r="ME458" s="144">
        <v>0</v>
      </c>
      <c r="MF458" s="144">
        <v>0</v>
      </c>
      <c r="MG458" s="144">
        <v>0</v>
      </c>
      <c r="MH458" s="144">
        <v>0</v>
      </c>
      <c r="MI458" s="144">
        <v>0</v>
      </c>
      <c r="MJ458" s="144">
        <v>0</v>
      </c>
      <c r="MK458" s="144">
        <v>0</v>
      </c>
      <c r="ML458" s="144">
        <v>0</v>
      </c>
      <c r="MM458" s="144">
        <v>0</v>
      </c>
      <c r="MN458" s="144">
        <v>0</v>
      </c>
      <c r="MO458" s="144">
        <v>0</v>
      </c>
      <c r="MP458" s="144">
        <v>0</v>
      </c>
      <c r="MQ458" s="144">
        <v>0</v>
      </c>
      <c r="MR458" s="144">
        <v>0</v>
      </c>
      <c r="MS458" s="144">
        <v>0</v>
      </c>
      <c r="MT458" s="144">
        <v>0</v>
      </c>
      <c r="MU458" s="144">
        <v>0</v>
      </c>
      <c r="MV458" s="144">
        <v>0</v>
      </c>
      <c r="MW458" s="144">
        <v>0</v>
      </c>
      <c r="MX458" s="144">
        <v>0</v>
      </c>
      <c r="MY458" s="144">
        <v>0</v>
      </c>
      <c r="MZ458" s="144">
        <v>0</v>
      </c>
      <c r="NA458" s="144">
        <v>0</v>
      </c>
      <c r="NB458" s="144">
        <v>0</v>
      </c>
      <c r="NC458" s="144">
        <v>0</v>
      </c>
      <c r="ND458" s="144">
        <v>0</v>
      </c>
      <c r="NE458" s="144">
        <v>0</v>
      </c>
      <c r="NF458" s="144">
        <v>0</v>
      </c>
      <c r="NG458" s="144">
        <v>0</v>
      </c>
      <c r="NH458" s="144">
        <v>0</v>
      </c>
      <c r="NI458" s="144">
        <v>0</v>
      </c>
      <c r="NJ458" s="144">
        <v>0</v>
      </c>
      <c r="NK458" s="144">
        <v>0</v>
      </c>
      <c r="NL458" s="144">
        <v>0</v>
      </c>
      <c r="NM458" s="144">
        <v>0</v>
      </c>
      <c r="NN458" s="144">
        <v>0</v>
      </c>
      <c r="NO458" s="144">
        <v>0</v>
      </c>
      <c r="NP458" s="144">
        <v>0</v>
      </c>
      <c r="NQ458" s="144">
        <v>0</v>
      </c>
      <c r="NR458" s="144">
        <v>0</v>
      </c>
      <c r="NS458" s="144">
        <v>0</v>
      </c>
      <c r="NT458" s="144">
        <v>0</v>
      </c>
      <c r="NU458" s="144">
        <v>0</v>
      </c>
      <c r="NV458" s="144">
        <v>0</v>
      </c>
      <c r="NW458" s="144">
        <v>0</v>
      </c>
      <c r="NX458" s="144">
        <v>0</v>
      </c>
      <c r="NY458" s="144">
        <v>0</v>
      </c>
      <c r="NZ458" s="144">
        <v>0</v>
      </c>
      <c r="OA458" s="144">
        <v>0</v>
      </c>
      <c r="OB458" s="144">
        <v>0</v>
      </c>
      <c r="OC458" s="144">
        <v>0</v>
      </c>
      <c r="OD458" s="144">
        <v>0</v>
      </c>
      <c r="OE458" s="144">
        <v>0</v>
      </c>
      <c r="OF458" s="144">
        <v>0</v>
      </c>
      <c r="OG458" s="144">
        <v>0</v>
      </c>
      <c r="OH458" s="144">
        <v>0</v>
      </c>
      <c r="OI458" s="144">
        <v>0</v>
      </c>
      <c r="OJ458" s="144">
        <v>0</v>
      </c>
      <c r="OK458" s="144">
        <v>0</v>
      </c>
      <c r="OL458" s="144">
        <v>0</v>
      </c>
      <c r="OM458" s="144">
        <v>0</v>
      </c>
      <c r="ON458" s="144">
        <v>0</v>
      </c>
      <c r="OO458" s="144">
        <v>0</v>
      </c>
      <c r="OP458" s="144">
        <v>0</v>
      </c>
      <c r="OQ458" s="144">
        <v>0</v>
      </c>
      <c r="OR458" s="144">
        <v>0</v>
      </c>
      <c r="OS458" s="471">
        <v>0</v>
      </c>
      <c r="OT458" s="471">
        <v>0</v>
      </c>
      <c r="OU458" s="144">
        <v>0</v>
      </c>
      <c r="OV458" s="144">
        <v>0</v>
      </c>
      <c r="OW458" s="144">
        <v>0</v>
      </c>
      <c r="OX458" s="473"/>
      <c r="OY458" s="473"/>
      <c r="OZ458" s="473"/>
    </row>
    <row r="459" spans="1:436" s="144" customFormat="1" x14ac:dyDescent="0.2">
      <c r="A459" s="318"/>
      <c r="B459" s="318">
        <v>21</v>
      </c>
      <c r="C459" s="319">
        <f t="shared" ca="1" si="351"/>
        <v>0</v>
      </c>
      <c r="D459" s="322"/>
      <c r="E459" s="322"/>
      <c r="F459" s="322"/>
      <c r="G459" s="144">
        <v>0</v>
      </c>
      <c r="H459" s="144">
        <v>0</v>
      </c>
      <c r="I459" s="343">
        <v>0</v>
      </c>
      <c r="J459" s="144">
        <v>0</v>
      </c>
      <c r="K459" s="144">
        <v>0</v>
      </c>
      <c r="L459" s="144">
        <v>0</v>
      </c>
      <c r="M459" s="144">
        <v>0</v>
      </c>
      <c r="N459" s="144">
        <v>0</v>
      </c>
      <c r="O459" s="144">
        <v>0</v>
      </c>
      <c r="P459" s="144">
        <v>0</v>
      </c>
      <c r="Q459" s="144">
        <v>0</v>
      </c>
      <c r="R459" s="144">
        <v>0</v>
      </c>
      <c r="S459" s="144">
        <v>0</v>
      </c>
      <c r="T459" s="144">
        <v>0</v>
      </c>
      <c r="U459" s="144">
        <v>0</v>
      </c>
      <c r="V459" s="144">
        <v>0</v>
      </c>
      <c r="W459" s="144">
        <v>0</v>
      </c>
      <c r="X459" s="144">
        <v>0</v>
      </c>
      <c r="Y459" s="144">
        <v>0</v>
      </c>
      <c r="Z459" s="144">
        <v>0</v>
      </c>
      <c r="AA459" s="144">
        <v>0</v>
      </c>
      <c r="AB459" s="144">
        <v>0</v>
      </c>
      <c r="AC459" s="144">
        <v>0</v>
      </c>
      <c r="AD459" s="144">
        <v>0</v>
      </c>
      <c r="AE459" s="144">
        <v>0</v>
      </c>
      <c r="AF459" s="144">
        <v>0</v>
      </c>
      <c r="AG459" s="144">
        <v>0</v>
      </c>
      <c r="AH459" s="144">
        <v>0</v>
      </c>
      <c r="AI459" s="144">
        <v>0</v>
      </c>
      <c r="AJ459" s="144">
        <v>0</v>
      </c>
      <c r="AK459" s="144">
        <v>0</v>
      </c>
      <c r="AL459" s="144">
        <v>0</v>
      </c>
      <c r="AM459" s="144">
        <v>0</v>
      </c>
      <c r="AN459" s="144">
        <v>0</v>
      </c>
      <c r="AO459" s="144">
        <v>0</v>
      </c>
      <c r="AP459" s="363">
        <v>0</v>
      </c>
      <c r="AQ459" s="144">
        <v>0</v>
      </c>
      <c r="AR459" s="144">
        <v>0</v>
      </c>
      <c r="AS459" s="144">
        <v>0</v>
      </c>
      <c r="AT459" s="144">
        <v>0</v>
      </c>
      <c r="AU459" s="144">
        <v>0</v>
      </c>
      <c r="AV459" s="144">
        <v>0</v>
      </c>
      <c r="AW459" s="144">
        <v>0</v>
      </c>
      <c r="AX459" s="144">
        <v>0</v>
      </c>
      <c r="AY459" s="144">
        <v>0</v>
      </c>
      <c r="AZ459" s="144">
        <v>0</v>
      </c>
      <c r="BA459" s="144">
        <v>0</v>
      </c>
      <c r="BB459" s="144">
        <v>0</v>
      </c>
      <c r="BC459" s="144">
        <v>0</v>
      </c>
      <c r="BD459" s="144">
        <v>0</v>
      </c>
      <c r="BE459" s="144">
        <v>0</v>
      </c>
      <c r="BF459" s="144">
        <v>0</v>
      </c>
      <c r="BG459" s="144">
        <v>0</v>
      </c>
      <c r="BH459" s="144">
        <v>0</v>
      </c>
      <c r="BI459" s="144">
        <v>0</v>
      </c>
      <c r="BJ459" s="144">
        <v>0</v>
      </c>
      <c r="BK459" s="144">
        <v>0</v>
      </c>
      <c r="BL459" s="144">
        <v>0</v>
      </c>
      <c r="BM459" s="144">
        <v>0</v>
      </c>
      <c r="BN459" s="144">
        <v>0</v>
      </c>
      <c r="BO459" s="144">
        <v>0</v>
      </c>
      <c r="BP459" s="144">
        <v>0</v>
      </c>
      <c r="BQ459" s="144">
        <v>0</v>
      </c>
      <c r="BR459" s="144">
        <v>0</v>
      </c>
      <c r="BS459" s="371">
        <v>0</v>
      </c>
      <c r="BT459" s="144">
        <v>0</v>
      </c>
      <c r="BU459" s="144">
        <v>0</v>
      </c>
      <c r="BV459" s="144">
        <v>0</v>
      </c>
      <c r="BW459" s="144">
        <v>1</v>
      </c>
      <c r="BX459" s="144">
        <v>1</v>
      </c>
      <c r="BY459" s="144">
        <v>1</v>
      </c>
      <c r="BZ459" s="144">
        <v>1</v>
      </c>
      <c r="CA459" s="379">
        <v>0</v>
      </c>
      <c r="CB459" s="144">
        <v>0</v>
      </c>
      <c r="CC459" s="329">
        <v>0</v>
      </c>
      <c r="CD459" s="329">
        <v>0</v>
      </c>
      <c r="CE459" s="329">
        <v>3</v>
      </c>
      <c r="CF459" s="329">
        <v>1</v>
      </c>
      <c r="CG459" s="144">
        <v>1</v>
      </c>
      <c r="CH459" s="144">
        <v>1</v>
      </c>
      <c r="CI459" s="329">
        <v>1</v>
      </c>
      <c r="CJ459" s="144">
        <v>1</v>
      </c>
      <c r="CK459" s="144">
        <v>2</v>
      </c>
      <c r="CL459" s="144">
        <v>2</v>
      </c>
      <c r="CM459" s="144">
        <v>1</v>
      </c>
      <c r="CN459" s="144">
        <v>1</v>
      </c>
      <c r="CO459" s="144">
        <v>1</v>
      </c>
      <c r="CP459" s="144">
        <v>0</v>
      </c>
      <c r="CQ459" s="144">
        <v>0</v>
      </c>
      <c r="CR459" s="144">
        <v>0</v>
      </c>
      <c r="CS459" s="144">
        <v>0</v>
      </c>
      <c r="CT459" s="144">
        <v>0</v>
      </c>
      <c r="CU459" s="144">
        <v>2</v>
      </c>
      <c r="CV459" s="144">
        <v>3</v>
      </c>
      <c r="CW459" s="144">
        <v>3</v>
      </c>
      <c r="CX459" s="144">
        <v>3</v>
      </c>
      <c r="CY459" s="144">
        <v>2</v>
      </c>
      <c r="CZ459" s="144">
        <v>0</v>
      </c>
      <c r="DA459" s="144">
        <v>0</v>
      </c>
      <c r="DB459" s="144">
        <v>0</v>
      </c>
      <c r="DC459" s="144">
        <v>0</v>
      </c>
      <c r="DD459" s="144">
        <v>1</v>
      </c>
      <c r="DE459" s="144">
        <v>1</v>
      </c>
      <c r="DF459" s="144">
        <v>1</v>
      </c>
      <c r="DG459" s="144">
        <v>1</v>
      </c>
      <c r="DH459" s="144">
        <v>1</v>
      </c>
      <c r="DI459" s="144">
        <v>1</v>
      </c>
      <c r="DJ459" s="144">
        <v>2</v>
      </c>
      <c r="DK459" s="144">
        <v>3</v>
      </c>
      <c r="DL459" s="144">
        <v>1</v>
      </c>
      <c r="DM459" s="144">
        <v>0</v>
      </c>
      <c r="DN459" s="144">
        <v>1</v>
      </c>
      <c r="DO459" s="144">
        <v>2</v>
      </c>
      <c r="DP459" s="144">
        <v>2</v>
      </c>
      <c r="DQ459" s="144">
        <v>4</v>
      </c>
      <c r="DR459" s="329">
        <v>3</v>
      </c>
      <c r="DS459" s="144">
        <v>3</v>
      </c>
      <c r="DT459" s="329">
        <v>6</v>
      </c>
      <c r="DU459" s="329">
        <v>5</v>
      </c>
      <c r="DV459" s="329">
        <v>5</v>
      </c>
      <c r="DW459" s="329">
        <v>4</v>
      </c>
      <c r="DX459" s="329">
        <v>2</v>
      </c>
      <c r="DY459" s="329">
        <v>2</v>
      </c>
      <c r="DZ459" s="329">
        <v>3</v>
      </c>
      <c r="EA459" s="329">
        <v>3</v>
      </c>
      <c r="EB459" s="329">
        <v>3</v>
      </c>
      <c r="EC459" s="329">
        <v>3</v>
      </c>
      <c r="ED459" s="329">
        <v>2</v>
      </c>
      <c r="EE459" s="329">
        <v>1</v>
      </c>
      <c r="EF459" s="329">
        <v>1</v>
      </c>
      <c r="EG459" s="329">
        <v>1</v>
      </c>
      <c r="EH459" s="329">
        <v>2</v>
      </c>
      <c r="EI459" s="329">
        <v>2</v>
      </c>
      <c r="EJ459" s="329">
        <v>2</v>
      </c>
      <c r="EK459" s="329">
        <v>3</v>
      </c>
      <c r="EL459" s="329">
        <v>2</v>
      </c>
      <c r="EM459" s="329">
        <v>2</v>
      </c>
      <c r="EN459" s="329">
        <v>2</v>
      </c>
      <c r="EO459" s="144">
        <v>2</v>
      </c>
      <c r="EP459" s="329">
        <v>1</v>
      </c>
      <c r="EQ459" s="329">
        <v>1</v>
      </c>
      <c r="ER459" s="329">
        <v>1</v>
      </c>
      <c r="ES459" s="329"/>
      <c r="ET459" s="329"/>
      <c r="EU459" s="329">
        <v>1</v>
      </c>
      <c r="EV459" s="329">
        <v>1</v>
      </c>
      <c r="EW459" s="329">
        <v>1</v>
      </c>
      <c r="EX459" s="329">
        <v>2</v>
      </c>
      <c r="EY459" s="329">
        <v>3</v>
      </c>
      <c r="EZ459" s="329">
        <v>4</v>
      </c>
      <c r="FA459" s="329">
        <v>4</v>
      </c>
      <c r="FB459" s="329">
        <v>5</v>
      </c>
      <c r="FC459" s="329">
        <v>6</v>
      </c>
      <c r="FD459" s="329">
        <v>6</v>
      </c>
      <c r="FE459" s="329">
        <v>5</v>
      </c>
      <c r="FF459" s="329">
        <v>5</v>
      </c>
      <c r="FG459" s="329">
        <v>5</v>
      </c>
      <c r="FH459" s="329">
        <v>4</v>
      </c>
      <c r="FI459" s="329">
        <v>3</v>
      </c>
      <c r="FJ459" s="329">
        <v>3</v>
      </c>
      <c r="FK459" s="144">
        <v>2</v>
      </c>
      <c r="FL459" s="329">
        <v>5</v>
      </c>
      <c r="FM459" s="329">
        <v>5</v>
      </c>
      <c r="FN459" s="144">
        <v>5</v>
      </c>
      <c r="FO459" s="144">
        <v>5</v>
      </c>
      <c r="FP459" s="144">
        <v>5</v>
      </c>
      <c r="FQ459" s="329">
        <v>6</v>
      </c>
      <c r="FR459" s="144">
        <v>6</v>
      </c>
      <c r="FS459" s="329">
        <v>4</v>
      </c>
      <c r="FT459" s="144">
        <v>2</v>
      </c>
      <c r="FU459" s="329">
        <v>1</v>
      </c>
      <c r="FV459" s="329">
        <v>0</v>
      </c>
      <c r="FW459" s="329">
        <v>0</v>
      </c>
      <c r="FX459" s="329">
        <v>0</v>
      </c>
      <c r="FY459" s="329">
        <v>0</v>
      </c>
      <c r="FZ459" s="329">
        <v>1</v>
      </c>
      <c r="GA459" s="329">
        <v>1</v>
      </c>
      <c r="GB459" s="329">
        <v>2</v>
      </c>
      <c r="GC459" s="329">
        <v>2</v>
      </c>
      <c r="GD459" s="329">
        <v>2</v>
      </c>
      <c r="GE459" s="329">
        <v>2</v>
      </c>
      <c r="GF459" s="329">
        <v>1</v>
      </c>
      <c r="GG459" s="329">
        <v>1</v>
      </c>
      <c r="GH459" s="329">
        <v>2</v>
      </c>
      <c r="GI459" s="329">
        <v>2</v>
      </c>
      <c r="GJ459" s="329">
        <v>2</v>
      </c>
      <c r="GK459" s="329">
        <v>1</v>
      </c>
      <c r="GL459" s="329">
        <v>2</v>
      </c>
      <c r="GM459" s="329">
        <v>3</v>
      </c>
      <c r="GN459" s="329">
        <v>4</v>
      </c>
      <c r="GO459" s="329">
        <v>1</v>
      </c>
      <c r="GP459" s="144">
        <v>1</v>
      </c>
      <c r="GQ459" s="329">
        <v>2</v>
      </c>
      <c r="GR459" s="329">
        <v>2</v>
      </c>
      <c r="GS459" s="329">
        <v>2</v>
      </c>
      <c r="GT459" s="329">
        <v>1</v>
      </c>
      <c r="GU459" s="329">
        <v>1</v>
      </c>
      <c r="GV459" s="144">
        <v>1</v>
      </c>
      <c r="GW459" s="144">
        <v>1</v>
      </c>
      <c r="GX459" s="144">
        <v>0</v>
      </c>
      <c r="GY459" s="144">
        <v>0</v>
      </c>
      <c r="GZ459" s="144">
        <v>0</v>
      </c>
      <c r="HA459" s="144">
        <v>1</v>
      </c>
      <c r="HB459" s="144">
        <v>3</v>
      </c>
      <c r="HC459" s="144">
        <v>2</v>
      </c>
      <c r="HD459" s="144">
        <v>2</v>
      </c>
      <c r="HE459" s="144">
        <v>1</v>
      </c>
      <c r="HF459" s="144">
        <v>0</v>
      </c>
      <c r="HG459" s="144">
        <v>0</v>
      </c>
      <c r="HH459" s="144">
        <v>1</v>
      </c>
      <c r="HI459" s="144">
        <v>2</v>
      </c>
      <c r="HJ459" s="144">
        <v>2</v>
      </c>
      <c r="HK459" s="144">
        <v>2</v>
      </c>
      <c r="HL459" s="144">
        <v>3</v>
      </c>
      <c r="HM459" s="144">
        <v>4</v>
      </c>
      <c r="HN459" s="144">
        <v>5</v>
      </c>
      <c r="HO459" s="144">
        <v>5</v>
      </c>
      <c r="HP459" s="144">
        <v>3</v>
      </c>
      <c r="HQ459" s="144">
        <v>4</v>
      </c>
      <c r="HR459" s="144">
        <v>3</v>
      </c>
      <c r="HS459" s="144">
        <v>2</v>
      </c>
      <c r="HT459" s="144">
        <v>2</v>
      </c>
      <c r="HU459" s="144">
        <v>3</v>
      </c>
      <c r="HV459" s="144">
        <v>2</v>
      </c>
      <c r="HW459" s="144">
        <v>2</v>
      </c>
      <c r="HX459" s="144">
        <v>4</v>
      </c>
      <c r="HY459" s="144">
        <v>5</v>
      </c>
      <c r="HZ459" s="144">
        <v>4</v>
      </c>
      <c r="IA459" s="144">
        <v>5</v>
      </c>
      <c r="IB459" s="144">
        <v>4</v>
      </c>
      <c r="IC459" s="144">
        <v>5</v>
      </c>
      <c r="ID459" s="144">
        <v>4</v>
      </c>
      <c r="IE459" s="144">
        <v>3</v>
      </c>
      <c r="IF459" s="144">
        <v>3</v>
      </c>
      <c r="IG459" s="144">
        <v>3</v>
      </c>
      <c r="IH459" s="144">
        <v>2</v>
      </c>
      <c r="II459" s="144">
        <v>2</v>
      </c>
      <c r="IJ459" s="144">
        <v>1</v>
      </c>
      <c r="IK459" s="144">
        <v>1</v>
      </c>
      <c r="IL459" s="144">
        <v>0</v>
      </c>
      <c r="IM459" s="144">
        <v>0</v>
      </c>
      <c r="IN459" s="341">
        <f t="shared" si="352"/>
        <v>0</v>
      </c>
      <c r="IO459" s="144">
        <v>0</v>
      </c>
      <c r="IP459" s="144">
        <v>0</v>
      </c>
      <c r="IQ459" s="144">
        <v>1</v>
      </c>
      <c r="IR459" s="144">
        <v>2</v>
      </c>
      <c r="IS459" s="144">
        <v>3</v>
      </c>
      <c r="IT459" s="144">
        <v>3</v>
      </c>
      <c r="IU459" s="144">
        <v>3</v>
      </c>
      <c r="IV459" s="144">
        <v>1</v>
      </c>
      <c r="IW459" s="144">
        <v>1</v>
      </c>
      <c r="IX459" s="144">
        <v>1</v>
      </c>
      <c r="IY459" s="144">
        <v>0</v>
      </c>
      <c r="IZ459" s="144">
        <v>0</v>
      </c>
      <c r="JA459" s="144">
        <v>0</v>
      </c>
      <c r="JB459" s="144">
        <v>0</v>
      </c>
      <c r="JC459" s="343">
        <f t="shared" si="353"/>
        <v>0</v>
      </c>
      <c r="JD459" s="144">
        <v>0</v>
      </c>
      <c r="JE459" s="144">
        <v>0</v>
      </c>
      <c r="JF459" s="362">
        <f t="shared" si="354"/>
        <v>0</v>
      </c>
      <c r="JG459" s="144">
        <v>0</v>
      </c>
      <c r="JH459" s="144">
        <v>0</v>
      </c>
      <c r="JI459" s="144">
        <v>0</v>
      </c>
      <c r="JJ459" s="144">
        <v>0</v>
      </c>
      <c r="JK459" s="144">
        <v>0</v>
      </c>
      <c r="JL459" s="144">
        <v>0</v>
      </c>
      <c r="JM459" s="144">
        <v>1</v>
      </c>
      <c r="JN459" s="341">
        <f t="shared" si="355"/>
        <v>1</v>
      </c>
      <c r="JO459" s="144">
        <v>1</v>
      </c>
      <c r="JP459" s="144">
        <v>0</v>
      </c>
      <c r="JQ459" s="144">
        <v>0</v>
      </c>
      <c r="JR459" s="144">
        <v>0</v>
      </c>
      <c r="JS459" s="144">
        <v>0</v>
      </c>
      <c r="JT459" s="144">
        <v>0</v>
      </c>
      <c r="JU459" s="144">
        <v>0</v>
      </c>
      <c r="JV459" s="341">
        <f t="shared" si="356"/>
        <v>0</v>
      </c>
      <c r="JW459" s="144">
        <v>0</v>
      </c>
      <c r="JX459" s="144">
        <v>0</v>
      </c>
      <c r="JY459" s="144">
        <v>0</v>
      </c>
      <c r="JZ459" s="144">
        <v>0</v>
      </c>
      <c r="KA459" s="144">
        <v>0</v>
      </c>
      <c r="KB459" s="144">
        <v>0</v>
      </c>
      <c r="KC459" s="144">
        <v>0</v>
      </c>
      <c r="KD459" s="144">
        <v>0</v>
      </c>
      <c r="KE459" s="144">
        <v>0</v>
      </c>
      <c r="KF459" s="144">
        <v>1</v>
      </c>
      <c r="KG459" s="144">
        <v>1</v>
      </c>
      <c r="KH459" s="144">
        <v>0</v>
      </c>
      <c r="KI459" s="144">
        <v>1</v>
      </c>
      <c r="KJ459" s="144">
        <v>1</v>
      </c>
      <c r="KK459" s="144">
        <v>1</v>
      </c>
      <c r="KL459" s="144">
        <v>0</v>
      </c>
      <c r="KM459" s="144">
        <v>1</v>
      </c>
      <c r="KN459" s="144">
        <v>1</v>
      </c>
      <c r="KO459" s="144">
        <v>1</v>
      </c>
      <c r="KP459" s="144">
        <v>1</v>
      </c>
      <c r="KQ459" s="144">
        <v>1</v>
      </c>
      <c r="KR459" s="144">
        <v>0</v>
      </c>
      <c r="KS459" s="144">
        <v>0</v>
      </c>
      <c r="KT459" s="144">
        <v>0</v>
      </c>
      <c r="KU459" s="144">
        <v>0</v>
      </c>
      <c r="KV459" s="144">
        <v>0</v>
      </c>
      <c r="KW459" s="144">
        <v>0</v>
      </c>
      <c r="KX459" s="144">
        <v>0</v>
      </c>
      <c r="KY459" s="144">
        <v>1</v>
      </c>
      <c r="KZ459" s="144">
        <v>2</v>
      </c>
      <c r="LA459" s="144">
        <v>3</v>
      </c>
      <c r="LB459" s="144">
        <v>1</v>
      </c>
      <c r="LC459" s="144">
        <v>3</v>
      </c>
      <c r="LD459" s="144">
        <v>3</v>
      </c>
      <c r="LE459" s="144">
        <v>3</v>
      </c>
      <c r="LF459" s="144">
        <v>2</v>
      </c>
      <c r="LG459" s="144">
        <v>2</v>
      </c>
      <c r="LH459" s="144">
        <v>0</v>
      </c>
      <c r="LI459" s="144">
        <v>0</v>
      </c>
      <c r="LJ459" s="144">
        <v>0</v>
      </c>
      <c r="LK459" s="144">
        <v>0</v>
      </c>
      <c r="LL459" s="144">
        <v>0</v>
      </c>
      <c r="LM459" s="144">
        <v>1</v>
      </c>
      <c r="LN459" s="144">
        <v>0</v>
      </c>
      <c r="LO459" s="144">
        <v>0</v>
      </c>
      <c r="LP459" s="144">
        <v>0</v>
      </c>
      <c r="LQ459" s="144">
        <v>0</v>
      </c>
      <c r="LR459" s="144">
        <v>1</v>
      </c>
      <c r="LS459" s="144">
        <v>1</v>
      </c>
      <c r="LT459" s="144">
        <v>0</v>
      </c>
      <c r="LU459" s="144">
        <v>0</v>
      </c>
      <c r="LV459" s="144">
        <v>0</v>
      </c>
      <c r="LW459" s="144">
        <v>0</v>
      </c>
      <c r="LX459" s="144">
        <v>0</v>
      </c>
      <c r="LY459" s="144">
        <v>1</v>
      </c>
      <c r="LZ459" s="144">
        <v>0</v>
      </c>
      <c r="MA459" s="144">
        <v>0</v>
      </c>
      <c r="MB459" s="144">
        <v>0</v>
      </c>
      <c r="MC459" s="144">
        <v>0</v>
      </c>
      <c r="MD459" s="144">
        <v>0</v>
      </c>
      <c r="ME459" s="144">
        <v>0</v>
      </c>
      <c r="MF459" s="144">
        <v>0</v>
      </c>
      <c r="MG459" s="144">
        <v>0</v>
      </c>
      <c r="MH459" s="144">
        <v>0</v>
      </c>
      <c r="MI459" s="144">
        <v>0</v>
      </c>
      <c r="MJ459" s="144">
        <v>2</v>
      </c>
      <c r="MK459" s="144">
        <v>2</v>
      </c>
      <c r="ML459" s="144">
        <v>2</v>
      </c>
      <c r="MM459" s="144">
        <v>2</v>
      </c>
      <c r="MN459" s="144">
        <v>1</v>
      </c>
      <c r="MO459" s="144">
        <v>0</v>
      </c>
      <c r="MP459" s="144">
        <v>0</v>
      </c>
      <c r="MQ459" s="144">
        <v>0</v>
      </c>
      <c r="MR459" s="144">
        <v>0</v>
      </c>
      <c r="MS459" s="144">
        <v>0</v>
      </c>
      <c r="MT459" s="144">
        <v>0</v>
      </c>
      <c r="MU459" s="144">
        <v>0</v>
      </c>
      <c r="MV459" s="144">
        <v>0</v>
      </c>
      <c r="MW459" s="144">
        <v>0</v>
      </c>
      <c r="MX459" s="144">
        <v>0</v>
      </c>
      <c r="MY459" s="144">
        <v>0</v>
      </c>
      <c r="MZ459" s="144">
        <v>0</v>
      </c>
      <c r="NA459" s="144">
        <v>0</v>
      </c>
      <c r="NB459" s="144">
        <v>0</v>
      </c>
      <c r="NC459" s="144">
        <v>0</v>
      </c>
      <c r="ND459" s="144">
        <v>0</v>
      </c>
      <c r="NE459" s="144">
        <v>1</v>
      </c>
      <c r="NF459" s="144">
        <v>1</v>
      </c>
      <c r="NG459" s="144">
        <v>1</v>
      </c>
      <c r="NH459" s="144">
        <v>1</v>
      </c>
      <c r="NI459" s="144">
        <v>1</v>
      </c>
      <c r="NJ459" s="144">
        <v>0</v>
      </c>
      <c r="NK459" s="144">
        <v>0</v>
      </c>
      <c r="NL459" s="144">
        <v>0</v>
      </c>
      <c r="NM459" s="144">
        <v>0</v>
      </c>
      <c r="NN459" s="144">
        <v>1</v>
      </c>
      <c r="NO459" s="144">
        <v>0</v>
      </c>
      <c r="NP459" s="144">
        <v>0</v>
      </c>
      <c r="NQ459" s="144">
        <v>1</v>
      </c>
      <c r="NR459" s="144">
        <v>2</v>
      </c>
      <c r="NS459" s="144">
        <v>2</v>
      </c>
      <c r="NT459" s="144">
        <v>3</v>
      </c>
      <c r="NU459" s="144">
        <v>1</v>
      </c>
      <c r="NV459" s="144">
        <v>1</v>
      </c>
      <c r="NW459" s="144">
        <v>0</v>
      </c>
      <c r="NX459" s="144">
        <v>0</v>
      </c>
      <c r="NY459" s="144">
        <v>1</v>
      </c>
      <c r="NZ459" s="144">
        <v>1</v>
      </c>
      <c r="OA459" s="144">
        <v>2</v>
      </c>
      <c r="OB459" s="144">
        <v>2</v>
      </c>
      <c r="OC459" s="144">
        <v>1</v>
      </c>
      <c r="OD459" s="144">
        <v>0</v>
      </c>
      <c r="OE459" s="144">
        <v>1</v>
      </c>
      <c r="OF459" s="144">
        <v>1</v>
      </c>
      <c r="OG459" s="144">
        <v>0</v>
      </c>
      <c r="OH459" s="144">
        <v>0</v>
      </c>
      <c r="OI459" s="144">
        <v>0</v>
      </c>
      <c r="OJ459" s="144">
        <v>0</v>
      </c>
      <c r="OK459" s="144">
        <v>0</v>
      </c>
      <c r="OL459" s="144">
        <v>0</v>
      </c>
      <c r="OM459" s="144">
        <v>0</v>
      </c>
      <c r="ON459" s="144">
        <v>0</v>
      </c>
      <c r="OO459" s="144">
        <v>0</v>
      </c>
      <c r="OP459" s="144">
        <v>0</v>
      </c>
      <c r="OQ459" s="144">
        <v>0</v>
      </c>
      <c r="OR459" s="144">
        <v>0</v>
      </c>
      <c r="OS459" s="471">
        <v>0</v>
      </c>
      <c r="OT459" s="471">
        <v>0</v>
      </c>
      <c r="OU459" s="144">
        <v>0</v>
      </c>
      <c r="OV459" s="144">
        <v>0</v>
      </c>
      <c r="OW459" s="144">
        <v>0</v>
      </c>
      <c r="OX459" s="473"/>
      <c r="OY459" s="473"/>
      <c r="OZ459" s="473"/>
    </row>
    <row r="460" spans="1:436" s="144" customFormat="1" x14ac:dyDescent="0.2">
      <c r="A460" s="55"/>
      <c r="B460" s="318">
        <v>22</v>
      </c>
      <c r="C460" s="319">
        <f t="shared" ca="1" si="351"/>
        <v>0</v>
      </c>
      <c r="D460" s="322"/>
      <c r="E460" s="322"/>
      <c r="F460" s="322"/>
      <c r="G460" s="144">
        <v>0</v>
      </c>
      <c r="H460" s="144">
        <v>0</v>
      </c>
      <c r="I460" s="343">
        <v>0</v>
      </c>
      <c r="J460" s="144">
        <v>0</v>
      </c>
      <c r="K460" s="144">
        <v>0</v>
      </c>
      <c r="L460" s="144">
        <v>0</v>
      </c>
      <c r="M460" s="144">
        <v>0</v>
      </c>
      <c r="N460" s="144">
        <v>0</v>
      </c>
      <c r="O460" s="144">
        <v>0</v>
      </c>
      <c r="P460" s="144">
        <v>0</v>
      </c>
      <c r="Q460" s="144">
        <v>0</v>
      </c>
      <c r="R460" s="144">
        <v>0</v>
      </c>
      <c r="S460" s="144">
        <v>0</v>
      </c>
      <c r="T460" s="144">
        <v>0</v>
      </c>
      <c r="U460" s="144">
        <v>0</v>
      </c>
      <c r="V460" s="144">
        <v>0</v>
      </c>
      <c r="W460" s="144">
        <v>0</v>
      </c>
      <c r="X460" s="144">
        <v>0</v>
      </c>
      <c r="Y460" s="144">
        <v>0</v>
      </c>
      <c r="Z460" s="144">
        <v>0</v>
      </c>
      <c r="AA460" s="144">
        <v>0</v>
      </c>
      <c r="AB460" s="144">
        <v>0</v>
      </c>
      <c r="AC460" s="144">
        <v>0</v>
      </c>
      <c r="AD460" s="144">
        <v>0</v>
      </c>
      <c r="AE460" s="144">
        <v>0</v>
      </c>
      <c r="AF460" s="144">
        <v>0</v>
      </c>
      <c r="AG460" s="144">
        <v>0</v>
      </c>
      <c r="AH460" s="144">
        <v>0</v>
      </c>
      <c r="AI460" s="144">
        <v>0</v>
      </c>
      <c r="AJ460" s="144">
        <v>0</v>
      </c>
      <c r="AK460" s="144">
        <v>0</v>
      </c>
      <c r="AL460" s="144">
        <v>0</v>
      </c>
      <c r="AM460" s="144">
        <v>0</v>
      </c>
      <c r="AN460" s="144">
        <v>0</v>
      </c>
      <c r="AO460" s="144">
        <v>0</v>
      </c>
      <c r="AP460" s="363">
        <v>0</v>
      </c>
      <c r="AQ460" s="144">
        <v>0</v>
      </c>
      <c r="AR460" s="144">
        <v>0</v>
      </c>
      <c r="AS460" s="144">
        <v>0</v>
      </c>
      <c r="AT460" s="144">
        <v>0</v>
      </c>
      <c r="AU460" s="144">
        <v>0</v>
      </c>
      <c r="AV460" s="144">
        <v>0</v>
      </c>
      <c r="AW460" s="144">
        <v>0</v>
      </c>
      <c r="AX460" s="144">
        <v>0</v>
      </c>
      <c r="AY460" s="144">
        <v>0</v>
      </c>
      <c r="AZ460" s="144">
        <v>0</v>
      </c>
      <c r="BA460" s="144">
        <v>0</v>
      </c>
      <c r="BB460" s="144">
        <v>0</v>
      </c>
      <c r="BC460" s="144">
        <v>0</v>
      </c>
      <c r="BD460" s="144">
        <v>0</v>
      </c>
      <c r="BE460" s="144">
        <v>0</v>
      </c>
      <c r="BF460" s="144">
        <v>0</v>
      </c>
      <c r="BG460" s="144">
        <v>0</v>
      </c>
      <c r="BH460" s="144">
        <v>0</v>
      </c>
      <c r="BI460" s="144">
        <v>0</v>
      </c>
      <c r="BJ460" s="144">
        <v>0</v>
      </c>
      <c r="BK460" s="144">
        <v>0</v>
      </c>
      <c r="BL460" s="144">
        <v>0</v>
      </c>
      <c r="BM460" s="144">
        <v>0</v>
      </c>
      <c r="BN460" s="144">
        <v>0</v>
      </c>
      <c r="BO460" s="144">
        <v>0</v>
      </c>
      <c r="BP460" s="144">
        <v>0</v>
      </c>
      <c r="BQ460" s="144">
        <v>0</v>
      </c>
      <c r="BR460" s="144">
        <v>0</v>
      </c>
      <c r="BS460" s="371">
        <v>0</v>
      </c>
      <c r="BT460" s="144">
        <v>2</v>
      </c>
      <c r="BU460" s="144">
        <v>1</v>
      </c>
      <c r="BV460" s="144">
        <v>2</v>
      </c>
      <c r="BW460" s="144">
        <v>1</v>
      </c>
      <c r="BX460" s="144">
        <v>1</v>
      </c>
      <c r="BY460" s="144">
        <v>2</v>
      </c>
      <c r="BZ460" s="144">
        <v>2</v>
      </c>
      <c r="CA460" s="329">
        <v>2</v>
      </c>
      <c r="CB460" s="144">
        <v>2</v>
      </c>
      <c r="CC460" s="329">
        <v>2</v>
      </c>
      <c r="CD460" s="329">
        <v>2</v>
      </c>
      <c r="CE460" s="329">
        <v>2</v>
      </c>
      <c r="CF460" s="329">
        <v>1</v>
      </c>
      <c r="CG460" s="144">
        <v>0</v>
      </c>
      <c r="CH460" s="144">
        <v>0</v>
      </c>
      <c r="CI460" s="329">
        <v>0</v>
      </c>
      <c r="CJ460" s="144">
        <v>0</v>
      </c>
      <c r="CK460" s="144">
        <v>0</v>
      </c>
      <c r="CL460" s="144">
        <v>0</v>
      </c>
      <c r="CM460" s="144">
        <v>0</v>
      </c>
      <c r="CN460" s="144">
        <v>0</v>
      </c>
      <c r="CO460" s="144">
        <v>1</v>
      </c>
      <c r="CP460" s="144">
        <v>0</v>
      </c>
      <c r="CQ460" s="144">
        <v>0</v>
      </c>
      <c r="CR460" s="144">
        <v>0</v>
      </c>
      <c r="CS460" s="144">
        <v>0</v>
      </c>
      <c r="CT460" s="144">
        <v>0</v>
      </c>
      <c r="CU460" s="144">
        <v>0</v>
      </c>
      <c r="CV460" s="144">
        <v>0</v>
      </c>
      <c r="CW460" s="144">
        <v>0</v>
      </c>
      <c r="CX460" s="144">
        <v>0</v>
      </c>
      <c r="CY460" s="144">
        <v>0</v>
      </c>
      <c r="CZ460" s="144">
        <v>0</v>
      </c>
      <c r="DA460" s="144">
        <v>0</v>
      </c>
      <c r="DB460" s="144">
        <v>0</v>
      </c>
      <c r="DC460" s="144">
        <v>0</v>
      </c>
      <c r="DD460" s="144">
        <v>0</v>
      </c>
      <c r="DE460" s="144">
        <v>0</v>
      </c>
      <c r="DF460" s="144">
        <v>0</v>
      </c>
      <c r="DG460" s="144">
        <v>0</v>
      </c>
      <c r="DH460" s="144">
        <v>0</v>
      </c>
      <c r="DI460" s="144">
        <v>0</v>
      </c>
      <c r="DJ460" s="144">
        <v>1</v>
      </c>
      <c r="DK460" s="144">
        <v>1</v>
      </c>
      <c r="DL460" s="144">
        <v>1</v>
      </c>
      <c r="DM460" s="144">
        <v>1</v>
      </c>
      <c r="DN460" s="144">
        <v>1</v>
      </c>
      <c r="DO460" s="144">
        <v>1</v>
      </c>
      <c r="DP460" s="144">
        <v>1</v>
      </c>
      <c r="DQ460" s="144">
        <v>0</v>
      </c>
      <c r="DR460" s="329">
        <v>1</v>
      </c>
      <c r="DS460" s="144">
        <v>1</v>
      </c>
      <c r="DT460" s="329">
        <v>1</v>
      </c>
      <c r="DU460" s="329"/>
      <c r="DV460" s="329"/>
      <c r="DW460" s="329"/>
      <c r="DX460" s="329"/>
      <c r="DY460" s="329"/>
      <c r="DZ460" s="329"/>
      <c r="EA460" s="329"/>
      <c r="EB460" s="329"/>
      <c r="EC460" s="329"/>
      <c r="ED460" s="329"/>
      <c r="EE460" s="329"/>
      <c r="EF460" s="329"/>
      <c r="EG460" s="329"/>
      <c r="EH460" s="329"/>
      <c r="EI460" s="329"/>
      <c r="EJ460" s="329"/>
      <c r="EK460" s="329"/>
      <c r="EL460" s="329"/>
      <c r="EM460" s="329"/>
      <c r="EN460" s="329"/>
      <c r="EP460" s="329"/>
      <c r="EQ460" s="329"/>
      <c r="ER460" s="329"/>
      <c r="ES460" s="329"/>
      <c r="ET460" s="329"/>
      <c r="EU460" s="329"/>
      <c r="EV460" s="329"/>
      <c r="EW460" s="329"/>
      <c r="EX460" s="329"/>
      <c r="EY460" s="329">
        <v>1</v>
      </c>
      <c r="EZ460" s="329">
        <v>1</v>
      </c>
      <c r="FA460" s="329">
        <v>1</v>
      </c>
      <c r="FB460" s="329">
        <v>1</v>
      </c>
      <c r="FC460" s="329">
        <v>1</v>
      </c>
      <c r="FD460" s="329">
        <v>1</v>
      </c>
      <c r="FE460" s="329">
        <v>1</v>
      </c>
      <c r="FF460" s="329">
        <v>1</v>
      </c>
      <c r="FG460" s="329">
        <v>2</v>
      </c>
      <c r="FH460" s="329"/>
      <c r="FI460" s="329"/>
      <c r="FJ460" s="329"/>
      <c r="FL460" s="329">
        <v>1</v>
      </c>
      <c r="FM460" s="329">
        <v>1</v>
      </c>
      <c r="FN460" s="144">
        <v>1</v>
      </c>
      <c r="FQ460" s="329">
        <v>0</v>
      </c>
      <c r="FR460" s="144">
        <v>0</v>
      </c>
      <c r="FS460" s="329">
        <v>1</v>
      </c>
      <c r="FT460" s="144">
        <v>1</v>
      </c>
      <c r="FU460" s="329">
        <v>1</v>
      </c>
      <c r="FV460" s="329">
        <v>1</v>
      </c>
      <c r="FW460" s="329">
        <v>2</v>
      </c>
      <c r="FX460" s="329">
        <v>0</v>
      </c>
      <c r="FY460" s="329">
        <v>0</v>
      </c>
      <c r="FZ460" s="329">
        <v>0</v>
      </c>
      <c r="GA460" s="329">
        <v>0</v>
      </c>
      <c r="GB460" s="329">
        <v>0</v>
      </c>
      <c r="GC460" s="329">
        <v>0</v>
      </c>
      <c r="GD460" s="329">
        <v>0</v>
      </c>
      <c r="GE460" s="329">
        <v>0</v>
      </c>
      <c r="GF460" s="329">
        <v>0</v>
      </c>
      <c r="GG460" s="329">
        <v>0</v>
      </c>
      <c r="GH460" s="329">
        <v>0</v>
      </c>
      <c r="GI460" s="329">
        <v>0</v>
      </c>
      <c r="GJ460" s="329">
        <v>0</v>
      </c>
      <c r="GK460" s="329">
        <v>0</v>
      </c>
      <c r="GL460" s="329">
        <v>0</v>
      </c>
      <c r="GM460" s="329">
        <v>0</v>
      </c>
      <c r="GN460" s="329">
        <v>0</v>
      </c>
      <c r="GO460" s="329">
        <v>0</v>
      </c>
      <c r="GP460" s="144">
        <v>0</v>
      </c>
      <c r="GQ460" s="329">
        <v>0</v>
      </c>
      <c r="GR460" s="329">
        <v>0</v>
      </c>
      <c r="GS460" s="329">
        <v>0</v>
      </c>
      <c r="GT460" s="329">
        <v>0</v>
      </c>
      <c r="GU460" s="329">
        <v>0</v>
      </c>
      <c r="GV460" s="144">
        <v>0</v>
      </c>
      <c r="GW460" s="144">
        <v>0</v>
      </c>
      <c r="GX460" s="144">
        <v>0</v>
      </c>
      <c r="GY460" s="144">
        <v>0</v>
      </c>
      <c r="GZ460" s="144">
        <v>0</v>
      </c>
      <c r="HA460" s="144">
        <v>0</v>
      </c>
      <c r="HB460" s="144">
        <v>0</v>
      </c>
      <c r="HC460" s="144">
        <v>0</v>
      </c>
      <c r="HD460" s="144">
        <v>0</v>
      </c>
      <c r="HE460" s="144">
        <v>0</v>
      </c>
      <c r="HF460" s="144">
        <v>0</v>
      </c>
      <c r="HG460" s="144">
        <v>0</v>
      </c>
      <c r="HH460" s="144">
        <v>0</v>
      </c>
      <c r="HI460" s="144">
        <v>0</v>
      </c>
      <c r="HJ460" s="144">
        <v>0</v>
      </c>
      <c r="HK460" s="144">
        <v>0</v>
      </c>
      <c r="HL460" s="144">
        <v>0</v>
      </c>
      <c r="HM460" s="144">
        <v>0</v>
      </c>
      <c r="HN460" s="144">
        <v>0</v>
      </c>
      <c r="HO460" s="144">
        <v>0</v>
      </c>
      <c r="HP460" s="144">
        <v>0</v>
      </c>
      <c r="HQ460" s="144">
        <v>0</v>
      </c>
      <c r="HR460" s="144">
        <v>0</v>
      </c>
      <c r="HS460" s="144">
        <v>0</v>
      </c>
      <c r="HT460" s="144">
        <v>0</v>
      </c>
      <c r="HU460" s="144">
        <v>0</v>
      </c>
      <c r="HV460" s="144">
        <v>0</v>
      </c>
      <c r="HW460" s="144">
        <v>0</v>
      </c>
      <c r="HX460" s="144">
        <v>0</v>
      </c>
      <c r="HY460" s="144">
        <v>0</v>
      </c>
      <c r="HZ460" s="144">
        <v>0</v>
      </c>
      <c r="IA460" s="144">
        <v>0</v>
      </c>
      <c r="IB460" s="144">
        <v>0</v>
      </c>
      <c r="IC460" s="144">
        <v>0</v>
      </c>
      <c r="ID460" s="144">
        <v>0</v>
      </c>
      <c r="IE460" s="144">
        <v>0</v>
      </c>
      <c r="IF460" s="144">
        <v>0</v>
      </c>
      <c r="IG460" s="144">
        <v>0</v>
      </c>
      <c r="IH460" s="144">
        <v>0</v>
      </c>
      <c r="II460" s="144">
        <v>0</v>
      </c>
      <c r="IJ460" s="144">
        <v>0</v>
      </c>
      <c r="IK460" s="144">
        <v>0</v>
      </c>
      <c r="IL460" s="144">
        <v>0</v>
      </c>
      <c r="IM460" s="144">
        <v>0</v>
      </c>
      <c r="IN460" s="341">
        <f t="shared" si="352"/>
        <v>0</v>
      </c>
      <c r="IO460" s="144">
        <v>0</v>
      </c>
      <c r="IP460" s="144">
        <v>0</v>
      </c>
      <c r="IQ460" s="144">
        <v>0</v>
      </c>
      <c r="IR460" s="144">
        <v>1</v>
      </c>
      <c r="IS460" s="144">
        <v>1</v>
      </c>
      <c r="IT460" s="144">
        <v>1</v>
      </c>
      <c r="IU460" s="144">
        <v>1</v>
      </c>
      <c r="IV460" s="144">
        <v>0</v>
      </c>
      <c r="IW460" s="144">
        <v>0</v>
      </c>
      <c r="IX460" s="144">
        <v>0</v>
      </c>
      <c r="IY460" s="144">
        <v>0</v>
      </c>
      <c r="IZ460" s="144">
        <v>0</v>
      </c>
      <c r="JA460" s="144">
        <v>0</v>
      </c>
      <c r="JB460" s="144">
        <v>0</v>
      </c>
      <c r="JC460" s="343">
        <f t="shared" si="353"/>
        <v>0</v>
      </c>
      <c r="JD460" s="144">
        <v>0</v>
      </c>
      <c r="JE460" s="144">
        <v>0</v>
      </c>
      <c r="JF460" s="362">
        <f t="shared" si="354"/>
        <v>0</v>
      </c>
      <c r="JG460" s="144">
        <v>0</v>
      </c>
      <c r="JH460" s="144">
        <v>0</v>
      </c>
      <c r="JI460" s="144">
        <v>0</v>
      </c>
      <c r="JJ460" s="144">
        <v>0</v>
      </c>
      <c r="JK460" s="144">
        <v>0</v>
      </c>
      <c r="JL460" s="144">
        <v>0</v>
      </c>
      <c r="JM460" s="144">
        <v>0</v>
      </c>
      <c r="JN460" s="341">
        <f t="shared" si="355"/>
        <v>0</v>
      </c>
      <c r="JO460" s="144">
        <v>0</v>
      </c>
      <c r="JP460" s="144">
        <v>0</v>
      </c>
      <c r="JQ460" s="144">
        <v>0</v>
      </c>
      <c r="JR460" s="144">
        <v>0</v>
      </c>
      <c r="JS460" s="144">
        <v>0</v>
      </c>
      <c r="JT460" s="144">
        <v>0</v>
      </c>
      <c r="JU460" s="144">
        <v>0</v>
      </c>
      <c r="JV460" s="341">
        <f t="shared" si="356"/>
        <v>0</v>
      </c>
      <c r="JW460" s="144">
        <v>0</v>
      </c>
      <c r="JX460" s="144">
        <v>0</v>
      </c>
      <c r="JY460" s="144">
        <v>0</v>
      </c>
      <c r="JZ460" s="144">
        <v>0</v>
      </c>
      <c r="KA460" s="144">
        <v>0</v>
      </c>
      <c r="KB460" s="144">
        <v>0</v>
      </c>
      <c r="KC460" s="144">
        <v>0</v>
      </c>
      <c r="KD460" s="144">
        <v>0</v>
      </c>
      <c r="KE460" s="144">
        <v>0</v>
      </c>
      <c r="KF460" s="144">
        <v>0</v>
      </c>
      <c r="KG460" s="144">
        <v>0</v>
      </c>
      <c r="KH460" s="144">
        <v>0</v>
      </c>
      <c r="KI460" s="144">
        <v>0</v>
      </c>
      <c r="KJ460" s="144">
        <v>1</v>
      </c>
      <c r="KK460" s="144">
        <v>1</v>
      </c>
      <c r="KL460" s="144">
        <v>1</v>
      </c>
      <c r="KM460" s="144">
        <v>1</v>
      </c>
      <c r="KN460" s="144">
        <v>1</v>
      </c>
      <c r="KO460" s="144">
        <v>1</v>
      </c>
      <c r="KP460" s="144">
        <v>1</v>
      </c>
      <c r="KQ460" s="144">
        <v>1</v>
      </c>
      <c r="KR460" s="144">
        <v>0</v>
      </c>
      <c r="KS460" s="144">
        <v>0</v>
      </c>
      <c r="KT460" s="144">
        <v>0</v>
      </c>
      <c r="KU460" s="144">
        <v>0</v>
      </c>
      <c r="KV460" s="144">
        <v>0</v>
      </c>
      <c r="KW460" s="144">
        <v>0</v>
      </c>
      <c r="KX460" s="144">
        <v>0</v>
      </c>
      <c r="KY460" s="144">
        <v>0</v>
      </c>
      <c r="KZ460" s="144">
        <v>0</v>
      </c>
      <c r="LA460" s="144">
        <v>0</v>
      </c>
      <c r="LB460" s="144">
        <v>0</v>
      </c>
      <c r="LC460" s="144">
        <v>0</v>
      </c>
      <c r="LD460" s="144">
        <v>0</v>
      </c>
      <c r="LE460" s="144">
        <v>0</v>
      </c>
      <c r="LF460" s="144">
        <v>0</v>
      </c>
      <c r="LG460" s="144">
        <v>0</v>
      </c>
      <c r="LH460" s="144">
        <v>0</v>
      </c>
      <c r="LI460" s="144">
        <v>0</v>
      </c>
      <c r="LJ460" s="144">
        <v>0</v>
      </c>
      <c r="LK460" s="144">
        <v>0</v>
      </c>
      <c r="LL460" s="144">
        <v>0</v>
      </c>
      <c r="LM460" s="144">
        <v>0</v>
      </c>
      <c r="LN460" s="144">
        <v>0</v>
      </c>
      <c r="LO460" s="144">
        <v>0</v>
      </c>
      <c r="LP460" s="144">
        <v>0</v>
      </c>
      <c r="LQ460" s="144">
        <v>0</v>
      </c>
      <c r="LR460" s="144">
        <v>0</v>
      </c>
      <c r="LS460" s="144">
        <v>1</v>
      </c>
      <c r="LT460" s="144">
        <v>1</v>
      </c>
      <c r="LU460" s="144">
        <v>1</v>
      </c>
      <c r="LV460" s="144">
        <v>1</v>
      </c>
      <c r="LW460" s="144">
        <v>0</v>
      </c>
      <c r="LX460" s="144">
        <v>0</v>
      </c>
      <c r="LY460" s="144">
        <v>0</v>
      </c>
      <c r="LZ460" s="144">
        <v>0</v>
      </c>
      <c r="MA460" s="144">
        <v>0</v>
      </c>
      <c r="MB460" s="144">
        <v>0</v>
      </c>
      <c r="MC460" s="144">
        <v>0</v>
      </c>
      <c r="MD460" s="144">
        <v>0</v>
      </c>
      <c r="ME460" s="144">
        <v>0</v>
      </c>
      <c r="MF460" s="144">
        <v>0</v>
      </c>
      <c r="MG460" s="144">
        <v>0</v>
      </c>
      <c r="MH460" s="144">
        <v>0</v>
      </c>
      <c r="MI460" s="144">
        <v>0</v>
      </c>
      <c r="MJ460" s="144">
        <v>0</v>
      </c>
      <c r="MK460" s="144">
        <v>0</v>
      </c>
      <c r="ML460" s="144">
        <v>0</v>
      </c>
      <c r="MM460" s="144">
        <v>0</v>
      </c>
      <c r="MN460" s="144">
        <v>0</v>
      </c>
      <c r="MO460" s="144">
        <v>0</v>
      </c>
      <c r="MP460" s="144">
        <v>0</v>
      </c>
      <c r="MQ460" s="144">
        <v>0</v>
      </c>
      <c r="MR460" s="144">
        <v>0</v>
      </c>
      <c r="MS460" s="144">
        <v>0</v>
      </c>
      <c r="MT460" s="144">
        <v>0</v>
      </c>
      <c r="MU460" s="144">
        <v>0</v>
      </c>
      <c r="MV460" s="144">
        <v>0</v>
      </c>
      <c r="MW460" s="144">
        <v>0</v>
      </c>
      <c r="MX460" s="144">
        <v>0</v>
      </c>
      <c r="MY460" s="144">
        <v>0</v>
      </c>
      <c r="MZ460" s="144">
        <v>0</v>
      </c>
      <c r="NA460" s="144">
        <v>0</v>
      </c>
      <c r="NB460" s="144">
        <v>0</v>
      </c>
      <c r="NC460" s="144">
        <v>0</v>
      </c>
      <c r="ND460" s="144">
        <v>0</v>
      </c>
      <c r="NE460" s="144">
        <v>0</v>
      </c>
      <c r="NF460" s="144">
        <v>0</v>
      </c>
      <c r="NG460" s="144">
        <v>0</v>
      </c>
      <c r="NH460" s="144">
        <v>0</v>
      </c>
      <c r="NI460" s="144">
        <v>0</v>
      </c>
      <c r="NJ460" s="144">
        <v>0</v>
      </c>
      <c r="NK460" s="144">
        <v>0</v>
      </c>
      <c r="NL460" s="144">
        <v>0</v>
      </c>
      <c r="NM460" s="144">
        <v>0</v>
      </c>
      <c r="NN460" s="144">
        <v>0</v>
      </c>
      <c r="NO460" s="144">
        <v>0</v>
      </c>
      <c r="NP460" s="144">
        <v>0</v>
      </c>
      <c r="NQ460" s="144">
        <v>0</v>
      </c>
      <c r="NR460" s="144">
        <v>0</v>
      </c>
      <c r="NS460" s="144">
        <v>0</v>
      </c>
      <c r="NT460" s="144">
        <v>0</v>
      </c>
      <c r="NU460" s="144">
        <v>0</v>
      </c>
      <c r="NV460" s="144">
        <v>0</v>
      </c>
      <c r="NW460" s="144">
        <v>0</v>
      </c>
      <c r="NX460" s="144">
        <v>0</v>
      </c>
      <c r="NY460" s="144">
        <v>0</v>
      </c>
      <c r="NZ460" s="144">
        <v>0</v>
      </c>
      <c r="OA460" s="144">
        <v>0</v>
      </c>
      <c r="OB460" s="144">
        <v>0</v>
      </c>
      <c r="OC460" s="144">
        <v>0</v>
      </c>
      <c r="OD460" s="144">
        <v>0</v>
      </c>
      <c r="OE460" s="144">
        <v>0</v>
      </c>
      <c r="OF460" s="144">
        <v>0</v>
      </c>
      <c r="OG460" s="144">
        <v>0</v>
      </c>
      <c r="OH460" s="144">
        <v>0</v>
      </c>
      <c r="OI460" s="144">
        <v>0</v>
      </c>
      <c r="OJ460" s="144">
        <v>0</v>
      </c>
      <c r="OK460" s="144">
        <v>0</v>
      </c>
      <c r="OL460" s="144">
        <v>0</v>
      </c>
      <c r="OM460" s="144">
        <v>0</v>
      </c>
      <c r="ON460" s="144">
        <v>0</v>
      </c>
      <c r="OO460" s="144">
        <v>0</v>
      </c>
      <c r="OP460" s="144">
        <v>0</v>
      </c>
      <c r="OQ460" s="144">
        <v>0</v>
      </c>
      <c r="OR460" s="144">
        <v>0</v>
      </c>
      <c r="OS460" s="471">
        <v>0</v>
      </c>
      <c r="OT460" s="144">
        <v>0</v>
      </c>
      <c r="OU460" s="144">
        <v>0</v>
      </c>
      <c r="OV460" s="144">
        <v>0</v>
      </c>
      <c r="OW460" s="144">
        <v>0</v>
      </c>
      <c r="OX460" s="473"/>
      <c r="OY460" s="473"/>
      <c r="OZ460" s="473"/>
    </row>
    <row r="461" spans="1:436" s="144" customFormat="1" x14ac:dyDescent="0.2">
      <c r="A461" s="318"/>
      <c r="B461" s="318">
        <v>23</v>
      </c>
      <c r="C461" s="319">
        <f t="shared" ca="1" si="351"/>
        <v>3</v>
      </c>
      <c r="D461" s="322"/>
      <c r="E461" s="322"/>
      <c r="F461" s="322"/>
      <c r="G461" s="144">
        <v>3</v>
      </c>
      <c r="H461" s="144">
        <v>3</v>
      </c>
      <c r="I461" s="343">
        <v>3</v>
      </c>
      <c r="J461" s="144">
        <v>3</v>
      </c>
      <c r="K461" s="144">
        <v>3</v>
      </c>
      <c r="L461" s="144">
        <v>2</v>
      </c>
      <c r="M461" s="144">
        <v>3</v>
      </c>
      <c r="N461" s="144">
        <v>3</v>
      </c>
      <c r="O461" s="144">
        <v>3</v>
      </c>
      <c r="P461" s="144">
        <v>2</v>
      </c>
      <c r="Q461" s="144">
        <v>2</v>
      </c>
      <c r="R461" s="144">
        <v>3</v>
      </c>
      <c r="S461" s="144">
        <v>2</v>
      </c>
      <c r="T461" s="144">
        <v>2</v>
      </c>
      <c r="U461" s="144">
        <v>2</v>
      </c>
      <c r="V461" s="144">
        <v>2</v>
      </c>
      <c r="W461" s="144">
        <v>1</v>
      </c>
      <c r="X461" s="144">
        <v>1</v>
      </c>
      <c r="Y461" s="144">
        <v>1</v>
      </c>
      <c r="Z461" s="144">
        <v>0</v>
      </c>
      <c r="AA461" s="144">
        <v>0</v>
      </c>
      <c r="AB461" s="144">
        <v>0</v>
      </c>
      <c r="AC461" s="144">
        <v>0</v>
      </c>
      <c r="AD461" s="144">
        <v>1</v>
      </c>
      <c r="AE461" s="144">
        <v>1</v>
      </c>
      <c r="AF461" s="144">
        <v>1</v>
      </c>
      <c r="AG461" s="144">
        <v>0</v>
      </c>
      <c r="AH461" s="144">
        <v>0</v>
      </c>
      <c r="AI461" s="144">
        <v>0</v>
      </c>
      <c r="AJ461" s="144">
        <v>0</v>
      </c>
      <c r="AK461" s="144">
        <v>2</v>
      </c>
      <c r="AL461" s="144">
        <v>2</v>
      </c>
      <c r="AM461" s="144">
        <v>2</v>
      </c>
      <c r="AN461" s="144">
        <v>2</v>
      </c>
      <c r="AO461" s="144">
        <v>2</v>
      </c>
      <c r="AP461" s="363">
        <v>1</v>
      </c>
      <c r="AQ461" s="144">
        <v>0</v>
      </c>
      <c r="AR461" s="144">
        <v>0</v>
      </c>
      <c r="AS461" s="144">
        <v>0</v>
      </c>
      <c r="AT461" s="144">
        <v>3</v>
      </c>
      <c r="AU461" s="144">
        <v>2</v>
      </c>
      <c r="AV461" s="144">
        <v>2</v>
      </c>
      <c r="AW461" s="144">
        <v>1</v>
      </c>
      <c r="AX461" s="144">
        <v>1</v>
      </c>
      <c r="AY461" s="144">
        <v>1</v>
      </c>
      <c r="AZ461" s="144">
        <v>1</v>
      </c>
      <c r="BA461" s="144">
        <v>1</v>
      </c>
      <c r="BB461" s="144">
        <v>1</v>
      </c>
      <c r="BC461" s="144">
        <v>1</v>
      </c>
      <c r="BD461" s="144">
        <v>1</v>
      </c>
      <c r="BE461" s="144">
        <v>1</v>
      </c>
      <c r="BF461" s="144">
        <v>1</v>
      </c>
      <c r="BG461" s="144">
        <v>1</v>
      </c>
      <c r="BH461" s="144">
        <v>1</v>
      </c>
      <c r="BI461" s="144">
        <v>1</v>
      </c>
      <c r="BJ461" s="144">
        <v>1</v>
      </c>
      <c r="BK461" s="144">
        <v>1</v>
      </c>
      <c r="BL461" s="144">
        <v>1</v>
      </c>
      <c r="BM461" s="144">
        <v>1</v>
      </c>
      <c r="BN461" s="144">
        <v>1</v>
      </c>
      <c r="BO461" s="144">
        <v>1</v>
      </c>
      <c r="BP461" s="144">
        <v>1</v>
      </c>
      <c r="BQ461" s="144">
        <v>1</v>
      </c>
      <c r="BR461" s="144">
        <v>1</v>
      </c>
      <c r="BS461" s="371">
        <v>0</v>
      </c>
      <c r="BT461" s="144">
        <v>6</v>
      </c>
      <c r="BU461" s="144">
        <v>7</v>
      </c>
      <c r="BV461" s="144">
        <v>8</v>
      </c>
      <c r="BW461" s="144">
        <v>9</v>
      </c>
      <c r="BX461" s="144">
        <v>9</v>
      </c>
      <c r="BY461" s="144">
        <v>9</v>
      </c>
      <c r="BZ461" s="144">
        <v>9</v>
      </c>
      <c r="CA461" s="329">
        <v>10</v>
      </c>
      <c r="CB461" s="144">
        <v>12</v>
      </c>
      <c r="CC461" s="329">
        <v>13</v>
      </c>
      <c r="CD461" s="329">
        <v>13</v>
      </c>
      <c r="CE461" s="329">
        <v>11</v>
      </c>
      <c r="CF461" s="329">
        <v>14</v>
      </c>
      <c r="CG461" s="144">
        <v>11</v>
      </c>
      <c r="CH461" s="144">
        <v>11</v>
      </c>
      <c r="CI461" s="329">
        <v>12</v>
      </c>
      <c r="CJ461" s="144">
        <v>12</v>
      </c>
      <c r="CK461" s="144">
        <v>13</v>
      </c>
      <c r="CL461" s="144">
        <v>13</v>
      </c>
      <c r="CM461" s="144">
        <v>9</v>
      </c>
      <c r="CN461" s="144">
        <v>16</v>
      </c>
      <c r="CO461" s="144">
        <v>17</v>
      </c>
      <c r="CP461" s="144">
        <v>14</v>
      </c>
      <c r="CQ461" s="144">
        <v>16</v>
      </c>
      <c r="CR461" s="144">
        <v>16</v>
      </c>
      <c r="CS461" s="144">
        <v>15</v>
      </c>
      <c r="CT461" s="144">
        <v>17</v>
      </c>
      <c r="CU461" s="144">
        <v>19</v>
      </c>
      <c r="CV461" s="144">
        <v>18</v>
      </c>
      <c r="CW461" s="144">
        <v>17</v>
      </c>
      <c r="CX461" s="144">
        <v>20</v>
      </c>
      <c r="CY461" s="144">
        <v>37</v>
      </c>
      <c r="CZ461" s="144">
        <v>20</v>
      </c>
      <c r="DA461" s="144">
        <v>15</v>
      </c>
      <c r="DB461" s="144">
        <v>18</v>
      </c>
      <c r="DC461" s="144">
        <v>16</v>
      </c>
      <c r="DD461" s="144">
        <v>18</v>
      </c>
      <c r="DE461" s="144">
        <v>18</v>
      </c>
      <c r="DF461" s="144">
        <v>18</v>
      </c>
      <c r="DG461" s="144">
        <v>18</v>
      </c>
      <c r="DH461" s="144">
        <v>18</v>
      </c>
      <c r="DI461" s="144">
        <v>18</v>
      </c>
      <c r="DJ461" s="144">
        <v>18</v>
      </c>
      <c r="DK461" s="144">
        <v>17</v>
      </c>
      <c r="DL461" s="144">
        <v>15</v>
      </c>
      <c r="DM461" s="144">
        <v>15</v>
      </c>
      <c r="DN461" s="144">
        <v>14</v>
      </c>
      <c r="DO461" s="144">
        <v>17</v>
      </c>
      <c r="DP461" s="144">
        <v>17</v>
      </c>
      <c r="DQ461" s="144">
        <v>19</v>
      </c>
      <c r="DR461" s="329">
        <v>19</v>
      </c>
      <c r="DS461" s="144">
        <v>21</v>
      </c>
      <c r="DT461" s="329">
        <v>19</v>
      </c>
      <c r="DU461" s="329">
        <v>19</v>
      </c>
      <c r="DV461" s="329">
        <v>18</v>
      </c>
      <c r="DW461" s="329">
        <v>19</v>
      </c>
      <c r="DX461" s="329">
        <v>17</v>
      </c>
      <c r="DY461" s="329">
        <v>14</v>
      </c>
      <c r="DZ461" s="329">
        <v>14</v>
      </c>
      <c r="EA461" s="329">
        <v>18</v>
      </c>
      <c r="EB461" s="329">
        <v>16</v>
      </c>
      <c r="EC461" s="329">
        <v>15</v>
      </c>
      <c r="ED461" s="329">
        <v>15</v>
      </c>
      <c r="EE461" s="329">
        <v>12</v>
      </c>
      <c r="EF461" s="329">
        <v>12</v>
      </c>
      <c r="EG461" s="329">
        <v>14</v>
      </c>
      <c r="EH461" s="329">
        <v>13</v>
      </c>
      <c r="EI461" s="329">
        <v>12</v>
      </c>
      <c r="EJ461" s="329">
        <v>11</v>
      </c>
      <c r="EK461" s="329">
        <v>11</v>
      </c>
      <c r="EL461" s="329">
        <v>9</v>
      </c>
      <c r="EM461" s="329">
        <v>9</v>
      </c>
      <c r="EN461" s="329">
        <v>8</v>
      </c>
      <c r="EO461" s="144">
        <v>8</v>
      </c>
      <c r="EP461" s="329">
        <v>10</v>
      </c>
      <c r="EQ461" s="329">
        <v>10</v>
      </c>
      <c r="ER461" s="329">
        <v>9</v>
      </c>
      <c r="ES461" s="329">
        <v>10</v>
      </c>
      <c r="ET461" s="329">
        <v>10</v>
      </c>
      <c r="EU461" s="329">
        <v>8</v>
      </c>
      <c r="EV461" s="329">
        <v>9</v>
      </c>
      <c r="EW461" s="329">
        <v>11</v>
      </c>
      <c r="EX461" s="329">
        <v>12</v>
      </c>
      <c r="EY461" s="329">
        <v>10</v>
      </c>
      <c r="EZ461" s="329">
        <v>11</v>
      </c>
      <c r="FA461" s="329">
        <v>12</v>
      </c>
      <c r="FB461" s="329">
        <v>10</v>
      </c>
      <c r="FC461" s="329">
        <v>10</v>
      </c>
      <c r="FD461" s="329">
        <v>9</v>
      </c>
      <c r="FE461" s="329">
        <v>9</v>
      </c>
      <c r="FF461" s="329">
        <v>10</v>
      </c>
      <c r="FG461" s="329">
        <v>12</v>
      </c>
      <c r="FH461" s="329">
        <v>11</v>
      </c>
      <c r="FI461" s="329">
        <v>10</v>
      </c>
      <c r="FJ461" s="329">
        <v>10</v>
      </c>
      <c r="FK461" s="144">
        <v>9</v>
      </c>
      <c r="FL461" s="329">
        <v>6</v>
      </c>
      <c r="FM461" s="329">
        <v>6</v>
      </c>
      <c r="FN461" s="144">
        <v>8</v>
      </c>
      <c r="FO461" s="144">
        <v>7</v>
      </c>
      <c r="FP461" s="144">
        <v>5</v>
      </c>
      <c r="FQ461" s="329">
        <v>4</v>
      </c>
      <c r="FR461" s="144">
        <v>5</v>
      </c>
      <c r="FS461" s="329">
        <v>5</v>
      </c>
      <c r="FT461" s="144">
        <v>4</v>
      </c>
      <c r="FU461" s="329">
        <v>5</v>
      </c>
      <c r="FV461" s="329">
        <v>6</v>
      </c>
      <c r="FW461" s="329">
        <v>8</v>
      </c>
      <c r="FX461" s="329">
        <v>9</v>
      </c>
      <c r="FY461" s="329">
        <v>10</v>
      </c>
      <c r="FZ461" s="329">
        <v>10</v>
      </c>
      <c r="GA461" s="329">
        <v>9</v>
      </c>
      <c r="GB461" s="329">
        <v>9</v>
      </c>
      <c r="GC461" s="329">
        <v>6</v>
      </c>
      <c r="GD461" s="329">
        <v>5</v>
      </c>
      <c r="GE461" s="329">
        <v>7</v>
      </c>
      <c r="GF461" s="329">
        <v>6</v>
      </c>
      <c r="GG461" s="329">
        <v>2</v>
      </c>
      <c r="GH461" s="329">
        <v>3</v>
      </c>
      <c r="GI461" s="329">
        <v>5</v>
      </c>
      <c r="GJ461" s="329">
        <v>5</v>
      </c>
      <c r="GK461" s="329">
        <v>5</v>
      </c>
      <c r="GL461" s="329">
        <v>5</v>
      </c>
      <c r="GM461" s="329">
        <v>7</v>
      </c>
      <c r="GN461" s="329">
        <v>7</v>
      </c>
      <c r="GO461" s="329">
        <v>13</v>
      </c>
      <c r="GP461" s="144">
        <v>13</v>
      </c>
      <c r="GQ461" s="329">
        <v>11</v>
      </c>
      <c r="GR461" s="329">
        <v>14</v>
      </c>
      <c r="GS461" s="329">
        <v>16</v>
      </c>
      <c r="GT461" s="329">
        <v>17</v>
      </c>
      <c r="GU461" s="329">
        <v>15</v>
      </c>
      <c r="GV461" s="144">
        <v>14</v>
      </c>
      <c r="GW461" s="144">
        <v>13</v>
      </c>
      <c r="GX461" s="144">
        <v>12</v>
      </c>
      <c r="GY461" s="144">
        <v>11</v>
      </c>
      <c r="GZ461" s="144">
        <v>14</v>
      </c>
      <c r="HA461" s="144">
        <v>15</v>
      </c>
      <c r="HB461" s="144">
        <v>16</v>
      </c>
      <c r="HC461" s="144">
        <v>16</v>
      </c>
      <c r="HD461" s="144">
        <v>16</v>
      </c>
      <c r="HE461" s="144">
        <v>16</v>
      </c>
      <c r="HF461" s="144">
        <v>18</v>
      </c>
      <c r="HG461" s="144">
        <v>17</v>
      </c>
      <c r="HH461" s="144">
        <v>16</v>
      </c>
      <c r="HI461" s="144">
        <v>14</v>
      </c>
      <c r="HJ461" s="144">
        <v>12</v>
      </c>
      <c r="HK461" s="144">
        <v>12</v>
      </c>
      <c r="HL461" s="144">
        <v>12</v>
      </c>
      <c r="HM461" s="144">
        <v>9</v>
      </c>
      <c r="HN461" s="144">
        <v>9</v>
      </c>
      <c r="HO461" s="144">
        <v>10</v>
      </c>
      <c r="HP461" s="144">
        <v>8</v>
      </c>
      <c r="HQ461" s="144">
        <v>9</v>
      </c>
      <c r="HR461" s="144">
        <v>8</v>
      </c>
      <c r="HS461" s="144">
        <v>9</v>
      </c>
      <c r="HT461" s="144">
        <v>9</v>
      </c>
      <c r="HU461" s="144">
        <v>11</v>
      </c>
      <c r="HV461" s="144">
        <v>11</v>
      </c>
      <c r="HW461" s="144">
        <v>12</v>
      </c>
      <c r="HX461" s="144">
        <v>13</v>
      </c>
      <c r="HY461" s="144">
        <v>14</v>
      </c>
      <c r="HZ461" s="144">
        <v>12</v>
      </c>
      <c r="IA461" s="144">
        <v>10</v>
      </c>
      <c r="IB461" s="144">
        <v>10</v>
      </c>
      <c r="IC461" s="144">
        <v>10</v>
      </c>
      <c r="ID461" s="144">
        <v>10</v>
      </c>
      <c r="IE461" s="144">
        <v>13</v>
      </c>
      <c r="IF461" s="144">
        <v>16</v>
      </c>
      <c r="IG461" s="144">
        <v>14</v>
      </c>
      <c r="IH461" s="144">
        <v>13</v>
      </c>
      <c r="II461" s="144">
        <v>12</v>
      </c>
      <c r="IJ461" s="144">
        <v>12</v>
      </c>
      <c r="IK461" s="144">
        <v>14</v>
      </c>
      <c r="IL461" s="144">
        <v>10</v>
      </c>
      <c r="IM461" s="144">
        <v>12</v>
      </c>
      <c r="IN461" s="341">
        <f t="shared" si="352"/>
        <v>10</v>
      </c>
      <c r="IO461" s="144">
        <v>8</v>
      </c>
      <c r="IP461" s="144">
        <v>8</v>
      </c>
      <c r="IQ461" s="144">
        <v>10</v>
      </c>
      <c r="IR461" s="144">
        <v>13</v>
      </c>
      <c r="IS461" s="144">
        <v>11</v>
      </c>
      <c r="IT461" s="144">
        <v>12</v>
      </c>
      <c r="IU461" s="144">
        <v>10</v>
      </c>
      <c r="IV461" s="144">
        <v>13</v>
      </c>
      <c r="IW461" s="144">
        <v>13</v>
      </c>
      <c r="IX461" s="144">
        <v>11</v>
      </c>
      <c r="IY461" s="144">
        <v>10</v>
      </c>
      <c r="IZ461" s="144">
        <v>13</v>
      </c>
      <c r="JA461" s="144">
        <v>13</v>
      </c>
      <c r="JB461" s="144">
        <v>12</v>
      </c>
      <c r="JC461" s="343">
        <f t="shared" si="353"/>
        <v>12.5</v>
      </c>
      <c r="JD461" s="144">
        <v>13</v>
      </c>
      <c r="JE461" s="144">
        <v>8</v>
      </c>
      <c r="JF461" s="362">
        <f t="shared" si="354"/>
        <v>8.5</v>
      </c>
      <c r="JG461" s="144">
        <v>9</v>
      </c>
      <c r="JH461" s="144">
        <v>8</v>
      </c>
      <c r="JI461" s="144">
        <v>9</v>
      </c>
      <c r="JJ461" s="144">
        <v>8</v>
      </c>
      <c r="JK461" s="144">
        <v>8</v>
      </c>
      <c r="JL461" s="144">
        <v>8</v>
      </c>
      <c r="JM461" s="144">
        <v>9</v>
      </c>
      <c r="JN461" s="341">
        <f t="shared" si="355"/>
        <v>8</v>
      </c>
      <c r="JO461" s="144">
        <v>7</v>
      </c>
      <c r="JP461" s="144">
        <v>6</v>
      </c>
      <c r="JQ461" s="144">
        <v>6</v>
      </c>
      <c r="JR461" s="144">
        <v>13</v>
      </c>
      <c r="JS461" s="144">
        <v>6</v>
      </c>
      <c r="JT461" s="144">
        <v>7</v>
      </c>
      <c r="JU461" s="144">
        <v>5</v>
      </c>
      <c r="JV461" s="341">
        <f t="shared" si="356"/>
        <v>6</v>
      </c>
      <c r="JW461" s="144">
        <v>7</v>
      </c>
      <c r="JX461" s="144">
        <v>8</v>
      </c>
      <c r="JY461" s="144">
        <v>7</v>
      </c>
      <c r="JZ461" s="144">
        <v>8</v>
      </c>
      <c r="KA461" s="144">
        <v>8</v>
      </c>
      <c r="KB461" s="144">
        <v>9</v>
      </c>
      <c r="KC461" s="144">
        <v>10</v>
      </c>
      <c r="KD461" s="144">
        <v>20</v>
      </c>
      <c r="KE461" s="144">
        <v>10</v>
      </c>
      <c r="KF461" s="144">
        <v>10</v>
      </c>
      <c r="KG461" s="144">
        <v>10</v>
      </c>
      <c r="KH461" s="144">
        <v>8</v>
      </c>
      <c r="KI461" s="144">
        <v>9</v>
      </c>
      <c r="KJ461" s="144">
        <v>11</v>
      </c>
      <c r="KK461" s="144">
        <v>11</v>
      </c>
      <c r="KL461" s="144">
        <v>12</v>
      </c>
      <c r="KM461" s="144">
        <v>9</v>
      </c>
      <c r="KN461" s="144">
        <v>9</v>
      </c>
      <c r="KO461" s="144">
        <v>9</v>
      </c>
      <c r="KP461" s="144">
        <v>9</v>
      </c>
      <c r="KQ461" s="144">
        <v>9</v>
      </c>
      <c r="KR461" s="144">
        <v>11</v>
      </c>
      <c r="KS461" s="144">
        <v>11</v>
      </c>
      <c r="KT461" s="144">
        <v>11</v>
      </c>
      <c r="KU461" s="144">
        <v>11</v>
      </c>
      <c r="KV461" s="144">
        <v>11</v>
      </c>
      <c r="KW461" s="144">
        <v>11</v>
      </c>
      <c r="KX461" s="144">
        <v>10</v>
      </c>
      <c r="KY461" s="144">
        <v>10</v>
      </c>
      <c r="KZ461" s="144">
        <v>6</v>
      </c>
      <c r="LA461" s="144">
        <v>6</v>
      </c>
      <c r="LB461" s="144">
        <v>6</v>
      </c>
      <c r="LC461" s="144">
        <v>7</v>
      </c>
      <c r="LD461" s="144">
        <v>7</v>
      </c>
      <c r="LE461" s="144">
        <v>10</v>
      </c>
      <c r="LF461" s="144">
        <v>9</v>
      </c>
      <c r="LG461" s="144">
        <v>9</v>
      </c>
      <c r="LH461" s="144">
        <v>8</v>
      </c>
      <c r="LI461" s="144">
        <v>7</v>
      </c>
      <c r="LJ461" s="144">
        <v>4</v>
      </c>
      <c r="LK461" s="144">
        <v>6</v>
      </c>
      <c r="LL461" s="144">
        <v>5</v>
      </c>
      <c r="LM461" s="144">
        <v>3</v>
      </c>
      <c r="LN461" s="144">
        <v>4</v>
      </c>
      <c r="LO461" s="144">
        <v>4</v>
      </c>
      <c r="LP461" s="144">
        <v>4</v>
      </c>
      <c r="LQ461" s="144">
        <v>3</v>
      </c>
      <c r="LR461" s="144">
        <v>4</v>
      </c>
      <c r="LS461" s="144">
        <v>4</v>
      </c>
      <c r="LT461" s="144">
        <v>3</v>
      </c>
      <c r="LU461" s="144">
        <v>3</v>
      </c>
      <c r="LV461" s="144">
        <v>3</v>
      </c>
      <c r="LW461" s="144">
        <v>3</v>
      </c>
      <c r="LX461" s="144">
        <v>4</v>
      </c>
      <c r="LY461" s="144">
        <v>3</v>
      </c>
      <c r="LZ461" s="144">
        <v>3</v>
      </c>
      <c r="MA461" s="144">
        <v>4</v>
      </c>
      <c r="MB461" s="144">
        <v>4</v>
      </c>
      <c r="MC461" s="144">
        <v>3</v>
      </c>
      <c r="MD461" s="144">
        <v>4</v>
      </c>
      <c r="ME461" s="144">
        <v>5</v>
      </c>
      <c r="MF461" s="144">
        <v>3</v>
      </c>
      <c r="MG461" s="144">
        <v>2</v>
      </c>
      <c r="MH461" s="144">
        <v>2</v>
      </c>
      <c r="MI461" s="144">
        <v>2</v>
      </c>
      <c r="MJ461" s="144">
        <v>2</v>
      </c>
      <c r="MK461" s="144">
        <v>3</v>
      </c>
      <c r="ML461" s="144">
        <v>2</v>
      </c>
      <c r="MM461" s="144">
        <v>1</v>
      </c>
      <c r="MN461" s="144">
        <v>2</v>
      </c>
      <c r="MO461" s="144">
        <v>2</v>
      </c>
      <c r="MP461" s="144">
        <v>2</v>
      </c>
      <c r="MQ461" s="144">
        <v>2</v>
      </c>
      <c r="MR461" s="144">
        <v>2</v>
      </c>
      <c r="MS461" s="144">
        <v>4</v>
      </c>
      <c r="MT461" s="144">
        <v>3</v>
      </c>
      <c r="MU461" s="144">
        <v>3</v>
      </c>
      <c r="MV461" s="144">
        <v>3</v>
      </c>
      <c r="MW461" s="144">
        <v>3</v>
      </c>
      <c r="MX461" s="144">
        <v>2</v>
      </c>
      <c r="MY461" s="144">
        <v>3</v>
      </c>
      <c r="MZ461" s="144">
        <v>2</v>
      </c>
      <c r="NA461" s="144">
        <v>2</v>
      </c>
      <c r="NB461" s="144">
        <v>3</v>
      </c>
      <c r="NC461" s="144">
        <v>3</v>
      </c>
      <c r="ND461" s="144">
        <v>5</v>
      </c>
      <c r="NE461" s="144">
        <v>5</v>
      </c>
      <c r="NF461" s="144">
        <v>7</v>
      </c>
      <c r="NG461" s="144">
        <v>7</v>
      </c>
      <c r="NH461" s="144">
        <v>7</v>
      </c>
      <c r="NI461" s="144">
        <v>7</v>
      </c>
      <c r="NJ461" s="144">
        <v>6</v>
      </c>
      <c r="NK461" s="144">
        <v>6</v>
      </c>
      <c r="NL461" s="144">
        <v>7</v>
      </c>
      <c r="NM461" s="144">
        <v>7</v>
      </c>
      <c r="NN461" s="144">
        <v>7</v>
      </c>
      <c r="NO461" s="144">
        <v>8</v>
      </c>
      <c r="NP461" s="144">
        <v>8</v>
      </c>
      <c r="NQ461" s="144">
        <v>8</v>
      </c>
      <c r="NR461" s="144">
        <v>8</v>
      </c>
      <c r="NS461" s="144">
        <v>9</v>
      </c>
      <c r="NT461" s="144">
        <v>9</v>
      </c>
      <c r="NU461" s="144">
        <v>10</v>
      </c>
      <c r="NV461" s="144">
        <v>8</v>
      </c>
      <c r="NW461" s="144">
        <v>8</v>
      </c>
      <c r="NX461" s="144">
        <v>9</v>
      </c>
      <c r="NY461" s="144">
        <v>9</v>
      </c>
      <c r="NZ461" s="144">
        <v>7</v>
      </c>
      <c r="OA461" s="144">
        <v>7</v>
      </c>
      <c r="OB461" s="144">
        <v>6</v>
      </c>
      <c r="OC461" s="144">
        <v>7</v>
      </c>
      <c r="OD461" s="144">
        <v>7</v>
      </c>
      <c r="OE461" s="144">
        <v>6</v>
      </c>
      <c r="OF461" s="144">
        <v>6</v>
      </c>
      <c r="OG461" s="144">
        <v>6</v>
      </c>
      <c r="OH461" s="144">
        <v>5</v>
      </c>
      <c r="OI461" s="144">
        <v>5</v>
      </c>
      <c r="OJ461" s="144">
        <v>6</v>
      </c>
      <c r="OK461" s="144">
        <v>7</v>
      </c>
      <c r="OL461" s="144">
        <v>9</v>
      </c>
      <c r="OM461" s="144">
        <v>10</v>
      </c>
      <c r="ON461" s="144">
        <v>8</v>
      </c>
      <c r="OO461" s="144">
        <v>7</v>
      </c>
      <c r="OP461" s="144">
        <v>5</v>
      </c>
      <c r="OQ461" s="144">
        <v>5</v>
      </c>
      <c r="OR461" s="144">
        <v>4</v>
      </c>
      <c r="OS461" s="144">
        <v>4</v>
      </c>
      <c r="OT461" s="144">
        <v>3</v>
      </c>
      <c r="OU461" s="144">
        <v>2</v>
      </c>
      <c r="OV461" s="144">
        <v>2</v>
      </c>
      <c r="OW461" s="144">
        <v>2</v>
      </c>
      <c r="OX461" s="473">
        <v>2</v>
      </c>
      <c r="OY461" s="473">
        <v>2</v>
      </c>
      <c r="OZ461" s="473">
        <v>2</v>
      </c>
      <c r="PA461" s="144">
        <v>2</v>
      </c>
      <c r="PB461" s="144">
        <v>2</v>
      </c>
      <c r="PC461" s="144">
        <v>3</v>
      </c>
      <c r="PD461" s="144">
        <v>3</v>
      </c>
    </row>
    <row r="462" spans="1:436" s="144" customFormat="1" x14ac:dyDescent="0.2">
      <c r="A462" s="55"/>
      <c r="B462" s="318">
        <v>24</v>
      </c>
      <c r="C462" s="319">
        <f t="shared" ca="1" si="351"/>
        <v>0</v>
      </c>
      <c r="D462" s="322"/>
      <c r="E462" s="322"/>
      <c r="F462" s="322"/>
      <c r="G462" s="144">
        <v>0</v>
      </c>
      <c r="H462" s="144">
        <v>0</v>
      </c>
      <c r="I462" s="343">
        <v>0</v>
      </c>
      <c r="J462" s="144">
        <v>0</v>
      </c>
      <c r="K462" s="144">
        <v>0</v>
      </c>
      <c r="L462" s="144">
        <v>0</v>
      </c>
      <c r="M462" s="144">
        <v>0</v>
      </c>
      <c r="N462" s="144">
        <v>0</v>
      </c>
      <c r="O462" s="144">
        <v>0</v>
      </c>
      <c r="P462" s="144">
        <v>0</v>
      </c>
      <c r="Q462" s="144">
        <v>0</v>
      </c>
      <c r="R462" s="144">
        <v>0</v>
      </c>
      <c r="S462" s="144">
        <v>0</v>
      </c>
      <c r="T462" s="144">
        <v>0</v>
      </c>
      <c r="U462" s="144">
        <v>0</v>
      </c>
      <c r="V462" s="144">
        <v>0</v>
      </c>
      <c r="W462" s="144">
        <v>0</v>
      </c>
      <c r="X462" s="144">
        <v>0</v>
      </c>
      <c r="Y462" s="144">
        <v>0</v>
      </c>
      <c r="Z462" s="144">
        <v>0</v>
      </c>
      <c r="AA462" s="144">
        <v>0</v>
      </c>
      <c r="AB462" s="144">
        <v>0</v>
      </c>
      <c r="AC462" s="144">
        <v>0</v>
      </c>
      <c r="AD462" s="144">
        <v>0</v>
      </c>
      <c r="AE462" s="144">
        <v>0</v>
      </c>
      <c r="AF462" s="144">
        <v>0</v>
      </c>
      <c r="AG462" s="144">
        <v>0</v>
      </c>
      <c r="AH462" s="144">
        <v>0</v>
      </c>
      <c r="AI462" s="144">
        <v>0</v>
      </c>
      <c r="AJ462" s="144">
        <v>0</v>
      </c>
      <c r="AK462" s="144">
        <v>1</v>
      </c>
      <c r="AL462" s="144">
        <v>1</v>
      </c>
      <c r="AM462" s="144">
        <v>1</v>
      </c>
      <c r="AN462" s="144">
        <v>1</v>
      </c>
      <c r="AO462" s="144">
        <v>0</v>
      </c>
      <c r="AP462" s="363">
        <v>0</v>
      </c>
      <c r="AQ462" s="144">
        <v>0</v>
      </c>
      <c r="AR462" s="144">
        <v>0</v>
      </c>
      <c r="AS462" s="144">
        <v>0</v>
      </c>
      <c r="AT462" s="144">
        <v>0</v>
      </c>
      <c r="AU462" s="144">
        <v>0</v>
      </c>
      <c r="AV462" s="144">
        <v>0</v>
      </c>
      <c r="AW462" s="144">
        <v>0</v>
      </c>
      <c r="AX462" s="144">
        <v>0</v>
      </c>
      <c r="AY462" s="144">
        <v>0</v>
      </c>
      <c r="AZ462" s="144">
        <v>0</v>
      </c>
      <c r="BA462" s="144">
        <v>0</v>
      </c>
      <c r="BB462" s="144">
        <v>0</v>
      </c>
      <c r="BC462" s="144">
        <v>0</v>
      </c>
      <c r="BD462" s="144">
        <v>0</v>
      </c>
      <c r="BE462" s="144">
        <v>0</v>
      </c>
      <c r="BF462" s="144">
        <v>0</v>
      </c>
      <c r="BG462" s="144">
        <v>0</v>
      </c>
      <c r="BH462" s="144">
        <v>0</v>
      </c>
      <c r="BI462" s="144">
        <v>0</v>
      </c>
      <c r="BJ462" s="144">
        <v>0</v>
      </c>
      <c r="BK462" s="144">
        <v>0</v>
      </c>
      <c r="BL462" s="144">
        <v>0</v>
      </c>
      <c r="BM462" s="144">
        <v>0</v>
      </c>
      <c r="BN462" s="144">
        <v>0</v>
      </c>
      <c r="BO462" s="144">
        <v>0</v>
      </c>
      <c r="BP462" s="144">
        <v>0</v>
      </c>
      <c r="BQ462" s="144">
        <v>0</v>
      </c>
      <c r="BR462" s="144">
        <v>0</v>
      </c>
      <c r="BS462" s="371">
        <v>0</v>
      </c>
      <c r="BT462" s="144">
        <v>0</v>
      </c>
      <c r="BU462" s="144">
        <v>0</v>
      </c>
      <c r="BV462" s="144">
        <v>1</v>
      </c>
      <c r="BW462" s="144">
        <v>2</v>
      </c>
      <c r="BX462" s="144">
        <v>3</v>
      </c>
      <c r="BY462" s="144">
        <v>3</v>
      </c>
      <c r="BZ462" s="144">
        <v>2</v>
      </c>
      <c r="CA462" s="329">
        <v>3</v>
      </c>
      <c r="CB462" s="379">
        <v>0</v>
      </c>
      <c r="CC462" s="329">
        <v>0</v>
      </c>
      <c r="CD462" s="329">
        <v>0</v>
      </c>
      <c r="CE462" s="329">
        <v>0</v>
      </c>
      <c r="CF462" s="329">
        <v>1</v>
      </c>
      <c r="CG462" s="144">
        <v>1</v>
      </c>
      <c r="CH462" s="144">
        <v>0</v>
      </c>
      <c r="CI462" s="329">
        <v>1</v>
      </c>
      <c r="CJ462" s="144">
        <v>1</v>
      </c>
      <c r="CK462" s="144">
        <v>1</v>
      </c>
      <c r="CL462" s="144">
        <v>0</v>
      </c>
      <c r="CM462" s="144">
        <v>0</v>
      </c>
      <c r="CN462" s="144">
        <v>0</v>
      </c>
      <c r="CO462" s="144">
        <v>0</v>
      </c>
      <c r="CP462" s="144">
        <v>1</v>
      </c>
      <c r="CQ462" s="144">
        <v>1</v>
      </c>
      <c r="CR462" s="144">
        <v>0</v>
      </c>
      <c r="CS462" s="144">
        <v>0</v>
      </c>
      <c r="CT462" s="144">
        <v>0</v>
      </c>
      <c r="CU462" s="144">
        <v>0</v>
      </c>
      <c r="CV462" s="144">
        <v>0</v>
      </c>
      <c r="CW462" s="144">
        <v>0</v>
      </c>
      <c r="CX462" s="144">
        <v>1</v>
      </c>
      <c r="CY462" s="144">
        <v>1</v>
      </c>
      <c r="CZ462" s="144">
        <v>1</v>
      </c>
      <c r="DA462" s="144">
        <v>0</v>
      </c>
      <c r="DB462" s="144">
        <v>0</v>
      </c>
      <c r="DC462" s="144">
        <v>0</v>
      </c>
      <c r="DD462" s="144">
        <v>0</v>
      </c>
      <c r="DE462" s="144">
        <v>0</v>
      </c>
      <c r="DF462" s="144">
        <v>0</v>
      </c>
      <c r="DG462" s="144">
        <v>0</v>
      </c>
      <c r="DH462" s="144">
        <v>0</v>
      </c>
      <c r="DI462" s="144">
        <v>0</v>
      </c>
      <c r="DJ462" s="144">
        <v>0</v>
      </c>
      <c r="DK462" s="144">
        <v>0</v>
      </c>
      <c r="DL462" s="144">
        <v>0</v>
      </c>
      <c r="DM462" s="144">
        <v>0</v>
      </c>
      <c r="DN462" s="144">
        <v>0</v>
      </c>
      <c r="DO462" s="144">
        <v>0</v>
      </c>
      <c r="DP462" s="144">
        <v>0</v>
      </c>
      <c r="DQ462" s="144">
        <v>1</v>
      </c>
      <c r="DR462" s="329">
        <v>1</v>
      </c>
      <c r="DS462" s="144">
        <v>1</v>
      </c>
      <c r="DT462" s="329">
        <v>1</v>
      </c>
      <c r="DU462" s="329"/>
      <c r="DV462" s="329"/>
      <c r="DW462" s="329"/>
      <c r="DX462" s="329"/>
      <c r="DY462" s="329"/>
      <c r="DZ462" s="329"/>
      <c r="EA462" s="329">
        <v>1</v>
      </c>
      <c r="EB462" s="329">
        <v>1</v>
      </c>
      <c r="EC462" s="329"/>
      <c r="ED462" s="329"/>
      <c r="EE462" s="329"/>
      <c r="EF462" s="329"/>
      <c r="EG462" s="329"/>
      <c r="EH462" s="329"/>
      <c r="EI462" s="329"/>
      <c r="EJ462" s="329"/>
      <c r="EK462" s="329"/>
      <c r="EL462" s="329"/>
      <c r="EM462" s="329"/>
      <c r="EN462" s="329"/>
      <c r="EP462" s="329"/>
      <c r="EQ462" s="329"/>
      <c r="ER462" s="329"/>
      <c r="ES462" s="329"/>
      <c r="ET462" s="329"/>
      <c r="EU462" s="329">
        <v>1</v>
      </c>
      <c r="EV462" s="329"/>
      <c r="EW462" s="329"/>
      <c r="EX462" s="329"/>
      <c r="EY462" s="329"/>
      <c r="EZ462" s="329"/>
      <c r="FA462" s="329"/>
      <c r="FB462" s="329"/>
      <c r="FC462" s="329"/>
      <c r="FD462" s="329"/>
      <c r="FE462" s="329">
        <v>1</v>
      </c>
      <c r="FF462" s="329">
        <v>1</v>
      </c>
      <c r="FG462" s="329">
        <v>1</v>
      </c>
      <c r="FH462" s="329"/>
      <c r="FI462" s="329"/>
      <c r="FJ462" s="329"/>
      <c r="FL462" s="329"/>
      <c r="FM462" s="329"/>
      <c r="FN462" s="144">
        <v>0</v>
      </c>
      <c r="FQ462" s="329">
        <v>0</v>
      </c>
      <c r="FR462" s="144">
        <v>0</v>
      </c>
      <c r="FS462" s="329">
        <v>0</v>
      </c>
      <c r="FT462" s="144">
        <v>0</v>
      </c>
      <c r="FU462" s="329">
        <v>0</v>
      </c>
      <c r="FV462" s="329">
        <v>0</v>
      </c>
      <c r="FW462" s="329">
        <v>0</v>
      </c>
      <c r="FX462" s="329">
        <v>0</v>
      </c>
      <c r="FY462" s="329">
        <v>0</v>
      </c>
      <c r="FZ462" s="329">
        <v>0</v>
      </c>
      <c r="GA462" s="329">
        <v>0</v>
      </c>
      <c r="GB462" s="329">
        <v>0</v>
      </c>
      <c r="GC462" s="329">
        <v>0</v>
      </c>
      <c r="GD462" s="329">
        <v>0</v>
      </c>
      <c r="GE462" s="329">
        <v>0</v>
      </c>
      <c r="GF462" s="329">
        <v>0</v>
      </c>
      <c r="GG462" s="329">
        <v>0</v>
      </c>
      <c r="GH462" s="329">
        <v>0</v>
      </c>
      <c r="GI462" s="329">
        <v>0</v>
      </c>
      <c r="GJ462" s="329">
        <v>0</v>
      </c>
      <c r="GK462" s="329">
        <v>0</v>
      </c>
      <c r="GL462" s="329">
        <v>1</v>
      </c>
      <c r="GM462" s="329">
        <v>1</v>
      </c>
      <c r="GN462" s="329">
        <v>1</v>
      </c>
      <c r="GO462" s="329">
        <v>0</v>
      </c>
      <c r="GP462" s="144">
        <v>0</v>
      </c>
      <c r="GQ462" s="329">
        <v>0</v>
      </c>
      <c r="GR462" s="329">
        <v>0</v>
      </c>
      <c r="GS462" s="329">
        <v>0</v>
      </c>
      <c r="GT462" s="329">
        <v>0</v>
      </c>
      <c r="GU462" s="329">
        <v>0</v>
      </c>
      <c r="GV462" s="144">
        <v>0</v>
      </c>
      <c r="GW462" s="144">
        <v>0</v>
      </c>
      <c r="GX462" s="144">
        <v>0</v>
      </c>
      <c r="GY462" s="144">
        <v>0</v>
      </c>
      <c r="GZ462" s="144">
        <v>0</v>
      </c>
      <c r="HA462" s="144">
        <v>0</v>
      </c>
      <c r="HB462" s="144">
        <v>0</v>
      </c>
      <c r="HC462" s="144">
        <v>0</v>
      </c>
      <c r="HD462" s="144">
        <v>0</v>
      </c>
      <c r="HE462" s="144">
        <v>0</v>
      </c>
      <c r="HF462" s="144">
        <v>0</v>
      </c>
      <c r="HG462" s="144">
        <v>0</v>
      </c>
      <c r="HH462" s="144">
        <v>0</v>
      </c>
      <c r="HI462" s="144">
        <v>0</v>
      </c>
      <c r="HJ462" s="144">
        <v>0</v>
      </c>
      <c r="HK462" s="144">
        <v>0</v>
      </c>
      <c r="HL462" s="144">
        <v>0</v>
      </c>
      <c r="HM462" s="144">
        <v>0</v>
      </c>
      <c r="HN462" s="144">
        <v>0</v>
      </c>
      <c r="HO462" s="144">
        <v>0</v>
      </c>
      <c r="HP462" s="144">
        <v>0</v>
      </c>
      <c r="HQ462" s="144">
        <v>0</v>
      </c>
      <c r="HR462" s="144">
        <v>0</v>
      </c>
      <c r="HS462" s="144">
        <v>0</v>
      </c>
      <c r="HT462" s="144">
        <v>0</v>
      </c>
      <c r="HU462" s="144">
        <v>0</v>
      </c>
      <c r="HV462" s="144">
        <v>0</v>
      </c>
      <c r="HW462" s="144">
        <v>0</v>
      </c>
      <c r="HX462" s="144">
        <v>0</v>
      </c>
      <c r="HY462" s="144">
        <v>0</v>
      </c>
      <c r="HZ462" s="144">
        <v>0</v>
      </c>
      <c r="IA462" s="144">
        <v>0</v>
      </c>
      <c r="IB462" s="144">
        <v>1</v>
      </c>
      <c r="IC462" s="144">
        <v>1</v>
      </c>
      <c r="ID462" s="144">
        <v>1</v>
      </c>
      <c r="IE462" s="144">
        <v>1</v>
      </c>
      <c r="IF462" s="144">
        <v>2</v>
      </c>
      <c r="IG462" s="144">
        <v>1</v>
      </c>
      <c r="IH462" s="144">
        <v>1</v>
      </c>
      <c r="II462" s="144">
        <v>1</v>
      </c>
      <c r="IJ462" s="144">
        <v>2</v>
      </c>
      <c r="IK462" s="144">
        <v>1</v>
      </c>
      <c r="IL462" s="144">
        <v>1</v>
      </c>
      <c r="IM462" s="144">
        <v>1</v>
      </c>
      <c r="IN462" s="341">
        <f t="shared" si="352"/>
        <v>1</v>
      </c>
      <c r="IO462" s="144">
        <v>1</v>
      </c>
      <c r="IP462" s="144">
        <v>1</v>
      </c>
      <c r="IQ462" s="144">
        <v>1</v>
      </c>
      <c r="IR462" s="144">
        <v>1</v>
      </c>
      <c r="IS462" s="144">
        <v>1</v>
      </c>
      <c r="IT462" s="144">
        <v>1</v>
      </c>
      <c r="IU462" s="144">
        <v>1</v>
      </c>
      <c r="IV462" s="144">
        <v>1</v>
      </c>
      <c r="IW462" s="144">
        <v>1</v>
      </c>
      <c r="IX462" s="144">
        <v>1</v>
      </c>
      <c r="IY462" s="144">
        <v>2</v>
      </c>
      <c r="IZ462" s="144">
        <v>2</v>
      </c>
      <c r="JA462" s="144">
        <v>1</v>
      </c>
      <c r="JB462" s="144">
        <v>1</v>
      </c>
      <c r="JC462" s="343">
        <f t="shared" si="353"/>
        <v>1</v>
      </c>
      <c r="JD462" s="144">
        <v>1</v>
      </c>
      <c r="JE462" s="144">
        <v>1</v>
      </c>
      <c r="JF462" s="362">
        <f t="shared" si="354"/>
        <v>1</v>
      </c>
      <c r="JG462" s="144">
        <v>1</v>
      </c>
      <c r="JH462" s="144">
        <v>2</v>
      </c>
      <c r="JI462" s="144">
        <v>3</v>
      </c>
      <c r="JJ462" s="144">
        <v>1</v>
      </c>
      <c r="JK462" s="144">
        <v>1</v>
      </c>
      <c r="JL462" s="144">
        <v>4</v>
      </c>
      <c r="JM462" s="144">
        <v>2</v>
      </c>
      <c r="JN462" s="341">
        <f t="shared" si="355"/>
        <v>2.5</v>
      </c>
      <c r="JO462" s="144">
        <v>3</v>
      </c>
      <c r="JP462" s="144">
        <v>1</v>
      </c>
      <c r="JQ462" s="144">
        <v>1</v>
      </c>
      <c r="JR462" s="144">
        <v>3</v>
      </c>
      <c r="JS462" s="144">
        <v>2</v>
      </c>
      <c r="JT462" s="144">
        <v>2</v>
      </c>
      <c r="JU462" s="144">
        <v>1</v>
      </c>
      <c r="JV462" s="341">
        <f t="shared" si="356"/>
        <v>1</v>
      </c>
      <c r="JW462" s="144">
        <v>1</v>
      </c>
      <c r="JX462" s="144">
        <v>1</v>
      </c>
      <c r="JY462" s="144">
        <v>1</v>
      </c>
      <c r="JZ462" s="144">
        <v>1</v>
      </c>
      <c r="KA462" s="144">
        <v>2</v>
      </c>
      <c r="KB462" s="144">
        <v>2</v>
      </c>
      <c r="KC462" s="144">
        <v>2</v>
      </c>
      <c r="KD462" s="144">
        <v>4</v>
      </c>
      <c r="KE462" s="144">
        <v>2</v>
      </c>
      <c r="KF462" s="144">
        <v>2</v>
      </c>
      <c r="KG462" s="144">
        <v>1</v>
      </c>
      <c r="KH462" s="144">
        <v>2</v>
      </c>
      <c r="KI462" s="144">
        <v>1</v>
      </c>
      <c r="KJ462" s="144">
        <v>1</v>
      </c>
      <c r="KK462" s="144">
        <v>0</v>
      </c>
      <c r="KL462" s="144">
        <v>0</v>
      </c>
      <c r="KM462" s="144">
        <v>0</v>
      </c>
      <c r="KN462" s="144">
        <v>0</v>
      </c>
      <c r="KO462" s="144">
        <v>1</v>
      </c>
      <c r="KP462" s="144">
        <v>1</v>
      </c>
      <c r="KQ462" s="144">
        <v>1</v>
      </c>
      <c r="KR462" s="144">
        <v>1</v>
      </c>
      <c r="KS462" s="144">
        <v>1</v>
      </c>
      <c r="KT462" s="144">
        <v>2</v>
      </c>
      <c r="KU462" s="144">
        <v>2</v>
      </c>
      <c r="KV462" s="144">
        <v>2</v>
      </c>
      <c r="KW462" s="144">
        <v>0</v>
      </c>
      <c r="KX462" s="144">
        <v>1</v>
      </c>
      <c r="KY462" s="144">
        <v>1</v>
      </c>
      <c r="KZ462" s="144">
        <v>1</v>
      </c>
      <c r="LA462" s="144">
        <v>1</v>
      </c>
      <c r="LB462" s="144">
        <v>1</v>
      </c>
      <c r="LC462" s="144">
        <v>0</v>
      </c>
      <c r="LD462" s="144">
        <v>0</v>
      </c>
      <c r="LE462" s="144">
        <v>0</v>
      </c>
      <c r="LF462" s="144">
        <v>1</v>
      </c>
      <c r="LG462" s="144">
        <v>1</v>
      </c>
      <c r="LH462" s="144">
        <v>1</v>
      </c>
      <c r="LI462" s="144">
        <v>2</v>
      </c>
      <c r="LJ462" s="144">
        <v>0</v>
      </c>
      <c r="LK462" s="144">
        <v>0</v>
      </c>
      <c r="LL462" s="144">
        <v>1</v>
      </c>
      <c r="LM462" s="144">
        <v>1</v>
      </c>
      <c r="LN462" s="144">
        <v>1</v>
      </c>
      <c r="LO462" s="144">
        <v>2</v>
      </c>
      <c r="LP462" s="144">
        <v>2</v>
      </c>
      <c r="LQ462" s="144">
        <v>1</v>
      </c>
      <c r="LR462" s="144">
        <v>0</v>
      </c>
      <c r="LS462" s="144">
        <v>0</v>
      </c>
      <c r="LT462" s="144">
        <v>0</v>
      </c>
      <c r="LU462" s="144">
        <v>0</v>
      </c>
      <c r="LV462" s="144">
        <v>0</v>
      </c>
      <c r="LW462" s="144">
        <v>0</v>
      </c>
      <c r="LX462" s="144">
        <v>0</v>
      </c>
      <c r="LY462" s="144">
        <v>0</v>
      </c>
      <c r="LZ462" s="144">
        <v>0</v>
      </c>
      <c r="MA462" s="144">
        <v>0</v>
      </c>
      <c r="MB462" s="144">
        <v>0</v>
      </c>
      <c r="MC462" s="144">
        <v>0</v>
      </c>
      <c r="MD462" s="144">
        <v>0</v>
      </c>
      <c r="ME462" s="144">
        <v>0</v>
      </c>
      <c r="MF462" s="144">
        <v>0</v>
      </c>
      <c r="MG462" s="144">
        <v>0</v>
      </c>
      <c r="MH462" s="144">
        <v>0</v>
      </c>
      <c r="MI462" s="144">
        <v>0</v>
      </c>
      <c r="MJ462" s="144">
        <v>0</v>
      </c>
      <c r="MK462" s="144">
        <v>0</v>
      </c>
      <c r="ML462" s="144">
        <v>0</v>
      </c>
      <c r="MM462" s="144">
        <v>0</v>
      </c>
      <c r="MN462" s="144">
        <v>1</v>
      </c>
      <c r="MO462" s="144">
        <v>1</v>
      </c>
      <c r="MP462" s="144">
        <v>1</v>
      </c>
      <c r="MQ462" s="144">
        <v>1</v>
      </c>
      <c r="MR462" s="144">
        <v>1</v>
      </c>
      <c r="MS462" s="144">
        <v>1</v>
      </c>
      <c r="MT462" s="144">
        <v>0</v>
      </c>
      <c r="MU462" s="144">
        <v>0</v>
      </c>
      <c r="MV462" s="144">
        <v>0</v>
      </c>
      <c r="MW462" s="144">
        <v>0</v>
      </c>
      <c r="MX462" s="144">
        <v>1</v>
      </c>
      <c r="MY462" s="144">
        <v>1</v>
      </c>
      <c r="MZ462" s="144">
        <v>1</v>
      </c>
      <c r="NA462" s="144">
        <v>1</v>
      </c>
      <c r="NB462" s="144">
        <v>1</v>
      </c>
      <c r="NC462" s="144">
        <v>1</v>
      </c>
      <c r="ND462" s="144">
        <v>1</v>
      </c>
      <c r="NE462" s="144">
        <v>2</v>
      </c>
      <c r="NF462" s="144">
        <v>0</v>
      </c>
      <c r="NG462" s="144">
        <v>0</v>
      </c>
      <c r="NH462" s="144">
        <v>0</v>
      </c>
      <c r="NI462" s="144">
        <v>1</v>
      </c>
      <c r="NJ462" s="144">
        <v>1</v>
      </c>
      <c r="NK462" s="144">
        <v>1</v>
      </c>
      <c r="NL462" s="144">
        <v>1</v>
      </c>
      <c r="NM462" s="144">
        <v>1</v>
      </c>
      <c r="NN462" s="144">
        <v>1</v>
      </c>
      <c r="NO462" s="144">
        <v>1</v>
      </c>
      <c r="NP462" s="144">
        <v>1</v>
      </c>
      <c r="NQ462" s="144">
        <v>1</v>
      </c>
      <c r="NR462" s="144">
        <v>1</v>
      </c>
      <c r="NS462" s="144">
        <v>1</v>
      </c>
      <c r="NT462" s="144">
        <v>1</v>
      </c>
      <c r="NU462" s="144">
        <v>1</v>
      </c>
      <c r="NV462" s="144">
        <v>0</v>
      </c>
      <c r="NW462" s="144">
        <v>0</v>
      </c>
      <c r="NX462" s="144">
        <v>0</v>
      </c>
      <c r="NY462" s="144">
        <v>0</v>
      </c>
      <c r="NZ462" s="144">
        <v>1</v>
      </c>
      <c r="OA462" s="144">
        <v>0</v>
      </c>
      <c r="OB462" s="144">
        <v>0</v>
      </c>
      <c r="OC462" s="144">
        <v>0</v>
      </c>
      <c r="OD462" s="144">
        <v>0</v>
      </c>
      <c r="OE462" s="144">
        <v>0</v>
      </c>
      <c r="OF462" s="144">
        <v>0</v>
      </c>
      <c r="OG462" s="144">
        <v>0</v>
      </c>
      <c r="OH462" s="144">
        <v>0</v>
      </c>
      <c r="OI462" s="144">
        <v>0</v>
      </c>
      <c r="OJ462" s="144">
        <v>0</v>
      </c>
      <c r="OK462" s="144">
        <v>0</v>
      </c>
      <c r="OL462" s="144">
        <v>0</v>
      </c>
      <c r="OM462" s="144">
        <v>0</v>
      </c>
      <c r="ON462" s="144">
        <v>0</v>
      </c>
      <c r="OO462" s="144">
        <v>0</v>
      </c>
      <c r="OP462" s="144">
        <v>0</v>
      </c>
      <c r="OQ462" s="144">
        <v>0</v>
      </c>
      <c r="OR462" s="144">
        <v>0</v>
      </c>
      <c r="OS462" s="471">
        <v>0</v>
      </c>
      <c r="OT462" s="144">
        <v>0</v>
      </c>
      <c r="OU462" s="144">
        <v>0</v>
      </c>
      <c r="OV462" s="144">
        <v>0</v>
      </c>
      <c r="OW462" s="144">
        <v>0</v>
      </c>
      <c r="OX462" s="473"/>
      <c r="OY462" s="473"/>
      <c r="OZ462" s="473"/>
      <c r="PB462" s="144">
        <v>1</v>
      </c>
      <c r="PC462" s="144">
        <v>1</v>
      </c>
    </row>
    <row r="463" spans="1:436" x14ac:dyDescent="0.2">
      <c r="B463" s="27" t="s">
        <v>45</v>
      </c>
      <c r="C463" s="174">
        <f ca="1">SUM(C439:C462)</f>
        <v>8</v>
      </c>
      <c r="D463" s="154"/>
      <c r="E463" s="154"/>
      <c r="F463" s="154"/>
      <c r="G463" s="325">
        <f t="shared" ref="G463:R463" si="357">SUM(G439:G462)</f>
        <v>11</v>
      </c>
      <c r="H463" s="325">
        <f t="shared" si="357"/>
        <v>9</v>
      </c>
      <c r="I463" s="325">
        <f t="shared" si="357"/>
        <v>8.5</v>
      </c>
      <c r="J463" s="325">
        <f t="shared" si="357"/>
        <v>8</v>
      </c>
      <c r="K463" s="325">
        <f t="shared" si="357"/>
        <v>7</v>
      </c>
      <c r="L463" s="325">
        <f t="shared" si="357"/>
        <v>6</v>
      </c>
      <c r="M463" s="325">
        <f t="shared" si="357"/>
        <v>7</v>
      </c>
      <c r="N463" s="325">
        <f t="shared" si="357"/>
        <v>7</v>
      </c>
      <c r="O463" s="325">
        <f t="shared" si="357"/>
        <v>9</v>
      </c>
      <c r="P463" s="325">
        <f t="shared" si="357"/>
        <v>9</v>
      </c>
      <c r="Q463" s="325">
        <f t="shared" si="357"/>
        <v>7</v>
      </c>
      <c r="R463" s="325">
        <f t="shared" si="357"/>
        <v>8</v>
      </c>
      <c r="S463" s="325">
        <f t="shared" ref="S463:CD463" si="358">SUM(S439:S462)</f>
        <v>8</v>
      </c>
      <c r="T463" s="325">
        <f t="shared" si="358"/>
        <v>8</v>
      </c>
      <c r="U463" s="325">
        <f t="shared" si="358"/>
        <v>6</v>
      </c>
      <c r="V463" s="325">
        <f t="shared" si="358"/>
        <v>6</v>
      </c>
      <c r="W463" s="325">
        <f t="shared" si="358"/>
        <v>5</v>
      </c>
      <c r="X463" s="325">
        <f t="shared" si="358"/>
        <v>5</v>
      </c>
      <c r="Y463" s="325">
        <f t="shared" si="358"/>
        <v>5</v>
      </c>
      <c r="Z463" s="325">
        <f t="shared" si="358"/>
        <v>4</v>
      </c>
      <c r="AA463" s="325">
        <f t="shared" si="358"/>
        <v>4</v>
      </c>
      <c r="AB463" s="325">
        <f t="shared" si="358"/>
        <v>4</v>
      </c>
      <c r="AC463" s="325">
        <f t="shared" si="358"/>
        <v>5</v>
      </c>
      <c r="AD463" s="325">
        <f t="shared" si="358"/>
        <v>5</v>
      </c>
      <c r="AE463" s="325">
        <f t="shared" si="358"/>
        <v>5</v>
      </c>
      <c r="AF463" s="325">
        <f t="shared" si="358"/>
        <v>5</v>
      </c>
      <c r="AG463" s="325">
        <f t="shared" si="358"/>
        <v>3</v>
      </c>
      <c r="AH463" s="325">
        <f t="shared" si="358"/>
        <v>3</v>
      </c>
      <c r="AI463" s="325">
        <f t="shared" si="358"/>
        <v>3</v>
      </c>
      <c r="AJ463" s="325">
        <f t="shared" si="358"/>
        <v>3</v>
      </c>
      <c r="AK463" s="325">
        <f t="shared" si="358"/>
        <v>6</v>
      </c>
      <c r="AL463" s="325">
        <f t="shared" si="358"/>
        <v>6</v>
      </c>
      <c r="AM463" s="325">
        <f t="shared" si="358"/>
        <v>6</v>
      </c>
      <c r="AN463" s="325">
        <f t="shared" si="358"/>
        <v>8</v>
      </c>
      <c r="AO463" s="325">
        <f t="shared" si="358"/>
        <v>6</v>
      </c>
      <c r="AP463" s="325">
        <f t="shared" si="358"/>
        <v>4.5</v>
      </c>
      <c r="AQ463" s="325">
        <f t="shared" si="358"/>
        <v>3</v>
      </c>
      <c r="AR463" s="325">
        <f t="shared" si="358"/>
        <v>2</v>
      </c>
      <c r="AS463" s="325">
        <f t="shared" si="358"/>
        <v>1</v>
      </c>
      <c r="AT463" s="325">
        <f t="shared" si="358"/>
        <v>5</v>
      </c>
      <c r="AU463" s="325">
        <f t="shared" si="358"/>
        <v>4</v>
      </c>
      <c r="AV463" s="325">
        <f t="shared" si="358"/>
        <v>4</v>
      </c>
      <c r="AW463" s="420">
        <f t="shared" si="358"/>
        <v>2</v>
      </c>
      <c r="AX463" s="420">
        <f t="shared" si="358"/>
        <v>2</v>
      </c>
      <c r="AY463" s="420">
        <f t="shared" si="358"/>
        <v>2</v>
      </c>
      <c r="AZ463" s="420">
        <f t="shared" si="358"/>
        <v>2</v>
      </c>
      <c r="BA463" s="420">
        <f t="shared" si="358"/>
        <v>2</v>
      </c>
      <c r="BB463" s="420">
        <f t="shared" si="358"/>
        <v>4</v>
      </c>
      <c r="BC463" s="420">
        <f t="shared" si="358"/>
        <v>7</v>
      </c>
      <c r="BD463" s="420">
        <f t="shared" si="358"/>
        <v>6</v>
      </c>
      <c r="BE463" s="420">
        <f t="shared" si="358"/>
        <v>7</v>
      </c>
      <c r="BF463" s="420">
        <f t="shared" si="358"/>
        <v>6</v>
      </c>
      <c r="BG463" s="325">
        <f t="shared" si="358"/>
        <v>5</v>
      </c>
      <c r="BH463" s="325">
        <f t="shared" si="358"/>
        <v>5</v>
      </c>
      <c r="BI463" s="325">
        <f t="shared" si="358"/>
        <v>27</v>
      </c>
      <c r="BJ463" s="325">
        <f t="shared" si="358"/>
        <v>27</v>
      </c>
      <c r="BK463" s="325">
        <f t="shared" si="358"/>
        <v>28</v>
      </c>
      <c r="BL463" s="325">
        <f t="shared" si="358"/>
        <v>29</v>
      </c>
      <c r="BM463" s="325">
        <f t="shared" si="358"/>
        <v>29</v>
      </c>
      <c r="BN463" s="325">
        <f t="shared" si="358"/>
        <v>28</v>
      </c>
      <c r="BO463" s="325">
        <f t="shared" si="358"/>
        <v>20</v>
      </c>
      <c r="BP463" s="325">
        <f t="shared" si="358"/>
        <v>16</v>
      </c>
      <c r="BQ463" s="325">
        <f t="shared" si="358"/>
        <v>5</v>
      </c>
      <c r="BR463" s="325">
        <f t="shared" si="358"/>
        <v>3</v>
      </c>
      <c r="BS463" s="325">
        <f t="shared" si="358"/>
        <v>0</v>
      </c>
      <c r="BT463" s="325">
        <f t="shared" si="358"/>
        <v>13</v>
      </c>
      <c r="BU463" s="325">
        <f t="shared" si="358"/>
        <v>19</v>
      </c>
      <c r="BV463" s="325">
        <f t="shared" si="358"/>
        <v>21</v>
      </c>
      <c r="BW463" s="325">
        <f t="shared" si="358"/>
        <v>23</v>
      </c>
      <c r="BX463" s="325">
        <f t="shared" si="358"/>
        <v>24</v>
      </c>
      <c r="BY463" s="325">
        <f t="shared" si="358"/>
        <v>24</v>
      </c>
      <c r="BZ463" s="325">
        <f t="shared" si="358"/>
        <v>26</v>
      </c>
      <c r="CA463" s="325">
        <f t="shared" si="358"/>
        <v>29</v>
      </c>
      <c r="CB463" s="325">
        <f t="shared" si="358"/>
        <v>25</v>
      </c>
      <c r="CC463" s="325">
        <f t="shared" si="358"/>
        <v>25</v>
      </c>
      <c r="CD463" s="325">
        <f t="shared" si="358"/>
        <v>23</v>
      </c>
      <c r="CE463" s="325">
        <f t="shared" ref="CE463:DQ463" si="359">SUM(CE439:CE462)</f>
        <v>23</v>
      </c>
      <c r="CF463" s="325">
        <f t="shared" si="359"/>
        <v>28</v>
      </c>
      <c r="CG463" s="325">
        <f t="shared" si="359"/>
        <v>23</v>
      </c>
      <c r="CH463" s="325">
        <f t="shared" si="359"/>
        <v>21</v>
      </c>
      <c r="CI463" s="325">
        <f t="shared" si="359"/>
        <v>25</v>
      </c>
      <c r="CJ463" s="325">
        <f t="shared" si="359"/>
        <v>29</v>
      </c>
      <c r="CK463" s="325">
        <f t="shared" si="359"/>
        <v>31</v>
      </c>
      <c r="CL463" s="325">
        <f t="shared" si="359"/>
        <v>31</v>
      </c>
      <c r="CM463" s="325">
        <f t="shared" si="359"/>
        <v>28</v>
      </c>
      <c r="CN463" s="325">
        <f t="shared" si="359"/>
        <v>37</v>
      </c>
      <c r="CO463" s="325">
        <f t="shared" si="359"/>
        <v>39</v>
      </c>
      <c r="CP463" s="325">
        <f t="shared" si="359"/>
        <v>33</v>
      </c>
      <c r="CQ463" s="325">
        <f t="shared" si="359"/>
        <v>35</v>
      </c>
      <c r="CR463" s="325">
        <f t="shared" si="359"/>
        <v>34</v>
      </c>
      <c r="CS463" s="325">
        <f t="shared" si="359"/>
        <v>32</v>
      </c>
      <c r="CT463" s="325">
        <f t="shared" si="359"/>
        <v>34</v>
      </c>
      <c r="CU463" s="325">
        <f t="shared" si="359"/>
        <v>37</v>
      </c>
      <c r="CV463" s="325">
        <f t="shared" si="359"/>
        <v>39</v>
      </c>
      <c r="CW463" s="325">
        <f t="shared" si="359"/>
        <v>37</v>
      </c>
      <c r="CX463" s="325">
        <f t="shared" si="359"/>
        <v>37</v>
      </c>
      <c r="CY463" s="325">
        <f t="shared" si="359"/>
        <v>54</v>
      </c>
      <c r="CZ463" s="325">
        <f t="shared" si="359"/>
        <v>32</v>
      </c>
      <c r="DA463" s="325">
        <f t="shared" si="359"/>
        <v>29</v>
      </c>
      <c r="DB463" s="325">
        <f t="shared" si="359"/>
        <v>35</v>
      </c>
      <c r="DC463" s="325">
        <f t="shared" si="359"/>
        <v>35</v>
      </c>
      <c r="DD463" s="325">
        <f t="shared" si="359"/>
        <v>37</v>
      </c>
      <c r="DE463" s="325">
        <f t="shared" si="359"/>
        <v>37</v>
      </c>
      <c r="DF463" s="325">
        <f t="shared" si="359"/>
        <v>36.5</v>
      </c>
      <c r="DG463" s="325">
        <f t="shared" si="359"/>
        <v>36</v>
      </c>
      <c r="DH463" s="325">
        <f t="shared" si="359"/>
        <v>36</v>
      </c>
      <c r="DI463" s="325">
        <f t="shared" si="359"/>
        <v>35</v>
      </c>
      <c r="DJ463" s="325">
        <f t="shared" si="359"/>
        <v>35</v>
      </c>
      <c r="DK463" s="325">
        <f t="shared" si="359"/>
        <v>33</v>
      </c>
      <c r="DL463" s="325">
        <f t="shared" si="359"/>
        <v>31</v>
      </c>
      <c r="DM463" s="325">
        <f t="shared" si="359"/>
        <v>32</v>
      </c>
      <c r="DN463" s="325">
        <f t="shared" si="359"/>
        <v>33</v>
      </c>
      <c r="DO463" s="325">
        <f t="shared" si="359"/>
        <v>37</v>
      </c>
      <c r="DP463" s="325">
        <f t="shared" si="359"/>
        <v>34</v>
      </c>
      <c r="DQ463" s="325">
        <f t="shared" si="359"/>
        <v>38</v>
      </c>
      <c r="DR463" s="396">
        <f>SUM(DR439:DR462)</f>
        <v>40</v>
      </c>
      <c r="DS463" s="325">
        <f>SUM(DS439:DS462)</f>
        <v>44</v>
      </c>
      <c r="DT463" s="396">
        <f t="shared" ref="DT463:EL463" si="360">SUM(DT439:DT462)</f>
        <v>45</v>
      </c>
      <c r="DU463" s="396">
        <f t="shared" si="360"/>
        <v>43</v>
      </c>
      <c r="DV463" s="396">
        <f t="shared" si="360"/>
        <v>41</v>
      </c>
      <c r="DW463" s="396">
        <f t="shared" si="360"/>
        <v>40</v>
      </c>
      <c r="DX463" s="396">
        <f t="shared" si="360"/>
        <v>34</v>
      </c>
      <c r="DY463" s="396">
        <f t="shared" si="360"/>
        <v>32</v>
      </c>
      <c r="DZ463" s="396">
        <f t="shared" si="360"/>
        <v>32</v>
      </c>
      <c r="EA463" s="396">
        <f t="shared" si="360"/>
        <v>37</v>
      </c>
      <c r="EB463" s="396">
        <f t="shared" si="360"/>
        <v>38</v>
      </c>
      <c r="EC463" s="396">
        <f t="shared" si="360"/>
        <v>34</v>
      </c>
      <c r="ED463" s="396">
        <f t="shared" si="360"/>
        <v>37</v>
      </c>
      <c r="EE463" s="396">
        <f t="shared" si="360"/>
        <v>32</v>
      </c>
      <c r="EF463" s="396">
        <f t="shared" si="360"/>
        <v>31</v>
      </c>
      <c r="EG463" s="396">
        <f t="shared" si="360"/>
        <v>31</v>
      </c>
      <c r="EH463" s="396">
        <f t="shared" si="360"/>
        <v>35</v>
      </c>
      <c r="EI463" s="396">
        <f t="shared" si="360"/>
        <v>34</v>
      </c>
      <c r="EJ463" s="396">
        <f t="shared" si="360"/>
        <v>31</v>
      </c>
      <c r="EK463" s="396">
        <f t="shared" si="360"/>
        <v>29</v>
      </c>
      <c r="EL463" s="396">
        <f t="shared" si="360"/>
        <v>25</v>
      </c>
      <c r="EM463" s="396">
        <f>SUM(EM440:EM462)</f>
        <v>26</v>
      </c>
      <c r="EN463" s="396">
        <f>SUM(EN440:EN462)</f>
        <v>27</v>
      </c>
      <c r="EO463" s="396">
        <f>SUM(EO440:EO462)</f>
        <v>27</v>
      </c>
      <c r="EP463" s="396">
        <f t="shared" ref="EP463:EW463" si="361">SUM(EP439:EP462)</f>
        <v>28</v>
      </c>
      <c r="EQ463" s="396">
        <f t="shared" si="361"/>
        <v>28</v>
      </c>
      <c r="ER463" s="396">
        <f t="shared" si="361"/>
        <v>26</v>
      </c>
      <c r="ES463" s="396">
        <f t="shared" si="361"/>
        <v>27</v>
      </c>
      <c r="ET463" s="396">
        <f t="shared" si="361"/>
        <v>27</v>
      </c>
      <c r="EU463" s="396">
        <f t="shared" si="361"/>
        <v>27</v>
      </c>
      <c r="EV463" s="396">
        <f t="shared" si="361"/>
        <v>27</v>
      </c>
      <c r="EW463" s="396">
        <f t="shared" si="361"/>
        <v>30</v>
      </c>
      <c r="EX463" s="396">
        <f t="shared" ref="EX463:FC463" si="362">SUM(EX439:EX462)</f>
        <v>31</v>
      </c>
      <c r="EY463" s="414">
        <f t="shared" si="362"/>
        <v>30</v>
      </c>
      <c r="EZ463" s="396">
        <f t="shared" si="362"/>
        <v>32</v>
      </c>
      <c r="FA463" s="396">
        <f t="shared" si="362"/>
        <v>32</v>
      </c>
      <c r="FB463" s="396">
        <f t="shared" si="362"/>
        <v>31</v>
      </c>
      <c r="FC463" s="396">
        <f t="shared" si="362"/>
        <v>34</v>
      </c>
      <c r="FD463" s="396">
        <f>SUM(FD439:FD462)</f>
        <v>37</v>
      </c>
      <c r="FE463" s="418">
        <f>SUM(FE439:FE462)</f>
        <v>36</v>
      </c>
      <c r="FF463" s="418">
        <f>SUM(FF439:FF462)</f>
        <v>36</v>
      </c>
      <c r="FG463" s="418">
        <f>SUM(FG439:FG462)</f>
        <v>40</v>
      </c>
      <c r="FH463" s="418">
        <f t="shared" ref="FH463:FN463" si="363">SUM(FH439:FH462)</f>
        <v>32</v>
      </c>
      <c r="FI463" s="418">
        <f t="shared" si="363"/>
        <v>31</v>
      </c>
      <c r="FJ463" s="418">
        <f t="shared" si="363"/>
        <v>33</v>
      </c>
      <c r="FK463" s="418">
        <f t="shared" si="363"/>
        <v>28</v>
      </c>
      <c r="FL463" s="418">
        <f t="shared" si="363"/>
        <v>26</v>
      </c>
      <c r="FM463" s="418">
        <f t="shared" si="363"/>
        <v>27</v>
      </c>
      <c r="FN463" s="418">
        <f t="shared" si="363"/>
        <v>31</v>
      </c>
      <c r="FO463" s="418">
        <f t="shared" ref="FO463:HZ463" si="364">SUM(FO439:FO462)</f>
        <v>29</v>
      </c>
      <c r="FP463" s="418">
        <f t="shared" si="364"/>
        <v>24</v>
      </c>
      <c r="FQ463" s="418">
        <f t="shared" si="364"/>
        <v>25</v>
      </c>
      <c r="FR463" s="418">
        <f t="shared" si="364"/>
        <v>26</v>
      </c>
      <c r="FS463" s="418">
        <f t="shared" si="364"/>
        <v>25</v>
      </c>
      <c r="FT463" s="418">
        <f t="shared" si="364"/>
        <v>21</v>
      </c>
      <c r="FU463" s="418">
        <f t="shared" si="364"/>
        <v>20</v>
      </c>
      <c r="FV463" s="418">
        <f t="shared" si="364"/>
        <v>19</v>
      </c>
      <c r="FW463" s="418">
        <f t="shared" si="364"/>
        <v>22</v>
      </c>
      <c r="FX463" s="418">
        <f t="shared" si="364"/>
        <v>22</v>
      </c>
      <c r="FY463" s="418">
        <f t="shared" si="364"/>
        <v>23</v>
      </c>
      <c r="FZ463" s="418">
        <f t="shared" si="364"/>
        <v>26</v>
      </c>
      <c r="GA463" s="418">
        <f t="shared" si="364"/>
        <v>27</v>
      </c>
      <c r="GB463" s="418">
        <f t="shared" si="364"/>
        <v>27</v>
      </c>
      <c r="GC463" s="418">
        <f t="shared" si="364"/>
        <v>23</v>
      </c>
      <c r="GD463" s="418">
        <f t="shared" si="364"/>
        <v>21</v>
      </c>
      <c r="GE463" s="418">
        <f t="shared" si="364"/>
        <v>25</v>
      </c>
      <c r="GF463" s="418">
        <f t="shared" si="364"/>
        <v>23</v>
      </c>
      <c r="GG463" s="418">
        <f t="shared" si="364"/>
        <v>21</v>
      </c>
      <c r="GH463" s="418">
        <f t="shared" si="364"/>
        <v>22</v>
      </c>
      <c r="GI463" s="418">
        <f t="shared" si="364"/>
        <v>24</v>
      </c>
      <c r="GJ463" s="418">
        <f t="shared" si="364"/>
        <v>25</v>
      </c>
      <c r="GK463" s="418">
        <f t="shared" si="364"/>
        <v>22</v>
      </c>
      <c r="GL463" s="418">
        <f t="shared" si="364"/>
        <v>24</v>
      </c>
      <c r="GM463" s="418">
        <f t="shared" si="364"/>
        <v>28</v>
      </c>
      <c r="GN463" s="418">
        <f t="shared" si="364"/>
        <v>31</v>
      </c>
      <c r="GO463" s="418">
        <f t="shared" si="364"/>
        <v>27</v>
      </c>
      <c r="GP463" s="418">
        <f t="shared" si="364"/>
        <v>29</v>
      </c>
      <c r="GQ463" s="418">
        <f t="shared" si="364"/>
        <v>27</v>
      </c>
      <c r="GR463" s="418">
        <f t="shared" si="364"/>
        <v>31</v>
      </c>
      <c r="GS463" s="418">
        <f t="shared" si="364"/>
        <v>36</v>
      </c>
      <c r="GT463" s="418">
        <f t="shared" si="364"/>
        <v>33</v>
      </c>
      <c r="GU463" s="418">
        <f t="shared" si="364"/>
        <v>31</v>
      </c>
      <c r="GV463" s="418">
        <f t="shared" si="364"/>
        <v>30</v>
      </c>
      <c r="GW463" s="418">
        <f t="shared" si="364"/>
        <v>31</v>
      </c>
      <c r="GX463" s="418">
        <f t="shared" si="364"/>
        <v>30</v>
      </c>
      <c r="GY463" s="418">
        <f t="shared" si="364"/>
        <v>28</v>
      </c>
      <c r="GZ463" s="418">
        <f t="shared" si="364"/>
        <v>27</v>
      </c>
      <c r="HA463" s="418">
        <f t="shared" si="364"/>
        <v>30</v>
      </c>
      <c r="HB463" s="418">
        <f t="shared" si="364"/>
        <v>36</v>
      </c>
      <c r="HC463" s="418">
        <f t="shared" si="364"/>
        <v>32</v>
      </c>
      <c r="HD463" s="418">
        <f t="shared" si="364"/>
        <v>31</v>
      </c>
      <c r="HE463" s="418">
        <f t="shared" si="364"/>
        <v>30</v>
      </c>
      <c r="HF463" s="418">
        <f t="shared" si="364"/>
        <v>32</v>
      </c>
      <c r="HG463" s="418">
        <f t="shared" si="364"/>
        <v>30</v>
      </c>
      <c r="HH463" s="418">
        <f t="shared" si="364"/>
        <v>30</v>
      </c>
      <c r="HI463" s="418">
        <f t="shared" si="364"/>
        <v>35</v>
      </c>
      <c r="HJ463" s="418">
        <f t="shared" si="364"/>
        <v>32</v>
      </c>
      <c r="HK463" s="418">
        <f t="shared" si="364"/>
        <v>32</v>
      </c>
      <c r="HL463" s="418">
        <f t="shared" si="364"/>
        <v>32</v>
      </c>
      <c r="HM463" s="418">
        <f t="shared" si="364"/>
        <v>32</v>
      </c>
      <c r="HN463" s="418">
        <f t="shared" si="364"/>
        <v>34</v>
      </c>
      <c r="HO463" s="418">
        <f t="shared" si="364"/>
        <v>34</v>
      </c>
      <c r="HP463" s="418">
        <f t="shared" si="364"/>
        <v>30</v>
      </c>
      <c r="HQ463" s="418">
        <f t="shared" si="364"/>
        <v>30</v>
      </c>
      <c r="HR463" s="418">
        <f t="shared" si="364"/>
        <v>29</v>
      </c>
      <c r="HS463" s="418">
        <f t="shared" si="364"/>
        <v>33</v>
      </c>
      <c r="HT463" s="418">
        <f t="shared" si="364"/>
        <v>32</v>
      </c>
      <c r="HU463" s="418">
        <f t="shared" si="364"/>
        <v>33</v>
      </c>
      <c r="HV463" s="418">
        <f t="shared" si="364"/>
        <v>31</v>
      </c>
      <c r="HW463" s="418">
        <f t="shared" si="364"/>
        <v>32</v>
      </c>
      <c r="HX463" s="418">
        <f t="shared" si="364"/>
        <v>40</v>
      </c>
      <c r="HY463" s="418">
        <f t="shared" si="364"/>
        <v>41</v>
      </c>
      <c r="HZ463" s="418">
        <f t="shared" si="364"/>
        <v>37</v>
      </c>
      <c r="IA463" s="418">
        <f t="shared" ref="IA463:KL463" si="365">SUM(IA439:IA462)</f>
        <v>35</v>
      </c>
      <c r="IB463" s="418">
        <f t="shared" si="365"/>
        <v>36</v>
      </c>
      <c r="IC463" s="418">
        <f t="shared" si="365"/>
        <v>36</v>
      </c>
      <c r="ID463" s="418">
        <f t="shared" si="365"/>
        <v>34</v>
      </c>
      <c r="IE463" s="418">
        <f t="shared" si="365"/>
        <v>38</v>
      </c>
      <c r="IF463" s="418">
        <f t="shared" si="365"/>
        <v>40</v>
      </c>
      <c r="IG463" s="418">
        <f t="shared" si="365"/>
        <v>41</v>
      </c>
      <c r="IH463" s="418">
        <f t="shared" si="365"/>
        <v>37</v>
      </c>
      <c r="II463" s="418">
        <f t="shared" si="365"/>
        <v>33</v>
      </c>
      <c r="IJ463" s="418">
        <f t="shared" si="365"/>
        <v>34</v>
      </c>
      <c r="IK463" s="418">
        <f t="shared" si="365"/>
        <v>34</v>
      </c>
      <c r="IL463" s="418">
        <f t="shared" si="365"/>
        <v>27</v>
      </c>
      <c r="IM463" s="418">
        <f t="shared" si="365"/>
        <v>30</v>
      </c>
      <c r="IN463" s="444">
        <f t="shared" si="365"/>
        <v>27.5</v>
      </c>
      <c r="IO463" s="418">
        <f t="shared" si="365"/>
        <v>25</v>
      </c>
      <c r="IP463" s="418">
        <f t="shared" si="365"/>
        <v>23</v>
      </c>
      <c r="IQ463" s="418">
        <f t="shared" si="365"/>
        <v>26</v>
      </c>
      <c r="IR463" s="418">
        <f t="shared" si="365"/>
        <v>31</v>
      </c>
      <c r="IS463" s="418">
        <f t="shared" si="365"/>
        <v>31</v>
      </c>
      <c r="IT463" s="418">
        <f t="shared" si="365"/>
        <v>30</v>
      </c>
      <c r="IU463" s="418">
        <f t="shared" si="365"/>
        <v>27</v>
      </c>
      <c r="IV463" s="418">
        <f t="shared" si="365"/>
        <v>30</v>
      </c>
      <c r="IW463" s="418">
        <f t="shared" si="365"/>
        <v>32</v>
      </c>
      <c r="IX463" s="418">
        <f t="shared" si="365"/>
        <v>29</v>
      </c>
      <c r="IY463" s="418">
        <f t="shared" si="365"/>
        <v>26</v>
      </c>
      <c r="IZ463" s="418">
        <f t="shared" si="365"/>
        <v>30</v>
      </c>
      <c r="JA463" s="418">
        <f t="shared" si="365"/>
        <v>29</v>
      </c>
      <c r="JB463" s="418">
        <f t="shared" si="365"/>
        <v>28</v>
      </c>
      <c r="JC463" s="444">
        <f t="shared" si="365"/>
        <v>28.5</v>
      </c>
      <c r="JD463" s="418">
        <f t="shared" si="365"/>
        <v>29</v>
      </c>
      <c r="JE463" s="418">
        <f t="shared" si="365"/>
        <v>26</v>
      </c>
      <c r="JF463" s="456">
        <f t="shared" si="365"/>
        <v>27</v>
      </c>
      <c r="JG463" s="418">
        <f t="shared" si="365"/>
        <v>28</v>
      </c>
      <c r="JH463" s="418">
        <f t="shared" si="365"/>
        <v>27</v>
      </c>
      <c r="JI463" s="418">
        <f t="shared" si="365"/>
        <v>31</v>
      </c>
      <c r="JJ463" s="418">
        <f t="shared" si="365"/>
        <v>27</v>
      </c>
      <c r="JK463" s="418">
        <f t="shared" si="365"/>
        <v>25</v>
      </c>
      <c r="JL463" s="418">
        <f t="shared" si="365"/>
        <v>26</v>
      </c>
      <c r="JM463" s="418">
        <f t="shared" si="365"/>
        <v>26</v>
      </c>
      <c r="JN463" s="444">
        <f t="shared" si="365"/>
        <v>26.5</v>
      </c>
      <c r="JO463" s="418">
        <f t="shared" si="365"/>
        <v>27</v>
      </c>
      <c r="JP463" s="418">
        <f t="shared" si="365"/>
        <v>20</v>
      </c>
      <c r="JQ463" s="418">
        <f t="shared" si="365"/>
        <v>22</v>
      </c>
      <c r="JR463" s="418">
        <f t="shared" si="365"/>
        <v>31</v>
      </c>
      <c r="JS463" s="418">
        <f t="shared" si="365"/>
        <v>24</v>
      </c>
      <c r="JT463" s="418">
        <f t="shared" si="365"/>
        <v>25</v>
      </c>
      <c r="JU463" s="418">
        <f t="shared" si="365"/>
        <v>21</v>
      </c>
      <c r="JV463" s="444">
        <f t="shared" si="365"/>
        <v>23</v>
      </c>
      <c r="JW463" s="418">
        <f t="shared" si="365"/>
        <v>25</v>
      </c>
      <c r="JX463" s="418">
        <f t="shared" si="365"/>
        <v>30</v>
      </c>
      <c r="JY463" s="418">
        <f t="shared" si="365"/>
        <v>30</v>
      </c>
      <c r="JZ463" s="418">
        <f t="shared" si="365"/>
        <v>29</v>
      </c>
      <c r="KA463" s="418">
        <f t="shared" si="365"/>
        <v>28</v>
      </c>
      <c r="KB463" s="418">
        <f t="shared" si="365"/>
        <v>30</v>
      </c>
      <c r="KC463" s="418">
        <f t="shared" si="365"/>
        <v>32</v>
      </c>
      <c r="KD463" s="418">
        <f t="shared" si="365"/>
        <v>35</v>
      </c>
      <c r="KE463" s="418">
        <f t="shared" si="365"/>
        <v>25</v>
      </c>
      <c r="KF463" s="418">
        <f t="shared" si="365"/>
        <v>28</v>
      </c>
      <c r="KG463" s="418">
        <f t="shared" si="365"/>
        <v>28</v>
      </c>
      <c r="KH463" s="418">
        <f t="shared" si="365"/>
        <v>23</v>
      </c>
      <c r="KI463" s="418">
        <f t="shared" si="365"/>
        <v>21</v>
      </c>
      <c r="KJ463" s="418">
        <f t="shared" si="365"/>
        <v>26</v>
      </c>
      <c r="KK463" s="418">
        <f t="shared" si="365"/>
        <v>28</v>
      </c>
      <c r="KL463" s="418">
        <f t="shared" si="365"/>
        <v>27</v>
      </c>
      <c r="KM463" s="418">
        <f t="shared" ref="KM463:MX463" si="366">SUM(KM439:KM462)</f>
        <v>22</v>
      </c>
      <c r="KN463" s="418">
        <f t="shared" si="366"/>
        <v>23</v>
      </c>
      <c r="KO463" s="418">
        <f t="shared" si="366"/>
        <v>26</v>
      </c>
      <c r="KP463" s="418">
        <f t="shared" si="366"/>
        <v>23</v>
      </c>
      <c r="KQ463" s="418">
        <f t="shared" si="366"/>
        <v>23</v>
      </c>
      <c r="KR463" s="418">
        <f t="shared" si="366"/>
        <v>23</v>
      </c>
      <c r="KS463" s="418">
        <f t="shared" si="366"/>
        <v>23</v>
      </c>
      <c r="KT463" s="418">
        <f t="shared" si="366"/>
        <v>28</v>
      </c>
      <c r="KU463" s="418">
        <f t="shared" si="366"/>
        <v>27</v>
      </c>
      <c r="KV463" s="418">
        <f t="shared" si="366"/>
        <v>26</v>
      </c>
      <c r="KW463" s="418">
        <f t="shared" si="366"/>
        <v>24</v>
      </c>
      <c r="KX463" s="418">
        <f t="shared" si="366"/>
        <v>25</v>
      </c>
      <c r="KY463" s="418">
        <f t="shared" si="366"/>
        <v>27</v>
      </c>
      <c r="KZ463" s="418">
        <f t="shared" si="366"/>
        <v>32</v>
      </c>
      <c r="LA463" s="418">
        <f t="shared" si="366"/>
        <v>32</v>
      </c>
      <c r="LB463" s="418">
        <f t="shared" si="366"/>
        <v>28</v>
      </c>
      <c r="LC463" s="418">
        <f t="shared" si="366"/>
        <v>29</v>
      </c>
      <c r="LD463" s="418">
        <f t="shared" si="366"/>
        <v>32</v>
      </c>
      <c r="LE463" s="418">
        <f t="shared" si="366"/>
        <v>31</v>
      </c>
      <c r="LF463" s="418">
        <f t="shared" si="366"/>
        <v>29</v>
      </c>
      <c r="LG463" s="418">
        <f t="shared" si="366"/>
        <v>29</v>
      </c>
      <c r="LH463" s="418">
        <f t="shared" si="366"/>
        <v>24</v>
      </c>
      <c r="LI463" s="418">
        <f t="shared" si="366"/>
        <v>27</v>
      </c>
      <c r="LJ463" s="418">
        <f t="shared" si="366"/>
        <v>19</v>
      </c>
      <c r="LK463" s="418">
        <f t="shared" si="366"/>
        <v>21</v>
      </c>
      <c r="LL463" s="418">
        <f t="shared" si="366"/>
        <v>27</v>
      </c>
      <c r="LM463" s="418">
        <f t="shared" si="366"/>
        <v>21</v>
      </c>
      <c r="LN463" s="418">
        <f t="shared" si="366"/>
        <v>21</v>
      </c>
      <c r="LO463" s="418">
        <f t="shared" si="366"/>
        <v>21</v>
      </c>
      <c r="LP463" s="418">
        <f t="shared" si="366"/>
        <v>21</v>
      </c>
      <c r="LQ463" s="418">
        <f t="shared" si="366"/>
        <v>18</v>
      </c>
      <c r="LR463" s="418">
        <f t="shared" si="366"/>
        <v>19</v>
      </c>
      <c r="LS463" s="418">
        <f t="shared" si="366"/>
        <v>20</v>
      </c>
      <c r="LT463" s="418">
        <f t="shared" si="366"/>
        <v>18</v>
      </c>
      <c r="LU463" s="418">
        <f t="shared" si="366"/>
        <v>17</v>
      </c>
      <c r="LV463" s="418">
        <f t="shared" si="366"/>
        <v>18</v>
      </c>
      <c r="LW463" s="418">
        <f t="shared" si="366"/>
        <v>18</v>
      </c>
      <c r="LX463" s="418">
        <f t="shared" si="366"/>
        <v>21</v>
      </c>
      <c r="LY463" s="418">
        <f t="shared" si="366"/>
        <v>18</v>
      </c>
      <c r="LZ463" s="418">
        <f t="shared" si="366"/>
        <v>17</v>
      </c>
      <c r="MA463" s="418">
        <f t="shared" si="366"/>
        <v>19</v>
      </c>
      <c r="MB463" s="418">
        <f t="shared" si="366"/>
        <v>17</v>
      </c>
      <c r="MC463" s="418">
        <f t="shared" si="366"/>
        <v>17</v>
      </c>
      <c r="MD463" s="418">
        <f t="shared" si="366"/>
        <v>17</v>
      </c>
      <c r="ME463" s="418">
        <f t="shared" si="366"/>
        <v>20</v>
      </c>
      <c r="MF463" s="418">
        <f t="shared" si="366"/>
        <v>19</v>
      </c>
      <c r="MG463" s="418">
        <f t="shared" si="366"/>
        <v>17</v>
      </c>
      <c r="MH463" s="418">
        <f t="shared" si="366"/>
        <v>15</v>
      </c>
      <c r="MI463" s="418">
        <f t="shared" si="366"/>
        <v>14</v>
      </c>
      <c r="MJ463" s="418">
        <f t="shared" si="366"/>
        <v>14</v>
      </c>
      <c r="MK463" s="418">
        <f t="shared" si="366"/>
        <v>18</v>
      </c>
      <c r="ML463" s="418">
        <f t="shared" si="366"/>
        <v>19</v>
      </c>
      <c r="MM463" s="418">
        <f t="shared" si="366"/>
        <v>16</v>
      </c>
      <c r="MN463" s="418">
        <f t="shared" si="366"/>
        <v>17</v>
      </c>
      <c r="MO463" s="418">
        <f t="shared" si="366"/>
        <v>15</v>
      </c>
      <c r="MP463" s="418">
        <f t="shared" ref="MP463" si="367">SUM(MP439:MP462)</f>
        <v>15</v>
      </c>
      <c r="MQ463" s="418">
        <f t="shared" si="366"/>
        <v>15</v>
      </c>
      <c r="MR463" s="418">
        <f t="shared" si="366"/>
        <v>15</v>
      </c>
      <c r="MS463" s="418">
        <f t="shared" si="366"/>
        <v>12</v>
      </c>
      <c r="MT463" s="418">
        <f t="shared" si="366"/>
        <v>11</v>
      </c>
      <c r="MU463" s="418">
        <f t="shared" si="366"/>
        <v>11</v>
      </c>
      <c r="MV463" s="418">
        <f t="shared" si="366"/>
        <v>9</v>
      </c>
      <c r="MW463" s="418">
        <f t="shared" si="366"/>
        <v>10</v>
      </c>
      <c r="MX463" s="418">
        <f t="shared" si="366"/>
        <v>9</v>
      </c>
      <c r="MY463" s="418">
        <f t="shared" ref="MY463:PJ463" si="368">SUM(MY439:MY462)</f>
        <v>10</v>
      </c>
      <c r="MZ463" s="418">
        <f t="shared" si="368"/>
        <v>10</v>
      </c>
      <c r="NA463" s="418">
        <f t="shared" si="368"/>
        <v>9</v>
      </c>
      <c r="NB463" s="418">
        <f t="shared" si="368"/>
        <v>12</v>
      </c>
      <c r="NC463" s="418">
        <f t="shared" si="368"/>
        <v>11</v>
      </c>
      <c r="ND463" s="418">
        <f t="shared" si="368"/>
        <v>13</v>
      </c>
      <c r="NE463" s="418">
        <f t="shared" si="368"/>
        <v>17</v>
      </c>
      <c r="NF463" s="418">
        <f t="shared" si="368"/>
        <v>17</v>
      </c>
      <c r="NG463" s="418">
        <f t="shared" si="368"/>
        <v>18</v>
      </c>
      <c r="NH463" s="418">
        <f t="shared" si="368"/>
        <v>16</v>
      </c>
      <c r="NI463" s="418">
        <f t="shared" si="368"/>
        <v>15</v>
      </c>
      <c r="NJ463" s="418">
        <f t="shared" si="368"/>
        <v>15</v>
      </c>
      <c r="NK463" s="418">
        <f t="shared" si="368"/>
        <v>14</v>
      </c>
      <c r="NL463" s="418">
        <f t="shared" si="368"/>
        <v>16</v>
      </c>
      <c r="NM463" s="418">
        <f t="shared" si="368"/>
        <v>16</v>
      </c>
      <c r="NN463" s="418">
        <f t="shared" si="368"/>
        <v>15</v>
      </c>
      <c r="NO463" s="418">
        <f t="shared" si="368"/>
        <v>16</v>
      </c>
      <c r="NP463" s="418">
        <f t="shared" si="368"/>
        <v>14</v>
      </c>
      <c r="NQ463" s="418">
        <f t="shared" si="368"/>
        <v>16</v>
      </c>
      <c r="NR463" s="418">
        <f t="shared" si="368"/>
        <v>18</v>
      </c>
      <c r="NS463" s="418">
        <f t="shared" si="368"/>
        <v>20</v>
      </c>
      <c r="NT463" s="418">
        <f t="shared" si="368"/>
        <v>19</v>
      </c>
      <c r="NU463" s="418">
        <f t="shared" si="368"/>
        <v>18</v>
      </c>
      <c r="NV463" s="418">
        <f t="shared" si="368"/>
        <v>17</v>
      </c>
      <c r="NW463" s="418">
        <f t="shared" si="368"/>
        <v>14</v>
      </c>
      <c r="NX463" s="418">
        <f t="shared" si="368"/>
        <v>16</v>
      </c>
      <c r="NY463" s="418">
        <f t="shared" si="368"/>
        <v>17</v>
      </c>
      <c r="NZ463" s="418">
        <f t="shared" si="368"/>
        <v>15</v>
      </c>
      <c r="OA463" s="418">
        <f t="shared" si="368"/>
        <v>15</v>
      </c>
      <c r="OB463" s="418">
        <f t="shared" si="368"/>
        <v>12</v>
      </c>
      <c r="OC463" s="418">
        <f t="shared" si="368"/>
        <v>15</v>
      </c>
      <c r="OD463" s="418">
        <f t="shared" si="368"/>
        <v>14</v>
      </c>
      <c r="OE463" s="418">
        <f t="shared" si="368"/>
        <v>14</v>
      </c>
      <c r="OF463" s="418">
        <f t="shared" si="368"/>
        <v>15</v>
      </c>
      <c r="OG463" s="418">
        <f t="shared" si="368"/>
        <v>15</v>
      </c>
      <c r="OH463" s="418">
        <f t="shared" si="368"/>
        <v>14</v>
      </c>
      <c r="OI463" s="418">
        <f t="shared" si="368"/>
        <v>14</v>
      </c>
      <c r="OJ463" s="418">
        <f t="shared" si="368"/>
        <v>13</v>
      </c>
      <c r="OK463" s="418">
        <f t="shared" si="368"/>
        <v>14</v>
      </c>
      <c r="OL463" s="418">
        <f t="shared" si="368"/>
        <v>18</v>
      </c>
      <c r="OM463" s="418">
        <f t="shared" si="368"/>
        <v>19</v>
      </c>
      <c r="ON463" s="418">
        <f t="shared" si="368"/>
        <v>17</v>
      </c>
      <c r="OO463" s="418">
        <f t="shared" si="368"/>
        <v>16</v>
      </c>
      <c r="OP463" s="418">
        <f t="shared" si="368"/>
        <v>16</v>
      </c>
      <c r="OQ463" s="418">
        <f t="shared" si="368"/>
        <v>16</v>
      </c>
      <c r="OR463" s="418">
        <f t="shared" si="368"/>
        <v>16</v>
      </c>
      <c r="OS463" s="418">
        <f t="shared" si="368"/>
        <v>15</v>
      </c>
      <c r="OT463" s="418">
        <f t="shared" si="368"/>
        <v>13</v>
      </c>
      <c r="OU463" s="418">
        <f t="shared" si="368"/>
        <v>12</v>
      </c>
      <c r="OV463" s="418">
        <f t="shared" si="368"/>
        <v>12</v>
      </c>
      <c r="OW463" s="418">
        <f t="shared" si="368"/>
        <v>11</v>
      </c>
      <c r="OX463" s="418">
        <f t="shared" si="368"/>
        <v>10</v>
      </c>
      <c r="OY463" s="418">
        <f t="shared" si="368"/>
        <v>9</v>
      </c>
      <c r="OZ463" s="418">
        <f t="shared" si="368"/>
        <v>9</v>
      </c>
      <c r="PA463" s="418">
        <f t="shared" si="368"/>
        <v>11</v>
      </c>
      <c r="PB463" s="418">
        <f t="shared" si="368"/>
        <v>12</v>
      </c>
      <c r="PC463" s="418">
        <f t="shared" si="368"/>
        <v>13</v>
      </c>
      <c r="PD463" s="418">
        <f t="shared" si="368"/>
        <v>8</v>
      </c>
      <c r="PE463" s="418">
        <f t="shared" si="368"/>
        <v>0</v>
      </c>
      <c r="PF463" s="418">
        <f t="shared" si="368"/>
        <v>0</v>
      </c>
      <c r="PG463" s="418">
        <f t="shared" si="368"/>
        <v>0</v>
      </c>
      <c r="PH463" s="418">
        <f t="shared" si="368"/>
        <v>0</v>
      </c>
      <c r="PI463" s="418">
        <f t="shared" si="368"/>
        <v>0</v>
      </c>
      <c r="PJ463" s="418">
        <f t="shared" si="368"/>
        <v>0</v>
      </c>
      <c r="PK463" s="418">
        <f t="shared" ref="PK463:PT463" si="369">SUM(PK439:PK462)</f>
        <v>0</v>
      </c>
      <c r="PL463" s="418">
        <f t="shared" si="369"/>
        <v>0</v>
      </c>
      <c r="PM463" s="418">
        <f t="shared" si="369"/>
        <v>0</v>
      </c>
      <c r="PN463" s="418">
        <f t="shared" si="369"/>
        <v>0</v>
      </c>
      <c r="PO463" s="418">
        <f t="shared" si="369"/>
        <v>0</v>
      </c>
      <c r="PP463" s="418">
        <f t="shared" si="369"/>
        <v>0</v>
      </c>
      <c r="PQ463" s="418">
        <f t="shared" si="369"/>
        <v>0</v>
      </c>
      <c r="PR463" s="418">
        <f t="shared" si="369"/>
        <v>0</v>
      </c>
      <c r="PS463" s="418">
        <f t="shared" si="369"/>
        <v>0</v>
      </c>
      <c r="PT463" s="418">
        <f t="shared" si="369"/>
        <v>0</v>
      </c>
    </row>
    <row r="464" spans="1:436" s="144" customFormat="1" x14ac:dyDescent="0.2">
      <c r="A464" s="55"/>
      <c r="B464" s="1"/>
      <c r="C464" s="173"/>
      <c r="D464" s="154"/>
      <c r="E464" s="154"/>
      <c r="F464" s="154"/>
      <c r="G464" s="333"/>
      <c r="H464" s="333"/>
      <c r="I464" s="333"/>
      <c r="J464" s="333"/>
      <c r="K464" s="333"/>
      <c r="L464" s="333"/>
      <c r="M464" s="333"/>
      <c r="N464" s="333"/>
      <c r="O464" s="333"/>
      <c r="P464" s="333"/>
      <c r="Q464" s="333"/>
      <c r="R464" s="333"/>
      <c r="S464" s="333"/>
      <c r="T464" s="333"/>
      <c r="U464" s="333"/>
      <c r="V464" s="333"/>
      <c r="W464" s="333"/>
      <c r="X464" s="333"/>
      <c r="Y464" s="333"/>
      <c r="Z464" s="333"/>
      <c r="AA464" s="333"/>
      <c r="AB464" s="333"/>
      <c r="AC464" s="333"/>
      <c r="AD464" s="333"/>
      <c r="AE464" s="333"/>
      <c r="AF464" s="333"/>
      <c r="AG464" s="333"/>
      <c r="AH464" s="333"/>
      <c r="AI464" s="333"/>
      <c r="AJ464" s="333"/>
      <c r="AK464" s="333"/>
      <c r="AL464" s="333"/>
      <c r="AM464" s="333"/>
      <c r="AN464" s="333"/>
      <c r="AO464" s="333"/>
      <c r="AP464" s="333"/>
      <c r="AQ464" s="333"/>
      <c r="AR464" s="333"/>
      <c r="AS464" s="333"/>
      <c r="AT464" s="333"/>
      <c r="AU464" s="333"/>
      <c r="AV464" s="333"/>
      <c r="AW464" s="333"/>
      <c r="AX464" s="333"/>
      <c r="AY464" s="333"/>
      <c r="AZ464" s="333"/>
      <c r="BA464" s="333"/>
      <c r="BB464" s="333"/>
      <c r="BC464" s="333"/>
      <c r="BD464" s="333"/>
      <c r="BE464" s="333"/>
      <c r="BF464" s="333"/>
      <c r="BG464" s="333"/>
      <c r="BH464" s="333"/>
      <c r="BI464" s="333"/>
      <c r="BJ464" s="333"/>
      <c r="BK464" s="333"/>
      <c r="BL464" s="333"/>
      <c r="BM464" s="333"/>
      <c r="BN464" s="333"/>
      <c r="BO464" s="333"/>
      <c r="BP464" s="333"/>
      <c r="BQ464" s="333"/>
      <c r="BR464" s="333"/>
      <c r="BS464" s="333"/>
      <c r="BT464" s="333"/>
      <c r="BU464" s="333"/>
      <c r="BV464" s="333"/>
      <c r="BW464" s="333"/>
      <c r="BX464" s="333"/>
      <c r="BY464" s="333"/>
      <c r="BZ464" s="333"/>
      <c r="CA464" s="333"/>
      <c r="CB464" s="333"/>
      <c r="CC464" s="333"/>
      <c r="CD464" s="333"/>
      <c r="CE464" s="333"/>
      <c r="CF464" s="333"/>
      <c r="CG464" s="333"/>
      <c r="CH464" s="333"/>
      <c r="CI464" s="333"/>
      <c r="CJ464" s="333"/>
      <c r="CK464" s="333"/>
      <c r="CL464" s="333"/>
      <c r="CM464" s="333"/>
      <c r="CN464" s="333"/>
      <c r="CO464" s="333"/>
      <c r="CP464" s="333"/>
      <c r="CQ464" s="333"/>
      <c r="CR464" s="333"/>
      <c r="CS464" s="333"/>
      <c r="CT464" s="333"/>
      <c r="CU464" s="333"/>
      <c r="CV464" s="345"/>
      <c r="CW464" s="345"/>
      <c r="CX464" s="345"/>
      <c r="CY464" s="345"/>
      <c r="CZ464" s="345"/>
      <c r="DA464" s="345"/>
      <c r="DB464" s="345"/>
      <c r="DC464" s="345"/>
      <c r="DD464" s="345"/>
      <c r="DE464" s="345"/>
      <c r="DF464" s="345"/>
      <c r="DG464" s="333"/>
      <c r="DH464" s="333"/>
      <c r="DI464" s="333"/>
      <c r="DJ464" s="333"/>
      <c r="DK464" s="333"/>
      <c r="DL464" s="333"/>
      <c r="DM464" s="333"/>
      <c r="DN464" s="333"/>
      <c r="DO464" s="333"/>
      <c r="DP464" s="333"/>
      <c r="DQ464" s="333"/>
      <c r="DR464" s="333"/>
      <c r="DS464" s="333"/>
      <c r="DT464" s="333"/>
      <c r="DU464" s="333"/>
      <c r="DV464" s="333"/>
      <c r="DW464" s="333"/>
      <c r="DX464" s="333"/>
      <c r="DY464" s="333"/>
      <c r="DZ464" s="333"/>
      <c r="EA464" s="333"/>
      <c r="EB464" s="333"/>
      <c r="EC464" s="333"/>
      <c r="ED464" s="333"/>
      <c r="EE464" s="333"/>
      <c r="EF464" s="333"/>
      <c r="EG464" s="333"/>
      <c r="EH464" s="333"/>
      <c r="EI464" s="333"/>
      <c r="EJ464" s="333"/>
      <c r="EK464" s="333"/>
      <c r="EL464" s="333"/>
      <c r="EM464" s="333"/>
      <c r="EN464" s="333"/>
      <c r="EO464" s="333"/>
      <c r="EP464" s="333"/>
      <c r="EQ464" s="333"/>
      <c r="ER464" s="333"/>
      <c r="ES464" s="333"/>
      <c r="ET464" s="333"/>
      <c r="EU464" s="333"/>
      <c r="EV464" s="333"/>
      <c r="EW464" s="333"/>
      <c r="EX464" s="333"/>
      <c r="EY464" s="333"/>
      <c r="EZ464" s="333"/>
      <c r="FA464" s="333"/>
      <c r="FB464" s="333"/>
      <c r="FC464" s="333"/>
      <c r="FD464" s="333"/>
      <c r="FE464" s="333"/>
      <c r="FF464" s="333"/>
      <c r="FI464" s="343"/>
      <c r="GJ464" s="408"/>
      <c r="GL464" s="408"/>
      <c r="GP464" s="363"/>
      <c r="GV464" s="333"/>
      <c r="GW464" s="333"/>
      <c r="GX464" s="333"/>
      <c r="GY464" s="333"/>
      <c r="GZ464" s="333"/>
      <c r="HA464" s="333"/>
      <c r="HB464" s="333"/>
      <c r="HC464" s="333"/>
      <c r="HD464" s="333"/>
      <c r="HE464" s="333"/>
      <c r="HF464" s="333"/>
      <c r="HG464" s="333"/>
      <c r="HJ464" s="343"/>
      <c r="IK464" s="408"/>
      <c r="IM464" s="408"/>
      <c r="IN464" s="343"/>
      <c r="IQ464" s="363"/>
      <c r="JC464" s="343"/>
      <c r="JF464" s="363"/>
      <c r="JN464" s="343"/>
      <c r="JV464" s="343"/>
    </row>
    <row r="465" spans="1:420" s="144" customFormat="1" x14ac:dyDescent="0.2">
      <c r="A465" s="1"/>
      <c r="B465" s="53" t="s">
        <v>118</v>
      </c>
      <c r="C465" s="173"/>
      <c r="D465" s="154"/>
      <c r="E465" s="154"/>
      <c r="F465" s="154"/>
      <c r="G465" s="333"/>
      <c r="H465" s="333"/>
      <c r="I465" s="333"/>
      <c r="J465" s="333"/>
      <c r="K465" s="333"/>
      <c r="L465" s="333"/>
      <c r="M465" s="333"/>
      <c r="N465" s="333"/>
      <c r="O465" s="333"/>
      <c r="P465" s="333"/>
      <c r="Q465" s="333"/>
      <c r="R465" s="333"/>
      <c r="S465" s="333"/>
      <c r="T465" s="333"/>
      <c r="U465" s="333"/>
      <c r="V465" s="333"/>
      <c r="W465" s="333"/>
      <c r="X465" s="333"/>
      <c r="Y465" s="333"/>
      <c r="Z465" s="333"/>
      <c r="AA465" s="333"/>
      <c r="AB465" s="333"/>
      <c r="AC465" s="333"/>
      <c r="AD465" s="333"/>
      <c r="AE465" s="333"/>
      <c r="AF465" s="333"/>
      <c r="AG465" s="333"/>
      <c r="AH465" s="333"/>
      <c r="AI465" s="333"/>
      <c r="AJ465" s="333"/>
      <c r="AK465" s="333"/>
      <c r="AL465" s="333"/>
      <c r="AM465" s="333"/>
      <c r="AN465" s="333"/>
      <c r="AO465" s="333"/>
      <c r="AP465" s="333"/>
      <c r="AQ465" s="333"/>
      <c r="AR465" s="333"/>
      <c r="AS465" s="333"/>
      <c r="AT465" s="333"/>
      <c r="AU465" s="333"/>
      <c r="AV465" s="333"/>
      <c r="AW465" s="333"/>
      <c r="AX465" s="333"/>
      <c r="AY465" s="333"/>
      <c r="AZ465" s="333"/>
      <c r="BA465" s="333"/>
      <c r="BB465" s="333"/>
      <c r="BC465" s="333"/>
      <c r="BD465" s="333"/>
      <c r="BE465" s="333"/>
      <c r="BF465" s="333"/>
      <c r="BG465" s="333"/>
      <c r="BH465" s="333"/>
      <c r="BI465" s="333"/>
      <c r="BJ465" s="333"/>
      <c r="BK465" s="333"/>
      <c r="BL465" s="333"/>
      <c r="BM465" s="333"/>
      <c r="BN465" s="333"/>
      <c r="BO465" s="333"/>
      <c r="BP465" s="333"/>
      <c r="BQ465" s="333"/>
      <c r="BR465" s="333"/>
      <c r="BS465" s="333"/>
      <c r="BT465" s="333"/>
      <c r="BU465" s="333"/>
      <c r="BV465" s="333"/>
      <c r="BW465" s="333"/>
      <c r="BX465" s="333"/>
      <c r="BY465" s="333"/>
      <c r="BZ465" s="333"/>
      <c r="CA465" s="333"/>
      <c r="CB465" s="333"/>
      <c r="CC465" s="333"/>
      <c r="CD465" s="333"/>
      <c r="CE465" s="333"/>
      <c r="CF465" s="333"/>
      <c r="CG465" s="333"/>
      <c r="CH465" s="333"/>
      <c r="CI465" s="333"/>
      <c r="CJ465" s="333"/>
      <c r="CK465" s="333"/>
      <c r="CL465" s="333"/>
      <c r="CM465" s="333"/>
      <c r="CN465" s="333"/>
      <c r="CO465" s="333"/>
      <c r="CP465" s="333"/>
      <c r="CQ465" s="333"/>
      <c r="CR465" s="333"/>
      <c r="CS465" s="333"/>
      <c r="CT465" s="333"/>
      <c r="CU465" s="333"/>
      <c r="CV465" s="345"/>
      <c r="CW465" s="345"/>
      <c r="CX465" s="345"/>
      <c r="CY465" s="345"/>
      <c r="CZ465" s="345"/>
      <c r="DA465" s="345"/>
      <c r="DB465" s="345"/>
      <c r="DC465" s="345"/>
      <c r="DD465" s="345"/>
      <c r="DE465" s="345"/>
      <c r="DF465" s="345"/>
      <c r="DG465" s="333"/>
      <c r="DH465" s="333"/>
      <c r="DI465" s="333"/>
      <c r="DJ465" s="333"/>
      <c r="DK465" s="333"/>
      <c r="DL465" s="333"/>
      <c r="DM465" s="333"/>
      <c r="DN465" s="333"/>
      <c r="DO465" s="333"/>
      <c r="DP465" s="333"/>
      <c r="DQ465" s="333"/>
      <c r="DR465" s="333"/>
      <c r="DS465" s="333"/>
      <c r="DT465" s="333"/>
      <c r="DU465" s="333"/>
      <c r="DV465" s="333"/>
      <c r="DW465" s="333"/>
      <c r="DX465" s="333"/>
      <c r="DY465" s="333"/>
      <c r="DZ465" s="333"/>
      <c r="EA465" s="333"/>
      <c r="EB465" s="333"/>
      <c r="EC465" s="333"/>
      <c r="ED465" s="333"/>
      <c r="EE465" s="333"/>
      <c r="EF465" s="333"/>
      <c r="EG465" s="333"/>
      <c r="EH465" s="333"/>
      <c r="EI465" s="333"/>
      <c r="EJ465" s="333"/>
      <c r="EK465" s="333"/>
      <c r="EL465" s="333"/>
      <c r="EM465" s="333"/>
      <c r="EN465" s="333"/>
      <c r="EO465" s="333"/>
      <c r="EP465" s="333"/>
      <c r="EQ465" s="333"/>
      <c r="ER465" s="333"/>
      <c r="ES465" s="333"/>
      <c r="ET465" s="333"/>
      <c r="EU465" s="333"/>
      <c r="EV465" s="333"/>
      <c r="EW465" s="333"/>
      <c r="EX465" s="333"/>
      <c r="EY465" s="333"/>
      <c r="EZ465" s="333"/>
      <c r="FA465" s="333"/>
      <c r="FB465" s="333"/>
      <c r="FC465" s="333"/>
      <c r="FD465" s="333"/>
      <c r="FE465" s="333"/>
      <c r="FF465" s="333"/>
      <c r="FI465" s="343"/>
      <c r="GB465" s="142"/>
      <c r="GH465" s="142"/>
      <c r="GJ465" s="408"/>
      <c r="GL465" s="408"/>
      <c r="GP465" s="363"/>
      <c r="GV465" s="333"/>
      <c r="GW465" s="333"/>
      <c r="GX465" s="333"/>
      <c r="GY465" s="333"/>
      <c r="GZ465" s="333"/>
      <c r="HA465" s="333"/>
      <c r="HB465" s="333"/>
      <c r="HC465" s="333"/>
      <c r="HD465" s="333"/>
      <c r="HE465" s="333"/>
      <c r="HF465" s="333"/>
      <c r="HG465" s="333"/>
      <c r="HJ465" s="343"/>
      <c r="IC465" s="142"/>
      <c r="II465" s="142"/>
      <c r="IK465" s="408"/>
      <c r="IM465" s="408"/>
      <c r="IN465" s="343"/>
      <c r="IQ465" s="363"/>
      <c r="JC465" s="343"/>
      <c r="JF465" s="363"/>
      <c r="JN465" s="343"/>
      <c r="JV465" s="343"/>
      <c r="KZ465" s="451"/>
      <c r="LA465" s="451"/>
      <c r="LB465" s="451"/>
      <c r="LC465" s="451"/>
      <c r="LD465" s="451"/>
      <c r="LE465" s="451"/>
      <c r="LF465" s="451"/>
      <c r="LG465" s="451"/>
      <c r="LH465" s="451"/>
      <c r="LI465" s="451"/>
    </row>
    <row r="466" spans="1:420" x14ac:dyDescent="0.2">
      <c r="A466" s="55"/>
      <c r="B466" s="1">
        <v>1</v>
      </c>
      <c r="C466" s="166">
        <f t="shared" ref="C466:C489" ca="1" si="370">OFFSET($F$465,$B466,$E$4)</f>
        <v>25</v>
      </c>
      <c r="D466" s="167">
        <f ca="1">IF(C7&gt;0,C466/C7,0)</f>
        <v>8.8967971530249115E-2</v>
      </c>
      <c r="E466" s="188">
        <f ca="1">RANK(D466,$D$466:$D$489,1)</f>
        <v>6</v>
      </c>
      <c r="F466" s="154"/>
      <c r="G466" s="232">
        <v>44</v>
      </c>
      <c r="H466" s="232">
        <v>40</v>
      </c>
      <c r="I466" s="232">
        <v>40</v>
      </c>
      <c r="J466" s="232">
        <v>46</v>
      </c>
      <c r="K466" s="232">
        <v>43</v>
      </c>
      <c r="L466" s="232">
        <v>47</v>
      </c>
      <c r="M466" s="232">
        <v>48</v>
      </c>
      <c r="N466" s="232">
        <v>52</v>
      </c>
      <c r="O466" s="232">
        <v>48</v>
      </c>
      <c r="P466" s="232">
        <v>53</v>
      </c>
      <c r="Q466" s="232">
        <v>55</v>
      </c>
      <c r="R466" s="232">
        <v>57</v>
      </c>
      <c r="S466" s="232">
        <v>59</v>
      </c>
      <c r="T466" s="232">
        <v>60</v>
      </c>
      <c r="U466" s="232">
        <v>61</v>
      </c>
      <c r="V466" s="232">
        <v>61</v>
      </c>
      <c r="W466" s="232">
        <v>61</v>
      </c>
      <c r="X466" s="232">
        <v>59</v>
      </c>
      <c r="Y466" s="232">
        <v>56</v>
      </c>
      <c r="Z466" s="232">
        <v>58</v>
      </c>
      <c r="AA466" s="232">
        <v>59</v>
      </c>
      <c r="AB466" s="232">
        <v>64</v>
      </c>
      <c r="AC466" s="232">
        <v>60</v>
      </c>
      <c r="AD466" s="232">
        <v>63</v>
      </c>
      <c r="AE466" s="232">
        <v>0</v>
      </c>
      <c r="AF466" s="232">
        <v>62</v>
      </c>
      <c r="AG466" s="232">
        <v>63</v>
      </c>
      <c r="AH466" s="232">
        <v>63</v>
      </c>
      <c r="AI466" s="232">
        <v>63</v>
      </c>
      <c r="AJ466" s="232">
        <v>65</v>
      </c>
      <c r="AK466" s="232">
        <v>67</v>
      </c>
      <c r="AL466" s="232">
        <v>66.5</v>
      </c>
      <c r="AM466" s="232">
        <v>66</v>
      </c>
      <c r="AN466" s="232">
        <v>67.5</v>
      </c>
      <c r="AO466" s="232">
        <v>69</v>
      </c>
      <c r="AP466" s="232">
        <v>70</v>
      </c>
      <c r="AQ466" s="232">
        <v>79</v>
      </c>
      <c r="AR466" s="232">
        <v>82</v>
      </c>
      <c r="AS466" s="232">
        <v>82</v>
      </c>
      <c r="AT466" s="232">
        <v>85</v>
      </c>
      <c r="AU466" s="232">
        <v>95</v>
      </c>
      <c r="AV466" s="232">
        <v>95</v>
      </c>
      <c r="AW466" s="333">
        <v>98</v>
      </c>
      <c r="AX466" s="333">
        <v>93</v>
      </c>
      <c r="AY466" s="333">
        <v>86</v>
      </c>
      <c r="AZ466" s="333">
        <v>86</v>
      </c>
      <c r="BA466" s="333">
        <v>93</v>
      </c>
      <c r="BB466" s="333">
        <v>98</v>
      </c>
      <c r="BC466" s="333">
        <v>94</v>
      </c>
      <c r="BD466" s="333">
        <v>99</v>
      </c>
      <c r="BE466" s="333">
        <v>100</v>
      </c>
      <c r="BF466" s="333">
        <v>101</v>
      </c>
      <c r="BG466">
        <v>98</v>
      </c>
      <c r="BH466">
        <v>90</v>
      </c>
      <c r="BI466" s="341">
        <v>89.5</v>
      </c>
      <c r="BJ466">
        <v>89</v>
      </c>
      <c r="BK466">
        <v>89</v>
      </c>
      <c r="BL466">
        <v>82</v>
      </c>
      <c r="BM466">
        <v>85</v>
      </c>
      <c r="BN466">
        <v>92</v>
      </c>
      <c r="BO466">
        <v>96</v>
      </c>
      <c r="BP466">
        <v>97</v>
      </c>
      <c r="BQ466">
        <v>92</v>
      </c>
      <c r="BR466">
        <v>91</v>
      </c>
      <c r="BS466">
        <v>94</v>
      </c>
      <c r="BT466">
        <v>94</v>
      </c>
      <c r="BU466">
        <v>88</v>
      </c>
      <c r="BV466">
        <v>90</v>
      </c>
      <c r="BW466">
        <v>94</v>
      </c>
      <c r="BX466">
        <v>92</v>
      </c>
      <c r="BY466">
        <v>92</v>
      </c>
      <c r="BZ466">
        <v>89</v>
      </c>
      <c r="CA466">
        <v>94</v>
      </c>
      <c r="CB466">
        <v>103</v>
      </c>
      <c r="CC466">
        <v>105</v>
      </c>
      <c r="CD466">
        <v>109</v>
      </c>
      <c r="CE466">
        <v>112</v>
      </c>
      <c r="CF466">
        <v>110</v>
      </c>
      <c r="CG466">
        <v>105</v>
      </c>
      <c r="CH466">
        <v>115</v>
      </c>
      <c r="CI466">
        <v>114</v>
      </c>
      <c r="CJ466">
        <v>122</v>
      </c>
      <c r="CK466">
        <v>118</v>
      </c>
      <c r="CL466">
        <v>114</v>
      </c>
      <c r="CM466">
        <v>112</v>
      </c>
      <c r="CN466">
        <v>101</v>
      </c>
      <c r="CO466">
        <v>100</v>
      </c>
      <c r="CP466" s="362">
        <v>91.5</v>
      </c>
      <c r="CQ466">
        <v>83</v>
      </c>
      <c r="CR466">
        <v>89</v>
      </c>
      <c r="CS466">
        <v>85</v>
      </c>
      <c r="CT466">
        <v>79</v>
      </c>
      <c r="CU466">
        <v>80</v>
      </c>
      <c r="CV466">
        <v>81</v>
      </c>
      <c r="CW466">
        <v>82</v>
      </c>
      <c r="CX466">
        <v>83</v>
      </c>
      <c r="CY466">
        <v>77</v>
      </c>
      <c r="CZ466">
        <v>72</v>
      </c>
      <c r="DA466">
        <v>72</v>
      </c>
      <c r="DB466">
        <v>74</v>
      </c>
      <c r="DC466">
        <v>73</v>
      </c>
      <c r="DD466">
        <v>71</v>
      </c>
      <c r="DE466">
        <v>67</v>
      </c>
      <c r="DF466">
        <v>71</v>
      </c>
      <c r="DG466">
        <v>71</v>
      </c>
      <c r="DH466">
        <v>69</v>
      </c>
      <c r="DI466">
        <v>74</v>
      </c>
      <c r="DJ466">
        <v>69</v>
      </c>
      <c r="DK466">
        <v>71</v>
      </c>
      <c r="DL466">
        <v>63</v>
      </c>
      <c r="DM466">
        <v>60</v>
      </c>
      <c r="DN466">
        <v>62</v>
      </c>
      <c r="DO466">
        <v>64</v>
      </c>
      <c r="DP466">
        <v>62</v>
      </c>
      <c r="DQ466">
        <v>60</v>
      </c>
      <c r="DR466" s="381">
        <v>52</v>
      </c>
      <c r="DS466" s="144">
        <v>53</v>
      </c>
      <c r="DT466" s="381">
        <v>49</v>
      </c>
      <c r="DU466" s="381">
        <v>52</v>
      </c>
      <c r="DV466" s="381">
        <v>51</v>
      </c>
      <c r="DW466" s="381">
        <v>51</v>
      </c>
      <c r="DX466" s="381">
        <v>53</v>
      </c>
      <c r="DY466" s="403">
        <v>54</v>
      </c>
      <c r="DZ466" s="381">
        <v>55</v>
      </c>
      <c r="EA466" s="381">
        <v>55</v>
      </c>
      <c r="EB466" s="381">
        <v>54</v>
      </c>
      <c r="EC466" s="381">
        <v>54</v>
      </c>
      <c r="ED466" s="381">
        <v>51</v>
      </c>
      <c r="EE466" s="381">
        <v>55</v>
      </c>
      <c r="EF466" s="381">
        <v>62</v>
      </c>
      <c r="EG466" s="381">
        <v>60</v>
      </c>
      <c r="EH466" s="381">
        <v>60</v>
      </c>
      <c r="EI466" s="381">
        <v>59</v>
      </c>
      <c r="EJ466" s="381">
        <v>58</v>
      </c>
      <c r="EK466" s="381">
        <v>56</v>
      </c>
      <c r="EL466" s="381">
        <v>57</v>
      </c>
      <c r="EM466" s="381">
        <v>56</v>
      </c>
      <c r="EN466" s="381">
        <v>56</v>
      </c>
      <c r="EO466" s="144">
        <v>54</v>
      </c>
      <c r="EP466" s="381">
        <v>50</v>
      </c>
      <c r="EQ466" s="381">
        <v>48</v>
      </c>
      <c r="ER466" s="381">
        <v>49</v>
      </c>
      <c r="ES466" s="381">
        <v>51</v>
      </c>
      <c r="ET466" s="381">
        <v>53</v>
      </c>
      <c r="EU466" s="381">
        <v>54</v>
      </c>
      <c r="EV466" s="381">
        <v>55</v>
      </c>
      <c r="EW466" s="381">
        <v>55</v>
      </c>
      <c r="EX466" s="381">
        <v>53</v>
      </c>
      <c r="EY466" s="381">
        <v>53</v>
      </c>
      <c r="EZ466" s="381">
        <v>55</v>
      </c>
      <c r="FA466" s="381">
        <v>59</v>
      </c>
      <c r="FB466" s="381">
        <v>61</v>
      </c>
      <c r="FC466" s="381">
        <v>65</v>
      </c>
      <c r="FD466" s="381">
        <v>67</v>
      </c>
      <c r="FE466" s="381">
        <v>66</v>
      </c>
      <c r="FF466" s="381">
        <v>64</v>
      </c>
      <c r="FG466" s="381">
        <v>65</v>
      </c>
      <c r="FH466" s="381">
        <v>63</v>
      </c>
      <c r="FI466" s="381">
        <v>61</v>
      </c>
      <c r="FJ466" s="381">
        <v>59</v>
      </c>
      <c r="FK466">
        <v>60</v>
      </c>
      <c r="FL466" s="381">
        <v>55</v>
      </c>
      <c r="FM466" s="381">
        <v>54</v>
      </c>
      <c r="FN466">
        <v>60</v>
      </c>
      <c r="FO466">
        <v>61</v>
      </c>
      <c r="FP466">
        <v>59</v>
      </c>
      <c r="FQ466" s="381">
        <v>58</v>
      </c>
      <c r="FR466">
        <v>61</v>
      </c>
      <c r="FS466" s="381">
        <v>61</v>
      </c>
      <c r="FT466" s="144">
        <v>59</v>
      </c>
      <c r="FU466" s="381">
        <v>56</v>
      </c>
      <c r="FV466" s="381">
        <v>52</v>
      </c>
      <c r="FW466" s="381">
        <v>56</v>
      </c>
      <c r="FX466" s="381">
        <v>50</v>
      </c>
      <c r="FY466" s="381">
        <v>50</v>
      </c>
      <c r="FZ466" s="403">
        <v>50</v>
      </c>
      <c r="GA466" s="381">
        <v>50</v>
      </c>
      <c r="GB466" s="381">
        <v>50</v>
      </c>
      <c r="GC466" s="381">
        <v>47</v>
      </c>
      <c r="GD466" s="381">
        <v>45</v>
      </c>
      <c r="GE466" s="381">
        <v>45</v>
      </c>
      <c r="GF466" s="381">
        <v>51</v>
      </c>
      <c r="GG466" s="381">
        <v>52</v>
      </c>
      <c r="GH466" s="381">
        <v>47</v>
      </c>
      <c r="GI466" s="381">
        <v>46</v>
      </c>
      <c r="GJ466" s="381">
        <v>46</v>
      </c>
      <c r="GK466" s="381">
        <v>47</v>
      </c>
      <c r="GL466" s="381">
        <v>46</v>
      </c>
      <c r="GM466" s="381">
        <v>48</v>
      </c>
      <c r="GN466" s="381">
        <v>47</v>
      </c>
      <c r="GO466" s="381">
        <v>46</v>
      </c>
      <c r="GP466" s="144">
        <v>46</v>
      </c>
      <c r="GQ466" s="381">
        <v>44</v>
      </c>
      <c r="GR466" s="381">
        <v>42</v>
      </c>
      <c r="GS466" s="381">
        <v>45</v>
      </c>
      <c r="GT466" s="381">
        <v>42</v>
      </c>
      <c r="GU466" s="381">
        <v>43</v>
      </c>
      <c r="GV466">
        <v>44</v>
      </c>
      <c r="GW466">
        <v>44</v>
      </c>
      <c r="GX466">
        <v>44</v>
      </c>
      <c r="GY466">
        <v>47</v>
      </c>
      <c r="GZ466">
        <v>47</v>
      </c>
      <c r="HA466">
        <v>47</v>
      </c>
      <c r="HB466">
        <v>51</v>
      </c>
      <c r="HC466">
        <v>49</v>
      </c>
      <c r="HD466">
        <v>52</v>
      </c>
      <c r="HE466">
        <v>52</v>
      </c>
      <c r="HF466">
        <v>52</v>
      </c>
      <c r="HG466">
        <v>52</v>
      </c>
      <c r="HH466">
        <v>55</v>
      </c>
      <c r="HI466">
        <v>54</v>
      </c>
      <c r="HJ466">
        <v>54</v>
      </c>
      <c r="HK466">
        <v>58</v>
      </c>
      <c r="HL466">
        <v>62</v>
      </c>
      <c r="HM466">
        <v>52</v>
      </c>
      <c r="HN466">
        <v>58</v>
      </c>
      <c r="HO466">
        <v>59</v>
      </c>
      <c r="HP466">
        <v>59</v>
      </c>
      <c r="HQ466">
        <v>57</v>
      </c>
      <c r="HR466">
        <v>59</v>
      </c>
      <c r="HS466">
        <v>54</v>
      </c>
      <c r="HT466">
        <v>53</v>
      </c>
      <c r="HU466">
        <v>52</v>
      </c>
      <c r="HV466">
        <v>46</v>
      </c>
      <c r="HW466">
        <v>46</v>
      </c>
      <c r="HX466">
        <v>42</v>
      </c>
      <c r="HY466">
        <v>38</v>
      </c>
      <c r="HZ466">
        <v>36</v>
      </c>
      <c r="IA466">
        <v>35</v>
      </c>
      <c r="IB466" s="341">
        <v>35.5</v>
      </c>
      <c r="IC466">
        <v>36</v>
      </c>
      <c r="ID466">
        <v>38</v>
      </c>
      <c r="IE466">
        <v>39</v>
      </c>
      <c r="IF466">
        <v>37</v>
      </c>
      <c r="IG466">
        <v>34</v>
      </c>
      <c r="IH466">
        <v>36</v>
      </c>
      <c r="II466">
        <v>38</v>
      </c>
      <c r="IJ466">
        <v>39</v>
      </c>
      <c r="IK466">
        <v>40</v>
      </c>
      <c r="IL466">
        <v>37</v>
      </c>
      <c r="IM466">
        <v>39</v>
      </c>
      <c r="IN466" s="341">
        <f t="shared" ref="IN466:IN489" si="371">(IM466+IO466)/2</f>
        <v>40</v>
      </c>
      <c r="IO466">
        <v>41</v>
      </c>
      <c r="IP466">
        <v>46</v>
      </c>
      <c r="IQ466">
        <v>43</v>
      </c>
      <c r="IR466">
        <v>44</v>
      </c>
      <c r="IS466">
        <v>44</v>
      </c>
      <c r="IT466">
        <v>44</v>
      </c>
      <c r="IU466">
        <v>44</v>
      </c>
      <c r="IV466">
        <v>42</v>
      </c>
      <c r="IW466">
        <v>39</v>
      </c>
      <c r="IX466">
        <v>42</v>
      </c>
      <c r="IY466">
        <v>40</v>
      </c>
      <c r="IZ466">
        <v>39</v>
      </c>
      <c r="JA466">
        <v>41</v>
      </c>
      <c r="JB466">
        <v>41</v>
      </c>
      <c r="JC466" s="343">
        <f>(JB466+JD466)/2</f>
        <v>40.5</v>
      </c>
      <c r="JD466">
        <v>40</v>
      </c>
      <c r="JE466">
        <v>30</v>
      </c>
      <c r="JF466" s="362">
        <f>(JG466+JE466)/2</f>
        <v>30</v>
      </c>
      <c r="JG466">
        <v>30</v>
      </c>
      <c r="JH466">
        <v>29</v>
      </c>
      <c r="JI466">
        <v>30</v>
      </c>
      <c r="JJ466">
        <v>31</v>
      </c>
      <c r="JK466">
        <v>32</v>
      </c>
      <c r="JL466">
        <v>31</v>
      </c>
      <c r="JM466">
        <v>29</v>
      </c>
      <c r="JN466" s="341">
        <f>(JM466+JO466)/2</f>
        <v>29</v>
      </c>
      <c r="JO466">
        <v>29</v>
      </c>
      <c r="JP466">
        <v>32</v>
      </c>
      <c r="JQ466">
        <v>36</v>
      </c>
      <c r="JR466">
        <v>34</v>
      </c>
      <c r="JS466">
        <v>30</v>
      </c>
      <c r="JT466">
        <v>32</v>
      </c>
      <c r="JU466">
        <v>33</v>
      </c>
      <c r="JV466" s="341">
        <f>(JU466+JW466)/2</f>
        <v>32.5</v>
      </c>
      <c r="JW466">
        <v>32</v>
      </c>
      <c r="JX466">
        <v>29</v>
      </c>
      <c r="JY466">
        <v>27</v>
      </c>
      <c r="JZ466">
        <v>29</v>
      </c>
      <c r="KA466">
        <v>28</v>
      </c>
      <c r="KB466">
        <v>31</v>
      </c>
      <c r="KC466">
        <v>30</v>
      </c>
      <c r="KD466">
        <v>28</v>
      </c>
      <c r="KE466">
        <v>28</v>
      </c>
      <c r="KF466">
        <v>25</v>
      </c>
      <c r="KG466">
        <v>26</v>
      </c>
      <c r="KH466">
        <v>29</v>
      </c>
      <c r="KI466">
        <v>27</v>
      </c>
      <c r="KJ466">
        <v>29</v>
      </c>
      <c r="KK466">
        <v>26</v>
      </c>
      <c r="KL466">
        <v>29</v>
      </c>
      <c r="KM466">
        <v>37</v>
      </c>
      <c r="KN466">
        <v>35</v>
      </c>
      <c r="KO466">
        <v>30</v>
      </c>
      <c r="KP466">
        <v>29</v>
      </c>
      <c r="KQ466">
        <v>29</v>
      </c>
      <c r="KR466">
        <v>30</v>
      </c>
      <c r="KS466">
        <v>33</v>
      </c>
      <c r="KT466">
        <v>31</v>
      </c>
      <c r="KU466">
        <v>32</v>
      </c>
      <c r="KV466">
        <v>33</v>
      </c>
      <c r="KW466">
        <v>35</v>
      </c>
      <c r="KX466">
        <v>34</v>
      </c>
      <c r="KY466">
        <v>31</v>
      </c>
      <c r="KZ466" s="471">
        <v>31</v>
      </c>
      <c r="LA466" s="471">
        <v>31</v>
      </c>
      <c r="LB466" s="471">
        <v>37</v>
      </c>
      <c r="LC466" s="471">
        <v>39</v>
      </c>
      <c r="LD466" s="471">
        <v>39</v>
      </c>
      <c r="LE466" s="471">
        <v>44</v>
      </c>
      <c r="LF466" s="471">
        <v>37</v>
      </c>
      <c r="LG466" s="471">
        <v>38</v>
      </c>
      <c r="LH466" s="471">
        <v>33</v>
      </c>
      <c r="LI466" s="471">
        <v>30</v>
      </c>
      <c r="LJ466">
        <v>28</v>
      </c>
      <c r="LK466">
        <v>28</v>
      </c>
      <c r="LL466" s="473">
        <v>25</v>
      </c>
      <c r="LM466">
        <v>22</v>
      </c>
      <c r="LN466">
        <v>21</v>
      </c>
      <c r="LO466">
        <v>23</v>
      </c>
      <c r="LP466">
        <v>27</v>
      </c>
      <c r="LQ466">
        <v>28</v>
      </c>
      <c r="LR466">
        <v>33</v>
      </c>
      <c r="LS466">
        <v>28</v>
      </c>
      <c r="LT466">
        <v>30</v>
      </c>
      <c r="LU466">
        <v>34</v>
      </c>
      <c r="LV466">
        <v>30</v>
      </c>
      <c r="LW466">
        <v>35</v>
      </c>
      <c r="LX466">
        <v>34</v>
      </c>
      <c r="LY466">
        <v>38</v>
      </c>
      <c r="LZ466">
        <v>42</v>
      </c>
      <c r="MA466">
        <v>41</v>
      </c>
      <c r="MB466">
        <v>38</v>
      </c>
      <c r="MC466">
        <v>37</v>
      </c>
      <c r="MD466">
        <v>36</v>
      </c>
      <c r="ME466">
        <v>36</v>
      </c>
      <c r="MF466">
        <v>37</v>
      </c>
      <c r="MG466">
        <v>36</v>
      </c>
      <c r="MH466">
        <v>38</v>
      </c>
      <c r="MI466">
        <v>37</v>
      </c>
      <c r="MJ466">
        <v>35</v>
      </c>
      <c r="MK466">
        <v>36</v>
      </c>
      <c r="ML466">
        <v>38</v>
      </c>
      <c r="MM466">
        <v>36</v>
      </c>
      <c r="MN466">
        <v>34</v>
      </c>
      <c r="MO466" s="471">
        <v>38</v>
      </c>
      <c r="MP466" s="471">
        <v>38</v>
      </c>
      <c r="MQ466">
        <v>33</v>
      </c>
      <c r="MR466">
        <v>35</v>
      </c>
      <c r="MS466">
        <v>33</v>
      </c>
      <c r="MT466">
        <v>32</v>
      </c>
      <c r="MU466">
        <v>29</v>
      </c>
      <c r="MV466">
        <v>27</v>
      </c>
      <c r="MW466">
        <v>27</v>
      </c>
      <c r="MX466">
        <v>25</v>
      </c>
      <c r="MY466">
        <v>25</v>
      </c>
      <c r="MZ466">
        <v>19</v>
      </c>
      <c r="NA466">
        <v>20</v>
      </c>
      <c r="NB466">
        <v>24</v>
      </c>
      <c r="NC466">
        <v>25</v>
      </c>
      <c r="ND466">
        <v>26</v>
      </c>
      <c r="NE466">
        <v>24</v>
      </c>
      <c r="NF466">
        <v>23</v>
      </c>
      <c r="NG466">
        <v>25</v>
      </c>
      <c r="NH466">
        <v>25</v>
      </c>
      <c r="NI466">
        <v>27</v>
      </c>
      <c r="NJ466">
        <v>23</v>
      </c>
      <c r="NK466">
        <v>21</v>
      </c>
      <c r="NL466">
        <v>23</v>
      </c>
      <c r="NM466">
        <v>24</v>
      </c>
      <c r="NN466">
        <v>24</v>
      </c>
      <c r="NO466">
        <v>21</v>
      </c>
      <c r="NP466">
        <v>22</v>
      </c>
      <c r="NQ466">
        <v>21</v>
      </c>
      <c r="NR466">
        <v>21</v>
      </c>
      <c r="NS466">
        <v>21</v>
      </c>
      <c r="NT466">
        <v>22</v>
      </c>
      <c r="NU466">
        <v>22</v>
      </c>
      <c r="NV466">
        <v>20</v>
      </c>
      <c r="NW466">
        <v>19</v>
      </c>
      <c r="NX466">
        <v>22</v>
      </c>
      <c r="NY466">
        <v>21</v>
      </c>
      <c r="NZ466">
        <v>21</v>
      </c>
      <c r="OA466">
        <v>19</v>
      </c>
      <c r="OB466">
        <v>18</v>
      </c>
      <c r="OC466">
        <v>18</v>
      </c>
      <c r="OD466">
        <v>17</v>
      </c>
      <c r="OE466">
        <v>16</v>
      </c>
      <c r="OF466">
        <v>16</v>
      </c>
      <c r="OG466">
        <v>18</v>
      </c>
      <c r="OH466">
        <v>17</v>
      </c>
      <c r="OI466">
        <v>17</v>
      </c>
      <c r="OJ466">
        <v>19</v>
      </c>
      <c r="OK466">
        <v>18</v>
      </c>
      <c r="OL466">
        <v>19</v>
      </c>
      <c r="OM466">
        <v>18</v>
      </c>
      <c r="ON466">
        <v>20</v>
      </c>
      <c r="OO466">
        <v>21</v>
      </c>
      <c r="OP466">
        <v>23</v>
      </c>
      <c r="OQ466">
        <v>22</v>
      </c>
      <c r="OR466">
        <v>26</v>
      </c>
      <c r="OS466">
        <v>29</v>
      </c>
      <c r="OT466" s="471">
        <v>32</v>
      </c>
      <c r="OU466">
        <v>32</v>
      </c>
      <c r="OV466">
        <v>34</v>
      </c>
      <c r="OW466">
        <v>32</v>
      </c>
      <c r="OX466">
        <v>31</v>
      </c>
      <c r="OY466" s="341">
        <f>SUM(OX466+OZ466)/2</f>
        <v>31.5</v>
      </c>
      <c r="OZ466" s="471">
        <v>32</v>
      </c>
      <c r="PA466">
        <v>31</v>
      </c>
      <c r="PB466">
        <v>31</v>
      </c>
      <c r="PC466">
        <v>30</v>
      </c>
      <c r="PD466">
        <v>25</v>
      </c>
    </row>
    <row r="467" spans="1:420" x14ac:dyDescent="0.2">
      <c r="B467" s="1">
        <v>2</v>
      </c>
      <c r="C467" s="166">
        <f t="shared" ca="1" si="370"/>
        <v>30</v>
      </c>
      <c r="D467" s="167">
        <f t="shared" ref="D467:D490" ca="1" si="372">IF(C8&gt;0,C467/C8,0)</f>
        <v>0.28301886792452829</v>
      </c>
      <c r="E467" s="188">
        <f t="shared" ref="E467:E489" ca="1" si="373">RANK(D467,$D$466:$D$489,1)</f>
        <v>23</v>
      </c>
      <c r="F467" s="154"/>
      <c r="G467" s="232">
        <v>25</v>
      </c>
      <c r="H467" s="232">
        <v>26</v>
      </c>
      <c r="I467" s="232">
        <v>25</v>
      </c>
      <c r="J467" s="232">
        <v>25</v>
      </c>
      <c r="K467" s="232">
        <v>25</v>
      </c>
      <c r="L467" s="232">
        <v>22</v>
      </c>
      <c r="M467" s="232">
        <v>26</v>
      </c>
      <c r="N467" s="232">
        <v>25</v>
      </c>
      <c r="O467" s="232">
        <v>26</v>
      </c>
      <c r="P467" s="232">
        <v>28</v>
      </c>
      <c r="Q467" s="232">
        <v>31</v>
      </c>
      <c r="R467" s="232">
        <v>26</v>
      </c>
      <c r="S467" s="232">
        <v>26</v>
      </c>
      <c r="T467" s="232">
        <v>23</v>
      </c>
      <c r="U467" s="232">
        <v>22</v>
      </c>
      <c r="V467" s="232">
        <v>23</v>
      </c>
      <c r="W467" s="232">
        <v>25</v>
      </c>
      <c r="X467" s="232">
        <v>24</v>
      </c>
      <c r="Y467" s="232">
        <v>24</v>
      </c>
      <c r="Z467" s="232">
        <v>23</v>
      </c>
      <c r="AA467" s="232">
        <v>23</v>
      </c>
      <c r="AB467" s="232">
        <v>22</v>
      </c>
      <c r="AC467" s="232">
        <v>29</v>
      </c>
      <c r="AD467" s="232">
        <v>30</v>
      </c>
      <c r="AE467" s="232">
        <v>0</v>
      </c>
      <c r="AF467" s="232">
        <v>27</v>
      </c>
      <c r="AG467" s="232">
        <v>26</v>
      </c>
      <c r="AH467" s="232">
        <v>28</v>
      </c>
      <c r="AI467" s="232">
        <v>27</v>
      </c>
      <c r="AJ467" s="232">
        <v>28</v>
      </c>
      <c r="AK467" s="232">
        <v>29</v>
      </c>
      <c r="AL467" s="232">
        <v>29</v>
      </c>
      <c r="AM467" s="232">
        <v>29</v>
      </c>
      <c r="AN467" s="232">
        <v>30</v>
      </c>
      <c r="AO467" s="232">
        <v>31</v>
      </c>
      <c r="AP467" s="232">
        <v>31</v>
      </c>
      <c r="AQ467" s="232">
        <v>27</v>
      </c>
      <c r="AR467" s="232">
        <v>28</v>
      </c>
      <c r="AS467" s="232">
        <v>30</v>
      </c>
      <c r="AT467" s="232">
        <v>34</v>
      </c>
      <c r="AU467" s="232">
        <v>33</v>
      </c>
      <c r="AV467" s="232">
        <v>34</v>
      </c>
      <c r="AW467" s="333">
        <v>31</v>
      </c>
      <c r="AX467" s="333">
        <v>29</v>
      </c>
      <c r="AY467" s="333">
        <v>30</v>
      </c>
      <c r="AZ467" s="333">
        <v>27</v>
      </c>
      <c r="BA467" s="333">
        <v>28</v>
      </c>
      <c r="BB467" s="333">
        <v>30</v>
      </c>
      <c r="BC467" s="333">
        <v>36</v>
      </c>
      <c r="BD467" s="333">
        <v>37</v>
      </c>
      <c r="BE467" s="333">
        <v>43</v>
      </c>
      <c r="BF467" s="333">
        <v>45</v>
      </c>
      <c r="BG467">
        <v>43</v>
      </c>
      <c r="BH467">
        <v>39</v>
      </c>
      <c r="BI467" s="341">
        <v>38.5</v>
      </c>
      <c r="BJ467">
        <v>38</v>
      </c>
      <c r="BK467">
        <v>40</v>
      </c>
      <c r="BL467">
        <v>45</v>
      </c>
      <c r="BM467">
        <v>43</v>
      </c>
      <c r="BN467">
        <v>38</v>
      </c>
      <c r="BO467">
        <v>40</v>
      </c>
      <c r="BP467">
        <v>39</v>
      </c>
      <c r="BQ467">
        <v>39</v>
      </c>
      <c r="BR467">
        <v>41</v>
      </c>
      <c r="BS467">
        <v>44</v>
      </c>
      <c r="BT467">
        <v>52</v>
      </c>
      <c r="BU467">
        <v>45</v>
      </c>
      <c r="BV467">
        <v>44</v>
      </c>
      <c r="BW467">
        <v>45</v>
      </c>
      <c r="BX467">
        <v>39</v>
      </c>
      <c r="BY467">
        <v>38</v>
      </c>
      <c r="BZ467">
        <v>39</v>
      </c>
      <c r="CA467">
        <v>36</v>
      </c>
      <c r="CB467">
        <v>38</v>
      </c>
      <c r="CC467">
        <v>38</v>
      </c>
      <c r="CD467">
        <v>39</v>
      </c>
      <c r="CE467">
        <v>43</v>
      </c>
      <c r="CF467">
        <v>44</v>
      </c>
      <c r="CG467">
        <v>37</v>
      </c>
      <c r="CH467">
        <v>38</v>
      </c>
      <c r="CI467">
        <v>37</v>
      </c>
      <c r="CJ467">
        <v>38</v>
      </c>
      <c r="CK467">
        <v>33</v>
      </c>
      <c r="CL467">
        <v>40</v>
      </c>
      <c r="CM467">
        <v>40</v>
      </c>
      <c r="CN467">
        <v>38</v>
      </c>
      <c r="CO467">
        <v>40</v>
      </c>
      <c r="CP467" s="362">
        <v>38.5</v>
      </c>
      <c r="CQ467">
        <v>37</v>
      </c>
      <c r="CR467">
        <v>37</v>
      </c>
      <c r="CS467">
        <v>37</v>
      </c>
      <c r="CT467">
        <v>39</v>
      </c>
      <c r="CU467">
        <v>41</v>
      </c>
      <c r="CV467">
        <v>42</v>
      </c>
      <c r="CW467">
        <v>44</v>
      </c>
      <c r="CX467">
        <v>41</v>
      </c>
      <c r="CY467">
        <v>42</v>
      </c>
      <c r="CZ467">
        <v>43</v>
      </c>
      <c r="DA467">
        <v>45</v>
      </c>
      <c r="DB467">
        <v>44</v>
      </c>
      <c r="DC467">
        <v>42</v>
      </c>
      <c r="DD467">
        <v>41</v>
      </c>
      <c r="DE467">
        <v>40</v>
      </c>
      <c r="DF467">
        <v>42</v>
      </c>
      <c r="DG467">
        <v>41</v>
      </c>
      <c r="DH467">
        <v>40</v>
      </c>
      <c r="DI467">
        <v>40</v>
      </c>
      <c r="DJ467">
        <v>38</v>
      </c>
      <c r="DK467">
        <v>31</v>
      </c>
      <c r="DL467">
        <v>29</v>
      </c>
      <c r="DM467">
        <v>30</v>
      </c>
      <c r="DN467">
        <v>32</v>
      </c>
      <c r="DO467">
        <v>31</v>
      </c>
      <c r="DP467">
        <v>32</v>
      </c>
      <c r="DQ467">
        <v>30</v>
      </c>
      <c r="DR467" s="381">
        <v>18</v>
      </c>
      <c r="DS467" s="144">
        <v>18</v>
      </c>
      <c r="DT467" s="381">
        <v>16</v>
      </c>
      <c r="DU467" s="381">
        <v>15</v>
      </c>
      <c r="DV467" s="381">
        <v>14</v>
      </c>
      <c r="DW467" s="381">
        <v>15</v>
      </c>
      <c r="DX467" s="381">
        <v>11</v>
      </c>
      <c r="DY467" s="404">
        <v>13</v>
      </c>
      <c r="DZ467" s="381">
        <v>13</v>
      </c>
      <c r="EA467" s="381">
        <v>11</v>
      </c>
      <c r="EB467" s="381">
        <v>11</v>
      </c>
      <c r="EC467" s="381">
        <v>11</v>
      </c>
      <c r="ED467" s="381">
        <v>11</v>
      </c>
      <c r="EE467" s="381">
        <v>10</v>
      </c>
      <c r="EF467" s="381">
        <v>10</v>
      </c>
      <c r="EG467" s="381">
        <v>10</v>
      </c>
      <c r="EH467" s="381">
        <v>10</v>
      </c>
      <c r="EI467" s="381">
        <v>11</v>
      </c>
      <c r="EJ467" s="381">
        <v>10</v>
      </c>
      <c r="EK467" s="381">
        <v>12</v>
      </c>
      <c r="EL467" s="381">
        <v>11</v>
      </c>
      <c r="EM467" s="381">
        <v>10</v>
      </c>
      <c r="EN467" s="381">
        <v>11</v>
      </c>
      <c r="EO467" s="144">
        <v>9</v>
      </c>
      <c r="EP467" s="381">
        <v>8</v>
      </c>
      <c r="EQ467" s="381">
        <v>8</v>
      </c>
      <c r="ER467" s="381">
        <v>10</v>
      </c>
      <c r="ES467" s="381">
        <v>12</v>
      </c>
      <c r="ET467" s="381">
        <v>10</v>
      </c>
      <c r="EU467" s="381">
        <v>11</v>
      </c>
      <c r="EV467" s="381">
        <v>10</v>
      </c>
      <c r="EW467" s="381">
        <v>11</v>
      </c>
      <c r="EX467" s="381">
        <v>12</v>
      </c>
      <c r="EY467" s="381">
        <v>12</v>
      </c>
      <c r="EZ467" s="381">
        <v>13</v>
      </c>
      <c r="FA467" s="381">
        <v>17</v>
      </c>
      <c r="FB467" s="381">
        <v>19</v>
      </c>
      <c r="FC467" s="381">
        <v>17</v>
      </c>
      <c r="FD467" s="381">
        <v>17</v>
      </c>
      <c r="FE467" s="381">
        <v>18</v>
      </c>
      <c r="FF467" s="381">
        <v>18</v>
      </c>
      <c r="FG467" s="381">
        <v>18</v>
      </c>
      <c r="FH467" s="381">
        <v>19</v>
      </c>
      <c r="FI467" s="381">
        <v>19</v>
      </c>
      <c r="FJ467" s="381">
        <v>21</v>
      </c>
      <c r="FK467">
        <v>21</v>
      </c>
      <c r="FL467" s="381">
        <v>26</v>
      </c>
      <c r="FM467" s="381">
        <v>26</v>
      </c>
      <c r="FN467">
        <v>24</v>
      </c>
      <c r="FO467">
        <v>21</v>
      </c>
      <c r="FP467">
        <v>23</v>
      </c>
      <c r="FQ467" s="381">
        <v>22</v>
      </c>
      <c r="FR467">
        <v>22</v>
      </c>
      <c r="FS467" s="381">
        <v>22</v>
      </c>
      <c r="FT467" s="144">
        <v>23</v>
      </c>
      <c r="FU467" s="381">
        <v>21</v>
      </c>
      <c r="FV467" s="381">
        <v>19</v>
      </c>
      <c r="FW467" s="381">
        <v>18</v>
      </c>
      <c r="FX467" s="381">
        <v>19</v>
      </c>
      <c r="FY467" s="381">
        <v>20</v>
      </c>
      <c r="FZ467" s="404">
        <v>22</v>
      </c>
      <c r="GA467" s="381">
        <v>23</v>
      </c>
      <c r="GB467" s="381">
        <v>24</v>
      </c>
      <c r="GC467" s="381">
        <v>23</v>
      </c>
      <c r="GD467" s="381">
        <v>23</v>
      </c>
      <c r="GE467" s="381">
        <v>23</v>
      </c>
      <c r="GF467" s="381">
        <v>25</v>
      </c>
      <c r="GG467" s="381">
        <v>25</v>
      </c>
      <c r="GH467" s="381">
        <v>21</v>
      </c>
      <c r="GI467" s="381">
        <v>20</v>
      </c>
      <c r="GJ467" s="381">
        <v>24</v>
      </c>
      <c r="GK467" s="381">
        <v>21</v>
      </c>
      <c r="GL467" s="381">
        <v>21</v>
      </c>
      <c r="GM467" s="381">
        <v>23</v>
      </c>
      <c r="GN467" s="381">
        <v>25</v>
      </c>
      <c r="GO467" s="381">
        <v>25</v>
      </c>
      <c r="GP467" s="144">
        <v>21</v>
      </c>
      <c r="GQ467" s="381">
        <v>22</v>
      </c>
      <c r="GR467" s="381">
        <v>22</v>
      </c>
      <c r="GS467" s="381">
        <v>20</v>
      </c>
      <c r="GT467" s="381">
        <v>19</v>
      </c>
      <c r="GU467" s="381">
        <v>18</v>
      </c>
      <c r="GV467">
        <v>18</v>
      </c>
      <c r="GW467">
        <v>19</v>
      </c>
      <c r="GX467">
        <v>19</v>
      </c>
      <c r="GY467">
        <v>17</v>
      </c>
      <c r="GZ467">
        <v>23</v>
      </c>
      <c r="HA467">
        <v>23</v>
      </c>
      <c r="HB467">
        <v>22</v>
      </c>
      <c r="HC467">
        <v>25</v>
      </c>
      <c r="HD467">
        <v>27</v>
      </c>
      <c r="HE467">
        <v>25</v>
      </c>
      <c r="HF467">
        <v>26</v>
      </c>
      <c r="HG467">
        <v>24</v>
      </c>
      <c r="HH467">
        <v>22</v>
      </c>
      <c r="HI467">
        <v>21</v>
      </c>
      <c r="HJ467">
        <v>21</v>
      </c>
      <c r="HK467">
        <v>21</v>
      </c>
      <c r="HL467">
        <v>22</v>
      </c>
      <c r="HM467">
        <v>23</v>
      </c>
      <c r="HN467">
        <v>23</v>
      </c>
      <c r="HO467">
        <v>22</v>
      </c>
      <c r="HP467">
        <v>20</v>
      </c>
      <c r="HQ467">
        <v>18</v>
      </c>
      <c r="HR467">
        <v>17</v>
      </c>
      <c r="HS467">
        <v>16</v>
      </c>
      <c r="HT467">
        <v>19</v>
      </c>
      <c r="HU467">
        <v>19</v>
      </c>
      <c r="HV467">
        <v>18</v>
      </c>
      <c r="HW467">
        <v>19</v>
      </c>
      <c r="HX467">
        <v>18</v>
      </c>
      <c r="HY467">
        <v>17</v>
      </c>
      <c r="HZ467">
        <v>17</v>
      </c>
      <c r="IA467">
        <v>15</v>
      </c>
      <c r="IB467" s="341">
        <v>15.5</v>
      </c>
      <c r="IC467">
        <v>16</v>
      </c>
      <c r="ID467">
        <v>17</v>
      </c>
      <c r="IE467">
        <v>18</v>
      </c>
      <c r="IF467">
        <v>21</v>
      </c>
      <c r="IG467">
        <v>22</v>
      </c>
      <c r="IH467">
        <v>21</v>
      </c>
      <c r="II467">
        <v>20</v>
      </c>
      <c r="IJ467">
        <v>18</v>
      </c>
      <c r="IK467">
        <v>12</v>
      </c>
      <c r="IL467">
        <v>14</v>
      </c>
      <c r="IM467">
        <v>12</v>
      </c>
      <c r="IN467" s="341">
        <f t="shared" si="371"/>
        <v>12</v>
      </c>
      <c r="IO467">
        <v>12</v>
      </c>
      <c r="IP467">
        <v>11</v>
      </c>
      <c r="IQ467">
        <v>10</v>
      </c>
      <c r="IR467">
        <v>12</v>
      </c>
      <c r="IS467">
        <v>12</v>
      </c>
      <c r="IT467">
        <v>14</v>
      </c>
      <c r="IU467">
        <v>13</v>
      </c>
      <c r="IV467">
        <v>13</v>
      </c>
      <c r="IW467">
        <v>14</v>
      </c>
      <c r="IX467">
        <v>15</v>
      </c>
      <c r="IY467">
        <v>13</v>
      </c>
      <c r="IZ467">
        <v>13</v>
      </c>
      <c r="JA467">
        <v>17</v>
      </c>
      <c r="JB467">
        <v>18</v>
      </c>
      <c r="JC467" s="343">
        <f t="shared" ref="JC467:JC489" si="374">(JB467+JD467)/2</f>
        <v>19</v>
      </c>
      <c r="JD467">
        <v>20</v>
      </c>
      <c r="JE467">
        <v>20</v>
      </c>
      <c r="JF467" s="362">
        <f t="shared" ref="JF467:JF489" si="375">(JG467+JE467)/2</f>
        <v>20</v>
      </c>
      <c r="JG467">
        <v>20</v>
      </c>
      <c r="JH467">
        <v>18</v>
      </c>
      <c r="JI467">
        <v>19</v>
      </c>
      <c r="JJ467">
        <v>19</v>
      </c>
      <c r="JK467">
        <v>19</v>
      </c>
      <c r="JL467">
        <v>17</v>
      </c>
      <c r="JM467">
        <v>17</v>
      </c>
      <c r="JN467" s="341">
        <f t="shared" ref="JN467:JN489" si="376">(JM467+JO467)/2</f>
        <v>17.5</v>
      </c>
      <c r="JO467">
        <v>18</v>
      </c>
      <c r="JP467">
        <v>19</v>
      </c>
      <c r="JQ467">
        <v>17</v>
      </c>
      <c r="JR467">
        <v>16</v>
      </c>
      <c r="JS467">
        <v>17</v>
      </c>
      <c r="JT467">
        <v>20</v>
      </c>
      <c r="JU467">
        <v>17</v>
      </c>
      <c r="JV467" s="341">
        <f t="shared" ref="JV467:JV489" si="377">(JU467+JW467)/2</f>
        <v>18.5</v>
      </c>
      <c r="JW467">
        <v>20</v>
      </c>
      <c r="JX467">
        <v>26</v>
      </c>
      <c r="JY467">
        <v>25</v>
      </c>
      <c r="JZ467">
        <v>24</v>
      </c>
      <c r="KA467">
        <v>23</v>
      </c>
      <c r="KB467">
        <v>23</v>
      </c>
      <c r="KC467">
        <v>25</v>
      </c>
      <c r="KD467">
        <v>25</v>
      </c>
      <c r="KE467">
        <v>25</v>
      </c>
      <c r="KF467">
        <v>25</v>
      </c>
      <c r="KG467">
        <v>24</v>
      </c>
      <c r="KH467">
        <v>21</v>
      </c>
      <c r="KI467">
        <v>18</v>
      </c>
      <c r="KJ467">
        <v>20</v>
      </c>
      <c r="KK467">
        <v>21</v>
      </c>
      <c r="KL467">
        <v>21</v>
      </c>
      <c r="KM467">
        <v>23</v>
      </c>
      <c r="KN467">
        <v>25</v>
      </c>
      <c r="KO467">
        <v>23</v>
      </c>
      <c r="KP467">
        <v>21</v>
      </c>
      <c r="KQ467">
        <v>20</v>
      </c>
      <c r="KR467">
        <v>19</v>
      </c>
      <c r="KS467">
        <v>20</v>
      </c>
      <c r="KT467">
        <v>20</v>
      </c>
      <c r="KU467">
        <v>20</v>
      </c>
      <c r="KV467">
        <v>21</v>
      </c>
      <c r="KW467">
        <v>23</v>
      </c>
      <c r="KX467">
        <v>21</v>
      </c>
      <c r="KY467">
        <v>23</v>
      </c>
      <c r="KZ467" s="471">
        <v>25</v>
      </c>
      <c r="LA467" s="471">
        <v>26</v>
      </c>
      <c r="LB467" s="471">
        <v>20</v>
      </c>
      <c r="LC467" s="471">
        <v>18</v>
      </c>
      <c r="LD467" s="471">
        <v>27</v>
      </c>
      <c r="LE467" s="471">
        <v>29</v>
      </c>
      <c r="LF467" s="471">
        <v>25</v>
      </c>
      <c r="LG467" s="471">
        <v>25</v>
      </c>
      <c r="LH467" s="471">
        <v>24</v>
      </c>
      <c r="LI467" s="471">
        <v>25</v>
      </c>
      <c r="LJ467">
        <v>25</v>
      </c>
      <c r="LK467">
        <v>26</v>
      </c>
      <c r="LL467" s="473">
        <v>25</v>
      </c>
      <c r="LM467">
        <v>25</v>
      </c>
      <c r="LN467">
        <v>25</v>
      </c>
      <c r="LO467">
        <v>26</v>
      </c>
      <c r="LP467">
        <v>29</v>
      </c>
      <c r="LQ467">
        <v>21</v>
      </c>
      <c r="LR467">
        <v>24</v>
      </c>
      <c r="LS467">
        <v>21</v>
      </c>
      <c r="LT467">
        <v>23</v>
      </c>
      <c r="LU467">
        <v>20</v>
      </c>
      <c r="LV467">
        <v>20</v>
      </c>
      <c r="LW467">
        <v>22</v>
      </c>
      <c r="LX467">
        <v>23</v>
      </c>
      <c r="LY467">
        <v>29</v>
      </c>
      <c r="LZ467">
        <v>28</v>
      </c>
      <c r="MA467">
        <v>29</v>
      </c>
      <c r="MB467">
        <v>26</v>
      </c>
      <c r="MC467">
        <v>25</v>
      </c>
      <c r="MD467">
        <v>24</v>
      </c>
      <c r="ME467">
        <v>25</v>
      </c>
      <c r="MF467">
        <v>25</v>
      </c>
      <c r="MG467">
        <v>26</v>
      </c>
      <c r="MH467">
        <v>26</v>
      </c>
      <c r="MI467">
        <v>23</v>
      </c>
      <c r="MJ467">
        <v>25</v>
      </c>
      <c r="MK467">
        <v>25</v>
      </c>
      <c r="ML467">
        <v>26</v>
      </c>
      <c r="MM467">
        <v>25</v>
      </c>
      <c r="MN467">
        <v>25</v>
      </c>
      <c r="MO467" s="471">
        <v>27</v>
      </c>
      <c r="MP467" s="471">
        <v>25</v>
      </c>
      <c r="MQ467">
        <v>24</v>
      </c>
      <c r="MR467">
        <v>23</v>
      </c>
      <c r="MS467">
        <v>24</v>
      </c>
      <c r="MT467">
        <v>26</v>
      </c>
      <c r="MU467">
        <v>28</v>
      </c>
      <c r="MV467">
        <v>27</v>
      </c>
      <c r="MW467">
        <v>26</v>
      </c>
      <c r="MX467">
        <v>28</v>
      </c>
      <c r="MY467">
        <v>24</v>
      </c>
      <c r="MZ467">
        <v>24</v>
      </c>
      <c r="NA467">
        <v>24</v>
      </c>
      <c r="NB467">
        <v>24</v>
      </c>
      <c r="NC467">
        <v>23</v>
      </c>
      <c r="ND467">
        <v>23</v>
      </c>
      <c r="NE467">
        <v>23</v>
      </c>
      <c r="NF467">
        <v>22</v>
      </c>
      <c r="NG467">
        <v>22</v>
      </c>
      <c r="NH467">
        <v>23</v>
      </c>
      <c r="NI467">
        <v>20</v>
      </c>
      <c r="NJ467">
        <v>16</v>
      </c>
      <c r="NK467">
        <v>20</v>
      </c>
      <c r="NL467">
        <v>22</v>
      </c>
      <c r="NM467">
        <v>24</v>
      </c>
      <c r="NN467">
        <v>23</v>
      </c>
      <c r="NO467">
        <v>23</v>
      </c>
      <c r="NP467">
        <v>24</v>
      </c>
      <c r="NQ467">
        <v>22</v>
      </c>
      <c r="NR467">
        <v>23</v>
      </c>
      <c r="NS467">
        <v>19</v>
      </c>
      <c r="NT467">
        <v>21</v>
      </c>
      <c r="NU467">
        <v>18</v>
      </c>
      <c r="NV467">
        <v>22</v>
      </c>
      <c r="NW467">
        <v>19</v>
      </c>
      <c r="NX467">
        <v>16</v>
      </c>
      <c r="NY467">
        <v>16</v>
      </c>
      <c r="NZ467">
        <v>18</v>
      </c>
      <c r="OA467">
        <v>17</v>
      </c>
      <c r="OB467">
        <v>19</v>
      </c>
      <c r="OC467">
        <v>26</v>
      </c>
      <c r="OD467">
        <v>24</v>
      </c>
      <c r="OE467">
        <v>23</v>
      </c>
      <c r="OF467">
        <v>24</v>
      </c>
      <c r="OG467">
        <v>27</v>
      </c>
      <c r="OH467">
        <v>23</v>
      </c>
      <c r="OI467">
        <v>23</v>
      </c>
      <c r="OJ467">
        <v>24</v>
      </c>
      <c r="OK467">
        <v>24</v>
      </c>
      <c r="OL467">
        <v>23</v>
      </c>
      <c r="OM467">
        <v>21</v>
      </c>
      <c r="ON467">
        <v>24</v>
      </c>
      <c r="OO467">
        <v>27</v>
      </c>
      <c r="OP467">
        <v>28</v>
      </c>
      <c r="OQ467">
        <v>28</v>
      </c>
      <c r="OR467">
        <v>26</v>
      </c>
      <c r="OS467">
        <v>26</v>
      </c>
      <c r="OT467" s="471">
        <v>28</v>
      </c>
      <c r="OU467">
        <v>30</v>
      </c>
      <c r="OV467">
        <v>27</v>
      </c>
      <c r="OW467">
        <v>26</v>
      </c>
      <c r="OX467">
        <v>28</v>
      </c>
      <c r="OY467" s="341">
        <f t="shared" ref="OY467:OY489" si="378">SUM(OX467+OZ467)/2</f>
        <v>26</v>
      </c>
      <c r="OZ467" s="471">
        <v>24</v>
      </c>
      <c r="PA467">
        <v>26</v>
      </c>
      <c r="PB467">
        <v>28</v>
      </c>
      <c r="PC467">
        <v>30</v>
      </c>
      <c r="PD467">
        <v>30</v>
      </c>
    </row>
    <row r="468" spans="1:420" x14ac:dyDescent="0.2">
      <c r="A468" s="55"/>
      <c r="B468" s="1">
        <v>3</v>
      </c>
      <c r="C468" s="166">
        <f t="shared" ca="1" si="370"/>
        <v>13</v>
      </c>
      <c r="D468" s="167">
        <f t="shared" ca="1" si="372"/>
        <v>0.17105263157894737</v>
      </c>
      <c r="E468" s="188">
        <f t="shared" ca="1" si="373"/>
        <v>19</v>
      </c>
      <c r="F468" s="154"/>
      <c r="G468" s="232">
        <v>13</v>
      </c>
      <c r="H468" s="232">
        <v>14</v>
      </c>
      <c r="I468" s="232">
        <v>16</v>
      </c>
      <c r="J468" s="232">
        <v>16</v>
      </c>
      <c r="K468" s="232">
        <v>15</v>
      </c>
      <c r="L468" s="232">
        <v>17</v>
      </c>
      <c r="M468" s="232">
        <v>15</v>
      </c>
      <c r="N468" s="232">
        <v>15</v>
      </c>
      <c r="O468" s="232">
        <v>14</v>
      </c>
      <c r="P468" s="232">
        <v>14</v>
      </c>
      <c r="Q468" s="232">
        <v>14</v>
      </c>
      <c r="R468" s="232">
        <v>15</v>
      </c>
      <c r="S468" s="232">
        <v>15</v>
      </c>
      <c r="T468" s="232">
        <v>16</v>
      </c>
      <c r="U468" s="232">
        <v>16</v>
      </c>
      <c r="V468" s="232">
        <v>16</v>
      </c>
      <c r="W468" s="232">
        <v>17</v>
      </c>
      <c r="X468" s="232">
        <v>14</v>
      </c>
      <c r="Y468" s="232">
        <v>15</v>
      </c>
      <c r="Z468" s="232">
        <v>15</v>
      </c>
      <c r="AA468" s="232">
        <v>17</v>
      </c>
      <c r="AB468" s="232">
        <v>16</v>
      </c>
      <c r="AC468" s="232">
        <v>17</v>
      </c>
      <c r="AD468" s="232">
        <v>18</v>
      </c>
      <c r="AE468" s="232">
        <v>0</v>
      </c>
      <c r="AF468" s="232">
        <v>16</v>
      </c>
      <c r="AG468" s="232">
        <v>15</v>
      </c>
      <c r="AH468" s="232">
        <v>17</v>
      </c>
      <c r="AI468" s="232">
        <v>17</v>
      </c>
      <c r="AJ468" s="232">
        <v>17</v>
      </c>
      <c r="AK468" s="232">
        <v>17</v>
      </c>
      <c r="AL468" s="232">
        <v>16</v>
      </c>
      <c r="AM468" s="232">
        <v>15</v>
      </c>
      <c r="AN468" s="232">
        <v>15.5</v>
      </c>
      <c r="AO468" s="232">
        <v>16</v>
      </c>
      <c r="AP468" s="232">
        <v>17</v>
      </c>
      <c r="AQ468" s="232">
        <v>17</v>
      </c>
      <c r="AR468" s="232">
        <v>15</v>
      </c>
      <c r="AS468" s="232">
        <v>14</v>
      </c>
      <c r="AT468" s="232">
        <v>18</v>
      </c>
      <c r="AU468" s="232">
        <v>19</v>
      </c>
      <c r="AV468" s="232">
        <v>20</v>
      </c>
      <c r="AW468" s="333">
        <v>18</v>
      </c>
      <c r="AX468" s="333">
        <v>16</v>
      </c>
      <c r="AY468" s="333">
        <v>16</v>
      </c>
      <c r="AZ468" s="333">
        <v>16</v>
      </c>
      <c r="BA468" s="333">
        <v>17</v>
      </c>
      <c r="BB468" s="333">
        <v>16</v>
      </c>
      <c r="BC468" s="333">
        <v>14</v>
      </c>
      <c r="BD468" s="333">
        <v>14</v>
      </c>
      <c r="BE468" s="333">
        <v>15</v>
      </c>
      <c r="BF468" s="333">
        <v>17</v>
      </c>
      <c r="BG468">
        <v>17</v>
      </c>
      <c r="BH468">
        <v>17</v>
      </c>
      <c r="BI468" s="341">
        <v>16.5</v>
      </c>
      <c r="BJ468">
        <v>16</v>
      </c>
      <c r="BK468">
        <v>12</v>
      </c>
      <c r="BL468">
        <v>11</v>
      </c>
      <c r="BM468">
        <v>11</v>
      </c>
      <c r="BN468">
        <v>12</v>
      </c>
      <c r="BO468">
        <v>12</v>
      </c>
      <c r="BP468">
        <v>12</v>
      </c>
      <c r="BQ468">
        <v>11</v>
      </c>
      <c r="BR468">
        <v>11</v>
      </c>
      <c r="BS468">
        <v>11</v>
      </c>
      <c r="BT468">
        <v>11</v>
      </c>
      <c r="BU468">
        <v>10</v>
      </c>
      <c r="BV468">
        <v>9</v>
      </c>
      <c r="BW468">
        <v>9</v>
      </c>
      <c r="BX468">
        <v>9</v>
      </c>
      <c r="BY468">
        <v>10</v>
      </c>
      <c r="BZ468">
        <v>10</v>
      </c>
      <c r="CA468">
        <v>10</v>
      </c>
      <c r="CB468">
        <v>9</v>
      </c>
      <c r="CC468">
        <v>9</v>
      </c>
      <c r="CD468">
        <v>9</v>
      </c>
      <c r="CE468">
        <v>10</v>
      </c>
      <c r="CF468">
        <v>10</v>
      </c>
      <c r="CG468">
        <v>8</v>
      </c>
      <c r="CH468">
        <v>10</v>
      </c>
      <c r="CI468">
        <v>10</v>
      </c>
      <c r="CJ468">
        <v>10</v>
      </c>
      <c r="CK468">
        <v>8</v>
      </c>
      <c r="CL468">
        <v>8</v>
      </c>
      <c r="CM468">
        <v>9</v>
      </c>
      <c r="CN468">
        <v>11</v>
      </c>
      <c r="CO468">
        <v>8</v>
      </c>
      <c r="CP468" s="362">
        <v>9</v>
      </c>
      <c r="CQ468">
        <v>10</v>
      </c>
      <c r="CR468">
        <v>11</v>
      </c>
      <c r="CS468">
        <v>9</v>
      </c>
      <c r="CT468">
        <v>9</v>
      </c>
      <c r="CU468">
        <v>9</v>
      </c>
      <c r="CV468">
        <v>9</v>
      </c>
      <c r="CW468">
        <v>9</v>
      </c>
      <c r="CX468">
        <v>8</v>
      </c>
      <c r="CY468">
        <v>7</v>
      </c>
      <c r="CZ468">
        <v>7</v>
      </c>
      <c r="DA468">
        <v>8</v>
      </c>
      <c r="DB468">
        <v>9</v>
      </c>
      <c r="DC468">
        <v>7</v>
      </c>
      <c r="DD468">
        <v>6</v>
      </c>
      <c r="DE468">
        <v>5</v>
      </c>
      <c r="DF468">
        <v>7</v>
      </c>
      <c r="DG468">
        <v>7</v>
      </c>
      <c r="DH468">
        <v>3</v>
      </c>
      <c r="DI468">
        <v>6</v>
      </c>
      <c r="DJ468">
        <v>6</v>
      </c>
      <c r="DK468">
        <v>6</v>
      </c>
      <c r="DL468">
        <v>7</v>
      </c>
      <c r="DM468">
        <v>7</v>
      </c>
      <c r="DN468">
        <v>7</v>
      </c>
      <c r="DO468">
        <v>7</v>
      </c>
      <c r="DP468">
        <v>9</v>
      </c>
      <c r="DQ468">
        <v>8</v>
      </c>
      <c r="DR468" s="381">
        <v>8</v>
      </c>
      <c r="DS468" s="144">
        <v>10</v>
      </c>
      <c r="DT468" s="381">
        <v>12</v>
      </c>
      <c r="DU468" s="381">
        <v>12</v>
      </c>
      <c r="DV468" s="381">
        <v>10</v>
      </c>
      <c r="DW468" s="381">
        <v>9</v>
      </c>
      <c r="DX468" s="381">
        <v>9</v>
      </c>
      <c r="DY468" s="404">
        <v>10</v>
      </c>
      <c r="DZ468" s="381">
        <v>8</v>
      </c>
      <c r="EA468" s="381">
        <v>6</v>
      </c>
      <c r="EB468" s="381">
        <v>6</v>
      </c>
      <c r="EC468" s="381">
        <v>6</v>
      </c>
      <c r="ED468" s="381">
        <v>6</v>
      </c>
      <c r="EE468" s="381">
        <v>6</v>
      </c>
      <c r="EF468" s="381">
        <v>8</v>
      </c>
      <c r="EG468" s="381">
        <v>8</v>
      </c>
      <c r="EH468" s="381">
        <v>9</v>
      </c>
      <c r="EI468" s="381">
        <v>8</v>
      </c>
      <c r="EJ468" s="381">
        <v>8</v>
      </c>
      <c r="EK468" s="381">
        <v>8</v>
      </c>
      <c r="EL468" s="381">
        <v>7</v>
      </c>
      <c r="EM468" s="381">
        <v>6</v>
      </c>
      <c r="EN468" s="381">
        <v>7</v>
      </c>
      <c r="EO468" s="144">
        <v>7</v>
      </c>
      <c r="EP468" s="381">
        <v>7</v>
      </c>
      <c r="EQ468" s="381">
        <v>7</v>
      </c>
      <c r="ER468" s="381">
        <v>8</v>
      </c>
      <c r="ES468" s="381">
        <v>7</v>
      </c>
      <c r="ET468" s="381">
        <v>7</v>
      </c>
      <c r="EU468" s="381">
        <v>9</v>
      </c>
      <c r="EV468" s="381">
        <v>8</v>
      </c>
      <c r="EW468" s="381">
        <v>8</v>
      </c>
      <c r="EX468" s="381">
        <v>7</v>
      </c>
      <c r="EY468" s="381">
        <v>8</v>
      </c>
      <c r="EZ468" s="381">
        <v>8</v>
      </c>
      <c r="FA468" s="381">
        <v>10</v>
      </c>
      <c r="FB468" s="381">
        <v>11</v>
      </c>
      <c r="FC468" s="381">
        <v>11</v>
      </c>
      <c r="FD468" s="381">
        <v>10</v>
      </c>
      <c r="FE468" s="381">
        <v>10</v>
      </c>
      <c r="FF468" s="381">
        <v>11</v>
      </c>
      <c r="FG468" s="381">
        <v>11</v>
      </c>
      <c r="FH468" s="381">
        <v>11</v>
      </c>
      <c r="FI468" s="381">
        <v>12</v>
      </c>
      <c r="FJ468" s="381">
        <v>13</v>
      </c>
      <c r="FK468">
        <v>11</v>
      </c>
      <c r="FL468" s="381">
        <v>9</v>
      </c>
      <c r="FM468" s="381">
        <v>8</v>
      </c>
      <c r="FN468">
        <v>7</v>
      </c>
      <c r="FO468">
        <v>8</v>
      </c>
      <c r="FP468">
        <v>8</v>
      </c>
      <c r="FQ468" s="381">
        <v>9</v>
      </c>
      <c r="FR468">
        <v>9</v>
      </c>
      <c r="FS468" s="381">
        <v>9</v>
      </c>
      <c r="FT468" s="144">
        <v>9</v>
      </c>
      <c r="FU468" s="381">
        <v>10</v>
      </c>
      <c r="FV468" s="381">
        <v>11</v>
      </c>
      <c r="FW468" s="381">
        <v>12</v>
      </c>
      <c r="FX468" s="381">
        <v>10</v>
      </c>
      <c r="FY468" s="381">
        <v>10</v>
      </c>
      <c r="FZ468" s="404">
        <v>8</v>
      </c>
      <c r="GA468" s="381">
        <v>8</v>
      </c>
      <c r="GB468" s="381">
        <v>8</v>
      </c>
      <c r="GC468" s="381">
        <v>7</v>
      </c>
      <c r="GD468" s="381">
        <v>6</v>
      </c>
      <c r="GE468" s="381">
        <v>6</v>
      </c>
      <c r="GF468" s="381">
        <v>6</v>
      </c>
      <c r="GG468" s="381">
        <v>6</v>
      </c>
      <c r="GH468" s="381">
        <v>6</v>
      </c>
      <c r="GI468" s="381">
        <v>8</v>
      </c>
      <c r="GJ468" s="381">
        <v>9</v>
      </c>
      <c r="GK468" s="381">
        <v>12</v>
      </c>
      <c r="GL468" s="381">
        <v>13</v>
      </c>
      <c r="GM468" s="381">
        <v>15</v>
      </c>
      <c r="GN468" s="381">
        <v>13</v>
      </c>
      <c r="GO468" s="381">
        <v>14</v>
      </c>
      <c r="GP468" s="144">
        <v>14</v>
      </c>
      <c r="GQ468" s="381">
        <v>11</v>
      </c>
      <c r="GR468" s="381">
        <v>12</v>
      </c>
      <c r="GS468" s="381">
        <v>10</v>
      </c>
      <c r="GT468" s="381">
        <v>10</v>
      </c>
      <c r="GU468" s="381">
        <v>12</v>
      </c>
      <c r="GV468">
        <v>14</v>
      </c>
      <c r="GW468">
        <v>12</v>
      </c>
      <c r="GX468">
        <v>14</v>
      </c>
      <c r="GY468">
        <v>15</v>
      </c>
      <c r="GZ468">
        <v>16</v>
      </c>
      <c r="HA468">
        <v>17</v>
      </c>
      <c r="HB468">
        <v>19</v>
      </c>
      <c r="HC468">
        <v>18</v>
      </c>
      <c r="HD468">
        <v>18</v>
      </c>
      <c r="HE468">
        <v>17</v>
      </c>
      <c r="HF468">
        <v>19</v>
      </c>
      <c r="HG468">
        <v>20</v>
      </c>
      <c r="HH468">
        <v>18</v>
      </c>
      <c r="HI468">
        <v>16</v>
      </c>
      <c r="HJ468">
        <v>17</v>
      </c>
      <c r="HK468">
        <v>16</v>
      </c>
      <c r="HL468">
        <v>15</v>
      </c>
      <c r="HM468">
        <v>16</v>
      </c>
      <c r="HN468">
        <v>18</v>
      </c>
      <c r="HO468">
        <v>18</v>
      </c>
      <c r="HP468">
        <v>17</v>
      </c>
      <c r="HQ468">
        <v>17</v>
      </c>
      <c r="HR468">
        <v>17</v>
      </c>
      <c r="HS468">
        <v>17</v>
      </c>
      <c r="HT468">
        <v>17</v>
      </c>
      <c r="HU468">
        <v>14</v>
      </c>
      <c r="HV468">
        <v>15</v>
      </c>
      <c r="HW468">
        <v>14</v>
      </c>
      <c r="HX468">
        <v>14</v>
      </c>
      <c r="HY468">
        <v>13</v>
      </c>
      <c r="HZ468">
        <v>13</v>
      </c>
      <c r="IA468">
        <v>12</v>
      </c>
      <c r="IB468" s="341">
        <v>12</v>
      </c>
      <c r="IC468">
        <v>12</v>
      </c>
      <c r="ID468">
        <v>11</v>
      </c>
      <c r="IE468">
        <v>12</v>
      </c>
      <c r="IF468">
        <v>12</v>
      </c>
      <c r="IG468">
        <v>11</v>
      </c>
      <c r="IH468">
        <v>13</v>
      </c>
      <c r="II468">
        <v>19</v>
      </c>
      <c r="IJ468">
        <v>27</v>
      </c>
      <c r="IK468">
        <v>33</v>
      </c>
      <c r="IL468">
        <v>30</v>
      </c>
      <c r="IM468">
        <v>34</v>
      </c>
      <c r="IN468" s="341">
        <f t="shared" si="371"/>
        <v>40</v>
      </c>
      <c r="IO468">
        <v>46</v>
      </c>
      <c r="IP468">
        <v>45</v>
      </c>
      <c r="IQ468">
        <v>46</v>
      </c>
      <c r="IR468">
        <v>44</v>
      </c>
      <c r="IS468">
        <v>50</v>
      </c>
      <c r="IT468">
        <v>50</v>
      </c>
      <c r="IU468">
        <v>48</v>
      </c>
      <c r="IV468">
        <v>55</v>
      </c>
      <c r="IW468">
        <v>55</v>
      </c>
      <c r="IX468">
        <v>59</v>
      </c>
      <c r="IY468">
        <v>67</v>
      </c>
      <c r="IZ468">
        <v>70</v>
      </c>
      <c r="JA468">
        <v>75</v>
      </c>
      <c r="JB468">
        <v>87</v>
      </c>
      <c r="JC468" s="343">
        <f t="shared" si="374"/>
        <v>87</v>
      </c>
      <c r="JD468">
        <v>87</v>
      </c>
      <c r="JE468">
        <v>119</v>
      </c>
      <c r="JF468" s="362">
        <f t="shared" si="375"/>
        <v>120</v>
      </c>
      <c r="JG468">
        <v>121</v>
      </c>
      <c r="JH468">
        <v>120</v>
      </c>
      <c r="JI468">
        <v>121</v>
      </c>
      <c r="JJ468">
        <v>120</v>
      </c>
      <c r="JK468">
        <v>122</v>
      </c>
      <c r="JL468">
        <v>117</v>
      </c>
      <c r="JM468">
        <v>123</v>
      </c>
      <c r="JN468" s="341">
        <f t="shared" si="376"/>
        <v>126</v>
      </c>
      <c r="JO468">
        <v>129</v>
      </c>
      <c r="JP468">
        <v>121</v>
      </c>
      <c r="JQ468">
        <v>119</v>
      </c>
      <c r="JR468">
        <v>114</v>
      </c>
      <c r="JS468">
        <v>116</v>
      </c>
      <c r="JT468">
        <v>116</v>
      </c>
      <c r="JU468">
        <v>100</v>
      </c>
      <c r="JV468" s="341">
        <f t="shared" si="377"/>
        <v>105</v>
      </c>
      <c r="JW468">
        <v>110</v>
      </c>
      <c r="JX468">
        <v>114</v>
      </c>
      <c r="JY468">
        <v>113</v>
      </c>
      <c r="JZ468">
        <v>112</v>
      </c>
      <c r="KA468">
        <v>113</v>
      </c>
      <c r="KB468">
        <v>115</v>
      </c>
      <c r="KC468">
        <v>110</v>
      </c>
      <c r="KD468">
        <v>111</v>
      </c>
      <c r="KE468">
        <v>112</v>
      </c>
      <c r="KF468">
        <v>117</v>
      </c>
      <c r="KG468">
        <v>119</v>
      </c>
      <c r="KH468">
        <v>112</v>
      </c>
      <c r="KI468">
        <v>116</v>
      </c>
      <c r="KJ468">
        <v>121</v>
      </c>
      <c r="KK468">
        <v>120</v>
      </c>
      <c r="KL468">
        <v>108</v>
      </c>
      <c r="KM468">
        <v>110</v>
      </c>
      <c r="KN468">
        <v>111</v>
      </c>
      <c r="KO468">
        <v>119</v>
      </c>
      <c r="KP468">
        <v>115</v>
      </c>
      <c r="KQ468">
        <v>115</v>
      </c>
      <c r="KR468">
        <v>127</v>
      </c>
      <c r="KS468">
        <v>133</v>
      </c>
      <c r="KT468">
        <v>139</v>
      </c>
      <c r="KU468">
        <v>132</v>
      </c>
      <c r="KV468">
        <v>129</v>
      </c>
      <c r="KW468">
        <v>125</v>
      </c>
      <c r="KX468">
        <v>119</v>
      </c>
      <c r="KY468">
        <v>105</v>
      </c>
      <c r="KZ468" s="471">
        <v>25</v>
      </c>
      <c r="LA468" s="471">
        <v>26</v>
      </c>
      <c r="LB468" s="471">
        <v>32</v>
      </c>
      <c r="LC468" s="471">
        <v>25</v>
      </c>
      <c r="LD468" s="471">
        <v>26</v>
      </c>
      <c r="LE468" s="471">
        <v>26</v>
      </c>
      <c r="LF468" s="471">
        <v>33</v>
      </c>
      <c r="LG468" s="471">
        <v>35</v>
      </c>
      <c r="LH468" s="471">
        <v>30</v>
      </c>
      <c r="LI468" s="471">
        <v>19</v>
      </c>
      <c r="LJ468">
        <v>20</v>
      </c>
      <c r="LK468">
        <v>21</v>
      </c>
      <c r="LL468" s="473">
        <v>21</v>
      </c>
      <c r="LM468">
        <v>23</v>
      </c>
      <c r="LN468">
        <v>25</v>
      </c>
      <c r="LO468">
        <v>24</v>
      </c>
      <c r="LP468">
        <v>22</v>
      </c>
      <c r="LQ468">
        <v>17</v>
      </c>
      <c r="LR468">
        <v>17</v>
      </c>
      <c r="LS468">
        <v>16</v>
      </c>
      <c r="LT468">
        <v>16</v>
      </c>
      <c r="LU468">
        <v>16</v>
      </c>
      <c r="LV468">
        <v>15</v>
      </c>
      <c r="LW468">
        <v>20</v>
      </c>
      <c r="LX468">
        <v>23</v>
      </c>
      <c r="LY468">
        <v>22</v>
      </c>
      <c r="LZ468">
        <v>21</v>
      </c>
      <c r="MA468">
        <v>19</v>
      </c>
      <c r="MB468">
        <v>22</v>
      </c>
      <c r="MC468">
        <v>19</v>
      </c>
      <c r="MD468">
        <v>18</v>
      </c>
      <c r="ME468">
        <v>19</v>
      </c>
      <c r="MF468">
        <v>17</v>
      </c>
      <c r="MG468">
        <v>22</v>
      </c>
      <c r="MH468">
        <v>19</v>
      </c>
      <c r="MI468">
        <v>20</v>
      </c>
      <c r="MJ468">
        <v>19</v>
      </c>
      <c r="MK468">
        <v>17</v>
      </c>
      <c r="ML468">
        <v>16</v>
      </c>
      <c r="MM468">
        <v>18</v>
      </c>
      <c r="MN468">
        <v>15</v>
      </c>
      <c r="MO468" s="471">
        <v>17</v>
      </c>
      <c r="MP468" s="471">
        <v>16</v>
      </c>
      <c r="MQ468">
        <v>13</v>
      </c>
      <c r="MR468">
        <v>17</v>
      </c>
      <c r="MS468">
        <v>23</v>
      </c>
      <c r="MT468">
        <v>27</v>
      </c>
      <c r="MU468">
        <v>24</v>
      </c>
      <c r="MV468">
        <v>24</v>
      </c>
      <c r="MW468">
        <v>26</v>
      </c>
      <c r="MX468">
        <v>26</v>
      </c>
      <c r="MY468">
        <v>25</v>
      </c>
      <c r="MZ468">
        <v>20</v>
      </c>
      <c r="NA468">
        <v>21</v>
      </c>
      <c r="NB468">
        <v>20</v>
      </c>
      <c r="NC468">
        <v>18</v>
      </c>
      <c r="ND468">
        <v>14</v>
      </c>
      <c r="NE468">
        <v>14</v>
      </c>
      <c r="NF468">
        <v>15</v>
      </c>
      <c r="NG468">
        <v>17</v>
      </c>
      <c r="NH468">
        <v>18</v>
      </c>
      <c r="NI468">
        <v>18</v>
      </c>
      <c r="NJ468">
        <v>19</v>
      </c>
      <c r="NK468">
        <v>20</v>
      </c>
      <c r="NL468">
        <v>20</v>
      </c>
      <c r="NM468">
        <v>20</v>
      </c>
      <c r="NN468">
        <v>21</v>
      </c>
      <c r="NO468">
        <v>20</v>
      </c>
      <c r="NP468">
        <v>18</v>
      </c>
      <c r="NQ468">
        <v>21</v>
      </c>
      <c r="NR468">
        <v>18</v>
      </c>
      <c r="NS468">
        <v>20</v>
      </c>
      <c r="NT468">
        <v>19</v>
      </c>
      <c r="NU468">
        <v>16</v>
      </c>
      <c r="NV468">
        <v>15</v>
      </c>
      <c r="NW468">
        <v>16</v>
      </c>
      <c r="NX468">
        <v>18</v>
      </c>
      <c r="NY468">
        <v>17</v>
      </c>
      <c r="NZ468">
        <v>14</v>
      </c>
      <c r="OA468">
        <v>13</v>
      </c>
      <c r="OB468">
        <v>14</v>
      </c>
      <c r="OC468">
        <v>16</v>
      </c>
      <c r="OD468">
        <v>15</v>
      </c>
      <c r="OE468">
        <v>12</v>
      </c>
      <c r="OF468">
        <v>16</v>
      </c>
      <c r="OG468">
        <v>17</v>
      </c>
      <c r="OH468">
        <v>16</v>
      </c>
      <c r="OI468">
        <v>16</v>
      </c>
      <c r="OJ468">
        <v>16</v>
      </c>
      <c r="OK468">
        <v>18</v>
      </c>
      <c r="OL468">
        <v>17</v>
      </c>
      <c r="OM468">
        <v>15</v>
      </c>
      <c r="ON468">
        <v>15</v>
      </c>
      <c r="OO468">
        <v>15</v>
      </c>
      <c r="OP468">
        <v>13</v>
      </c>
      <c r="OQ468">
        <v>13</v>
      </c>
      <c r="OR468">
        <v>12</v>
      </c>
      <c r="OS468">
        <v>14</v>
      </c>
      <c r="OT468" s="471">
        <v>14</v>
      </c>
      <c r="OU468">
        <v>13</v>
      </c>
      <c r="OV468">
        <v>14</v>
      </c>
      <c r="OW468">
        <v>15</v>
      </c>
      <c r="OX468">
        <v>17</v>
      </c>
      <c r="OY468" s="341">
        <f t="shared" si="378"/>
        <v>15.5</v>
      </c>
      <c r="OZ468" s="471">
        <v>14</v>
      </c>
      <c r="PA468">
        <v>14</v>
      </c>
      <c r="PB468">
        <v>15</v>
      </c>
      <c r="PC468">
        <v>15</v>
      </c>
      <c r="PD468">
        <v>13</v>
      </c>
    </row>
    <row r="469" spans="1:420" x14ac:dyDescent="0.2">
      <c r="B469" s="1">
        <v>4</v>
      </c>
      <c r="C469" s="166">
        <f t="shared" ca="1" si="370"/>
        <v>17</v>
      </c>
      <c r="D469" s="167">
        <f t="shared" ca="1" si="372"/>
        <v>0.13178294573643412</v>
      </c>
      <c r="E469" s="188">
        <f t="shared" ca="1" si="373"/>
        <v>11</v>
      </c>
      <c r="F469" s="154"/>
      <c r="G469" s="232">
        <v>44</v>
      </c>
      <c r="H469" s="232">
        <v>40</v>
      </c>
      <c r="I469" s="232">
        <v>38</v>
      </c>
      <c r="J469" s="232">
        <v>38</v>
      </c>
      <c r="K469" s="232">
        <v>35</v>
      </c>
      <c r="L469" s="232">
        <v>33</v>
      </c>
      <c r="M469" s="232">
        <v>38</v>
      </c>
      <c r="N469" s="232">
        <v>39</v>
      </c>
      <c r="O469" s="232">
        <v>36</v>
      </c>
      <c r="P469" s="232">
        <v>35</v>
      </c>
      <c r="Q469" s="232">
        <v>39</v>
      </c>
      <c r="R469" s="232">
        <v>42</v>
      </c>
      <c r="S469" s="232">
        <v>42</v>
      </c>
      <c r="T469" s="232">
        <v>42</v>
      </c>
      <c r="U469" s="232">
        <v>36</v>
      </c>
      <c r="V469" s="232">
        <v>31</v>
      </c>
      <c r="W469" s="232">
        <v>31</v>
      </c>
      <c r="X469" s="232">
        <v>31</v>
      </c>
      <c r="Y469" s="232">
        <v>32</v>
      </c>
      <c r="Z469" s="232">
        <v>32</v>
      </c>
      <c r="AA469" s="232">
        <v>33</v>
      </c>
      <c r="AB469" s="232">
        <v>31</v>
      </c>
      <c r="AC469" s="232">
        <v>29</v>
      </c>
      <c r="AD469" s="232">
        <v>28</v>
      </c>
      <c r="AE469" s="232">
        <v>0</v>
      </c>
      <c r="AF469" s="232">
        <v>28</v>
      </c>
      <c r="AG469" s="232">
        <v>28</v>
      </c>
      <c r="AH469" s="232">
        <v>32</v>
      </c>
      <c r="AI469" s="232">
        <v>27</v>
      </c>
      <c r="AJ469" s="232">
        <v>25</v>
      </c>
      <c r="AK469" s="232">
        <v>23</v>
      </c>
      <c r="AL469" s="232">
        <v>24.5</v>
      </c>
      <c r="AM469" s="232">
        <v>26</v>
      </c>
      <c r="AN469" s="232">
        <v>25.5</v>
      </c>
      <c r="AO469" s="232">
        <v>25</v>
      </c>
      <c r="AP469" s="232">
        <v>26</v>
      </c>
      <c r="AQ469" s="232">
        <v>26</v>
      </c>
      <c r="AR469" s="232">
        <v>23</v>
      </c>
      <c r="AS469" s="232">
        <v>25</v>
      </c>
      <c r="AT469" s="232">
        <v>29</v>
      </c>
      <c r="AU469" s="232">
        <v>30</v>
      </c>
      <c r="AV469" s="232">
        <v>35</v>
      </c>
      <c r="AW469" s="333">
        <v>32</v>
      </c>
      <c r="AX469" s="333">
        <v>33</v>
      </c>
      <c r="AY469" s="333">
        <v>33</v>
      </c>
      <c r="AZ469" s="333">
        <v>32</v>
      </c>
      <c r="BA469" s="333">
        <v>32</v>
      </c>
      <c r="BB469" s="333">
        <v>32</v>
      </c>
      <c r="BC469" s="333">
        <v>25</v>
      </c>
      <c r="BD469" s="333">
        <v>24</v>
      </c>
      <c r="BE469" s="333">
        <v>23</v>
      </c>
      <c r="BF469" s="333">
        <v>25</v>
      </c>
      <c r="BG469">
        <v>25</v>
      </c>
      <c r="BH469">
        <v>25</v>
      </c>
      <c r="BI469" s="341">
        <v>25.5</v>
      </c>
      <c r="BJ469">
        <v>26</v>
      </c>
      <c r="BK469">
        <v>28</v>
      </c>
      <c r="BL469">
        <v>32</v>
      </c>
      <c r="BM469">
        <v>28</v>
      </c>
      <c r="BN469">
        <v>35</v>
      </c>
      <c r="BO469">
        <v>27</v>
      </c>
      <c r="BP469">
        <v>24</v>
      </c>
      <c r="BQ469">
        <v>26</v>
      </c>
      <c r="BR469">
        <v>30</v>
      </c>
      <c r="BS469">
        <v>31</v>
      </c>
      <c r="BT469">
        <v>32</v>
      </c>
      <c r="BU469">
        <v>30</v>
      </c>
      <c r="BV469">
        <v>33</v>
      </c>
      <c r="BW469">
        <v>28</v>
      </c>
      <c r="BX469">
        <v>24</v>
      </c>
      <c r="BY469">
        <v>22</v>
      </c>
      <c r="BZ469">
        <v>19</v>
      </c>
      <c r="CA469">
        <v>19</v>
      </c>
      <c r="CB469">
        <v>21</v>
      </c>
      <c r="CC469">
        <v>21</v>
      </c>
      <c r="CD469">
        <v>22</v>
      </c>
      <c r="CE469">
        <v>26</v>
      </c>
      <c r="CF469">
        <v>26</v>
      </c>
      <c r="CG469">
        <v>25</v>
      </c>
      <c r="CH469">
        <v>21</v>
      </c>
      <c r="CI469">
        <v>20</v>
      </c>
      <c r="CJ469">
        <v>24</v>
      </c>
      <c r="CK469">
        <v>21</v>
      </c>
      <c r="CL469">
        <v>22</v>
      </c>
      <c r="CM469">
        <v>25</v>
      </c>
      <c r="CN469">
        <v>26</v>
      </c>
      <c r="CO469">
        <v>21</v>
      </c>
      <c r="CP469" s="362">
        <v>20</v>
      </c>
      <c r="CQ469">
        <v>19</v>
      </c>
      <c r="CR469">
        <v>21</v>
      </c>
      <c r="CS469">
        <v>22</v>
      </c>
      <c r="CT469">
        <v>18</v>
      </c>
      <c r="CU469">
        <v>18</v>
      </c>
      <c r="CV469">
        <v>17</v>
      </c>
      <c r="CW469">
        <v>21</v>
      </c>
      <c r="CX469">
        <v>23</v>
      </c>
      <c r="CY469">
        <v>25</v>
      </c>
      <c r="CZ469">
        <v>25</v>
      </c>
      <c r="DA469">
        <v>30</v>
      </c>
      <c r="DB469">
        <v>26</v>
      </c>
      <c r="DC469">
        <v>30</v>
      </c>
      <c r="DD469">
        <v>30</v>
      </c>
      <c r="DE469">
        <v>35</v>
      </c>
      <c r="DF469">
        <v>33</v>
      </c>
      <c r="DG469">
        <v>33</v>
      </c>
      <c r="DH469">
        <v>27</v>
      </c>
      <c r="DI469">
        <v>22</v>
      </c>
      <c r="DJ469">
        <v>22</v>
      </c>
      <c r="DK469">
        <v>25</v>
      </c>
      <c r="DL469">
        <v>24</v>
      </c>
      <c r="DM469">
        <v>21</v>
      </c>
      <c r="DN469">
        <v>24</v>
      </c>
      <c r="DO469">
        <v>23</v>
      </c>
      <c r="DP469">
        <v>22</v>
      </c>
      <c r="DQ469">
        <v>22</v>
      </c>
      <c r="DR469" s="381">
        <v>18</v>
      </c>
      <c r="DS469" s="144">
        <v>19</v>
      </c>
      <c r="DT469" s="381">
        <v>19</v>
      </c>
      <c r="DU469" s="381">
        <v>17</v>
      </c>
      <c r="DV469" s="381">
        <v>17</v>
      </c>
      <c r="DW469" s="381">
        <v>18</v>
      </c>
      <c r="DX469" s="381">
        <v>17</v>
      </c>
      <c r="DY469" s="404">
        <v>18</v>
      </c>
      <c r="DZ469" s="381">
        <v>18</v>
      </c>
      <c r="EA469" s="381">
        <v>20</v>
      </c>
      <c r="EB469" s="381">
        <v>18</v>
      </c>
      <c r="EC469" s="381">
        <v>16</v>
      </c>
      <c r="ED469" s="381">
        <v>15</v>
      </c>
      <c r="EE469" s="381">
        <v>15</v>
      </c>
      <c r="EF469" s="381">
        <v>15</v>
      </c>
      <c r="EG469" s="381">
        <v>14</v>
      </c>
      <c r="EH469" s="381">
        <v>11</v>
      </c>
      <c r="EI469" s="381">
        <v>11</v>
      </c>
      <c r="EJ469" s="381">
        <v>11</v>
      </c>
      <c r="EK469" s="381">
        <v>9</v>
      </c>
      <c r="EL469" s="381">
        <v>9</v>
      </c>
      <c r="EM469" s="381">
        <v>9</v>
      </c>
      <c r="EN469" s="381">
        <v>8</v>
      </c>
      <c r="EO469" s="144">
        <v>8</v>
      </c>
      <c r="EP469" s="381">
        <v>9</v>
      </c>
      <c r="EQ469" s="381">
        <v>9</v>
      </c>
      <c r="ER469" s="381">
        <v>10</v>
      </c>
      <c r="ES469" s="381">
        <v>10</v>
      </c>
      <c r="ET469" s="381">
        <v>12</v>
      </c>
      <c r="EU469" s="381">
        <v>11</v>
      </c>
      <c r="EV469" s="381">
        <v>11</v>
      </c>
      <c r="EW469" s="381">
        <v>10</v>
      </c>
      <c r="EX469" s="381">
        <v>11</v>
      </c>
      <c r="EY469" s="381">
        <v>11</v>
      </c>
      <c r="EZ469" s="381">
        <v>11</v>
      </c>
      <c r="FA469" s="381">
        <v>11</v>
      </c>
      <c r="FB469" s="381">
        <v>11</v>
      </c>
      <c r="FC469" s="381">
        <v>12</v>
      </c>
      <c r="FD469" s="381">
        <v>13</v>
      </c>
      <c r="FE469" s="381">
        <v>13</v>
      </c>
      <c r="FF469" s="381">
        <v>14</v>
      </c>
      <c r="FG469" s="381">
        <v>16</v>
      </c>
      <c r="FH469" s="381">
        <v>18</v>
      </c>
      <c r="FI469" s="381">
        <v>17</v>
      </c>
      <c r="FJ469" s="381">
        <v>18</v>
      </c>
      <c r="FK469">
        <v>19</v>
      </c>
      <c r="FL469" s="381">
        <v>19</v>
      </c>
      <c r="FM469" s="381">
        <v>17</v>
      </c>
      <c r="FN469">
        <v>15</v>
      </c>
      <c r="FO469">
        <v>16</v>
      </c>
      <c r="FP469">
        <v>15</v>
      </c>
      <c r="FQ469" s="381">
        <v>16</v>
      </c>
      <c r="FR469">
        <v>18</v>
      </c>
      <c r="FS469" s="381">
        <v>19</v>
      </c>
      <c r="FT469" s="144">
        <v>18</v>
      </c>
      <c r="FU469" s="381">
        <v>18</v>
      </c>
      <c r="FV469" s="381">
        <v>19</v>
      </c>
      <c r="FW469" s="381">
        <v>18</v>
      </c>
      <c r="FX469" s="381">
        <v>15</v>
      </c>
      <c r="FY469" s="381">
        <v>18</v>
      </c>
      <c r="FZ469" s="404">
        <v>17</v>
      </c>
      <c r="GA469" s="381">
        <v>22</v>
      </c>
      <c r="GB469" s="381">
        <v>25</v>
      </c>
      <c r="GC469" s="381">
        <v>24</v>
      </c>
      <c r="GD469" s="381">
        <v>27</v>
      </c>
      <c r="GE469" s="381">
        <v>28</v>
      </c>
      <c r="GF469" s="381">
        <v>25</v>
      </c>
      <c r="GG469" s="381">
        <v>29</v>
      </c>
      <c r="GH469" s="381">
        <v>26</v>
      </c>
      <c r="GI469" s="381">
        <v>27</v>
      </c>
      <c r="GJ469" s="381">
        <v>26</v>
      </c>
      <c r="GK469" s="381">
        <v>30</v>
      </c>
      <c r="GL469" s="381">
        <v>32</v>
      </c>
      <c r="GM469" s="381">
        <v>33</v>
      </c>
      <c r="GN469" s="381">
        <v>33</v>
      </c>
      <c r="GO469" s="381">
        <v>33</v>
      </c>
      <c r="GP469" s="144">
        <v>32</v>
      </c>
      <c r="GQ469" s="381">
        <v>28</v>
      </c>
      <c r="GR469" s="381">
        <v>31</v>
      </c>
      <c r="GS469" s="381">
        <v>34</v>
      </c>
      <c r="GT469" s="381">
        <v>35</v>
      </c>
      <c r="GU469" s="381">
        <v>33</v>
      </c>
      <c r="GV469">
        <v>31</v>
      </c>
      <c r="GW469">
        <v>32</v>
      </c>
      <c r="GX469">
        <v>30</v>
      </c>
      <c r="GY469">
        <v>24</v>
      </c>
      <c r="GZ469">
        <v>28</v>
      </c>
      <c r="HA469">
        <v>28</v>
      </c>
      <c r="HB469">
        <v>34</v>
      </c>
      <c r="HC469">
        <v>34</v>
      </c>
      <c r="HD469">
        <v>32</v>
      </c>
      <c r="HE469">
        <v>33</v>
      </c>
      <c r="HF469">
        <v>39</v>
      </c>
      <c r="HG469">
        <v>39</v>
      </c>
      <c r="HH469">
        <v>39</v>
      </c>
      <c r="HI469">
        <v>33</v>
      </c>
      <c r="HJ469">
        <v>34</v>
      </c>
      <c r="HK469">
        <v>38</v>
      </c>
      <c r="HL469">
        <v>34</v>
      </c>
      <c r="HM469">
        <v>30</v>
      </c>
      <c r="HN469">
        <v>29</v>
      </c>
      <c r="HO469">
        <v>29</v>
      </c>
      <c r="HP469">
        <v>27</v>
      </c>
      <c r="HQ469">
        <v>24</v>
      </c>
      <c r="HR469">
        <v>25</v>
      </c>
      <c r="HS469">
        <v>27</v>
      </c>
      <c r="HT469">
        <v>27</v>
      </c>
      <c r="HU469">
        <v>25</v>
      </c>
      <c r="HV469">
        <v>26</v>
      </c>
      <c r="HW469">
        <v>26</v>
      </c>
      <c r="HX469">
        <v>24</v>
      </c>
      <c r="HY469">
        <v>27</v>
      </c>
      <c r="HZ469">
        <v>27</v>
      </c>
      <c r="IA469">
        <v>25</v>
      </c>
      <c r="IB469" s="341">
        <v>25</v>
      </c>
      <c r="IC469">
        <v>25</v>
      </c>
      <c r="ID469">
        <v>23</v>
      </c>
      <c r="IE469">
        <v>25</v>
      </c>
      <c r="IF469">
        <v>25</v>
      </c>
      <c r="IG469">
        <v>22</v>
      </c>
      <c r="IH469">
        <v>22</v>
      </c>
      <c r="II469">
        <v>19</v>
      </c>
      <c r="IJ469">
        <v>21</v>
      </c>
      <c r="IK469">
        <v>21</v>
      </c>
      <c r="IL469">
        <v>23</v>
      </c>
      <c r="IM469">
        <v>23</v>
      </c>
      <c r="IN469" s="341">
        <f t="shared" si="371"/>
        <v>22</v>
      </c>
      <c r="IO469">
        <v>21</v>
      </c>
      <c r="IP469">
        <v>21</v>
      </c>
      <c r="IQ469">
        <v>22</v>
      </c>
      <c r="IR469">
        <v>22</v>
      </c>
      <c r="IS469">
        <v>22</v>
      </c>
      <c r="IT469">
        <v>23</v>
      </c>
      <c r="IU469">
        <v>23</v>
      </c>
      <c r="IV469">
        <v>25</v>
      </c>
      <c r="IW469">
        <v>26</v>
      </c>
      <c r="IX469">
        <v>27</v>
      </c>
      <c r="IY469">
        <v>27</v>
      </c>
      <c r="IZ469">
        <v>27</v>
      </c>
      <c r="JA469">
        <v>28</v>
      </c>
      <c r="JB469">
        <v>26</v>
      </c>
      <c r="JC469" s="343">
        <f t="shared" si="374"/>
        <v>26</v>
      </c>
      <c r="JD469">
        <v>26</v>
      </c>
      <c r="JE469">
        <v>28</v>
      </c>
      <c r="JF469" s="362">
        <f t="shared" si="375"/>
        <v>28</v>
      </c>
      <c r="JG469">
        <v>28</v>
      </c>
      <c r="JH469">
        <v>29</v>
      </c>
      <c r="JI469">
        <v>25</v>
      </c>
      <c r="JJ469">
        <v>24</v>
      </c>
      <c r="JK469">
        <v>26</v>
      </c>
      <c r="JL469">
        <v>26</v>
      </c>
      <c r="JM469">
        <v>27</v>
      </c>
      <c r="JN469" s="341">
        <f t="shared" si="376"/>
        <v>27.5</v>
      </c>
      <c r="JO469">
        <v>28</v>
      </c>
      <c r="JP469">
        <v>24</v>
      </c>
      <c r="JQ469">
        <v>26</v>
      </c>
      <c r="JR469">
        <v>25</v>
      </c>
      <c r="JS469">
        <v>25</v>
      </c>
      <c r="JT469">
        <v>24</v>
      </c>
      <c r="JU469">
        <v>25</v>
      </c>
      <c r="JV469" s="341">
        <f t="shared" si="377"/>
        <v>26</v>
      </c>
      <c r="JW469">
        <v>27</v>
      </c>
      <c r="JX469">
        <v>29</v>
      </c>
      <c r="JY469">
        <v>26</v>
      </c>
      <c r="JZ469">
        <v>25</v>
      </c>
      <c r="KA469">
        <v>26</v>
      </c>
      <c r="KB469">
        <v>24</v>
      </c>
      <c r="KC469">
        <v>23</v>
      </c>
      <c r="KD469">
        <v>23</v>
      </c>
      <c r="KE469">
        <v>23</v>
      </c>
      <c r="KF469">
        <v>24</v>
      </c>
      <c r="KG469">
        <v>26</v>
      </c>
      <c r="KH469">
        <v>25</v>
      </c>
      <c r="KI469">
        <v>25</v>
      </c>
      <c r="KJ469">
        <v>26</v>
      </c>
      <c r="KK469">
        <v>26</v>
      </c>
      <c r="KL469">
        <v>24</v>
      </c>
      <c r="KM469">
        <v>24</v>
      </c>
      <c r="KN469">
        <v>21</v>
      </c>
      <c r="KO469">
        <v>21</v>
      </c>
      <c r="KP469">
        <v>23</v>
      </c>
      <c r="KQ469">
        <v>23</v>
      </c>
      <c r="KR469">
        <v>21</v>
      </c>
      <c r="KS469">
        <v>23</v>
      </c>
      <c r="KT469">
        <v>25</v>
      </c>
      <c r="KU469">
        <v>24</v>
      </c>
      <c r="KV469">
        <v>23</v>
      </c>
      <c r="KW469">
        <v>25</v>
      </c>
      <c r="KX469">
        <v>25</v>
      </c>
      <c r="KY469">
        <v>29</v>
      </c>
      <c r="KZ469" s="471">
        <v>32</v>
      </c>
      <c r="LA469" s="471">
        <v>30</v>
      </c>
      <c r="LB469" s="471">
        <v>29</v>
      </c>
      <c r="LC469" s="471">
        <v>27</v>
      </c>
      <c r="LD469" s="471">
        <v>30</v>
      </c>
      <c r="LE469" s="471">
        <v>32</v>
      </c>
      <c r="LF469" s="471">
        <v>30</v>
      </c>
      <c r="LG469" s="471">
        <v>31</v>
      </c>
      <c r="LH469" s="471">
        <v>30</v>
      </c>
      <c r="LI469" s="471">
        <v>30</v>
      </c>
      <c r="LJ469">
        <v>30</v>
      </c>
      <c r="LK469">
        <v>28</v>
      </c>
      <c r="LL469" s="473">
        <v>28</v>
      </c>
      <c r="LM469">
        <v>25</v>
      </c>
      <c r="LN469">
        <v>24</v>
      </c>
      <c r="LO469">
        <v>19</v>
      </c>
      <c r="LP469">
        <v>19</v>
      </c>
      <c r="LQ469">
        <v>20</v>
      </c>
      <c r="LR469">
        <v>19</v>
      </c>
      <c r="LS469">
        <v>19</v>
      </c>
      <c r="LT469">
        <v>19</v>
      </c>
      <c r="LU469">
        <v>18</v>
      </c>
      <c r="LV469">
        <v>20</v>
      </c>
      <c r="LW469">
        <v>20</v>
      </c>
      <c r="LX469">
        <v>21</v>
      </c>
      <c r="LY469">
        <v>21</v>
      </c>
      <c r="LZ469">
        <v>23</v>
      </c>
      <c r="MA469">
        <v>24</v>
      </c>
      <c r="MB469">
        <v>24</v>
      </c>
      <c r="MC469">
        <v>23</v>
      </c>
      <c r="MD469">
        <v>25</v>
      </c>
      <c r="ME469">
        <v>26</v>
      </c>
      <c r="MF469">
        <v>29</v>
      </c>
      <c r="MG469">
        <v>27</v>
      </c>
      <c r="MH469">
        <v>22</v>
      </c>
      <c r="MI469">
        <v>21</v>
      </c>
      <c r="MJ469">
        <v>20</v>
      </c>
      <c r="MK469">
        <v>18</v>
      </c>
      <c r="ML469">
        <v>19</v>
      </c>
      <c r="MM469">
        <v>17</v>
      </c>
      <c r="MN469">
        <v>15</v>
      </c>
      <c r="MO469" s="471">
        <v>17</v>
      </c>
      <c r="MP469" s="471">
        <v>16</v>
      </c>
      <c r="MQ469">
        <v>16</v>
      </c>
      <c r="MR469">
        <v>15</v>
      </c>
      <c r="MS469">
        <v>16</v>
      </c>
      <c r="MT469">
        <v>16</v>
      </c>
      <c r="MU469">
        <v>16</v>
      </c>
      <c r="MV469">
        <v>17</v>
      </c>
      <c r="MW469">
        <v>16</v>
      </c>
      <c r="MX469">
        <v>14</v>
      </c>
      <c r="MY469">
        <v>17</v>
      </c>
      <c r="MZ469">
        <v>16</v>
      </c>
      <c r="NA469">
        <v>17</v>
      </c>
      <c r="NB469">
        <v>16</v>
      </c>
      <c r="NC469">
        <v>15</v>
      </c>
      <c r="ND469">
        <v>16</v>
      </c>
      <c r="NE469">
        <v>18</v>
      </c>
      <c r="NF469">
        <v>20</v>
      </c>
      <c r="NG469">
        <v>22</v>
      </c>
      <c r="NH469">
        <v>22</v>
      </c>
      <c r="NI469">
        <v>22</v>
      </c>
      <c r="NJ469">
        <v>21</v>
      </c>
      <c r="NK469">
        <v>20</v>
      </c>
      <c r="NL469">
        <v>19</v>
      </c>
      <c r="NM469">
        <v>18</v>
      </c>
      <c r="NN469">
        <v>18</v>
      </c>
      <c r="NO469">
        <v>17</v>
      </c>
      <c r="NP469">
        <v>14</v>
      </c>
      <c r="NQ469">
        <v>15</v>
      </c>
      <c r="NR469">
        <v>15</v>
      </c>
      <c r="NS469">
        <v>14</v>
      </c>
      <c r="NT469">
        <v>11</v>
      </c>
      <c r="NU469">
        <v>14</v>
      </c>
      <c r="NV469">
        <v>15</v>
      </c>
      <c r="NW469">
        <v>12</v>
      </c>
      <c r="NX469">
        <v>14</v>
      </c>
      <c r="NY469">
        <v>15</v>
      </c>
      <c r="NZ469">
        <v>15</v>
      </c>
      <c r="OA469">
        <v>15</v>
      </c>
      <c r="OB469">
        <v>17</v>
      </c>
      <c r="OC469">
        <v>20</v>
      </c>
      <c r="OD469">
        <v>23</v>
      </c>
      <c r="OE469">
        <v>20</v>
      </c>
      <c r="OF469">
        <v>21</v>
      </c>
      <c r="OG469">
        <v>20</v>
      </c>
      <c r="OH469">
        <v>20</v>
      </c>
      <c r="OI469">
        <v>20</v>
      </c>
      <c r="OJ469">
        <v>13</v>
      </c>
      <c r="OK469">
        <v>14</v>
      </c>
      <c r="OL469">
        <v>13</v>
      </c>
      <c r="OM469">
        <v>13</v>
      </c>
      <c r="ON469">
        <v>13</v>
      </c>
      <c r="OO469">
        <v>15</v>
      </c>
      <c r="OP469">
        <v>11</v>
      </c>
      <c r="OQ469">
        <v>12</v>
      </c>
      <c r="OR469">
        <v>13</v>
      </c>
      <c r="OS469">
        <v>14</v>
      </c>
      <c r="OT469" s="471">
        <v>14</v>
      </c>
      <c r="OU469">
        <v>14</v>
      </c>
      <c r="OV469">
        <v>14</v>
      </c>
      <c r="OW469">
        <v>17</v>
      </c>
      <c r="OX469">
        <v>15</v>
      </c>
      <c r="OY469" s="341">
        <f t="shared" si="378"/>
        <v>15.5</v>
      </c>
      <c r="OZ469" s="471">
        <v>16</v>
      </c>
      <c r="PA469">
        <v>18</v>
      </c>
      <c r="PB469">
        <v>17</v>
      </c>
      <c r="PC469">
        <v>17</v>
      </c>
      <c r="PD469">
        <v>17</v>
      </c>
    </row>
    <row r="470" spans="1:420" s="144" customFormat="1" x14ac:dyDescent="0.2">
      <c r="A470" s="55"/>
      <c r="B470" s="318">
        <v>5</v>
      </c>
      <c r="C470" s="319">
        <f t="shared" ca="1" si="370"/>
        <v>39</v>
      </c>
      <c r="D470" s="320">
        <f t="shared" ca="1" si="372"/>
        <v>7.6923076923076927E-2</v>
      </c>
      <c r="E470" s="188">
        <f t="shared" ca="1" si="373"/>
        <v>4</v>
      </c>
      <c r="F470" s="322"/>
      <c r="G470" s="333">
        <v>54</v>
      </c>
      <c r="H470" s="333">
        <v>49</v>
      </c>
      <c r="I470" s="333">
        <v>50</v>
      </c>
      <c r="J470" s="333">
        <v>47</v>
      </c>
      <c r="K470" s="333">
        <v>47</v>
      </c>
      <c r="L470" s="333">
        <v>48</v>
      </c>
      <c r="M470" s="333">
        <v>48</v>
      </c>
      <c r="N470" s="333">
        <v>53</v>
      </c>
      <c r="O470" s="333">
        <v>49</v>
      </c>
      <c r="P470" s="333">
        <v>45</v>
      </c>
      <c r="Q470" s="333">
        <v>45</v>
      </c>
      <c r="R470" s="232">
        <v>45</v>
      </c>
      <c r="S470" s="333">
        <v>44</v>
      </c>
      <c r="T470" s="333">
        <v>39</v>
      </c>
      <c r="U470" s="232">
        <v>35</v>
      </c>
      <c r="V470" s="232">
        <v>36</v>
      </c>
      <c r="W470" s="333">
        <v>39</v>
      </c>
      <c r="X470" s="333">
        <v>35</v>
      </c>
      <c r="Y470" s="333">
        <v>35</v>
      </c>
      <c r="Z470" s="333">
        <v>40</v>
      </c>
      <c r="AA470" s="333">
        <v>42</v>
      </c>
      <c r="AB470" s="333">
        <v>45</v>
      </c>
      <c r="AC470" s="333">
        <v>40</v>
      </c>
      <c r="AD470" s="333">
        <v>34</v>
      </c>
      <c r="AE470" s="333">
        <v>0</v>
      </c>
      <c r="AF470" s="333">
        <v>35</v>
      </c>
      <c r="AG470" s="333">
        <v>38</v>
      </c>
      <c r="AH470" s="333">
        <v>38</v>
      </c>
      <c r="AI470" s="333">
        <v>40</v>
      </c>
      <c r="AJ470" s="333">
        <v>39</v>
      </c>
      <c r="AK470" s="333">
        <v>38</v>
      </c>
      <c r="AL470" s="333">
        <v>39.5</v>
      </c>
      <c r="AM470" s="333">
        <v>41</v>
      </c>
      <c r="AN470" s="333">
        <v>42.5</v>
      </c>
      <c r="AO470" s="333">
        <v>44</v>
      </c>
      <c r="AP470" s="232">
        <v>44</v>
      </c>
      <c r="AQ470" s="333">
        <v>39</v>
      </c>
      <c r="AR470" s="333">
        <v>35</v>
      </c>
      <c r="AS470" s="333">
        <v>36</v>
      </c>
      <c r="AT470" s="333">
        <v>35</v>
      </c>
      <c r="AU470" s="333">
        <v>40</v>
      </c>
      <c r="AV470" s="333">
        <v>43</v>
      </c>
      <c r="AW470" s="333">
        <v>39</v>
      </c>
      <c r="AX470" s="333">
        <v>38</v>
      </c>
      <c r="AY470" s="333">
        <v>36</v>
      </c>
      <c r="AZ470" s="333">
        <v>36</v>
      </c>
      <c r="BA470" s="333">
        <v>36</v>
      </c>
      <c r="BB470" s="333">
        <v>35</v>
      </c>
      <c r="BC470" s="333">
        <v>30</v>
      </c>
      <c r="BD470" s="333">
        <v>33</v>
      </c>
      <c r="BE470" s="333">
        <v>36</v>
      </c>
      <c r="BF470" s="333">
        <v>39</v>
      </c>
      <c r="BG470" s="144">
        <v>38</v>
      </c>
      <c r="BH470" s="144">
        <v>38</v>
      </c>
      <c r="BI470" s="343">
        <v>38.5</v>
      </c>
      <c r="BJ470" s="144">
        <v>39</v>
      </c>
      <c r="BK470" s="144">
        <v>43</v>
      </c>
      <c r="BL470" s="144">
        <v>42</v>
      </c>
      <c r="BM470" s="144">
        <v>41</v>
      </c>
      <c r="BN470" s="144">
        <v>35</v>
      </c>
      <c r="BO470" s="144">
        <v>36</v>
      </c>
      <c r="BP470" s="144">
        <v>35</v>
      </c>
      <c r="BQ470" s="144">
        <v>37</v>
      </c>
      <c r="BR470" s="144">
        <v>39</v>
      </c>
      <c r="BS470" s="144">
        <v>40</v>
      </c>
      <c r="BT470" s="144">
        <v>38</v>
      </c>
      <c r="BU470" s="144">
        <v>37</v>
      </c>
      <c r="BV470" s="144">
        <v>37</v>
      </c>
      <c r="BW470" s="144">
        <v>38</v>
      </c>
      <c r="BX470" s="144">
        <v>37</v>
      </c>
      <c r="BY470" s="144">
        <v>37</v>
      </c>
      <c r="BZ470" s="144">
        <v>37</v>
      </c>
      <c r="CA470" s="144">
        <v>40</v>
      </c>
      <c r="CB470" s="144">
        <v>40</v>
      </c>
      <c r="CC470" s="144">
        <v>40</v>
      </c>
      <c r="CD470" s="144">
        <v>38</v>
      </c>
      <c r="CE470" s="144">
        <v>38</v>
      </c>
      <c r="CF470" s="144">
        <v>37</v>
      </c>
      <c r="CG470" s="144">
        <v>39</v>
      </c>
      <c r="CH470" s="144">
        <v>40</v>
      </c>
      <c r="CI470" s="144">
        <v>42</v>
      </c>
      <c r="CJ470" s="144">
        <v>44</v>
      </c>
      <c r="CK470" s="144">
        <v>42</v>
      </c>
      <c r="CL470" s="144">
        <v>40</v>
      </c>
      <c r="CM470" s="144">
        <v>43</v>
      </c>
      <c r="CN470" s="144">
        <v>45</v>
      </c>
      <c r="CO470" s="144">
        <v>48</v>
      </c>
      <c r="CP470" s="363">
        <v>49.5</v>
      </c>
      <c r="CQ470" s="144">
        <v>51</v>
      </c>
      <c r="CR470" s="144">
        <v>49</v>
      </c>
      <c r="CS470" s="144">
        <v>51</v>
      </c>
      <c r="CT470" s="144">
        <v>46</v>
      </c>
      <c r="CU470" s="144">
        <v>47</v>
      </c>
      <c r="CV470" s="144">
        <v>45</v>
      </c>
      <c r="CW470" s="144">
        <v>47</v>
      </c>
      <c r="CX470" s="144">
        <v>48</v>
      </c>
      <c r="CY470" s="144">
        <v>44</v>
      </c>
      <c r="CZ470" s="144">
        <v>46</v>
      </c>
      <c r="DA470" s="144">
        <v>48</v>
      </c>
      <c r="DB470" s="144">
        <v>50</v>
      </c>
      <c r="DC470" s="144">
        <v>50</v>
      </c>
      <c r="DD470" s="144">
        <v>51</v>
      </c>
      <c r="DE470" s="144">
        <v>52</v>
      </c>
      <c r="DF470" s="144">
        <v>54</v>
      </c>
      <c r="DG470" s="144">
        <v>54</v>
      </c>
      <c r="DH470" s="144">
        <v>55</v>
      </c>
      <c r="DI470" s="144">
        <v>49</v>
      </c>
      <c r="DJ470" s="144">
        <v>48</v>
      </c>
      <c r="DK470" s="144">
        <v>44</v>
      </c>
      <c r="DL470" s="144">
        <v>38</v>
      </c>
      <c r="DM470" s="144">
        <v>38</v>
      </c>
      <c r="DN470" s="144">
        <v>40</v>
      </c>
      <c r="DO470" s="144">
        <v>39</v>
      </c>
      <c r="DP470" s="144">
        <v>36</v>
      </c>
      <c r="DQ470" s="144">
        <v>39</v>
      </c>
      <c r="DR470" s="381">
        <v>44</v>
      </c>
      <c r="DS470" s="144">
        <v>45</v>
      </c>
      <c r="DT470" s="381">
        <v>38</v>
      </c>
      <c r="DU470" s="381">
        <v>38</v>
      </c>
      <c r="DV470" s="381">
        <v>39</v>
      </c>
      <c r="DW470" s="381">
        <v>39</v>
      </c>
      <c r="DX470" s="381">
        <v>42</v>
      </c>
      <c r="DY470" s="404">
        <v>39</v>
      </c>
      <c r="DZ470" s="381">
        <v>38</v>
      </c>
      <c r="EA470" s="381">
        <v>36</v>
      </c>
      <c r="EB470" s="381">
        <v>36</v>
      </c>
      <c r="EC470" s="381">
        <v>35</v>
      </c>
      <c r="ED470" s="381">
        <v>35</v>
      </c>
      <c r="EE470" s="381">
        <v>37</v>
      </c>
      <c r="EF470" s="381">
        <v>39</v>
      </c>
      <c r="EG470" s="381">
        <v>40</v>
      </c>
      <c r="EH470" s="381">
        <v>40</v>
      </c>
      <c r="EI470" s="381">
        <v>39</v>
      </c>
      <c r="EJ470" s="381">
        <v>38</v>
      </c>
      <c r="EK470" s="381">
        <v>37</v>
      </c>
      <c r="EL470" s="381">
        <v>35</v>
      </c>
      <c r="EM470" s="381">
        <v>35</v>
      </c>
      <c r="EN470" s="381">
        <v>37</v>
      </c>
      <c r="EO470" s="144">
        <v>36</v>
      </c>
      <c r="EP470" s="381">
        <v>35</v>
      </c>
      <c r="EQ470" s="381">
        <v>32</v>
      </c>
      <c r="ER470" s="381">
        <v>32</v>
      </c>
      <c r="ES470" s="381">
        <v>31</v>
      </c>
      <c r="ET470" s="381">
        <v>32</v>
      </c>
      <c r="EU470" s="381">
        <v>28</v>
      </c>
      <c r="EV470" s="381">
        <v>27</v>
      </c>
      <c r="EW470" s="381">
        <v>27</v>
      </c>
      <c r="EX470" s="381">
        <v>28</v>
      </c>
      <c r="EY470" s="381">
        <v>24</v>
      </c>
      <c r="EZ470" s="381">
        <v>25</v>
      </c>
      <c r="FA470" s="381">
        <v>23</v>
      </c>
      <c r="FB470" s="381">
        <v>22</v>
      </c>
      <c r="FC470" s="381">
        <v>21</v>
      </c>
      <c r="FD470" s="381">
        <v>24</v>
      </c>
      <c r="FE470" s="381">
        <v>22</v>
      </c>
      <c r="FF470" s="381">
        <v>24</v>
      </c>
      <c r="FG470" s="381">
        <v>27</v>
      </c>
      <c r="FH470" s="381">
        <v>29</v>
      </c>
      <c r="FI470" s="381">
        <v>27</v>
      </c>
      <c r="FJ470" s="381">
        <v>27</v>
      </c>
      <c r="FK470" s="144">
        <v>28</v>
      </c>
      <c r="FL470" s="381">
        <v>32</v>
      </c>
      <c r="FM470" s="381">
        <v>33</v>
      </c>
      <c r="FN470" s="144">
        <v>32</v>
      </c>
      <c r="FO470" s="144">
        <v>35</v>
      </c>
      <c r="FP470" s="144">
        <v>32</v>
      </c>
      <c r="FQ470" s="381">
        <v>31</v>
      </c>
      <c r="FR470" s="144">
        <v>33</v>
      </c>
      <c r="FS470" s="381">
        <v>33</v>
      </c>
      <c r="FT470" s="144">
        <v>31</v>
      </c>
      <c r="FU470" s="381">
        <v>27</v>
      </c>
      <c r="FV470" s="381">
        <v>28</v>
      </c>
      <c r="FW470" s="381">
        <v>27</v>
      </c>
      <c r="FX470" s="381">
        <v>28</v>
      </c>
      <c r="FY470" s="381">
        <v>30</v>
      </c>
      <c r="FZ470" s="404">
        <v>32</v>
      </c>
      <c r="GA470" s="381">
        <v>34</v>
      </c>
      <c r="GB470" s="381">
        <v>34</v>
      </c>
      <c r="GC470" s="381">
        <v>36</v>
      </c>
      <c r="GD470" s="381">
        <v>36</v>
      </c>
      <c r="GE470" s="381">
        <v>37</v>
      </c>
      <c r="GF470" s="381">
        <v>40</v>
      </c>
      <c r="GG470" s="381">
        <v>37</v>
      </c>
      <c r="GH470" s="381">
        <v>35</v>
      </c>
      <c r="GI470" s="381">
        <v>35</v>
      </c>
      <c r="GJ470" s="381">
        <v>32</v>
      </c>
      <c r="GK470" s="381">
        <v>33</v>
      </c>
      <c r="GL470" s="381">
        <v>32</v>
      </c>
      <c r="GM470" s="381">
        <v>37</v>
      </c>
      <c r="GN470" s="381">
        <v>40</v>
      </c>
      <c r="GO470" s="381">
        <v>40</v>
      </c>
      <c r="GP470" s="144">
        <v>37</v>
      </c>
      <c r="GQ470" s="381">
        <v>37</v>
      </c>
      <c r="GR470" s="381">
        <v>39</v>
      </c>
      <c r="GS470" s="381">
        <v>43</v>
      </c>
      <c r="GT470" s="381">
        <v>43</v>
      </c>
      <c r="GU470" s="381">
        <v>39</v>
      </c>
      <c r="GV470" s="144">
        <v>41</v>
      </c>
      <c r="GW470" s="144">
        <v>44</v>
      </c>
      <c r="GX470" s="144">
        <v>45</v>
      </c>
      <c r="GY470" s="144">
        <v>45</v>
      </c>
      <c r="GZ470" s="144">
        <v>44</v>
      </c>
      <c r="HA470" s="144">
        <v>45</v>
      </c>
      <c r="HB470" s="144">
        <v>46</v>
      </c>
      <c r="HC470" s="144">
        <v>46</v>
      </c>
      <c r="HD470" s="144">
        <v>44</v>
      </c>
      <c r="HE470" s="144">
        <v>45</v>
      </c>
      <c r="HF470" s="144">
        <v>44</v>
      </c>
      <c r="HG470" s="144">
        <v>44</v>
      </c>
      <c r="HH470" s="144">
        <v>41</v>
      </c>
      <c r="HI470" s="144">
        <v>41</v>
      </c>
      <c r="HJ470" s="144">
        <v>41</v>
      </c>
      <c r="HK470" s="144">
        <v>42</v>
      </c>
      <c r="HL470" s="144">
        <v>43</v>
      </c>
      <c r="HM470" s="144">
        <v>43</v>
      </c>
      <c r="HN470" s="144">
        <v>46</v>
      </c>
      <c r="HO470" s="144">
        <v>48</v>
      </c>
      <c r="HP470" s="144">
        <v>50</v>
      </c>
      <c r="HQ470" s="144">
        <v>52</v>
      </c>
      <c r="HR470" s="144">
        <v>52</v>
      </c>
      <c r="HS470" s="144">
        <v>56</v>
      </c>
      <c r="HT470" s="144">
        <v>55</v>
      </c>
      <c r="HU470" s="144">
        <v>55</v>
      </c>
      <c r="HV470" s="144">
        <v>53</v>
      </c>
      <c r="HW470" s="144">
        <v>51</v>
      </c>
      <c r="HX470" s="144">
        <v>54</v>
      </c>
      <c r="HY470" s="144">
        <v>52</v>
      </c>
      <c r="HZ470" s="144">
        <v>50</v>
      </c>
      <c r="IA470" s="144">
        <v>47</v>
      </c>
      <c r="IB470" s="343">
        <v>46</v>
      </c>
      <c r="IC470" s="144">
        <v>45</v>
      </c>
      <c r="ID470" s="144">
        <v>42</v>
      </c>
      <c r="IE470" s="144">
        <v>42</v>
      </c>
      <c r="IF470" s="144">
        <v>44</v>
      </c>
      <c r="IG470" s="144">
        <v>45</v>
      </c>
      <c r="IH470" s="144">
        <v>41</v>
      </c>
      <c r="II470" s="144">
        <v>38</v>
      </c>
      <c r="IJ470" s="144">
        <v>40</v>
      </c>
      <c r="IK470" s="144">
        <v>42</v>
      </c>
      <c r="IL470" s="144">
        <v>40</v>
      </c>
      <c r="IM470" s="144">
        <v>38</v>
      </c>
      <c r="IN470" s="341">
        <f t="shared" si="371"/>
        <v>38</v>
      </c>
      <c r="IO470" s="144">
        <v>38</v>
      </c>
      <c r="IP470" s="144">
        <v>40</v>
      </c>
      <c r="IQ470" s="144">
        <v>40</v>
      </c>
      <c r="IR470" s="144">
        <v>41</v>
      </c>
      <c r="IS470" s="144">
        <v>42</v>
      </c>
      <c r="IT470" s="144">
        <v>40</v>
      </c>
      <c r="IU470" s="144">
        <v>38</v>
      </c>
      <c r="IV470" s="144">
        <v>38</v>
      </c>
      <c r="IW470" s="144">
        <v>39</v>
      </c>
      <c r="IX470" s="144">
        <v>40</v>
      </c>
      <c r="IY470" s="144">
        <v>41</v>
      </c>
      <c r="IZ470" s="144">
        <v>39</v>
      </c>
      <c r="JA470" s="144">
        <v>37</v>
      </c>
      <c r="JB470" s="144">
        <v>43</v>
      </c>
      <c r="JC470" s="343">
        <f t="shared" si="374"/>
        <v>42</v>
      </c>
      <c r="JD470" s="144">
        <v>41</v>
      </c>
      <c r="JE470" s="144">
        <v>43</v>
      </c>
      <c r="JF470" s="362">
        <f t="shared" si="375"/>
        <v>43</v>
      </c>
      <c r="JG470" s="144">
        <v>43</v>
      </c>
      <c r="JH470" s="144">
        <v>45</v>
      </c>
      <c r="JI470" s="144">
        <v>48</v>
      </c>
      <c r="JJ470" s="144">
        <v>49</v>
      </c>
      <c r="JK470" s="144">
        <v>53</v>
      </c>
      <c r="JL470" s="144">
        <v>53</v>
      </c>
      <c r="JM470" s="144">
        <v>45</v>
      </c>
      <c r="JN470" s="341">
        <f t="shared" si="376"/>
        <v>44.5</v>
      </c>
      <c r="JO470" s="144">
        <v>44</v>
      </c>
      <c r="JP470" s="144">
        <v>44</v>
      </c>
      <c r="JQ470" s="144">
        <v>43</v>
      </c>
      <c r="JR470" s="144">
        <v>46</v>
      </c>
      <c r="JS470" s="144">
        <v>46</v>
      </c>
      <c r="JT470" s="144">
        <v>46</v>
      </c>
      <c r="JU470" s="144">
        <v>40</v>
      </c>
      <c r="JV470" s="341">
        <f t="shared" si="377"/>
        <v>40.5</v>
      </c>
      <c r="JW470" s="144">
        <v>41</v>
      </c>
      <c r="JX470" s="144">
        <v>45</v>
      </c>
      <c r="JY470" s="144">
        <v>47</v>
      </c>
      <c r="JZ470" s="144">
        <v>46</v>
      </c>
      <c r="KA470" s="144">
        <v>45</v>
      </c>
      <c r="KB470" s="144">
        <v>50</v>
      </c>
      <c r="KC470" s="144">
        <v>50</v>
      </c>
      <c r="KD470" s="144">
        <v>49</v>
      </c>
      <c r="KE470" s="144">
        <v>48</v>
      </c>
      <c r="KF470" s="144">
        <v>48</v>
      </c>
      <c r="KG470" s="144">
        <v>50</v>
      </c>
      <c r="KH470" s="144">
        <v>48</v>
      </c>
      <c r="KI470" s="144">
        <v>49</v>
      </c>
      <c r="KJ470" s="144">
        <v>48</v>
      </c>
      <c r="KK470" s="144">
        <v>53</v>
      </c>
      <c r="KL470" s="144">
        <v>53</v>
      </c>
      <c r="KM470" s="144">
        <v>51</v>
      </c>
      <c r="KN470" s="144">
        <v>51</v>
      </c>
      <c r="KO470" s="144">
        <v>53</v>
      </c>
      <c r="KP470" s="144">
        <v>53</v>
      </c>
      <c r="KQ470" s="144">
        <v>52</v>
      </c>
      <c r="KR470" s="144">
        <v>54</v>
      </c>
      <c r="KS470" s="144">
        <v>55</v>
      </c>
      <c r="KT470" s="144">
        <v>60</v>
      </c>
      <c r="KU470" s="144">
        <v>59</v>
      </c>
      <c r="KV470">
        <v>60</v>
      </c>
      <c r="KW470" s="144">
        <v>61</v>
      </c>
      <c r="KX470" s="144">
        <v>63</v>
      </c>
      <c r="KY470" s="144">
        <v>61</v>
      </c>
      <c r="KZ470" s="144">
        <v>61</v>
      </c>
      <c r="LA470" s="144">
        <v>63</v>
      </c>
      <c r="LB470" s="144">
        <v>63</v>
      </c>
      <c r="LC470" s="144">
        <v>61</v>
      </c>
      <c r="LD470" s="144">
        <v>59</v>
      </c>
      <c r="LE470" s="144">
        <v>58</v>
      </c>
      <c r="LF470" s="144">
        <v>59</v>
      </c>
      <c r="LG470" s="144">
        <v>60</v>
      </c>
      <c r="LH470" s="144">
        <v>56</v>
      </c>
      <c r="LI470" s="144">
        <v>61</v>
      </c>
      <c r="LJ470" s="144">
        <v>50</v>
      </c>
      <c r="LK470" s="144">
        <v>52</v>
      </c>
      <c r="LL470" s="473">
        <v>53</v>
      </c>
      <c r="LM470" s="144">
        <v>53</v>
      </c>
      <c r="LN470" s="144">
        <v>52</v>
      </c>
      <c r="LO470" s="144">
        <v>55</v>
      </c>
      <c r="LP470" s="144">
        <v>54</v>
      </c>
      <c r="LQ470" s="144">
        <v>53</v>
      </c>
      <c r="LR470" s="144">
        <v>49</v>
      </c>
      <c r="LS470" s="144">
        <v>47</v>
      </c>
      <c r="LT470" s="144">
        <v>46</v>
      </c>
      <c r="LU470" s="144">
        <v>42</v>
      </c>
      <c r="LV470" s="144">
        <v>42</v>
      </c>
      <c r="LW470" s="144">
        <v>41</v>
      </c>
      <c r="LX470" s="144">
        <v>43</v>
      </c>
      <c r="LY470" s="144">
        <v>43</v>
      </c>
      <c r="LZ470" s="144">
        <v>45</v>
      </c>
      <c r="MA470" s="144">
        <v>46</v>
      </c>
      <c r="MB470" s="144">
        <v>42</v>
      </c>
      <c r="MC470" s="144">
        <v>42</v>
      </c>
      <c r="MD470" s="144">
        <v>41</v>
      </c>
      <c r="ME470" s="144">
        <v>42</v>
      </c>
      <c r="MF470" s="144">
        <v>42</v>
      </c>
      <c r="MG470" s="144">
        <v>43</v>
      </c>
      <c r="MH470" s="144">
        <v>41</v>
      </c>
      <c r="MI470" s="144">
        <v>37</v>
      </c>
      <c r="MJ470" s="144">
        <v>36</v>
      </c>
      <c r="MK470" s="144">
        <v>39</v>
      </c>
      <c r="ML470" s="144">
        <v>40</v>
      </c>
      <c r="MM470" s="144">
        <v>38</v>
      </c>
      <c r="MN470" s="144">
        <v>38</v>
      </c>
      <c r="MO470" s="144">
        <v>38</v>
      </c>
      <c r="MP470" s="144">
        <v>39</v>
      </c>
      <c r="MQ470" s="144">
        <v>39</v>
      </c>
      <c r="MR470" s="144">
        <v>41</v>
      </c>
      <c r="MS470" s="144">
        <v>40</v>
      </c>
      <c r="MT470" s="144">
        <v>39</v>
      </c>
      <c r="MU470" s="144">
        <v>38</v>
      </c>
      <c r="MV470" s="144">
        <v>39</v>
      </c>
      <c r="MW470" s="144">
        <v>38</v>
      </c>
      <c r="MX470" s="144">
        <v>35</v>
      </c>
      <c r="MY470" s="144">
        <v>39</v>
      </c>
      <c r="MZ470" s="144">
        <v>41</v>
      </c>
      <c r="NA470" s="144">
        <v>44</v>
      </c>
      <c r="NB470" s="144">
        <v>43</v>
      </c>
      <c r="NC470" s="144">
        <v>43</v>
      </c>
      <c r="ND470" s="144">
        <v>40</v>
      </c>
      <c r="NE470" s="144">
        <v>39</v>
      </c>
      <c r="NF470" s="144">
        <v>45</v>
      </c>
      <c r="NG470" s="144">
        <v>45</v>
      </c>
      <c r="NH470" s="144">
        <v>46</v>
      </c>
      <c r="NI470" s="144">
        <v>39</v>
      </c>
      <c r="NJ470" s="144">
        <v>40</v>
      </c>
      <c r="NK470" s="144">
        <v>40</v>
      </c>
      <c r="NL470" s="144">
        <v>41</v>
      </c>
      <c r="NM470" s="144">
        <v>38</v>
      </c>
      <c r="NN470" s="144">
        <v>36</v>
      </c>
      <c r="NO470" s="144">
        <v>37</v>
      </c>
      <c r="NP470" s="144">
        <v>37</v>
      </c>
      <c r="NQ470" s="144">
        <v>38</v>
      </c>
      <c r="NR470" s="144">
        <v>40</v>
      </c>
      <c r="NS470" s="144">
        <v>41</v>
      </c>
      <c r="NT470" s="144">
        <v>44</v>
      </c>
      <c r="NU470" s="144">
        <v>41</v>
      </c>
      <c r="NV470" s="144">
        <v>42</v>
      </c>
      <c r="NW470" s="144">
        <v>40</v>
      </c>
      <c r="NX470" s="144">
        <v>38</v>
      </c>
      <c r="NY470" s="144">
        <v>39</v>
      </c>
      <c r="NZ470" s="144">
        <v>36</v>
      </c>
      <c r="OA470" s="144">
        <v>37</v>
      </c>
      <c r="OB470" s="144">
        <v>38</v>
      </c>
      <c r="OC470" s="144">
        <v>39</v>
      </c>
      <c r="OD470" s="144">
        <v>38</v>
      </c>
      <c r="OE470" s="144">
        <v>42</v>
      </c>
      <c r="OF470" s="144">
        <v>39</v>
      </c>
      <c r="OG470" s="144">
        <v>42</v>
      </c>
      <c r="OH470" s="144">
        <v>45</v>
      </c>
      <c r="OI470" s="144">
        <v>45</v>
      </c>
      <c r="OJ470" s="144">
        <v>51</v>
      </c>
      <c r="OK470" s="144">
        <v>49</v>
      </c>
      <c r="OL470" s="144">
        <v>50</v>
      </c>
      <c r="OM470" s="144">
        <v>50</v>
      </c>
      <c r="ON470" s="144">
        <v>49</v>
      </c>
      <c r="OO470" s="144">
        <v>50</v>
      </c>
      <c r="OP470" s="144">
        <v>48</v>
      </c>
      <c r="OQ470" s="144">
        <v>48</v>
      </c>
      <c r="OR470" s="144">
        <v>47</v>
      </c>
      <c r="OS470" s="144">
        <v>47</v>
      </c>
      <c r="OT470" s="471">
        <v>45</v>
      </c>
      <c r="OU470" s="144">
        <v>44</v>
      </c>
      <c r="OV470" s="144">
        <v>42</v>
      </c>
      <c r="OW470" s="144">
        <v>44</v>
      </c>
      <c r="OX470" s="144">
        <v>41</v>
      </c>
      <c r="OY470" s="341">
        <f t="shared" si="378"/>
        <v>37</v>
      </c>
      <c r="OZ470" s="471">
        <v>33</v>
      </c>
      <c r="PA470" s="144">
        <v>38</v>
      </c>
      <c r="PB470" s="144">
        <v>39</v>
      </c>
      <c r="PC470" s="144">
        <v>42</v>
      </c>
      <c r="PD470" s="144">
        <v>39</v>
      </c>
    </row>
    <row r="471" spans="1:420" s="144" customFormat="1" x14ac:dyDescent="0.2">
      <c r="A471" s="318"/>
      <c r="B471" s="318">
        <v>6</v>
      </c>
      <c r="C471" s="319">
        <f t="shared" ca="1" si="370"/>
        <v>11</v>
      </c>
      <c r="D471" s="320">
        <f t="shared" ca="1" si="372"/>
        <v>0.2</v>
      </c>
      <c r="E471" s="188">
        <f t="shared" ca="1" si="373"/>
        <v>22</v>
      </c>
      <c r="F471" s="322"/>
      <c r="G471" s="333">
        <v>19</v>
      </c>
      <c r="H471" s="333">
        <v>19</v>
      </c>
      <c r="I471" s="333">
        <v>16</v>
      </c>
      <c r="J471" s="333">
        <v>19</v>
      </c>
      <c r="K471" s="333">
        <v>20</v>
      </c>
      <c r="L471" s="333">
        <v>20</v>
      </c>
      <c r="M471" s="333">
        <v>20</v>
      </c>
      <c r="N471" s="333">
        <v>20</v>
      </c>
      <c r="O471" s="333">
        <v>22</v>
      </c>
      <c r="P471" s="333">
        <v>25</v>
      </c>
      <c r="Q471" s="333">
        <v>27</v>
      </c>
      <c r="R471" s="232">
        <v>27</v>
      </c>
      <c r="S471" s="333">
        <v>27</v>
      </c>
      <c r="T471" s="333">
        <v>29</v>
      </c>
      <c r="U471" s="232">
        <v>31</v>
      </c>
      <c r="V471" s="232">
        <v>28</v>
      </c>
      <c r="W471" s="333">
        <v>30</v>
      </c>
      <c r="X471" s="333">
        <v>30</v>
      </c>
      <c r="Y471" s="333">
        <v>30</v>
      </c>
      <c r="Z471" s="333">
        <v>31</v>
      </c>
      <c r="AA471" s="333">
        <v>31</v>
      </c>
      <c r="AB471" s="333">
        <v>27</v>
      </c>
      <c r="AC471" s="333">
        <v>29</v>
      </c>
      <c r="AD471" s="333">
        <v>32</v>
      </c>
      <c r="AE471" s="333">
        <v>0</v>
      </c>
      <c r="AF471" s="333">
        <v>35</v>
      </c>
      <c r="AG471" s="333">
        <v>35</v>
      </c>
      <c r="AH471" s="333">
        <v>34</v>
      </c>
      <c r="AI471" s="333">
        <v>34</v>
      </c>
      <c r="AJ471" s="333">
        <v>36</v>
      </c>
      <c r="AK471" s="333">
        <v>38</v>
      </c>
      <c r="AL471" s="333">
        <v>39</v>
      </c>
      <c r="AM471" s="333">
        <v>40</v>
      </c>
      <c r="AN471" s="333">
        <v>40.5</v>
      </c>
      <c r="AO471" s="333">
        <v>41</v>
      </c>
      <c r="AP471" s="232">
        <v>39</v>
      </c>
      <c r="AQ471" s="333">
        <v>34</v>
      </c>
      <c r="AR471" s="333">
        <v>36</v>
      </c>
      <c r="AS471" s="333">
        <v>33</v>
      </c>
      <c r="AT471" s="333">
        <v>37</v>
      </c>
      <c r="AU471" s="333">
        <v>34</v>
      </c>
      <c r="AV471" s="333">
        <v>30</v>
      </c>
      <c r="AW471" s="333">
        <v>29</v>
      </c>
      <c r="AX471" s="333">
        <v>30</v>
      </c>
      <c r="AY471" s="333">
        <v>29</v>
      </c>
      <c r="AZ471" s="333">
        <v>28</v>
      </c>
      <c r="BA471" s="333">
        <v>27</v>
      </c>
      <c r="BB471" s="333">
        <v>27</v>
      </c>
      <c r="BC471" s="333">
        <v>28</v>
      </c>
      <c r="BD471" s="333">
        <v>29</v>
      </c>
      <c r="BE471" s="333">
        <v>29</v>
      </c>
      <c r="BF471" s="333">
        <v>30</v>
      </c>
      <c r="BG471" s="144">
        <v>31</v>
      </c>
      <c r="BH471" s="144">
        <v>31</v>
      </c>
      <c r="BI471" s="343">
        <v>31</v>
      </c>
      <c r="BJ471" s="144">
        <v>31</v>
      </c>
      <c r="BK471" s="144">
        <v>29</v>
      </c>
      <c r="BL471" s="144">
        <v>29</v>
      </c>
      <c r="BM471" s="144">
        <v>30</v>
      </c>
      <c r="BN471" s="144">
        <v>30</v>
      </c>
      <c r="BO471" s="144">
        <v>31</v>
      </c>
      <c r="BP471" s="144">
        <v>31</v>
      </c>
      <c r="BQ471" s="144">
        <v>26</v>
      </c>
      <c r="BR471" s="144">
        <v>26</v>
      </c>
      <c r="BS471" s="144">
        <v>27</v>
      </c>
      <c r="BT471" s="144">
        <v>28</v>
      </c>
      <c r="BU471" s="144">
        <v>30</v>
      </c>
      <c r="BV471" s="144">
        <v>32</v>
      </c>
      <c r="BW471" s="144">
        <v>32</v>
      </c>
      <c r="BX471" s="144">
        <v>33</v>
      </c>
      <c r="BY471" s="144">
        <v>31</v>
      </c>
      <c r="BZ471" s="144">
        <v>31</v>
      </c>
      <c r="CA471" s="144">
        <v>31</v>
      </c>
      <c r="CB471" s="144">
        <v>33</v>
      </c>
      <c r="CC471" s="144">
        <v>34</v>
      </c>
      <c r="CD471" s="144">
        <v>35</v>
      </c>
      <c r="CE471" s="144">
        <v>33</v>
      </c>
      <c r="CF471" s="144">
        <v>33</v>
      </c>
      <c r="CG471" s="144">
        <v>33</v>
      </c>
      <c r="CH471" s="144">
        <v>33</v>
      </c>
      <c r="CI471" s="144">
        <v>31</v>
      </c>
      <c r="CJ471" s="144">
        <v>30</v>
      </c>
      <c r="CK471" s="144">
        <v>30</v>
      </c>
      <c r="CL471" s="144">
        <v>30</v>
      </c>
      <c r="CM471" s="144">
        <v>29</v>
      </c>
      <c r="CN471" s="144">
        <v>29</v>
      </c>
      <c r="CO471" s="144">
        <v>30</v>
      </c>
      <c r="CP471" s="363">
        <v>30</v>
      </c>
      <c r="CQ471" s="144">
        <v>30</v>
      </c>
      <c r="CR471" s="144">
        <v>31</v>
      </c>
      <c r="CS471" s="144">
        <v>34</v>
      </c>
      <c r="CT471" s="144">
        <v>37</v>
      </c>
      <c r="CU471" s="144">
        <v>36</v>
      </c>
      <c r="CV471" s="144">
        <v>34</v>
      </c>
      <c r="CW471" s="144">
        <v>36</v>
      </c>
      <c r="CX471" s="144">
        <v>35</v>
      </c>
      <c r="CY471" s="144">
        <v>35</v>
      </c>
      <c r="CZ471" s="144">
        <v>34</v>
      </c>
      <c r="DA471" s="144">
        <v>33</v>
      </c>
      <c r="DB471" s="144">
        <v>34</v>
      </c>
      <c r="DC471" s="144">
        <v>33</v>
      </c>
      <c r="DD471" s="144">
        <v>32</v>
      </c>
      <c r="DE471" s="144">
        <v>33</v>
      </c>
      <c r="DF471" s="144">
        <v>32</v>
      </c>
      <c r="DG471" s="144">
        <v>32</v>
      </c>
      <c r="DH471" s="144">
        <v>33</v>
      </c>
      <c r="DI471" s="144">
        <v>31</v>
      </c>
      <c r="DJ471" s="144">
        <v>31</v>
      </c>
      <c r="DK471" s="144">
        <v>29</v>
      </c>
      <c r="DL471" s="144">
        <v>27</v>
      </c>
      <c r="DM471" s="144">
        <v>28</v>
      </c>
      <c r="DN471" s="144">
        <v>29</v>
      </c>
      <c r="DO471" s="144">
        <v>25</v>
      </c>
      <c r="DP471" s="144">
        <v>26</v>
      </c>
      <c r="DQ471" s="144">
        <v>24</v>
      </c>
      <c r="DR471" s="381">
        <v>20</v>
      </c>
      <c r="DS471" s="144">
        <v>21</v>
      </c>
      <c r="DT471" s="381">
        <v>18</v>
      </c>
      <c r="DU471" s="381">
        <v>16</v>
      </c>
      <c r="DV471" s="381">
        <v>16</v>
      </c>
      <c r="DW471" s="381">
        <v>15</v>
      </c>
      <c r="DX471" s="381">
        <v>15</v>
      </c>
      <c r="DY471" s="404">
        <v>14</v>
      </c>
      <c r="DZ471" s="381">
        <v>15</v>
      </c>
      <c r="EA471" s="381">
        <v>17</v>
      </c>
      <c r="EB471" s="381">
        <v>16</v>
      </c>
      <c r="EC471" s="381">
        <v>16</v>
      </c>
      <c r="ED471" s="381">
        <v>14</v>
      </c>
      <c r="EE471" s="381">
        <v>12</v>
      </c>
      <c r="EF471" s="381">
        <v>11</v>
      </c>
      <c r="EG471" s="381">
        <v>12</v>
      </c>
      <c r="EH471" s="381">
        <v>12</v>
      </c>
      <c r="EI471" s="381">
        <v>13</v>
      </c>
      <c r="EJ471" s="381">
        <v>12</v>
      </c>
      <c r="EK471" s="381">
        <v>11</v>
      </c>
      <c r="EL471" s="381">
        <v>12</v>
      </c>
      <c r="EM471" s="381">
        <v>15</v>
      </c>
      <c r="EN471" s="381">
        <v>16</v>
      </c>
      <c r="EO471" s="144">
        <v>14</v>
      </c>
      <c r="EP471" s="381">
        <v>13</v>
      </c>
      <c r="EQ471" s="381">
        <v>13</v>
      </c>
      <c r="ER471" s="381">
        <v>13</v>
      </c>
      <c r="ES471" s="381">
        <v>14</v>
      </c>
      <c r="ET471" s="381">
        <v>14</v>
      </c>
      <c r="EU471" s="381">
        <v>12</v>
      </c>
      <c r="EV471" s="381">
        <v>12</v>
      </c>
      <c r="EW471" s="381">
        <v>12</v>
      </c>
      <c r="EX471" s="381">
        <v>13</v>
      </c>
      <c r="EY471" s="381">
        <v>10</v>
      </c>
      <c r="EZ471" s="381">
        <v>10</v>
      </c>
      <c r="FA471" s="381">
        <v>11</v>
      </c>
      <c r="FB471" s="381">
        <v>11</v>
      </c>
      <c r="FC471" s="381">
        <v>12</v>
      </c>
      <c r="FD471" s="381">
        <v>12</v>
      </c>
      <c r="FE471" s="381">
        <v>14</v>
      </c>
      <c r="FF471" s="381">
        <v>13</v>
      </c>
      <c r="FG471" s="381">
        <v>13</v>
      </c>
      <c r="FH471" s="381">
        <v>14</v>
      </c>
      <c r="FI471" s="381">
        <v>13</v>
      </c>
      <c r="FJ471" s="381">
        <v>12</v>
      </c>
      <c r="FK471" s="144">
        <v>13</v>
      </c>
      <c r="FL471" s="381">
        <v>10</v>
      </c>
      <c r="FM471" s="381">
        <v>10</v>
      </c>
      <c r="FN471" s="144">
        <v>10</v>
      </c>
      <c r="FO471" s="144">
        <v>10</v>
      </c>
      <c r="FP471" s="144">
        <v>10</v>
      </c>
      <c r="FQ471" s="381">
        <v>11</v>
      </c>
      <c r="FR471" s="144">
        <v>11</v>
      </c>
      <c r="FS471" s="381">
        <v>12</v>
      </c>
      <c r="FT471" s="144">
        <v>13</v>
      </c>
      <c r="FU471" s="381">
        <v>15</v>
      </c>
      <c r="FV471" s="381">
        <v>16</v>
      </c>
      <c r="FW471" s="381">
        <v>18</v>
      </c>
      <c r="FX471" s="381">
        <v>18</v>
      </c>
      <c r="FY471" s="381">
        <v>19</v>
      </c>
      <c r="FZ471" s="404">
        <v>18</v>
      </c>
      <c r="GA471" s="381">
        <v>19</v>
      </c>
      <c r="GB471" s="381">
        <v>20</v>
      </c>
      <c r="GC471" s="381">
        <v>18</v>
      </c>
      <c r="GD471" s="381">
        <v>18</v>
      </c>
      <c r="GE471" s="381">
        <v>18</v>
      </c>
      <c r="GF471" s="381">
        <v>19</v>
      </c>
      <c r="GG471" s="381">
        <v>19</v>
      </c>
      <c r="GH471" s="381">
        <v>18</v>
      </c>
      <c r="GI471" s="381">
        <v>18</v>
      </c>
      <c r="GJ471" s="381">
        <v>18</v>
      </c>
      <c r="GK471" s="381">
        <v>19</v>
      </c>
      <c r="GL471" s="381">
        <v>19</v>
      </c>
      <c r="GM471" s="381">
        <v>19</v>
      </c>
      <c r="GN471" s="381">
        <v>19</v>
      </c>
      <c r="GO471" s="381">
        <v>18</v>
      </c>
      <c r="GP471" s="144">
        <v>19</v>
      </c>
      <c r="GQ471" s="381">
        <v>17</v>
      </c>
      <c r="GR471" s="381">
        <v>15</v>
      </c>
      <c r="GS471" s="381">
        <v>15</v>
      </c>
      <c r="GT471" s="381">
        <v>14</v>
      </c>
      <c r="GU471" s="381">
        <v>14</v>
      </c>
      <c r="GV471" s="144">
        <v>13</v>
      </c>
      <c r="GW471" s="144">
        <v>13</v>
      </c>
      <c r="GX471" s="144">
        <v>15</v>
      </c>
      <c r="GY471" s="144">
        <v>16</v>
      </c>
      <c r="GZ471" s="144">
        <v>19</v>
      </c>
      <c r="HA471" s="144">
        <v>19</v>
      </c>
      <c r="HB471" s="144">
        <v>19</v>
      </c>
      <c r="HC471" s="144">
        <v>21</v>
      </c>
      <c r="HD471" s="144">
        <v>20</v>
      </c>
      <c r="HE471" s="144">
        <v>20</v>
      </c>
      <c r="HF471" s="144">
        <v>21</v>
      </c>
      <c r="HG471" s="144">
        <v>21</v>
      </c>
      <c r="HH471" s="144">
        <v>20</v>
      </c>
      <c r="HI471" s="144">
        <v>20</v>
      </c>
      <c r="HJ471" s="144">
        <v>20</v>
      </c>
      <c r="HK471" s="144">
        <v>20</v>
      </c>
      <c r="HL471" s="144">
        <v>20</v>
      </c>
      <c r="HM471" s="144">
        <v>21</v>
      </c>
      <c r="HN471" s="144">
        <v>23</v>
      </c>
      <c r="HO471" s="144">
        <v>23</v>
      </c>
      <c r="HP471" s="144">
        <v>23</v>
      </c>
      <c r="HQ471" s="144">
        <v>23</v>
      </c>
      <c r="HR471" s="144">
        <v>22</v>
      </c>
      <c r="HS471" s="144">
        <v>22</v>
      </c>
      <c r="HT471" s="144">
        <v>22</v>
      </c>
      <c r="HU471" s="144">
        <v>21</v>
      </c>
      <c r="HV471" s="144">
        <v>21</v>
      </c>
      <c r="HW471" s="144">
        <v>20</v>
      </c>
      <c r="HX471" s="144">
        <v>20</v>
      </c>
      <c r="HY471" s="144">
        <v>18</v>
      </c>
      <c r="HZ471" s="144">
        <v>16</v>
      </c>
      <c r="IA471" s="144">
        <v>16</v>
      </c>
      <c r="IB471" s="343">
        <v>17</v>
      </c>
      <c r="IC471" s="144">
        <v>18</v>
      </c>
      <c r="ID471" s="144">
        <v>16</v>
      </c>
      <c r="IE471" s="144">
        <v>15</v>
      </c>
      <c r="IF471" s="144">
        <v>16</v>
      </c>
      <c r="IG471" s="144">
        <v>16</v>
      </c>
      <c r="IH471" s="144">
        <v>16</v>
      </c>
      <c r="II471" s="144">
        <v>16</v>
      </c>
      <c r="IJ471" s="144">
        <v>17</v>
      </c>
      <c r="IK471" s="144">
        <v>17</v>
      </c>
      <c r="IL471" s="144">
        <v>17</v>
      </c>
      <c r="IM471" s="144">
        <v>18</v>
      </c>
      <c r="IN471" s="341">
        <f t="shared" si="371"/>
        <v>18.5</v>
      </c>
      <c r="IO471" s="144">
        <v>19</v>
      </c>
      <c r="IP471" s="144">
        <v>17</v>
      </c>
      <c r="IQ471" s="144">
        <v>16</v>
      </c>
      <c r="IR471" s="144">
        <v>16</v>
      </c>
      <c r="IS471" s="144">
        <v>16</v>
      </c>
      <c r="IT471" s="144">
        <v>17</v>
      </c>
      <c r="IU471" s="144">
        <v>16</v>
      </c>
      <c r="IV471" s="144">
        <v>16</v>
      </c>
      <c r="IW471" s="144">
        <v>15</v>
      </c>
      <c r="IX471" s="144">
        <v>15</v>
      </c>
      <c r="IY471" s="144">
        <v>17</v>
      </c>
      <c r="IZ471" s="144">
        <v>17</v>
      </c>
      <c r="JA471" s="144">
        <v>15</v>
      </c>
      <c r="JB471" s="144">
        <v>13</v>
      </c>
      <c r="JC471" s="343">
        <f t="shared" si="374"/>
        <v>13.5</v>
      </c>
      <c r="JD471" s="144">
        <v>14</v>
      </c>
      <c r="JE471" s="144">
        <v>15</v>
      </c>
      <c r="JF471" s="362">
        <f t="shared" si="375"/>
        <v>15</v>
      </c>
      <c r="JG471" s="144">
        <v>15</v>
      </c>
      <c r="JH471" s="144">
        <v>15</v>
      </c>
      <c r="JI471" s="144">
        <v>15</v>
      </c>
      <c r="JJ471" s="144">
        <v>17</v>
      </c>
      <c r="JK471" s="144">
        <v>16</v>
      </c>
      <c r="JL471" s="144">
        <v>16</v>
      </c>
      <c r="JM471" s="144">
        <v>20</v>
      </c>
      <c r="JN471" s="341">
        <f t="shared" si="376"/>
        <v>19.5</v>
      </c>
      <c r="JO471" s="144">
        <v>19</v>
      </c>
      <c r="JP471" s="144">
        <v>19</v>
      </c>
      <c r="JQ471" s="144">
        <v>18</v>
      </c>
      <c r="JR471" s="144">
        <v>19</v>
      </c>
      <c r="JS471" s="144">
        <v>20</v>
      </c>
      <c r="JT471" s="144">
        <v>19</v>
      </c>
      <c r="JU471" s="144">
        <v>19</v>
      </c>
      <c r="JV471" s="341">
        <f t="shared" si="377"/>
        <v>18.5</v>
      </c>
      <c r="JW471" s="144">
        <v>18</v>
      </c>
      <c r="JX471" s="144">
        <v>19</v>
      </c>
      <c r="JY471" s="144">
        <v>19</v>
      </c>
      <c r="JZ471" s="144">
        <v>18</v>
      </c>
      <c r="KA471" s="144">
        <v>17</v>
      </c>
      <c r="KB471" s="144">
        <v>16</v>
      </c>
      <c r="KC471" s="144">
        <v>15</v>
      </c>
      <c r="KD471" s="144">
        <v>14</v>
      </c>
      <c r="KE471" s="144">
        <v>14</v>
      </c>
      <c r="KF471" s="144">
        <v>13</v>
      </c>
      <c r="KG471" s="144">
        <v>13</v>
      </c>
      <c r="KH471" s="144">
        <v>14</v>
      </c>
      <c r="KI471" s="144">
        <v>14</v>
      </c>
      <c r="KJ471" s="144">
        <v>15</v>
      </c>
      <c r="KK471" s="144">
        <v>13</v>
      </c>
      <c r="KL471" s="144">
        <v>12</v>
      </c>
      <c r="KM471" s="144">
        <v>13</v>
      </c>
      <c r="KN471" s="144">
        <v>13</v>
      </c>
      <c r="KO471" s="144">
        <v>13</v>
      </c>
      <c r="KP471" s="144">
        <v>16</v>
      </c>
      <c r="KQ471" s="144">
        <v>16</v>
      </c>
      <c r="KR471" s="144">
        <v>15</v>
      </c>
      <c r="KS471" s="144">
        <v>15</v>
      </c>
      <c r="KT471" s="144">
        <v>21</v>
      </c>
      <c r="KU471" s="144">
        <v>20</v>
      </c>
      <c r="KV471">
        <v>20</v>
      </c>
      <c r="KW471" s="144">
        <v>21</v>
      </c>
      <c r="KX471" s="144">
        <v>20</v>
      </c>
      <c r="KY471" s="144">
        <v>18</v>
      </c>
      <c r="KZ471" s="144">
        <v>18</v>
      </c>
      <c r="LA471" s="144">
        <v>20</v>
      </c>
      <c r="LB471" s="144">
        <v>21</v>
      </c>
      <c r="LC471" s="144">
        <v>24</v>
      </c>
      <c r="LD471" s="144">
        <v>20</v>
      </c>
      <c r="LE471" s="144">
        <v>22</v>
      </c>
      <c r="LF471" s="144">
        <v>20</v>
      </c>
      <c r="LG471" s="144">
        <v>21</v>
      </c>
      <c r="LH471" s="144">
        <v>20</v>
      </c>
      <c r="LI471" s="144">
        <v>20</v>
      </c>
      <c r="LJ471" s="144">
        <v>17</v>
      </c>
      <c r="LK471" s="144">
        <v>20</v>
      </c>
      <c r="LL471" s="473">
        <v>18</v>
      </c>
      <c r="LM471" s="144">
        <v>14</v>
      </c>
      <c r="LN471" s="144">
        <v>17</v>
      </c>
      <c r="LO471" s="144">
        <v>14</v>
      </c>
      <c r="LP471" s="144">
        <v>15</v>
      </c>
      <c r="LQ471" s="144">
        <v>17</v>
      </c>
      <c r="LR471" s="144">
        <v>17</v>
      </c>
      <c r="LS471" s="144">
        <v>18</v>
      </c>
      <c r="LT471" s="144">
        <v>17</v>
      </c>
      <c r="LU471" s="144">
        <v>15</v>
      </c>
      <c r="LV471" s="144">
        <v>15</v>
      </c>
      <c r="LW471" s="144">
        <v>16</v>
      </c>
      <c r="LX471" s="144">
        <v>16</v>
      </c>
      <c r="LY471" s="144">
        <v>16</v>
      </c>
      <c r="LZ471" s="144">
        <v>18</v>
      </c>
      <c r="MA471" s="144">
        <v>18</v>
      </c>
      <c r="MB471" s="144">
        <v>17</v>
      </c>
      <c r="MC471" s="144">
        <v>17</v>
      </c>
      <c r="MD471" s="144">
        <v>17</v>
      </c>
      <c r="ME471" s="144">
        <v>16</v>
      </c>
      <c r="MF471" s="144">
        <v>16</v>
      </c>
      <c r="MG471" s="144">
        <v>15</v>
      </c>
      <c r="MH471" s="144">
        <v>13</v>
      </c>
      <c r="MI471" s="144">
        <v>12</v>
      </c>
      <c r="MJ471" s="144">
        <v>15</v>
      </c>
      <c r="MK471" s="144">
        <v>13</v>
      </c>
      <c r="ML471" s="144">
        <v>16</v>
      </c>
      <c r="MM471" s="144">
        <v>16</v>
      </c>
      <c r="MN471" s="144">
        <v>18</v>
      </c>
      <c r="MO471" s="144">
        <v>15</v>
      </c>
      <c r="MP471" s="144">
        <v>15</v>
      </c>
      <c r="MQ471" s="144">
        <v>15</v>
      </c>
      <c r="MR471" s="144">
        <v>12</v>
      </c>
      <c r="MS471" s="144">
        <v>14</v>
      </c>
      <c r="MT471" s="144">
        <v>11</v>
      </c>
      <c r="MU471" s="144">
        <v>13</v>
      </c>
      <c r="MV471" s="144">
        <v>15</v>
      </c>
      <c r="MW471" s="144">
        <v>17</v>
      </c>
      <c r="MX471" s="144">
        <v>13</v>
      </c>
      <c r="MY471" s="144">
        <v>11</v>
      </c>
      <c r="MZ471" s="144">
        <v>11</v>
      </c>
      <c r="NA471" s="144">
        <v>12</v>
      </c>
      <c r="NB471" s="144">
        <v>14</v>
      </c>
      <c r="NC471" s="144">
        <v>13</v>
      </c>
      <c r="ND471" s="144">
        <v>11</v>
      </c>
      <c r="NE471" s="144">
        <v>15</v>
      </c>
      <c r="NF471" s="144">
        <v>14</v>
      </c>
      <c r="NG471" s="144">
        <v>14</v>
      </c>
      <c r="NH471" s="144">
        <v>14</v>
      </c>
      <c r="NI471" s="144">
        <v>13</v>
      </c>
      <c r="NJ471" s="144">
        <v>13</v>
      </c>
      <c r="NK471" s="144">
        <v>13</v>
      </c>
      <c r="NL471" s="144">
        <v>13</v>
      </c>
      <c r="NM471" s="144">
        <v>13</v>
      </c>
      <c r="NN471" s="144">
        <v>13</v>
      </c>
      <c r="NO471" s="144">
        <v>14</v>
      </c>
      <c r="NP471" s="144">
        <v>15</v>
      </c>
      <c r="NQ471" s="144">
        <v>14</v>
      </c>
      <c r="NR471" s="144">
        <v>14</v>
      </c>
      <c r="NS471" s="144">
        <v>14</v>
      </c>
      <c r="NT471" s="144">
        <v>13</v>
      </c>
      <c r="NU471" s="144">
        <v>13</v>
      </c>
      <c r="NV471" s="144">
        <v>10</v>
      </c>
      <c r="NW471" s="144">
        <v>9</v>
      </c>
      <c r="NX471" s="144">
        <v>10</v>
      </c>
      <c r="NY471" s="144">
        <v>10</v>
      </c>
      <c r="NZ471" s="144">
        <v>10</v>
      </c>
      <c r="OA471" s="144">
        <v>11</v>
      </c>
      <c r="OB471" s="144">
        <v>7</v>
      </c>
      <c r="OC471" s="144">
        <v>7</v>
      </c>
      <c r="OD471" s="144">
        <v>7</v>
      </c>
      <c r="OE471" s="144">
        <v>7</v>
      </c>
      <c r="OF471" s="144">
        <v>10</v>
      </c>
      <c r="OG471" s="144">
        <v>10</v>
      </c>
      <c r="OH471" s="144">
        <v>10</v>
      </c>
      <c r="OI471" s="144">
        <v>10</v>
      </c>
      <c r="OJ471" s="144">
        <v>10</v>
      </c>
      <c r="OK471" s="144">
        <v>10</v>
      </c>
      <c r="OL471" s="144">
        <v>10</v>
      </c>
      <c r="OM471" s="144">
        <v>9</v>
      </c>
      <c r="ON471" s="144">
        <v>9</v>
      </c>
      <c r="OO471" s="144">
        <v>9</v>
      </c>
      <c r="OP471" s="144">
        <v>9</v>
      </c>
      <c r="OQ471" s="144">
        <v>9</v>
      </c>
      <c r="OR471" s="144">
        <v>9</v>
      </c>
      <c r="OS471" s="144">
        <v>9</v>
      </c>
      <c r="OT471" s="471">
        <v>8</v>
      </c>
      <c r="OU471" s="144">
        <v>8</v>
      </c>
      <c r="OV471" s="144">
        <v>9</v>
      </c>
      <c r="OW471" s="144">
        <v>9</v>
      </c>
      <c r="OX471" s="144">
        <v>9</v>
      </c>
      <c r="OY471" s="341">
        <f t="shared" si="378"/>
        <v>9</v>
      </c>
      <c r="OZ471" s="471">
        <v>9</v>
      </c>
      <c r="PA471" s="144">
        <v>9</v>
      </c>
      <c r="PB471" s="144">
        <v>10</v>
      </c>
      <c r="PC471" s="144">
        <v>10</v>
      </c>
      <c r="PD471" s="144">
        <v>11</v>
      </c>
    </row>
    <row r="472" spans="1:420" s="144" customFormat="1" x14ac:dyDescent="0.2">
      <c r="A472" s="55"/>
      <c r="B472" s="318">
        <v>7</v>
      </c>
      <c r="C472" s="319">
        <f t="shared" ca="1" si="370"/>
        <v>16</v>
      </c>
      <c r="D472" s="320">
        <f t="shared" ca="1" si="372"/>
        <v>0.1702127659574468</v>
      </c>
      <c r="E472" s="188">
        <f t="shared" ca="1" si="373"/>
        <v>17</v>
      </c>
      <c r="F472" s="322"/>
      <c r="G472" s="333">
        <v>15</v>
      </c>
      <c r="H472" s="333">
        <v>18</v>
      </c>
      <c r="I472" s="333">
        <v>19</v>
      </c>
      <c r="J472" s="333">
        <v>21</v>
      </c>
      <c r="K472" s="333">
        <v>20</v>
      </c>
      <c r="L472" s="333">
        <v>19</v>
      </c>
      <c r="M472" s="333">
        <v>19</v>
      </c>
      <c r="N472" s="333">
        <v>18</v>
      </c>
      <c r="O472" s="333">
        <v>17</v>
      </c>
      <c r="P472" s="333">
        <v>17</v>
      </c>
      <c r="Q472" s="333">
        <v>18</v>
      </c>
      <c r="R472" s="232">
        <v>17</v>
      </c>
      <c r="S472" s="333">
        <v>16</v>
      </c>
      <c r="T472" s="333">
        <v>16</v>
      </c>
      <c r="U472" s="232">
        <v>17</v>
      </c>
      <c r="V472" s="232">
        <v>16</v>
      </c>
      <c r="W472" s="333">
        <v>16</v>
      </c>
      <c r="X472" s="333">
        <v>15</v>
      </c>
      <c r="Y472" s="333">
        <v>14</v>
      </c>
      <c r="Z472" s="333">
        <v>15</v>
      </c>
      <c r="AA472" s="333">
        <v>16</v>
      </c>
      <c r="AB472" s="333">
        <v>16</v>
      </c>
      <c r="AC472" s="333">
        <v>13</v>
      </c>
      <c r="AD472" s="333">
        <v>13</v>
      </c>
      <c r="AE472" s="333">
        <v>0</v>
      </c>
      <c r="AF472" s="333">
        <v>17</v>
      </c>
      <c r="AG472" s="333">
        <v>17</v>
      </c>
      <c r="AH472" s="333">
        <v>16</v>
      </c>
      <c r="AI472" s="333">
        <v>17</v>
      </c>
      <c r="AJ472" s="333">
        <v>18</v>
      </c>
      <c r="AK472" s="333">
        <v>19</v>
      </c>
      <c r="AL472" s="333">
        <v>20</v>
      </c>
      <c r="AM472" s="333">
        <v>21</v>
      </c>
      <c r="AN472" s="333">
        <v>20</v>
      </c>
      <c r="AO472" s="333">
        <v>19</v>
      </c>
      <c r="AP472" s="232">
        <v>19</v>
      </c>
      <c r="AQ472" s="333">
        <v>19</v>
      </c>
      <c r="AR472" s="333">
        <v>17</v>
      </c>
      <c r="AS472" s="333">
        <v>18</v>
      </c>
      <c r="AT472" s="333">
        <v>19</v>
      </c>
      <c r="AU472" s="333">
        <v>18</v>
      </c>
      <c r="AV472" s="333">
        <v>16</v>
      </c>
      <c r="AW472" s="333">
        <v>14</v>
      </c>
      <c r="AX472" s="333">
        <v>13</v>
      </c>
      <c r="AY472" s="333">
        <v>13</v>
      </c>
      <c r="AZ472" s="333">
        <v>16</v>
      </c>
      <c r="BA472" s="333">
        <v>14</v>
      </c>
      <c r="BB472" s="333">
        <v>14</v>
      </c>
      <c r="BC472" s="333">
        <v>11</v>
      </c>
      <c r="BD472" s="333">
        <v>12</v>
      </c>
      <c r="BE472" s="333">
        <v>16</v>
      </c>
      <c r="BF472" s="333">
        <v>15</v>
      </c>
      <c r="BG472" s="144">
        <v>16</v>
      </c>
      <c r="BH472" s="144">
        <v>15</v>
      </c>
      <c r="BI472" s="343">
        <v>15</v>
      </c>
      <c r="BJ472" s="144">
        <v>15</v>
      </c>
      <c r="BK472" s="144">
        <v>14</v>
      </c>
      <c r="BL472" s="144">
        <v>12</v>
      </c>
      <c r="BM472" s="144">
        <v>12</v>
      </c>
      <c r="BN472" s="144">
        <v>10</v>
      </c>
      <c r="BO472" s="144">
        <v>10</v>
      </c>
      <c r="BP472" s="144">
        <v>11</v>
      </c>
      <c r="BQ472" s="144">
        <v>13</v>
      </c>
      <c r="BR472" s="144">
        <v>13</v>
      </c>
      <c r="BS472" s="144">
        <v>15</v>
      </c>
      <c r="BT472" s="144">
        <v>16</v>
      </c>
      <c r="BU472" s="144">
        <v>15</v>
      </c>
      <c r="BV472" s="144">
        <v>15</v>
      </c>
      <c r="BW472" s="144">
        <v>14</v>
      </c>
      <c r="BX472" s="144">
        <v>13</v>
      </c>
      <c r="BY472" s="144">
        <v>14</v>
      </c>
      <c r="BZ472" s="144">
        <v>13</v>
      </c>
      <c r="CA472" s="144">
        <v>13</v>
      </c>
      <c r="CB472" s="144">
        <v>14</v>
      </c>
      <c r="CC472" s="144">
        <v>14</v>
      </c>
      <c r="CD472" s="144">
        <v>14</v>
      </c>
      <c r="CE472" s="144">
        <v>16</v>
      </c>
      <c r="CF472" s="144">
        <v>15</v>
      </c>
      <c r="CG472" s="144">
        <v>16</v>
      </c>
      <c r="CH472" s="144">
        <v>14</v>
      </c>
      <c r="CI472" s="144">
        <v>16</v>
      </c>
      <c r="CJ472" s="144">
        <v>16</v>
      </c>
      <c r="CK472" s="144">
        <v>18</v>
      </c>
      <c r="CL472" s="144">
        <v>19</v>
      </c>
      <c r="CM472" s="144">
        <v>18</v>
      </c>
      <c r="CN472" s="144">
        <v>18</v>
      </c>
      <c r="CO472" s="144">
        <v>19</v>
      </c>
      <c r="CP472" s="363">
        <v>19</v>
      </c>
      <c r="CQ472" s="144">
        <v>19</v>
      </c>
      <c r="CR472" s="144">
        <v>19</v>
      </c>
      <c r="CS472" s="144">
        <v>18</v>
      </c>
      <c r="CT472" s="144">
        <v>20</v>
      </c>
      <c r="CU472" s="144">
        <v>20</v>
      </c>
      <c r="CV472" s="144">
        <v>22</v>
      </c>
      <c r="CW472" s="144">
        <v>22</v>
      </c>
      <c r="CX472" s="144">
        <v>21</v>
      </c>
      <c r="CY472" s="144">
        <v>21</v>
      </c>
      <c r="CZ472" s="144">
        <v>19</v>
      </c>
      <c r="DA472" s="144">
        <v>18</v>
      </c>
      <c r="DB472" s="144">
        <v>18</v>
      </c>
      <c r="DC472" s="144">
        <v>18</v>
      </c>
      <c r="DD472" s="144">
        <v>18</v>
      </c>
      <c r="DE472" s="144">
        <v>18</v>
      </c>
      <c r="DF472" s="144">
        <v>18</v>
      </c>
      <c r="DG472" s="144">
        <v>19</v>
      </c>
      <c r="DH472" s="144">
        <v>18</v>
      </c>
      <c r="DI472" s="144">
        <v>19</v>
      </c>
      <c r="DJ472" s="144">
        <v>18</v>
      </c>
      <c r="DK472" s="144">
        <v>19</v>
      </c>
      <c r="DL472" s="144">
        <v>18</v>
      </c>
      <c r="DM472" s="144">
        <v>19</v>
      </c>
      <c r="DN472" s="144">
        <v>21</v>
      </c>
      <c r="DO472" s="144">
        <v>21</v>
      </c>
      <c r="DP472" s="144">
        <v>19</v>
      </c>
      <c r="DQ472" s="144">
        <v>18</v>
      </c>
      <c r="DR472" s="381">
        <v>24</v>
      </c>
      <c r="DS472" s="144">
        <v>24</v>
      </c>
      <c r="DT472" s="381">
        <v>22</v>
      </c>
      <c r="DU472" s="381">
        <v>22</v>
      </c>
      <c r="DV472" s="381">
        <v>22</v>
      </c>
      <c r="DW472" s="381">
        <v>22</v>
      </c>
      <c r="DX472" s="381">
        <v>22</v>
      </c>
      <c r="DY472" s="404">
        <v>18</v>
      </c>
      <c r="DZ472" s="381">
        <v>19</v>
      </c>
      <c r="EA472" s="381">
        <v>18</v>
      </c>
      <c r="EB472" s="381">
        <v>19</v>
      </c>
      <c r="EC472" s="381">
        <v>18</v>
      </c>
      <c r="ED472" s="381">
        <v>17</v>
      </c>
      <c r="EE472" s="381">
        <v>15</v>
      </c>
      <c r="EF472" s="381">
        <v>15</v>
      </c>
      <c r="EG472" s="381">
        <v>13</v>
      </c>
      <c r="EH472" s="381">
        <v>14</v>
      </c>
      <c r="EI472" s="381">
        <v>14</v>
      </c>
      <c r="EJ472" s="381">
        <v>18</v>
      </c>
      <c r="EK472" s="381">
        <v>18</v>
      </c>
      <c r="EL472" s="381">
        <v>17</v>
      </c>
      <c r="EM472" s="381">
        <v>18</v>
      </c>
      <c r="EN472" s="381">
        <v>18</v>
      </c>
      <c r="EO472" s="144">
        <v>17</v>
      </c>
      <c r="EP472" s="381">
        <v>15</v>
      </c>
      <c r="EQ472" s="381">
        <v>15</v>
      </c>
      <c r="ER472" s="381">
        <v>15</v>
      </c>
      <c r="ES472" s="381">
        <v>14</v>
      </c>
      <c r="ET472" s="381">
        <v>11</v>
      </c>
      <c r="EU472" s="381">
        <v>11</v>
      </c>
      <c r="EV472" s="381">
        <v>10</v>
      </c>
      <c r="EW472" s="381">
        <v>10</v>
      </c>
      <c r="EX472" s="381">
        <v>11</v>
      </c>
      <c r="EY472" s="381">
        <v>10</v>
      </c>
      <c r="EZ472" s="381">
        <v>10</v>
      </c>
      <c r="FA472" s="381">
        <v>11</v>
      </c>
      <c r="FB472" s="381">
        <v>10</v>
      </c>
      <c r="FC472" s="381">
        <v>9</v>
      </c>
      <c r="FD472" s="381">
        <v>8</v>
      </c>
      <c r="FE472" s="381">
        <v>8</v>
      </c>
      <c r="FF472" s="381">
        <v>8</v>
      </c>
      <c r="FG472" s="381">
        <v>8</v>
      </c>
      <c r="FH472" s="381">
        <v>8</v>
      </c>
      <c r="FI472" s="381">
        <v>8</v>
      </c>
      <c r="FJ472" s="381">
        <v>8</v>
      </c>
      <c r="FK472" s="144">
        <v>11</v>
      </c>
      <c r="FL472" s="381">
        <v>11</v>
      </c>
      <c r="FM472" s="381">
        <v>11</v>
      </c>
      <c r="FN472" s="144">
        <v>12</v>
      </c>
      <c r="FO472" s="144">
        <v>13</v>
      </c>
      <c r="FP472" s="144">
        <v>13</v>
      </c>
      <c r="FQ472" s="381">
        <v>13</v>
      </c>
      <c r="FR472" s="144">
        <v>13</v>
      </c>
      <c r="FS472" s="381">
        <v>13</v>
      </c>
      <c r="FT472" s="144">
        <v>14</v>
      </c>
      <c r="FU472" s="381">
        <v>14</v>
      </c>
      <c r="FV472" s="381">
        <v>15</v>
      </c>
      <c r="FW472" s="381">
        <v>16</v>
      </c>
      <c r="FX472" s="381">
        <v>16</v>
      </c>
      <c r="FY472" s="381">
        <v>15</v>
      </c>
      <c r="FZ472" s="404">
        <v>15</v>
      </c>
      <c r="GA472" s="381">
        <v>14</v>
      </c>
      <c r="GB472" s="381">
        <v>13</v>
      </c>
      <c r="GC472" s="381">
        <v>11</v>
      </c>
      <c r="GD472" s="381">
        <v>12</v>
      </c>
      <c r="GE472" s="381">
        <v>15</v>
      </c>
      <c r="GF472" s="381">
        <v>15</v>
      </c>
      <c r="GG472" s="381">
        <v>15</v>
      </c>
      <c r="GH472" s="381">
        <v>14</v>
      </c>
      <c r="GI472" s="381">
        <v>14</v>
      </c>
      <c r="GJ472" s="381">
        <v>13</v>
      </c>
      <c r="GK472" s="381">
        <v>13</v>
      </c>
      <c r="GL472" s="381">
        <v>14</v>
      </c>
      <c r="GM472" s="381">
        <v>14</v>
      </c>
      <c r="GN472" s="381">
        <v>15</v>
      </c>
      <c r="GO472" s="381">
        <v>14</v>
      </c>
      <c r="GP472" s="144">
        <v>14</v>
      </c>
      <c r="GQ472" s="381">
        <v>14</v>
      </c>
      <c r="GR472" s="381">
        <v>13</v>
      </c>
      <c r="GS472" s="381">
        <v>14</v>
      </c>
      <c r="GT472" s="381">
        <v>15</v>
      </c>
      <c r="GU472" s="381">
        <v>13</v>
      </c>
      <c r="GV472" s="144">
        <v>15</v>
      </c>
      <c r="GW472" s="144">
        <v>16</v>
      </c>
      <c r="GX472" s="144">
        <v>18</v>
      </c>
      <c r="GY472" s="144">
        <v>18</v>
      </c>
      <c r="GZ472" s="144">
        <v>21</v>
      </c>
      <c r="HA472" s="144">
        <v>20</v>
      </c>
      <c r="HB472" s="144">
        <v>19</v>
      </c>
      <c r="HC472" s="144">
        <v>20</v>
      </c>
      <c r="HD472" s="144">
        <v>20</v>
      </c>
      <c r="HE472" s="144">
        <v>20</v>
      </c>
      <c r="HF472" s="144">
        <v>23</v>
      </c>
      <c r="HG472" s="144">
        <v>23</v>
      </c>
      <c r="HH472" s="144">
        <v>20</v>
      </c>
      <c r="HI472" s="144">
        <v>18</v>
      </c>
      <c r="HJ472" s="144">
        <v>18</v>
      </c>
      <c r="HK472" s="144">
        <v>18</v>
      </c>
      <c r="HL472" s="144">
        <v>17</v>
      </c>
      <c r="HM472" s="144">
        <v>16</v>
      </c>
      <c r="HN472" s="144">
        <v>16</v>
      </c>
      <c r="HO472" s="144">
        <v>16</v>
      </c>
      <c r="HP472" s="144">
        <v>17</v>
      </c>
      <c r="HQ472" s="144">
        <v>15</v>
      </c>
      <c r="HR472" s="144">
        <v>14</v>
      </c>
      <c r="HS472" s="144">
        <v>15</v>
      </c>
      <c r="HT472" s="144">
        <v>14</v>
      </c>
      <c r="HU472" s="144">
        <v>14</v>
      </c>
      <c r="HV472" s="144">
        <v>15</v>
      </c>
      <c r="HW472" s="144">
        <v>15</v>
      </c>
      <c r="HX472" s="144">
        <v>15</v>
      </c>
      <c r="HY472" s="144">
        <v>17</v>
      </c>
      <c r="HZ472" s="144">
        <v>17</v>
      </c>
      <c r="IA472" s="144">
        <v>17</v>
      </c>
      <c r="IB472" s="343">
        <v>18.5</v>
      </c>
      <c r="IC472" s="144">
        <v>20</v>
      </c>
      <c r="ID472" s="144">
        <v>21</v>
      </c>
      <c r="IE472" s="144">
        <v>19</v>
      </c>
      <c r="IF472" s="144">
        <v>20</v>
      </c>
      <c r="IG472" s="144">
        <v>21</v>
      </c>
      <c r="IH472" s="144">
        <v>19</v>
      </c>
      <c r="II472" s="144">
        <v>19</v>
      </c>
      <c r="IJ472" s="144">
        <v>19</v>
      </c>
      <c r="IK472" s="144">
        <v>19</v>
      </c>
      <c r="IL472" s="144">
        <v>18</v>
      </c>
      <c r="IM472" s="144">
        <v>18</v>
      </c>
      <c r="IN472" s="341">
        <f t="shared" si="371"/>
        <v>19.5</v>
      </c>
      <c r="IO472" s="144">
        <v>21</v>
      </c>
      <c r="IP472" s="144">
        <v>22</v>
      </c>
      <c r="IQ472" s="144">
        <v>21</v>
      </c>
      <c r="IR472" s="144">
        <v>19</v>
      </c>
      <c r="IS472" s="144">
        <v>19</v>
      </c>
      <c r="IT472" s="144">
        <v>21</v>
      </c>
      <c r="IU472" s="144">
        <v>20</v>
      </c>
      <c r="IV472" s="144">
        <v>19</v>
      </c>
      <c r="IW472" s="144">
        <v>19</v>
      </c>
      <c r="IX472" s="144">
        <v>18</v>
      </c>
      <c r="IY472" s="144">
        <v>18</v>
      </c>
      <c r="IZ472" s="144">
        <v>19</v>
      </c>
      <c r="JA472" s="144">
        <v>19</v>
      </c>
      <c r="JB472" s="144">
        <v>19</v>
      </c>
      <c r="JC472" s="343">
        <f t="shared" si="374"/>
        <v>19</v>
      </c>
      <c r="JD472" s="144">
        <v>19</v>
      </c>
      <c r="JE472" s="144">
        <v>22</v>
      </c>
      <c r="JF472" s="362">
        <f t="shared" si="375"/>
        <v>22</v>
      </c>
      <c r="JG472" s="144">
        <v>22</v>
      </c>
      <c r="JH472" s="144">
        <v>20</v>
      </c>
      <c r="JI472" s="144">
        <v>21</v>
      </c>
      <c r="JJ472" s="144">
        <v>21</v>
      </c>
      <c r="JK472" s="144">
        <v>19</v>
      </c>
      <c r="JL472" s="144">
        <v>19</v>
      </c>
      <c r="JM472" s="144">
        <v>17</v>
      </c>
      <c r="JN472" s="341">
        <f t="shared" si="376"/>
        <v>17</v>
      </c>
      <c r="JO472" s="144">
        <v>17</v>
      </c>
      <c r="JP472" s="144">
        <v>18</v>
      </c>
      <c r="JQ472" s="144">
        <v>19</v>
      </c>
      <c r="JR472" s="144">
        <v>20</v>
      </c>
      <c r="JS472" s="144">
        <v>21</v>
      </c>
      <c r="JT472" s="144">
        <v>22</v>
      </c>
      <c r="JU472" s="144">
        <v>15</v>
      </c>
      <c r="JV472" s="341">
        <f t="shared" si="377"/>
        <v>16</v>
      </c>
      <c r="JW472" s="144">
        <v>17</v>
      </c>
      <c r="JX472" s="144">
        <v>17</v>
      </c>
      <c r="JY472" s="144">
        <v>16</v>
      </c>
      <c r="JZ472" s="144">
        <v>15</v>
      </c>
      <c r="KA472" s="144">
        <v>15</v>
      </c>
      <c r="KB472" s="144">
        <v>15</v>
      </c>
      <c r="KC472" s="144">
        <v>15</v>
      </c>
      <c r="KD472" s="144">
        <v>14</v>
      </c>
      <c r="KE472" s="144">
        <v>15</v>
      </c>
      <c r="KF472" s="144">
        <v>14</v>
      </c>
      <c r="KG472" s="144">
        <v>13</v>
      </c>
      <c r="KH472" s="144">
        <v>12</v>
      </c>
      <c r="KI472" s="144">
        <v>15</v>
      </c>
      <c r="KJ472" s="144">
        <v>15</v>
      </c>
      <c r="KK472" s="144">
        <v>13</v>
      </c>
      <c r="KL472" s="144">
        <v>14</v>
      </c>
      <c r="KM472" s="144">
        <v>12</v>
      </c>
      <c r="KN472" s="144">
        <v>13</v>
      </c>
      <c r="KO472" s="144">
        <v>12</v>
      </c>
      <c r="KP472" s="144">
        <v>12</v>
      </c>
      <c r="KQ472" s="144">
        <v>12</v>
      </c>
      <c r="KR472" s="144">
        <v>13</v>
      </c>
      <c r="KS472" s="144">
        <v>13</v>
      </c>
      <c r="KT472" s="144">
        <v>14</v>
      </c>
      <c r="KU472" s="144">
        <v>15</v>
      </c>
      <c r="KV472">
        <v>14</v>
      </c>
      <c r="KW472" s="144">
        <v>12</v>
      </c>
      <c r="KX472" s="144">
        <v>13</v>
      </c>
      <c r="KY472" s="144">
        <v>13</v>
      </c>
      <c r="KZ472" s="144">
        <v>14</v>
      </c>
      <c r="LA472" s="144">
        <v>14</v>
      </c>
      <c r="LB472" s="144">
        <v>13</v>
      </c>
      <c r="LC472" s="144">
        <v>14</v>
      </c>
      <c r="LD472" s="144">
        <v>14</v>
      </c>
      <c r="LE472" s="144">
        <v>15</v>
      </c>
      <c r="LF472" s="144">
        <v>16</v>
      </c>
      <c r="LG472" s="144">
        <v>16</v>
      </c>
      <c r="LH472" s="144">
        <v>17</v>
      </c>
      <c r="LI472" s="144">
        <v>17</v>
      </c>
      <c r="LJ472" s="144">
        <v>16</v>
      </c>
      <c r="LK472" s="144">
        <v>17</v>
      </c>
      <c r="LL472" s="473">
        <v>19</v>
      </c>
      <c r="LM472" s="144">
        <v>18</v>
      </c>
      <c r="LN472" s="144">
        <v>18</v>
      </c>
      <c r="LO472" s="144">
        <v>20</v>
      </c>
      <c r="LP472" s="144">
        <v>21</v>
      </c>
      <c r="LQ472" s="144">
        <v>20</v>
      </c>
      <c r="LR472" s="144">
        <v>20</v>
      </c>
      <c r="LS472" s="144">
        <v>20</v>
      </c>
      <c r="LT472" s="144">
        <v>18</v>
      </c>
      <c r="LU472" s="144">
        <v>14</v>
      </c>
      <c r="LV472" s="144">
        <v>15</v>
      </c>
      <c r="LW472" s="144">
        <v>15</v>
      </c>
      <c r="LX472" s="144">
        <v>15</v>
      </c>
      <c r="LY472" s="144">
        <v>15</v>
      </c>
      <c r="LZ472" s="144">
        <v>14</v>
      </c>
      <c r="MA472" s="144">
        <v>14</v>
      </c>
      <c r="MB472" s="144">
        <v>15</v>
      </c>
      <c r="MC472" s="144">
        <v>15</v>
      </c>
      <c r="MD472" s="144">
        <v>13</v>
      </c>
      <c r="ME472" s="144">
        <v>14</v>
      </c>
      <c r="MF472" s="144">
        <v>13</v>
      </c>
      <c r="MG472" s="144">
        <v>13</v>
      </c>
      <c r="MH472" s="144">
        <v>13</v>
      </c>
      <c r="MI472" s="144">
        <v>14</v>
      </c>
      <c r="MJ472" s="144">
        <v>15</v>
      </c>
      <c r="MK472" s="144">
        <v>15</v>
      </c>
      <c r="ML472" s="144">
        <v>14</v>
      </c>
      <c r="MM472" s="144">
        <v>14</v>
      </c>
      <c r="MN472" s="144">
        <v>14</v>
      </c>
      <c r="MO472" s="144">
        <v>15</v>
      </c>
      <c r="MP472" s="144">
        <v>16</v>
      </c>
      <c r="MQ472" s="144">
        <v>15</v>
      </c>
      <c r="MR472" s="144">
        <v>15</v>
      </c>
      <c r="MS472" s="144">
        <v>15</v>
      </c>
      <c r="MT472" s="144">
        <v>15</v>
      </c>
      <c r="MU472" s="144">
        <v>14</v>
      </c>
      <c r="MV472" s="144">
        <v>17</v>
      </c>
      <c r="MW472" s="144">
        <v>19</v>
      </c>
      <c r="MX472" s="144">
        <v>19</v>
      </c>
      <c r="MY472" s="144">
        <v>20</v>
      </c>
      <c r="MZ472" s="144">
        <v>19</v>
      </c>
      <c r="NA472" s="144">
        <v>19</v>
      </c>
      <c r="NB472" s="144">
        <v>20</v>
      </c>
      <c r="NC472" s="144">
        <v>20</v>
      </c>
      <c r="ND472" s="144">
        <v>19</v>
      </c>
      <c r="NE472" s="144">
        <v>19</v>
      </c>
      <c r="NF472" s="144">
        <v>21</v>
      </c>
      <c r="NG472" s="144">
        <v>22</v>
      </c>
      <c r="NH472" s="144">
        <v>23</v>
      </c>
      <c r="NI472" s="144">
        <v>21</v>
      </c>
      <c r="NJ472" s="144">
        <v>20</v>
      </c>
      <c r="NK472" s="144">
        <v>20</v>
      </c>
      <c r="NL472" s="144">
        <v>20</v>
      </c>
      <c r="NM472" s="144">
        <v>18</v>
      </c>
      <c r="NN472" s="144">
        <v>16</v>
      </c>
      <c r="NO472" s="144">
        <v>16</v>
      </c>
      <c r="NP472" s="144">
        <v>14</v>
      </c>
      <c r="NQ472" s="144">
        <v>15</v>
      </c>
      <c r="NR472" s="144">
        <v>14</v>
      </c>
      <c r="NS472" s="144">
        <v>14</v>
      </c>
      <c r="NT472" s="144">
        <v>15</v>
      </c>
      <c r="NU472" s="144">
        <v>17</v>
      </c>
      <c r="NV472" s="144">
        <v>15</v>
      </c>
      <c r="NW472" s="144">
        <v>17</v>
      </c>
      <c r="NX472" s="144">
        <v>18</v>
      </c>
      <c r="NY472" s="144">
        <v>17</v>
      </c>
      <c r="NZ472" s="144">
        <v>16</v>
      </c>
      <c r="OA472" s="144">
        <v>16</v>
      </c>
      <c r="OB472" s="144">
        <v>17</v>
      </c>
      <c r="OC472" s="144">
        <v>16</v>
      </c>
      <c r="OD472" s="144">
        <v>15</v>
      </c>
      <c r="OE472" s="144">
        <v>16</v>
      </c>
      <c r="OF472" s="144">
        <v>16</v>
      </c>
      <c r="OG472" s="144">
        <v>16</v>
      </c>
      <c r="OH472" s="144">
        <v>16</v>
      </c>
      <c r="OI472" s="144">
        <v>16</v>
      </c>
      <c r="OJ472" s="144">
        <v>16</v>
      </c>
      <c r="OK472" s="144">
        <v>14</v>
      </c>
      <c r="OL472" s="144">
        <v>14</v>
      </c>
      <c r="OM472" s="144">
        <v>12</v>
      </c>
      <c r="ON472" s="144">
        <v>12</v>
      </c>
      <c r="OO472" s="144">
        <v>14</v>
      </c>
      <c r="OP472" s="144">
        <v>14</v>
      </c>
      <c r="OQ472" s="144">
        <v>14</v>
      </c>
      <c r="OR472" s="144">
        <v>14</v>
      </c>
      <c r="OS472" s="144">
        <v>15</v>
      </c>
      <c r="OT472" s="471">
        <v>15</v>
      </c>
      <c r="OU472" s="144">
        <v>15</v>
      </c>
      <c r="OV472" s="144">
        <v>16</v>
      </c>
      <c r="OW472" s="144">
        <v>16</v>
      </c>
      <c r="OX472" s="144">
        <v>15</v>
      </c>
      <c r="OY472" s="341">
        <f t="shared" si="378"/>
        <v>14</v>
      </c>
      <c r="OZ472" s="471">
        <v>13</v>
      </c>
      <c r="PA472" s="144">
        <v>13</v>
      </c>
      <c r="PB472" s="144">
        <v>13</v>
      </c>
      <c r="PC472" s="144">
        <v>13</v>
      </c>
      <c r="PD472" s="144">
        <v>16</v>
      </c>
    </row>
    <row r="473" spans="1:420" s="144" customFormat="1" x14ac:dyDescent="0.2">
      <c r="A473" s="318"/>
      <c r="B473" s="318">
        <v>8</v>
      </c>
      <c r="C473" s="319">
        <f t="shared" ca="1" si="370"/>
        <v>181</v>
      </c>
      <c r="D473" s="320">
        <f t="shared" ca="1" si="372"/>
        <v>0.16060337178349601</v>
      </c>
      <c r="E473" s="188">
        <f t="shared" ca="1" si="373"/>
        <v>16</v>
      </c>
      <c r="F473" s="322"/>
      <c r="G473" s="333">
        <v>124</v>
      </c>
      <c r="H473" s="333">
        <v>125</v>
      </c>
      <c r="I473" s="333">
        <v>132</v>
      </c>
      <c r="J473" s="333">
        <v>132</v>
      </c>
      <c r="K473" s="333">
        <v>127</v>
      </c>
      <c r="L473" s="333">
        <v>126</v>
      </c>
      <c r="M473" s="333">
        <v>134</v>
      </c>
      <c r="N473" s="333">
        <v>125</v>
      </c>
      <c r="O473" s="333">
        <v>120</v>
      </c>
      <c r="P473" s="333">
        <v>117</v>
      </c>
      <c r="Q473" s="333">
        <v>115</v>
      </c>
      <c r="R473" s="232">
        <v>119</v>
      </c>
      <c r="S473" s="333">
        <v>112</v>
      </c>
      <c r="T473" s="333">
        <v>100</v>
      </c>
      <c r="U473" s="232">
        <v>99</v>
      </c>
      <c r="V473" s="232">
        <v>96</v>
      </c>
      <c r="W473" s="333">
        <v>88</v>
      </c>
      <c r="X473" s="333">
        <v>85</v>
      </c>
      <c r="Y473" s="333">
        <v>81</v>
      </c>
      <c r="Z473" s="333">
        <v>88</v>
      </c>
      <c r="AA473" s="333">
        <v>85</v>
      </c>
      <c r="AB473" s="333">
        <v>83</v>
      </c>
      <c r="AC473" s="333">
        <v>89</v>
      </c>
      <c r="AD473" s="333">
        <v>88</v>
      </c>
      <c r="AE473" s="333">
        <v>0</v>
      </c>
      <c r="AF473" s="333">
        <v>103</v>
      </c>
      <c r="AG473" s="333">
        <v>103</v>
      </c>
      <c r="AH473" s="333">
        <v>107</v>
      </c>
      <c r="AI473" s="333">
        <v>107</v>
      </c>
      <c r="AJ473" s="333">
        <v>102.5</v>
      </c>
      <c r="AK473" s="333">
        <v>98</v>
      </c>
      <c r="AL473" s="333">
        <v>99</v>
      </c>
      <c r="AM473" s="333">
        <v>100</v>
      </c>
      <c r="AN473" s="333">
        <v>103</v>
      </c>
      <c r="AO473" s="333">
        <v>106</v>
      </c>
      <c r="AP473" s="232">
        <v>108</v>
      </c>
      <c r="AQ473" s="333">
        <v>106</v>
      </c>
      <c r="AR473" s="333">
        <v>109</v>
      </c>
      <c r="AS473" s="333">
        <v>112</v>
      </c>
      <c r="AT473" s="333">
        <v>108</v>
      </c>
      <c r="AU473" s="333">
        <v>109</v>
      </c>
      <c r="AV473" s="333">
        <v>105</v>
      </c>
      <c r="AW473" s="333">
        <v>109</v>
      </c>
      <c r="AX473" s="333">
        <v>112</v>
      </c>
      <c r="AY473" s="333">
        <v>108</v>
      </c>
      <c r="AZ473" s="333">
        <v>110</v>
      </c>
      <c r="BA473" s="333">
        <v>114</v>
      </c>
      <c r="BB473" s="333">
        <v>110</v>
      </c>
      <c r="BC473" s="333">
        <v>113</v>
      </c>
      <c r="BD473" s="333">
        <v>119</v>
      </c>
      <c r="BE473" s="333">
        <v>122</v>
      </c>
      <c r="BF473" s="333">
        <v>121</v>
      </c>
      <c r="BG473" s="144">
        <v>119</v>
      </c>
      <c r="BH473" s="144">
        <v>114</v>
      </c>
      <c r="BI473" s="343">
        <v>121</v>
      </c>
      <c r="BJ473" s="144">
        <v>128</v>
      </c>
      <c r="BK473" s="144">
        <v>135</v>
      </c>
      <c r="BL473" s="144">
        <v>137</v>
      </c>
      <c r="BM473" s="144">
        <v>145</v>
      </c>
      <c r="BN473" s="144">
        <v>140</v>
      </c>
      <c r="BO473" s="144">
        <v>131</v>
      </c>
      <c r="BP473" s="144">
        <v>137</v>
      </c>
      <c r="BQ473" s="144">
        <v>134</v>
      </c>
      <c r="BR473" s="144">
        <v>132</v>
      </c>
      <c r="BS473" s="144">
        <v>136</v>
      </c>
      <c r="BT473" s="144">
        <v>134</v>
      </c>
      <c r="BU473" s="144">
        <v>133</v>
      </c>
      <c r="BV473" s="144">
        <v>136</v>
      </c>
      <c r="BW473" s="144">
        <v>136</v>
      </c>
      <c r="BX473" s="144">
        <v>131</v>
      </c>
      <c r="BY473" s="144">
        <v>137</v>
      </c>
      <c r="BZ473" s="144">
        <v>135</v>
      </c>
      <c r="CA473" s="144">
        <v>134</v>
      </c>
      <c r="CB473" s="144">
        <v>130</v>
      </c>
      <c r="CC473" s="144">
        <v>133</v>
      </c>
      <c r="CD473" s="144">
        <v>140</v>
      </c>
      <c r="CE473" s="144">
        <v>152</v>
      </c>
      <c r="CF473" s="144">
        <v>178</v>
      </c>
      <c r="CG473" s="144">
        <v>184</v>
      </c>
      <c r="CH473" s="144">
        <v>168</v>
      </c>
      <c r="CI473" s="144">
        <v>173</v>
      </c>
      <c r="CJ473" s="144">
        <v>169</v>
      </c>
      <c r="CK473" s="144">
        <v>162</v>
      </c>
      <c r="CL473" s="144">
        <v>166</v>
      </c>
      <c r="CM473" s="144">
        <v>159</v>
      </c>
      <c r="CN473" s="144">
        <v>147</v>
      </c>
      <c r="CO473" s="144">
        <v>154</v>
      </c>
      <c r="CP473" s="363">
        <v>159.5</v>
      </c>
      <c r="CQ473" s="144">
        <v>165</v>
      </c>
      <c r="CR473" s="144">
        <v>163</v>
      </c>
      <c r="CS473" s="144">
        <v>159</v>
      </c>
      <c r="CT473" s="144">
        <v>152</v>
      </c>
      <c r="CU473" s="144">
        <v>159</v>
      </c>
      <c r="CV473" s="144">
        <v>166</v>
      </c>
      <c r="CW473" s="144">
        <v>162</v>
      </c>
      <c r="CX473" s="144">
        <v>161</v>
      </c>
      <c r="CY473" s="144">
        <v>161</v>
      </c>
      <c r="CZ473" s="144">
        <v>166</v>
      </c>
      <c r="DA473" s="144">
        <v>171</v>
      </c>
      <c r="DB473" s="144">
        <v>177</v>
      </c>
      <c r="DC473" s="144">
        <v>161</v>
      </c>
      <c r="DD473" s="144">
        <v>167</v>
      </c>
      <c r="DE473" s="144">
        <v>178</v>
      </c>
      <c r="DF473" s="144">
        <v>179</v>
      </c>
      <c r="DG473" s="144">
        <v>182</v>
      </c>
      <c r="DH473" s="144">
        <v>179</v>
      </c>
      <c r="DI473" s="144">
        <v>180</v>
      </c>
      <c r="DJ473" s="144">
        <v>172</v>
      </c>
      <c r="DK473" s="144">
        <v>161</v>
      </c>
      <c r="DL473" s="144">
        <v>166</v>
      </c>
      <c r="DM473" s="144">
        <v>160</v>
      </c>
      <c r="DN473" s="144">
        <v>173</v>
      </c>
      <c r="DO473" s="144">
        <v>184</v>
      </c>
      <c r="DP473" s="144">
        <v>179</v>
      </c>
      <c r="DQ473" s="144">
        <v>172</v>
      </c>
      <c r="DR473" s="381">
        <v>169</v>
      </c>
      <c r="DS473" s="144">
        <v>183</v>
      </c>
      <c r="DT473" s="381">
        <v>182</v>
      </c>
      <c r="DU473" s="381">
        <v>181</v>
      </c>
      <c r="DV473" s="381">
        <v>179</v>
      </c>
      <c r="DW473" s="381">
        <v>188</v>
      </c>
      <c r="DX473" s="381">
        <v>183</v>
      </c>
      <c r="DY473" s="404">
        <v>180</v>
      </c>
      <c r="DZ473" s="381">
        <v>188</v>
      </c>
      <c r="EA473" s="381">
        <v>190</v>
      </c>
      <c r="EB473" s="381">
        <v>193</v>
      </c>
      <c r="EC473" s="381">
        <v>194</v>
      </c>
      <c r="ED473" s="381">
        <v>198</v>
      </c>
      <c r="EE473" s="381">
        <v>205</v>
      </c>
      <c r="EF473" s="381">
        <v>206</v>
      </c>
      <c r="EG473" s="381">
        <v>202</v>
      </c>
      <c r="EH473" s="381">
        <v>193</v>
      </c>
      <c r="EI473" s="381">
        <v>195</v>
      </c>
      <c r="EJ473" s="381">
        <v>202</v>
      </c>
      <c r="EK473" s="381">
        <v>210</v>
      </c>
      <c r="EL473" s="381">
        <v>223</v>
      </c>
      <c r="EM473" s="381">
        <v>235</v>
      </c>
      <c r="EN473" s="381">
        <v>234</v>
      </c>
      <c r="EO473" s="144">
        <v>229</v>
      </c>
      <c r="EP473" s="381">
        <v>208</v>
      </c>
      <c r="EQ473" s="381">
        <v>206</v>
      </c>
      <c r="ER473" s="381">
        <v>196</v>
      </c>
      <c r="ES473" s="381">
        <v>189</v>
      </c>
      <c r="ET473" s="381">
        <v>181</v>
      </c>
      <c r="EU473" s="381">
        <v>174</v>
      </c>
      <c r="EV473" s="381">
        <v>169</v>
      </c>
      <c r="EW473" s="381">
        <v>170</v>
      </c>
      <c r="EX473" s="381">
        <v>166</v>
      </c>
      <c r="EY473" s="381">
        <v>157</v>
      </c>
      <c r="EZ473" s="381">
        <v>154</v>
      </c>
      <c r="FA473" s="381">
        <v>145</v>
      </c>
      <c r="FB473" s="381">
        <v>143</v>
      </c>
      <c r="FC473" s="381">
        <v>146</v>
      </c>
      <c r="FD473" s="381">
        <v>148</v>
      </c>
      <c r="FE473" s="381">
        <v>145</v>
      </c>
      <c r="FF473" s="381">
        <v>146</v>
      </c>
      <c r="FG473" s="381">
        <v>146</v>
      </c>
      <c r="FH473" s="381">
        <v>145</v>
      </c>
      <c r="FI473" s="381">
        <v>150</v>
      </c>
      <c r="FJ473" s="381">
        <v>149</v>
      </c>
      <c r="FK473" s="144">
        <v>152</v>
      </c>
      <c r="FL473" s="381">
        <v>142</v>
      </c>
      <c r="FM473" s="381">
        <v>138</v>
      </c>
      <c r="FN473" s="144">
        <v>144</v>
      </c>
      <c r="FO473" s="144">
        <v>143</v>
      </c>
      <c r="FP473" s="144">
        <v>138</v>
      </c>
      <c r="FQ473" s="381">
        <v>142</v>
      </c>
      <c r="FR473" s="144">
        <v>140</v>
      </c>
      <c r="FS473" s="381">
        <v>139</v>
      </c>
      <c r="FT473" s="144">
        <v>140</v>
      </c>
      <c r="FU473" s="381">
        <v>139</v>
      </c>
      <c r="FV473" s="381">
        <v>149</v>
      </c>
      <c r="FW473" s="381">
        <v>130</v>
      </c>
      <c r="FX473" s="381">
        <v>133</v>
      </c>
      <c r="FY473" s="381">
        <v>137</v>
      </c>
      <c r="FZ473" s="404">
        <v>137</v>
      </c>
      <c r="GA473" s="381">
        <v>141</v>
      </c>
      <c r="GB473" s="381">
        <v>145</v>
      </c>
      <c r="GC473" s="381">
        <v>145</v>
      </c>
      <c r="GD473" s="381">
        <v>135</v>
      </c>
      <c r="GE473" s="381">
        <v>138</v>
      </c>
      <c r="GF473" s="381">
        <v>143</v>
      </c>
      <c r="GG473" s="381">
        <v>148</v>
      </c>
      <c r="GH473" s="381">
        <v>146</v>
      </c>
      <c r="GI473" s="381">
        <v>148</v>
      </c>
      <c r="GJ473" s="381">
        <v>148</v>
      </c>
      <c r="GK473" s="381">
        <v>159</v>
      </c>
      <c r="GL473" s="381">
        <v>157</v>
      </c>
      <c r="GM473" s="381">
        <v>164</v>
      </c>
      <c r="GN473" s="381">
        <v>170</v>
      </c>
      <c r="GO473" s="381">
        <v>160</v>
      </c>
      <c r="GP473" s="144">
        <v>160</v>
      </c>
      <c r="GQ473" s="381">
        <v>154</v>
      </c>
      <c r="GR473" s="381">
        <v>154</v>
      </c>
      <c r="GS473" s="381">
        <v>158</v>
      </c>
      <c r="GT473" s="381">
        <v>169</v>
      </c>
      <c r="GU473" s="381">
        <v>167</v>
      </c>
      <c r="GV473" s="144">
        <v>165</v>
      </c>
      <c r="GW473" s="144">
        <v>148</v>
      </c>
      <c r="GX473" s="144">
        <v>148</v>
      </c>
      <c r="GY473" s="144">
        <v>156</v>
      </c>
      <c r="GZ473" s="144">
        <v>167</v>
      </c>
      <c r="HA473" s="144">
        <v>173</v>
      </c>
      <c r="HB473" s="144">
        <v>175</v>
      </c>
      <c r="HC473" s="144">
        <v>171</v>
      </c>
      <c r="HD473" s="144">
        <v>171</v>
      </c>
      <c r="HE473" s="144">
        <v>176</v>
      </c>
      <c r="HF473" s="144">
        <v>176</v>
      </c>
      <c r="HG473" s="144">
        <v>179</v>
      </c>
      <c r="HH473" s="144">
        <v>173</v>
      </c>
      <c r="HI473" s="144">
        <v>178</v>
      </c>
      <c r="HJ473" s="144">
        <v>185</v>
      </c>
      <c r="HK473" s="144">
        <v>192</v>
      </c>
      <c r="HL473" s="144">
        <v>201</v>
      </c>
      <c r="HM473" s="144">
        <v>208</v>
      </c>
      <c r="HN473" s="144">
        <v>209</v>
      </c>
      <c r="HO473" s="144">
        <v>194</v>
      </c>
      <c r="HP473" s="144">
        <v>185</v>
      </c>
      <c r="HQ473" s="144">
        <v>193</v>
      </c>
      <c r="HR473" s="144">
        <v>196</v>
      </c>
      <c r="HS473" s="144">
        <v>195</v>
      </c>
      <c r="HT473" s="144">
        <v>180</v>
      </c>
      <c r="HU473" s="144">
        <v>174</v>
      </c>
      <c r="HV473" s="144">
        <v>167</v>
      </c>
      <c r="HW473" s="144">
        <v>159</v>
      </c>
      <c r="HX473" s="144">
        <v>168</v>
      </c>
      <c r="HY473" s="144">
        <v>165</v>
      </c>
      <c r="HZ473" s="144">
        <v>177</v>
      </c>
      <c r="IA473" s="144">
        <v>185</v>
      </c>
      <c r="IB473" s="343">
        <v>184</v>
      </c>
      <c r="IC473" s="144">
        <v>183</v>
      </c>
      <c r="ID473" s="144">
        <v>192</v>
      </c>
      <c r="IE473" s="144">
        <v>194</v>
      </c>
      <c r="IF473" s="144">
        <v>200</v>
      </c>
      <c r="IG473" s="144">
        <v>198</v>
      </c>
      <c r="IH473" s="144">
        <v>196</v>
      </c>
      <c r="II473" s="144">
        <v>195</v>
      </c>
      <c r="IJ473" s="144">
        <v>207</v>
      </c>
      <c r="IK473" s="144">
        <v>223</v>
      </c>
      <c r="IL473" s="144">
        <v>216</v>
      </c>
      <c r="IM473" s="144">
        <v>215</v>
      </c>
      <c r="IN473" s="341">
        <f t="shared" si="371"/>
        <v>207</v>
      </c>
      <c r="IO473" s="144">
        <v>199</v>
      </c>
      <c r="IP473" s="144">
        <v>196</v>
      </c>
      <c r="IQ473" s="144">
        <v>187</v>
      </c>
      <c r="IR473" s="144">
        <v>192</v>
      </c>
      <c r="IS473" s="144">
        <v>196</v>
      </c>
      <c r="IT473" s="144">
        <v>185</v>
      </c>
      <c r="IU473" s="144">
        <v>186</v>
      </c>
      <c r="IV473" s="144">
        <v>189</v>
      </c>
      <c r="IW473" s="144">
        <v>189</v>
      </c>
      <c r="IX473" s="144">
        <v>199</v>
      </c>
      <c r="IY473" s="144">
        <v>190</v>
      </c>
      <c r="IZ473" s="144">
        <v>186</v>
      </c>
      <c r="JA473" s="144">
        <v>193</v>
      </c>
      <c r="JB473" s="144">
        <v>197</v>
      </c>
      <c r="JC473" s="343">
        <f t="shared" si="374"/>
        <v>201</v>
      </c>
      <c r="JD473" s="144">
        <v>205</v>
      </c>
      <c r="JE473" s="144">
        <v>224</v>
      </c>
      <c r="JF473" s="362">
        <f t="shared" si="375"/>
        <v>226</v>
      </c>
      <c r="JG473" s="144">
        <v>228</v>
      </c>
      <c r="JH473" s="144">
        <v>226</v>
      </c>
      <c r="JI473" s="144">
        <v>230</v>
      </c>
      <c r="JJ473" s="144">
        <v>242</v>
      </c>
      <c r="JK473" s="144">
        <v>245</v>
      </c>
      <c r="JL473" s="144">
        <v>237</v>
      </c>
      <c r="JM473" s="144">
        <v>248</v>
      </c>
      <c r="JN473" s="341">
        <f t="shared" si="376"/>
        <v>252</v>
      </c>
      <c r="JO473" s="144">
        <v>256</v>
      </c>
      <c r="JP473" s="144">
        <v>262</v>
      </c>
      <c r="JQ473" s="144">
        <v>264</v>
      </c>
      <c r="JR473" s="144">
        <v>273</v>
      </c>
      <c r="JS473" s="144">
        <v>281</v>
      </c>
      <c r="JT473" s="144">
        <v>290</v>
      </c>
      <c r="JU473" s="144">
        <v>283</v>
      </c>
      <c r="JV473" s="341">
        <f t="shared" si="377"/>
        <v>286</v>
      </c>
      <c r="JW473" s="144">
        <v>289</v>
      </c>
      <c r="JX473" s="144">
        <v>254</v>
      </c>
      <c r="JY473" s="144">
        <v>237</v>
      </c>
      <c r="JZ473" s="144">
        <v>244</v>
      </c>
      <c r="KA473" s="144">
        <v>246</v>
      </c>
      <c r="KB473" s="144">
        <v>259</v>
      </c>
      <c r="KC473" s="144">
        <v>262</v>
      </c>
      <c r="KD473" s="144">
        <v>247</v>
      </c>
      <c r="KE473" s="144">
        <v>253</v>
      </c>
      <c r="KF473" s="144">
        <v>268</v>
      </c>
      <c r="KG473" s="144">
        <v>270</v>
      </c>
      <c r="KH473" s="144">
        <v>264</v>
      </c>
      <c r="KI473" s="144">
        <v>276</v>
      </c>
      <c r="KJ473" s="144">
        <v>278</v>
      </c>
      <c r="KK473" s="144">
        <v>289</v>
      </c>
      <c r="KL473" s="144">
        <v>288</v>
      </c>
      <c r="KM473" s="144">
        <v>260</v>
      </c>
      <c r="KN473" s="144">
        <v>270</v>
      </c>
      <c r="KO473" s="144">
        <v>258</v>
      </c>
      <c r="KP473" s="144">
        <v>268</v>
      </c>
      <c r="KQ473" s="144">
        <v>267</v>
      </c>
      <c r="KR473" s="144">
        <v>276</v>
      </c>
      <c r="KS473" s="144">
        <v>276</v>
      </c>
      <c r="KT473" s="144">
        <v>285</v>
      </c>
      <c r="KU473" s="144">
        <v>265</v>
      </c>
      <c r="KV473">
        <v>269</v>
      </c>
      <c r="KW473" s="144">
        <v>279</v>
      </c>
      <c r="KX473" s="144">
        <v>288</v>
      </c>
      <c r="KY473" s="144">
        <v>288</v>
      </c>
      <c r="KZ473" s="144">
        <v>301</v>
      </c>
      <c r="LA473" s="144">
        <v>310</v>
      </c>
      <c r="LB473" s="144">
        <v>308</v>
      </c>
      <c r="LC473" s="144">
        <v>315</v>
      </c>
      <c r="LD473" s="144">
        <v>302</v>
      </c>
      <c r="LE473" s="144">
        <v>309</v>
      </c>
      <c r="LF473" s="144">
        <v>326</v>
      </c>
      <c r="LG473" s="144">
        <v>329</v>
      </c>
      <c r="LH473" s="144">
        <v>301</v>
      </c>
      <c r="LI473" s="144">
        <v>319</v>
      </c>
      <c r="LJ473" s="144">
        <v>298</v>
      </c>
      <c r="LK473" s="144">
        <v>302</v>
      </c>
      <c r="LL473" s="473">
        <v>302</v>
      </c>
      <c r="LM473" s="144">
        <v>301</v>
      </c>
      <c r="LN473" s="144">
        <v>297</v>
      </c>
      <c r="LO473" s="144">
        <v>306</v>
      </c>
      <c r="LP473" s="144">
        <v>310</v>
      </c>
      <c r="LQ473" s="144">
        <v>302</v>
      </c>
      <c r="LR473" s="144">
        <v>299</v>
      </c>
      <c r="LS473" s="144">
        <v>315</v>
      </c>
      <c r="LT473" s="144">
        <v>317</v>
      </c>
      <c r="LU473" s="144">
        <v>303</v>
      </c>
      <c r="LV473" s="144">
        <v>304</v>
      </c>
      <c r="LW473" s="144">
        <v>316</v>
      </c>
      <c r="LX473" s="144">
        <v>309</v>
      </c>
      <c r="LY473" s="144">
        <v>298</v>
      </c>
      <c r="LZ473" s="144">
        <v>284</v>
      </c>
      <c r="MA473" s="144">
        <v>277</v>
      </c>
      <c r="MB473" s="144">
        <v>280</v>
      </c>
      <c r="MC473" s="144">
        <v>281</v>
      </c>
      <c r="MD473" s="144">
        <v>269</v>
      </c>
      <c r="ME473" s="144">
        <v>262</v>
      </c>
      <c r="MF473" s="144">
        <v>268</v>
      </c>
      <c r="MG473" s="144">
        <v>262</v>
      </c>
      <c r="MH473" s="144">
        <v>256</v>
      </c>
      <c r="MI473" s="144">
        <v>261</v>
      </c>
      <c r="MJ473" s="144">
        <v>272</v>
      </c>
      <c r="MK473" s="144">
        <v>271</v>
      </c>
      <c r="ML473" s="144">
        <v>268</v>
      </c>
      <c r="MM473" s="144">
        <v>257</v>
      </c>
      <c r="MN473" s="144">
        <v>264</v>
      </c>
      <c r="MO473" s="144">
        <v>269</v>
      </c>
      <c r="MP473" s="144">
        <v>266</v>
      </c>
      <c r="MQ473" s="144">
        <v>255</v>
      </c>
      <c r="MR473" s="144">
        <v>258</v>
      </c>
      <c r="MS473" s="144">
        <v>256</v>
      </c>
      <c r="MT473" s="144">
        <v>260</v>
      </c>
      <c r="MU473" s="144">
        <v>260</v>
      </c>
      <c r="MV473" s="144">
        <v>256</v>
      </c>
      <c r="MW473" s="144">
        <v>251</v>
      </c>
      <c r="MX473" s="144">
        <v>247</v>
      </c>
      <c r="MY473" s="144">
        <v>236</v>
      </c>
      <c r="MZ473" s="144">
        <v>233</v>
      </c>
      <c r="NA473" s="144">
        <v>230</v>
      </c>
      <c r="NB473" s="144">
        <v>230</v>
      </c>
      <c r="NC473" s="144">
        <v>227</v>
      </c>
      <c r="ND473" s="144">
        <v>219</v>
      </c>
      <c r="NE473" s="144">
        <v>224</v>
      </c>
      <c r="NF473" s="144">
        <v>228</v>
      </c>
      <c r="NG473" s="144">
        <v>228</v>
      </c>
      <c r="NH473" s="144">
        <v>230</v>
      </c>
      <c r="NI473" s="144">
        <v>220</v>
      </c>
      <c r="NJ473" s="144">
        <v>225</v>
      </c>
      <c r="NK473" s="144">
        <v>241</v>
      </c>
      <c r="NL473" s="144">
        <v>228</v>
      </c>
      <c r="NM473" s="144">
        <v>220</v>
      </c>
      <c r="NN473" s="144">
        <v>226</v>
      </c>
      <c r="NO473" s="144">
        <v>221</v>
      </c>
      <c r="NP473" s="144">
        <v>233</v>
      </c>
      <c r="NQ473" s="144">
        <v>225</v>
      </c>
      <c r="NR473" s="144">
        <v>227</v>
      </c>
      <c r="NS473" s="144">
        <v>223</v>
      </c>
      <c r="NT473" s="144">
        <v>221</v>
      </c>
      <c r="NU473" s="144">
        <v>218</v>
      </c>
      <c r="NV473" s="144">
        <v>217</v>
      </c>
      <c r="NW473" s="144">
        <v>214</v>
      </c>
      <c r="NX473" s="144">
        <v>218</v>
      </c>
      <c r="NY473" s="144">
        <v>206</v>
      </c>
      <c r="NZ473" s="144">
        <v>187</v>
      </c>
      <c r="OA473" s="144">
        <v>192</v>
      </c>
      <c r="OB473" s="144">
        <v>193</v>
      </c>
      <c r="OC473" s="144">
        <v>189</v>
      </c>
      <c r="OD473" s="144">
        <v>179</v>
      </c>
      <c r="OE473" s="144">
        <v>185</v>
      </c>
      <c r="OF473" s="144">
        <v>193</v>
      </c>
      <c r="OG473" s="144">
        <v>204</v>
      </c>
      <c r="OH473" s="144">
        <v>190</v>
      </c>
      <c r="OI473" s="144">
        <v>190</v>
      </c>
      <c r="OJ473" s="144">
        <v>183</v>
      </c>
      <c r="OK473" s="144">
        <v>181</v>
      </c>
      <c r="OL473" s="144">
        <v>186</v>
      </c>
      <c r="OM473" s="144">
        <v>191</v>
      </c>
      <c r="ON473" s="144">
        <v>181</v>
      </c>
      <c r="OO473" s="144">
        <v>174</v>
      </c>
      <c r="OP473" s="144">
        <v>180</v>
      </c>
      <c r="OQ473" s="144">
        <v>182</v>
      </c>
      <c r="OR473" s="144">
        <v>171</v>
      </c>
      <c r="OS473" s="144">
        <v>180</v>
      </c>
      <c r="OT473" s="471">
        <v>193</v>
      </c>
      <c r="OU473" s="144">
        <v>181</v>
      </c>
      <c r="OV473" s="144">
        <v>182</v>
      </c>
      <c r="OW473" s="144">
        <v>179</v>
      </c>
      <c r="OX473" s="144">
        <v>181</v>
      </c>
      <c r="OY473" s="341">
        <f t="shared" si="378"/>
        <v>189.5</v>
      </c>
      <c r="OZ473" s="471">
        <v>198</v>
      </c>
      <c r="PA473" s="144">
        <v>191</v>
      </c>
      <c r="PB473" s="144">
        <v>191</v>
      </c>
      <c r="PC473" s="144">
        <v>184</v>
      </c>
      <c r="PD473" s="144">
        <v>181</v>
      </c>
    </row>
    <row r="474" spans="1:420" s="144" customFormat="1" x14ac:dyDescent="0.2">
      <c r="A474" s="55"/>
      <c r="B474" s="318">
        <v>9</v>
      </c>
      <c r="C474" s="319">
        <f t="shared" ca="1" si="370"/>
        <v>8</v>
      </c>
      <c r="D474" s="320">
        <f t="shared" ca="1" si="372"/>
        <v>4.145077720207254E-2</v>
      </c>
      <c r="E474" s="188">
        <f t="shared" ca="1" si="373"/>
        <v>2</v>
      </c>
      <c r="F474" s="322"/>
      <c r="G474" s="333">
        <v>34</v>
      </c>
      <c r="H474" s="333">
        <v>31</v>
      </c>
      <c r="I474" s="333">
        <v>32</v>
      </c>
      <c r="J474" s="333">
        <v>32</v>
      </c>
      <c r="K474" s="333">
        <v>30</v>
      </c>
      <c r="L474" s="333">
        <v>31</v>
      </c>
      <c r="M474" s="333">
        <v>32</v>
      </c>
      <c r="N474" s="333">
        <v>32</v>
      </c>
      <c r="O474" s="333">
        <v>28</v>
      </c>
      <c r="P474" s="333">
        <v>27</v>
      </c>
      <c r="Q474" s="333">
        <v>27</v>
      </c>
      <c r="R474" s="232">
        <v>26</v>
      </c>
      <c r="S474" s="333">
        <v>32</v>
      </c>
      <c r="T474" s="333">
        <v>32</v>
      </c>
      <c r="U474" s="232">
        <v>33</v>
      </c>
      <c r="V474" s="232">
        <v>34</v>
      </c>
      <c r="W474" s="333">
        <v>33</v>
      </c>
      <c r="X474" s="333">
        <v>32</v>
      </c>
      <c r="Y474" s="333">
        <v>33</v>
      </c>
      <c r="Z474" s="333">
        <v>38</v>
      </c>
      <c r="AA474" s="333">
        <v>38</v>
      </c>
      <c r="AB474" s="333">
        <v>37</v>
      </c>
      <c r="AC474" s="333">
        <v>35</v>
      </c>
      <c r="AD474" s="333">
        <v>36</v>
      </c>
      <c r="AE474" s="333">
        <v>0</v>
      </c>
      <c r="AF474" s="333">
        <v>38</v>
      </c>
      <c r="AG474" s="333">
        <v>37</v>
      </c>
      <c r="AH474" s="333">
        <v>40</v>
      </c>
      <c r="AI474" s="333">
        <v>42</v>
      </c>
      <c r="AJ474" s="333">
        <v>42</v>
      </c>
      <c r="AK474" s="333">
        <v>42</v>
      </c>
      <c r="AL474" s="333">
        <v>40.5</v>
      </c>
      <c r="AM474" s="333">
        <v>39</v>
      </c>
      <c r="AN474" s="333">
        <v>37.5</v>
      </c>
      <c r="AO474" s="333">
        <v>36</v>
      </c>
      <c r="AP474" s="232">
        <v>32</v>
      </c>
      <c r="AQ474" s="333">
        <v>28</v>
      </c>
      <c r="AR474" s="333">
        <v>31</v>
      </c>
      <c r="AS474" s="333">
        <v>34</v>
      </c>
      <c r="AT474" s="333">
        <v>35</v>
      </c>
      <c r="AU474" s="333">
        <v>35</v>
      </c>
      <c r="AV474" s="333">
        <v>35</v>
      </c>
      <c r="AW474" s="333">
        <v>31</v>
      </c>
      <c r="AX474" s="333">
        <v>28</v>
      </c>
      <c r="AY474" s="333">
        <v>32</v>
      </c>
      <c r="AZ474" s="333">
        <v>32</v>
      </c>
      <c r="BA474" s="333">
        <v>35</v>
      </c>
      <c r="BB474" s="333">
        <v>33</v>
      </c>
      <c r="BC474" s="333">
        <v>32</v>
      </c>
      <c r="BD474" s="333">
        <v>32</v>
      </c>
      <c r="BE474" s="333">
        <v>32</v>
      </c>
      <c r="BF474" s="333">
        <v>32</v>
      </c>
      <c r="BG474" s="144">
        <v>28</v>
      </c>
      <c r="BH474" s="144">
        <v>29</v>
      </c>
      <c r="BI474" s="343">
        <v>30</v>
      </c>
      <c r="BJ474" s="144">
        <v>31</v>
      </c>
      <c r="BK474" s="144">
        <v>34</v>
      </c>
      <c r="BL474" s="144">
        <v>34</v>
      </c>
      <c r="BM474" s="144">
        <v>36</v>
      </c>
      <c r="BN474" s="144">
        <v>37</v>
      </c>
      <c r="BO474" s="144">
        <v>34</v>
      </c>
      <c r="BP474" s="144">
        <v>33</v>
      </c>
      <c r="BQ474" s="144">
        <v>34</v>
      </c>
      <c r="BR474" s="144">
        <v>34</v>
      </c>
      <c r="BS474" s="144">
        <v>30</v>
      </c>
      <c r="BT474" s="144">
        <v>26</v>
      </c>
      <c r="BU474" s="144">
        <v>28</v>
      </c>
      <c r="BV474" s="144">
        <v>29</v>
      </c>
      <c r="BW474" s="144">
        <v>31</v>
      </c>
      <c r="BX474" s="144">
        <v>26</v>
      </c>
      <c r="BY474" s="144">
        <v>26</v>
      </c>
      <c r="BZ474" s="144">
        <v>27</v>
      </c>
      <c r="CA474" s="144">
        <v>27</v>
      </c>
      <c r="CB474" s="144">
        <v>28</v>
      </c>
      <c r="CC474" s="144">
        <v>27</v>
      </c>
      <c r="CD474" s="144">
        <v>30</v>
      </c>
      <c r="CE474" s="144">
        <v>30</v>
      </c>
      <c r="CF474" s="144">
        <v>31</v>
      </c>
      <c r="CG474" s="144">
        <v>30</v>
      </c>
      <c r="CH474" s="144">
        <v>30</v>
      </c>
      <c r="CI474" s="144">
        <v>31</v>
      </c>
      <c r="CJ474" s="144">
        <v>30</v>
      </c>
      <c r="CK474" s="144">
        <v>29</v>
      </c>
      <c r="CL474" s="144">
        <v>28</v>
      </c>
      <c r="CM474" s="144">
        <v>27</v>
      </c>
      <c r="CN474" s="144">
        <v>29</v>
      </c>
      <c r="CO474" s="144">
        <v>26</v>
      </c>
      <c r="CP474" s="363">
        <v>24.5</v>
      </c>
      <c r="CQ474" s="144">
        <v>23</v>
      </c>
      <c r="CR474" s="144">
        <v>21</v>
      </c>
      <c r="CS474" s="144">
        <v>22</v>
      </c>
      <c r="CT474" s="144">
        <v>17</v>
      </c>
      <c r="CU474" s="144">
        <v>18</v>
      </c>
      <c r="CV474" s="144">
        <v>17</v>
      </c>
      <c r="CW474" s="144">
        <v>19</v>
      </c>
      <c r="CX474" s="144">
        <v>18</v>
      </c>
      <c r="CY474" s="144">
        <v>17</v>
      </c>
      <c r="CZ474" s="144">
        <v>18</v>
      </c>
      <c r="DA474" s="144">
        <v>20</v>
      </c>
      <c r="DB474" s="144">
        <v>23</v>
      </c>
      <c r="DC474" s="144">
        <v>19</v>
      </c>
      <c r="DD474" s="144">
        <v>22</v>
      </c>
      <c r="DE474" s="144">
        <v>23</v>
      </c>
      <c r="DF474" s="144">
        <v>24</v>
      </c>
      <c r="DG474" s="144">
        <v>23</v>
      </c>
      <c r="DH474" s="144">
        <v>23</v>
      </c>
      <c r="DI474" s="144">
        <v>22</v>
      </c>
      <c r="DJ474" s="144">
        <v>20</v>
      </c>
      <c r="DK474" s="144">
        <v>19</v>
      </c>
      <c r="DL474" s="144">
        <v>17</v>
      </c>
      <c r="DM474" s="144">
        <v>17</v>
      </c>
      <c r="DN474" s="144">
        <v>17</v>
      </c>
      <c r="DO474" s="144">
        <v>17</v>
      </c>
      <c r="DP474" s="144">
        <v>18</v>
      </c>
      <c r="DQ474" s="144">
        <v>19</v>
      </c>
      <c r="DR474" s="381">
        <v>16</v>
      </c>
      <c r="DS474" s="144">
        <v>18</v>
      </c>
      <c r="DT474" s="381">
        <v>18</v>
      </c>
      <c r="DU474" s="381">
        <v>19</v>
      </c>
      <c r="DV474" s="381">
        <v>21</v>
      </c>
      <c r="DW474" s="381">
        <v>24</v>
      </c>
      <c r="DX474" s="381">
        <v>24</v>
      </c>
      <c r="DY474" s="404">
        <v>23</v>
      </c>
      <c r="DZ474" s="381">
        <v>23</v>
      </c>
      <c r="EA474" s="381">
        <v>22</v>
      </c>
      <c r="EB474" s="381">
        <v>21</v>
      </c>
      <c r="EC474" s="381">
        <v>16</v>
      </c>
      <c r="ED474" s="381">
        <v>19</v>
      </c>
      <c r="EE474" s="381">
        <v>19</v>
      </c>
      <c r="EF474" s="381">
        <v>22</v>
      </c>
      <c r="EG474" s="381">
        <v>22</v>
      </c>
      <c r="EH474" s="381">
        <v>24</v>
      </c>
      <c r="EI474" s="381">
        <v>25</v>
      </c>
      <c r="EJ474" s="381">
        <v>25</v>
      </c>
      <c r="EK474" s="381">
        <v>24</v>
      </c>
      <c r="EL474" s="381">
        <v>24</v>
      </c>
      <c r="EM474" s="381">
        <v>24</v>
      </c>
      <c r="EN474" s="381">
        <v>23</v>
      </c>
      <c r="EO474" s="144">
        <v>22</v>
      </c>
      <c r="EP474" s="381">
        <v>20</v>
      </c>
      <c r="EQ474" s="381">
        <v>14</v>
      </c>
      <c r="ER474" s="381">
        <v>15</v>
      </c>
      <c r="ES474" s="381">
        <v>16</v>
      </c>
      <c r="ET474" s="381">
        <v>16</v>
      </c>
      <c r="EU474" s="381">
        <v>17</v>
      </c>
      <c r="EV474" s="381">
        <v>14</v>
      </c>
      <c r="EW474" s="381">
        <v>13</v>
      </c>
      <c r="EX474" s="381">
        <v>11</v>
      </c>
      <c r="EY474" s="381">
        <v>10</v>
      </c>
      <c r="EZ474" s="381">
        <v>11</v>
      </c>
      <c r="FA474" s="381">
        <v>14</v>
      </c>
      <c r="FB474" s="381">
        <v>14</v>
      </c>
      <c r="FC474" s="381">
        <v>12</v>
      </c>
      <c r="FD474" s="381">
        <v>11</v>
      </c>
      <c r="FE474" s="381">
        <v>9</v>
      </c>
      <c r="FF474" s="381">
        <v>7</v>
      </c>
      <c r="FG474" s="381">
        <v>8</v>
      </c>
      <c r="FH474" s="381">
        <v>9</v>
      </c>
      <c r="FI474" s="381">
        <v>9</v>
      </c>
      <c r="FJ474" s="381">
        <v>11</v>
      </c>
      <c r="FK474" s="144">
        <v>11</v>
      </c>
      <c r="FL474" s="381">
        <v>10</v>
      </c>
      <c r="FM474" s="381">
        <v>10</v>
      </c>
      <c r="FN474" s="144">
        <v>10</v>
      </c>
      <c r="FO474" s="144">
        <v>12</v>
      </c>
      <c r="FP474" s="144">
        <v>13</v>
      </c>
      <c r="FQ474" s="381">
        <v>14</v>
      </c>
      <c r="FR474" s="144">
        <v>13</v>
      </c>
      <c r="FS474" s="381">
        <v>12</v>
      </c>
      <c r="FT474" s="144">
        <v>13</v>
      </c>
      <c r="FU474" s="381">
        <v>13</v>
      </c>
      <c r="FV474" s="381">
        <v>13</v>
      </c>
      <c r="FW474" s="381">
        <v>12</v>
      </c>
      <c r="FX474" s="381">
        <v>13</v>
      </c>
      <c r="FY474" s="381">
        <v>14</v>
      </c>
      <c r="FZ474" s="404">
        <v>15</v>
      </c>
      <c r="GA474" s="381">
        <v>14</v>
      </c>
      <c r="GB474" s="381">
        <v>15</v>
      </c>
      <c r="GC474" s="381">
        <v>16</v>
      </c>
      <c r="GD474" s="381">
        <v>15</v>
      </c>
      <c r="GE474" s="381">
        <v>14</v>
      </c>
      <c r="GF474" s="381">
        <v>15</v>
      </c>
      <c r="GG474" s="381">
        <v>13</v>
      </c>
      <c r="GH474" s="381">
        <v>13</v>
      </c>
      <c r="GI474" s="381">
        <v>13</v>
      </c>
      <c r="GJ474" s="381">
        <v>13</v>
      </c>
      <c r="GK474" s="381">
        <v>14</v>
      </c>
      <c r="GL474" s="381">
        <v>14</v>
      </c>
      <c r="GM474" s="381">
        <v>15</v>
      </c>
      <c r="GN474" s="381">
        <v>16</v>
      </c>
      <c r="GO474" s="381">
        <v>16</v>
      </c>
      <c r="GP474" s="144">
        <v>15</v>
      </c>
      <c r="GQ474" s="381">
        <v>15</v>
      </c>
      <c r="GR474" s="381">
        <v>14</v>
      </c>
      <c r="GS474" s="381">
        <v>13</v>
      </c>
      <c r="GT474" s="381">
        <v>11</v>
      </c>
      <c r="GU474" s="381">
        <v>12</v>
      </c>
      <c r="GV474" s="144">
        <v>9</v>
      </c>
      <c r="GW474" s="144">
        <v>11</v>
      </c>
      <c r="GX474" s="144">
        <v>10</v>
      </c>
      <c r="GY474" s="144">
        <v>10</v>
      </c>
      <c r="GZ474" s="144">
        <v>11</v>
      </c>
      <c r="HA474" s="144">
        <v>12</v>
      </c>
      <c r="HB474" s="144">
        <v>12</v>
      </c>
      <c r="HC474" s="144">
        <v>13</v>
      </c>
      <c r="HD474" s="144">
        <v>14</v>
      </c>
      <c r="HE474" s="144">
        <v>15</v>
      </c>
      <c r="HF474" s="144">
        <v>16</v>
      </c>
      <c r="HG474" s="144">
        <v>16</v>
      </c>
      <c r="HH474" s="144">
        <v>15</v>
      </c>
      <c r="HI474" s="144">
        <v>15</v>
      </c>
      <c r="HJ474" s="144">
        <v>18</v>
      </c>
      <c r="HK474" s="144">
        <v>17</v>
      </c>
      <c r="HL474" s="144">
        <v>15</v>
      </c>
      <c r="HM474" s="144">
        <v>13</v>
      </c>
      <c r="HN474" s="144">
        <v>13</v>
      </c>
      <c r="HO474" s="144">
        <v>15</v>
      </c>
      <c r="HP474" s="144">
        <v>14</v>
      </c>
      <c r="HQ474" s="144">
        <v>13</v>
      </c>
      <c r="HR474" s="144">
        <v>16</v>
      </c>
      <c r="HS474" s="144">
        <v>17</v>
      </c>
      <c r="HT474" s="144">
        <v>17</v>
      </c>
      <c r="HU474" s="144">
        <v>17</v>
      </c>
      <c r="HV474" s="144">
        <v>19</v>
      </c>
      <c r="HW474" s="144">
        <v>17</v>
      </c>
      <c r="HX474" s="144">
        <v>16</v>
      </c>
      <c r="HY474" s="144">
        <v>14</v>
      </c>
      <c r="HZ474" s="144">
        <v>13</v>
      </c>
      <c r="IA474" s="144">
        <v>12</v>
      </c>
      <c r="IB474" s="343">
        <v>12.5</v>
      </c>
      <c r="IC474" s="144">
        <v>13</v>
      </c>
      <c r="ID474" s="144">
        <v>12</v>
      </c>
      <c r="IE474" s="144">
        <v>11</v>
      </c>
      <c r="IF474" s="144">
        <v>10</v>
      </c>
      <c r="IG474" s="144">
        <v>10</v>
      </c>
      <c r="IH474" s="144">
        <v>10</v>
      </c>
      <c r="II474" s="144">
        <v>10</v>
      </c>
      <c r="IJ474" s="144">
        <v>9</v>
      </c>
      <c r="IK474" s="144">
        <v>9</v>
      </c>
      <c r="IL474" s="144">
        <v>8</v>
      </c>
      <c r="IM474" s="144">
        <v>7</v>
      </c>
      <c r="IN474" s="341">
        <f t="shared" si="371"/>
        <v>7.5</v>
      </c>
      <c r="IO474" s="144">
        <v>8</v>
      </c>
      <c r="IP474" s="144">
        <v>9</v>
      </c>
      <c r="IQ474" s="144">
        <v>10</v>
      </c>
      <c r="IR474" s="144">
        <v>9</v>
      </c>
      <c r="IS474" s="144">
        <v>9</v>
      </c>
      <c r="IT474" s="144">
        <v>9</v>
      </c>
      <c r="IU474" s="144">
        <v>8</v>
      </c>
      <c r="IV474" s="144">
        <v>9</v>
      </c>
      <c r="IW474" s="144">
        <v>9</v>
      </c>
      <c r="IX474" s="144">
        <v>10</v>
      </c>
      <c r="IY474" s="144">
        <v>8</v>
      </c>
      <c r="IZ474" s="144">
        <v>8</v>
      </c>
      <c r="JA474" s="144">
        <v>8</v>
      </c>
      <c r="JB474" s="144">
        <v>6</v>
      </c>
      <c r="JC474" s="343">
        <f t="shared" si="374"/>
        <v>6</v>
      </c>
      <c r="JD474" s="144">
        <v>6</v>
      </c>
      <c r="JE474" s="144">
        <v>7</v>
      </c>
      <c r="JF474" s="362">
        <f t="shared" si="375"/>
        <v>7</v>
      </c>
      <c r="JG474" s="144">
        <v>7</v>
      </c>
      <c r="JH474" s="144">
        <v>6</v>
      </c>
      <c r="JI474" s="144">
        <v>6</v>
      </c>
      <c r="JJ474" s="144">
        <v>7</v>
      </c>
      <c r="JK474" s="144">
        <v>6</v>
      </c>
      <c r="JL474" s="144">
        <v>8</v>
      </c>
      <c r="JM474" s="144">
        <v>6</v>
      </c>
      <c r="JN474" s="341">
        <f t="shared" si="376"/>
        <v>6</v>
      </c>
      <c r="JO474" s="144">
        <v>6</v>
      </c>
      <c r="JP474" s="144">
        <v>6</v>
      </c>
      <c r="JQ474" s="144">
        <v>6</v>
      </c>
      <c r="JR474" s="144">
        <v>5</v>
      </c>
      <c r="JS474" s="144">
        <v>5</v>
      </c>
      <c r="JT474" s="144">
        <v>5</v>
      </c>
      <c r="JU474" s="144">
        <v>4</v>
      </c>
      <c r="JV474" s="341">
        <f t="shared" si="377"/>
        <v>4</v>
      </c>
      <c r="JW474" s="144">
        <v>4</v>
      </c>
      <c r="JX474" s="144">
        <v>6</v>
      </c>
      <c r="JY474" s="144">
        <v>5</v>
      </c>
      <c r="JZ474" s="144">
        <v>5</v>
      </c>
      <c r="KA474" s="144">
        <v>6</v>
      </c>
      <c r="KB474" s="144">
        <v>6</v>
      </c>
      <c r="KC474" s="144">
        <v>5</v>
      </c>
      <c r="KD474" s="144">
        <v>6</v>
      </c>
      <c r="KE474" s="144">
        <v>6</v>
      </c>
      <c r="KF474" s="144">
        <v>6</v>
      </c>
      <c r="KG474" s="144">
        <v>6</v>
      </c>
      <c r="KH474" s="144">
        <v>7</v>
      </c>
      <c r="KI474" s="144">
        <v>7</v>
      </c>
      <c r="KJ474" s="144">
        <v>9</v>
      </c>
      <c r="KK474" s="144">
        <v>10</v>
      </c>
      <c r="KL474" s="144">
        <v>10</v>
      </c>
      <c r="KM474" s="144">
        <v>10</v>
      </c>
      <c r="KN474" s="144">
        <v>10</v>
      </c>
      <c r="KO474" s="144">
        <v>11</v>
      </c>
      <c r="KP474" s="144">
        <v>11</v>
      </c>
      <c r="KQ474" s="144">
        <v>11</v>
      </c>
      <c r="KR474" s="144">
        <v>12</v>
      </c>
      <c r="KS474" s="144">
        <v>12</v>
      </c>
      <c r="KT474" s="144">
        <v>12</v>
      </c>
      <c r="KU474" s="144">
        <v>11</v>
      </c>
      <c r="KV474">
        <v>12</v>
      </c>
      <c r="KW474" s="144">
        <v>11</v>
      </c>
      <c r="KX474" s="144">
        <v>11</v>
      </c>
      <c r="KY474" s="144">
        <v>11</v>
      </c>
      <c r="KZ474" s="144">
        <v>12</v>
      </c>
      <c r="LA474" s="144">
        <v>13</v>
      </c>
      <c r="LB474" s="144">
        <v>13</v>
      </c>
      <c r="LC474" s="144">
        <v>13</v>
      </c>
      <c r="LD474" s="144">
        <v>16</v>
      </c>
      <c r="LE474" s="144">
        <v>17</v>
      </c>
      <c r="LF474" s="144">
        <v>17</v>
      </c>
      <c r="LG474" s="144">
        <v>17</v>
      </c>
      <c r="LH474" s="144">
        <v>16</v>
      </c>
      <c r="LI474" s="144">
        <v>16</v>
      </c>
      <c r="LJ474" s="144">
        <v>16</v>
      </c>
      <c r="LK474" s="144">
        <v>18</v>
      </c>
      <c r="LL474" s="473">
        <v>19</v>
      </c>
      <c r="LM474" s="144">
        <v>21</v>
      </c>
      <c r="LN474" s="144">
        <v>21</v>
      </c>
      <c r="LO474" s="144">
        <v>19</v>
      </c>
      <c r="LP474" s="144">
        <v>20</v>
      </c>
      <c r="LQ474" s="144">
        <v>18</v>
      </c>
      <c r="LR474" s="144">
        <v>18</v>
      </c>
      <c r="LS474" s="144">
        <v>21</v>
      </c>
      <c r="LT474" s="144">
        <v>22</v>
      </c>
      <c r="LU474" s="144">
        <v>22</v>
      </c>
      <c r="LV474" s="144">
        <v>23</v>
      </c>
      <c r="LW474" s="144">
        <v>25</v>
      </c>
      <c r="LX474" s="144">
        <v>27</v>
      </c>
      <c r="LY474" s="144">
        <v>28</v>
      </c>
      <c r="LZ474" s="144">
        <v>26</v>
      </c>
      <c r="MA474" s="144">
        <v>24</v>
      </c>
      <c r="MB474" s="144">
        <v>25</v>
      </c>
      <c r="MC474" s="144">
        <v>26</v>
      </c>
      <c r="MD474" s="144">
        <v>26</v>
      </c>
      <c r="ME474" s="144">
        <v>25</v>
      </c>
      <c r="MF474" s="144">
        <v>26</v>
      </c>
      <c r="MG474" s="144">
        <v>24</v>
      </c>
      <c r="MH474" s="144">
        <v>24</v>
      </c>
      <c r="MI474" s="144">
        <v>22</v>
      </c>
      <c r="MJ474" s="144">
        <v>22</v>
      </c>
      <c r="MK474" s="144">
        <v>25</v>
      </c>
      <c r="ML474" s="144">
        <v>27</v>
      </c>
      <c r="MM474" s="144">
        <v>25</v>
      </c>
      <c r="MN474" s="144">
        <v>26</v>
      </c>
      <c r="MO474" s="144">
        <v>21</v>
      </c>
      <c r="MP474" s="144">
        <v>18</v>
      </c>
      <c r="MQ474" s="144">
        <v>16</v>
      </c>
      <c r="MR474" s="144">
        <v>16</v>
      </c>
      <c r="MS474" s="144">
        <v>16</v>
      </c>
      <c r="MT474" s="144">
        <v>19</v>
      </c>
      <c r="MU474" s="144">
        <v>21</v>
      </c>
      <c r="MV474" s="144">
        <v>21</v>
      </c>
      <c r="MW474" s="144">
        <v>22</v>
      </c>
      <c r="MX474" s="144">
        <v>23</v>
      </c>
      <c r="MY474" s="144">
        <v>23</v>
      </c>
      <c r="MZ474" s="144">
        <v>23</v>
      </c>
      <c r="NA474" s="144">
        <v>23</v>
      </c>
      <c r="NB474" s="144">
        <v>23</v>
      </c>
      <c r="NC474" s="144">
        <v>23</v>
      </c>
      <c r="ND474" s="144">
        <v>22</v>
      </c>
      <c r="NE474" s="144">
        <v>25</v>
      </c>
      <c r="NF474" s="144">
        <v>22</v>
      </c>
      <c r="NG474" s="144">
        <v>22</v>
      </c>
      <c r="NH474" s="144">
        <v>21</v>
      </c>
      <c r="NI474" s="144">
        <v>19</v>
      </c>
      <c r="NJ474" s="144">
        <v>19</v>
      </c>
      <c r="NK474" s="144">
        <v>19</v>
      </c>
      <c r="NL474" s="144">
        <v>17</v>
      </c>
      <c r="NM474" s="144">
        <v>16</v>
      </c>
      <c r="NN474" s="144">
        <v>16</v>
      </c>
      <c r="NO474" s="144">
        <v>16</v>
      </c>
      <c r="NP474" s="144">
        <v>16</v>
      </c>
      <c r="NQ474" s="144">
        <v>15</v>
      </c>
      <c r="NR474" s="144">
        <v>15</v>
      </c>
      <c r="NS474" s="144">
        <v>15</v>
      </c>
      <c r="NT474" s="144">
        <v>16</v>
      </c>
      <c r="NU474" s="144">
        <v>16</v>
      </c>
      <c r="NV474" s="144">
        <v>16</v>
      </c>
      <c r="NW474" s="144">
        <v>15</v>
      </c>
      <c r="NX474" s="144">
        <v>13</v>
      </c>
      <c r="NY474" s="144">
        <v>13</v>
      </c>
      <c r="NZ474" s="144">
        <v>14</v>
      </c>
      <c r="OA474" s="144">
        <v>13</v>
      </c>
      <c r="OB474" s="144">
        <v>13</v>
      </c>
      <c r="OC474" s="144">
        <v>14</v>
      </c>
      <c r="OD474" s="144">
        <v>15</v>
      </c>
      <c r="OE474" s="144">
        <v>17</v>
      </c>
      <c r="OF474" s="144">
        <v>18</v>
      </c>
      <c r="OG474" s="144">
        <v>18</v>
      </c>
      <c r="OH474" s="144">
        <v>18</v>
      </c>
      <c r="OI474" s="144">
        <v>18</v>
      </c>
      <c r="OJ474" s="144">
        <v>21</v>
      </c>
      <c r="OK474" s="144">
        <v>21</v>
      </c>
      <c r="OL474" s="144">
        <v>21</v>
      </c>
      <c r="OM474" s="144">
        <v>18</v>
      </c>
      <c r="ON474" s="144">
        <v>17</v>
      </c>
      <c r="OO474" s="144">
        <v>16</v>
      </c>
      <c r="OP474" s="144">
        <v>16</v>
      </c>
      <c r="OQ474" s="144">
        <v>15</v>
      </c>
      <c r="OR474" s="144">
        <v>15</v>
      </c>
      <c r="OS474" s="144">
        <v>13</v>
      </c>
      <c r="OT474" s="471">
        <v>13</v>
      </c>
      <c r="OU474" s="144">
        <v>13</v>
      </c>
      <c r="OV474" s="144">
        <v>13</v>
      </c>
      <c r="OW474" s="144">
        <v>14</v>
      </c>
      <c r="OX474" s="144">
        <v>12</v>
      </c>
      <c r="OY474" s="341">
        <f t="shared" si="378"/>
        <v>11.5</v>
      </c>
      <c r="OZ474" s="471">
        <v>11</v>
      </c>
      <c r="PA474" s="144">
        <v>10</v>
      </c>
      <c r="PB474" s="144">
        <v>10</v>
      </c>
      <c r="PC474" s="144">
        <v>10</v>
      </c>
      <c r="PD474" s="144">
        <v>8</v>
      </c>
    </row>
    <row r="475" spans="1:420" s="144" customFormat="1" x14ac:dyDescent="0.2">
      <c r="A475" s="318"/>
      <c r="B475" s="318">
        <v>10</v>
      </c>
      <c r="C475" s="319">
        <f t="shared" ca="1" si="370"/>
        <v>50</v>
      </c>
      <c r="D475" s="320">
        <f t="shared" ca="1" si="372"/>
        <v>0.17857142857142858</v>
      </c>
      <c r="E475" s="188">
        <f t="shared" ca="1" si="373"/>
        <v>21</v>
      </c>
      <c r="F475" s="322"/>
      <c r="G475" s="333">
        <v>74</v>
      </c>
      <c r="H475" s="333">
        <v>79</v>
      </c>
      <c r="I475" s="333">
        <v>78</v>
      </c>
      <c r="J475" s="333">
        <v>84</v>
      </c>
      <c r="K475" s="333">
        <v>81</v>
      </c>
      <c r="L475" s="333">
        <v>77</v>
      </c>
      <c r="M475" s="333">
        <v>76</v>
      </c>
      <c r="N475" s="333">
        <v>72</v>
      </c>
      <c r="O475" s="333">
        <v>70</v>
      </c>
      <c r="P475" s="333">
        <v>73</v>
      </c>
      <c r="Q475" s="333">
        <v>79</v>
      </c>
      <c r="R475" s="232">
        <v>76</v>
      </c>
      <c r="S475" s="333">
        <v>78</v>
      </c>
      <c r="T475" s="333">
        <v>79</v>
      </c>
      <c r="U475" s="232">
        <v>80</v>
      </c>
      <c r="V475" s="232">
        <v>83</v>
      </c>
      <c r="W475" s="333">
        <v>84</v>
      </c>
      <c r="X475" s="333">
        <v>81</v>
      </c>
      <c r="Y475" s="333">
        <v>85</v>
      </c>
      <c r="Z475" s="333">
        <v>85</v>
      </c>
      <c r="AA475" s="333">
        <v>81</v>
      </c>
      <c r="AB475" s="333">
        <v>79</v>
      </c>
      <c r="AC475" s="333">
        <v>80</v>
      </c>
      <c r="AD475" s="333">
        <v>80</v>
      </c>
      <c r="AE475" s="333">
        <v>0</v>
      </c>
      <c r="AF475" s="333">
        <v>85</v>
      </c>
      <c r="AG475" s="333">
        <v>81</v>
      </c>
      <c r="AH475" s="333">
        <v>77</v>
      </c>
      <c r="AI475" s="333">
        <v>78</v>
      </c>
      <c r="AJ475" s="333">
        <v>79</v>
      </c>
      <c r="AK475" s="333">
        <v>80</v>
      </c>
      <c r="AL475" s="333">
        <v>82</v>
      </c>
      <c r="AM475" s="333">
        <v>84</v>
      </c>
      <c r="AN475" s="333">
        <v>82.5</v>
      </c>
      <c r="AO475" s="333">
        <v>81</v>
      </c>
      <c r="AP475" s="232">
        <v>83</v>
      </c>
      <c r="AQ475" s="333">
        <v>83</v>
      </c>
      <c r="AR475" s="333">
        <v>76</v>
      </c>
      <c r="AS475" s="333">
        <v>78</v>
      </c>
      <c r="AT475" s="333">
        <v>80</v>
      </c>
      <c r="AU475" s="333">
        <v>81</v>
      </c>
      <c r="AV475" s="333">
        <v>83</v>
      </c>
      <c r="AW475" s="333">
        <v>86</v>
      </c>
      <c r="AX475" s="333">
        <v>79</v>
      </c>
      <c r="AY475" s="333">
        <v>79</v>
      </c>
      <c r="AZ475" s="333">
        <v>82</v>
      </c>
      <c r="BA475" s="333">
        <v>84</v>
      </c>
      <c r="BB475" s="333">
        <v>89</v>
      </c>
      <c r="BC475" s="333">
        <v>86</v>
      </c>
      <c r="BD475" s="333">
        <v>83</v>
      </c>
      <c r="BE475" s="333">
        <v>88</v>
      </c>
      <c r="BF475" s="333">
        <v>86</v>
      </c>
      <c r="BG475" s="144">
        <v>85</v>
      </c>
      <c r="BH475" s="144">
        <v>76</v>
      </c>
      <c r="BI475" s="343">
        <v>76</v>
      </c>
      <c r="BJ475" s="144">
        <v>76</v>
      </c>
      <c r="BK475" s="144">
        <v>68</v>
      </c>
      <c r="BL475" s="144">
        <v>64</v>
      </c>
      <c r="BM475" s="144">
        <v>57</v>
      </c>
      <c r="BN475" s="144">
        <v>56</v>
      </c>
      <c r="BO475" s="144">
        <v>60</v>
      </c>
      <c r="BP475" s="144">
        <v>59</v>
      </c>
      <c r="BQ475" s="144">
        <v>55</v>
      </c>
      <c r="BR475" s="144">
        <v>56</v>
      </c>
      <c r="BS475" s="144">
        <v>57</v>
      </c>
      <c r="BT475" s="144">
        <v>55</v>
      </c>
      <c r="BU475" s="144">
        <v>52</v>
      </c>
      <c r="BV475" s="144">
        <v>54</v>
      </c>
      <c r="BW475" s="144">
        <v>54</v>
      </c>
      <c r="BX475" s="144">
        <v>53</v>
      </c>
      <c r="BY475" s="144">
        <v>55</v>
      </c>
      <c r="BZ475" s="144">
        <v>53</v>
      </c>
      <c r="CA475" s="144">
        <v>52</v>
      </c>
      <c r="CB475" s="144">
        <v>48</v>
      </c>
      <c r="CC475" s="144">
        <v>50</v>
      </c>
      <c r="CD475" s="144">
        <v>49</v>
      </c>
      <c r="CE475" s="144">
        <v>48</v>
      </c>
      <c r="CF475" s="144">
        <v>51</v>
      </c>
      <c r="CG475" s="144">
        <v>53</v>
      </c>
      <c r="CH475" s="144">
        <v>58</v>
      </c>
      <c r="CI475" s="144">
        <v>60</v>
      </c>
      <c r="CJ475" s="144">
        <v>62</v>
      </c>
      <c r="CK475" s="144">
        <v>58</v>
      </c>
      <c r="CL475" s="144">
        <v>60</v>
      </c>
      <c r="CM475" s="144">
        <v>57</v>
      </c>
      <c r="CN475" s="144">
        <v>58</v>
      </c>
      <c r="CO475" s="144">
        <v>51</v>
      </c>
      <c r="CP475" s="363">
        <v>51.5</v>
      </c>
      <c r="CQ475" s="144">
        <v>52</v>
      </c>
      <c r="CR475" s="144">
        <v>51</v>
      </c>
      <c r="CS475" s="144">
        <v>55</v>
      </c>
      <c r="CT475" s="144">
        <v>55</v>
      </c>
      <c r="CU475" s="144">
        <v>55</v>
      </c>
      <c r="CV475" s="144">
        <v>56</v>
      </c>
      <c r="CW475" s="144">
        <v>52</v>
      </c>
      <c r="CX475" s="144">
        <v>52</v>
      </c>
      <c r="CY475" s="144">
        <v>55</v>
      </c>
      <c r="CZ475" s="144">
        <v>55</v>
      </c>
      <c r="DA475" s="144">
        <v>52</v>
      </c>
      <c r="DB475" s="144">
        <v>52</v>
      </c>
      <c r="DC475" s="144">
        <v>57</v>
      </c>
      <c r="DD475" s="144">
        <v>58</v>
      </c>
      <c r="DE475" s="144">
        <v>59</v>
      </c>
      <c r="DF475" s="144">
        <v>61</v>
      </c>
      <c r="DG475" s="144">
        <v>61</v>
      </c>
      <c r="DH475" s="144">
        <v>56</v>
      </c>
      <c r="DI475" s="144">
        <v>51</v>
      </c>
      <c r="DJ475" s="144">
        <v>50</v>
      </c>
      <c r="DK475" s="144">
        <v>54</v>
      </c>
      <c r="DL475" s="144">
        <v>53</v>
      </c>
      <c r="DM475" s="144">
        <v>53</v>
      </c>
      <c r="DN475" s="144">
        <v>53</v>
      </c>
      <c r="DO475" s="144">
        <v>53</v>
      </c>
      <c r="DP475" s="144">
        <v>55</v>
      </c>
      <c r="DQ475" s="144">
        <v>53</v>
      </c>
      <c r="DR475" s="381">
        <v>54</v>
      </c>
      <c r="DS475" s="144">
        <v>51</v>
      </c>
      <c r="DT475" s="381">
        <v>48</v>
      </c>
      <c r="DU475" s="381">
        <v>45</v>
      </c>
      <c r="DV475" s="381">
        <v>45</v>
      </c>
      <c r="DW475" s="381">
        <v>49</v>
      </c>
      <c r="DX475" s="381">
        <v>50</v>
      </c>
      <c r="DY475" s="404">
        <v>47</v>
      </c>
      <c r="DZ475" s="381">
        <v>47</v>
      </c>
      <c r="EA475" s="381">
        <v>46</v>
      </c>
      <c r="EB475" s="381">
        <v>43</v>
      </c>
      <c r="EC475" s="381">
        <v>45</v>
      </c>
      <c r="ED475" s="381">
        <v>47</v>
      </c>
      <c r="EE475" s="381">
        <v>46</v>
      </c>
      <c r="EF475" s="381">
        <v>48</v>
      </c>
      <c r="EG475" s="381">
        <v>48</v>
      </c>
      <c r="EH475" s="381">
        <v>51</v>
      </c>
      <c r="EI475" s="381">
        <v>48</v>
      </c>
      <c r="EJ475" s="381">
        <v>50</v>
      </c>
      <c r="EK475" s="381">
        <v>48</v>
      </c>
      <c r="EL475" s="381">
        <v>51</v>
      </c>
      <c r="EM475" s="381">
        <v>52</v>
      </c>
      <c r="EN475" s="381">
        <v>58</v>
      </c>
      <c r="EO475" s="144">
        <v>53</v>
      </c>
      <c r="EP475" s="381">
        <v>53</v>
      </c>
      <c r="EQ475" s="381">
        <v>53</v>
      </c>
      <c r="ER475" s="381">
        <v>52</v>
      </c>
      <c r="ES475" s="381">
        <v>51</v>
      </c>
      <c r="ET475" s="381">
        <v>43</v>
      </c>
      <c r="EU475" s="381">
        <v>42</v>
      </c>
      <c r="EV475" s="381">
        <v>43</v>
      </c>
      <c r="EW475" s="381">
        <v>45</v>
      </c>
      <c r="EX475" s="381">
        <v>46</v>
      </c>
      <c r="EY475" s="381">
        <v>44</v>
      </c>
      <c r="EZ475" s="381">
        <v>44</v>
      </c>
      <c r="FA475" s="381">
        <v>45</v>
      </c>
      <c r="FB475" s="381">
        <v>46</v>
      </c>
      <c r="FC475" s="381">
        <v>46</v>
      </c>
      <c r="FD475" s="381">
        <v>48</v>
      </c>
      <c r="FE475" s="381">
        <v>46</v>
      </c>
      <c r="FF475" s="381">
        <v>49</v>
      </c>
      <c r="FG475" s="381">
        <v>51</v>
      </c>
      <c r="FH475" s="381">
        <v>50</v>
      </c>
      <c r="FI475" s="381">
        <v>52</v>
      </c>
      <c r="FJ475" s="381">
        <v>51</v>
      </c>
      <c r="FK475" s="144">
        <v>49</v>
      </c>
      <c r="FL475" s="381">
        <v>45</v>
      </c>
      <c r="FM475" s="381">
        <v>44</v>
      </c>
      <c r="FN475" s="144">
        <v>47</v>
      </c>
      <c r="FO475" s="144">
        <v>47</v>
      </c>
      <c r="FP475" s="144">
        <v>51</v>
      </c>
      <c r="FQ475" s="381">
        <v>50</v>
      </c>
      <c r="FR475" s="144">
        <v>49</v>
      </c>
      <c r="FS475" s="381">
        <v>49</v>
      </c>
      <c r="FT475" s="144">
        <v>48</v>
      </c>
      <c r="FU475" s="381">
        <v>47</v>
      </c>
      <c r="FV475" s="381">
        <v>47</v>
      </c>
      <c r="FW475" s="381">
        <v>45</v>
      </c>
      <c r="FX475" s="381">
        <v>45</v>
      </c>
      <c r="FY475" s="381">
        <v>45</v>
      </c>
      <c r="FZ475" s="404">
        <v>46</v>
      </c>
      <c r="GA475" s="381">
        <v>45</v>
      </c>
      <c r="GB475" s="381">
        <v>46</v>
      </c>
      <c r="GC475" s="381">
        <v>44</v>
      </c>
      <c r="GD475" s="381">
        <v>46</v>
      </c>
      <c r="GE475" s="381">
        <v>44</v>
      </c>
      <c r="GF475" s="381">
        <v>46</v>
      </c>
      <c r="GG475" s="381">
        <v>45</v>
      </c>
      <c r="GH475" s="381">
        <v>44</v>
      </c>
      <c r="GI475" s="381">
        <v>42</v>
      </c>
      <c r="GJ475" s="381">
        <v>45</v>
      </c>
      <c r="GK475" s="381">
        <v>44</v>
      </c>
      <c r="GL475" s="381">
        <v>40</v>
      </c>
      <c r="GM475" s="381">
        <v>41</v>
      </c>
      <c r="GN475" s="381">
        <v>44</v>
      </c>
      <c r="GO475" s="381">
        <v>48</v>
      </c>
      <c r="GP475" s="144">
        <v>47</v>
      </c>
      <c r="GQ475" s="381">
        <v>44</v>
      </c>
      <c r="GR475" s="381">
        <v>49</v>
      </c>
      <c r="GS475" s="381">
        <v>49</v>
      </c>
      <c r="GT475" s="381">
        <v>44</v>
      </c>
      <c r="GU475" s="381">
        <v>41</v>
      </c>
      <c r="GV475" s="144">
        <v>38</v>
      </c>
      <c r="GW475" s="144">
        <v>39</v>
      </c>
      <c r="GX475" s="144">
        <v>40</v>
      </c>
      <c r="GY475" s="144">
        <v>35</v>
      </c>
      <c r="GZ475" s="144">
        <v>36</v>
      </c>
      <c r="HA475" s="144">
        <v>36</v>
      </c>
      <c r="HB475" s="144">
        <v>36</v>
      </c>
      <c r="HC475" s="144">
        <v>38</v>
      </c>
      <c r="HD475" s="144">
        <v>40</v>
      </c>
      <c r="HE475" s="144">
        <v>41</v>
      </c>
      <c r="HF475" s="144">
        <v>46</v>
      </c>
      <c r="HG475" s="144">
        <v>46</v>
      </c>
      <c r="HH475" s="144">
        <v>43</v>
      </c>
      <c r="HI475" s="144">
        <v>41</v>
      </c>
      <c r="HJ475" s="144">
        <v>40</v>
      </c>
      <c r="HK475" s="144">
        <v>42</v>
      </c>
      <c r="HL475" s="144">
        <v>41</v>
      </c>
      <c r="HM475" s="144">
        <v>42</v>
      </c>
      <c r="HN475" s="144">
        <v>41</v>
      </c>
      <c r="HO475" s="144">
        <v>41</v>
      </c>
      <c r="HP475" s="144">
        <v>41</v>
      </c>
      <c r="HQ475" s="144">
        <v>39</v>
      </c>
      <c r="HR475" s="144">
        <v>38</v>
      </c>
      <c r="HS475" s="144">
        <v>41</v>
      </c>
      <c r="HT475" s="144">
        <v>39</v>
      </c>
      <c r="HU475" s="144">
        <v>39</v>
      </c>
      <c r="HV475" s="144">
        <v>38</v>
      </c>
      <c r="HW475" s="144">
        <v>43</v>
      </c>
      <c r="HX475" s="144">
        <v>43</v>
      </c>
      <c r="HY475" s="144">
        <v>45</v>
      </c>
      <c r="HZ475" s="144">
        <v>45</v>
      </c>
      <c r="IA475" s="144">
        <v>47</v>
      </c>
      <c r="IB475" s="343">
        <v>46.5</v>
      </c>
      <c r="IC475" s="144">
        <v>46</v>
      </c>
      <c r="ID475" s="144">
        <v>43</v>
      </c>
      <c r="IE475" s="144">
        <v>43</v>
      </c>
      <c r="IF475" s="144">
        <v>45</v>
      </c>
      <c r="IG475" s="144">
        <v>43</v>
      </c>
      <c r="IH475" s="144">
        <v>39</v>
      </c>
      <c r="II475" s="144">
        <v>37</v>
      </c>
      <c r="IJ475" s="144">
        <v>40</v>
      </c>
      <c r="IK475" s="144">
        <v>41</v>
      </c>
      <c r="IL475" s="144">
        <v>40</v>
      </c>
      <c r="IM475" s="144">
        <v>39</v>
      </c>
      <c r="IN475" s="341">
        <f t="shared" si="371"/>
        <v>41.5</v>
      </c>
      <c r="IO475" s="144">
        <v>44</v>
      </c>
      <c r="IP475" s="144">
        <v>46</v>
      </c>
      <c r="IQ475" s="144">
        <v>45</v>
      </c>
      <c r="IR475" s="144">
        <v>48</v>
      </c>
      <c r="IS475" s="144">
        <v>52</v>
      </c>
      <c r="IT475" s="144">
        <v>52</v>
      </c>
      <c r="IU475" s="144">
        <v>47</v>
      </c>
      <c r="IV475" s="144">
        <v>47</v>
      </c>
      <c r="IW475" s="144">
        <v>48</v>
      </c>
      <c r="IX475" s="144">
        <v>47</v>
      </c>
      <c r="IY475" s="144">
        <v>46</v>
      </c>
      <c r="IZ475" s="144">
        <v>48</v>
      </c>
      <c r="JA475" s="144">
        <v>48</v>
      </c>
      <c r="JB475" s="144">
        <v>47</v>
      </c>
      <c r="JC475" s="343">
        <f t="shared" si="374"/>
        <v>46.5</v>
      </c>
      <c r="JD475" s="144">
        <v>46</v>
      </c>
      <c r="JE475" s="144">
        <v>45</v>
      </c>
      <c r="JF475" s="362">
        <f t="shared" si="375"/>
        <v>45</v>
      </c>
      <c r="JG475" s="144">
        <v>45</v>
      </c>
      <c r="JH475" s="144">
        <v>44</v>
      </c>
      <c r="JI475" s="144">
        <v>46</v>
      </c>
      <c r="JJ475" s="144">
        <v>46</v>
      </c>
      <c r="JK475" s="144">
        <v>45</v>
      </c>
      <c r="JL475" s="144">
        <v>47</v>
      </c>
      <c r="JM475" s="144">
        <v>38</v>
      </c>
      <c r="JN475" s="341">
        <f t="shared" si="376"/>
        <v>40</v>
      </c>
      <c r="JO475" s="144">
        <v>42</v>
      </c>
      <c r="JP475" s="144">
        <v>41</v>
      </c>
      <c r="JQ475" s="144">
        <v>38</v>
      </c>
      <c r="JR475" s="144">
        <v>40</v>
      </c>
      <c r="JS475" s="144">
        <v>40</v>
      </c>
      <c r="JT475" s="144">
        <v>39</v>
      </c>
      <c r="JU475" s="144">
        <v>39</v>
      </c>
      <c r="JV475" s="341">
        <f t="shared" si="377"/>
        <v>40</v>
      </c>
      <c r="JW475" s="144">
        <v>41</v>
      </c>
      <c r="JX475" s="144">
        <v>40</v>
      </c>
      <c r="JY475" s="144">
        <v>37</v>
      </c>
      <c r="JZ475" s="144">
        <v>37</v>
      </c>
      <c r="KA475" s="144">
        <v>41</v>
      </c>
      <c r="KB475" s="144">
        <v>45</v>
      </c>
      <c r="KC475" s="144">
        <v>45</v>
      </c>
      <c r="KD475" s="144">
        <v>42</v>
      </c>
      <c r="KE475" s="144">
        <v>42</v>
      </c>
      <c r="KF475" s="144">
        <v>45</v>
      </c>
      <c r="KG475" s="144">
        <v>43</v>
      </c>
      <c r="KH475" s="144">
        <v>40</v>
      </c>
      <c r="KI475" s="144">
        <v>44</v>
      </c>
      <c r="KJ475" s="144">
        <v>46</v>
      </c>
      <c r="KK475" s="144">
        <v>48</v>
      </c>
      <c r="KL475" s="144">
        <v>45</v>
      </c>
      <c r="KM475" s="144">
        <v>44</v>
      </c>
      <c r="KN475" s="144">
        <v>44</v>
      </c>
      <c r="KO475" s="144">
        <v>45</v>
      </c>
      <c r="KP475" s="144">
        <v>47</v>
      </c>
      <c r="KQ475" s="144">
        <v>50</v>
      </c>
      <c r="KR475" s="144">
        <v>48</v>
      </c>
      <c r="KS475" s="144">
        <v>50</v>
      </c>
      <c r="KT475" s="144">
        <v>57</v>
      </c>
      <c r="KU475" s="144">
        <v>52</v>
      </c>
      <c r="KV475">
        <v>58</v>
      </c>
      <c r="KW475" s="144">
        <v>61</v>
      </c>
      <c r="KX475" s="144">
        <v>60</v>
      </c>
      <c r="KY475" s="144">
        <v>61</v>
      </c>
      <c r="KZ475" s="144">
        <v>66</v>
      </c>
      <c r="LA475" s="144">
        <v>70</v>
      </c>
      <c r="LB475" s="144">
        <v>70</v>
      </c>
      <c r="LC475" s="144">
        <v>71</v>
      </c>
      <c r="LD475" s="144">
        <v>71</v>
      </c>
      <c r="LE475" s="144">
        <v>66</v>
      </c>
      <c r="LF475" s="144">
        <v>69</v>
      </c>
      <c r="LG475" s="144">
        <v>68</v>
      </c>
      <c r="LH475" s="144">
        <v>62</v>
      </c>
      <c r="LI475" s="144">
        <v>59</v>
      </c>
      <c r="LJ475" s="144">
        <v>55</v>
      </c>
      <c r="LK475" s="144">
        <v>57</v>
      </c>
      <c r="LL475" s="473">
        <v>58</v>
      </c>
      <c r="LM475" s="144">
        <v>56</v>
      </c>
      <c r="LN475" s="144">
        <v>57</v>
      </c>
      <c r="LO475" s="144">
        <v>59</v>
      </c>
      <c r="LP475" s="144">
        <v>57</v>
      </c>
      <c r="LQ475" s="144">
        <v>50</v>
      </c>
      <c r="LR475" s="144">
        <v>53</v>
      </c>
      <c r="LS475" s="144">
        <v>55</v>
      </c>
      <c r="LT475" s="144">
        <v>57</v>
      </c>
      <c r="LU475" s="144">
        <v>53</v>
      </c>
      <c r="LV475" s="144">
        <v>55</v>
      </c>
      <c r="LW475" s="144">
        <v>55</v>
      </c>
      <c r="LX475" s="144">
        <v>56</v>
      </c>
      <c r="LY475" s="144">
        <v>56</v>
      </c>
      <c r="LZ475" s="144">
        <v>59</v>
      </c>
      <c r="MA475" s="144">
        <v>59</v>
      </c>
      <c r="MB475" s="144">
        <v>59</v>
      </c>
      <c r="MC475" s="144">
        <v>57</v>
      </c>
      <c r="MD475" s="144">
        <v>55</v>
      </c>
      <c r="ME475" s="144">
        <v>55</v>
      </c>
      <c r="MF475" s="144">
        <v>57</v>
      </c>
      <c r="MG475" s="144">
        <v>60</v>
      </c>
      <c r="MH475" s="144">
        <v>54</v>
      </c>
      <c r="MI475" s="144">
        <v>55</v>
      </c>
      <c r="MJ475" s="144">
        <v>57</v>
      </c>
      <c r="MK475" s="144">
        <v>59</v>
      </c>
      <c r="ML475" s="144">
        <v>57</v>
      </c>
      <c r="MM475" s="144">
        <v>58</v>
      </c>
      <c r="MN475" s="144">
        <v>60</v>
      </c>
      <c r="MO475" s="144">
        <v>61</v>
      </c>
      <c r="MP475" s="144">
        <v>63</v>
      </c>
      <c r="MQ475" s="144">
        <v>53</v>
      </c>
      <c r="MR475" s="144">
        <v>55</v>
      </c>
      <c r="MS475" s="144">
        <v>55</v>
      </c>
      <c r="MT475" s="144">
        <v>58</v>
      </c>
      <c r="MU475" s="144">
        <v>51</v>
      </c>
      <c r="MV475" s="144">
        <v>51</v>
      </c>
      <c r="MW475" s="144">
        <v>53</v>
      </c>
      <c r="MX475" s="144">
        <v>55</v>
      </c>
      <c r="MY475" s="144">
        <v>50</v>
      </c>
      <c r="MZ475" s="144">
        <v>47</v>
      </c>
      <c r="NA475" s="144">
        <v>48</v>
      </c>
      <c r="NB475" s="144">
        <v>52</v>
      </c>
      <c r="NC475" s="144">
        <v>53</v>
      </c>
      <c r="ND475" s="144">
        <v>55</v>
      </c>
      <c r="NE475" s="144">
        <v>56</v>
      </c>
      <c r="NF475" s="144">
        <v>57</v>
      </c>
      <c r="NG475" s="144">
        <v>56</v>
      </c>
      <c r="NH475" s="144">
        <v>56</v>
      </c>
      <c r="NI475" s="144">
        <v>52</v>
      </c>
      <c r="NJ475" s="144">
        <v>50</v>
      </c>
      <c r="NK475" s="144">
        <v>51</v>
      </c>
      <c r="NL475" s="144">
        <v>51</v>
      </c>
      <c r="NM475" s="144">
        <v>51</v>
      </c>
      <c r="NN475" s="144">
        <v>51</v>
      </c>
      <c r="NO475" s="144">
        <v>54</v>
      </c>
      <c r="NP475" s="144">
        <v>54</v>
      </c>
      <c r="NQ475" s="144">
        <v>47</v>
      </c>
      <c r="NR475" s="144">
        <v>47</v>
      </c>
      <c r="NS475" s="144">
        <v>48</v>
      </c>
      <c r="NT475" s="144">
        <v>47</v>
      </c>
      <c r="NU475" s="144">
        <v>46</v>
      </c>
      <c r="NV475" s="144">
        <v>44</v>
      </c>
      <c r="NW475" s="144">
        <v>44</v>
      </c>
      <c r="NX475" s="144">
        <v>43</v>
      </c>
      <c r="NY475" s="144">
        <v>45</v>
      </c>
      <c r="NZ475" s="144">
        <v>37</v>
      </c>
      <c r="OA475" s="144">
        <v>37</v>
      </c>
      <c r="OB475" s="144">
        <v>35</v>
      </c>
      <c r="OC475" s="144">
        <v>40</v>
      </c>
      <c r="OD475" s="144">
        <v>38</v>
      </c>
      <c r="OE475" s="144">
        <v>38</v>
      </c>
      <c r="OF475" s="144">
        <v>38</v>
      </c>
      <c r="OG475" s="144">
        <v>38</v>
      </c>
      <c r="OH475" s="144">
        <v>38</v>
      </c>
      <c r="OI475" s="144">
        <v>38</v>
      </c>
      <c r="OJ475" s="144">
        <v>45</v>
      </c>
      <c r="OK475" s="144">
        <v>49</v>
      </c>
      <c r="OL475" s="144">
        <v>49</v>
      </c>
      <c r="OM475" s="144">
        <v>48</v>
      </c>
      <c r="ON475" s="144">
        <v>52</v>
      </c>
      <c r="OO475" s="144">
        <v>48</v>
      </c>
      <c r="OP475" s="144">
        <v>50</v>
      </c>
      <c r="OQ475" s="144">
        <v>46</v>
      </c>
      <c r="OR475" s="144">
        <v>46</v>
      </c>
      <c r="OS475" s="144">
        <v>50</v>
      </c>
      <c r="OT475" s="471">
        <v>55</v>
      </c>
      <c r="OU475" s="144">
        <v>52</v>
      </c>
      <c r="OV475" s="144">
        <v>47</v>
      </c>
      <c r="OW475" s="144">
        <v>45</v>
      </c>
      <c r="OX475" s="144">
        <v>46</v>
      </c>
      <c r="OY475" s="341">
        <f t="shared" si="378"/>
        <v>46</v>
      </c>
      <c r="OZ475" s="471">
        <v>46</v>
      </c>
      <c r="PA475" s="144">
        <v>46</v>
      </c>
      <c r="PB475" s="144">
        <v>51</v>
      </c>
      <c r="PC475" s="144">
        <v>54</v>
      </c>
      <c r="PD475" s="144">
        <v>50</v>
      </c>
    </row>
    <row r="476" spans="1:420" s="144" customFormat="1" x14ac:dyDescent="0.2">
      <c r="A476" s="55"/>
      <c r="B476" s="318">
        <v>11</v>
      </c>
      <c r="C476" s="319">
        <f t="shared" ca="1" si="370"/>
        <v>72</v>
      </c>
      <c r="D476" s="320">
        <f t="shared" ca="1" si="372"/>
        <v>0.13846153846153847</v>
      </c>
      <c r="E476" s="188">
        <f t="shared" ca="1" si="373"/>
        <v>13</v>
      </c>
      <c r="F476" s="322"/>
      <c r="G476" s="333">
        <v>87</v>
      </c>
      <c r="H476" s="333">
        <v>88</v>
      </c>
      <c r="I476" s="333">
        <v>92</v>
      </c>
      <c r="J476" s="333">
        <v>94</v>
      </c>
      <c r="K476" s="333">
        <v>91</v>
      </c>
      <c r="L476" s="333">
        <v>89</v>
      </c>
      <c r="M476" s="333">
        <v>88</v>
      </c>
      <c r="N476" s="333">
        <v>87</v>
      </c>
      <c r="O476" s="333">
        <v>86</v>
      </c>
      <c r="P476" s="333">
        <v>84</v>
      </c>
      <c r="Q476" s="333">
        <v>76</v>
      </c>
      <c r="R476" s="232">
        <v>75</v>
      </c>
      <c r="S476" s="333">
        <v>76</v>
      </c>
      <c r="T476" s="333">
        <v>76</v>
      </c>
      <c r="U476" s="232">
        <v>81</v>
      </c>
      <c r="V476" s="232">
        <v>88</v>
      </c>
      <c r="W476" s="333">
        <v>85</v>
      </c>
      <c r="X476" s="333">
        <v>82</v>
      </c>
      <c r="Y476" s="333">
        <v>77</v>
      </c>
      <c r="Z476" s="333">
        <v>79</v>
      </c>
      <c r="AA476" s="333">
        <v>88</v>
      </c>
      <c r="AB476" s="333">
        <v>87</v>
      </c>
      <c r="AC476" s="333">
        <v>85</v>
      </c>
      <c r="AD476" s="333">
        <v>90</v>
      </c>
      <c r="AE476" s="333">
        <v>0</v>
      </c>
      <c r="AF476" s="333">
        <v>89</v>
      </c>
      <c r="AG476" s="333">
        <v>84</v>
      </c>
      <c r="AH476" s="333">
        <v>88</v>
      </c>
      <c r="AI476" s="333">
        <v>89</v>
      </c>
      <c r="AJ476" s="333">
        <v>92.5</v>
      </c>
      <c r="AK476" s="333">
        <v>96</v>
      </c>
      <c r="AL476" s="333">
        <v>101</v>
      </c>
      <c r="AM476" s="333">
        <v>106</v>
      </c>
      <c r="AN476" s="333">
        <v>101.5</v>
      </c>
      <c r="AO476" s="333">
        <v>97</v>
      </c>
      <c r="AP476" s="232">
        <v>95</v>
      </c>
      <c r="AQ476" s="333">
        <v>90</v>
      </c>
      <c r="AR476" s="333">
        <v>91</v>
      </c>
      <c r="AS476" s="333">
        <v>93</v>
      </c>
      <c r="AT476" s="333">
        <v>96</v>
      </c>
      <c r="AU476" s="333">
        <v>93</v>
      </c>
      <c r="AV476" s="333">
        <v>87</v>
      </c>
      <c r="AW476" s="333">
        <v>89</v>
      </c>
      <c r="AX476" s="333">
        <v>84</v>
      </c>
      <c r="AY476" s="333">
        <v>82</v>
      </c>
      <c r="AZ476" s="333">
        <v>80</v>
      </c>
      <c r="BA476" s="333">
        <v>85</v>
      </c>
      <c r="BB476" s="333">
        <v>93</v>
      </c>
      <c r="BC476" s="333">
        <v>93</v>
      </c>
      <c r="BD476" s="333">
        <v>97</v>
      </c>
      <c r="BE476" s="333">
        <v>95</v>
      </c>
      <c r="BF476" s="333">
        <v>97</v>
      </c>
      <c r="BG476" s="144">
        <v>97</v>
      </c>
      <c r="BH476" s="144">
        <v>91</v>
      </c>
      <c r="BI476" s="343">
        <v>94</v>
      </c>
      <c r="BJ476" s="144">
        <v>97</v>
      </c>
      <c r="BK476" s="144">
        <v>93</v>
      </c>
      <c r="BL476" s="144">
        <v>96</v>
      </c>
      <c r="BM476" s="144">
        <v>96</v>
      </c>
      <c r="BN476" s="144">
        <v>96</v>
      </c>
      <c r="BO476" s="144">
        <v>91</v>
      </c>
      <c r="BP476" s="144">
        <v>92</v>
      </c>
      <c r="BQ476" s="144">
        <v>91</v>
      </c>
      <c r="BR476" s="144">
        <v>90</v>
      </c>
      <c r="BS476" s="144">
        <v>97</v>
      </c>
      <c r="BT476" s="144">
        <v>96</v>
      </c>
      <c r="BU476" s="144">
        <v>95</v>
      </c>
      <c r="BV476" s="144">
        <v>95</v>
      </c>
      <c r="BW476" s="144">
        <v>94</v>
      </c>
      <c r="BX476" s="144">
        <v>94</v>
      </c>
      <c r="BY476" s="144">
        <v>96</v>
      </c>
      <c r="BZ476" s="144">
        <v>95</v>
      </c>
      <c r="CA476" s="144">
        <v>96</v>
      </c>
      <c r="CB476" s="144">
        <v>97</v>
      </c>
      <c r="CC476" s="144">
        <v>96</v>
      </c>
      <c r="CD476" s="144">
        <v>93</v>
      </c>
      <c r="CE476" s="144">
        <v>94</v>
      </c>
      <c r="CF476" s="144">
        <v>97</v>
      </c>
      <c r="CG476" s="144">
        <v>87</v>
      </c>
      <c r="CH476" s="144">
        <v>92</v>
      </c>
      <c r="CI476" s="144">
        <v>96</v>
      </c>
      <c r="CJ476" s="144">
        <v>98</v>
      </c>
      <c r="CK476" s="144">
        <v>96</v>
      </c>
      <c r="CL476" s="144">
        <v>96</v>
      </c>
      <c r="CM476" s="144">
        <v>93</v>
      </c>
      <c r="CN476" s="144">
        <v>95</v>
      </c>
      <c r="CO476" s="144">
        <v>86</v>
      </c>
      <c r="CP476" s="363">
        <v>85</v>
      </c>
      <c r="CQ476" s="144">
        <v>84</v>
      </c>
      <c r="CR476" s="144">
        <v>84</v>
      </c>
      <c r="CS476" s="144">
        <v>89</v>
      </c>
      <c r="CT476" s="144">
        <v>81</v>
      </c>
      <c r="CU476" s="144">
        <v>85</v>
      </c>
      <c r="CV476" s="144">
        <v>85</v>
      </c>
      <c r="CW476" s="144">
        <v>92</v>
      </c>
      <c r="CX476" s="144">
        <v>91</v>
      </c>
      <c r="CY476" s="144">
        <v>97</v>
      </c>
      <c r="CZ476" s="144">
        <v>105</v>
      </c>
      <c r="DA476" s="144">
        <v>108</v>
      </c>
      <c r="DB476" s="144">
        <v>108</v>
      </c>
      <c r="DC476" s="144">
        <v>97</v>
      </c>
      <c r="DD476" s="144">
        <v>100</v>
      </c>
      <c r="DE476" s="144">
        <v>98</v>
      </c>
      <c r="DF476" s="144">
        <v>102</v>
      </c>
      <c r="DG476" s="144">
        <v>94</v>
      </c>
      <c r="DH476" s="144">
        <v>99</v>
      </c>
      <c r="DI476" s="144">
        <v>101</v>
      </c>
      <c r="DJ476" s="144">
        <v>105</v>
      </c>
      <c r="DK476" s="144">
        <v>99</v>
      </c>
      <c r="DL476" s="144">
        <v>88</v>
      </c>
      <c r="DM476" s="144">
        <v>90</v>
      </c>
      <c r="DN476" s="144">
        <v>92</v>
      </c>
      <c r="DO476" s="144">
        <v>81</v>
      </c>
      <c r="DP476" s="144">
        <v>83</v>
      </c>
      <c r="DQ476" s="144">
        <v>84</v>
      </c>
      <c r="DR476" s="381">
        <v>103</v>
      </c>
      <c r="DS476" s="144">
        <v>102</v>
      </c>
      <c r="DT476" s="381">
        <v>96</v>
      </c>
      <c r="DU476" s="381">
        <v>99</v>
      </c>
      <c r="DV476" s="381">
        <v>97</v>
      </c>
      <c r="DW476" s="381">
        <v>99</v>
      </c>
      <c r="DX476" s="381">
        <v>90</v>
      </c>
      <c r="DY476" s="404">
        <v>93</v>
      </c>
      <c r="DZ476" s="381">
        <v>92</v>
      </c>
      <c r="EA476" s="381">
        <v>91</v>
      </c>
      <c r="EB476" s="381">
        <v>91</v>
      </c>
      <c r="EC476" s="381">
        <v>90</v>
      </c>
      <c r="ED476" s="381">
        <v>88</v>
      </c>
      <c r="EE476" s="381">
        <v>89</v>
      </c>
      <c r="EF476" s="381">
        <v>88</v>
      </c>
      <c r="EG476" s="381">
        <v>84</v>
      </c>
      <c r="EH476" s="381">
        <v>80</v>
      </c>
      <c r="EI476" s="381">
        <v>81</v>
      </c>
      <c r="EJ476" s="381">
        <v>80</v>
      </c>
      <c r="EK476" s="381">
        <v>82</v>
      </c>
      <c r="EL476" s="381">
        <v>79</v>
      </c>
      <c r="EM476" s="381">
        <v>79</v>
      </c>
      <c r="EN476" s="381">
        <v>81</v>
      </c>
      <c r="EO476" s="144">
        <v>80</v>
      </c>
      <c r="EP476" s="381">
        <v>71</v>
      </c>
      <c r="EQ476" s="381">
        <v>69</v>
      </c>
      <c r="ER476" s="381">
        <v>67</v>
      </c>
      <c r="ES476" s="381">
        <v>72</v>
      </c>
      <c r="ET476" s="381">
        <v>64</v>
      </c>
      <c r="EU476" s="381">
        <v>64</v>
      </c>
      <c r="EV476" s="381">
        <v>61</v>
      </c>
      <c r="EW476" s="381">
        <v>61</v>
      </c>
      <c r="EX476" s="381">
        <v>59</v>
      </c>
      <c r="EY476" s="381">
        <v>63</v>
      </c>
      <c r="EZ476" s="381">
        <v>63</v>
      </c>
      <c r="FA476" s="381">
        <v>64</v>
      </c>
      <c r="FB476" s="381">
        <v>66</v>
      </c>
      <c r="FC476" s="381">
        <v>71</v>
      </c>
      <c r="FD476" s="381">
        <v>72</v>
      </c>
      <c r="FE476" s="381">
        <v>75</v>
      </c>
      <c r="FF476" s="381">
        <v>80</v>
      </c>
      <c r="FG476" s="381">
        <v>80</v>
      </c>
      <c r="FH476" s="381">
        <v>75</v>
      </c>
      <c r="FI476" s="381">
        <v>81</v>
      </c>
      <c r="FJ476" s="381">
        <v>85</v>
      </c>
      <c r="FK476" s="144">
        <v>86</v>
      </c>
      <c r="FL476" s="381">
        <v>83</v>
      </c>
      <c r="FM476" s="381">
        <v>81</v>
      </c>
      <c r="FN476" s="144">
        <v>82</v>
      </c>
      <c r="FO476" s="144">
        <v>85</v>
      </c>
      <c r="FP476" s="144">
        <v>84</v>
      </c>
      <c r="FQ476" s="381">
        <v>85</v>
      </c>
      <c r="FR476" s="144">
        <v>89</v>
      </c>
      <c r="FS476" s="381">
        <v>90</v>
      </c>
      <c r="FT476" s="144">
        <v>91</v>
      </c>
      <c r="FU476" s="381">
        <v>89</v>
      </c>
      <c r="FV476" s="381">
        <v>88</v>
      </c>
      <c r="FW476" s="381">
        <v>87</v>
      </c>
      <c r="FX476" s="381">
        <v>89</v>
      </c>
      <c r="FY476" s="381">
        <v>90</v>
      </c>
      <c r="FZ476" s="404">
        <v>84</v>
      </c>
      <c r="GA476" s="381">
        <v>88</v>
      </c>
      <c r="GB476" s="381">
        <v>86</v>
      </c>
      <c r="GC476" s="381">
        <v>73</v>
      </c>
      <c r="GD476" s="381">
        <v>78</v>
      </c>
      <c r="GE476" s="381">
        <v>82</v>
      </c>
      <c r="GF476" s="381">
        <v>84</v>
      </c>
      <c r="GG476" s="381">
        <v>79</v>
      </c>
      <c r="GH476" s="381">
        <v>79</v>
      </c>
      <c r="GI476" s="381">
        <v>79</v>
      </c>
      <c r="GJ476" s="381">
        <v>81</v>
      </c>
      <c r="GK476" s="381">
        <v>82</v>
      </c>
      <c r="GL476" s="381">
        <v>75</v>
      </c>
      <c r="GM476" s="381">
        <v>77</v>
      </c>
      <c r="GN476" s="381">
        <v>80</v>
      </c>
      <c r="GO476" s="381">
        <v>83</v>
      </c>
      <c r="GP476" s="144">
        <v>82</v>
      </c>
      <c r="GQ476" s="381">
        <v>84</v>
      </c>
      <c r="GR476" s="381">
        <v>84</v>
      </c>
      <c r="GS476" s="381">
        <v>84</v>
      </c>
      <c r="GT476" s="381">
        <v>82</v>
      </c>
      <c r="GU476" s="381">
        <v>85</v>
      </c>
      <c r="GV476" s="144">
        <v>91</v>
      </c>
      <c r="GW476" s="144">
        <v>99</v>
      </c>
      <c r="GX476" s="144">
        <v>106</v>
      </c>
      <c r="GY476" s="144">
        <v>93</v>
      </c>
      <c r="GZ476" s="144">
        <v>99</v>
      </c>
      <c r="HA476" s="144">
        <v>99</v>
      </c>
      <c r="HB476" s="144">
        <v>101</v>
      </c>
      <c r="HC476" s="144">
        <v>96</v>
      </c>
      <c r="HD476" s="144">
        <v>95</v>
      </c>
      <c r="HE476" s="144">
        <v>95</v>
      </c>
      <c r="HF476" s="144">
        <v>97</v>
      </c>
      <c r="HG476" s="144">
        <v>95</v>
      </c>
      <c r="HH476" s="144">
        <v>96</v>
      </c>
      <c r="HI476" s="144">
        <v>100</v>
      </c>
      <c r="HJ476" s="144">
        <v>105</v>
      </c>
      <c r="HK476" s="144">
        <v>103</v>
      </c>
      <c r="HL476" s="144">
        <v>96</v>
      </c>
      <c r="HM476" s="144">
        <v>96</v>
      </c>
      <c r="HN476" s="144">
        <v>97</v>
      </c>
      <c r="HO476" s="144">
        <v>101</v>
      </c>
      <c r="HP476" s="144">
        <v>102</v>
      </c>
      <c r="HQ476" s="144">
        <v>105</v>
      </c>
      <c r="HR476" s="144">
        <v>107</v>
      </c>
      <c r="HS476" s="144">
        <v>107</v>
      </c>
      <c r="HT476" s="144">
        <v>102</v>
      </c>
      <c r="HU476" s="144">
        <v>103</v>
      </c>
      <c r="HV476" s="144">
        <v>109</v>
      </c>
      <c r="HW476" s="144">
        <v>110</v>
      </c>
      <c r="HX476" s="144">
        <v>112</v>
      </c>
      <c r="HY476" s="144">
        <v>109</v>
      </c>
      <c r="HZ476" s="144">
        <v>109</v>
      </c>
      <c r="IA476" s="144">
        <v>110</v>
      </c>
      <c r="IB476" s="343">
        <v>107.5</v>
      </c>
      <c r="IC476" s="144">
        <v>105</v>
      </c>
      <c r="ID476" s="144">
        <v>103</v>
      </c>
      <c r="IE476" s="144">
        <v>111</v>
      </c>
      <c r="IF476" s="144">
        <v>116</v>
      </c>
      <c r="IG476" s="144">
        <v>115</v>
      </c>
      <c r="IH476" s="144">
        <v>115</v>
      </c>
      <c r="II476" s="144">
        <v>114</v>
      </c>
      <c r="IJ476" s="144">
        <v>114</v>
      </c>
      <c r="IK476" s="144">
        <v>117</v>
      </c>
      <c r="IL476" s="144">
        <v>113</v>
      </c>
      <c r="IM476" s="144">
        <v>114</v>
      </c>
      <c r="IN476" s="341">
        <f t="shared" si="371"/>
        <v>114</v>
      </c>
      <c r="IO476" s="144">
        <v>114</v>
      </c>
      <c r="IP476" s="144">
        <v>121</v>
      </c>
      <c r="IQ476" s="144">
        <v>122</v>
      </c>
      <c r="IR476" s="144">
        <v>122</v>
      </c>
      <c r="IS476" s="144">
        <v>115</v>
      </c>
      <c r="IT476" s="144">
        <v>108</v>
      </c>
      <c r="IU476" s="144">
        <v>107</v>
      </c>
      <c r="IV476" s="144">
        <v>106</v>
      </c>
      <c r="IW476" s="144">
        <v>110</v>
      </c>
      <c r="IX476" s="144">
        <v>109</v>
      </c>
      <c r="IY476" s="144">
        <v>96</v>
      </c>
      <c r="IZ476" s="144">
        <v>99</v>
      </c>
      <c r="JA476" s="144">
        <v>98</v>
      </c>
      <c r="JB476" s="144">
        <v>97</v>
      </c>
      <c r="JC476" s="343">
        <f t="shared" si="374"/>
        <v>98.5</v>
      </c>
      <c r="JD476" s="144">
        <v>100</v>
      </c>
      <c r="JE476" s="144">
        <v>104</v>
      </c>
      <c r="JF476" s="362">
        <f t="shared" si="375"/>
        <v>104</v>
      </c>
      <c r="JG476" s="144">
        <v>104</v>
      </c>
      <c r="JH476" s="144">
        <v>90</v>
      </c>
      <c r="JI476" s="144">
        <v>89</v>
      </c>
      <c r="JJ476" s="144">
        <v>92</v>
      </c>
      <c r="JK476" s="144">
        <v>95</v>
      </c>
      <c r="JL476" s="144">
        <v>84</v>
      </c>
      <c r="JM476" s="144">
        <v>81</v>
      </c>
      <c r="JN476" s="341">
        <f t="shared" si="376"/>
        <v>80.5</v>
      </c>
      <c r="JO476" s="144">
        <v>80</v>
      </c>
      <c r="JP476" s="144">
        <v>75</v>
      </c>
      <c r="JQ476" s="144">
        <v>70</v>
      </c>
      <c r="JR476" s="144">
        <v>68</v>
      </c>
      <c r="JS476" s="144">
        <v>72</v>
      </c>
      <c r="JT476" s="144">
        <v>75</v>
      </c>
      <c r="JU476" s="144">
        <v>81</v>
      </c>
      <c r="JV476" s="341">
        <f t="shared" si="377"/>
        <v>81.5</v>
      </c>
      <c r="JW476" s="144">
        <v>82</v>
      </c>
      <c r="JX476" s="144">
        <v>82</v>
      </c>
      <c r="JY476" s="144">
        <v>82</v>
      </c>
      <c r="JZ476" s="144">
        <v>82</v>
      </c>
      <c r="KA476" s="144">
        <v>83</v>
      </c>
      <c r="KB476" s="144">
        <v>81</v>
      </c>
      <c r="KC476" s="144">
        <v>75</v>
      </c>
      <c r="KD476" s="144">
        <v>67</v>
      </c>
      <c r="KE476" s="144">
        <v>70</v>
      </c>
      <c r="KF476" s="144">
        <v>73</v>
      </c>
      <c r="KG476" s="144">
        <v>76</v>
      </c>
      <c r="KH476" s="144">
        <v>64</v>
      </c>
      <c r="KI476" s="144">
        <v>70</v>
      </c>
      <c r="KJ476" s="144">
        <v>72</v>
      </c>
      <c r="KK476" s="144">
        <v>82</v>
      </c>
      <c r="KL476" s="144">
        <v>88</v>
      </c>
      <c r="KM476" s="144">
        <v>79</v>
      </c>
      <c r="KN476" s="144">
        <v>81</v>
      </c>
      <c r="KO476" s="144">
        <v>88</v>
      </c>
      <c r="KP476" s="144">
        <v>82</v>
      </c>
      <c r="KQ476" s="144">
        <v>82</v>
      </c>
      <c r="KR476" s="144">
        <v>83</v>
      </c>
      <c r="KS476" s="144">
        <v>85</v>
      </c>
      <c r="KT476" s="144">
        <v>93</v>
      </c>
      <c r="KU476" s="144">
        <v>83</v>
      </c>
      <c r="KV476">
        <v>88</v>
      </c>
      <c r="KW476" s="144">
        <v>95</v>
      </c>
      <c r="KX476" s="144">
        <v>97</v>
      </c>
      <c r="KY476" s="144">
        <v>91</v>
      </c>
      <c r="KZ476" s="144">
        <v>103</v>
      </c>
      <c r="LA476" s="144">
        <v>102</v>
      </c>
      <c r="LB476" s="144">
        <v>103</v>
      </c>
      <c r="LC476" s="144">
        <v>104</v>
      </c>
      <c r="LD476" s="144">
        <v>99</v>
      </c>
      <c r="LE476" s="144">
        <v>101</v>
      </c>
      <c r="LF476" s="144">
        <v>99</v>
      </c>
      <c r="LG476" s="144">
        <v>101</v>
      </c>
      <c r="LH476" s="144">
        <v>95</v>
      </c>
      <c r="LI476" s="144">
        <v>98</v>
      </c>
      <c r="LJ476" s="144">
        <v>95</v>
      </c>
      <c r="LK476" s="144">
        <v>97</v>
      </c>
      <c r="LL476" s="473">
        <v>98</v>
      </c>
      <c r="LM476" s="144">
        <v>96</v>
      </c>
      <c r="LN476" s="144">
        <v>96</v>
      </c>
      <c r="LO476" s="144">
        <v>104</v>
      </c>
      <c r="LP476" s="144">
        <v>96</v>
      </c>
      <c r="LQ476" s="144">
        <v>93</v>
      </c>
      <c r="LR476" s="144">
        <v>91</v>
      </c>
      <c r="LS476" s="144">
        <v>96</v>
      </c>
      <c r="LT476" s="144">
        <v>95</v>
      </c>
      <c r="LU476" s="144">
        <v>84</v>
      </c>
      <c r="LV476" s="144">
        <v>86</v>
      </c>
      <c r="LW476" s="144">
        <v>89</v>
      </c>
      <c r="LX476" s="144">
        <v>91</v>
      </c>
      <c r="LY476" s="144">
        <v>87</v>
      </c>
      <c r="LZ476" s="144">
        <v>87</v>
      </c>
      <c r="MA476" s="144">
        <v>93</v>
      </c>
      <c r="MB476" s="144">
        <v>99</v>
      </c>
      <c r="MC476" s="144">
        <v>95</v>
      </c>
      <c r="MD476" s="144">
        <v>90</v>
      </c>
      <c r="ME476" s="144">
        <v>96</v>
      </c>
      <c r="MF476" s="144">
        <v>91</v>
      </c>
      <c r="MG476" s="144">
        <v>95</v>
      </c>
      <c r="MH476" s="144">
        <v>89</v>
      </c>
      <c r="MI476" s="144">
        <v>86</v>
      </c>
      <c r="MJ476" s="144">
        <v>90</v>
      </c>
      <c r="MK476" s="144">
        <v>90</v>
      </c>
      <c r="ML476" s="144">
        <v>85</v>
      </c>
      <c r="MM476" s="144">
        <v>81</v>
      </c>
      <c r="MN476" s="144">
        <v>83</v>
      </c>
      <c r="MO476" s="144">
        <v>87</v>
      </c>
      <c r="MP476" s="144">
        <v>81</v>
      </c>
      <c r="MQ476" s="144">
        <v>73</v>
      </c>
      <c r="MR476" s="144">
        <v>78</v>
      </c>
      <c r="MS476" s="144">
        <v>81</v>
      </c>
      <c r="MT476" s="144">
        <v>82</v>
      </c>
      <c r="MU476" s="144">
        <v>80</v>
      </c>
      <c r="MV476" s="144">
        <v>82</v>
      </c>
      <c r="MW476" s="144">
        <v>81</v>
      </c>
      <c r="MX476" s="144">
        <v>85</v>
      </c>
      <c r="MY476" s="144">
        <v>82</v>
      </c>
      <c r="MZ476" s="144">
        <v>79</v>
      </c>
      <c r="NA476" s="144">
        <v>81</v>
      </c>
      <c r="NB476" s="144">
        <v>84</v>
      </c>
      <c r="NC476" s="144">
        <v>88</v>
      </c>
      <c r="ND476" s="144">
        <v>86</v>
      </c>
      <c r="NE476" s="144">
        <v>90</v>
      </c>
      <c r="NF476" s="144">
        <v>95</v>
      </c>
      <c r="NG476" s="144">
        <v>92</v>
      </c>
      <c r="NH476" s="144">
        <v>81</v>
      </c>
      <c r="NI476" s="144">
        <v>79</v>
      </c>
      <c r="NJ476" s="144">
        <v>81</v>
      </c>
      <c r="NK476" s="144">
        <v>86</v>
      </c>
      <c r="NL476" s="144">
        <v>85</v>
      </c>
      <c r="NM476" s="144">
        <v>87</v>
      </c>
      <c r="NN476" s="144">
        <v>89</v>
      </c>
      <c r="NO476" s="144">
        <v>91</v>
      </c>
      <c r="NP476" s="144">
        <v>90</v>
      </c>
      <c r="NQ476" s="144">
        <v>88</v>
      </c>
      <c r="NR476" s="144">
        <v>91</v>
      </c>
      <c r="NS476" s="144">
        <v>93</v>
      </c>
      <c r="NT476" s="144">
        <v>94</v>
      </c>
      <c r="NU476" s="144">
        <v>84</v>
      </c>
      <c r="NV476" s="144">
        <v>81</v>
      </c>
      <c r="NW476" s="144">
        <v>86</v>
      </c>
      <c r="NX476" s="144">
        <v>88</v>
      </c>
      <c r="NY476" s="144">
        <v>90</v>
      </c>
      <c r="NZ476" s="144">
        <v>81</v>
      </c>
      <c r="OA476" s="144">
        <v>83</v>
      </c>
      <c r="OB476" s="144">
        <v>81</v>
      </c>
      <c r="OC476" s="144">
        <v>88</v>
      </c>
      <c r="OD476" s="144">
        <v>82</v>
      </c>
      <c r="OE476" s="144">
        <v>86</v>
      </c>
      <c r="OF476" s="144">
        <v>92</v>
      </c>
      <c r="OG476" s="144">
        <v>87</v>
      </c>
      <c r="OH476" s="144">
        <v>78</v>
      </c>
      <c r="OI476" s="144">
        <v>78</v>
      </c>
      <c r="OJ476" s="144">
        <v>84</v>
      </c>
      <c r="OK476" s="144">
        <v>86</v>
      </c>
      <c r="OL476" s="144">
        <v>96</v>
      </c>
      <c r="OM476" s="144">
        <v>94</v>
      </c>
      <c r="ON476" s="144">
        <v>91</v>
      </c>
      <c r="OO476" s="144">
        <v>96</v>
      </c>
      <c r="OP476" s="144">
        <v>96</v>
      </c>
      <c r="OQ476" s="144">
        <v>90</v>
      </c>
      <c r="OR476" s="144">
        <v>90</v>
      </c>
      <c r="OS476" s="144">
        <v>91</v>
      </c>
      <c r="OT476" s="471">
        <v>87</v>
      </c>
      <c r="OU476" s="144">
        <v>79</v>
      </c>
      <c r="OV476" s="144">
        <v>76</v>
      </c>
      <c r="OW476" s="144">
        <v>74</v>
      </c>
      <c r="OX476" s="144">
        <v>76</v>
      </c>
      <c r="OY476" s="341">
        <f t="shared" si="378"/>
        <v>72</v>
      </c>
      <c r="OZ476" s="471">
        <v>68</v>
      </c>
      <c r="PA476" s="144">
        <v>66</v>
      </c>
      <c r="PB476" s="144">
        <v>71</v>
      </c>
      <c r="PC476" s="144">
        <v>75</v>
      </c>
      <c r="PD476" s="144">
        <v>72</v>
      </c>
    </row>
    <row r="477" spans="1:420" s="144" customFormat="1" x14ac:dyDescent="0.2">
      <c r="A477" s="318"/>
      <c r="B477" s="318">
        <v>12</v>
      </c>
      <c r="C477" s="319">
        <f t="shared" ca="1" si="370"/>
        <v>154</v>
      </c>
      <c r="D477" s="320">
        <f t="shared" ca="1" si="372"/>
        <v>0.13616268788682581</v>
      </c>
      <c r="E477" s="188">
        <f t="shared" ca="1" si="373"/>
        <v>12</v>
      </c>
      <c r="F477" s="322"/>
      <c r="G477" s="333">
        <v>320</v>
      </c>
      <c r="H477" s="333">
        <v>291</v>
      </c>
      <c r="I477" s="333">
        <v>284</v>
      </c>
      <c r="J477" s="333">
        <v>276</v>
      </c>
      <c r="K477" s="333">
        <v>271</v>
      </c>
      <c r="L477" s="333">
        <v>273</v>
      </c>
      <c r="M477" s="333">
        <v>274</v>
      </c>
      <c r="N477" s="333">
        <v>270</v>
      </c>
      <c r="O477" s="333">
        <v>279</v>
      </c>
      <c r="P477" s="333">
        <v>276</v>
      </c>
      <c r="Q477" s="333">
        <v>277</v>
      </c>
      <c r="R477" s="232">
        <v>284</v>
      </c>
      <c r="S477" s="333">
        <v>286</v>
      </c>
      <c r="T477" s="333">
        <v>271</v>
      </c>
      <c r="U477" s="232">
        <v>262</v>
      </c>
      <c r="V477" s="232">
        <v>258</v>
      </c>
      <c r="W477" s="333">
        <v>245</v>
      </c>
      <c r="X477" s="333">
        <v>252</v>
      </c>
      <c r="Y477" s="333">
        <v>253</v>
      </c>
      <c r="Z477" s="333">
        <v>254</v>
      </c>
      <c r="AA477" s="333">
        <v>266</v>
      </c>
      <c r="AB477" s="333">
        <v>269</v>
      </c>
      <c r="AC477" s="333">
        <v>300</v>
      </c>
      <c r="AD477" s="333">
        <v>346</v>
      </c>
      <c r="AE477" s="333">
        <v>0</v>
      </c>
      <c r="AF477" s="333">
        <v>382</v>
      </c>
      <c r="AG477" s="333">
        <v>287</v>
      </c>
      <c r="AH477" s="333">
        <v>268</v>
      </c>
      <c r="AI477" s="333">
        <v>263</v>
      </c>
      <c r="AJ477" s="333">
        <v>262</v>
      </c>
      <c r="AK477" s="333">
        <v>261</v>
      </c>
      <c r="AL477" s="333">
        <v>254.5</v>
      </c>
      <c r="AM477" s="333">
        <v>248</v>
      </c>
      <c r="AN477" s="333">
        <v>251</v>
      </c>
      <c r="AO477" s="333">
        <v>254</v>
      </c>
      <c r="AP477" s="232">
        <v>256</v>
      </c>
      <c r="AQ477" s="333">
        <v>257</v>
      </c>
      <c r="AR477" s="333">
        <v>251</v>
      </c>
      <c r="AS477" s="333">
        <v>243</v>
      </c>
      <c r="AT477" s="333">
        <v>256</v>
      </c>
      <c r="AU477" s="333">
        <v>243</v>
      </c>
      <c r="AV477" s="333">
        <v>249</v>
      </c>
      <c r="AW477" s="333">
        <v>261</v>
      </c>
      <c r="AX477" s="333">
        <v>253</v>
      </c>
      <c r="AY477" s="333">
        <v>257</v>
      </c>
      <c r="AZ477" s="333">
        <v>255</v>
      </c>
      <c r="BA477" s="333">
        <v>251</v>
      </c>
      <c r="BB477" s="333">
        <v>256</v>
      </c>
      <c r="BC477" s="333">
        <v>262</v>
      </c>
      <c r="BD477" s="333">
        <v>266</v>
      </c>
      <c r="BE477" s="333">
        <v>270</v>
      </c>
      <c r="BF477" s="333">
        <v>273</v>
      </c>
      <c r="BG477" s="144">
        <v>287</v>
      </c>
      <c r="BH477" s="144">
        <v>278</v>
      </c>
      <c r="BI477" s="343">
        <v>287</v>
      </c>
      <c r="BJ477" s="144">
        <v>296</v>
      </c>
      <c r="BK477" s="144">
        <v>294</v>
      </c>
      <c r="BL477" s="144">
        <v>288</v>
      </c>
      <c r="BM477" s="144">
        <v>286</v>
      </c>
      <c r="BN477" s="144">
        <v>293</v>
      </c>
      <c r="BO477" s="144">
        <v>288</v>
      </c>
      <c r="BP477" s="144">
        <v>279</v>
      </c>
      <c r="BQ477" s="144">
        <v>277</v>
      </c>
      <c r="BR477" s="144">
        <v>281</v>
      </c>
      <c r="BS477" s="144">
        <v>282</v>
      </c>
      <c r="BT477" s="144">
        <v>290</v>
      </c>
      <c r="BU477" s="144">
        <v>293</v>
      </c>
      <c r="BV477" s="144">
        <v>295</v>
      </c>
      <c r="BW477" s="144">
        <v>296</v>
      </c>
      <c r="BX477" s="144">
        <v>285</v>
      </c>
      <c r="BY477" s="144">
        <v>293</v>
      </c>
      <c r="BZ477" s="144">
        <v>305</v>
      </c>
      <c r="CA477" s="144">
        <v>297</v>
      </c>
      <c r="CB477" s="144">
        <v>298</v>
      </c>
      <c r="CC477" s="144">
        <v>287</v>
      </c>
      <c r="CD477" s="144">
        <v>297</v>
      </c>
      <c r="CE477" s="144">
        <v>307</v>
      </c>
      <c r="CF477" s="144">
        <v>303</v>
      </c>
      <c r="CG477" s="144">
        <v>305</v>
      </c>
      <c r="CH477" s="144">
        <v>295</v>
      </c>
      <c r="CI477" s="144">
        <v>287</v>
      </c>
      <c r="CJ477" s="144">
        <v>285</v>
      </c>
      <c r="CK477" s="144">
        <v>318</v>
      </c>
      <c r="CL477" s="144">
        <v>315</v>
      </c>
      <c r="CM477" s="144">
        <v>329</v>
      </c>
      <c r="CN477" s="144">
        <v>332</v>
      </c>
      <c r="CO477" s="144">
        <v>342</v>
      </c>
      <c r="CP477" s="363">
        <v>342.5</v>
      </c>
      <c r="CQ477" s="144">
        <v>343</v>
      </c>
      <c r="CR477" s="144">
        <v>335</v>
      </c>
      <c r="CS477" s="144">
        <v>327</v>
      </c>
      <c r="CT477" s="144">
        <v>322</v>
      </c>
      <c r="CU477" s="144">
        <v>325</v>
      </c>
      <c r="CV477" s="144">
        <v>326</v>
      </c>
      <c r="CW477" s="144">
        <v>331</v>
      </c>
      <c r="CX477" s="144">
        <v>329</v>
      </c>
      <c r="CY477" s="144">
        <v>329</v>
      </c>
      <c r="CZ477" s="144">
        <v>329</v>
      </c>
      <c r="DA477" s="144">
        <v>320</v>
      </c>
      <c r="DB477" s="144">
        <v>320</v>
      </c>
      <c r="DC477" s="144">
        <v>318</v>
      </c>
      <c r="DD477" s="144">
        <v>327</v>
      </c>
      <c r="DE477" s="144">
        <v>318</v>
      </c>
      <c r="DF477" s="144">
        <v>329</v>
      </c>
      <c r="DG477" s="144">
        <v>338</v>
      </c>
      <c r="DH477" s="144">
        <v>334</v>
      </c>
      <c r="DI477" s="144">
        <v>335</v>
      </c>
      <c r="DJ477" s="144">
        <v>311</v>
      </c>
      <c r="DK477" s="144">
        <v>327</v>
      </c>
      <c r="DL477" s="144">
        <v>313</v>
      </c>
      <c r="DM477" s="144">
        <v>318</v>
      </c>
      <c r="DN477" s="144">
        <v>317</v>
      </c>
      <c r="DO477" s="144">
        <v>330</v>
      </c>
      <c r="DP477" s="144">
        <v>332</v>
      </c>
      <c r="DQ477" s="144">
        <v>341</v>
      </c>
      <c r="DR477" s="381">
        <v>341</v>
      </c>
      <c r="DS477" s="144">
        <v>331</v>
      </c>
      <c r="DT477" s="381">
        <v>320</v>
      </c>
      <c r="DU477" s="381">
        <v>309</v>
      </c>
      <c r="DV477" s="381">
        <v>305</v>
      </c>
      <c r="DW477" s="381">
        <v>310</v>
      </c>
      <c r="DX477" s="381">
        <v>289</v>
      </c>
      <c r="DY477" s="404">
        <v>287</v>
      </c>
      <c r="DZ477" s="381">
        <v>282</v>
      </c>
      <c r="EA477" s="381">
        <v>276</v>
      </c>
      <c r="EB477" s="381">
        <v>277</v>
      </c>
      <c r="EC477" s="381">
        <v>277</v>
      </c>
      <c r="ED477" s="381">
        <v>261</v>
      </c>
      <c r="EE477" s="381">
        <v>258</v>
      </c>
      <c r="EF477" s="381">
        <v>259</v>
      </c>
      <c r="EG477" s="381">
        <v>263</v>
      </c>
      <c r="EH477" s="381">
        <v>258</v>
      </c>
      <c r="EI477" s="381">
        <v>256</v>
      </c>
      <c r="EJ477" s="381">
        <v>249</v>
      </c>
      <c r="EK477" s="381">
        <v>252</v>
      </c>
      <c r="EL477" s="381">
        <v>265</v>
      </c>
      <c r="EM477" s="381">
        <v>266</v>
      </c>
      <c r="EN477" s="381">
        <v>258</v>
      </c>
      <c r="EO477" s="144">
        <v>251</v>
      </c>
      <c r="EP477" s="381">
        <v>245</v>
      </c>
      <c r="EQ477" s="381">
        <v>242</v>
      </c>
      <c r="ER477" s="381">
        <v>243</v>
      </c>
      <c r="ES477" s="381">
        <v>239</v>
      </c>
      <c r="ET477" s="381">
        <v>235</v>
      </c>
      <c r="EU477" s="381">
        <v>230</v>
      </c>
      <c r="EV477" s="381">
        <v>227</v>
      </c>
      <c r="EW477" s="381">
        <v>230</v>
      </c>
      <c r="EX477" s="381">
        <v>233</v>
      </c>
      <c r="EY477" s="381">
        <v>228</v>
      </c>
      <c r="EZ477" s="381">
        <v>230</v>
      </c>
      <c r="FA477" s="381">
        <v>233</v>
      </c>
      <c r="FB477" s="381">
        <v>236</v>
      </c>
      <c r="FC477" s="381">
        <v>240</v>
      </c>
      <c r="FD477" s="381">
        <v>246</v>
      </c>
      <c r="FE477" s="381">
        <v>250</v>
      </c>
      <c r="FF477" s="381">
        <v>253</v>
      </c>
      <c r="FG477" s="381">
        <v>255</v>
      </c>
      <c r="FH477" s="381">
        <v>256</v>
      </c>
      <c r="FI477" s="381">
        <v>256</v>
      </c>
      <c r="FJ477" s="381">
        <v>255</v>
      </c>
      <c r="FK477" s="144">
        <v>259</v>
      </c>
      <c r="FL477" s="381">
        <v>257</v>
      </c>
      <c r="FM477" s="381">
        <v>255</v>
      </c>
      <c r="FN477" s="144">
        <v>246</v>
      </c>
      <c r="FO477" s="144">
        <v>245</v>
      </c>
      <c r="FP477" s="144">
        <v>239</v>
      </c>
      <c r="FQ477" s="381">
        <v>241</v>
      </c>
      <c r="FR477" s="144">
        <v>244</v>
      </c>
      <c r="FS477" s="381">
        <v>240</v>
      </c>
      <c r="FT477" s="144">
        <v>241</v>
      </c>
      <c r="FU477" s="381">
        <v>234</v>
      </c>
      <c r="FV477" s="381">
        <v>235</v>
      </c>
      <c r="FW477" s="381">
        <v>227</v>
      </c>
      <c r="FX477" s="381">
        <v>220</v>
      </c>
      <c r="FY477" s="381">
        <v>222</v>
      </c>
      <c r="FZ477" s="404">
        <v>227</v>
      </c>
      <c r="GA477" s="381">
        <v>226</v>
      </c>
      <c r="GB477" s="381">
        <v>232</v>
      </c>
      <c r="GC477" s="381">
        <v>234</v>
      </c>
      <c r="GD477" s="381">
        <v>235</v>
      </c>
      <c r="GE477" s="381">
        <v>239</v>
      </c>
      <c r="GF477" s="381">
        <v>253</v>
      </c>
      <c r="GG477" s="381">
        <v>264</v>
      </c>
      <c r="GH477" s="381">
        <v>266</v>
      </c>
      <c r="GI477" s="381">
        <v>269</v>
      </c>
      <c r="GJ477" s="381">
        <v>282</v>
      </c>
      <c r="GK477" s="381">
        <v>285</v>
      </c>
      <c r="GL477" s="381">
        <v>277</v>
      </c>
      <c r="GM477" s="381">
        <v>276</v>
      </c>
      <c r="GN477" s="381">
        <v>282</v>
      </c>
      <c r="GO477" s="381">
        <v>301</v>
      </c>
      <c r="GP477" s="144">
        <v>301</v>
      </c>
      <c r="GQ477" s="381">
        <v>307</v>
      </c>
      <c r="GR477" s="381">
        <v>304</v>
      </c>
      <c r="GS477" s="381">
        <v>311</v>
      </c>
      <c r="GT477" s="381">
        <v>318</v>
      </c>
      <c r="GU477" s="381">
        <v>316</v>
      </c>
      <c r="GV477" s="144">
        <v>321</v>
      </c>
      <c r="GW477" s="144">
        <v>327</v>
      </c>
      <c r="GX477" s="144">
        <v>329</v>
      </c>
      <c r="GY477" s="144">
        <v>343</v>
      </c>
      <c r="GZ477" s="144">
        <v>350</v>
      </c>
      <c r="HA477" s="144">
        <v>353</v>
      </c>
      <c r="HB477" s="144">
        <v>350</v>
      </c>
      <c r="HC477" s="144">
        <v>339</v>
      </c>
      <c r="HD477" s="144">
        <v>320</v>
      </c>
      <c r="HE477" s="144">
        <v>332</v>
      </c>
      <c r="HF477" s="144">
        <v>336</v>
      </c>
      <c r="HG477" s="144">
        <v>336</v>
      </c>
      <c r="HH477" s="144">
        <v>336</v>
      </c>
      <c r="HI477" s="144">
        <v>343</v>
      </c>
      <c r="HJ477" s="144">
        <v>340</v>
      </c>
      <c r="HK477" s="144">
        <v>332</v>
      </c>
      <c r="HL477" s="144">
        <v>296</v>
      </c>
      <c r="HM477" s="144">
        <v>269</v>
      </c>
      <c r="HN477" s="144">
        <v>266</v>
      </c>
      <c r="HO477" s="144">
        <v>260</v>
      </c>
      <c r="HP477" s="144">
        <v>254</v>
      </c>
      <c r="HQ477" s="144">
        <v>251</v>
      </c>
      <c r="HR477" s="144">
        <v>245</v>
      </c>
      <c r="HS477" s="144">
        <v>243</v>
      </c>
      <c r="HT477" s="144">
        <v>248</v>
      </c>
      <c r="HU477" s="144">
        <v>253</v>
      </c>
      <c r="HV477" s="144">
        <v>256</v>
      </c>
      <c r="HW477" s="144">
        <v>273</v>
      </c>
      <c r="HX477" s="144">
        <v>285</v>
      </c>
      <c r="HY477" s="144">
        <v>277</v>
      </c>
      <c r="HZ477" s="144">
        <v>279</v>
      </c>
      <c r="IA477" s="144">
        <v>278</v>
      </c>
      <c r="IB477" s="343">
        <v>287</v>
      </c>
      <c r="IC477" s="144">
        <v>296</v>
      </c>
      <c r="ID477" s="144">
        <v>285</v>
      </c>
      <c r="IE477" s="144">
        <v>291</v>
      </c>
      <c r="IF477" s="144">
        <v>293</v>
      </c>
      <c r="IG477" s="144">
        <v>294</v>
      </c>
      <c r="IH477" s="144">
        <v>298</v>
      </c>
      <c r="II477" s="144">
        <v>285</v>
      </c>
      <c r="IJ477" s="144">
        <v>278</v>
      </c>
      <c r="IK477" s="144">
        <v>281</v>
      </c>
      <c r="IL477" s="144">
        <v>264</v>
      </c>
      <c r="IM477" s="144">
        <v>264</v>
      </c>
      <c r="IN477" s="341">
        <f t="shared" si="371"/>
        <v>263</v>
      </c>
      <c r="IO477" s="144">
        <v>262</v>
      </c>
      <c r="IP477" s="144">
        <v>263</v>
      </c>
      <c r="IQ477" s="144">
        <v>260</v>
      </c>
      <c r="IR477" s="144">
        <v>255</v>
      </c>
      <c r="IS477" s="144">
        <v>253</v>
      </c>
      <c r="IT477" s="144">
        <v>256</v>
      </c>
      <c r="IU477" s="144">
        <v>263</v>
      </c>
      <c r="IV477" s="144">
        <v>263</v>
      </c>
      <c r="IW477" s="144">
        <v>268</v>
      </c>
      <c r="IX477" s="144">
        <v>258</v>
      </c>
      <c r="IY477" s="144">
        <v>249</v>
      </c>
      <c r="IZ477" s="144">
        <v>243</v>
      </c>
      <c r="JA477" s="144">
        <v>243</v>
      </c>
      <c r="JB477" s="144">
        <v>242</v>
      </c>
      <c r="JC477" s="343">
        <f t="shared" si="374"/>
        <v>242.5</v>
      </c>
      <c r="JD477" s="144">
        <v>243</v>
      </c>
      <c r="JE477" s="144">
        <v>221</v>
      </c>
      <c r="JF477" s="362">
        <f t="shared" si="375"/>
        <v>222</v>
      </c>
      <c r="JG477" s="144">
        <v>223</v>
      </c>
      <c r="JH477" s="144">
        <v>212</v>
      </c>
      <c r="JI477" s="144">
        <v>210</v>
      </c>
      <c r="JJ477" s="144">
        <v>202</v>
      </c>
      <c r="JK477" s="144">
        <v>201</v>
      </c>
      <c r="JL477" s="144">
        <v>204</v>
      </c>
      <c r="JM477" s="144">
        <v>208</v>
      </c>
      <c r="JN477" s="341">
        <f t="shared" si="376"/>
        <v>206.5</v>
      </c>
      <c r="JO477" s="144">
        <v>205</v>
      </c>
      <c r="JP477" s="144">
        <v>204</v>
      </c>
      <c r="JQ477" s="144">
        <v>202</v>
      </c>
      <c r="JR477" s="144">
        <v>203</v>
      </c>
      <c r="JS477" s="144">
        <v>202</v>
      </c>
      <c r="JT477" s="144">
        <v>211</v>
      </c>
      <c r="JU477" s="144">
        <v>202</v>
      </c>
      <c r="JV477" s="341">
        <f t="shared" si="377"/>
        <v>200.5</v>
      </c>
      <c r="JW477" s="144">
        <v>199</v>
      </c>
      <c r="JX477" s="144">
        <v>204</v>
      </c>
      <c r="JY477" s="144">
        <v>206</v>
      </c>
      <c r="JZ477" s="144">
        <v>206</v>
      </c>
      <c r="KA477" s="144">
        <v>208</v>
      </c>
      <c r="KB477" s="144">
        <v>210</v>
      </c>
      <c r="KC477" s="144">
        <v>210</v>
      </c>
      <c r="KD477" s="144">
        <v>196</v>
      </c>
      <c r="KE477" s="144">
        <v>192</v>
      </c>
      <c r="KF477" s="144">
        <v>191</v>
      </c>
      <c r="KG477" s="144">
        <v>191</v>
      </c>
      <c r="KH477" s="144">
        <v>182</v>
      </c>
      <c r="KI477" s="144">
        <v>183</v>
      </c>
      <c r="KJ477" s="144">
        <v>184</v>
      </c>
      <c r="KK477" s="144">
        <v>180</v>
      </c>
      <c r="KL477" s="144">
        <v>182</v>
      </c>
      <c r="KM477" s="144">
        <v>176</v>
      </c>
      <c r="KN477" s="144">
        <v>179</v>
      </c>
      <c r="KO477" s="144">
        <v>176</v>
      </c>
      <c r="KP477" s="144">
        <v>173</v>
      </c>
      <c r="KQ477" s="144">
        <v>169</v>
      </c>
      <c r="KR477" s="144">
        <v>169</v>
      </c>
      <c r="KS477" s="144">
        <v>166</v>
      </c>
      <c r="KT477" s="144">
        <v>166</v>
      </c>
      <c r="KU477" s="144">
        <v>154</v>
      </c>
      <c r="KV477">
        <v>157</v>
      </c>
      <c r="KW477" s="144">
        <v>159</v>
      </c>
      <c r="KX477" s="144">
        <v>159</v>
      </c>
      <c r="KY477" s="144">
        <v>159</v>
      </c>
      <c r="KZ477" s="144">
        <v>182</v>
      </c>
      <c r="LA477" s="144">
        <v>191</v>
      </c>
      <c r="LB477" s="144">
        <v>188</v>
      </c>
      <c r="LC477" s="144">
        <v>184</v>
      </c>
      <c r="LD477" s="144">
        <v>174</v>
      </c>
      <c r="LE477" s="144">
        <v>165</v>
      </c>
      <c r="LF477" s="144">
        <v>182</v>
      </c>
      <c r="LG477" s="144">
        <v>180</v>
      </c>
      <c r="LH477" s="144">
        <v>179</v>
      </c>
      <c r="LI477" s="144">
        <v>180</v>
      </c>
      <c r="LJ477" s="144">
        <v>160</v>
      </c>
      <c r="LK477" s="144">
        <v>166</v>
      </c>
      <c r="LL477" s="473">
        <v>169</v>
      </c>
      <c r="LM477" s="144">
        <v>158</v>
      </c>
      <c r="LN477" s="144">
        <v>154</v>
      </c>
      <c r="LO477" s="144">
        <v>148</v>
      </c>
      <c r="LP477" s="144">
        <v>150</v>
      </c>
      <c r="LQ477" s="144">
        <v>145</v>
      </c>
      <c r="LR477" s="144">
        <v>153</v>
      </c>
      <c r="LS477" s="144">
        <v>154</v>
      </c>
      <c r="LT477" s="144">
        <v>156</v>
      </c>
      <c r="LU477" s="144">
        <v>158</v>
      </c>
      <c r="LV477" s="144">
        <v>158</v>
      </c>
      <c r="LW477" s="144">
        <v>153</v>
      </c>
      <c r="LX477" s="144">
        <v>158</v>
      </c>
      <c r="LY477" s="144">
        <v>161</v>
      </c>
      <c r="LZ477" s="144">
        <v>165</v>
      </c>
      <c r="MA477" s="144">
        <v>166</v>
      </c>
      <c r="MB477" s="144">
        <v>171</v>
      </c>
      <c r="MC477" s="144">
        <v>174</v>
      </c>
      <c r="MD477" s="144">
        <v>166</v>
      </c>
      <c r="ME477" s="144">
        <v>170</v>
      </c>
      <c r="MF477" s="144">
        <v>167</v>
      </c>
      <c r="MG477" s="144">
        <v>173</v>
      </c>
      <c r="MH477" s="144">
        <v>170</v>
      </c>
      <c r="MI477" s="144">
        <v>180</v>
      </c>
      <c r="MJ477" s="144">
        <v>182</v>
      </c>
      <c r="MK477" s="144">
        <v>187</v>
      </c>
      <c r="ML477" s="144">
        <v>187</v>
      </c>
      <c r="MM477" s="144">
        <v>185</v>
      </c>
      <c r="MN477" s="144">
        <v>182</v>
      </c>
      <c r="MO477" s="144">
        <v>173</v>
      </c>
      <c r="MP477" s="144">
        <v>173</v>
      </c>
      <c r="MQ477" s="144">
        <v>171</v>
      </c>
      <c r="MR477" s="144">
        <v>167</v>
      </c>
      <c r="MS477" s="144">
        <v>162</v>
      </c>
      <c r="MT477" s="144">
        <v>171</v>
      </c>
      <c r="MU477" s="144">
        <v>170</v>
      </c>
      <c r="MV477" s="144">
        <v>173</v>
      </c>
      <c r="MW477" s="144">
        <v>180</v>
      </c>
      <c r="MX477" s="144">
        <v>180</v>
      </c>
      <c r="MY477" s="144">
        <v>182</v>
      </c>
      <c r="MZ477" s="144">
        <v>174</v>
      </c>
      <c r="NA477" s="144">
        <v>180</v>
      </c>
      <c r="NB477" s="144">
        <v>185</v>
      </c>
      <c r="NC477" s="144">
        <v>184</v>
      </c>
      <c r="ND477" s="144">
        <v>178</v>
      </c>
      <c r="NE477" s="144">
        <v>169</v>
      </c>
      <c r="NF477" s="144">
        <v>168</v>
      </c>
      <c r="NG477" s="144">
        <v>168</v>
      </c>
      <c r="NH477" s="144">
        <v>167</v>
      </c>
      <c r="NI477" s="144">
        <v>157</v>
      </c>
      <c r="NJ477" s="144">
        <v>159</v>
      </c>
      <c r="NK477" s="144">
        <v>163</v>
      </c>
      <c r="NL477" s="144">
        <v>162</v>
      </c>
      <c r="NM477" s="144">
        <v>166</v>
      </c>
      <c r="NN477" s="144">
        <v>168</v>
      </c>
      <c r="NO477" s="144">
        <v>164</v>
      </c>
      <c r="NP477" s="144">
        <v>165</v>
      </c>
      <c r="NQ477" s="144">
        <v>162</v>
      </c>
      <c r="NR477" s="144">
        <v>157</v>
      </c>
      <c r="NS477" s="144">
        <v>153</v>
      </c>
      <c r="NT477" s="144">
        <v>157</v>
      </c>
      <c r="NU477" s="144">
        <v>153</v>
      </c>
      <c r="NV477" s="144">
        <v>146</v>
      </c>
      <c r="NW477" s="144">
        <v>140</v>
      </c>
      <c r="NX477" s="144">
        <v>148</v>
      </c>
      <c r="NY477" s="144">
        <v>143</v>
      </c>
      <c r="NZ477" s="144">
        <v>150</v>
      </c>
      <c r="OA477" s="144">
        <v>145</v>
      </c>
      <c r="OB477" s="144">
        <v>144</v>
      </c>
      <c r="OC477" s="144">
        <v>146</v>
      </c>
      <c r="OD477" s="144">
        <v>141</v>
      </c>
      <c r="OE477" s="144">
        <v>143</v>
      </c>
      <c r="OF477" s="144">
        <v>145</v>
      </c>
      <c r="OG477" s="144">
        <v>143</v>
      </c>
      <c r="OH477" s="144">
        <v>148</v>
      </c>
      <c r="OI477" s="144">
        <v>148</v>
      </c>
      <c r="OJ477" s="144">
        <v>147</v>
      </c>
      <c r="OK477" s="144">
        <v>146</v>
      </c>
      <c r="OL477" s="144">
        <v>148</v>
      </c>
      <c r="OM477" s="144">
        <v>148</v>
      </c>
      <c r="ON477" s="144">
        <v>144</v>
      </c>
      <c r="OO477" s="144">
        <v>140</v>
      </c>
      <c r="OP477" s="144">
        <v>143</v>
      </c>
      <c r="OQ477" s="144">
        <v>139</v>
      </c>
      <c r="OR477" s="144">
        <v>144</v>
      </c>
      <c r="OS477" s="144">
        <v>139</v>
      </c>
      <c r="OT477" s="471">
        <v>142</v>
      </c>
      <c r="OU477" s="144">
        <v>146</v>
      </c>
      <c r="OV477" s="144">
        <v>147</v>
      </c>
      <c r="OW477" s="144">
        <v>152</v>
      </c>
      <c r="OX477" s="144">
        <v>157</v>
      </c>
      <c r="OY477" s="341">
        <f t="shared" si="378"/>
        <v>156.5</v>
      </c>
      <c r="OZ477" s="471">
        <v>156</v>
      </c>
      <c r="PA477" s="144">
        <v>157</v>
      </c>
      <c r="PB477" s="144">
        <v>160</v>
      </c>
      <c r="PC477" s="144">
        <v>162</v>
      </c>
      <c r="PD477" s="144">
        <v>154</v>
      </c>
    </row>
    <row r="478" spans="1:420" s="144" customFormat="1" x14ac:dyDescent="0.2">
      <c r="A478" s="55"/>
      <c r="B478" s="318">
        <v>13</v>
      </c>
      <c r="C478" s="319">
        <f t="shared" ca="1" si="370"/>
        <v>12</v>
      </c>
      <c r="D478" s="320">
        <f t="shared" ca="1" si="372"/>
        <v>0.15</v>
      </c>
      <c r="E478" s="188">
        <f t="shared" ca="1" si="373"/>
        <v>15</v>
      </c>
      <c r="F478" s="322"/>
      <c r="G478" s="333">
        <v>33</v>
      </c>
      <c r="H478" s="333">
        <v>30</v>
      </c>
      <c r="I478" s="333">
        <v>29</v>
      </c>
      <c r="J478" s="333">
        <v>31</v>
      </c>
      <c r="K478" s="333">
        <v>29</v>
      </c>
      <c r="L478" s="333">
        <v>26</v>
      </c>
      <c r="M478" s="333">
        <v>26</v>
      </c>
      <c r="N478" s="333">
        <v>27</v>
      </c>
      <c r="O478" s="333">
        <v>26</v>
      </c>
      <c r="P478" s="333">
        <v>25</v>
      </c>
      <c r="Q478" s="333">
        <v>24</v>
      </c>
      <c r="R478" s="232">
        <v>27</v>
      </c>
      <c r="S478" s="333">
        <v>29</v>
      </c>
      <c r="T478" s="333">
        <v>29</v>
      </c>
      <c r="U478" s="232">
        <v>29</v>
      </c>
      <c r="V478" s="232">
        <v>28</v>
      </c>
      <c r="W478" s="333">
        <v>29</v>
      </c>
      <c r="X478" s="333">
        <v>28</v>
      </c>
      <c r="Y478" s="333">
        <v>25</v>
      </c>
      <c r="Z478" s="333">
        <v>27</v>
      </c>
      <c r="AA478" s="333">
        <v>32</v>
      </c>
      <c r="AB478" s="333">
        <v>30</v>
      </c>
      <c r="AC478" s="333">
        <v>29</v>
      </c>
      <c r="AD478" s="333">
        <v>28</v>
      </c>
      <c r="AE478" s="333">
        <v>0</v>
      </c>
      <c r="AF478" s="333">
        <v>35</v>
      </c>
      <c r="AG478" s="333">
        <v>34</v>
      </c>
      <c r="AH478" s="333">
        <v>29</v>
      </c>
      <c r="AI478" s="333">
        <v>31</v>
      </c>
      <c r="AJ478" s="333">
        <v>32.5</v>
      </c>
      <c r="AK478" s="333">
        <v>34</v>
      </c>
      <c r="AL478" s="333">
        <v>34.5</v>
      </c>
      <c r="AM478" s="333">
        <v>35</v>
      </c>
      <c r="AN478" s="333">
        <v>32.5</v>
      </c>
      <c r="AO478" s="333">
        <v>30</v>
      </c>
      <c r="AP478" s="232">
        <v>34</v>
      </c>
      <c r="AQ478" s="333">
        <v>30</v>
      </c>
      <c r="AR478" s="333">
        <v>26</v>
      </c>
      <c r="AS478" s="333">
        <v>27</v>
      </c>
      <c r="AT478" s="333">
        <v>29</v>
      </c>
      <c r="AU478" s="333">
        <v>32</v>
      </c>
      <c r="AV478" s="333">
        <v>34</v>
      </c>
      <c r="AW478" s="333">
        <v>34</v>
      </c>
      <c r="AX478" s="333">
        <v>36</v>
      </c>
      <c r="AY478" s="333">
        <v>34</v>
      </c>
      <c r="AZ478" s="333">
        <v>34</v>
      </c>
      <c r="BA478" s="333">
        <v>38</v>
      </c>
      <c r="BB478" s="333">
        <v>40</v>
      </c>
      <c r="BC478" s="333">
        <v>32</v>
      </c>
      <c r="BD478" s="333">
        <v>34</v>
      </c>
      <c r="BE478" s="333">
        <v>36</v>
      </c>
      <c r="BF478" s="333">
        <v>34</v>
      </c>
      <c r="BG478" s="144">
        <v>35</v>
      </c>
      <c r="BH478" s="144">
        <v>37</v>
      </c>
      <c r="BI478" s="343">
        <v>37.5</v>
      </c>
      <c r="BJ478" s="144">
        <v>38</v>
      </c>
      <c r="BK478" s="144">
        <v>37</v>
      </c>
      <c r="BL478" s="144">
        <v>41</v>
      </c>
      <c r="BM478" s="144">
        <v>41</v>
      </c>
      <c r="BN478" s="144">
        <v>45</v>
      </c>
      <c r="BO478" s="144">
        <v>45</v>
      </c>
      <c r="BP478" s="144">
        <v>47</v>
      </c>
      <c r="BQ478" s="144">
        <v>43</v>
      </c>
      <c r="BR478" s="144">
        <v>47</v>
      </c>
      <c r="BS478" s="144">
        <v>47</v>
      </c>
      <c r="BT478" s="144">
        <v>48</v>
      </c>
      <c r="BU478" s="144">
        <v>40</v>
      </c>
      <c r="BV478" s="144">
        <v>39</v>
      </c>
      <c r="BW478" s="144">
        <v>38</v>
      </c>
      <c r="BX478" s="144">
        <v>41</v>
      </c>
      <c r="BY478" s="144">
        <v>39</v>
      </c>
      <c r="BZ478" s="144">
        <v>40</v>
      </c>
      <c r="CA478" s="144">
        <v>41</v>
      </c>
      <c r="CB478" s="144">
        <v>39</v>
      </c>
      <c r="CC478" s="144">
        <v>37</v>
      </c>
      <c r="CD478" s="144">
        <v>39</v>
      </c>
      <c r="CE478" s="144">
        <v>45</v>
      </c>
      <c r="CF478" s="144">
        <v>41</v>
      </c>
      <c r="CG478" s="144">
        <v>39</v>
      </c>
      <c r="CH478" s="144">
        <v>40</v>
      </c>
      <c r="CI478" s="144">
        <v>43</v>
      </c>
      <c r="CJ478" s="144">
        <v>44</v>
      </c>
      <c r="CK478" s="144">
        <v>40</v>
      </c>
      <c r="CL478" s="144">
        <v>43</v>
      </c>
      <c r="CM478" s="144">
        <v>43</v>
      </c>
      <c r="CN478" s="144">
        <v>43</v>
      </c>
      <c r="CO478" s="144">
        <v>42</v>
      </c>
      <c r="CP478" s="363">
        <v>43</v>
      </c>
      <c r="CQ478" s="144">
        <v>44</v>
      </c>
      <c r="CR478" s="144">
        <v>46</v>
      </c>
      <c r="CS478" s="144">
        <v>46</v>
      </c>
      <c r="CT478" s="144">
        <v>46</v>
      </c>
      <c r="CU478" s="144">
        <v>40</v>
      </c>
      <c r="CV478" s="144">
        <v>42</v>
      </c>
      <c r="CW478" s="144">
        <v>43</v>
      </c>
      <c r="CX478" s="144">
        <v>44</v>
      </c>
      <c r="CY478" s="144">
        <v>42</v>
      </c>
      <c r="CZ478" s="144">
        <v>43</v>
      </c>
      <c r="DA478" s="144">
        <v>44</v>
      </c>
      <c r="DB478" s="144">
        <v>44</v>
      </c>
      <c r="DC478" s="144">
        <v>41</v>
      </c>
      <c r="DD478" s="144">
        <v>44</v>
      </c>
      <c r="DE478" s="144">
        <v>45</v>
      </c>
      <c r="DF478" s="144">
        <v>44</v>
      </c>
      <c r="DG478" s="144">
        <v>45</v>
      </c>
      <c r="DH478" s="144">
        <v>43</v>
      </c>
      <c r="DI478" s="144">
        <v>47</v>
      </c>
      <c r="DJ478" s="144">
        <v>48</v>
      </c>
      <c r="DK478" s="144">
        <v>46</v>
      </c>
      <c r="DL478" s="144">
        <v>46</v>
      </c>
      <c r="DM478" s="144">
        <v>44</v>
      </c>
      <c r="DN478" s="144">
        <v>47</v>
      </c>
      <c r="DO478" s="144">
        <v>45</v>
      </c>
      <c r="DP478" s="144">
        <v>44</v>
      </c>
      <c r="DQ478" s="144">
        <v>41</v>
      </c>
      <c r="DR478" s="381">
        <v>42</v>
      </c>
      <c r="DS478" s="144">
        <v>43</v>
      </c>
      <c r="DT478" s="381">
        <v>41</v>
      </c>
      <c r="DU478" s="381">
        <v>43</v>
      </c>
      <c r="DV478" s="381">
        <v>43</v>
      </c>
      <c r="DW478" s="381">
        <v>47</v>
      </c>
      <c r="DX478" s="381">
        <v>48</v>
      </c>
      <c r="DY478" s="404">
        <v>45</v>
      </c>
      <c r="DZ478" s="381">
        <v>49</v>
      </c>
      <c r="EA478" s="381">
        <v>49</v>
      </c>
      <c r="EB478" s="381">
        <v>52</v>
      </c>
      <c r="EC478" s="381">
        <v>52</v>
      </c>
      <c r="ED478" s="381">
        <v>53</v>
      </c>
      <c r="EE478" s="381">
        <v>53</v>
      </c>
      <c r="EF478" s="381">
        <v>54</v>
      </c>
      <c r="EG478" s="381">
        <v>52</v>
      </c>
      <c r="EH478" s="381">
        <v>47</v>
      </c>
      <c r="EI478" s="381">
        <v>47</v>
      </c>
      <c r="EJ478" s="381">
        <v>44</v>
      </c>
      <c r="EK478" s="381">
        <v>42</v>
      </c>
      <c r="EL478" s="381">
        <v>43</v>
      </c>
      <c r="EM478" s="381">
        <v>44</v>
      </c>
      <c r="EN478" s="381">
        <v>44</v>
      </c>
      <c r="EO478" s="144">
        <v>44</v>
      </c>
      <c r="EP478" s="381">
        <v>44</v>
      </c>
      <c r="EQ478" s="381">
        <v>46</v>
      </c>
      <c r="ER478" s="381">
        <v>46</v>
      </c>
      <c r="ES478" s="381">
        <v>46</v>
      </c>
      <c r="ET478" s="381">
        <v>47</v>
      </c>
      <c r="EU478" s="381">
        <v>43</v>
      </c>
      <c r="EV478" s="381">
        <v>44</v>
      </c>
      <c r="EW478" s="381">
        <v>46</v>
      </c>
      <c r="EX478" s="381">
        <v>48</v>
      </c>
      <c r="EY478" s="381">
        <v>46</v>
      </c>
      <c r="EZ478" s="381">
        <v>45</v>
      </c>
      <c r="FA478" s="381">
        <v>45</v>
      </c>
      <c r="FB478" s="381">
        <v>45</v>
      </c>
      <c r="FC478" s="381">
        <v>46</v>
      </c>
      <c r="FD478" s="381">
        <v>49</v>
      </c>
      <c r="FE478" s="381">
        <v>49</v>
      </c>
      <c r="FF478" s="381">
        <v>49</v>
      </c>
      <c r="FG478" s="381">
        <v>49</v>
      </c>
      <c r="FH478" s="381">
        <v>50</v>
      </c>
      <c r="FI478" s="381">
        <v>49</v>
      </c>
      <c r="FJ478" s="381">
        <v>46</v>
      </c>
      <c r="FK478" s="144">
        <v>49</v>
      </c>
      <c r="FL478" s="381">
        <v>49</v>
      </c>
      <c r="FM478" s="381">
        <v>46</v>
      </c>
      <c r="FN478" s="144">
        <v>48</v>
      </c>
      <c r="FO478" s="144">
        <v>49</v>
      </c>
      <c r="FP478" s="144">
        <v>49</v>
      </c>
      <c r="FQ478" s="381">
        <v>49</v>
      </c>
      <c r="FR478" s="144">
        <v>47</v>
      </c>
      <c r="FS478" s="381">
        <v>50</v>
      </c>
      <c r="FT478" s="144">
        <v>48</v>
      </c>
      <c r="FU478" s="381">
        <v>49</v>
      </c>
      <c r="FV478" s="381">
        <v>48</v>
      </c>
      <c r="FW478" s="381">
        <v>45</v>
      </c>
      <c r="FX478" s="381">
        <v>47</v>
      </c>
      <c r="FY478" s="381">
        <v>47</v>
      </c>
      <c r="FZ478" s="404">
        <v>45</v>
      </c>
      <c r="GA478" s="381">
        <v>47</v>
      </c>
      <c r="GB478" s="381">
        <v>49</v>
      </c>
      <c r="GC478" s="381">
        <v>51</v>
      </c>
      <c r="GD478" s="381">
        <v>52</v>
      </c>
      <c r="GE478" s="381">
        <v>54</v>
      </c>
      <c r="GF478" s="381">
        <v>56</v>
      </c>
      <c r="GG478" s="381">
        <v>56</v>
      </c>
      <c r="GH478" s="381">
        <v>56</v>
      </c>
      <c r="GI478" s="381">
        <v>54</v>
      </c>
      <c r="GJ478" s="381">
        <v>53</v>
      </c>
      <c r="GK478" s="381">
        <v>54</v>
      </c>
      <c r="GL478" s="381">
        <v>51</v>
      </c>
      <c r="GM478" s="381">
        <v>54</v>
      </c>
      <c r="GN478" s="381">
        <v>52</v>
      </c>
      <c r="GO478" s="381">
        <v>51</v>
      </c>
      <c r="GP478" s="144">
        <v>51</v>
      </c>
      <c r="GQ478" s="381">
        <v>51</v>
      </c>
      <c r="GR478" s="381">
        <v>47</v>
      </c>
      <c r="GS478" s="381">
        <v>45</v>
      </c>
      <c r="GT478" s="381">
        <v>48</v>
      </c>
      <c r="GU478" s="381">
        <v>49</v>
      </c>
      <c r="GV478" s="144">
        <v>49</v>
      </c>
      <c r="GW478" s="144">
        <v>51</v>
      </c>
      <c r="GX478" s="144">
        <v>51</v>
      </c>
      <c r="GY478" s="144">
        <v>47</v>
      </c>
      <c r="GZ478" s="144">
        <v>50</v>
      </c>
      <c r="HA478" s="144">
        <v>50</v>
      </c>
      <c r="HB478" s="144">
        <v>48</v>
      </c>
      <c r="HC478" s="144">
        <v>49</v>
      </c>
      <c r="HD478" s="144">
        <v>50</v>
      </c>
      <c r="HE478" s="144">
        <v>53</v>
      </c>
      <c r="HF478" s="144">
        <v>57</v>
      </c>
      <c r="HG478" s="144">
        <v>58</v>
      </c>
      <c r="HH478" s="144">
        <v>58</v>
      </c>
      <c r="HI478" s="144">
        <v>58</v>
      </c>
      <c r="HJ478" s="144">
        <v>56</v>
      </c>
      <c r="HK478" s="144">
        <v>52</v>
      </c>
      <c r="HL478" s="144">
        <v>49</v>
      </c>
      <c r="HM478" s="144">
        <v>49</v>
      </c>
      <c r="HN478" s="144">
        <v>51</v>
      </c>
      <c r="HO478" s="144">
        <v>56</v>
      </c>
      <c r="HP478" s="144">
        <v>51</v>
      </c>
      <c r="HQ478" s="144">
        <v>51</v>
      </c>
      <c r="HR478" s="144">
        <v>55</v>
      </c>
      <c r="HS478" s="144">
        <v>55</v>
      </c>
      <c r="HT478" s="144">
        <v>55</v>
      </c>
      <c r="HU478" s="144">
        <v>54</v>
      </c>
      <c r="HV478" s="144">
        <v>52</v>
      </c>
      <c r="HW478" s="144">
        <v>53</v>
      </c>
      <c r="HX478" s="144">
        <v>54</v>
      </c>
      <c r="HY478" s="144">
        <v>52</v>
      </c>
      <c r="HZ478" s="144">
        <v>54</v>
      </c>
      <c r="IA478" s="144">
        <v>58</v>
      </c>
      <c r="IB478" s="343">
        <v>56.5</v>
      </c>
      <c r="IC478" s="144">
        <v>55</v>
      </c>
      <c r="ID478" s="144">
        <v>57</v>
      </c>
      <c r="IE478" s="144">
        <v>56</v>
      </c>
      <c r="IF478" s="144">
        <v>50</v>
      </c>
      <c r="IG478" s="144">
        <v>51</v>
      </c>
      <c r="IH478" s="144">
        <v>47</v>
      </c>
      <c r="II478" s="144">
        <v>43</v>
      </c>
      <c r="IJ478" s="144">
        <v>40</v>
      </c>
      <c r="IK478" s="144">
        <v>40</v>
      </c>
      <c r="IL478" s="144">
        <v>41</v>
      </c>
      <c r="IM478" s="144">
        <v>43</v>
      </c>
      <c r="IN478" s="341">
        <f t="shared" si="371"/>
        <v>42</v>
      </c>
      <c r="IO478" s="144">
        <v>41</v>
      </c>
      <c r="IP478" s="144">
        <v>44</v>
      </c>
      <c r="IQ478" s="144">
        <v>42</v>
      </c>
      <c r="IR478" s="144">
        <v>42</v>
      </c>
      <c r="IS478" s="144">
        <v>40</v>
      </c>
      <c r="IT478" s="144">
        <v>35</v>
      </c>
      <c r="IU478" s="144">
        <v>32</v>
      </c>
      <c r="IV478" s="144">
        <v>36</v>
      </c>
      <c r="IW478" s="144">
        <v>39</v>
      </c>
      <c r="IX478" s="144">
        <v>44</v>
      </c>
      <c r="IY478" s="144">
        <v>44</v>
      </c>
      <c r="IZ478" s="144">
        <v>47</v>
      </c>
      <c r="JA478" s="144">
        <v>46</v>
      </c>
      <c r="JB478" s="144">
        <v>44</v>
      </c>
      <c r="JC478" s="343">
        <f t="shared" si="374"/>
        <v>44</v>
      </c>
      <c r="JD478" s="144">
        <v>44</v>
      </c>
      <c r="JE478" s="144">
        <v>41</v>
      </c>
      <c r="JF478" s="362">
        <f t="shared" si="375"/>
        <v>41</v>
      </c>
      <c r="JG478" s="144">
        <v>41</v>
      </c>
      <c r="JH478" s="144">
        <v>42</v>
      </c>
      <c r="JI478" s="144">
        <v>42</v>
      </c>
      <c r="JJ478" s="144">
        <v>39</v>
      </c>
      <c r="JK478" s="144">
        <v>41</v>
      </c>
      <c r="JL478" s="144">
        <v>41</v>
      </c>
      <c r="JM478" s="144">
        <v>34</v>
      </c>
      <c r="JN478" s="341">
        <f t="shared" si="376"/>
        <v>34</v>
      </c>
      <c r="JO478" s="144">
        <v>34</v>
      </c>
      <c r="JP478" s="144">
        <v>37</v>
      </c>
      <c r="JQ478" s="144">
        <v>32</v>
      </c>
      <c r="JR478" s="144">
        <v>33</v>
      </c>
      <c r="JS478" s="144">
        <v>33</v>
      </c>
      <c r="JT478" s="144">
        <v>36</v>
      </c>
      <c r="JU478" s="144">
        <v>37</v>
      </c>
      <c r="JV478" s="341">
        <f t="shared" si="377"/>
        <v>37</v>
      </c>
      <c r="JW478" s="144">
        <v>37</v>
      </c>
      <c r="JX478" s="144">
        <v>39</v>
      </c>
      <c r="JY478" s="144">
        <v>42</v>
      </c>
      <c r="JZ478" s="144">
        <v>42</v>
      </c>
      <c r="KA478" s="144">
        <v>42</v>
      </c>
      <c r="KB478" s="144">
        <v>45</v>
      </c>
      <c r="KC478" s="144">
        <v>45</v>
      </c>
      <c r="KD478" s="144">
        <v>43</v>
      </c>
      <c r="KE478" s="144">
        <v>44</v>
      </c>
      <c r="KF478" s="144">
        <v>44</v>
      </c>
      <c r="KG478" s="144">
        <v>44</v>
      </c>
      <c r="KH478" s="144">
        <v>42</v>
      </c>
      <c r="KI478" s="144">
        <v>42</v>
      </c>
      <c r="KJ478" s="144">
        <v>40</v>
      </c>
      <c r="KK478" s="144">
        <v>36</v>
      </c>
      <c r="KL478" s="144">
        <v>37</v>
      </c>
      <c r="KM478" s="144">
        <v>33</v>
      </c>
      <c r="KN478" s="144">
        <v>35</v>
      </c>
      <c r="KO478" s="144">
        <v>33</v>
      </c>
      <c r="KP478" s="144">
        <v>33</v>
      </c>
      <c r="KQ478" s="144">
        <v>33</v>
      </c>
      <c r="KR478" s="144">
        <v>38</v>
      </c>
      <c r="KS478" s="144">
        <v>38</v>
      </c>
      <c r="KT478" s="144">
        <v>37</v>
      </c>
      <c r="KU478" s="144">
        <v>41</v>
      </c>
      <c r="KV478">
        <v>42</v>
      </c>
      <c r="KW478" s="144">
        <v>43</v>
      </c>
      <c r="KX478" s="144">
        <v>44</v>
      </c>
      <c r="KY478" s="144">
        <v>45</v>
      </c>
      <c r="KZ478" s="144">
        <v>50</v>
      </c>
      <c r="LA478" s="144">
        <v>50</v>
      </c>
      <c r="LB478" s="144">
        <v>49</v>
      </c>
      <c r="LC478" s="144">
        <v>48</v>
      </c>
      <c r="LD478" s="144">
        <v>49</v>
      </c>
      <c r="LE478" s="144">
        <v>47</v>
      </c>
      <c r="LF478" s="144">
        <v>43</v>
      </c>
      <c r="LG478" s="144">
        <v>47</v>
      </c>
      <c r="LH478" s="144">
        <v>44</v>
      </c>
      <c r="LI478" s="144">
        <v>46</v>
      </c>
      <c r="LJ478" s="144">
        <v>47</v>
      </c>
      <c r="LK478" s="144">
        <v>48</v>
      </c>
      <c r="LL478" s="473">
        <v>50</v>
      </c>
      <c r="LM478" s="144">
        <v>47</v>
      </c>
      <c r="LN478" s="144">
        <v>47</v>
      </c>
      <c r="LO478" s="144">
        <v>45</v>
      </c>
      <c r="LP478" s="144">
        <v>45</v>
      </c>
      <c r="LQ478" s="144">
        <v>47</v>
      </c>
      <c r="LR478" s="144">
        <v>47</v>
      </c>
      <c r="LS478" s="144">
        <v>51</v>
      </c>
      <c r="LT478" s="144">
        <v>47</v>
      </c>
      <c r="LU478" s="144">
        <v>44</v>
      </c>
      <c r="LV478" s="144">
        <v>48</v>
      </c>
      <c r="LW478" s="144">
        <v>47</v>
      </c>
      <c r="LX478" s="144">
        <v>49</v>
      </c>
      <c r="LY478" s="144">
        <v>43</v>
      </c>
      <c r="LZ478" s="144">
        <v>38</v>
      </c>
      <c r="MA478" s="144">
        <v>40</v>
      </c>
      <c r="MB478" s="144">
        <v>42</v>
      </c>
      <c r="MC478" s="144">
        <v>41</v>
      </c>
      <c r="MD478" s="144">
        <v>36</v>
      </c>
      <c r="ME478" s="144">
        <v>36</v>
      </c>
      <c r="MF478" s="144">
        <v>39</v>
      </c>
      <c r="MG478" s="144">
        <v>39</v>
      </c>
      <c r="MH478" s="144">
        <v>39</v>
      </c>
      <c r="MI478" s="144">
        <v>41</v>
      </c>
      <c r="MJ478" s="144">
        <v>42</v>
      </c>
      <c r="MK478" s="144">
        <v>42</v>
      </c>
      <c r="ML478" s="144">
        <v>43</v>
      </c>
      <c r="MM478" s="144">
        <v>36</v>
      </c>
      <c r="MN478" s="144">
        <v>34</v>
      </c>
      <c r="MO478" s="144">
        <v>34</v>
      </c>
      <c r="MP478" s="144">
        <v>31</v>
      </c>
      <c r="MQ478" s="144">
        <v>34</v>
      </c>
      <c r="MR478" s="144">
        <v>35</v>
      </c>
      <c r="MS478" s="144">
        <v>36</v>
      </c>
      <c r="MT478" s="144">
        <v>33</v>
      </c>
      <c r="MU478" s="144">
        <v>32</v>
      </c>
      <c r="MV478" s="144">
        <v>35</v>
      </c>
      <c r="MW478" s="144">
        <v>33</v>
      </c>
      <c r="MX478" s="144">
        <v>41</v>
      </c>
      <c r="MY478" s="144">
        <v>41</v>
      </c>
      <c r="MZ478" s="144">
        <v>40</v>
      </c>
      <c r="NA478" s="144">
        <v>42</v>
      </c>
      <c r="NB478" s="144">
        <v>43</v>
      </c>
      <c r="NC478" s="144">
        <v>47</v>
      </c>
      <c r="ND478" s="144">
        <v>38</v>
      </c>
      <c r="NE478" s="144">
        <v>37</v>
      </c>
      <c r="NF478" s="144">
        <v>36</v>
      </c>
      <c r="NG478" s="144">
        <v>39</v>
      </c>
      <c r="NH478" s="144">
        <v>32</v>
      </c>
      <c r="NI478" s="144">
        <v>31</v>
      </c>
      <c r="NJ478" s="144">
        <v>32</v>
      </c>
      <c r="NK478" s="144">
        <v>32</v>
      </c>
      <c r="NL478" s="144">
        <v>32</v>
      </c>
      <c r="NM478" s="144">
        <v>30</v>
      </c>
      <c r="NN478" s="144">
        <v>30</v>
      </c>
      <c r="NO478" s="144">
        <v>30</v>
      </c>
      <c r="NP478" s="144">
        <v>27</v>
      </c>
      <c r="NQ478" s="144">
        <v>26</v>
      </c>
      <c r="NR478" s="144">
        <v>22</v>
      </c>
      <c r="NS478" s="144">
        <v>24</v>
      </c>
      <c r="NT478" s="144">
        <v>26</v>
      </c>
      <c r="NU478" s="144">
        <v>24</v>
      </c>
      <c r="NV478" s="144">
        <v>24</v>
      </c>
      <c r="NW478" s="144">
        <v>25</v>
      </c>
      <c r="NX478" s="144">
        <v>25</v>
      </c>
      <c r="NY478" s="144">
        <v>29</v>
      </c>
      <c r="NZ478" s="144">
        <v>23</v>
      </c>
      <c r="OA478" s="144">
        <v>26</v>
      </c>
      <c r="OB478" s="144">
        <v>26</v>
      </c>
      <c r="OC478" s="144">
        <v>27</v>
      </c>
      <c r="OD478" s="144">
        <v>22</v>
      </c>
      <c r="OE478" s="144">
        <v>23</v>
      </c>
      <c r="OF478" s="144">
        <v>24</v>
      </c>
      <c r="OG478" s="144">
        <v>21</v>
      </c>
      <c r="OH478" s="144">
        <v>21</v>
      </c>
      <c r="OI478" s="144">
        <v>21</v>
      </c>
      <c r="OJ478" s="144">
        <v>19</v>
      </c>
      <c r="OK478" s="144">
        <v>18</v>
      </c>
      <c r="OL478" s="144">
        <v>19</v>
      </c>
      <c r="OM478" s="144">
        <v>18</v>
      </c>
      <c r="ON478" s="144">
        <v>18</v>
      </c>
      <c r="OO478" s="144">
        <v>18</v>
      </c>
      <c r="OP478" s="144">
        <v>17</v>
      </c>
      <c r="OQ478" s="144">
        <v>15</v>
      </c>
      <c r="OR478" s="144">
        <v>14</v>
      </c>
      <c r="OS478" s="144">
        <v>14</v>
      </c>
      <c r="OT478" s="471">
        <v>14</v>
      </c>
      <c r="OU478" s="144">
        <v>15</v>
      </c>
      <c r="OV478" s="144">
        <v>13</v>
      </c>
      <c r="OW478" s="144">
        <v>12</v>
      </c>
      <c r="OX478" s="144">
        <v>14</v>
      </c>
      <c r="OY478" s="341">
        <f t="shared" si="378"/>
        <v>14.5</v>
      </c>
      <c r="OZ478" s="471">
        <v>15</v>
      </c>
      <c r="PA478" s="144">
        <v>16</v>
      </c>
      <c r="PB478" s="144">
        <v>15</v>
      </c>
      <c r="PC478" s="144">
        <v>14</v>
      </c>
      <c r="PD478" s="144">
        <v>12</v>
      </c>
    </row>
    <row r="479" spans="1:420" s="144" customFormat="1" x14ac:dyDescent="0.2">
      <c r="A479" s="318"/>
      <c r="B479" s="318">
        <v>14</v>
      </c>
      <c r="C479" s="319">
        <f t="shared" ca="1" si="370"/>
        <v>6</v>
      </c>
      <c r="D479" s="320">
        <f t="shared" ca="1" si="372"/>
        <v>1.2552301255230125E-2</v>
      </c>
      <c r="E479" s="188">
        <f t="shared" ca="1" si="373"/>
        <v>1</v>
      </c>
      <c r="F479" s="322"/>
      <c r="G479" s="333">
        <v>24</v>
      </c>
      <c r="H479" s="333">
        <v>25</v>
      </c>
      <c r="I479" s="333">
        <v>26</v>
      </c>
      <c r="J479" s="333">
        <v>24</v>
      </c>
      <c r="K479" s="333">
        <v>23</v>
      </c>
      <c r="L479" s="333">
        <v>21</v>
      </c>
      <c r="M479" s="333">
        <v>19</v>
      </c>
      <c r="N479" s="333">
        <v>20</v>
      </c>
      <c r="O479" s="333">
        <v>21</v>
      </c>
      <c r="P479" s="333">
        <v>23</v>
      </c>
      <c r="Q479" s="333">
        <v>21</v>
      </c>
      <c r="R479" s="232">
        <v>21</v>
      </c>
      <c r="S479" s="333">
        <v>21</v>
      </c>
      <c r="T479" s="333">
        <v>20</v>
      </c>
      <c r="U479" s="232">
        <v>21</v>
      </c>
      <c r="V479" s="232">
        <v>21</v>
      </c>
      <c r="W479" s="333">
        <v>20</v>
      </c>
      <c r="X479" s="333">
        <v>16</v>
      </c>
      <c r="Y479" s="333">
        <v>18</v>
      </c>
      <c r="Z479" s="333">
        <v>18</v>
      </c>
      <c r="AA479" s="333">
        <v>18</v>
      </c>
      <c r="AB479" s="333">
        <v>18</v>
      </c>
      <c r="AC479" s="333">
        <v>16</v>
      </c>
      <c r="AD479" s="333">
        <v>17</v>
      </c>
      <c r="AE479" s="333">
        <v>0</v>
      </c>
      <c r="AF479" s="333">
        <v>19</v>
      </c>
      <c r="AG479" s="333">
        <v>21</v>
      </c>
      <c r="AH479" s="333">
        <v>21</v>
      </c>
      <c r="AI479" s="333">
        <v>18</v>
      </c>
      <c r="AJ479" s="333">
        <v>19</v>
      </c>
      <c r="AK479" s="333">
        <v>20</v>
      </c>
      <c r="AL479" s="333">
        <v>21</v>
      </c>
      <c r="AM479" s="333">
        <v>22</v>
      </c>
      <c r="AN479" s="333">
        <v>21</v>
      </c>
      <c r="AO479" s="333">
        <v>20</v>
      </c>
      <c r="AP479" s="232">
        <v>18</v>
      </c>
      <c r="AQ479" s="333">
        <v>13</v>
      </c>
      <c r="AR479" s="333">
        <v>14</v>
      </c>
      <c r="AS479" s="333">
        <v>17</v>
      </c>
      <c r="AT479" s="333">
        <v>19</v>
      </c>
      <c r="AU479" s="333">
        <v>19</v>
      </c>
      <c r="AV479" s="333">
        <v>19</v>
      </c>
      <c r="AW479" s="333">
        <v>20</v>
      </c>
      <c r="AX479" s="333">
        <v>21</v>
      </c>
      <c r="AY479" s="333">
        <v>21</v>
      </c>
      <c r="AZ479" s="333">
        <v>21</v>
      </c>
      <c r="BA479" s="333">
        <v>19</v>
      </c>
      <c r="BB479" s="333">
        <v>19</v>
      </c>
      <c r="BC479" s="333">
        <v>19</v>
      </c>
      <c r="BD479" s="333">
        <v>23</v>
      </c>
      <c r="BE479" s="333">
        <v>23</v>
      </c>
      <c r="BF479" s="333">
        <v>24</v>
      </c>
      <c r="BG479" s="144">
        <v>22</v>
      </c>
      <c r="BH479" s="144">
        <v>23</v>
      </c>
      <c r="BI479" s="343">
        <v>22.5</v>
      </c>
      <c r="BJ479" s="144">
        <v>22</v>
      </c>
      <c r="BK479" s="144">
        <v>21</v>
      </c>
      <c r="BL479" s="144">
        <v>19</v>
      </c>
      <c r="BM479" s="144">
        <v>16</v>
      </c>
      <c r="BN479" s="144">
        <v>14</v>
      </c>
      <c r="BO479" s="144">
        <v>13</v>
      </c>
      <c r="BP479" s="144">
        <v>13</v>
      </c>
      <c r="BQ479" s="144">
        <v>14</v>
      </c>
      <c r="BR479" s="144">
        <v>13</v>
      </c>
      <c r="BS479" s="144">
        <v>10</v>
      </c>
      <c r="BT479" s="144">
        <v>11</v>
      </c>
      <c r="BU479" s="144">
        <v>11</v>
      </c>
      <c r="BV479" s="144">
        <v>10</v>
      </c>
      <c r="BW479" s="144">
        <v>9</v>
      </c>
      <c r="BX479" s="144">
        <v>6</v>
      </c>
      <c r="BY479" s="144">
        <v>7</v>
      </c>
      <c r="BZ479" s="144">
        <v>7</v>
      </c>
      <c r="CA479" s="144">
        <v>7</v>
      </c>
      <c r="CB479" s="144">
        <v>7</v>
      </c>
      <c r="CC479" s="144">
        <v>7</v>
      </c>
      <c r="CD479" s="144">
        <v>7</v>
      </c>
      <c r="CE479" s="144">
        <v>7</v>
      </c>
      <c r="CF479" s="144">
        <v>9</v>
      </c>
      <c r="CG479" s="144">
        <v>9</v>
      </c>
      <c r="CH479" s="144">
        <v>9</v>
      </c>
      <c r="CI479" s="144">
        <v>9</v>
      </c>
      <c r="CJ479" s="144">
        <v>9</v>
      </c>
      <c r="CK479" s="144">
        <v>10</v>
      </c>
      <c r="CL479" s="144">
        <v>10</v>
      </c>
      <c r="CM479" s="144">
        <v>11</v>
      </c>
      <c r="CN479" s="144">
        <v>10</v>
      </c>
      <c r="CO479" s="144">
        <v>10</v>
      </c>
      <c r="CP479" s="363">
        <v>11.5</v>
      </c>
      <c r="CQ479" s="144">
        <v>13</v>
      </c>
      <c r="CR479" s="144">
        <v>11</v>
      </c>
      <c r="CS479" s="144">
        <v>13</v>
      </c>
      <c r="CT479" s="144">
        <v>13</v>
      </c>
      <c r="CU479" s="144">
        <v>14</v>
      </c>
      <c r="CV479" s="144">
        <v>17</v>
      </c>
      <c r="CW479" s="144">
        <v>16</v>
      </c>
      <c r="CX479" s="144">
        <v>16</v>
      </c>
      <c r="CY479" s="144">
        <v>19</v>
      </c>
      <c r="CZ479" s="144">
        <v>20</v>
      </c>
      <c r="DA479" s="144">
        <v>20</v>
      </c>
      <c r="DB479" s="144">
        <v>22</v>
      </c>
      <c r="DC479" s="144">
        <v>24</v>
      </c>
      <c r="DD479" s="144">
        <v>24</v>
      </c>
      <c r="DE479" s="144">
        <v>21</v>
      </c>
      <c r="DF479" s="144">
        <v>22</v>
      </c>
      <c r="DG479" s="144">
        <v>21</v>
      </c>
      <c r="DH479" s="144">
        <v>21</v>
      </c>
      <c r="DI479" s="144">
        <v>23</v>
      </c>
      <c r="DJ479" s="144">
        <v>24</v>
      </c>
      <c r="DK479" s="144">
        <v>22</v>
      </c>
      <c r="DL479" s="144">
        <v>23</v>
      </c>
      <c r="DM479" s="144">
        <v>23</v>
      </c>
      <c r="DN479" s="144">
        <v>22</v>
      </c>
      <c r="DO479" s="144">
        <v>24</v>
      </c>
      <c r="DP479" s="144">
        <v>25</v>
      </c>
      <c r="DQ479" s="144">
        <v>26</v>
      </c>
      <c r="DR479" s="381">
        <v>61</v>
      </c>
      <c r="DS479" s="144">
        <v>64</v>
      </c>
      <c r="DT479" s="381">
        <v>61</v>
      </c>
      <c r="DU479" s="381">
        <v>60</v>
      </c>
      <c r="DV479" s="381">
        <v>58</v>
      </c>
      <c r="DW479" s="381">
        <v>58</v>
      </c>
      <c r="DX479" s="381">
        <v>58</v>
      </c>
      <c r="DY479" s="404">
        <v>58</v>
      </c>
      <c r="DZ479" s="381">
        <v>60</v>
      </c>
      <c r="EA479" s="381">
        <v>54</v>
      </c>
      <c r="EB479" s="381">
        <v>52</v>
      </c>
      <c r="EC479" s="381">
        <v>50</v>
      </c>
      <c r="ED479" s="381">
        <v>52</v>
      </c>
      <c r="EE479" s="381">
        <v>51</v>
      </c>
      <c r="EF479" s="381">
        <v>51</v>
      </c>
      <c r="EG479" s="381">
        <v>54</v>
      </c>
      <c r="EH479" s="381">
        <v>54</v>
      </c>
      <c r="EI479" s="381">
        <v>53</v>
      </c>
      <c r="EJ479" s="381">
        <v>56</v>
      </c>
      <c r="EK479" s="381">
        <v>50</v>
      </c>
      <c r="EL479" s="381">
        <v>48</v>
      </c>
      <c r="EM479" s="381">
        <v>44</v>
      </c>
      <c r="EN479" s="381">
        <v>45</v>
      </c>
      <c r="EO479" s="144">
        <v>46</v>
      </c>
      <c r="EP479" s="381">
        <v>46</v>
      </c>
      <c r="EQ479" s="381">
        <v>46</v>
      </c>
      <c r="ER479" s="381">
        <v>45</v>
      </c>
      <c r="ES479" s="381">
        <v>46</v>
      </c>
      <c r="ET479" s="381">
        <v>44</v>
      </c>
      <c r="EU479" s="381">
        <v>41</v>
      </c>
      <c r="EV479" s="381">
        <v>39</v>
      </c>
      <c r="EW479" s="381">
        <v>38</v>
      </c>
      <c r="EX479" s="381">
        <v>38</v>
      </c>
      <c r="EY479" s="381">
        <v>41</v>
      </c>
      <c r="EZ479" s="381">
        <v>42</v>
      </c>
      <c r="FA479" s="381">
        <v>43</v>
      </c>
      <c r="FB479" s="381">
        <v>44</v>
      </c>
      <c r="FC479" s="381">
        <v>45</v>
      </c>
      <c r="FD479" s="381">
        <v>47</v>
      </c>
      <c r="FE479" s="381">
        <v>45</v>
      </c>
      <c r="FF479" s="381">
        <v>45</v>
      </c>
      <c r="FG479" s="381">
        <v>44</v>
      </c>
      <c r="FH479" s="381">
        <v>42</v>
      </c>
      <c r="FI479" s="381">
        <v>41</v>
      </c>
      <c r="FJ479" s="381">
        <v>37</v>
      </c>
      <c r="FK479" s="144">
        <v>36</v>
      </c>
      <c r="FL479" s="381">
        <v>37</v>
      </c>
      <c r="FM479" s="381">
        <v>38</v>
      </c>
      <c r="FN479" s="144">
        <v>39</v>
      </c>
      <c r="FO479" s="144">
        <v>38</v>
      </c>
      <c r="FP479" s="144">
        <v>38</v>
      </c>
      <c r="FQ479" s="381">
        <v>39</v>
      </c>
      <c r="FR479" s="144">
        <v>37</v>
      </c>
      <c r="FS479" s="381">
        <v>37</v>
      </c>
      <c r="FT479" s="144">
        <v>36</v>
      </c>
      <c r="FU479" s="381">
        <v>36</v>
      </c>
      <c r="FV479" s="381">
        <v>35</v>
      </c>
      <c r="FW479" s="381">
        <v>36</v>
      </c>
      <c r="FX479" s="381">
        <v>34</v>
      </c>
      <c r="FY479" s="381">
        <v>34</v>
      </c>
      <c r="FZ479" s="404">
        <v>32</v>
      </c>
      <c r="GA479" s="381">
        <v>31</v>
      </c>
      <c r="GB479" s="381">
        <v>31</v>
      </c>
      <c r="GC479" s="381">
        <v>31</v>
      </c>
      <c r="GD479" s="381">
        <v>30</v>
      </c>
      <c r="GE479" s="381">
        <v>31</v>
      </c>
      <c r="GF479" s="381">
        <v>30</v>
      </c>
      <c r="GG479" s="381">
        <v>29</v>
      </c>
      <c r="GH479" s="381">
        <v>29</v>
      </c>
      <c r="GI479" s="381">
        <v>31</v>
      </c>
      <c r="GJ479" s="381">
        <v>28</v>
      </c>
      <c r="GK479" s="381">
        <v>30</v>
      </c>
      <c r="GL479" s="381">
        <v>29</v>
      </c>
      <c r="GM479" s="381">
        <v>28</v>
      </c>
      <c r="GN479" s="381">
        <v>28</v>
      </c>
      <c r="GO479" s="381">
        <v>27</v>
      </c>
      <c r="GP479" s="144">
        <v>22</v>
      </c>
      <c r="GQ479" s="381">
        <v>26</v>
      </c>
      <c r="GR479" s="381">
        <v>26</v>
      </c>
      <c r="GS479" s="381">
        <v>26</v>
      </c>
      <c r="GT479" s="381">
        <v>28</v>
      </c>
      <c r="GU479" s="381">
        <v>32</v>
      </c>
      <c r="GV479" s="144">
        <v>33</v>
      </c>
      <c r="GW479" s="144">
        <v>32</v>
      </c>
      <c r="GX479" s="144">
        <v>31</v>
      </c>
      <c r="GY479" s="144">
        <v>30</v>
      </c>
      <c r="GZ479" s="144">
        <v>26</v>
      </c>
      <c r="HA479" s="144">
        <v>24</v>
      </c>
      <c r="HB479" s="144">
        <v>24</v>
      </c>
      <c r="HC479" s="144">
        <v>25</v>
      </c>
      <c r="HD479" s="144">
        <v>27</v>
      </c>
      <c r="HE479" s="144">
        <v>24</v>
      </c>
      <c r="HF479" s="144">
        <v>24</v>
      </c>
      <c r="HG479" s="144">
        <v>23</v>
      </c>
      <c r="HH479" s="144">
        <v>22</v>
      </c>
      <c r="HI479" s="144">
        <v>21</v>
      </c>
      <c r="HJ479" s="144">
        <v>19</v>
      </c>
      <c r="HK479" s="144">
        <v>21</v>
      </c>
      <c r="HL479" s="144">
        <v>19</v>
      </c>
      <c r="HM479" s="144">
        <v>21</v>
      </c>
      <c r="HN479" s="144">
        <v>21</v>
      </c>
      <c r="HO479" s="144">
        <v>19</v>
      </c>
      <c r="HP479" s="144">
        <v>20</v>
      </c>
      <c r="HQ479" s="144">
        <v>20</v>
      </c>
      <c r="HR479" s="144">
        <v>20</v>
      </c>
      <c r="HS479" s="144">
        <v>17</v>
      </c>
      <c r="HT479" s="144">
        <v>17</v>
      </c>
      <c r="HU479" s="144">
        <v>17</v>
      </c>
      <c r="HV479" s="144">
        <v>16</v>
      </c>
      <c r="HW479" s="144">
        <v>18</v>
      </c>
      <c r="HX479" s="144">
        <v>19</v>
      </c>
      <c r="HY479" s="144">
        <v>19</v>
      </c>
      <c r="HZ479" s="144">
        <v>19</v>
      </c>
      <c r="IA479" s="144">
        <v>19</v>
      </c>
      <c r="IB479" s="343">
        <v>19</v>
      </c>
      <c r="IC479" s="144">
        <v>19</v>
      </c>
      <c r="ID479" s="144">
        <v>20</v>
      </c>
      <c r="IE479" s="144">
        <v>23</v>
      </c>
      <c r="IF479" s="144">
        <v>23</v>
      </c>
      <c r="IG479" s="144">
        <v>24</v>
      </c>
      <c r="IH479" s="144">
        <v>25</v>
      </c>
      <c r="II479" s="144">
        <v>23</v>
      </c>
      <c r="IJ479" s="144">
        <v>24</v>
      </c>
      <c r="IK479" s="144">
        <v>20</v>
      </c>
      <c r="IL479" s="144">
        <v>18</v>
      </c>
      <c r="IM479" s="144">
        <v>18</v>
      </c>
      <c r="IN479" s="341">
        <f t="shared" si="371"/>
        <v>18.5</v>
      </c>
      <c r="IO479" s="144">
        <v>19</v>
      </c>
      <c r="IP479" s="144">
        <v>20</v>
      </c>
      <c r="IQ479" s="144">
        <v>19</v>
      </c>
      <c r="IR479" s="144">
        <v>19</v>
      </c>
      <c r="IS479" s="144">
        <v>18</v>
      </c>
      <c r="IT479" s="144">
        <v>17</v>
      </c>
      <c r="IU479" s="144">
        <v>17</v>
      </c>
      <c r="IV479" s="144">
        <v>15</v>
      </c>
      <c r="IW479" s="144">
        <v>15</v>
      </c>
      <c r="IX479" s="144">
        <v>15</v>
      </c>
      <c r="IY479" s="144">
        <v>14</v>
      </c>
      <c r="IZ479" s="144">
        <v>12</v>
      </c>
      <c r="JA479" s="144">
        <v>13</v>
      </c>
      <c r="JB479" s="144">
        <v>14</v>
      </c>
      <c r="JC479" s="343">
        <f t="shared" si="374"/>
        <v>14</v>
      </c>
      <c r="JD479" s="144">
        <v>14</v>
      </c>
      <c r="JE479" s="144">
        <v>16</v>
      </c>
      <c r="JF479" s="362">
        <f t="shared" si="375"/>
        <v>16</v>
      </c>
      <c r="JG479" s="144">
        <v>16</v>
      </c>
      <c r="JH479" s="144">
        <v>17</v>
      </c>
      <c r="JI479" s="144">
        <v>14</v>
      </c>
      <c r="JJ479" s="144">
        <v>13</v>
      </c>
      <c r="JK479" s="144">
        <v>12</v>
      </c>
      <c r="JL479" s="144">
        <v>12</v>
      </c>
      <c r="JM479" s="144">
        <v>12</v>
      </c>
      <c r="JN479" s="341">
        <f t="shared" si="376"/>
        <v>12</v>
      </c>
      <c r="JO479" s="144">
        <v>12</v>
      </c>
      <c r="JP479" s="144">
        <v>12</v>
      </c>
      <c r="JQ479" s="144">
        <v>13</v>
      </c>
      <c r="JR479" s="144">
        <v>13</v>
      </c>
      <c r="JS479" s="144">
        <v>12</v>
      </c>
      <c r="JT479" s="144">
        <v>11</v>
      </c>
      <c r="JU479" s="144">
        <v>10</v>
      </c>
      <c r="JV479" s="341">
        <f t="shared" si="377"/>
        <v>10</v>
      </c>
      <c r="JW479" s="144">
        <v>10</v>
      </c>
      <c r="JX479" s="144">
        <v>10</v>
      </c>
      <c r="JY479" s="144">
        <v>9</v>
      </c>
      <c r="JZ479" s="144">
        <v>8</v>
      </c>
      <c r="KA479" s="144">
        <v>9</v>
      </c>
      <c r="KB479" s="144">
        <v>9</v>
      </c>
      <c r="KC479" s="144">
        <v>10</v>
      </c>
      <c r="KD479" s="144">
        <v>14</v>
      </c>
      <c r="KE479" s="144">
        <v>14</v>
      </c>
      <c r="KF479" s="144">
        <v>16</v>
      </c>
      <c r="KG479" s="144">
        <v>14</v>
      </c>
      <c r="KH479" s="144">
        <v>15</v>
      </c>
      <c r="KI479" s="144">
        <v>16</v>
      </c>
      <c r="KJ479" s="144">
        <v>16</v>
      </c>
      <c r="KK479" s="144">
        <v>17</v>
      </c>
      <c r="KL479" s="144">
        <v>18</v>
      </c>
      <c r="KM479" s="144">
        <v>18</v>
      </c>
      <c r="KN479" s="144">
        <v>16</v>
      </c>
      <c r="KO479" s="144">
        <v>16</v>
      </c>
      <c r="KP479" s="144">
        <v>17</v>
      </c>
      <c r="KQ479" s="144">
        <v>17</v>
      </c>
      <c r="KR479" s="144">
        <v>15</v>
      </c>
      <c r="KS479" s="144">
        <v>14</v>
      </c>
      <c r="KT479" s="144">
        <v>17</v>
      </c>
      <c r="KU479" s="144">
        <v>19</v>
      </c>
      <c r="KV479">
        <v>21</v>
      </c>
      <c r="KW479" s="144">
        <v>20</v>
      </c>
      <c r="KX479" s="144">
        <v>22</v>
      </c>
      <c r="KY479" s="144">
        <v>21</v>
      </c>
      <c r="KZ479" s="144">
        <v>22</v>
      </c>
      <c r="LA479" s="144">
        <v>23</v>
      </c>
      <c r="LB479" s="144">
        <v>24</v>
      </c>
      <c r="LC479" s="144">
        <v>24</v>
      </c>
      <c r="LD479" s="144">
        <v>26</v>
      </c>
      <c r="LE479" s="144">
        <v>23</v>
      </c>
      <c r="LF479" s="144">
        <v>23</v>
      </c>
      <c r="LG479" s="144">
        <v>23</v>
      </c>
      <c r="LH479" s="144">
        <v>23</v>
      </c>
      <c r="LI479" s="144">
        <v>21</v>
      </c>
      <c r="LJ479" s="144">
        <v>20</v>
      </c>
      <c r="LK479" s="144">
        <v>19</v>
      </c>
      <c r="LL479" s="473">
        <v>18</v>
      </c>
      <c r="LM479" s="144">
        <v>16</v>
      </c>
      <c r="LN479" s="144">
        <v>16</v>
      </c>
      <c r="LO479" s="144">
        <v>15</v>
      </c>
      <c r="LP479" s="144">
        <v>15</v>
      </c>
      <c r="LQ479" s="144">
        <v>15</v>
      </c>
      <c r="LR479" s="144">
        <v>14</v>
      </c>
      <c r="LS479" s="144">
        <v>14</v>
      </c>
      <c r="LT479" s="144">
        <v>12</v>
      </c>
      <c r="LU479" s="144">
        <v>12</v>
      </c>
      <c r="LV479" s="144">
        <v>11</v>
      </c>
      <c r="LW479" s="144">
        <v>11</v>
      </c>
      <c r="LX479" s="144">
        <v>12</v>
      </c>
      <c r="LY479" s="144">
        <v>12</v>
      </c>
      <c r="LZ479" s="144">
        <v>12</v>
      </c>
      <c r="MA479" s="144">
        <v>12</v>
      </c>
      <c r="MB479" s="144">
        <v>11</v>
      </c>
      <c r="MC479" s="144">
        <v>12</v>
      </c>
      <c r="MD479" s="144">
        <v>11</v>
      </c>
      <c r="ME479" s="144">
        <v>11</v>
      </c>
      <c r="MF479" s="144">
        <v>11</v>
      </c>
      <c r="MG479" s="144">
        <v>11</v>
      </c>
      <c r="MH479" s="144">
        <v>11</v>
      </c>
      <c r="MI479" s="144">
        <v>12</v>
      </c>
      <c r="MJ479" s="144">
        <v>13</v>
      </c>
      <c r="MK479" s="144">
        <v>12</v>
      </c>
      <c r="ML479" s="144">
        <v>10</v>
      </c>
      <c r="MM479" s="144">
        <v>11</v>
      </c>
      <c r="MN479" s="144">
        <v>13</v>
      </c>
      <c r="MO479" s="144">
        <v>13</v>
      </c>
      <c r="MP479" s="144">
        <v>12</v>
      </c>
      <c r="MQ479" s="144">
        <v>11</v>
      </c>
      <c r="MR479" s="144">
        <v>11</v>
      </c>
      <c r="MS479" s="144">
        <v>10</v>
      </c>
      <c r="MT479" s="144">
        <v>9</v>
      </c>
      <c r="MU479" s="144">
        <v>10</v>
      </c>
      <c r="MV479" s="144">
        <v>10</v>
      </c>
      <c r="MW479" s="144">
        <v>11</v>
      </c>
      <c r="MX479" s="144">
        <v>11</v>
      </c>
      <c r="MY479" s="144">
        <v>11</v>
      </c>
      <c r="MZ479" s="144">
        <v>12</v>
      </c>
      <c r="NA479" s="144">
        <v>11</v>
      </c>
      <c r="NB479" s="144">
        <v>12</v>
      </c>
      <c r="NC479" s="144">
        <v>11</v>
      </c>
      <c r="ND479" s="144">
        <v>11</v>
      </c>
      <c r="NE479" s="144">
        <v>11</v>
      </c>
      <c r="NF479" s="144">
        <v>10</v>
      </c>
      <c r="NG479" s="144">
        <v>10</v>
      </c>
      <c r="NH479" s="144">
        <v>11</v>
      </c>
      <c r="NI479" s="144">
        <v>12</v>
      </c>
      <c r="NJ479" s="144">
        <v>12</v>
      </c>
      <c r="NK479" s="144">
        <v>13</v>
      </c>
      <c r="NL479" s="144">
        <v>12</v>
      </c>
      <c r="NM479" s="144">
        <v>13</v>
      </c>
      <c r="NN479" s="144">
        <v>12</v>
      </c>
      <c r="NO479" s="144">
        <v>13</v>
      </c>
      <c r="NP479" s="144">
        <v>15</v>
      </c>
      <c r="NQ479" s="144">
        <v>14</v>
      </c>
      <c r="NR479" s="144">
        <v>14</v>
      </c>
      <c r="NS479" s="144">
        <v>14</v>
      </c>
      <c r="NT479" s="144">
        <v>14</v>
      </c>
      <c r="NU479" s="144">
        <v>10</v>
      </c>
      <c r="NV479" s="144">
        <v>10</v>
      </c>
      <c r="NW479" s="144">
        <v>10</v>
      </c>
      <c r="NX479" s="144">
        <v>10</v>
      </c>
      <c r="NY479" s="144">
        <v>9</v>
      </c>
      <c r="NZ479" s="144">
        <v>7</v>
      </c>
      <c r="OA479" s="144">
        <v>7</v>
      </c>
      <c r="OB479" s="144">
        <v>6</v>
      </c>
      <c r="OC479" s="144">
        <v>6</v>
      </c>
      <c r="OD479" s="144">
        <v>5</v>
      </c>
      <c r="OE479" s="144">
        <v>5</v>
      </c>
      <c r="OF479" s="144">
        <v>6</v>
      </c>
      <c r="OG479" s="144">
        <v>6</v>
      </c>
      <c r="OH479" s="144">
        <v>5</v>
      </c>
      <c r="OI479" s="144">
        <v>5</v>
      </c>
      <c r="OJ479" s="144">
        <v>7</v>
      </c>
      <c r="OK479" s="144">
        <v>7</v>
      </c>
      <c r="OL479" s="144">
        <v>8</v>
      </c>
      <c r="OM479" s="144">
        <v>9</v>
      </c>
      <c r="ON479" s="144">
        <v>8</v>
      </c>
      <c r="OO479" s="144">
        <v>9</v>
      </c>
      <c r="OP479" s="144">
        <v>9</v>
      </c>
      <c r="OQ479" s="144">
        <v>9</v>
      </c>
      <c r="OR479" s="144">
        <v>9</v>
      </c>
      <c r="OS479" s="144">
        <v>10</v>
      </c>
      <c r="OT479" s="471">
        <v>11</v>
      </c>
      <c r="OU479" s="144">
        <v>10</v>
      </c>
      <c r="OV479" s="144">
        <v>11</v>
      </c>
      <c r="OW479" s="144">
        <v>9</v>
      </c>
      <c r="OX479" s="144">
        <v>9</v>
      </c>
      <c r="OY479" s="341">
        <f t="shared" si="378"/>
        <v>9</v>
      </c>
      <c r="OZ479" s="471">
        <v>9</v>
      </c>
      <c r="PA479" s="144">
        <v>7</v>
      </c>
      <c r="PB479" s="144">
        <v>6</v>
      </c>
      <c r="PC479" s="144">
        <v>6</v>
      </c>
      <c r="PD479" s="144">
        <v>6</v>
      </c>
    </row>
    <row r="480" spans="1:420" s="144" customFormat="1" x14ac:dyDescent="0.2">
      <c r="A480" s="55"/>
      <c r="B480" s="318">
        <v>15</v>
      </c>
      <c r="C480" s="319">
        <f t="shared" ca="1" si="370"/>
        <v>65</v>
      </c>
      <c r="D480" s="320">
        <f t="shared" ca="1" si="372"/>
        <v>9.9388379204892963E-2</v>
      </c>
      <c r="E480" s="188">
        <f t="shared" ca="1" si="373"/>
        <v>8</v>
      </c>
      <c r="F480" s="322"/>
      <c r="G480" s="333">
        <v>88</v>
      </c>
      <c r="H480" s="333">
        <v>87</v>
      </c>
      <c r="I480" s="333">
        <v>99</v>
      </c>
      <c r="J480" s="333">
        <v>101</v>
      </c>
      <c r="K480" s="333">
        <v>100</v>
      </c>
      <c r="L480" s="333">
        <v>103</v>
      </c>
      <c r="M480" s="333">
        <v>106</v>
      </c>
      <c r="N480" s="333">
        <v>108</v>
      </c>
      <c r="O480" s="333">
        <v>103</v>
      </c>
      <c r="P480" s="333">
        <v>104</v>
      </c>
      <c r="Q480" s="333">
        <v>107</v>
      </c>
      <c r="R480" s="232">
        <v>115</v>
      </c>
      <c r="S480" s="333">
        <v>117</v>
      </c>
      <c r="T480" s="333">
        <v>116</v>
      </c>
      <c r="U480" s="232">
        <v>114</v>
      </c>
      <c r="V480" s="232">
        <v>124</v>
      </c>
      <c r="W480" s="333">
        <v>138</v>
      </c>
      <c r="X480" s="333">
        <v>128</v>
      </c>
      <c r="Y480" s="333">
        <v>130</v>
      </c>
      <c r="Z480" s="333">
        <v>128</v>
      </c>
      <c r="AA480" s="333">
        <v>121</v>
      </c>
      <c r="AB480" s="333">
        <v>122</v>
      </c>
      <c r="AC480" s="333">
        <v>117</v>
      </c>
      <c r="AD480" s="333">
        <v>116</v>
      </c>
      <c r="AE480" s="333">
        <v>0</v>
      </c>
      <c r="AF480" s="333">
        <v>118</v>
      </c>
      <c r="AG480" s="333">
        <v>121</v>
      </c>
      <c r="AH480" s="333">
        <v>121</v>
      </c>
      <c r="AI480" s="333">
        <v>131</v>
      </c>
      <c r="AJ480" s="333">
        <v>133.5</v>
      </c>
      <c r="AK480" s="333">
        <v>136</v>
      </c>
      <c r="AL480" s="333">
        <v>135.5</v>
      </c>
      <c r="AM480" s="333">
        <v>135</v>
      </c>
      <c r="AN480" s="333">
        <v>138</v>
      </c>
      <c r="AO480" s="333">
        <v>141</v>
      </c>
      <c r="AP480" s="232">
        <v>137</v>
      </c>
      <c r="AQ480" s="333">
        <v>139</v>
      </c>
      <c r="AR480" s="333">
        <v>138</v>
      </c>
      <c r="AS480" s="333">
        <v>139</v>
      </c>
      <c r="AT480" s="333">
        <v>151</v>
      </c>
      <c r="AU480" s="333">
        <v>150</v>
      </c>
      <c r="AV480" s="333">
        <v>145</v>
      </c>
      <c r="AW480" s="333">
        <v>141</v>
      </c>
      <c r="AX480" s="333">
        <v>140</v>
      </c>
      <c r="AY480" s="333">
        <v>149</v>
      </c>
      <c r="AZ480" s="333">
        <v>149</v>
      </c>
      <c r="BA480" s="333">
        <v>153</v>
      </c>
      <c r="BB480" s="333">
        <v>159</v>
      </c>
      <c r="BC480" s="333">
        <v>165</v>
      </c>
      <c r="BD480" s="333">
        <v>165</v>
      </c>
      <c r="BE480" s="333">
        <v>171</v>
      </c>
      <c r="BF480" s="333">
        <v>171</v>
      </c>
      <c r="BG480" s="144">
        <v>169</v>
      </c>
      <c r="BH480" s="144">
        <v>165</v>
      </c>
      <c r="BI480" s="343">
        <v>165</v>
      </c>
      <c r="BJ480" s="144">
        <v>165</v>
      </c>
      <c r="BK480" s="144">
        <v>163</v>
      </c>
      <c r="BL480" s="144">
        <v>163</v>
      </c>
      <c r="BM480" s="144">
        <v>166</v>
      </c>
      <c r="BN480" s="144">
        <v>161</v>
      </c>
      <c r="BO480" s="144">
        <v>175</v>
      </c>
      <c r="BP480" s="144">
        <v>179</v>
      </c>
      <c r="BQ480" s="144">
        <v>172</v>
      </c>
      <c r="BR480" s="144">
        <v>178</v>
      </c>
      <c r="BS480" s="144">
        <v>169</v>
      </c>
      <c r="BT480" s="144">
        <v>166</v>
      </c>
      <c r="BU480" s="144">
        <v>167</v>
      </c>
      <c r="BV480" s="144">
        <v>167</v>
      </c>
      <c r="BW480" s="144">
        <v>158</v>
      </c>
      <c r="BX480" s="144">
        <v>162</v>
      </c>
      <c r="BY480" s="144">
        <v>168</v>
      </c>
      <c r="BZ480" s="144">
        <v>173</v>
      </c>
      <c r="CA480" s="144">
        <v>170</v>
      </c>
      <c r="CB480" s="144">
        <v>171</v>
      </c>
      <c r="CC480" s="144">
        <v>164</v>
      </c>
      <c r="CD480" s="144">
        <v>165</v>
      </c>
      <c r="CE480" s="144">
        <v>168</v>
      </c>
      <c r="CF480" s="144">
        <v>176</v>
      </c>
      <c r="CG480" s="144">
        <v>178</v>
      </c>
      <c r="CH480" s="144">
        <v>186</v>
      </c>
      <c r="CI480" s="144">
        <v>182</v>
      </c>
      <c r="CJ480" s="144">
        <v>198</v>
      </c>
      <c r="CK480" s="144">
        <v>208</v>
      </c>
      <c r="CL480" s="144">
        <v>206</v>
      </c>
      <c r="CM480" s="144">
        <v>210</v>
      </c>
      <c r="CN480" s="144">
        <v>208</v>
      </c>
      <c r="CO480" s="144">
        <v>202</v>
      </c>
      <c r="CP480" s="363">
        <v>204</v>
      </c>
      <c r="CQ480" s="144">
        <v>206</v>
      </c>
      <c r="CR480" s="144">
        <v>206</v>
      </c>
      <c r="CS480" s="144">
        <v>211</v>
      </c>
      <c r="CT480" s="144">
        <v>220</v>
      </c>
      <c r="CU480" s="144">
        <v>226</v>
      </c>
      <c r="CV480" s="144">
        <v>225</v>
      </c>
      <c r="CW480" s="144">
        <v>226</v>
      </c>
      <c r="CX480" s="144">
        <v>238</v>
      </c>
      <c r="CY480" s="144">
        <v>233</v>
      </c>
      <c r="CZ480" s="144">
        <v>227</v>
      </c>
      <c r="DA480" s="144">
        <v>218</v>
      </c>
      <c r="DB480" s="144">
        <v>220</v>
      </c>
      <c r="DC480" s="144">
        <v>225</v>
      </c>
      <c r="DD480" s="144">
        <v>236</v>
      </c>
      <c r="DE480" s="144">
        <v>245</v>
      </c>
      <c r="DF480" s="144">
        <v>247</v>
      </c>
      <c r="DG480" s="144">
        <v>249</v>
      </c>
      <c r="DH480" s="144">
        <v>246</v>
      </c>
      <c r="DI480" s="144">
        <v>241</v>
      </c>
      <c r="DJ480" s="144">
        <v>238</v>
      </c>
      <c r="DK480" s="144">
        <v>246</v>
      </c>
      <c r="DL480" s="144">
        <v>243</v>
      </c>
      <c r="DM480" s="144">
        <v>242</v>
      </c>
      <c r="DN480" s="144">
        <v>225</v>
      </c>
      <c r="DO480" s="144">
        <v>226</v>
      </c>
      <c r="DP480" s="144">
        <v>230</v>
      </c>
      <c r="DQ480" s="144">
        <v>229</v>
      </c>
      <c r="DR480" s="381">
        <v>139</v>
      </c>
      <c r="DS480" s="144">
        <v>136</v>
      </c>
      <c r="DT480" s="381">
        <v>130</v>
      </c>
      <c r="DU480" s="381">
        <v>123</v>
      </c>
      <c r="DV480" s="381">
        <v>122</v>
      </c>
      <c r="DW480" s="381">
        <v>128</v>
      </c>
      <c r="DX480" s="381">
        <v>120</v>
      </c>
      <c r="DY480" s="404">
        <v>114</v>
      </c>
      <c r="DZ480" s="381">
        <v>114</v>
      </c>
      <c r="EA480" s="381">
        <v>115</v>
      </c>
      <c r="EB480" s="381">
        <v>115</v>
      </c>
      <c r="EC480" s="381">
        <v>114</v>
      </c>
      <c r="ED480" s="381">
        <v>120</v>
      </c>
      <c r="EE480" s="381">
        <v>121</v>
      </c>
      <c r="EF480" s="381">
        <v>115</v>
      </c>
      <c r="EG480" s="381">
        <v>113</v>
      </c>
      <c r="EH480" s="381">
        <v>116</v>
      </c>
      <c r="EI480" s="381">
        <v>122</v>
      </c>
      <c r="EJ480" s="381">
        <v>120</v>
      </c>
      <c r="EK480" s="381">
        <v>123</v>
      </c>
      <c r="EL480" s="381">
        <v>123</v>
      </c>
      <c r="EM480" s="381">
        <v>124</v>
      </c>
      <c r="EN480" s="381">
        <v>116</v>
      </c>
      <c r="EO480" s="144">
        <v>113</v>
      </c>
      <c r="EP480" s="381">
        <v>101</v>
      </c>
      <c r="EQ480" s="381">
        <v>100</v>
      </c>
      <c r="ER480" s="381">
        <v>97</v>
      </c>
      <c r="ES480" s="381">
        <v>94</v>
      </c>
      <c r="ET480" s="381">
        <v>94</v>
      </c>
      <c r="EU480" s="381">
        <v>96</v>
      </c>
      <c r="EV480" s="381">
        <v>96</v>
      </c>
      <c r="EW480" s="381">
        <v>94</v>
      </c>
      <c r="EX480" s="381">
        <v>98</v>
      </c>
      <c r="EY480" s="381">
        <v>100</v>
      </c>
      <c r="EZ480" s="381">
        <v>103</v>
      </c>
      <c r="FA480" s="381">
        <v>108</v>
      </c>
      <c r="FB480" s="381">
        <v>110</v>
      </c>
      <c r="FC480" s="381">
        <v>107</v>
      </c>
      <c r="FD480" s="381">
        <v>107</v>
      </c>
      <c r="FE480" s="381">
        <v>114</v>
      </c>
      <c r="FF480" s="381">
        <v>111</v>
      </c>
      <c r="FG480" s="381">
        <v>113</v>
      </c>
      <c r="FH480" s="381">
        <v>111</v>
      </c>
      <c r="FI480" s="381">
        <v>113</v>
      </c>
      <c r="FJ480" s="381">
        <v>112</v>
      </c>
      <c r="FK480" s="144">
        <v>112</v>
      </c>
      <c r="FL480" s="381">
        <v>112</v>
      </c>
      <c r="FM480" s="381">
        <v>112</v>
      </c>
      <c r="FN480" s="144">
        <v>118</v>
      </c>
      <c r="FO480" s="144">
        <v>120</v>
      </c>
      <c r="FP480" s="144">
        <v>121</v>
      </c>
      <c r="FQ480" s="381">
        <v>128</v>
      </c>
      <c r="FR480" s="144">
        <v>129</v>
      </c>
      <c r="FS480" s="381">
        <v>128</v>
      </c>
      <c r="FT480" s="144">
        <v>128</v>
      </c>
      <c r="FU480" s="381">
        <v>123</v>
      </c>
      <c r="FV480" s="381">
        <v>122</v>
      </c>
      <c r="FW480" s="381">
        <v>114</v>
      </c>
      <c r="FX480" s="381">
        <v>109</v>
      </c>
      <c r="FY480" s="381">
        <v>110</v>
      </c>
      <c r="FZ480" s="404">
        <v>111</v>
      </c>
      <c r="GA480" s="381">
        <v>109</v>
      </c>
      <c r="GB480" s="381">
        <v>110</v>
      </c>
      <c r="GC480" s="381">
        <v>110</v>
      </c>
      <c r="GD480" s="381">
        <v>108</v>
      </c>
      <c r="GE480" s="381">
        <v>106</v>
      </c>
      <c r="GF480" s="381">
        <v>109</v>
      </c>
      <c r="GG480" s="381">
        <v>112</v>
      </c>
      <c r="GH480" s="381">
        <v>114</v>
      </c>
      <c r="GI480" s="381">
        <v>112</v>
      </c>
      <c r="GJ480" s="381">
        <v>105</v>
      </c>
      <c r="GK480" s="381">
        <v>104</v>
      </c>
      <c r="GL480" s="381">
        <v>107</v>
      </c>
      <c r="GM480" s="381">
        <v>110</v>
      </c>
      <c r="GN480" s="381">
        <v>108</v>
      </c>
      <c r="GO480" s="381">
        <v>103</v>
      </c>
      <c r="GP480" s="144">
        <v>105</v>
      </c>
      <c r="GQ480" s="381">
        <v>103</v>
      </c>
      <c r="GR480" s="381">
        <v>116</v>
      </c>
      <c r="GS480" s="381">
        <v>122</v>
      </c>
      <c r="GT480" s="381">
        <v>117</v>
      </c>
      <c r="GU480" s="381">
        <v>119</v>
      </c>
      <c r="GV480" s="144">
        <v>121</v>
      </c>
      <c r="GW480" s="144">
        <v>128</v>
      </c>
      <c r="GX480" s="144">
        <v>141</v>
      </c>
      <c r="GY480" s="144">
        <v>140</v>
      </c>
      <c r="GZ480" s="144">
        <v>138</v>
      </c>
      <c r="HA480" s="144">
        <v>140</v>
      </c>
      <c r="HB480" s="144">
        <v>147</v>
      </c>
      <c r="HC480" s="144">
        <v>143</v>
      </c>
      <c r="HD480" s="144">
        <v>146</v>
      </c>
      <c r="HE480" s="144">
        <v>124</v>
      </c>
      <c r="HF480" s="144">
        <v>131</v>
      </c>
      <c r="HG480" s="144">
        <v>129</v>
      </c>
      <c r="HH480" s="144">
        <v>112</v>
      </c>
      <c r="HI480" s="144">
        <v>105</v>
      </c>
      <c r="HJ480" s="144">
        <v>105</v>
      </c>
      <c r="HK480" s="144">
        <v>108</v>
      </c>
      <c r="HL480" s="144">
        <v>111</v>
      </c>
      <c r="HM480" s="144">
        <v>106</v>
      </c>
      <c r="HN480" s="144">
        <v>104</v>
      </c>
      <c r="HO480" s="144">
        <v>100</v>
      </c>
      <c r="HP480" s="144">
        <v>105</v>
      </c>
      <c r="HQ480" s="144">
        <v>103</v>
      </c>
      <c r="HR480" s="144">
        <v>107</v>
      </c>
      <c r="HS480" s="144">
        <v>112</v>
      </c>
      <c r="HT480" s="144">
        <v>115</v>
      </c>
      <c r="HU480" s="144">
        <v>110</v>
      </c>
      <c r="HV480" s="144">
        <v>107</v>
      </c>
      <c r="HW480" s="144">
        <v>101</v>
      </c>
      <c r="HX480" s="144">
        <v>100</v>
      </c>
      <c r="HY480" s="144">
        <v>97</v>
      </c>
      <c r="HZ480" s="144">
        <v>93</v>
      </c>
      <c r="IA480" s="144">
        <v>93</v>
      </c>
      <c r="IB480" s="343">
        <v>96</v>
      </c>
      <c r="IC480" s="144">
        <v>99</v>
      </c>
      <c r="ID480" s="144">
        <v>94</v>
      </c>
      <c r="IE480" s="144">
        <v>95</v>
      </c>
      <c r="IF480" s="144">
        <v>95</v>
      </c>
      <c r="IG480" s="144">
        <v>97</v>
      </c>
      <c r="IH480" s="144">
        <v>97</v>
      </c>
      <c r="II480" s="144">
        <v>89</v>
      </c>
      <c r="IJ480" s="144">
        <v>92</v>
      </c>
      <c r="IK480" s="144">
        <v>96</v>
      </c>
      <c r="IL480" s="144">
        <v>90</v>
      </c>
      <c r="IM480" s="144">
        <v>89</v>
      </c>
      <c r="IN480" s="341">
        <f t="shared" si="371"/>
        <v>89.5</v>
      </c>
      <c r="IO480" s="144">
        <v>90</v>
      </c>
      <c r="IP480" s="144">
        <v>87</v>
      </c>
      <c r="IQ480" s="144">
        <v>80</v>
      </c>
      <c r="IR480" s="144">
        <v>74</v>
      </c>
      <c r="IS480" s="144">
        <v>79</v>
      </c>
      <c r="IT480" s="144">
        <v>78</v>
      </c>
      <c r="IU480" s="144">
        <v>78</v>
      </c>
      <c r="IV480" s="144">
        <v>82</v>
      </c>
      <c r="IW480" s="144">
        <v>80</v>
      </c>
      <c r="IX480" s="144">
        <v>83</v>
      </c>
      <c r="IY480" s="144">
        <v>83</v>
      </c>
      <c r="IZ480" s="144">
        <v>87</v>
      </c>
      <c r="JA480" s="144">
        <v>87</v>
      </c>
      <c r="JB480" s="144">
        <v>84</v>
      </c>
      <c r="JC480" s="343">
        <f t="shared" si="374"/>
        <v>85</v>
      </c>
      <c r="JD480" s="144">
        <v>86</v>
      </c>
      <c r="JE480" s="144">
        <v>85</v>
      </c>
      <c r="JF480" s="362">
        <f t="shared" si="375"/>
        <v>84.5</v>
      </c>
      <c r="JG480" s="144">
        <v>84</v>
      </c>
      <c r="JH480" s="144">
        <v>75</v>
      </c>
      <c r="JI480" s="144">
        <v>73</v>
      </c>
      <c r="JJ480" s="144">
        <v>75</v>
      </c>
      <c r="JK480" s="144">
        <v>75</v>
      </c>
      <c r="JL480" s="144">
        <v>75</v>
      </c>
      <c r="JM480" s="144">
        <v>73</v>
      </c>
      <c r="JN480" s="341">
        <f t="shared" si="376"/>
        <v>73</v>
      </c>
      <c r="JO480" s="144">
        <v>73</v>
      </c>
      <c r="JP480" s="144">
        <v>70</v>
      </c>
      <c r="JQ480" s="144">
        <v>67</v>
      </c>
      <c r="JR480" s="144">
        <v>65</v>
      </c>
      <c r="JS480" s="144">
        <v>57</v>
      </c>
      <c r="JT480" s="144">
        <v>63</v>
      </c>
      <c r="JU480" s="144">
        <v>64</v>
      </c>
      <c r="JV480" s="341">
        <f t="shared" si="377"/>
        <v>64</v>
      </c>
      <c r="JW480" s="144">
        <v>64</v>
      </c>
      <c r="JX480" s="144">
        <v>63</v>
      </c>
      <c r="JY480" s="144">
        <v>57</v>
      </c>
      <c r="JZ480" s="144">
        <v>61</v>
      </c>
      <c r="KA480" s="144">
        <v>60</v>
      </c>
      <c r="KB480" s="144">
        <v>58</v>
      </c>
      <c r="KC480" s="144">
        <v>55</v>
      </c>
      <c r="KD480" s="144">
        <v>54</v>
      </c>
      <c r="KE480" s="144">
        <v>54</v>
      </c>
      <c r="KF480" s="144">
        <v>59</v>
      </c>
      <c r="KG480" s="144">
        <v>58</v>
      </c>
      <c r="KH480" s="144">
        <v>53</v>
      </c>
      <c r="KI480" s="144">
        <v>53</v>
      </c>
      <c r="KJ480" s="144">
        <v>54</v>
      </c>
      <c r="KK480" s="144">
        <v>46</v>
      </c>
      <c r="KL480" s="144">
        <v>48</v>
      </c>
      <c r="KM480" s="144">
        <v>52</v>
      </c>
      <c r="KN480" s="144">
        <v>55</v>
      </c>
      <c r="KO480" s="144">
        <v>52</v>
      </c>
      <c r="KP480" s="144">
        <v>54</v>
      </c>
      <c r="KQ480" s="144">
        <v>54</v>
      </c>
      <c r="KR480" s="144">
        <v>56</v>
      </c>
      <c r="KS480" s="144">
        <v>56</v>
      </c>
      <c r="KT480" s="144">
        <v>67</v>
      </c>
      <c r="KU480" s="144">
        <v>65</v>
      </c>
      <c r="KV480">
        <v>72</v>
      </c>
      <c r="KW480" s="144">
        <v>70</v>
      </c>
      <c r="KX480" s="144">
        <v>75</v>
      </c>
      <c r="KY480" s="144">
        <v>73</v>
      </c>
      <c r="KZ480" s="144">
        <v>87</v>
      </c>
      <c r="LA480" s="144">
        <v>89</v>
      </c>
      <c r="LB480" s="144">
        <v>91</v>
      </c>
      <c r="LC480" s="144">
        <v>87</v>
      </c>
      <c r="LD480" s="144">
        <v>84</v>
      </c>
      <c r="LE480" s="144">
        <v>88</v>
      </c>
      <c r="LF480" s="144">
        <v>88</v>
      </c>
      <c r="LG480" s="144">
        <v>87</v>
      </c>
      <c r="LH480" s="144">
        <v>82</v>
      </c>
      <c r="LI480" s="144">
        <v>76</v>
      </c>
      <c r="LJ480" s="144">
        <v>70</v>
      </c>
      <c r="LK480" s="144">
        <v>71</v>
      </c>
      <c r="LL480" s="473">
        <v>70</v>
      </c>
      <c r="LM480" s="144">
        <v>66</v>
      </c>
      <c r="LN480" s="144">
        <v>65</v>
      </c>
      <c r="LO480" s="144">
        <v>64</v>
      </c>
      <c r="LP480" s="144">
        <v>62</v>
      </c>
      <c r="LQ480" s="144">
        <v>64</v>
      </c>
      <c r="LR480" s="144">
        <v>65</v>
      </c>
      <c r="LS480" s="144">
        <v>67</v>
      </c>
      <c r="LT480" s="144">
        <v>67</v>
      </c>
      <c r="LU480" s="144">
        <v>70</v>
      </c>
      <c r="LV480" s="144">
        <v>72</v>
      </c>
      <c r="LW480" s="144">
        <v>74</v>
      </c>
      <c r="LX480" s="144">
        <v>73</v>
      </c>
      <c r="LY480" s="144">
        <v>69</v>
      </c>
      <c r="LZ480" s="144">
        <v>65</v>
      </c>
      <c r="MA480" s="144">
        <v>75</v>
      </c>
      <c r="MB480" s="144">
        <v>76</v>
      </c>
      <c r="MC480" s="144">
        <v>73</v>
      </c>
      <c r="MD480" s="144">
        <v>71</v>
      </c>
      <c r="ME480" s="144">
        <v>73</v>
      </c>
      <c r="MF480" s="144">
        <v>68</v>
      </c>
      <c r="MG480" s="144">
        <v>70</v>
      </c>
      <c r="MH480" s="144">
        <v>67</v>
      </c>
      <c r="MI480" s="144">
        <v>65</v>
      </c>
      <c r="MJ480" s="144">
        <v>68</v>
      </c>
      <c r="MK480" s="144">
        <v>70</v>
      </c>
      <c r="ML480" s="144">
        <v>67</v>
      </c>
      <c r="MM480" s="144">
        <v>66</v>
      </c>
      <c r="MN480" s="144">
        <v>64</v>
      </c>
      <c r="MO480" s="144">
        <v>60</v>
      </c>
      <c r="MP480" s="144">
        <v>59</v>
      </c>
      <c r="MQ480" s="144">
        <v>57</v>
      </c>
      <c r="MR480" s="144">
        <v>59</v>
      </c>
      <c r="MS480" s="144">
        <v>56</v>
      </c>
      <c r="MT480" s="144">
        <v>60</v>
      </c>
      <c r="MU480" s="144">
        <v>56</v>
      </c>
      <c r="MV480" s="144">
        <v>49</v>
      </c>
      <c r="MW480" s="144">
        <v>48</v>
      </c>
      <c r="MX480" s="144">
        <v>51</v>
      </c>
      <c r="MY480" s="144">
        <v>54</v>
      </c>
      <c r="MZ480" s="144">
        <v>52</v>
      </c>
      <c r="NA480" s="144">
        <v>55</v>
      </c>
      <c r="NB480" s="144">
        <v>56</v>
      </c>
      <c r="NC480" s="144">
        <v>60</v>
      </c>
      <c r="ND480" s="144">
        <v>61</v>
      </c>
      <c r="NE480" s="144">
        <v>65</v>
      </c>
      <c r="NF480" s="144">
        <v>67</v>
      </c>
      <c r="NG480" s="144">
        <v>59</v>
      </c>
      <c r="NH480" s="144">
        <v>59</v>
      </c>
      <c r="NI480" s="144">
        <v>53</v>
      </c>
      <c r="NJ480" s="144">
        <v>56</v>
      </c>
      <c r="NK480" s="144">
        <v>62</v>
      </c>
      <c r="NL480" s="144">
        <v>66</v>
      </c>
      <c r="NM480" s="144">
        <v>57</v>
      </c>
      <c r="NN480" s="144">
        <v>59</v>
      </c>
      <c r="NO480" s="144">
        <v>56</v>
      </c>
      <c r="NP480" s="144">
        <v>54</v>
      </c>
      <c r="NQ480" s="144">
        <v>51</v>
      </c>
      <c r="NR480" s="144">
        <v>52</v>
      </c>
      <c r="NS480" s="144">
        <v>50</v>
      </c>
      <c r="NT480" s="144">
        <v>49</v>
      </c>
      <c r="NU480" s="144">
        <v>50</v>
      </c>
      <c r="NV480" s="144">
        <v>48</v>
      </c>
      <c r="NW480" s="144">
        <v>47</v>
      </c>
      <c r="NX480" s="144">
        <v>42</v>
      </c>
      <c r="NY480" s="144">
        <v>44</v>
      </c>
      <c r="NZ480" s="144">
        <v>41</v>
      </c>
      <c r="OA480" s="144">
        <v>41</v>
      </c>
      <c r="OB480" s="144">
        <v>44</v>
      </c>
      <c r="OC480" s="144">
        <v>44</v>
      </c>
      <c r="OD480" s="144">
        <v>39</v>
      </c>
      <c r="OE480" s="144">
        <v>41</v>
      </c>
      <c r="OF480" s="144">
        <v>40</v>
      </c>
      <c r="OG480" s="144">
        <v>40</v>
      </c>
      <c r="OH480" s="144">
        <v>39</v>
      </c>
      <c r="OI480" s="144">
        <v>39</v>
      </c>
      <c r="OJ480" s="144">
        <v>42</v>
      </c>
      <c r="OK480" s="144">
        <v>37</v>
      </c>
      <c r="OL480" s="144">
        <v>41</v>
      </c>
      <c r="OM480" s="144">
        <v>40</v>
      </c>
      <c r="ON480" s="144">
        <v>43</v>
      </c>
      <c r="OO480" s="144">
        <v>42</v>
      </c>
      <c r="OP480" s="144">
        <v>47</v>
      </c>
      <c r="OQ480" s="144">
        <v>46</v>
      </c>
      <c r="OR480" s="144">
        <v>48</v>
      </c>
      <c r="OS480" s="144">
        <v>50</v>
      </c>
      <c r="OT480" s="471">
        <v>49</v>
      </c>
      <c r="OU480" s="144">
        <v>49</v>
      </c>
      <c r="OV480" s="144">
        <v>47</v>
      </c>
      <c r="OW480" s="144">
        <v>48</v>
      </c>
      <c r="OX480" s="144">
        <v>58</v>
      </c>
      <c r="OY480" s="341">
        <f t="shared" si="378"/>
        <v>63</v>
      </c>
      <c r="OZ480" s="471">
        <v>68</v>
      </c>
      <c r="PA480" s="144">
        <v>75</v>
      </c>
      <c r="PB480" s="144">
        <v>77</v>
      </c>
      <c r="PC480" s="144">
        <v>75</v>
      </c>
      <c r="PD480" s="144">
        <v>65</v>
      </c>
    </row>
    <row r="481" spans="1:436" s="144" customFormat="1" x14ac:dyDescent="0.2">
      <c r="A481" s="318"/>
      <c r="B481" s="318">
        <v>16</v>
      </c>
      <c r="C481" s="319">
        <f t="shared" ca="1" si="370"/>
        <v>46</v>
      </c>
      <c r="D481" s="320">
        <f t="shared" ca="1" si="372"/>
        <v>0.17100371747211895</v>
      </c>
      <c r="E481" s="188">
        <f t="shared" ca="1" si="373"/>
        <v>18</v>
      </c>
      <c r="F481" s="322"/>
      <c r="G481" s="333">
        <v>22</v>
      </c>
      <c r="H481" s="333">
        <v>24</v>
      </c>
      <c r="I481" s="333">
        <v>27</v>
      </c>
      <c r="J481" s="333">
        <v>26</v>
      </c>
      <c r="K481" s="333">
        <v>29</v>
      </c>
      <c r="L481" s="333">
        <v>29</v>
      </c>
      <c r="M481" s="333">
        <v>27</v>
      </c>
      <c r="N481" s="333">
        <v>31</v>
      </c>
      <c r="O481" s="333">
        <v>29</v>
      </c>
      <c r="P481" s="333">
        <v>29</v>
      </c>
      <c r="Q481" s="333">
        <v>28</v>
      </c>
      <c r="R481" s="232">
        <v>32</v>
      </c>
      <c r="S481" s="333">
        <v>34</v>
      </c>
      <c r="T481" s="333">
        <v>32</v>
      </c>
      <c r="U481" s="232">
        <v>34</v>
      </c>
      <c r="V481" s="232">
        <v>35</v>
      </c>
      <c r="W481" s="333">
        <v>37</v>
      </c>
      <c r="X481" s="333">
        <v>34</v>
      </c>
      <c r="Y481" s="333">
        <v>33</v>
      </c>
      <c r="Z481" s="333">
        <v>33</v>
      </c>
      <c r="AA481" s="333">
        <v>31</v>
      </c>
      <c r="AB481" s="333">
        <v>29</v>
      </c>
      <c r="AC481" s="333">
        <v>30</v>
      </c>
      <c r="AD481" s="333">
        <v>30</v>
      </c>
      <c r="AE481" s="333">
        <v>0</v>
      </c>
      <c r="AF481" s="333">
        <v>32</v>
      </c>
      <c r="AG481" s="333">
        <v>31</v>
      </c>
      <c r="AH481" s="333">
        <v>31</v>
      </c>
      <c r="AI481" s="333">
        <v>33</v>
      </c>
      <c r="AJ481" s="333">
        <v>30</v>
      </c>
      <c r="AK481" s="333">
        <v>27</v>
      </c>
      <c r="AL481" s="333">
        <v>27.5</v>
      </c>
      <c r="AM481" s="333">
        <v>28</v>
      </c>
      <c r="AN481" s="333">
        <v>29.5</v>
      </c>
      <c r="AO481" s="333">
        <v>31</v>
      </c>
      <c r="AP481" s="232">
        <v>35</v>
      </c>
      <c r="AQ481" s="333">
        <v>36</v>
      </c>
      <c r="AR481" s="333">
        <v>40</v>
      </c>
      <c r="AS481" s="333">
        <v>40</v>
      </c>
      <c r="AT481" s="333">
        <v>38</v>
      </c>
      <c r="AU481" s="333">
        <v>40</v>
      </c>
      <c r="AV481" s="333">
        <v>40</v>
      </c>
      <c r="AW481" s="333">
        <v>42</v>
      </c>
      <c r="AX481" s="333">
        <v>40</v>
      </c>
      <c r="AY481" s="333">
        <v>37</v>
      </c>
      <c r="AZ481" s="333">
        <v>37</v>
      </c>
      <c r="BA481" s="333">
        <v>33</v>
      </c>
      <c r="BB481" s="333">
        <v>33</v>
      </c>
      <c r="BC481" s="333">
        <v>33</v>
      </c>
      <c r="BD481" s="333">
        <v>33</v>
      </c>
      <c r="BE481" s="333">
        <v>32</v>
      </c>
      <c r="BF481" s="333">
        <v>35</v>
      </c>
      <c r="BG481" s="144">
        <v>30</v>
      </c>
      <c r="BH481" s="144">
        <v>27</v>
      </c>
      <c r="BI481" s="343">
        <v>26</v>
      </c>
      <c r="BJ481" s="144">
        <v>25</v>
      </c>
      <c r="BK481" s="144">
        <v>29</v>
      </c>
      <c r="BL481" s="144">
        <v>26</v>
      </c>
      <c r="BM481" s="144">
        <v>29</v>
      </c>
      <c r="BN481" s="144">
        <v>26</v>
      </c>
      <c r="BO481" s="144">
        <v>24</v>
      </c>
      <c r="BP481" s="144">
        <v>26</v>
      </c>
      <c r="BQ481" s="144">
        <v>24</v>
      </c>
      <c r="BR481" s="144">
        <v>24</v>
      </c>
      <c r="BS481" s="144">
        <v>26</v>
      </c>
      <c r="BT481" s="144">
        <v>25</v>
      </c>
      <c r="BU481" s="144">
        <v>29</v>
      </c>
      <c r="BV481" s="144">
        <v>28</v>
      </c>
      <c r="BW481" s="144">
        <v>29</v>
      </c>
      <c r="BX481" s="144">
        <v>27</v>
      </c>
      <c r="BY481" s="144">
        <v>28</v>
      </c>
      <c r="BZ481" s="144">
        <v>29</v>
      </c>
      <c r="CA481" s="144">
        <v>30</v>
      </c>
      <c r="CB481" s="144">
        <v>30</v>
      </c>
      <c r="CC481" s="144">
        <v>29</v>
      </c>
      <c r="CD481" s="144">
        <v>26</v>
      </c>
      <c r="CE481" s="144">
        <v>27</v>
      </c>
      <c r="CF481" s="144">
        <v>27</v>
      </c>
      <c r="CG481" s="144">
        <v>27</v>
      </c>
      <c r="CH481" s="144">
        <v>27</v>
      </c>
      <c r="CI481" s="144">
        <v>29</v>
      </c>
      <c r="CJ481" s="144">
        <v>29</v>
      </c>
      <c r="CK481" s="144">
        <v>29</v>
      </c>
      <c r="CL481" s="144">
        <v>27</v>
      </c>
      <c r="CM481" s="144">
        <v>28</v>
      </c>
      <c r="CN481" s="144">
        <v>30</v>
      </c>
      <c r="CO481" s="144">
        <v>24</v>
      </c>
      <c r="CP481" s="363">
        <v>26</v>
      </c>
      <c r="CQ481" s="144">
        <v>28</v>
      </c>
      <c r="CR481" s="144">
        <v>29</v>
      </c>
      <c r="CS481" s="144">
        <v>34</v>
      </c>
      <c r="CT481" s="144">
        <v>35</v>
      </c>
      <c r="CU481" s="144">
        <v>33</v>
      </c>
      <c r="CV481" s="144">
        <v>34</v>
      </c>
      <c r="CW481" s="144">
        <v>40</v>
      </c>
      <c r="CX481" s="144">
        <v>46</v>
      </c>
      <c r="CY481" s="144">
        <v>45</v>
      </c>
      <c r="CZ481" s="144">
        <v>51</v>
      </c>
      <c r="DA481" s="144">
        <v>50</v>
      </c>
      <c r="DB481" s="144">
        <v>47</v>
      </c>
      <c r="DC481" s="144">
        <v>41</v>
      </c>
      <c r="DD481" s="144">
        <v>47</v>
      </c>
      <c r="DE481" s="144">
        <v>45</v>
      </c>
      <c r="DF481" s="144">
        <v>48</v>
      </c>
      <c r="DG481" s="144">
        <v>45</v>
      </c>
      <c r="DH481" s="144">
        <v>43</v>
      </c>
      <c r="DI481" s="144">
        <v>44</v>
      </c>
      <c r="DJ481" s="144">
        <v>42</v>
      </c>
      <c r="DK481" s="144">
        <v>46</v>
      </c>
      <c r="DL481" s="144">
        <v>42</v>
      </c>
      <c r="DM481" s="144">
        <v>41</v>
      </c>
      <c r="DN481" s="144">
        <v>42</v>
      </c>
      <c r="DO481" s="144">
        <v>42</v>
      </c>
      <c r="DP481" s="144">
        <v>41</v>
      </c>
      <c r="DQ481" s="144">
        <v>40</v>
      </c>
      <c r="DR481" s="381">
        <v>52</v>
      </c>
      <c r="DS481" s="144">
        <v>51</v>
      </c>
      <c r="DT481" s="381">
        <v>49</v>
      </c>
      <c r="DU481" s="381">
        <v>52</v>
      </c>
      <c r="DV481" s="381">
        <v>54</v>
      </c>
      <c r="DW481" s="381">
        <v>56</v>
      </c>
      <c r="DX481" s="381">
        <v>58</v>
      </c>
      <c r="DY481" s="404">
        <v>53</v>
      </c>
      <c r="DZ481" s="381">
        <v>49</v>
      </c>
      <c r="EA481" s="381">
        <v>46</v>
      </c>
      <c r="EB481" s="381">
        <v>44</v>
      </c>
      <c r="EC481" s="381">
        <v>45</v>
      </c>
      <c r="ED481" s="381">
        <v>37</v>
      </c>
      <c r="EE481" s="381">
        <v>40</v>
      </c>
      <c r="EF481" s="381">
        <v>41</v>
      </c>
      <c r="EG481" s="381">
        <v>38</v>
      </c>
      <c r="EH481" s="381">
        <v>39</v>
      </c>
      <c r="EI481" s="381">
        <v>40</v>
      </c>
      <c r="EJ481" s="381">
        <v>38</v>
      </c>
      <c r="EK481" s="381">
        <v>39</v>
      </c>
      <c r="EL481" s="381">
        <v>38</v>
      </c>
      <c r="EM481" s="381">
        <v>39</v>
      </c>
      <c r="EN481" s="381">
        <v>40</v>
      </c>
      <c r="EO481" s="144">
        <v>44</v>
      </c>
      <c r="EP481" s="381">
        <v>46</v>
      </c>
      <c r="EQ481" s="381">
        <v>51</v>
      </c>
      <c r="ER481" s="381">
        <v>51</v>
      </c>
      <c r="ES481" s="381">
        <v>50</v>
      </c>
      <c r="ET481" s="381">
        <v>47</v>
      </c>
      <c r="EU481" s="381">
        <v>48</v>
      </c>
      <c r="EV481" s="381">
        <v>52</v>
      </c>
      <c r="EW481" s="381">
        <v>53</v>
      </c>
      <c r="EX481" s="381">
        <v>52</v>
      </c>
      <c r="EY481" s="381">
        <v>51</v>
      </c>
      <c r="EZ481" s="381">
        <v>52</v>
      </c>
      <c r="FA481" s="381">
        <v>53</v>
      </c>
      <c r="FB481" s="381">
        <v>59</v>
      </c>
      <c r="FC481" s="381">
        <v>59</v>
      </c>
      <c r="FD481" s="381">
        <v>58</v>
      </c>
      <c r="FE481" s="381">
        <v>57</v>
      </c>
      <c r="FF481" s="381">
        <v>56</v>
      </c>
      <c r="FG481" s="381">
        <v>61</v>
      </c>
      <c r="FH481" s="381">
        <v>59</v>
      </c>
      <c r="FI481" s="381">
        <v>59</v>
      </c>
      <c r="FJ481" s="381">
        <v>62</v>
      </c>
      <c r="FK481" s="144">
        <v>63</v>
      </c>
      <c r="FL481" s="381">
        <v>62</v>
      </c>
      <c r="FM481" s="381">
        <v>62</v>
      </c>
      <c r="FN481" s="144">
        <v>65</v>
      </c>
      <c r="FO481" s="144">
        <v>66</v>
      </c>
      <c r="FP481" s="144">
        <v>61</v>
      </c>
      <c r="FQ481" s="381">
        <v>57</v>
      </c>
      <c r="FR481" s="144">
        <v>59</v>
      </c>
      <c r="FS481" s="381">
        <v>61</v>
      </c>
      <c r="FT481" s="144">
        <v>56</v>
      </c>
      <c r="FU481" s="381">
        <v>52</v>
      </c>
      <c r="FV481" s="381">
        <v>50</v>
      </c>
      <c r="FW481" s="381">
        <v>51</v>
      </c>
      <c r="FX481" s="381">
        <v>47</v>
      </c>
      <c r="FY481" s="381">
        <v>49</v>
      </c>
      <c r="FZ481" s="404">
        <v>53</v>
      </c>
      <c r="GA481" s="381">
        <v>56</v>
      </c>
      <c r="GB481" s="381">
        <v>53</v>
      </c>
      <c r="GC481" s="381">
        <v>47</v>
      </c>
      <c r="GD481" s="381">
        <v>48</v>
      </c>
      <c r="GE481" s="381">
        <v>49</v>
      </c>
      <c r="GF481" s="381">
        <v>49</v>
      </c>
      <c r="GG481" s="381">
        <v>49</v>
      </c>
      <c r="GH481" s="381">
        <v>48</v>
      </c>
      <c r="GI481" s="381">
        <v>50</v>
      </c>
      <c r="GJ481" s="381">
        <v>49</v>
      </c>
      <c r="GK481" s="381">
        <v>51</v>
      </c>
      <c r="GL481" s="381">
        <v>47</v>
      </c>
      <c r="GM481" s="381">
        <v>47</v>
      </c>
      <c r="GN481" s="381">
        <v>54</v>
      </c>
      <c r="GO481" s="381">
        <v>54</v>
      </c>
      <c r="GP481" s="144">
        <v>55</v>
      </c>
      <c r="GQ481" s="381">
        <v>56</v>
      </c>
      <c r="GR481" s="381">
        <v>61</v>
      </c>
      <c r="GS481" s="381">
        <v>65</v>
      </c>
      <c r="GT481" s="381">
        <v>60</v>
      </c>
      <c r="GU481" s="381">
        <v>58</v>
      </c>
      <c r="GV481" s="144">
        <v>57</v>
      </c>
      <c r="GW481" s="144">
        <v>61</v>
      </c>
      <c r="GX481" s="144">
        <v>64</v>
      </c>
      <c r="GY481" s="144">
        <v>56</v>
      </c>
      <c r="GZ481" s="144">
        <v>59</v>
      </c>
      <c r="HA481" s="144">
        <v>59</v>
      </c>
      <c r="HB481" s="144">
        <v>61</v>
      </c>
      <c r="HC481" s="144">
        <v>53</v>
      </c>
      <c r="HD481" s="144">
        <v>55</v>
      </c>
      <c r="HE481" s="144">
        <v>51</v>
      </c>
      <c r="HF481" s="144">
        <v>56</v>
      </c>
      <c r="HG481" s="144">
        <v>56</v>
      </c>
      <c r="HH481" s="144">
        <v>49</v>
      </c>
      <c r="HI481" s="144">
        <v>48</v>
      </c>
      <c r="HJ481" s="144">
        <v>52</v>
      </c>
      <c r="HK481" s="144">
        <v>51</v>
      </c>
      <c r="HL481" s="144">
        <v>53</v>
      </c>
      <c r="HM481" s="144">
        <v>56</v>
      </c>
      <c r="HN481" s="144">
        <v>58</v>
      </c>
      <c r="HO481" s="144">
        <v>59</v>
      </c>
      <c r="HP481" s="144">
        <v>55</v>
      </c>
      <c r="HQ481" s="144">
        <v>50</v>
      </c>
      <c r="HR481" s="144">
        <v>52</v>
      </c>
      <c r="HS481" s="144">
        <v>52</v>
      </c>
      <c r="HT481" s="144">
        <v>53</v>
      </c>
      <c r="HU481" s="144">
        <v>60</v>
      </c>
      <c r="HV481" s="144">
        <v>63</v>
      </c>
      <c r="HW481" s="144">
        <v>63</v>
      </c>
      <c r="HX481" s="144">
        <v>62</v>
      </c>
      <c r="HY481" s="144">
        <v>59</v>
      </c>
      <c r="HZ481" s="144">
        <v>63</v>
      </c>
      <c r="IA481" s="144">
        <v>63</v>
      </c>
      <c r="IB481" s="343">
        <v>64.5</v>
      </c>
      <c r="IC481" s="144">
        <v>66</v>
      </c>
      <c r="ID481" s="144">
        <v>66</v>
      </c>
      <c r="IE481" s="144">
        <v>66</v>
      </c>
      <c r="IF481" s="144">
        <v>67</v>
      </c>
      <c r="IG481" s="144">
        <v>64</v>
      </c>
      <c r="IH481" s="144">
        <v>61</v>
      </c>
      <c r="II481" s="144">
        <v>62</v>
      </c>
      <c r="IJ481" s="144">
        <v>63</v>
      </c>
      <c r="IK481" s="144">
        <v>67</v>
      </c>
      <c r="IL481" s="144">
        <v>63</v>
      </c>
      <c r="IM481" s="144">
        <v>63</v>
      </c>
      <c r="IN481" s="341">
        <f t="shared" si="371"/>
        <v>65.5</v>
      </c>
      <c r="IO481" s="144">
        <v>68</v>
      </c>
      <c r="IP481" s="144">
        <v>74</v>
      </c>
      <c r="IQ481" s="144">
        <v>73</v>
      </c>
      <c r="IR481" s="144">
        <v>75</v>
      </c>
      <c r="IS481" s="144">
        <v>72</v>
      </c>
      <c r="IT481" s="144">
        <v>63</v>
      </c>
      <c r="IU481" s="144">
        <v>62</v>
      </c>
      <c r="IV481" s="144">
        <v>61</v>
      </c>
      <c r="IW481" s="144">
        <v>61</v>
      </c>
      <c r="IX481" s="144">
        <v>64</v>
      </c>
      <c r="IY481" s="144">
        <v>68</v>
      </c>
      <c r="IZ481" s="144">
        <v>69</v>
      </c>
      <c r="JA481" s="144">
        <v>69</v>
      </c>
      <c r="JB481" s="144">
        <v>71</v>
      </c>
      <c r="JC481" s="343">
        <f t="shared" si="374"/>
        <v>72</v>
      </c>
      <c r="JD481" s="144">
        <v>73</v>
      </c>
      <c r="JE481" s="144">
        <v>75</v>
      </c>
      <c r="JF481" s="362">
        <f t="shared" si="375"/>
        <v>74.5</v>
      </c>
      <c r="JG481" s="144">
        <v>74</v>
      </c>
      <c r="JH481" s="144">
        <v>76</v>
      </c>
      <c r="JI481" s="144">
        <v>75</v>
      </c>
      <c r="JJ481" s="144">
        <v>75</v>
      </c>
      <c r="JK481" s="144">
        <v>79</v>
      </c>
      <c r="JL481" s="144">
        <v>80</v>
      </c>
      <c r="JM481" s="144">
        <v>77</v>
      </c>
      <c r="JN481" s="341">
        <f t="shared" si="376"/>
        <v>72</v>
      </c>
      <c r="JO481" s="144">
        <v>67</v>
      </c>
      <c r="JP481" s="144">
        <v>57</v>
      </c>
      <c r="JQ481" s="144">
        <v>61</v>
      </c>
      <c r="JR481" s="144">
        <v>59</v>
      </c>
      <c r="JS481" s="144">
        <v>62</v>
      </c>
      <c r="JT481" s="144">
        <v>62</v>
      </c>
      <c r="JU481" s="144">
        <v>58</v>
      </c>
      <c r="JV481" s="341">
        <f t="shared" si="377"/>
        <v>60</v>
      </c>
      <c r="JW481" s="144">
        <v>62</v>
      </c>
      <c r="JX481" s="144">
        <v>63</v>
      </c>
      <c r="JY481" s="144">
        <v>57</v>
      </c>
      <c r="JZ481" s="144">
        <v>60</v>
      </c>
      <c r="KA481" s="144">
        <v>61</v>
      </c>
      <c r="KB481" s="144">
        <v>58</v>
      </c>
      <c r="KC481" s="144">
        <v>55</v>
      </c>
      <c r="KD481" s="144">
        <v>60</v>
      </c>
      <c r="KE481" s="144">
        <v>60</v>
      </c>
      <c r="KF481" s="144">
        <v>63</v>
      </c>
      <c r="KG481" s="144">
        <v>65</v>
      </c>
      <c r="KH481" s="144">
        <v>62</v>
      </c>
      <c r="KI481" s="144">
        <v>60</v>
      </c>
      <c r="KJ481" s="144">
        <v>59</v>
      </c>
      <c r="KK481" s="144">
        <v>62</v>
      </c>
      <c r="KL481" s="144">
        <v>63</v>
      </c>
      <c r="KM481" s="144">
        <v>60</v>
      </c>
      <c r="KN481" s="144">
        <v>61</v>
      </c>
      <c r="KO481" s="144">
        <v>64</v>
      </c>
      <c r="KP481" s="144">
        <v>58</v>
      </c>
      <c r="KQ481" s="144">
        <v>56</v>
      </c>
      <c r="KR481" s="144">
        <v>57</v>
      </c>
      <c r="KS481" s="144">
        <v>56</v>
      </c>
      <c r="KT481" s="144">
        <v>55</v>
      </c>
      <c r="KU481" s="144">
        <v>54</v>
      </c>
      <c r="KV481">
        <v>58</v>
      </c>
      <c r="KW481" s="144">
        <v>59</v>
      </c>
      <c r="KX481" s="144">
        <v>61</v>
      </c>
      <c r="KY481" s="144">
        <v>61</v>
      </c>
      <c r="KZ481" s="144">
        <v>66</v>
      </c>
      <c r="LA481" s="144">
        <v>66</v>
      </c>
      <c r="LB481" s="144">
        <v>67</v>
      </c>
      <c r="LC481" s="144">
        <v>65</v>
      </c>
      <c r="LD481" s="144">
        <v>58</v>
      </c>
      <c r="LE481" s="144">
        <v>58</v>
      </c>
      <c r="LF481" s="144">
        <v>59</v>
      </c>
      <c r="LG481" s="144">
        <v>60</v>
      </c>
      <c r="LH481" s="144">
        <v>58</v>
      </c>
      <c r="LI481" s="144">
        <v>61</v>
      </c>
      <c r="LJ481" s="144">
        <v>56</v>
      </c>
      <c r="LK481" s="144">
        <v>59</v>
      </c>
      <c r="LL481" s="473">
        <v>59</v>
      </c>
      <c r="LM481" s="144">
        <v>57</v>
      </c>
      <c r="LN481" s="144">
        <v>58</v>
      </c>
      <c r="LO481" s="144">
        <v>58</v>
      </c>
      <c r="LP481" s="144">
        <v>57</v>
      </c>
      <c r="LQ481" s="144">
        <v>55</v>
      </c>
      <c r="LR481" s="144">
        <v>55</v>
      </c>
      <c r="LS481" s="144">
        <v>59</v>
      </c>
      <c r="LT481" s="144">
        <v>54</v>
      </c>
      <c r="LU481" s="144">
        <v>49</v>
      </c>
      <c r="LV481" s="144">
        <v>52</v>
      </c>
      <c r="LW481" s="144">
        <v>54</v>
      </c>
      <c r="LX481" s="144">
        <v>51</v>
      </c>
      <c r="LY481" s="144">
        <v>52</v>
      </c>
      <c r="LZ481" s="144">
        <v>51</v>
      </c>
      <c r="MA481" s="144">
        <v>51</v>
      </c>
      <c r="MB481" s="144">
        <v>53</v>
      </c>
      <c r="MC481" s="144">
        <v>57</v>
      </c>
      <c r="MD481" s="144">
        <v>55</v>
      </c>
      <c r="ME481" s="144">
        <v>56</v>
      </c>
      <c r="MF481" s="144">
        <v>56</v>
      </c>
      <c r="MG481" s="144">
        <v>57</v>
      </c>
      <c r="MH481" s="144">
        <v>60</v>
      </c>
      <c r="MI481" s="144">
        <v>58</v>
      </c>
      <c r="MJ481" s="144">
        <v>61</v>
      </c>
      <c r="MK481" s="144">
        <v>68</v>
      </c>
      <c r="ML481" s="144">
        <v>71</v>
      </c>
      <c r="MM481" s="144">
        <v>75</v>
      </c>
      <c r="MN481" s="144">
        <v>75</v>
      </c>
      <c r="MO481" s="144">
        <v>75</v>
      </c>
      <c r="MP481" s="144">
        <v>74</v>
      </c>
      <c r="MQ481" s="144">
        <v>66</v>
      </c>
      <c r="MR481" s="144">
        <v>65</v>
      </c>
      <c r="MS481" s="144">
        <v>64</v>
      </c>
      <c r="MT481" s="144">
        <v>67</v>
      </c>
      <c r="MU481" s="144">
        <v>63</v>
      </c>
      <c r="MV481" s="144">
        <v>62</v>
      </c>
      <c r="MW481" s="144">
        <v>64</v>
      </c>
      <c r="MX481" s="144">
        <v>63</v>
      </c>
      <c r="MY481" s="144">
        <v>61</v>
      </c>
      <c r="MZ481" s="144">
        <v>59</v>
      </c>
      <c r="NA481" s="144">
        <v>60</v>
      </c>
      <c r="NB481" s="144">
        <v>63</v>
      </c>
      <c r="NC481" s="144">
        <v>64</v>
      </c>
      <c r="ND481" s="144">
        <v>62</v>
      </c>
      <c r="NE481" s="144">
        <v>64</v>
      </c>
      <c r="NF481" s="144">
        <v>63</v>
      </c>
      <c r="NG481" s="144">
        <v>63</v>
      </c>
      <c r="NH481" s="144">
        <v>62</v>
      </c>
      <c r="NI481" s="144">
        <v>62</v>
      </c>
      <c r="NJ481" s="144">
        <v>62</v>
      </c>
      <c r="NK481" s="144">
        <v>63</v>
      </c>
      <c r="NL481" s="144">
        <v>69</v>
      </c>
      <c r="NM481" s="144">
        <v>60</v>
      </c>
      <c r="NN481" s="144">
        <v>59</v>
      </c>
      <c r="NO481" s="144">
        <v>61</v>
      </c>
      <c r="NP481" s="144">
        <v>61</v>
      </c>
      <c r="NQ481" s="144">
        <v>56</v>
      </c>
      <c r="NR481" s="144">
        <v>53</v>
      </c>
      <c r="NS481" s="144">
        <v>49</v>
      </c>
      <c r="NT481" s="144">
        <v>46</v>
      </c>
      <c r="NU481" s="144">
        <v>46</v>
      </c>
      <c r="NV481" s="144">
        <v>48</v>
      </c>
      <c r="NW481" s="144">
        <v>46</v>
      </c>
      <c r="NX481" s="144">
        <v>47</v>
      </c>
      <c r="NY481" s="144">
        <v>45</v>
      </c>
      <c r="NZ481" s="144">
        <v>42</v>
      </c>
      <c r="OA481" s="144">
        <v>43</v>
      </c>
      <c r="OB481" s="144">
        <v>42</v>
      </c>
      <c r="OC481" s="144">
        <v>41</v>
      </c>
      <c r="OD481" s="144">
        <v>38</v>
      </c>
      <c r="OE481" s="144">
        <v>38</v>
      </c>
      <c r="OF481" s="144">
        <v>39</v>
      </c>
      <c r="OG481" s="144">
        <v>44</v>
      </c>
      <c r="OH481" s="144">
        <v>46</v>
      </c>
      <c r="OI481" s="144">
        <v>46</v>
      </c>
      <c r="OJ481" s="144">
        <v>47</v>
      </c>
      <c r="OK481" s="144">
        <v>48</v>
      </c>
      <c r="OL481" s="144">
        <v>47</v>
      </c>
      <c r="OM481" s="144">
        <v>45</v>
      </c>
      <c r="ON481" s="144">
        <v>44</v>
      </c>
      <c r="OO481" s="144">
        <v>42</v>
      </c>
      <c r="OP481" s="144">
        <v>43</v>
      </c>
      <c r="OQ481" s="144">
        <v>41</v>
      </c>
      <c r="OR481" s="144">
        <v>40</v>
      </c>
      <c r="OS481" s="144">
        <v>40</v>
      </c>
      <c r="OT481" s="471">
        <v>41</v>
      </c>
      <c r="OU481" s="144">
        <v>36</v>
      </c>
      <c r="OV481" s="144">
        <v>32</v>
      </c>
      <c r="OW481" s="144">
        <v>32</v>
      </c>
      <c r="OX481" s="144">
        <v>32</v>
      </c>
      <c r="OY481" s="341">
        <f t="shared" si="378"/>
        <v>32</v>
      </c>
      <c r="OZ481" s="471">
        <v>32</v>
      </c>
      <c r="PA481" s="144">
        <v>36</v>
      </c>
      <c r="PB481" s="144">
        <v>41</v>
      </c>
      <c r="PC481" s="144">
        <v>46</v>
      </c>
      <c r="PD481" s="144">
        <v>46</v>
      </c>
    </row>
    <row r="482" spans="1:436" s="144" customFormat="1" x14ac:dyDescent="0.2">
      <c r="A482" s="55"/>
      <c r="B482" s="318">
        <v>17</v>
      </c>
      <c r="C482" s="319">
        <f t="shared" ca="1" si="370"/>
        <v>43</v>
      </c>
      <c r="D482" s="320">
        <f t="shared" ca="1" si="372"/>
        <v>0.12912912912912913</v>
      </c>
      <c r="E482" s="188">
        <f t="shared" ca="1" si="373"/>
        <v>10</v>
      </c>
      <c r="F482" s="322"/>
      <c r="G482" s="333">
        <v>31</v>
      </c>
      <c r="H482" s="333">
        <v>30</v>
      </c>
      <c r="I482" s="333">
        <v>28</v>
      </c>
      <c r="J482" s="333">
        <v>26</v>
      </c>
      <c r="K482" s="333">
        <v>28</v>
      </c>
      <c r="L482" s="333">
        <v>32</v>
      </c>
      <c r="M482" s="333">
        <v>32</v>
      </c>
      <c r="N482" s="333">
        <v>31</v>
      </c>
      <c r="O482" s="333">
        <v>31</v>
      </c>
      <c r="P482" s="333">
        <v>31</v>
      </c>
      <c r="Q482" s="333">
        <v>33</v>
      </c>
      <c r="R482" s="232">
        <v>31</v>
      </c>
      <c r="S482" s="333">
        <v>32</v>
      </c>
      <c r="T482" s="333">
        <v>33</v>
      </c>
      <c r="U482" s="232">
        <v>38</v>
      </c>
      <c r="V482" s="232">
        <v>39</v>
      </c>
      <c r="W482" s="333">
        <v>37</v>
      </c>
      <c r="X482" s="333">
        <v>34</v>
      </c>
      <c r="Y482" s="333">
        <v>30</v>
      </c>
      <c r="Z482" s="333">
        <v>34</v>
      </c>
      <c r="AA482" s="333">
        <v>42</v>
      </c>
      <c r="AB482" s="333">
        <v>41</v>
      </c>
      <c r="AC482" s="333">
        <v>45</v>
      </c>
      <c r="AD482" s="333">
        <v>47</v>
      </c>
      <c r="AE482" s="333">
        <v>0</v>
      </c>
      <c r="AF482" s="333">
        <v>51</v>
      </c>
      <c r="AG482" s="333">
        <v>53</v>
      </c>
      <c r="AH482" s="333">
        <v>55</v>
      </c>
      <c r="AI482" s="333">
        <v>57</v>
      </c>
      <c r="AJ482" s="333">
        <v>53.5</v>
      </c>
      <c r="AK482" s="333">
        <v>50</v>
      </c>
      <c r="AL482" s="333">
        <v>48.5</v>
      </c>
      <c r="AM482" s="333">
        <v>47</v>
      </c>
      <c r="AN482" s="333">
        <v>43</v>
      </c>
      <c r="AO482" s="333">
        <v>39</v>
      </c>
      <c r="AP482" s="232">
        <v>41</v>
      </c>
      <c r="AQ482" s="333">
        <v>39</v>
      </c>
      <c r="AR482" s="333">
        <v>38</v>
      </c>
      <c r="AS482" s="333">
        <v>41</v>
      </c>
      <c r="AT482" s="333">
        <v>43</v>
      </c>
      <c r="AU482" s="333">
        <v>44</v>
      </c>
      <c r="AV482" s="333">
        <v>48</v>
      </c>
      <c r="AW482" s="333">
        <v>50</v>
      </c>
      <c r="AX482" s="333">
        <v>51</v>
      </c>
      <c r="AY482" s="333">
        <v>49</v>
      </c>
      <c r="AZ482" s="333">
        <v>54</v>
      </c>
      <c r="BA482" s="333">
        <v>53</v>
      </c>
      <c r="BB482" s="333">
        <v>54</v>
      </c>
      <c r="BC482" s="333">
        <v>56</v>
      </c>
      <c r="BD482" s="333">
        <v>53</v>
      </c>
      <c r="BE482" s="333">
        <v>52</v>
      </c>
      <c r="BF482" s="333">
        <v>51</v>
      </c>
      <c r="BG482" s="144">
        <v>50</v>
      </c>
      <c r="BH482" s="144">
        <v>50</v>
      </c>
      <c r="BI482" s="343">
        <v>51.5</v>
      </c>
      <c r="BJ482" s="144">
        <v>53</v>
      </c>
      <c r="BK482" s="144">
        <v>53</v>
      </c>
      <c r="BL482" s="144">
        <v>53</v>
      </c>
      <c r="BM482" s="144">
        <v>56</v>
      </c>
      <c r="BN482" s="144">
        <v>59</v>
      </c>
      <c r="BO482" s="144">
        <v>60</v>
      </c>
      <c r="BP482" s="144">
        <v>60</v>
      </c>
      <c r="BQ482" s="144">
        <v>60</v>
      </c>
      <c r="BR482" s="144">
        <v>60</v>
      </c>
      <c r="BS482" s="144">
        <v>66</v>
      </c>
      <c r="BT482" s="144">
        <v>66</v>
      </c>
      <c r="BU482" s="144">
        <v>64</v>
      </c>
      <c r="BV482" s="144">
        <v>66</v>
      </c>
      <c r="BW482" s="144">
        <v>66</v>
      </c>
      <c r="BX482" s="144">
        <v>63</v>
      </c>
      <c r="BY482" s="144">
        <v>63</v>
      </c>
      <c r="BZ482" s="144">
        <v>66</v>
      </c>
      <c r="CA482" s="144">
        <v>68</v>
      </c>
      <c r="CB482" s="144">
        <v>73</v>
      </c>
      <c r="CC482" s="144">
        <v>77</v>
      </c>
      <c r="CD482" s="144">
        <v>77</v>
      </c>
      <c r="CE482" s="144">
        <v>82</v>
      </c>
      <c r="CF482" s="144">
        <v>84</v>
      </c>
      <c r="CG482" s="144">
        <v>88</v>
      </c>
      <c r="CH482" s="144">
        <v>86</v>
      </c>
      <c r="CI482" s="144">
        <v>80</v>
      </c>
      <c r="CJ482" s="144">
        <v>82</v>
      </c>
      <c r="CK482" s="144">
        <v>83</v>
      </c>
      <c r="CL482" s="144">
        <v>87</v>
      </c>
      <c r="CM482" s="144">
        <v>93</v>
      </c>
      <c r="CN482" s="144">
        <v>96</v>
      </c>
      <c r="CO482" s="144">
        <v>108</v>
      </c>
      <c r="CP482" s="363">
        <v>107.5</v>
      </c>
      <c r="CQ482" s="144">
        <v>107</v>
      </c>
      <c r="CR482" s="144">
        <v>105</v>
      </c>
      <c r="CS482" s="144">
        <v>108</v>
      </c>
      <c r="CT482" s="144">
        <v>109</v>
      </c>
      <c r="CU482" s="144">
        <v>111</v>
      </c>
      <c r="CV482" s="144">
        <v>108</v>
      </c>
      <c r="CW482" s="144">
        <v>113</v>
      </c>
      <c r="CX482" s="144">
        <v>111</v>
      </c>
      <c r="CY482" s="144">
        <v>103</v>
      </c>
      <c r="CZ482" s="144">
        <v>108</v>
      </c>
      <c r="DA482" s="144">
        <v>115</v>
      </c>
      <c r="DB482" s="144">
        <v>117</v>
      </c>
      <c r="DC482" s="144">
        <v>119</v>
      </c>
      <c r="DD482" s="144">
        <v>120</v>
      </c>
      <c r="DE482" s="144">
        <v>124</v>
      </c>
      <c r="DF482" s="144">
        <v>129</v>
      </c>
      <c r="DG482" s="144">
        <v>116</v>
      </c>
      <c r="DH482" s="144">
        <v>114</v>
      </c>
      <c r="DI482" s="144">
        <v>115</v>
      </c>
      <c r="DJ482" s="144">
        <v>117</v>
      </c>
      <c r="DK482" s="144">
        <v>125</v>
      </c>
      <c r="DL482" s="144">
        <v>120</v>
      </c>
      <c r="DM482" s="144">
        <v>122</v>
      </c>
      <c r="DN482" s="144">
        <v>121</v>
      </c>
      <c r="DO482" s="144">
        <v>128</v>
      </c>
      <c r="DP482" s="144">
        <v>127</v>
      </c>
      <c r="DQ482" s="144">
        <v>128</v>
      </c>
      <c r="DR482" s="381">
        <v>89</v>
      </c>
      <c r="DS482" s="144">
        <v>92</v>
      </c>
      <c r="DT482" s="381">
        <v>94</v>
      </c>
      <c r="DU482" s="381">
        <v>89</v>
      </c>
      <c r="DV482" s="381">
        <v>87</v>
      </c>
      <c r="DW482" s="381">
        <v>89</v>
      </c>
      <c r="DX482" s="381">
        <v>89</v>
      </c>
      <c r="DY482" s="404">
        <v>89</v>
      </c>
      <c r="DZ482" s="381">
        <v>91</v>
      </c>
      <c r="EA482" s="381">
        <v>96</v>
      </c>
      <c r="EB482" s="381">
        <v>98</v>
      </c>
      <c r="EC482" s="381">
        <v>100</v>
      </c>
      <c r="ED482" s="381">
        <v>100</v>
      </c>
      <c r="EE482" s="381">
        <v>99</v>
      </c>
      <c r="EF482" s="381">
        <v>100</v>
      </c>
      <c r="EG482" s="381">
        <v>101</v>
      </c>
      <c r="EH482" s="381">
        <v>98</v>
      </c>
      <c r="EI482" s="381">
        <v>102</v>
      </c>
      <c r="EJ482" s="381">
        <v>102</v>
      </c>
      <c r="EK482" s="381">
        <v>104</v>
      </c>
      <c r="EL482" s="381">
        <v>103</v>
      </c>
      <c r="EM482" s="381">
        <v>99</v>
      </c>
      <c r="EN482" s="381">
        <v>99</v>
      </c>
      <c r="EO482" s="144">
        <v>98</v>
      </c>
      <c r="EP482" s="381">
        <v>92</v>
      </c>
      <c r="EQ482" s="381">
        <v>83</v>
      </c>
      <c r="ER482" s="381">
        <v>80</v>
      </c>
      <c r="ES482" s="381">
        <v>79</v>
      </c>
      <c r="ET482" s="381">
        <v>78</v>
      </c>
      <c r="EU482" s="381">
        <v>78</v>
      </c>
      <c r="EV482" s="381">
        <v>71</v>
      </c>
      <c r="EW482" s="381">
        <v>71</v>
      </c>
      <c r="EX482" s="381">
        <v>73</v>
      </c>
      <c r="EY482" s="381">
        <v>69</v>
      </c>
      <c r="EZ482" s="381">
        <v>70</v>
      </c>
      <c r="FA482" s="381">
        <v>69</v>
      </c>
      <c r="FB482" s="381">
        <v>71</v>
      </c>
      <c r="FC482" s="381">
        <v>72</v>
      </c>
      <c r="FD482" s="381">
        <v>75</v>
      </c>
      <c r="FE482" s="381">
        <v>79</v>
      </c>
      <c r="FF482" s="381">
        <v>77</v>
      </c>
      <c r="FG482" s="381">
        <v>78</v>
      </c>
      <c r="FH482" s="381">
        <v>78</v>
      </c>
      <c r="FI482" s="381">
        <v>80</v>
      </c>
      <c r="FJ482" s="381">
        <v>75</v>
      </c>
      <c r="FK482" s="144">
        <v>76</v>
      </c>
      <c r="FL482" s="381">
        <v>76</v>
      </c>
      <c r="FM482" s="381">
        <v>78</v>
      </c>
      <c r="FN482" s="144">
        <v>81</v>
      </c>
      <c r="FO482" s="144">
        <v>78</v>
      </c>
      <c r="FP482" s="144">
        <v>78</v>
      </c>
      <c r="FQ482" s="381">
        <v>77</v>
      </c>
      <c r="FR482" s="144">
        <v>77</v>
      </c>
      <c r="FS482" s="381">
        <v>75</v>
      </c>
      <c r="FT482" s="144">
        <v>78</v>
      </c>
      <c r="FU482" s="381">
        <v>75</v>
      </c>
      <c r="FV482" s="381">
        <v>75</v>
      </c>
      <c r="FW482" s="381">
        <v>76</v>
      </c>
      <c r="FX482" s="381">
        <v>74</v>
      </c>
      <c r="FY482" s="381">
        <v>76</v>
      </c>
      <c r="FZ482" s="404">
        <v>77</v>
      </c>
      <c r="GA482" s="381">
        <v>72</v>
      </c>
      <c r="GB482" s="381">
        <v>71</v>
      </c>
      <c r="GC482" s="381">
        <v>71</v>
      </c>
      <c r="GD482" s="381">
        <v>70</v>
      </c>
      <c r="GE482" s="381">
        <v>72</v>
      </c>
      <c r="GF482" s="381">
        <v>73</v>
      </c>
      <c r="GG482" s="381">
        <v>70</v>
      </c>
      <c r="GH482" s="381">
        <v>70</v>
      </c>
      <c r="GI482" s="381">
        <v>73</v>
      </c>
      <c r="GJ482" s="381">
        <v>71</v>
      </c>
      <c r="GK482" s="381">
        <v>72</v>
      </c>
      <c r="GL482" s="381">
        <v>69</v>
      </c>
      <c r="GM482" s="381">
        <v>69</v>
      </c>
      <c r="GN482" s="381">
        <v>68</v>
      </c>
      <c r="GO482" s="381">
        <v>71</v>
      </c>
      <c r="GP482" s="144">
        <v>69</v>
      </c>
      <c r="GQ482" s="381">
        <v>69</v>
      </c>
      <c r="GR482" s="381">
        <v>71</v>
      </c>
      <c r="GS482" s="381">
        <v>70</v>
      </c>
      <c r="GT482" s="381">
        <v>69</v>
      </c>
      <c r="GU482" s="381">
        <v>65</v>
      </c>
      <c r="GV482" s="144">
        <v>66</v>
      </c>
      <c r="GW482" s="144">
        <v>69</v>
      </c>
      <c r="GX482" s="144">
        <v>70</v>
      </c>
      <c r="GY482" s="144">
        <v>69</v>
      </c>
      <c r="GZ482" s="144">
        <v>72</v>
      </c>
      <c r="HA482" s="144">
        <v>73</v>
      </c>
      <c r="HB482" s="144">
        <v>73</v>
      </c>
      <c r="HC482" s="144">
        <v>79</v>
      </c>
      <c r="HD482" s="144">
        <v>78</v>
      </c>
      <c r="HE482" s="144">
        <v>77</v>
      </c>
      <c r="HF482" s="144">
        <v>77</v>
      </c>
      <c r="HG482" s="144">
        <v>78</v>
      </c>
      <c r="HH482" s="144">
        <v>75</v>
      </c>
      <c r="HI482" s="144">
        <v>78</v>
      </c>
      <c r="HJ482" s="144">
        <v>77</v>
      </c>
      <c r="HK482" s="144">
        <v>78</v>
      </c>
      <c r="HL482" s="144">
        <v>75</v>
      </c>
      <c r="HM482" s="144">
        <v>77</v>
      </c>
      <c r="HN482" s="144">
        <v>75</v>
      </c>
      <c r="HO482" s="144">
        <v>71</v>
      </c>
      <c r="HP482" s="144">
        <v>65</v>
      </c>
      <c r="HQ482" s="144">
        <v>68</v>
      </c>
      <c r="HR482" s="144">
        <v>66</v>
      </c>
      <c r="HS482" s="144">
        <v>69</v>
      </c>
      <c r="HT482" s="144">
        <v>72</v>
      </c>
      <c r="HU482" s="144">
        <v>66</v>
      </c>
      <c r="HV482" s="144">
        <v>67</v>
      </c>
      <c r="HW482" s="144">
        <v>69</v>
      </c>
      <c r="HX482" s="144">
        <v>68</v>
      </c>
      <c r="HY482" s="144">
        <v>64</v>
      </c>
      <c r="HZ482" s="144">
        <v>67</v>
      </c>
      <c r="IA482" s="144">
        <v>65</v>
      </c>
      <c r="IB482" s="343">
        <v>64</v>
      </c>
      <c r="IC482" s="144">
        <v>63</v>
      </c>
      <c r="ID482" s="144">
        <v>64</v>
      </c>
      <c r="IE482" s="144">
        <v>65</v>
      </c>
      <c r="IF482" s="144">
        <v>65</v>
      </c>
      <c r="IG482" s="144">
        <v>69</v>
      </c>
      <c r="IH482" s="144">
        <v>70</v>
      </c>
      <c r="II482" s="144">
        <v>70</v>
      </c>
      <c r="IJ482" s="144">
        <v>69</v>
      </c>
      <c r="IK482" s="144">
        <v>71</v>
      </c>
      <c r="IL482" s="144">
        <v>70</v>
      </c>
      <c r="IM482" s="144">
        <v>70</v>
      </c>
      <c r="IN482" s="341">
        <f t="shared" si="371"/>
        <v>72.5</v>
      </c>
      <c r="IO482" s="144">
        <v>75</v>
      </c>
      <c r="IP482" s="144">
        <v>78</v>
      </c>
      <c r="IQ482" s="144">
        <v>76</v>
      </c>
      <c r="IR482" s="144">
        <v>75</v>
      </c>
      <c r="IS482" s="144">
        <v>77</v>
      </c>
      <c r="IT482" s="144">
        <v>75</v>
      </c>
      <c r="IU482" s="144">
        <v>71</v>
      </c>
      <c r="IV482" s="144">
        <v>72</v>
      </c>
      <c r="IW482" s="144">
        <v>73</v>
      </c>
      <c r="IX482" s="144">
        <v>73</v>
      </c>
      <c r="IY482" s="144">
        <v>75</v>
      </c>
      <c r="IZ482" s="144">
        <v>75</v>
      </c>
      <c r="JA482" s="144">
        <v>75</v>
      </c>
      <c r="JB482" s="144">
        <v>75</v>
      </c>
      <c r="JC482" s="343">
        <f t="shared" si="374"/>
        <v>75</v>
      </c>
      <c r="JD482" s="144">
        <v>75</v>
      </c>
      <c r="JE482" s="144">
        <v>85</v>
      </c>
      <c r="JF482" s="362">
        <f t="shared" si="375"/>
        <v>85.5</v>
      </c>
      <c r="JG482" s="144">
        <v>86</v>
      </c>
      <c r="JH482" s="144">
        <v>83</v>
      </c>
      <c r="JI482" s="144">
        <v>82</v>
      </c>
      <c r="JJ482" s="144">
        <v>85</v>
      </c>
      <c r="JK482" s="144">
        <v>84</v>
      </c>
      <c r="JL482" s="144">
        <v>85</v>
      </c>
      <c r="JM482" s="144">
        <v>84</v>
      </c>
      <c r="JN482" s="341">
        <f t="shared" si="376"/>
        <v>84.5</v>
      </c>
      <c r="JO482" s="144">
        <v>85</v>
      </c>
      <c r="JP482" s="144">
        <v>85</v>
      </c>
      <c r="JQ482" s="144">
        <v>73</v>
      </c>
      <c r="JR482" s="144">
        <v>71</v>
      </c>
      <c r="JS482" s="144">
        <v>71</v>
      </c>
      <c r="JT482" s="144">
        <v>72</v>
      </c>
      <c r="JU482" s="144">
        <v>71</v>
      </c>
      <c r="JV482" s="341">
        <f t="shared" si="377"/>
        <v>71</v>
      </c>
      <c r="JW482" s="144">
        <v>71</v>
      </c>
      <c r="JX482" s="144">
        <v>67</v>
      </c>
      <c r="JY482" s="144">
        <v>61</v>
      </c>
      <c r="JZ482" s="144">
        <v>60</v>
      </c>
      <c r="KA482" s="144">
        <v>58</v>
      </c>
      <c r="KB482" s="144">
        <v>60</v>
      </c>
      <c r="KC482" s="144">
        <v>60</v>
      </c>
      <c r="KD482" s="144">
        <v>59</v>
      </c>
      <c r="KE482" s="144">
        <v>64</v>
      </c>
      <c r="KF482" s="144">
        <v>63</v>
      </c>
      <c r="KG482" s="144">
        <v>62</v>
      </c>
      <c r="KH482" s="144">
        <v>64</v>
      </c>
      <c r="KI482" s="144">
        <v>61</v>
      </c>
      <c r="KJ482" s="144">
        <v>61</v>
      </c>
      <c r="KK482" s="144">
        <v>61</v>
      </c>
      <c r="KL482" s="144">
        <v>61</v>
      </c>
      <c r="KM482" s="144">
        <v>53</v>
      </c>
      <c r="KN482" s="144">
        <v>57</v>
      </c>
      <c r="KO482" s="144">
        <v>63</v>
      </c>
      <c r="KP482" s="144">
        <v>59</v>
      </c>
      <c r="KQ482" s="144">
        <v>59</v>
      </c>
      <c r="KR482" s="144">
        <v>61</v>
      </c>
      <c r="KS482" s="144">
        <v>62</v>
      </c>
      <c r="KT482" s="144">
        <v>62</v>
      </c>
      <c r="KU482" s="144">
        <v>65</v>
      </c>
      <c r="KV482">
        <v>65</v>
      </c>
      <c r="KW482" s="144">
        <v>67</v>
      </c>
      <c r="KX482" s="144">
        <v>66</v>
      </c>
      <c r="KY482" s="144">
        <v>65</v>
      </c>
      <c r="KZ482" s="144">
        <v>71</v>
      </c>
      <c r="LA482" s="144">
        <v>72</v>
      </c>
      <c r="LB482" s="144">
        <v>74</v>
      </c>
      <c r="LC482" s="144">
        <v>75</v>
      </c>
      <c r="LD482" s="144">
        <v>80</v>
      </c>
      <c r="LE482" s="144">
        <v>79</v>
      </c>
      <c r="LF482" s="144">
        <v>77</v>
      </c>
      <c r="LG482" s="144">
        <v>76</v>
      </c>
      <c r="LH482" s="144">
        <v>76</v>
      </c>
      <c r="LI482" s="144">
        <v>75</v>
      </c>
      <c r="LJ482" s="144">
        <v>69</v>
      </c>
      <c r="LK482" s="144">
        <v>67</v>
      </c>
      <c r="LL482" s="473">
        <v>66</v>
      </c>
      <c r="LM482" s="144">
        <v>67</v>
      </c>
      <c r="LN482" s="144">
        <v>70</v>
      </c>
      <c r="LO482" s="144">
        <v>70</v>
      </c>
      <c r="LP482" s="144">
        <v>69</v>
      </c>
      <c r="LQ482" s="144">
        <v>63</v>
      </c>
      <c r="LR482" s="144">
        <v>61</v>
      </c>
      <c r="LS482" s="144">
        <v>63</v>
      </c>
      <c r="LT482" s="144">
        <v>66</v>
      </c>
      <c r="LU482" s="144">
        <v>66</v>
      </c>
      <c r="LV482" s="144">
        <v>66</v>
      </c>
      <c r="LW482" s="144">
        <v>68</v>
      </c>
      <c r="LX482" s="144">
        <v>65</v>
      </c>
      <c r="LY482" s="144">
        <v>64</v>
      </c>
      <c r="LZ482" s="144">
        <v>64</v>
      </c>
      <c r="MA482" s="144">
        <v>62</v>
      </c>
      <c r="MB482" s="144">
        <v>65</v>
      </c>
      <c r="MC482" s="144">
        <v>64</v>
      </c>
      <c r="MD482" s="144">
        <v>61</v>
      </c>
      <c r="ME482" s="144">
        <v>63</v>
      </c>
      <c r="MF482" s="144">
        <v>64</v>
      </c>
      <c r="MG482" s="144">
        <v>63</v>
      </c>
      <c r="MH482" s="144">
        <v>60</v>
      </c>
      <c r="MI482" s="144">
        <v>59</v>
      </c>
      <c r="MJ482" s="144">
        <v>58</v>
      </c>
      <c r="MK482" s="144">
        <v>61</v>
      </c>
      <c r="ML482" s="144">
        <v>65</v>
      </c>
      <c r="MM482" s="144">
        <v>63</v>
      </c>
      <c r="MN482" s="144">
        <v>63</v>
      </c>
      <c r="MO482" s="144">
        <v>58</v>
      </c>
      <c r="MP482" s="144">
        <v>54</v>
      </c>
      <c r="MQ482" s="144">
        <v>52</v>
      </c>
      <c r="MR482" s="144">
        <v>50</v>
      </c>
      <c r="MS482" s="144">
        <v>52</v>
      </c>
      <c r="MT482" s="144">
        <v>52</v>
      </c>
      <c r="MU482" s="144">
        <v>50</v>
      </c>
      <c r="MV482" s="144">
        <v>48</v>
      </c>
      <c r="MW482" s="144">
        <v>47</v>
      </c>
      <c r="MX482" s="144">
        <v>52</v>
      </c>
      <c r="MY482" s="144">
        <v>51</v>
      </c>
      <c r="MZ482" s="144">
        <v>52</v>
      </c>
      <c r="NA482" s="144">
        <v>54</v>
      </c>
      <c r="NB482" s="144">
        <v>53</v>
      </c>
      <c r="NC482" s="144">
        <v>55</v>
      </c>
      <c r="ND482" s="144">
        <v>53</v>
      </c>
      <c r="NE482" s="144">
        <v>51</v>
      </c>
      <c r="NF482" s="144">
        <v>51</v>
      </c>
      <c r="NG482" s="144">
        <v>51</v>
      </c>
      <c r="NH482" s="144">
        <v>51</v>
      </c>
      <c r="NI482" s="144">
        <v>45</v>
      </c>
      <c r="NJ482" s="144">
        <v>46</v>
      </c>
      <c r="NK482" s="144">
        <v>48</v>
      </c>
      <c r="NL482" s="144">
        <v>49</v>
      </c>
      <c r="NM482" s="144">
        <v>52</v>
      </c>
      <c r="NN482" s="144">
        <v>50</v>
      </c>
      <c r="NO482" s="144">
        <v>54</v>
      </c>
      <c r="NP482" s="144">
        <v>53</v>
      </c>
      <c r="NQ482" s="144">
        <v>51</v>
      </c>
      <c r="NR482" s="144">
        <v>50</v>
      </c>
      <c r="NS482" s="144">
        <v>48</v>
      </c>
      <c r="NT482" s="144">
        <v>46</v>
      </c>
      <c r="NU482" s="144">
        <v>42</v>
      </c>
      <c r="NV482" s="144">
        <v>41</v>
      </c>
      <c r="NW482" s="144">
        <v>41</v>
      </c>
      <c r="NX482" s="144">
        <v>40</v>
      </c>
      <c r="NY482" s="144">
        <v>39</v>
      </c>
      <c r="NZ482" s="144">
        <v>35</v>
      </c>
      <c r="OA482" s="144">
        <v>37</v>
      </c>
      <c r="OB482" s="144">
        <v>35</v>
      </c>
      <c r="OC482" s="144">
        <v>35</v>
      </c>
      <c r="OD482" s="144">
        <v>34</v>
      </c>
      <c r="OE482" s="144">
        <v>36</v>
      </c>
      <c r="OF482" s="144">
        <v>37</v>
      </c>
      <c r="OG482" s="144">
        <v>36</v>
      </c>
      <c r="OH482" s="144">
        <v>35</v>
      </c>
      <c r="OI482" s="144">
        <v>35</v>
      </c>
      <c r="OJ482" s="144">
        <v>36</v>
      </c>
      <c r="OK482" s="144">
        <v>36</v>
      </c>
      <c r="OL482" s="144">
        <v>37</v>
      </c>
      <c r="OM482" s="144">
        <v>40</v>
      </c>
      <c r="ON482" s="144">
        <v>37</v>
      </c>
      <c r="OO482" s="144">
        <v>39</v>
      </c>
      <c r="OP482" s="144">
        <v>39</v>
      </c>
      <c r="OQ482" s="144">
        <v>32</v>
      </c>
      <c r="OR482" s="144">
        <v>32</v>
      </c>
      <c r="OS482" s="144">
        <v>37</v>
      </c>
      <c r="OT482" s="471">
        <v>33</v>
      </c>
      <c r="OU482" s="144">
        <v>34</v>
      </c>
      <c r="OV482" s="144">
        <v>35</v>
      </c>
      <c r="OW482" s="144">
        <v>37</v>
      </c>
      <c r="OX482" s="144">
        <v>43</v>
      </c>
      <c r="OY482" s="341">
        <f t="shared" si="378"/>
        <v>44</v>
      </c>
      <c r="OZ482" s="471">
        <v>45</v>
      </c>
      <c r="PA482" s="144">
        <v>45</v>
      </c>
      <c r="PB482" s="144">
        <v>47</v>
      </c>
      <c r="PC482" s="144">
        <v>46</v>
      </c>
      <c r="PD482" s="144">
        <v>43</v>
      </c>
    </row>
    <row r="483" spans="1:436" s="144" customFormat="1" x14ac:dyDescent="0.2">
      <c r="A483" s="318"/>
      <c r="B483" s="318">
        <v>18</v>
      </c>
      <c r="C483" s="319">
        <f t="shared" ca="1" si="370"/>
        <v>48</v>
      </c>
      <c r="D483" s="320">
        <f t="shared" ca="1" si="372"/>
        <v>0.17328519855595667</v>
      </c>
      <c r="E483" s="188">
        <f t="shared" ca="1" si="373"/>
        <v>20</v>
      </c>
      <c r="F483" s="322"/>
      <c r="G483" s="333">
        <v>13</v>
      </c>
      <c r="H483" s="333">
        <v>12</v>
      </c>
      <c r="I483" s="333">
        <v>13</v>
      </c>
      <c r="J483" s="333">
        <v>11</v>
      </c>
      <c r="K483" s="333">
        <v>10</v>
      </c>
      <c r="L483" s="333">
        <v>11</v>
      </c>
      <c r="M483" s="333">
        <v>10</v>
      </c>
      <c r="N483" s="333">
        <v>13</v>
      </c>
      <c r="O483" s="333">
        <v>12</v>
      </c>
      <c r="P483" s="333">
        <v>14</v>
      </c>
      <c r="Q483" s="333">
        <v>16</v>
      </c>
      <c r="R483" s="232">
        <v>15</v>
      </c>
      <c r="S483" s="333">
        <v>16</v>
      </c>
      <c r="T483" s="333">
        <v>16</v>
      </c>
      <c r="U483" s="232">
        <v>15</v>
      </c>
      <c r="V483" s="232">
        <v>16</v>
      </c>
      <c r="W483" s="333">
        <v>18</v>
      </c>
      <c r="X483" s="333">
        <v>24</v>
      </c>
      <c r="Y483" s="333">
        <v>25</v>
      </c>
      <c r="Z483" s="333">
        <v>25</v>
      </c>
      <c r="AA483" s="333">
        <v>24</v>
      </c>
      <c r="AB483" s="333">
        <v>24</v>
      </c>
      <c r="AC483" s="333">
        <v>24</v>
      </c>
      <c r="AD483" s="333">
        <v>26</v>
      </c>
      <c r="AE483" s="333">
        <v>0</v>
      </c>
      <c r="AF483" s="333">
        <v>28</v>
      </c>
      <c r="AG483" s="333">
        <v>27</v>
      </c>
      <c r="AH483" s="333">
        <v>26</v>
      </c>
      <c r="AI483" s="333">
        <v>30</v>
      </c>
      <c r="AJ483" s="333">
        <v>32</v>
      </c>
      <c r="AK483" s="333">
        <v>34</v>
      </c>
      <c r="AL483" s="333">
        <v>33</v>
      </c>
      <c r="AM483" s="333">
        <v>32</v>
      </c>
      <c r="AN483" s="333">
        <v>31</v>
      </c>
      <c r="AO483" s="333">
        <v>30</v>
      </c>
      <c r="AP483" s="232">
        <v>33</v>
      </c>
      <c r="AQ483" s="333">
        <v>32</v>
      </c>
      <c r="AR483" s="333">
        <v>29</v>
      </c>
      <c r="AS483" s="333">
        <v>29</v>
      </c>
      <c r="AT483" s="333">
        <v>28</v>
      </c>
      <c r="AU483" s="333">
        <v>28</v>
      </c>
      <c r="AV483" s="333">
        <v>28</v>
      </c>
      <c r="AW483" s="333">
        <v>27</v>
      </c>
      <c r="AX483" s="333">
        <v>24</v>
      </c>
      <c r="AY483" s="333">
        <v>22</v>
      </c>
      <c r="AZ483" s="333">
        <v>20</v>
      </c>
      <c r="BA483" s="333">
        <v>18</v>
      </c>
      <c r="BB483" s="333">
        <v>19</v>
      </c>
      <c r="BC483" s="333">
        <v>20</v>
      </c>
      <c r="BD483" s="333">
        <v>20</v>
      </c>
      <c r="BE483" s="333">
        <v>24</v>
      </c>
      <c r="BF483" s="333">
        <v>26</v>
      </c>
      <c r="BG483" s="144">
        <v>25</v>
      </c>
      <c r="BH483" s="144">
        <v>25</v>
      </c>
      <c r="BI483" s="343">
        <v>24.5</v>
      </c>
      <c r="BJ483" s="144">
        <v>24</v>
      </c>
      <c r="BK483" s="144">
        <v>24</v>
      </c>
      <c r="BL483" s="144">
        <v>26</v>
      </c>
      <c r="BM483" s="144">
        <v>30</v>
      </c>
      <c r="BN483" s="144">
        <v>31</v>
      </c>
      <c r="BO483" s="144">
        <v>31</v>
      </c>
      <c r="BP483" s="144">
        <v>31</v>
      </c>
      <c r="BQ483" s="144">
        <v>30</v>
      </c>
      <c r="BR483" s="144">
        <v>29</v>
      </c>
      <c r="BS483" s="144">
        <v>26</v>
      </c>
      <c r="BT483" s="144">
        <v>25</v>
      </c>
      <c r="BU483" s="144">
        <v>26</v>
      </c>
      <c r="BV483" s="144">
        <v>26</v>
      </c>
      <c r="BW483" s="144">
        <v>28</v>
      </c>
      <c r="BX483" s="144">
        <v>29</v>
      </c>
      <c r="BY483" s="144">
        <v>30</v>
      </c>
      <c r="BZ483" s="144">
        <v>33</v>
      </c>
      <c r="CA483" s="144">
        <v>33</v>
      </c>
      <c r="CB483" s="144">
        <v>34</v>
      </c>
      <c r="CC483" s="144">
        <v>30</v>
      </c>
      <c r="CD483" s="144">
        <v>32</v>
      </c>
      <c r="CE483" s="144">
        <v>31</v>
      </c>
      <c r="CF483" s="144">
        <v>31</v>
      </c>
      <c r="CG483" s="144">
        <v>34</v>
      </c>
      <c r="CH483" s="144">
        <v>31</v>
      </c>
      <c r="CI483" s="144">
        <v>29</v>
      </c>
      <c r="CJ483" s="144">
        <v>30</v>
      </c>
      <c r="CK483" s="144">
        <v>34</v>
      </c>
      <c r="CL483" s="144">
        <v>35</v>
      </c>
      <c r="CM483" s="144">
        <v>37</v>
      </c>
      <c r="CN483" s="144">
        <v>39</v>
      </c>
      <c r="CO483" s="144">
        <v>42</v>
      </c>
      <c r="CP483" s="363">
        <v>42.5</v>
      </c>
      <c r="CQ483" s="144">
        <v>43</v>
      </c>
      <c r="CR483" s="144">
        <v>43</v>
      </c>
      <c r="CS483" s="144">
        <v>44</v>
      </c>
      <c r="CT483" s="144">
        <v>44</v>
      </c>
      <c r="CU483" s="144">
        <v>47</v>
      </c>
      <c r="CV483" s="144">
        <v>40</v>
      </c>
      <c r="CW483" s="144">
        <v>38</v>
      </c>
      <c r="CX483" s="144">
        <v>36</v>
      </c>
      <c r="CY483" s="144">
        <v>37</v>
      </c>
      <c r="CZ483" s="144">
        <v>35</v>
      </c>
      <c r="DA483" s="144">
        <v>36</v>
      </c>
      <c r="DB483" s="144">
        <v>37</v>
      </c>
      <c r="DC483" s="144">
        <v>43</v>
      </c>
      <c r="DD483" s="144">
        <v>43</v>
      </c>
      <c r="DE483" s="144">
        <v>47</v>
      </c>
      <c r="DF483" s="144">
        <v>46</v>
      </c>
      <c r="DG483" s="144">
        <v>47</v>
      </c>
      <c r="DH483" s="144">
        <v>47</v>
      </c>
      <c r="DI483" s="144">
        <v>49</v>
      </c>
      <c r="DJ483" s="144">
        <v>46</v>
      </c>
      <c r="DK483" s="144">
        <v>45</v>
      </c>
      <c r="DL483" s="144">
        <v>43</v>
      </c>
      <c r="DM483" s="144">
        <v>46</v>
      </c>
      <c r="DN483" s="144">
        <v>46</v>
      </c>
      <c r="DO483" s="144">
        <v>46</v>
      </c>
      <c r="DP483" s="144">
        <v>43</v>
      </c>
      <c r="DQ483" s="144">
        <v>40</v>
      </c>
      <c r="DR483" s="381">
        <v>45</v>
      </c>
      <c r="DS483" s="144">
        <v>46</v>
      </c>
      <c r="DT483" s="381">
        <v>47</v>
      </c>
      <c r="DU483" s="381">
        <v>45</v>
      </c>
      <c r="DV483" s="381">
        <v>46</v>
      </c>
      <c r="DW483" s="381">
        <v>45</v>
      </c>
      <c r="DX483" s="381">
        <v>46</v>
      </c>
      <c r="DY483" s="404">
        <v>48</v>
      </c>
      <c r="DZ483" s="381">
        <v>51</v>
      </c>
      <c r="EA483" s="381">
        <v>54</v>
      </c>
      <c r="EB483" s="381">
        <v>54</v>
      </c>
      <c r="EC483" s="381">
        <v>55</v>
      </c>
      <c r="ED483" s="381">
        <v>54</v>
      </c>
      <c r="EE483" s="381">
        <v>52</v>
      </c>
      <c r="EF483" s="381">
        <v>57</v>
      </c>
      <c r="EG483" s="381">
        <v>54</v>
      </c>
      <c r="EH483" s="381">
        <v>57</v>
      </c>
      <c r="EI483" s="381">
        <v>57</v>
      </c>
      <c r="EJ483" s="381">
        <v>56</v>
      </c>
      <c r="EK483" s="381">
        <v>57</v>
      </c>
      <c r="EL483" s="381">
        <v>49</v>
      </c>
      <c r="EM483" s="381">
        <v>52</v>
      </c>
      <c r="EN483" s="381">
        <v>50</v>
      </c>
      <c r="EO483" s="144">
        <v>48</v>
      </c>
      <c r="EP483" s="381">
        <v>46</v>
      </c>
      <c r="EQ483" s="381">
        <v>47</v>
      </c>
      <c r="ER483" s="381">
        <v>48</v>
      </c>
      <c r="ES483" s="381">
        <v>52</v>
      </c>
      <c r="ET483" s="381">
        <v>52</v>
      </c>
      <c r="EU483" s="381">
        <v>51</v>
      </c>
      <c r="EV483" s="381">
        <v>49</v>
      </c>
      <c r="EW483" s="381">
        <v>44</v>
      </c>
      <c r="EX483" s="381">
        <v>44</v>
      </c>
      <c r="EY483" s="381">
        <v>42</v>
      </c>
      <c r="EZ483" s="381">
        <v>45</v>
      </c>
      <c r="FA483" s="381">
        <v>46</v>
      </c>
      <c r="FB483" s="381">
        <v>49</v>
      </c>
      <c r="FC483" s="381">
        <v>51</v>
      </c>
      <c r="FD483" s="381">
        <v>57</v>
      </c>
      <c r="FE483" s="381">
        <v>60</v>
      </c>
      <c r="FF483" s="381">
        <v>58</v>
      </c>
      <c r="FG483" s="381">
        <v>56</v>
      </c>
      <c r="FH483" s="381">
        <v>55</v>
      </c>
      <c r="FI483" s="381">
        <v>55</v>
      </c>
      <c r="FJ483" s="381">
        <v>56</v>
      </c>
      <c r="FK483" s="144">
        <v>59</v>
      </c>
      <c r="FL483" s="381">
        <v>59</v>
      </c>
      <c r="FM483" s="381">
        <v>54</v>
      </c>
      <c r="FN483" s="144">
        <v>54</v>
      </c>
      <c r="FO483" s="144">
        <v>51</v>
      </c>
      <c r="FP483" s="144">
        <v>56</v>
      </c>
      <c r="FQ483" s="381">
        <v>58</v>
      </c>
      <c r="FR483" s="144">
        <v>65</v>
      </c>
      <c r="FS483" s="381">
        <v>64</v>
      </c>
      <c r="FT483" s="144">
        <v>63</v>
      </c>
      <c r="FU483" s="381">
        <v>60</v>
      </c>
      <c r="FV483" s="381">
        <v>61</v>
      </c>
      <c r="FW483" s="381">
        <v>58</v>
      </c>
      <c r="FX483" s="381">
        <v>66</v>
      </c>
      <c r="FY483" s="381">
        <v>64</v>
      </c>
      <c r="FZ483" s="404">
        <v>64</v>
      </c>
      <c r="GA483" s="381">
        <v>65</v>
      </c>
      <c r="GB483" s="381">
        <v>64</v>
      </c>
      <c r="GC483" s="381">
        <v>63</v>
      </c>
      <c r="GD483" s="381">
        <v>65</v>
      </c>
      <c r="GE483" s="381">
        <v>65</v>
      </c>
      <c r="GF483" s="381">
        <v>73</v>
      </c>
      <c r="GG483" s="381">
        <v>74</v>
      </c>
      <c r="GH483" s="381">
        <v>78</v>
      </c>
      <c r="GI483" s="381">
        <v>78</v>
      </c>
      <c r="GJ483" s="381">
        <v>80</v>
      </c>
      <c r="GK483" s="381">
        <v>0</v>
      </c>
      <c r="GL483" s="381">
        <v>82</v>
      </c>
      <c r="GM483" s="381">
        <v>81</v>
      </c>
      <c r="GN483" s="381">
        <v>79</v>
      </c>
      <c r="GO483" s="381">
        <v>75</v>
      </c>
      <c r="GP483" s="144">
        <v>72</v>
      </c>
      <c r="GQ483" s="381">
        <v>70</v>
      </c>
      <c r="GR483" s="381">
        <v>76</v>
      </c>
      <c r="GS483" s="381">
        <v>81</v>
      </c>
      <c r="GT483" s="381">
        <v>89</v>
      </c>
      <c r="GU483" s="381">
        <v>90</v>
      </c>
      <c r="GV483" s="144">
        <v>88</v>
      </c>
      <c r="GW483" s="144">
        <v>90</v>
      </c>
      <c r="GX483" s="144">
        <v>85</v>
      </c>
      <c r="GY483" s="144">
        <v>87</v>
      </c>
      <c r="GZ483" s="144">
        <v>82</v>
      </c>
      <c r="HA483" s="144">
        <v>80</v>
      </c>
      <c r="HB483" s="144">
        <v>80</v>
      </c>
      <c r="HC483" s="144">
        <v>84</v>
      </c>
      <c r="HD483" s="144">
        <v>80</v>
      </c>
      <c r="HE483" s="144">
        <v>78</v>
      </c>
      <c r="HF483" s="144">
        <v>76</v>
      </c>
      <c r="HG483" s="144">
        <v>75</v>
      </c>
      <c r="HH483" s="144">
        <v>70</v>
      </c>
      <c r="HI483" s="144">
        <v>72</v>
      </c>
      <c r="HJ483" s="144">
        <v>73</v>
      </c>
      <c r="HK483" s="144">
        <v>71</v>
      </c>
      <c r="HL483" s="144">
        <v>69</v>
      </c>
      <c r="HM483" s="144">
        <v>67</v>
      </c>
      <c r="HN483" s="144">
        <v>66</v>
      </c>
      <c r="HO483" s="144">
        <v>69</v>
      </c>
      <c r="HP483" s="144">
        <v>66</v>
      </c>
      <c r="HQ483" s="144">
        <v>58</v>
      </c>
      <c r="HR483" s="144">
        <v>55</v>
      </c>
      <c r="HS483" s="144">
        <v>52</v>
      </c>
      <c r="HT483" s="144">
        <v>52</v>
      </c>
      <c r="HU483" s="144">
        <v>52</v>
      </c>
      <c r="HV483" s="144">
        <v>47</v>
      </c>
      <c r="HW483" s="144">
        <v>48</v>
      </c>
      <c r="HX483" s="144">
        <v>50</v>
      </c>
      <c r="HY483" s="144">
        <v>47</v>
      </c>
      <c r="HZ483" s="144">
        <v>45</v>
      </c>
      <c r="IA483" s="144">
        <v>48</v>
      </c>
      <c r="IB483" s="343">
        <v>52</v>
      </c>
      <c r="IC483" s="144">
        <v>56</v>
      </c>
      <c r="ID483" s="144">
        <v>60</v>
      </c>
      <c r="IE483" s="144">
        <v>62</v>
      </c>
      <c r="IF483" s="144">
        <v>70</v>
      </c>
      <c r="IG483" s="144">
        <v>72</v>
      </c>
      <c r="IH483" s="144">
        <v>76</v>
      </c>
      <c r="II483" s="144">
        <v>81</v>
      </c>
      <c r="IJ483" s="144">
        <v>81</v>
      </c>
      <c r="IK483" s="144">
        <v>81</v>
      </c>
      <c r="IL483" s="144">
        <v>75</v>
      </c>
      <c r="IM483" s="144">
        <v>75</v>
      </c>
      <c r="IN483" s="341">
        <f t="shared" si="371"/>
        <v>71.5</v>
      </c>
      <c r="IO483" s="144">
        <v>68</v>
      </c>
      <c r="IP483" s="144">
        <v>63</v>
      </c>
      <c r="IQ483" s="144">
        <v>61</v>
      </c>
      <c r="IR483" s="144">
        <v>63</v>
      </c>
      <c r="IS483" s="144">
        <v>68</v>
      </c>
      <c r="IT483" s="144">
        <v>62</v>
      </c>
      <c r="IU483" s="144">
        <v>58</v>
      </c>
      <c r="IV483" s="144">
        <v>65</v>
      </c>
      <c r="IW483" s="144">
        <v>65</v>
      </c>
      <c r="IX483" s="144">
        <v>65</v>
      </c>
      <c r="IY483" s="144">
        <v>69</v>
      </c>
      <c r="IZ483" s="144">
        <v>65</v>
      </c>
      <c r="JA483" s="144">
        <v>67</v>
      </c>
      <c r="JB483" s="144">
        <v>66</v>
      </c>
      <c r="JC483" s="343">
        <f t="shared" si="374"/>
        <v>66.5</v>
      </c>
      <c r="JD483" s="144">
        <v>67</v>
      </c>
      <c r="JE483" s="144">
        <v>68</v>
      </c>
      <c r="JF483" s="362">
        <f t="shared" si="375"/>
        <v>67.5</v>
      </c>
      <c r="JG483" s="144">
        <v>67</v>
      </c>
      <c r="JH483" s="144">
        <v>64</v>
      </c>
      <c r="JI483" s="144">
        <v>66</v>
      </c>
      <c r="JJ483" s="144">
        <v>59</v>
      </c>
      <c r="JK483" s="144">
        <v>57</v>
      </c>
      <c r="JL483" s="144">
        <v>57</v>
      </c>
      <c r="JM483" s="144">
        <v>65</v>
      </c>
      <c r="JN483" s="341">
        <f t="shared" si="376"/>
        <v>65</v>
      </c>
      <c r="JO483" s="144">
        <v>65</v>
      </c>
      <c r="JP483" s="144">
        <v>62</v>
      </c>
      <c r="JQ483" s="144">
        <v>60</v>
      </c>
      <c r="JR483" s="144">
        <v>65</v>
      </c>
      <c r="JS483" s="144">
        <v>66</v>
      </c>
      <c r="JT483" s="144">
        <v>67</v>
      </c>
      <c r="JU483" s="144">
        <v>65</v>
      </c>
      <c r="JV483" s="341">
        <f t="shared" si="377"/>
        <v>65.5</v>
      </c>
      <c r="JW483" s="144">
        <v>66</v>
      </c>
      <c r="JX483" s="144">
        <v>70</v>
      </c>
      <c r="JY483" s="144">
        <v>65</v>
      </c>
      <c r="JZ483" s="144">
        <v>60</v>
      </c>
      <c r="KA483" s="144">
        <v>59</v>
      </c>
      <c r="KB483" s="144">
        <v>61</v>
      </c>
      <c r="KC483" s="144">
        <v>61</v>
      </c>
      <c r="KD483" s="144">
        <v>53</v>
      </c>
      <c r="KE483" s="144">
        <v>52</v>
      </c>
      <c r="KF483" s="144">
        <v>50</v>
      </c>
      <c r="KG483" s="144">
        <v>51</v>
      </c>
      <c r="KH483" s="144">
        <v>50</v>
      </c>
      <c r="KI483" s="144">
        <v>46</v>
      </c>
      <c r="KJ483" s="144">
        <v>47</v>
      </c>
      <c r="KK483" s="144">
        <v>44</v>
      </c>
      <c r="KL483" s="144">
        <v>44</v>
      </c>
      <c r="KM483" s="144">
        <v>40</v>
      </c>
      <c r="KN483" s="144">
        <v>44</v>
      </c>
      <c r="KO483" s="144">
        <v>54</v>
      </c>
      <c r="KP483" s="144">
        <v>55</v>
      </c>
      <c r="KQ483" s="144">
        <v>55</v>
      </c>
      <c r="KR483" s="144">
        <v>56</v>
      </c>
      <c r="KS483" s="144">
        <v>57</v>
      </c>
      <c r="KT483" s="144">
        <v>59</v>
      </c>
      <c r="KU483" s="144">
        <v>58</v>
      </c>
      <c r="KV483">
        <v>54</v>
      </c>
      <c r="KW483" s="144">
        <v>54</v>
      </c>
      <c r="KX483" s="144">
        <v>58</v>
      </c>
      <c r="KY483" s="144">
        <v>60</v>
      </c>
      <c r="KZ483" s="144">
        <v>58</v>
      </c>
      <c r="LA483" s="144">
        <v>61</v>
      </c>
      <c r="LB483" s="144">
        <v>63</v>
      </c>
      <c r="LC483" s="144">
        <v>63</v>
      </c>
      <c r="LD483" s="144">
        <v>65</v>
      </c>
      <c r="LE483" s="144">
        <v>51</v>
      </c>
      <c r="LF483" s="144">
        <v>51</v>
      </c>
      <c r="LG483" s="144">
        <v>53</v>
      </c>
      <c r="LH483" s="144">
        <v>50</v>
      </c>
      <c r="LI483" s="144">
        <v>43</v>
      </c>
      <c r="LJ483" s="144">
        <v>42</v>
      </c>
      <c r="LK483" s="144">
        <v>44</v>
      </c>
      <c r="LL483" s="473">
        <v>45</v>
      </c>
      <c r="LM483" s="144">
        <v>43</v>
      </c>
      <c r="LN483" s="144">
        <v>44</v>
      </c>
      <c r="LO483" s="144">
        <v>46</v>
      </c>
      <c r="LP483" s="144">
        <v>52</v>
      </c>
      <c r="LQ483" s="144">
        <v>54</v>
      </c>
      <c r="LR483" s="144">
        <v>53</v>
      </c>
      <c r="LS483" s="144">
        <v>49</v>
      </c>
      <c r="LT483" s="144">
        <v>46</v>
      </c>
      <c r="LU483" s="144">
        <v>43</v>
      </c>
      <c r="LV483" s="144">
        <v>46</v>
      </c>
      <c r="LW483" s="144">
        <v>51</v>
      </c>
      <c r="LX483" s="144">
        <v>51</v>
      </c>
      <c r="LY483" s="144">
        <v>43</v>
      </c>
      <c r="LZ483" s="144">
        <v>43</v>
      </c>
      <c r="MA483" s="144">
        <v>43</v>
      </c>
      <c r="MB483" s="144">
        <v>39</v>
      </c>
      <c r="MC483" s="144">
        <v>40</v>
      </c>
      <c r="MD483" s="144">
        <v>41</v>
      </c>
      <c r="ME483" s="144">
        <v>39</v>
      </c>
      <c r="MF483" s="144">
        <v>39</v>
      </c>
      <c r="MG483" s="144">
        <v>39</v>
      </c>
      <c r="MH483" s="144">
        <v>46</v>
      </c>
      <c r="MI483" s="144">
        <v>44</v>
      </c>
      <c r="MJ483" s="144">
        <v>43</v>
      </c>
      <c r="MK483" s="144">
        <v>44</v>
      </c>
      <c r="ML483" s="144">
        <v>40</v>
      </c>
      <c r="MM483" s="144">
        <v>39</v>
      </c>
      <c r="MN483" s="144">
        <v>38</v>
      </c>
      <c r="MO483" s="144">
        <v>37</v>
      </c>
      <c r="MP483" s="144">
        <v>41</v>
      </c>
      <c r="MQ483" s="144">
        <v>42</v>
      </c>
      <c r="MR483" s="144">
        <v>46</v>
      </c>
      <c r="MS483" s="144">
        <v>41</v>
      </c>
      <c r="MT483" s="144">
        <v>42</v>
      </c>
      <c r="MU483" s="144">
        <v>43</v>
      </c>
      <c r="MV483" s="144">
        <v>48</v>
      </c>
      <c r="MW483" s="144">
        <v>50</v>
      </c>
      <c r="MX483" s="144">
        <v>51</v>
      </c>
      <c r="MY483" s="144">
        <v>41</v>
      </c>
      <c r="MZ483" s="144">
        <v>41</v>
      </c>
      <c r="NA483" s="144">
        <v>42</v>
      </c>
      <c r="NB483" s="144">
        <v>44</v>
      </c>
      <c r="NC483" s="144">
        <v>44</v>
      </c>
      <c r="ND483" s="144">
        <v>48</v>
      </c>
      <c r="NE483" s="144">
        <v>48</v>
      </c>
      <c r="NF483" s="144">
        <v>49</v>
      </c>
      <c r="NG483" s="144">
        <v>47</v>
      </c>
      <c r="NH483" s="144">
        <v>45</v>
      </c>
      <c r="NI483" s="144">
        <v>40</v>
      </c>
      <c r="NJ483" s="144">
        <v>41</v>
      </c>
      <c r="NK483" s="144">
        <v>46</v>
      </c>
      <c r="NL483" s="144">
        <v>42</v>
      </c>
      <c r="NM483" s="144">
        <v>43</v>
      </c>
      <c r="NN483" s="144">
        <v>42</v>
      </c>
      <c r="NO483" s="144">
        <v>41</v>
      </c>
      <c r="NP483" s="144">
        <v>43</v>
      </c>
      <c r="NQ483" s="144">
        <v>34</v>
      </c>
      <c r="NR483" s="144">
        <v>35</v>
      </c>
      <c r="NS483" s="144">
        <v>33</v>
      </c>
      <c r="NT483" s="144">
        <v>33</v>
      </c>
      <c r="NU483" s="144">
        <v>34</v>
      </c>
      <c r="NV483" s="144">
        <v>34</v>
      </c>
      <c r="NW483" s="144">
        <v>35</v>
      </c>
      <c r="NX483" s="144">
        <v>39</v>
      </c>
      <c r="NY483" s="144">
        <v>39</v>
      </c>
      <c r="NZ483" s="144">
        <v>36</v>
      </c>
      <c r="OA483" s="144">
        <v>35</v>
      </c>
      <c r="OB483" s="144">
        <v>37</v>
      </c>
      <c r="OC483" s="144">
        <v>40</v>
      </c>
      <c r="OD483" s="144">
        <v>37</v>
      </c>
      <c r="OE483" s="144">
        <v>39</v>
      </c>
      <c r="OF483" s="144">
        <v>38</v>
      </c>
      <c r="OG483" s="144">
        <v>40</v>
      </c>
      <c r="OH483" s="144">
        <v>44</v>
      </c>
      <c r="OI483" s="144">
        <v>44</v>
      </c>
      <c r="OJ483" s="144">
        <v>45</v>
      </c>
      <c r="OK483" s="144">
        <v>45</v>
      </c>
      <c r="OL483" s="144">
        <v>51</v>
      </c>
      <c r="OM483" s="144">
        <v>49</v>
      </c>
      <c r="ON483" s="144">
        <v>51</v>
      </c>
      <c r="OO483" s="144">
        <v>54</v>
      </c>
      <c r="OP483" s="144">
        <v>47</v>
      </c>
      <c r="OQ483" s="144">
        <v>50</v>
      </c>
      <c r="OR483" s="144">
        <v>47</v>
      </c>
      <c r="OS483" s="144">
        <v>48</v>
      </c>
      <c r="OT483" s="471">
        <v>46</v>
      </c>
      <c r="OU483" s="144">
        <v>44</v>
      </c>
      <c r="OV483" s="144">
        <v>41</v>
      </c>
      <c r="OW483" s="144">
        <v>39</v>
      </c>
      <c r="OX483" s="144">
        <v>40</v>
      </c>
      <c r="OY483" s="341">
        <f t="shared" si="378"/>
        <v>41.5</v>
      </c>
      <c r="OZ483" s="471">
        <v>43</v>
      </c>
      <c r="PA483" s="144">
        <v>43</v>
      </c>
      <c r="PB483" s="144">
        <v>46</v>
      </c>
      <c r="PC483" s="144">
        <v>45</v>
      </c>
      <c r="PD483" s="144">
        <v>48</v>
      </c>
    </row>
    <row r="484" spans="1:436" s="144" customFormat="1" x14ac:dyDescent="0.2">
      <c r="A484" s="55"/>
      <c r="B484" s="318">
        <v>19</v>
      </c>
      <c r="C484" s="319">
        <f t="shared" ca="1" si="370"/>
        <v>6</v>
      </c>
      <c r="D484" s="320">
        <f t="shared" ca="1" si="372"/>
        <v>9.375E-2</v>
      </c>
      <c r="E484" s="188">
        <f t="shared" ca="1" si="373"/>
        <v>7</v>
      </c>
      <c r="F484" s="322"/>
      <c r="G484" s="333">
        <v>6</v>
      </c>
      <c r="H484" s="333">
        <v>5</v>
      </c>
      <c r="I484" s="333">
        <v>5</v>
      </c>
      <c r="J484" s="333">
        <v>5</v>
      </c>
      <c r="K484" s="333">
        <v>4</v>
      </c>
      <c r="L484" s="333">
        <v>4</v>
      </c>
      <c r="M484" s="333">
        <v>4</v>
      </c>
      <c r="N484" s="333">
        <v>5</v>
      </c>
      <c r="O484" s="333">
        <v>5</v>
      </c>
      <c r="P484" s="333">
        <v>5</v>
      </c>
      <c r="Q484" s="333">
        <v>6</v>
      </c>
      <c r="R484" s="232">
        <v>6</v>
      </c>
      <c r="S484" s="333">
        <v>8</v>
      </c>
      <c r="T484" s="333">
        <v>7</v>
      </c>
      <c r="U484" s="232">
        <v>7</v>
      </c>
      <c r="V484" s="232">
        <v>7</v>
      </c>
      <c r="W484" s="333">
        <v>8</v>
      </c>
      <c r="X484" s="333">
        <v>8</v>
      </c>
      <c r="Y484" s="333">
        <v>10</v>
      </c>
      <c r="Z484" s="333">
        <v>8</v>
      </c>
      <c r="AA484" s="333">
        <v>7</v>
      </c>
      <c r="AB484" s="333">
        <v>8</v>
      </c>
      <c r="AC484" s="333">
        <v>7</v>
      </c>
      <c r="AD484" s="333">
        <v>7</v>
      </c>
      <c r="AE484" s="333">
        <v>0</v>
      </c>
      <c r="AF484" s="333">
        <v>9</v>
      </c>
      <c r="AG484" s="333">
        <v>8</v>
      </c>
      <c r="AH484" s="333">
        <v>8</v>
      </c>
      <c r="AI484" s="333">
        <v>10</v>
      </c>
      <c r="AJ484" s="333">
        <v>11.5</v>
      </c>
      <c r="AK484" s="333">
        <v>13</v>
      </c>
      <c r="AL484" s="333">
        <v>13.5</v>
      </c>
      <c r="AM484" s="333">
        <v>14</v>
      </c>
      <c r="AN484" s="333">
        <v>14.5</v>
      </c>
      <c r="AO484" s="333">
        <v>15</v>
      </c>
      <c r="AP484" s="232">
        <v>16</v>
      </c>
      <c r="AQ484" s="333">
        <v>14</v>
      </c>
      <c r="AR484" s="333">
        <v>14</v>
      </c>
      <c r="AS484" s="333">
        <v>15</v>
      </c>
      <c r="AT484" s="333">
        <v>12</v>
      </c>
      <c r="AU484" s="333">
        <v>15</v>
      </c>
      <c r="AV484" s="333">
        <v>14</v>
      </c>
      <c r="AW484" s="333">
        <v>14</v>
      </c>
      <c r="AX484" s="333">
        <v>14</v>
      </c>
      <c r="AY484" s="333">
        <v>16</v>
      </c>
      <c r="AZ484" s="333">
        <v>16</v>
      </c>
      <c r="BA484" s="333">
        <v>13</v>
      </c>
      <c r="BB484" s="333">
        <v>13</v>
      </c>
      <c r="BC484" s="333">
        <v>10</v>
      </c>
      <c r="BD484" s="333">
        <v>11</v>
      </c>
      <c r="BE484" s="333">
        <v>11</v>
      </c>
      <c r="BF484" s="333">
        <v>12</v>
      </c>
      <c r="BG484" s="144">
        <v>12</v>
      </c>
      <c r="BH484" s="144">
        <v>9</v>
      </c>
      <c r="BI484" s="343">
        <v>8.5</v>
      </c>
      <c r="BJ484" s="144">
        <v>8</v>
      </c>
      <c r="BK484" s="144">
        <v>4</v>
      </c>
      <c r="BL484" s="144">
        <v>5</v>
      </c>
      <c r="BM484" s="144">
        <v>6</v>
      </c>
      <c r="BN484" s="144">
        <v>7</v>
      </c>
      <c r="BO484" s="144">
        <v>7</v>
      </c>
      <c r="BP484" s="144">
        <v>8</v>
      </c>
      <c r="BQ484" s="144">
        <v>9</v>
      </c>
      <c r="BR484" s="144">
        <v>10</v>
      </c>
      <c r="BS484" s="144">
        <v>8</v>
      </c>
      <c r="BT484" s="144">
        <v>8</v>
      </c>
      <c r="BU484" s="144">
        <v>9</v>
      </c>
      <c r="BV484" s="144">
        <v>10</v>
      </c>
      <c r="BW484" s="144">
        <v>10</v>
      </c>
      <c r="BX484" s="144">
        <v>9</v>
      </c>
      <c r="BY484" s="144">
        <v>8</v>
      </c>
      <c r="BZ484" s="144">
        <v>10</v>
      </c>
      <c r="CA484" s="144">
        <v>9</v>
      </c>
      <c r="CB484" s="144">
        <v>9</v>
      </c>
      <c r="CC484" s="144">
        <v>8</v>
      </c>
      <c r="CD484" s="144">
        <v>10</v>
      </c>
      <c r="CE484" s="144">
        <v>10</v>
      </c>
      <c r="CF484" s="144">
        <v>11</v>
      </c>
      <c r="CG484" s="144">
        <v>11</v>
      </c>
      <c r="CH484" s="144">
        <v>12</v>
      </c>
      <c r="CI484" s="144">
        <v>12</v>
      </c>
      <c r="CJ484" s="144">
        <v>12</v>
      </c>
      <c r="CK484" s="144">
        <v>8</v>
      </c>
      <c r="CL484" s="144">
        <v>8</v>
      </c>
      <c r="CM484" s="144">
        <v>8</v>
      </c>
      <c r="CN484" s="144">
        <v>8</v>
      </c>
      <c r="CO484" s="144">
        <v>6</v>
      </c>
      <c r="CP484" s="363">
        <v>6.5</v>
      </c>
      <c r="CQ484" s="144">
        <v>7</v>
      </c>
      <c r="CR484" s="144">
        <v>6</v>
      </c>
      <c r="CS484" s="144">
        <v>6</v>
      </c>
      <c r="CT484" s="144">
        <v>5</v>
      </c>
      <c r="CU484" s="144">
        <v>6</v>
      </c>
      <c r="CV484" s="144">
        <v>5</v>
      </c>
      <c r="CW484" s="144">
        <v>7</v>
      </c>
      <c r="CX484" s="144">
        <v>8</v>
      </c>
      <c r="CY484" s="144">
        <v>6</v>
      </c>
      <c r="CZ484" s="144">
        <v>4</v>
      </c>
      <c r="DA484" s="144">
        <v>4</v>
      </c>
      <c r="DB484" s="144">
        <v>6</v>
      </c>
      <c r="DC484" s="144">
        <v>8</v>
      </c>
      <c r="DD484" s="144">
        <v>7</v>
      </c>
      <c r="DE484" s="144">
        <v>7</v>
      </c>
      <c r="DF484" s="144">
        <v>7</v>
      </c>
      <c r="DG484" s="144">
        <v>10</v>
      </c>
      <c r="DH484" s="144">
        <v>10</v>
      </c>
      <c r="DI484" s="144">
        <v>8</v>
      </c>
      <c r="DJ484" s="144">
        <v>10</v>
      </c>
      <c r="DK484" s="144">
        <v>11</v>
      </c>
      <c r="DL484" s="144">
        <v>8</v>
      </c>
      <c r="DM484" s="144">
        <v>7</v>
      </c>
      <c r="DN484" s="144">
        <v>8</v>
      </c>
      <c r="DO484" s="144">
        <v>8</v>
      </c>
      <c r="DP484" s="144">
        <v>9</v>
      </c>
      <c r="DQ484" s="144">
        <v>9</v>
      </c>
      <c r="DR484" s="381">
        <v>1</v>
      </c>
      <c r="DS484" s="144">
        <v>1</v>
      </c>
      <c r="DT484" s="381">
        <v>1</v>
      </c>
      <c r="DU484" s="381">
        <v>1</v>
      </c>
      <c r="DV484" s="381">
        <v>1</v>
      </c>
      <c r="DW484" s="381">
        <v>1</v>
      </c>
      <c r="DX484" s="381">
        <v>2</v>
      </c>
      <c r="DY484" s="404">
        <v>2</v>
      </c>
      <c r="DZ484" s="381">
        <v>1</v>
      </c>
      <c r="EA484" s="381">
        <v>1</v>
      </c>
      <c r="EB484" s="381">
        <v>1</v>
      </c>
      <c r="EC484" s="381">
        <v>1</v>
      </c>
      <c r="ED484" s="381">
        <v>1</v>
      </c>
      <c r="EE484" s="381">
        <v>1</v>
      </c>
      <c r="EF484" s="381">
        <v>1</v>
      </c>
      <c r="EG484" s="381">
        <v>1</v>
      </c>
      <c r="EH484" s="381">
        <v>1</v>
      </c>
      <c r="EI484" s="381">
        <v>1</v>
      </c>
      <c r="EJ484" s="381">
        <v>1</v>
      </c>
      <c r="EK484" s="381">
        <v>2</v>
      </c>
      <c r="EL484" s="381">
        <v>2</v>
      </c>
      <c r="EM484" s="381">
        <v>2</v>
      </c>
      <c r="EN484" s="381">
        <v>1</v>
      </c>
      <c r="EO484" s="144">
        <v>1</v>
      </c>
      <c r="EP484" s="382">
        <v>0</v>
      </c>
      <c r="ER484" s="381">
        <v>1</v>
      </c>
      <c r="ES484" s="381">
        <v>1</v>
      </c>
      <c r="ET484" s="381">
        <v>1</v>
      </c>
      <c r="EU484" s="381">
        <v>1</v>
      </c>
      <c r="EV484" s="381">
        <v>1</v>
      </c>
      <c r="EW484" s="381">
        <v>1</v>
      </c>
      <c r="EX484" s="381">
        <v>1</v>
      </c>
      <c r="EY484" s="381">
        <v>3</v>
      </c>
      <c r="EZ484" s="381">
        <v>3</v>
      </c>
      <c r="FA484" s="381">
        <v>3</v>
      </c>
      <c r="FB484" s="381">
        <v>2</v>
      </c>
      <c r="FC484" s="381">
        <v>3</v>
      </c>
      <c r="FD484" s="381">
        <v>3</v>
      </c>
      <c r="FE484" s="381">
        <v>2</v>
      </c>
      <c r="FF484" s="381">
        <v>2</v>
      </c>
      <c r="FG484" s="381">
        <v>2</v>
      </c>
      <c r="FH484" s="381">
        <v>2</v>
      </c>
      <c r="FI484" s="381">
        <v>2</v>
      </c>
      <c r="FJ484" s="381">
        <v>2</v>
      </c>
      <c r="FK484" s="144">
        <v>3</v>
      </c>
      <c r="FL484" s="381">
        <v>2</v>
      </c>
      <c r="FM484" s="381">
        <v>2</v>
      </c>
      <c r="FN484" s="144">
        <v>2</v>
      </c>
      <c r="FO484" s="144">
        <v>2</v>
      </c>
      <c r="FP484" s="144">
        <v>2</v>
      </c>
      <c r="FQ484" s="381">
        <v>1</v>
      </c>
      <c r="FR484" s="144">
        <v>1</v>
      </c>
      <c r="FS484" s="381">
        <v>1</v>
      </c>
      <c r="FT484" s="144">
        <v>1</v>
      </c>
      <c r="FU484" s="381">
        <v>1</v>
      </c>
      <c r="FV484" s="381">
        <v>3</v>
      </c>
      <c r="FW484" s="381">
        <v>3</v>
      </c>
      <c r="FX484" s="381">
        <v>0</v>
      </c>
      <c r="FY484" s="381">
        <v>0</v>
      </c>
      <c r="FZ484" s="404">
        <v>0</v>
      </c>
      <c r="GA484" s="381">
        <v>66</v>
      </c>
      <c r="GB484" s="381">
        <v>0</v>
      </c>
      <c r="GC484" s="381">
        <v>0</v>
      </c>
      <c r="GD484" s="381">
        <v>0</v>
      </c>
      <c r="GE484" s="381">
        <v>0</v>
      </c>
      <c r="GF484" s="381">
        <v>0</v>
      </c>
      <c r="GG484" s="381">
        <v>0</v>
      </c>
      <c r="GH484" s="381">
        <v>0</v>
      </c>
      <c r="GI484" s="381">
        <v>0</v>
      </c>
      <c r="GJ484" s="381">
        <v>1</v>
      </c>
      <c r="GK484" s="381">
        <v>81</v>
      </c>
      <c r="GL484" s="381">
        <v>0</v>
      </c>
      <c r="GM484" s="381">
        <v>0</v>
      </c>
      <c r="GN484" s="381">
        <v>0</v>
      </c>
      <c r="GO484" s="381">
        <v>0</v>
      </c>
      <c r="GP484" s="144">
        <v>1</v>
      </c>
      <c r="GQ484" s="382">
        <v>1</v>
      </c>
      <c r="GR484" s="144">
        <v>1</v>
      </c>
      <c r="GS484" s="381">
        <v>1</v>
      </c>
      <c r="GT484" s="381">
        <v>3</v>
      </c>
      <c r="GU484" s="381">
        <v>2</v>
      </c>
      <c r="GV484" s="144">
        <v>2</v>
      </c>
      <c r="GW484" s="144">
        <v>2</v>
      </c>
      <c r="GX484" s="144">
        <v>2</v>
      </c>
      <c r="GY484" s="144">
        <v>3</v>
      </c>
      <c r="GZ484" s="144">
        <v>1</v>
      </c>
      <c r="HA484" s="144">
        <v>1</v>
      </c>
      <c r="HB484" s="144">
        <v>2</v>
      </c>
      <c r="HC484" s="144">
        <v>1</v>
      </c>
      <c r="HD484" s="144">
        <v>1</v>
      </c>
      <c r="HE484" s="144">
        <v>2</v>
      </c>
      <c r="HF484" s="144">
        <v>0</v>
      </c>
      <c r="HG484" s="144">
        <v>1</v>
      </c>
      <c r="HH484" s="144">
        <v>2</v>
      </c>
      <c r="HI484" s="144">
        <v>2</v>
      </c>
      <c r="HJ484" s="144">
        <v>2</v>
      </c>
      <c r="HK484" s="144">
        <v>2</v>
      </c>
      <c r="HL484" s="144">
        <v>1</v>
      </c>
      <c r="HM484" s="144">
        <v>1</v>
      </c>
      <c r="HN484" s="144">
        <v>1</v>
      </c>
      <c r="HO484" s="144">
        <v>2</v>
      </c>
      <c r="HP484" s="144">
        <v>1</v>
      </c>
      <c r="HQ484" s="144">
        <v>1</v>
      </c>
      <c r="HR484" s="144">
        <v>0</v>
      </c>
      <c r="HS484" s="144">
        <v>0</v>
      </c>
      <c r="HT484" s="144">
        <v>0</v>
      </c>
      <c r="HU484" s="144">
        <v>0</v>
      </c>
      <c r="HV484" s="144">
        <v>1</v>
      </c>
      <c r="HW484" s="144">
        <v>1</v>
      </c>
      <c r="HX484" s="144">
        <v>1</v>
      </c>
      <c r="HY484" s="144">
        <v>2</v>
      </c>
      <c r="HZ484" s="144">
        <v>1</v>
      </c>
      <c r="IA484" s="144">
        <v>1</v>
      </c>
      <c r="IB484" s="343">
        <v>1</v>
      </c>
      <c r="IC484" s="144">
        <v>1</v>
      </c>
      <c r="ID484" s="144">
        <v>2</v>
      </c>
      <c r="IE484" s="144">
        <v>2</v>
      </c>
      <c r="IF484" s="144">
        <v>1</v>
      </c>
      <c r="IG484" s="144">
        <v>2</v>
      </c>
      <c r="IH484" s="144">
        <v>2</v>
      </c>
      <c r="II484" s="144">
        <v>4</v>
      </c>
      <c r="IJ484" s="144">
        <v>5</v>
      </c>
      <c r="IK484" s="144">
        <v>5</v>
      </c>
      <c r="IL484" s="144">
        <v>6</v>
      </c>
      <c r="IM484" s="144">
        <v>5</v>
      </c>
      <c r="IN484" s="341">
        <f t="shared" si="371"/>
        <v>4</v>
      </c>
      <c r="IO484" s="144">
        <v>3</v>
      </c>
      <c r="IP484" s="144">
        <v>3</v>
      </c>
      <c r="IQ484" s="144">
        <v>4</v>
      </c>
      <c r="IR484" s="144">
        <v>4</v>
      </c>
      <c r="IS484" s="144">
        <v>5</v>
      </c>
      <c r="IT484" s="144">
        <v>5</v>
      </c>
      <c r="IU484" s="144">
        <v>7</v>
      </c>
      <c r="IV484" s="144">
        <v>7</v>
      </c>
      <c r="IW484" s="144">
        <v>7</v>
      </c>
      <c r="IX484" s="144">
        <v>7</v>
      </c>
      <c r="IY484" s="144">
        <v>7</v>
      </c>
      <c r="IZ484" s="144">
        <v>8</v>
      </c>
      <c r="JA484" s="144">
        <v>7</v>
      </c>
      <c r="JB484" s="144">
        <v>8</v>
      </c>
      <c r="JC484" s="343">
        <f t="shared" si="374"/>
        <v>8</v>
      </c>
      <c r="JD484" s="144">
        <v>8</v>
      </c>
      <c r="JE484" s="144">
        <v>6</v>
      </c>
      <c r="JF484" s="362">
        <f t="shared" si="375"/>
        <v>6</v>
      </c>
      <c r="JG484" s="144">
        <v>6</v>
      </c>
      <c r="JH484" s="144">
        <v>6</v>
      </c>
      <c r="JI484" s="144">
        <v>5</v>
      </c>
      <c r="JJ484" s="144">
        <v>5</v>
      </c>
      <c r="JK484" s="144">
        <v>5</v>
      </c>
      <c r="JL484" s="144">
        <v>6</v>
      </c>
      <c r="JM484" s="144">
        <v>6</v>
      </c>
      <c r="JN484" s="341">
        <f t="shared" si="376"/>
        <v>6.5</v>
      </c>
      <c r="JO484" s="144">
        <v>7</v>
      </c>
      <c r="JP484" s="144">
        <v>7</v>
      </c>
      <c r="JQ484" s="144">
        <v>7</v>
      </c>
      <c r="JR484" s="144">
        <v>5</v>
      </c>
      <c r="JS484" s="144">
        <v>5</v>
      </c>
      <c r="JT484" s="144">
        <v>6</v>
      </c>
      <c r="JU484" s="144">
        <v>8</v>
      </c>
      <c r="JV484" s="341">
        <f t="shared" si="377"/>
        <v>8.5</v>
      </c>
      <c r="JW484" s="144">
        <v>9</v>
      </c>
      <c r="JX484" s="144">
        <v>8</v>
      </c>
      <c r="JY484" s="144">
        <v>5</v>
      </c>
      <c r="JZ484" s="144">
        <v>5</v>
      </c>
      <c r="KA484" s="144">
        <v>4</v>
      </c>
      <c r="KB484" s="144">
        <v>5</v>
      </c>
      <c r="KC484" s="144">
        <v>5</v>
      </c>
      <c r="KD484" s="144">
        <v>4</v>
      </c>
      <c r="KE484" s="144">
        <v>4</v>
      </c>
      <c r="KF484" s="144">
        <v>5</v>
      </c>
      <c r="KG484" s="144">
        <v>5</v>
      </c>
      <c r="KH484" s="144">
        <v>4</v>
      </c>
      <c r="KI484" s="144">
        <v>5</v>
      </c>
      <c r="KJ484" s="144">
        <v>6</v>
      </c>
      <c r="KK484" s="144">
        <v>6</v>
      </c>
      <c r="KL484" s="144">
        <v>6</v>
      </c>
      <c r="KM484" s="144">
        <v>9</v>
      </c>
      <c r="KN484" s="144">
        <v>11</v>
      </c>
      <c r="KO484" s="144">
        <v>10</v>
      </c>
      <c r="KP484" s="144">
        <v>10</v>
      </c>
      <c r="KQ484" s="144">
        <v>10</v>
      </c>
      <c r="KR484" s="144">
        <v>9</v>
      </c>
      <c r="KS484" s="144">
        <v>9</v>
      </c>
      <c r="KT484" s="144">
        <v>9</v>
      </c>
      <c r="KU484" s="144">
        <v>8</v>
      </c>
      <c r="KV484">
        <v>8</v>
      </c>
      <c r="KW484" s="144">
        <v>9</v>
      </c>
      <c r="KX484" s="144">
        <v>11</v>
      </c>
      <c r="KY484" s="144">
        <v>11</v>
      </c>
      <c r="KZ484" s="144">
        <v>13</v>
      </c>
      <c r="LA484" s="144">
        <v>13</v>
      </c>
      <c r="LB484" s="144">
        <v>11</v>
      </c>
      <c r="LC484" s="144">
        <v>8</v>
      </c>
      <c r="LD484" s="144">
        <v>7</v>
      </c>
      <c r="LE484" s="144">
        <v>6</v>
      </c>
      <c r="LF484" s="144">
        <v>6</v>
      </c>
      <c r="LG484" s="144">
        <v>5</v>
      </c>
      <c r="LH484" s="144">
        <v>3</v>
      </c>
      <c r="LI484" s="144">
        <v>3</v>
      </c>
      <c r="LJ484" s="144">
        <v>4</v>
      </c>
      <c r="LK484" s="144">
        <v>4</v>
      </c>
      <c r="LL484" s="473">
        <v>5</v>
      </c>
      <c r="LM484" s="144">
        <v>7</v>
      </c>
      <c r="LN484" s="144">
        <v>7</v>
      </c>
      <c r="LO484" s="144">
        <v>7</v>
      </c>
      <c r="LP484" s="144">
        <v>6</v>
      </c>
      <c r="LQ484" s="144">
        <v>4</v>
      </c>
      <c r="LR484" s="144">
        <v>4</v>
      </c>
      <c r="LS484" s="144">
        <v>5</v>
      </c>
      <c r="LT484" s="144">
        <v>5</v>
      </c>
      <c r="LU484" s="144">
        <v>3</v>
      </c>
      <c r="LV484" s="144">
        <v>4</v>
      </c>
      <c r="LW484" s="144">
        <v>6</v>
      </c>
      <c r="LX484" s="144">
        <v>7</v>
      </c>
      <c r="LY484" s="144">
        <v>8</v>
      </c>
      <c r="LZ484" s="144">
        <v>7</v>
      </c>
      <c r="MA484" s="144">
        <v>8</v>
      </c>
      <c r="MB484" s="144">
        <v>7</v>
      </c>
      <c r="MC484" s="144">
        <v>7</v>
      </c>
      <c r="MD484" s="144">
        <v>7</v>
      </c>
      <c r="ME484" s="144">
        <v>7</v>
      </c>
      <c r="MF484" s="144">
        <v>7</v>
      </c>
      <c r="MG484" s="144">
        <v>6</v>
      </c>
      <c r="MH484" s="144">
        <v>5</v>
      </c>
      <c r="MI484" s="144">
        <v>5</v>
      </c>
      <c r="MJ484" s="144">
        <v>5</v>
      </c>
      <c r="MK484" s="144">
        <v>6</v>
      </c>
      <c r="ML484" s="144">
        <v>9</v>
      </c>
      <c r="MM484" s="144">
        <v>10</v>
      </c>
      <c r="MN484" s="144">
        <v>9</v>
      </c>
      <c r="MO484" s="144">
        <v>9</v>
      </c>
      <c r="MP484" s="144">
        <v>9</v>
      </c>
      <c r="MQ484" s="144">
        <v>10</v>
      </c>
      <c r="MR484" s="144">
        <v>10</v>
      </c>
      <c r="MS484" s="144">
        <v>9</v>
      </c>
      <c r="MT484" s="144">
        <v>10</v>
      </c>
      <c r="MU484" s="144">
        <v>10</v>
      </c>
      <c r="MV484" s="144">
        <v>11</v>
      </c>
      <c r="MW484" s="144">
        <v>11</v>
      </c>
      <c r="MX484" s="144">
        <v>11</v>
      </c>
      <c r="MY484" s="144">
        <v>9</v>
      </c>
      <c r="MZ484" s="144">
        <v>8</v>
      </c>
      <c r="NA484" s="144">
        <v>9</v>
      </c>
      <c r="NB484" s="144">
        <v>11</v>
      </c>
      <c r="NC484" s="144">
        <v>12</v>
      </c>
      <c r="ND484" s="144">
        <v>12</v>
      </c>
      <c r="NE484" s="144">
        <v>13</v>
      </c>
      <c r="NF484" s="144">
        <v>13</v>
      </c>
      <c r="NG484" s="144">
        <v>13</v>
      </c>
      <c r="NH484" s="144">
        <v>13</v>
      </c>
      <c r="NI484" s="144">
        <v>10</v>
      </c>
      <c r="NJ484" s="144">
        <v>10</v>
      </c>
      <c r="NK484" s="144">
        <v>11</v>
      </c>
      <c r="NL484" s="144">
        <v>11</v>
      </c>
      <c r="NM484" s="144">
        <v>11</v>
      </c>
      <c r="NN484" s="144">
        <v>9</v>
      </c>
      <c r="NO484" s="144">
        <v>10</v>
      </c>
      <c r="NP484" s="144">
        <v>9</v>
      </c>
      <c r="NQ484" s="144">
        <v>7</v>
      </c>
      <c r="NR484" s="144">
        <v>6</v>
      </c>
      <c r="NS484" s="144">
        <v>6</v>
      </c>
      <c r="NT484" s="144">
        <v>7</v>
      </c>
      <c r="NU484" s="144">
        <v>6</v>
      </c>
      <c r="NV484" s="144">
        <v>7</v>
      </c>
      <c r="NW484" s="144">
        <v>7</v>
      </c>
      <c r="NX484" s="144">
        <v>6</v>
      </c>
      <c r="NY484" s="144">
        <v>6</v>
      </c>
      <c r="NZ484" s="144">
        <v>6</v>
      </c>
      <c r="OA484" s="144">
        <v>5</v>
      </c>
      <c r="OB484" s="144">
        <v>7</v>
      </c>
      <c r="OC484" s="144">
        <v>8</v>
      </c>
      <c r="OD484" s="144">
        <v>9</v>
      </c>
      <c r="OE484" s="144">
        <v>10</v>
      </c>
      <c r="OF484" s="144">
        <v>11</v>
      </c>
      <c r="OG484" s="144">
        <v>12</v>
      </c>
      <c r="OH484" s="144">
        <v>10</v>
      </c>
      <c r="OI484" s="144">
        <v>10</v>
      </c>
      <c r="OJ484" s="144">
        <v>12</v>
      </c>
      <c r="OK484" s="144">
        <v>12</v>
      </c>
      <c r="OL484" s="144">
        <v>13</v>
      </c>
      <c r="OM484" s="144">
        <v>9</v>
      </c>
      <c r="ON484" s="144">
        <v>9</v>
      </c>
      <c r="OO484" s="144">
        <v>9</v>
      </c>
      <c r="OP484" s="144">
        <v>10</v>
      </c>
      <c r="OQ484" s="144">
        <v>12</v>
      </c>
      <c r="OR484" s="144">
        <v>11</v>
      </c>
      <c r="OS484" s="144">
        <v>10</v>
      </c>
      <c r="OT484" s="471">
        <v>10</v>
      </c>
      <c r="OU484" s="144">
        <v>8</v>
      </c>
      <c r="OV484" s="144">
        <v>7</v>
      </c>
      <c r="OW484" s="144">
        <v>7</v>
      </c>
      <c r="OX484" s="144">
        <v>6</v>
      </c>
      <c r="OY484" s="341">
        <f t="shared" si="378"/>
        <v>5</v>
      </c>
      <c r="OZ484" s="471">
        <v>4</v>
      </c>
      <c r="PA484" s="144">
        <v>4</v>
      </c>
      <c r="PB484" s="144">
        <v>5</v>
      </c>
      <c r="PC484" s="144">
        <v>6</v>
      </c>
      <c r="PD484" s="144">
        <v>6</v>
      </c>
    </row>
    <row r="485" spans="1:436" s="144" customFormat="1" x14ac:dyDescent="0.2">
      <c r="A485" s="318"/>
      <c r="B485" s="318">
        <v>20</v>
      </c>
      <c r="C485" s="319">
        <f t="shared" ca="1" si="370"/>
        <v>34</v>
      </c>
      <c r="D485" s="320">
        <f t="shared" ca="1" si="372"/>
        <v>0.30088495575221241</v>
      </c>
      <c r="E485" s="188">
        <f t="shared" ca="1" si="373"/>
        <v>24</v>
      </c>
      <c r="F485" s="322"/>
      <c r="G485" s="333">
        <v>73</v>
      </c>
      <c r="H485" s="333">
        <v>71</v>
      </c>
      <c r="I485" s="333">
        <v>70</v>
      </c>
      <c r="J485" s="333">
        <v>77</v>
      </c>
      <c r="K485" s="333">
        <v>78</v>
      </c>
      <c r="L485" s="333">
        <v>80</v>
      </c>
      <c r="M485" s="333">
        <v>87</v>
      </c>
      <c r="N485" s="333">
        <v>89</v>
      </c>
      <c r="O485" s="333">
        <v>86</v>
      </c>
      <c r="P485" s="333">
        <v>79</v>
      </c>
      <c r="Q485" s="333">
        <v>78</v>
      </c>
      <c r="R485" s="232">
        <v>78</v>
      </c>
      <c r="S485" s="333">
        <v>82</v>
      </c>
      <c r="T485" s="333">
        <v>78</v>
      </c>
      <c r="U485" s="232">
        <v>77</v>
      </c>
      <c r="V485" s="232">
        <v>77</v>
      </c>
      <c r="W485" s="333">
        <v>76</v>
      </c>
      <c r="X485" s="333">
        <v>71</v>
      </c>
      <c r="Y485" s="333">
        <v>76</v>
      </c>
      <c r="Z485" s="333">
        <v>81</v>
      </c>
      <c r="AA485" s="333">
        <v>82</v>
      </c>
      <c r="AB485" s="333">
        <v>85</v>
      </c>
      <c r="AC485" s="333">
        <v>88</v>
      </c>
      <c r="AD485" s="333">
        <v>82</v>
      </c>
      <c r="AE485" s="333">
        <v>0</v>
      </c>
      <c r="AF485" s="333">
        <v>87</v>
      </c>
      <c r="AG485" s="333">
        <v>84</v>
      </c>
      <c r="AH485" s="333">
        <v>81</v>
      </c>
      <c r="AI485" s="333">
        <v>81</v>
      </c>
      <c r="AJ485" s="333">
        <v>81</v>
      </c>
      <c r="AK485" s="333">
        <v>81</v>
      </c>
      <c r="AL485" s="333">
        <v>81</v>
      </c>
      <c r="AM485" s="333">
        <v>81</v>
      </c>
      <c r="AN485" s="333">
        <v>81</v>
      </c>
      <c r="AO485" s="333">
        <v>81</v>
      </c>
      <c r="AP485" s="232">
        <v>80</v>
      </c>
      <c r="AQ485" s="333">
        <v>84</v>
      </c>
      <c r="AR485" s="333">
        <v>89</v>
      </c>
      <c r="AS485" s="333">
        <v>86</v>
      </c>
      <c r="AT485" s="333">
        <v>93</v>
      </c>
      <c r="AU485" s="333">
        <v>96</v>
      </c>
      <c r="AV485" s="333">
        <v>91</v>
      </c>
      <c r="AW485" s="333">
        <v>96</v>
      </c>
      <c r="AX485" s="333">
        <v>91</v>
      </c>
      <c r="AY485" s="333">
        <v>98</v>
      </c>
      <c r="AZ485" s="333">
        <v>96</v>
      </c>
      <c r="BA485" s="333">
        <v>101</v>
      </c>
      <c r="BB485" s="333">
        <v>101</v>
      </c>
      <c r="BC485" s="333">
        <v>100</v>
      </c>
      <c r="BD485" s="333">
        <v>101</v>
      </c>
      <c r="BE485" s="333">
        <v>102</v>
      </c>
      <c r="BF485" s="333">
        <v>109</v>
      </c>
      <c r="BG485" s="144">
        <v>114</v>
      </c>
      <c r="BH485" s="144">
        <v>113</v>
      </c>
      <c r="BI485" s="343">
        <v>114.5</v>
      </c>
      <c r="BJ485" s="144">
        <v>116</v>
      </c>
      <c r="BK485" s="144">
        <v>122</v>
      </c>
      <c r="BL485" s="144">
        <v>127</v>
      </c>
      <c r="BM485" s="144">
        <v>138</v>
      </c>
      <c r="BN485" s="144">
        <v>143</v>
      </c>
      <c r="BO485" s="144">
        <v>138</v>
      </c>
      <c r="BP485" s="144">
        <v>141</v>
      </c>
      <c r="BQ485" s="144">
        <v>151</v>
      </c>
      <c r="BR485" s="144">
        <v>155</v>
      </c>
      <c r="BS485" s="144">
        <v>152</v>
      </c>
      <c r="BT485" s="144">
        <v>129</v>
      </c>
      <c r="BU485" s="144">
        <v>127</v>
      </c>
      <c r="BV485" s="144">
        <v>125</v>
      </c>
      <c r="BW485" s="144">
        <v>126</v>
      </c>
      <c r="BX485" s="144">
        <v>126</v>
      </c>
      <c r="BY485" s="144">
        <v>126</v>
      </c>
      <c r="BZ485" s="144">
        <v>132</v>
      </c>
      <c r="CA485" s="144">
        <v>128</v>
      </c>
      <c r="CB485" s="144">
        <v>125</v>
      </c>
      <c r="CC485" s="144">
        <v>126</v>
      </c>
      <c r="CD485" s="144">
        <v>122</v>
      </c>
      <c r="CE485" s="144">
        <v>128</v>
      </c>
      <c r="CF485" s="144">
        <v>127</v>
      </c>
      <c r="CG485" s="144">
        <v>124</v>
      </c>
      <c r="CH485" s="144">
        <v>123</v>
      </c>
      <c r="CI485" s="144">
        <v>119</v>
      </c>
      <c r="CJ485" s="144">
        <v>123</v>
      </c>
      <c r="CK485" s="144">
        <v>126</v>
      </c>
      <c r="CL485" s="144">
        <v>125</v>
      </c>
      <c r="CM485" s="144">
        <v>133</v>
      </c>
      <c r="CN485" s="144">
        <v>135</v>
      </c>
      <c r="CO485" s="144">
        <v>137</v>
      </c>
      <c r="CP485" s="363">
        <v>140</v>
      </c>
      <c r="CQ485" s="144">
        <v>143</v>
      </c>
      <c r="CR485" s="144">
        <v>142</v>
      </c>
      <c r="CS485" s="144">
        <v>143</v>
      </c>
      <c r="CT485" s="144">
        <v>142</v>
      </c>
      <c r="CU485" s="144">
        <v>141</v>
      </c>
      <c r="CV485" s="144">
        <v>132</v>
      </c>
      <c r="CW485" s="144">
        <v>140</v>
      </c>
      <c r="CX485" s="144">
        <v>134</v>
      </c>
      <c r="CY485" s="144">
        <v>141</v>
      </c>
      <c r="CZ485" s="144">
        <v>141</v>
      </c>
      <c r="DA485" s="144">
        <v>140</v>
      </c>
      <c r="DB485" s="144">
        <v>141</v>
      </c>
      <c r="DC485" s="144">
        <v>137</v>
      </c>
      <c r="DD485" s="144">
        <v>142</v>
      </c>
      <c r="DE485" s="144">
        <v>150</v>
      </c>
      <c r="DF485" s="144">
        <v>149</v>
      </c>
      <c r="DG485" s="144">
        <v>149</v>
      </c>
      <c r="DH485" s="144">
        <v>150</v>
      </c>
      <c r="DI485" s="144">
        <v>144</v>
      </c>
      <c r="DJ485" s="144">
        <v>137</v>
      </c>
      <c r="DK485" s="144">
        <v>140</v>
      </c>
      <c r="DL485" s="144">
        <v>139</v>
      </c>
      <c r="DM485" s="144">
        <v>137</v>
      </c>
      <c r="DN485" s="144">
        <v>132</v>
      </c>
      <c r="DO485" s="144">
        <v>133</v>
      </c>
      <c r="DP485" s="144">
        <v>132</v>
      </c>
      <c r="DQ485" s="144">
        <v>116</v>
      </c>
      <c r="DR485" s="381">
        <v>82</v>
      </c>
      <c r="DS485" s="144">
        <v>85</v>
      </c>
      <c r="DT485" s="381">
        <v>85</v>
      </c>
      <c r="DU485" s="381">
        <v>89</v>
      </c>
      <c r="DV485" s="381">
        <v>91</v>
      </c>
      <c r="DW485" s="381">
        <v>87</v>
      </c>
      <c r="DX485" s="381">
        <v>89</v>
      </c>
      <c r="DY485" s="404">
        <v>95</v>
      </c>
      <c r="DZ485" s="381">
        <v>94</v>
      </c>
      <c r="EA485" s="381">
        <v>90</v>
      </c>
      <c r="EB485" s="381">
        <v>97</v>
      </c>
      <c r="EC485" s="381">
        <v>99</v>
      </c>
      <c r="ED485" s="381">
        <v>100</v>
      </c>
      <c r="EE485" s="381">
        <v>101</v>
      </c>
      <c r="EF485" s="381">
        <v>100</v>
      </c>
      <c r="EG485" s="381">
        <v>93</v>
      </c>
      <c r="EH485" s="381">
        <v>88</v>
      </c>
      <c r="EI485" s="381">
        <v>89</v>
      </c>
      <c r="EJ485" s="381">
        <v>94</v>
      </c>
      <c r="EK485" s="381">
        <v>96</v>
      </c>
      <c r="EL485" s="381">
        <v>97</v>
      </c>
      <c r="EM485" s="381">
        <v>101</v>
      </c>
      <c r="EN485" s="381">
        <v>104</v>
      </c>
      <c r="EO485" s="144">
        <v>106</v>
      </c>
      <c r="EP485" s="381">
        <v>103</v>
      </c>
      <c r="EQ485" s="381">
        <v>103</v>
      </c>
      <c r="ER485" s="381">
        <v>99</v>
      </c>
      <c r="ES485" s="381">
        <v>98</v>
      </c>
      <c r="ET485" s="381">
        <v>96</v>
      </c>
      <c r="EU485" s="381">
        <v>96</v>
      </c>
      <c r="EV485" s="381">
        <v>94</v>
      </c>
      <c r="EW485" s="381">
        <v>92</v>
      </c>
      <c r="EX485" s="381">
        <v>90</v>
      </c>
      <c r="EY485" s="381">
        <v>84</v>
      </c>
      <c r="EZ485" s="381">
        <v>85</v>
      </c>
      <c r="FA485" s="381">
        <v>84</v>
      </c>
      <c r="FB485" s="381">
        <v>82</v>
      </c>
      <c r="FC485" s="381">
        <v>79</v>
      </c>
      <c r="FD485" s="381">
        <v>82</v>
      </c>
      <c r="FE485" s="381">
        <v>75</v>
      </c>
      <c r="FF485" s="381">
        <v>79</v>
      </c>
      <c r="FG485" s="381">
        <v>77</v>
      </c>
      <c r="FH485" s="381">
        <v>77</v>
      </c>
      <c r="FI485" s="381">
        <v>76</v>
      </c>
      <c r="FJ485" s="381">
        <v>76</v>
      </c>
      <c r="FK485" s="144">
        <v>76</v>
      </c>
      <c r="FL485" s="381">
        <v>70</v>
      </c>
      <c r="FM485" s="381">
        <v>68</v>
      </c>
      <c r="FN485" s="144">
        <v>69</v>
      </c>
      <c r="FO485" s="144">
        <v>65</v>
      </c>
      <c r="FP485" s="144">
        <v>63</v>
      </c>
      <c r="FQ485" s="381">
        <v>61</v>
      </c>
      <c r="FR485" s="144">
        <v>65</v>
      </c>
      <c r="FS485" s="381">
        <v>66</v>
      </c>
      <c r="FT485" s="144">
        <v>65</v>
      </c>
      <c r="FU485" s="381">
        <v>63</v>
      </c>
      <c r="FV485" s="381">
        <v>64</v>
      </c>
      <c r="FW485" s="381">
        <v>63</v>
      </c>
      <c r="FX485" s="381">
        <v>64</v>
      </c>
      <c r="FY485" s="381">
        <v>66</v>
      </c>
      <c r="FZ485" s="404">
        <v>62</v>
      </c>
      <c r="GA485" s="381">
        <v>99</v>
      </c>
      <c r="GB485" s="381">
        <v>65</v>
      </c>
      <c r="GC485" s="381">
        <v>59</v>
      </c>
      <c r="GD485" s="381">
        <v>60</v>
      </c>
      <c r="GE485" s="381">
        <v>59</v>
      </c>
      <c r="GF485" s="381">
        <v>61</v>
      </c>
      <c r="GG485" s="381">
        <v>61</v>
      </c>
      <c r="GH485" s="381">
        <v>59</v>
      </c>
      <c r="GI485" s="381">
        <v>62</v>
      </c>
      <c r="GJ485" s="381">
        <v>64</v>
      </c>
      <c r="GK485" s="381">
        <v>65</v>
      </c>
      <c r="GL485" s="381">
        <v>65</v>
      </c>
      <c r="GM485" s="381">
        <v>66</v>
      </c>
      <c r="GN485" s="381">
        <v>68</v>
      </c>
      <c r="GO485" s="381">
        <v>64</v>
      </c>
      <c r="GP485" s="144">
        <v>65</v>
      </c>
      <c r="GQ485" s="381">
        <v>62</v>
      </c>
      <c r="GR485" s="381">
        <v>60</v>
      </c>
      <c r="GS485" s="381">
        <v>64</v>
      </c>
      <c r="GT485" s="381">
        <v>61</v>
      </c>
      <c r="GU485" s="381">
        <v>60</v>
      </c>
      <c r="GV485" s="144">
        <v>59</v>
      </c>
      <c r="GW485" s="144">
        <v>64</v>
      </c>
      <c r="GX485" s="144">
        <v>66</v>
      </c>
      <c r="GY485" s="144">
        <v>67</v>
      </c>
      <c r="GZ485" s="144">
        <v>70</v>
      </c>
      <c r="HA485" s="144">
        <v>70</v>
      </c>
      <c r="HB485" s="144">
        <v>68</v>
      </c>
      <c r="HC485" s="144">
        <v>71</v>
      </c>
      <c r="HD485" s="144">
        <v>72</v>
      </c>
      <c r="HE485" s="144">
        <v>76</v>
      </c>
      <c r="HF485" s="144">
        <v>78</v>
      </c>
      <c r="HG485" s="144">
        <v>78</v>
      </c>
      <c r="HH485" s="144">
        <v>77</v>
      </c>
      <c r="HI485" s="144">
        <v>75</v>
      </c>
      <c r="HJ485" s="144">
        <v>76</v>
      </c>
      <c r="HK485" s="144">
        <v>81</v>
      </c>
      <c r="HL485" s="144">
        <v>82</v>
      </c>
      <c r="HM485" s="144">
        <v>77</v>
      </c>
      <c r="HN485" s="144">
        <v>76</v>
      </c>
      <c r="HO485" s="144">
        <v>79</v>
      </c>
      <c r="HP485" s="144">
        <v>76</v>
      </c>
      <c r="HQ485" s="144">
        <v>73</v>
      </c>
      <c r="HR485" s="144">
        <v>74</v>
      </c>
      <c r="HS485" s="144">
        <v>75</v>
      </c>
      <c r="HT485" s="144">
        <v>74</v>
      </c>
      <c r="HU485" s="144">
        <v>70</v>
      </c>
      <c r="HV485" s="144">
        <v>70</v>
      </c>
      <c r="HW485" s="144">
        <v>74</v>
      </c>
      <c r="HX485" s="144">
        <v>74</v>
      </c>
      <c r="HY485" s="144">
        <v>75</v>
      </c>
      <c r="HZ485" s="144">
        <v>71</v>
      </c>
      <c r="IA485" s="144">
        <v>67</v>
      </c>
      <c r="IB485" s="343">
        <v>67.5</v>
      </c>
      <c r="IC485" s="144">
        <v>68</v>
      </c>
      <c r="ID485" s="144">
        <v>61</v>
      </c>
      <c r="IE485" s="144">
        <v>58</v>
      </c>
      <c r="IF485" s="144">
        <v>56</v>
      </c>
      <c r="IG485" s="144">
        <v>54</v>
      </c>
      <c r="IH485" s="144">
        <v>54</v>
      </c>
      <c r="II485" s="144">
        <v>55</v>
      </c>
      <c r="IJ485" s="144">
        <v>57</v>
      </c>
      <c r="IK485" s="144">
        <v>60</v>
      </c>
      <c r="IL485" s="144">
        <v>58</v>
      </c>
      <c r="IM485" s="144">
        <v>58</v>
      </c>
      <c r="IN485" s="341">
        <f t="shared" si="371"/>
        <v>60.5</v>
      </c>
      <c r="IO485" s="144">
        <v>63</v>
      </c>
      <c r="IP485" s="144">
        <v>63</v>
      </c>
      <c r="IQ485" s="144">
        <v>59</v>
      </c>
      <c r="IR485" s="144">
        <v>59</v>
      </c>
      <c r="IS485" s="144">
        <v>58</v>
      </c>
      <c r="IT485" s="144">
        <v>56</v>
      </c>
      <c r="IU485" s="144">
        <v>53</v>
      </c>
      <c r="IV485" s="144">
        <v>49</v>
      </c>
      <c r="IW485" s="144">
        <v>51</v>
      </c>
      <c r="IX485" s="144">
        <v>52</v>
      </c>
      <c r="IY485" s="144">
        <v>49</v>
      </c>
      <c r="IZ485" s="144">
        <v>52</v>
      </c>
      <c r="JA485" s="144">
        <v>52</v>
      </c>
      <c r="JB485" s="144">
        <v>54</v>
      </c>
      <c r="JC485" s="343">
        <f t="shared" si="374"/>
        <v>56</v>
      </c>
      <c r="JD485" s="144">
        <v>58</v>
      </c>
      <c r="JE485" s="144">
        <v>63</v>
      </c>
      <c r="JF485" s="362">
        <f t="shared" si="375"/>
        <v>63</v>
      </c>
      <c r="JG485" s="144">
        <v>63</v>
      </c>
      <c r="JH485" s="144">
        <v>66</v>
      </c>
      <c r="JI485" s="144">
        <v>64</v>
      </c>
      <c r="JJ485" s="144">
        <v>64</v>
      </c>
      <c r="JK485" s="144">
        <v>62</v>
      </c>
      <c r="JL485" s="144">
        <v>62</v>
      </c>
      <c r="JM485" s="144">
        <v>58</v>
      </c>
      <c r="JN485" s="341">
        <f t="shared" si="376"/>
        <v>59.5</v>
      </c>
      <c r="JO485" s="144">
        <v>61</v>
      </c>
      <c r="JP485" s="144">
        <v>61</v>
      </c>
      <c r="JQ485" s="144">
        <v>50</v>
      </c>
      <c r="JR485" s="144">
        <v>48</v>
      </c>
      <c r="JS485" s="144">
        <v>51</v>
      </c>
      <c r="JT485" s="144">
        <v>50</v>
      </c>
      <c r="JU485" s="144">
        <v>47</v>
      </c>
      <c r="JV485" s="341">
        <f t="shared" si="377"/>
        <v>48.5</v>
      </c>
      <c r="JW485" s="144">
        <v>50</v>
      </c>
      <c r="JX485" s="144">
        <v>48</v>
      </c>
      <c r="JY485" s="144">
        <v>47</v>
      </c>
      <c r="JZ485" s="144">
        <v>47</v>
      </c>
      <c r="KA485" s="144">
        <v>51</v>
      </c>
      <c r="KB485" s="144">
        <v>52</v>
      </c>
      <c r="KC485" s="144">
        <v>53</v>
      </c>
      <c r="KD485" s="144">
        <v>49</v>
      </c>
      <c r="KE485" s="144">
        <v>48</v>
      </c>
      <c r="KF485" s="144">
        <v>50</v>
      </c>
      <c r="KG485" s="144">
        <v>50</v>
      </c>
      <c r="KH485" s="144">
        <v>43</v>
      </c>
      <c r="KI485" s="144">
        <v>44</v>
      </c>
      <c r="KJ485" s="144">
        <v>43</v>
      </c>
      <c r="KK485" s="144">
        <v>41</v>
      </c>
      <c r="KL485" s="144">
        <v>42</v>
      </c>
      <c r="KM485" s="144">
        <v>44</v>
      </c>
      <c r="KN485" s="144">
        <v>44</v>
      </c>
      <c r="KO485" s="144">
        <v>46</v>
      </c>
      <c r="KP485" s="144">
        <v>45</v>
      </c>
      <c r="KQ485" s="144">
        <v>45</v>
      </c>
      <c r="KR485" s="144">
        <v>45</v>
      </c>
      <c r="KS485" s="144">
        <v>44</v>
      </c>
      <c r="KT485" s="144">
        <v>48</v>
      </c>
      <c r="KU485" s="144">
        <v>51</v>
      </c>
      <c r="KV485">
        <v>48</v>
      </c>
      <c r="KW485" s="144">
        <v>46</v>
      </c>
      <c r="KX485" s="144">
        <v>47</v>
      </c>
      <c r="KY485" s="144">
        <v>49</v>
      </c>
      <c r="KZ485" s="144">
        <v>49</v>
      </c>
      <c r="LA485" s="144">
        <v>53</v>
      </c>
      <c r="LB485" s="144">
        <v>55</v>
      </c>
      <c r="LC485" s="144">
        <v>56</v>
      </c>
      <c r="LD485" s="144">
        <v>54</v>
      </c>
      <c r="LE485" s="144">
        <v>60</v>
      </c>
      <c r="LF485" s="144">
        <v>56</v>
      </c>
      <c r="LG485" s="144">
        <v>52</v>
      </c>
      <c r="LH485" s="144">
        <v>50</v>
      </c>
      <c r="LI485" s="144">
        <v>55</v>
      </c>
      <c r="LJ485" s="144">
        <v>51</v>
      </c>
      <c r="LK485" s="144">
        <v>51</v>
      </c>
      <c r="LL485" s="473">
        <v>45</v>
      </c>
      <c r="LM485" s="144">
        <v>44</v>
      </c>
      <c r="LN485" s="144">
        <v>47</v>
      </c>
      <c r="LO485" s="144">
        <v>48</v>
      </c>
      <c r="LP485" s="144">
        <v>46</v>
      </c>
      <c r="LQ485" s="144">
        <v>47</v>
      </c>
      <c r="LR485" s="144">
        <v>50</v>
      </c>
      <c r="LS485" s="144">
        <v>50</v>
      </c>
      <c r="LT485" s="144">
        <v>46</v>
      </c>
      <c r="LU485" s="144">
        <v>43</v>
      </c>
      <c r="LV485" s="144">
        <v>43</v>
      </c>
      <c r="LW485" s="144">
        <v>41</v>
      </c>
      <c r="LX485" s="144">
        <v>40</v>
      </c>
      <c r="LY485" s="144">
        <v>44</v>
      </c>
      <c r="LZ485" s="144">
        <v>44</v>
      </c>
      <c r="MA485" s="144">
        <v>42</v>
      </c>
      <c r="MB485" s="144">
        <v>41</v>
      </c>
      <c r="MC485" s="144">
        <v>43</v>
      </c>
      <c r="MD485" s="144">
        <v>43</v>
      </c>
      <c r="ME485" s="144">
        <v>42</v>
      </c>
      <c r="MF485" s="144">
        <v>42</v>
      </c>
      <c r="MG485" s="144">
        <v>40</v>
      </c>
      <c r="MH485" s="144">
        <v>39</v>
      </c>
      <c r="MI485" s="144">
        <v>37</v>
      </c>
      <c r="MJ485" s="144">
        <v>38</v>
      </c>
      <c r="MK485" s="144">
        <v>36</v>
      </c>
      <c r="ML485" s="144">
        <v>38</v>
      </c>
      <c r="MM485" s="144">
        <v>38</v>
      </c>
      <c r="MN485" s="144">
        <v>38</v>
      </c>
      <c r="MO485" s="144">
        <v>38</v>
      </c>
      <c r="MP485" s="144">
        <v>40</v>
      </c>
      <c r="MQ485" s="144">
        <v>41</v>
      </c>
      <c r="MR485" s="144">
        <v>43</v>
      </c>
      <c r="MS485" s="144">
        <v>41</v>
      </c>
      <c r="MT485" s="144">
        <v>43</v>
      </c>
      <c r="MU485" s="144">
        <v>43</v>
      </c>
      <c r="MV485" s="144">
        <v>43</v>
      </c>
      <c r="MW485" s="144">
        <v>43</v>
      </c>
      <c r="MX485" s="144">
        <v>41</v>
      </c>
      <c r="MY485" s="144">
        <v>41</v>
      </c>
      <c r="MZ485" s="144">
        <v>46</v>
      </c>
      <c r="NA485" s="144">
        <v>46</v>
      </c>
      <c r="NB485" s="144">
        <v>44</v>
      </c>
      <c r="NC485" s="144">
        <v>42</v>
      </c>
      <c r="ND485" s="144">
        <v>42</v>
      </c>
      <c r="NE485" s="144">
        <v>39</v>
      </c>
      <c r="NF485" s="144">
        <v>39</v>
      </c>
      <c r="NG485" s="144">
        <v>39</v>
      </c>
      <c r="NH485" s="144">
        <v>39</v>
      </c>
      <c r="NI485" s="144">
        <v>42</v>
      </c>
      <c r="NJ485" s="144">
        <v>45</v>
      </c>
      <c r="NK485" s="144">
        <v>45</v>
      </c>
      <c r="NL485" s="144">
        <v>44</v>
      </c>
      <c r="NM485" s="144">
        <v>46</v>
      </c>
      <c r="NN485" s="144">
        <v>44</v>
      </c>
      <c r="NO485" s="144">
        <v>42</v>
      </c>
      <c r="NP485" s="144">
        <v>41</v>
      </c>
      <c r="NQ485" s="144">
        <v>40</v>
      </c>
      <c r="NR485" s="144">
        <v>40</v>
      </c>
      <c r="NS485" s="144">
        <v>41</v>
      </c>
      <c r="NT485" s="144">
        <v>41</v>
      </c>
      <c r="NU485" s="144">
        <v>40</v>
      </c>
      <c r="NV485" s="144">
        <v>37</v>
      </c>
      <c r="NW485" s="144">
        <v>35</v>
      </c>
      <c r="NX485" s="144">
        <v>35</v>
      </c>
      <c r="NY485" s="144">
        <v>30</v>
      </c>
      <c r="NZ485" s="144">
        <v>28</v>
      </c>
      <c r="OA485" s="144">
        <v>29</v>
      </c>
      <c r="OB485" s="144">
        <v>28</v>
      </c>
      <c r="OC485" s="144">
        <v>27</v>
      </c>
      <c r="OD485" s="144">
        <v>25</v>
      </c>
      <c r="OE485" s="144">
        <v>25</v>
      </c>
      <c r="OF485" s="144">
        <v>26</v>
      </c>
      <c r="OG485" s="144">
        <v>25</v>
      </c>
      <c r="OH485" s="144">
        <v>26</v>
      </c>
      <c r="OI485" s="144">
        <v>26</v>
      </c>
      <c r="OJ485" s="144">
        <v>29</v>
      </c>
      <c r="OK485" s="144">
        <v>30</v>
      </c>
      <c r="OL485" s="144">
        <v>34</v>
      </c>
      <c r="OM485" s="144">
        <v>33</v>
      </c>
      <c r="ON485" s="144">
        <v>32</v>
      </c>
      <c r="OO485" s="144">
        <v>34</v>
      </c>
      <c r="OP485" s="144">
        <v>36</v>
      </c>
      <c r="OQ485" s="144">
        <v>37</v>
      </c>
      <c r="OR485" s="144">
        <v>39</v>
      </c>
      <c r="OS485" s="144">
        <v>39</v>
      </c>
      <c r="OT485" s="471">
        <v>41</v>
      </c>
      <c r="OU485" s="144">
        <v>39</v>
      </c>
      <c r="OV485" s="144">
        <v>38</v>
      </c>
      <c r="OW485" s="144">
        <v>39</v>
      </c>
      <c r="OX485" s="144">
        <v>36</v>
      </c>
      <c r="OY485" s="341">
        <f t="shared" si="378"/>
        <v>37</v>
      </c>
      <c r="OZ485" s="471">
        <v>38</v>
      </c>
      <c r="PA485" s="144">
        <v>37</v>
      </c>
      <c r="PB485" s="144">
        <v>40</v>
      </c>
      <c r="PC485" s="144">
        <v>40</v>
      </c>
      <c r="PD485" s="144">
        <v>34</v>
      </c>
    </row>
    <row r="486" spans="1:436" s="144" customFormat="1" x14ac:dyDescent="0.2">
      <c r="A486" s="55"/>
      <c r="B486" s="318">
        <v>21</v>
      </c>
      <c r="C486" s="319">
        <f t="shared" ca="1" si="370"/>
        <v>30</v>
      </c>
      <c r="D486" s="320">
        <f t="shared" ca="1" si="372"/>
        <v>8.6705202312138727E-2</v>
      </c>
      <c r="E486" s="188">
        <f t="shared" ca="1" si="373"/>
        <v>5</v>
      </c>
      <c r="F486" s="322"/>
      <c r="G486" s="333">
        <v>114</v>
      </c>
      <c r="H486" s="333">
        <v>114</v>
      </c>
      <c r="I486" s="333">
        <v>109</v>
      </c>
      <c r="J486" s="333">
        <v>105</v>
      </c>
      <c r="K486" s="333">
        <v>105</v>
      </c>
      <c r="L486" s="333">
        <v>109</v>
      </c>
      <c r="M486" s="333">
        <v>111</v>
      </c>
      <c r="N486" s="333">
        <v>109</v>
      </c>
      <c r="O486" s="333">
        <v>108</v>
      </c>
      <c r="P486" s="333">
        <v>101</v>
      </c>
      <c r="Q486" s="333">
        <v>98</v>
      </c>
      <c r="R486" s="232">
        <v>98</v>
      </c>
      <c r="S486" s="333">
        <v>94</v>
      </c>
      <c r="T486" s="333">
        <v>100</v>
      </c>
      <c r="U486" s="232">
        <v>109</v>
      </c>
      <c r="V486" s="232">
        <v>107</v>
      </c>
      <c r="W486" s="333">
        <v>112</v>
      </c>
      <c r="X486" s="333">
        <v>110</v>
      </c>
      <c r="Y486" s="333">
        <v>114</v>
      </c>
      <c r="Z486" s="333">
        <v>106</v>
      </c>
      <c r="AA486" s="333">
        <v>110</v>
      </c>
      <c r="AB486" s="333">
        <v>110</v>
      </c>
      <c r="AC486" s="333">
        <v>110</v>
      </c>
      <c r="AD486" s="333">
        <v>108</v>
      </c>
      <c r="AE486" s="333">
        <v>0</v>
      </c>
      <c r="AF486" s="333">
        <v>111</v>
      </c>
      <c r="AG486" s="333">
        <v>106</v>
      </c>
      <c r="AH486" s="333">
        <v>101</v>
      </c>
      <c r="AI486" s="333">
        <v>99</v>
      </c>
      <c r="AJ486" s="333">
        <v>100.5</v>
      </c>
      <c r="AK486" s="333">
        <v>102</v>
      </c>
      <c r="AL486" s="333">
        <v>108</v>
      </c>
      <c r="AM486" s="333">
        <v>114</v>
      </c>
      <c r="AN486" s="333">
        <v>116</v>
      </c>
      <c r="AO486" s="333">
        <v>118</v>
      </c>
      <c r="AP486" s="232">
        <v>113</v>
      </c>
      <c r="AQ486" s="333">
        <v>116</v>
      </c>
      <c r="AR486" s="333">
        <v>114</v>
      </c>
      <c r="AS486" s="333">
        <v>113</v>
      </c>
      <c r="AT486" s="333">
        <v>111</v>
      </c>
      <c r="AU486" s="333">
        <v>108</v>
      </c>
      <c r="AV486" s="333">
        <v>112</v>
      </c>
      <c r="AW486" s="333">
        <v>116</v>
      </c>
      <c r="AX486" s="333">
        <v>119</v>
      </c>
      <c r="AY486" s="333">
        <v>125</v>
      </c>
      <c r="AZ486" s="333">
        <v>119</v>
      </c>
      <c r="BA486" s="333">
        <v>111</v>
      </c>
      <c r="BB486" s="333">
        <v>111</v>
      </c>
      <c r="BC486" s="333">
        <v>107</v>
      </c>
      <c r="BD486" s="333">
        <v>106</v>
      </c>
      <c r="BE486" s="333">
        <v>110</v>
      </c>
      <c r="BF486" s="333">
        <v>108</v>
      </c>
      <c r="BG486" s="144">
        <v>108</v>
      </c>
      <c r="BH486" s="144">
        <v>110</v>
      </c>
      <c r="BI486" s="343">
        <v>110.5</v>
      </c>
      <c r="BJ486" s="144">
        <v>111</v>
      </c>
      <c r="BK486" s="144">
        <v>109</v>
      </c>
      <c r="BL486" s="144">
        <v>106</v>
      </c>
      <c r="BM486" s="144">
        <v>109</v>
      </c>
      <c r="BN486" s="144">
        <v>109</v>
      </c>
      <c r="BO486" s="144">
        <v>100</v>
      </c>
      <c r="BP486" s="144">
        <v>101</v>
      </c>
      <c r="BQ486" s="144">
        <v>101</v>
      </c>
      <c r="BR486" s="144">
        <v>97</v>
      </c>
      <c r="BS486" s="144">
        <v>97</v>
      </c>
      <c r="BT486" s="144">
        <v>95</v>
      </c>
      <c r="BU486" s="144">
        <v>94</v>
      </c>
      <c r="BV486" s="144">
        <v>90</v>
      </c>
      <c r="BW486" s="144">
        <v>88</v>
      </c>
      <c r="BX486" s="144">
        <v>85</v>
      </c>
      <c r="BY486" s="144">
        <v>82</v>
      </c>
      <c r="BZ486" s="144">
        <v>81</v>
      </c>
      <c r="CA486" s="144">
        <v>82</v>
      </c>
      <c r="CB486" s="144">
        <v>87</v>
      </c>
      <c r="CC486" s="144">
        <v>90</v>
      </c>
      <c r="CD486" s="144">
        <v>95</v>
      </c>
      <c r="CE486" s="144">
        <v>105</v>
      </c>
      <c r="CF486" s="144">
        <v>102</v>
      </c>
      <c r="CG486" s="144">
        <v>103</v>
      </c>
      <c r="CH486" s="144">
        <v>100</v>
      </c>
      <c r="CI486" s="144">
        <v>100</v>
      </c>
      <c r="CJ486" s="144">
        <v>104</v>
      </c>
      <c r="CK486" s="144">
        <v>101</v>
      </c>
      <c r="CL486" s="144">
        <v>102</v>
      </c>
      <c r="CM486" s="144">
        <v>108</v>
      </c>
      <c r="CN486" s="144">
        <v>110</v>
      </c>
      <c r="CO486" s="144">
        <v>109</v>
      </c>
      <c r="CP486" s="363">
        <v>108.5</v>
      </c>
      <c r="CQ486" s="144">
        <v>108</v>
      </c>
      <c r="CR486" s="144">
        <v>108</v>
      </c>
      <c r="CS486" s="144">
        <v>111</v>
      </c>
      <c r="CT486" s="144">
        <v>108</v>
      </c>
      <c r="CU486" s="144">
        <v>120</v>
      </c>
      <c r="CV486" s="144">
        <v>122</v>
      </c>
      <c r="CW486" s="144">
        <v>120</v>
      </c>
      <c r="CX486" s="144">
        <v>120</v>
      </c>
      <c r="CY486" s="144">
        <v>113</v>
      </c>
      <c r="CZ486" s="144">
        <v>102</v>
      </c>
      <c r="DA486" s="144">
        <v>102</v>
      </c>
      <c r="DB486" s="144">
        <v>104</v>
      </c>
      <c r="DC486" s="144">
        <v>105</v>
      </c>
      <c r="DD486" s="144">
        <v>113</v>
      </c>
      <c r="DE486" s="144">
        <v>116</v>
      </c>
      <c r="DF486" s="144">
        <v>118</v>
      </c>
      <c r="DG486" s="144">
        <v>120</v>
      </c>
      <c r="DH486" s="144">
        <v>108</v>
      </c>
      <c r="DI486" s="144">
        <v>105</v>
      </c>
      <c r="DJ486" s="144">
        <v>97</v>
      </c>
      <c r="DK486" s="144">
        <v>98</v>
      </c>
      <c r="DL486" s="144">
        <v>101</v>
      </c>
      <c r="DM486" s="144">
        <v>94</v>
      </c>
      <c r="DN486" s="144">
        <v>91</v>
      </c>
      <c r="DO486" s="144">
        <v>98</v>
      </c>
      <c r="DP486" s="144">
        <v>92</v>
      </c>
      <c r="DQ486" s="144">
        <v>94</v>
      </c>
      <c r="DR486" s="381">
        <v>128</v>
      </c>
      <c r="DS486" s="144">
        <v>126</v>
      </c>
      <c r="DT486" s="381">
        <v>130</v>
      </c>
      <c r="DU486" s="381">
        <v>127</v>
      </c>
      <c r="DV486" s="381">
        <v>133</v>
      </c>
      <c r="DW486" s="381">
        <v>130</v>
      </c>
      <c r="DX486" s="381">
        <v>135</v>
      </c>
      <c r="DY486" s="404">
        <v>130</v>
      </c>
      <c r="DZ486" s="381">
        <v>126</v>
      </c>
      <c r="EA486" s="381">
        <v>131</v>
      </c>
      <c r="EB486" s="381">
        <v>120</v>
      </c>
      <c r="EC486" s="381">
        <v>110</v>
      </c>
      <c r="ED486" s="381">
        <v>111</v>
      </c>
      <c r="EE486" s="381">
        <v>111</v>
      </c>
      <c r="EF486" s="381">
        <v>107</v>
      </c>
      <c r="EG486" s="381">
        <v>110</v>
      </c>
      <c r="EH486" s="381">
        <v>113</v>
      </c>
      <c r="EI486" s="381">
        <v>109</v>
      </c>
      <c r="EJ486" s="381">
        <v>118</v>
      </c>
      <c r="EK486" s="381">
        <v>122</v>
      </c>
      <c r="EL486" s="381">
        <v>120</v>
      </c>
      <c r="EM486" s="381">
        <v>116</v>
      </c>
      <c r="EN486" s="381">
        <v>112</v>
      </c>
      <c r="EO486" s="144">
        <v>105</v>
      </c>
      <c r="EP486" s="381">
        <v>106</v>
      </c>
      <c r="EQ486" s="381">
        <v>103</v>
      </c>
      <c r="ER486" s="381">
        <v>104</v>
      </c>
      <c r="ES486" s="381">
        <v>106</v>
      </c>
      <c r="ET486" s="381">
        <v>106</v>
      </c>
      <c r="EU486" s="381">
        <v>100</v>
      </c>
      <c r="EV486" s="381">
        <v>97</v>
      </c>
      <c r="EW486" s="381">
        <v>98</v>
      </c>
      <c r="EX486" s="381">
        <v>104</v>
      </c>
      <c r="EY486" s="381">
        <v>110</v>
      </c>
      <c r="EZ486" s="381">
        <v>110</v>
      </c>
      <c r="FA486" s="381">
        <v>111</v>
      </c>
      <c r="FB486" s="381">
        <v>115</v>
      </c>
      <c r="FC486" s="381">
        <v>116</v>
      </c>
      <c r="FD486" s="381">
        <v>121</v>
      </c>
      <c r="FE486" s="381">
        <v>121</v>
      </c>
      <c r="FF486" s="381">
        <v>133</v>
      </c>
      <c r="FG486" s="381">
        <v>142</v>
      </c>
      <c r="FH486" s="381">
        <v>137</v>
      </c>
      <c r="FI486" s="381">
        <v>125</v>
      </c>
      <c r="FJ486" s="381">
        <v>116</v>
      </c>
      <c r="FK486" s="144">
        <v>113</v>
      </c>
      <c r="FL486" s="381">
        <v>115</v>
      </c>
      <c r="FM486" s="381">
        <v>122</v>
      </c>
      <c r="FN486" s="144">
        <v>122</v>
      </c>
      <c r="FO486" s="144">
        <v>120</v>
      </c>
      <c r="FP486" s="144">
        <v>117</v>
      </c>
      <c r="FQ486" s="381">
        <v>119</v>
      </c>
      <c r="FR486" s="144">
        <v>121</v>
      </c>
      <c r="FS486" s="381">
        <v>121</v>
      </c>
      <c r="FT486" s="144">
        <v>119</v>
      </c>
      <c r="FU486" s="381">
        <v>112</v>
      </c>
      <c r="FV486" s="381">
        <v>111</v>
      </c>
      <c r="FW486" s="381">
        <v>107</v>
      </c>
      <c r="FX486" s="381">
        <v>106</v>
      </c>
      <c r="FY486" s="381">
        <v>107</v>
      </c>
      <c r="FZ486" s="404">
        <v>102</v>
      </c>
      <c r="GA486" s="381">
        <v>140</v>
      </c>
      <c r="GB486" s="381">
        <v>99</v>
      </c>
      <c r="GC486" s="381">
        <v>90</v>
      </c>
      <c r="GD486" s="381">
        <v>84</v>
      </c>
      <c r="GE486" s="381">
        <v>82</v>
      </c>
      <c r="GF486" s="381">
        <v>86</v>
      </c>
      <c r="GG486" s="381">
        <v>87</v>
      </c>
      <c r="GH486" s="381">
        <v>88</v>
      </c>
      <c r="GI486" s="381">
        <v>89</v>
      </c>
      <c r="GJ486" s="381">
        <v>85</v>
      </c>
      <c r="GK486" s="381">
        <v>83</v>
      </c>
      <c r="GL486" s="381">
        <v>90</v>
      </c>
      <c r="GM486" s="381">
        <v>98</v>
      </c>
      <c r="GN486" s="381">
        <v>101</v>
      </c>
      <c r="GO486" s="381">
        <v>105</v>
      </c>
      <c r="GP486" s="144">
        <v>106</v>
      </c>
      <c r="GQ486" s="381">
        <v>96</v>
      </c>
      <c r="GR486" s="381">
        <v>104</v>
      </c>
      <c r="GS486" s="381">
        <v>107</v>
      </c>
      <c r="GT486" s="381">
        <v>113</v>
      </c>
      <c r="GU486" s="381">
        <v>109</v>
      </c>
      <c r="GV486" s="144">
        <v>111</v>
      </c>
      <c r="GW486" s="144">
        <v>110</v>
      </c>
      <c r="GX486" s="144">
        <v>108</v>
      </c>
      <c r="GY486" s="144">
        <v>120</v>
      </c>
      <c r="GZ486" s="144">
        <v>125</v>
      </c>
      <c r="HA486" s="144">
        <v>127</v>
      </c>
      <c r="HB486" s="144">
        <v>134</v>
      </c>
      <c r="HC486" s="144">
        <v>124</v>
      </c>
      <c r="HD486" s="144">
        <v>116</v>
      </c>
      <c r="HE486" s="144">
        <v>115</v>
      </c>
      <c r="HF486" s="144">
        <v>119</v>
      </c>
      <c r="HG486" s="144">
        <v>118</v>
      </c>
      <c r="HH486" s="144">
        <v>121</v>
      </c>
      <c r="HI486" s="144">
        <v>117</v>
      </c>
      <c r="HJ486" s="144">
        <v>119</v>
      </c>
      <c r="HK486" s="144">
        <v>123</v>
      </c>
      <c r="HL486" s="144">
        <v>116</v>
      </c>
      <c r="HM486" s="144">
        <v>121</v>
      </c>
      <c r="HN486" s="144">
        <v>119</v>
      </c>
      <c r="HO486" s="144">
        <v>124</v>
      </c>
      <c r="HP486" s="144">
        <v>111</v>
      </c>
      <c r="HQ486" s="144">
        <v>108</v>
      </c>
      <c r="HR486" s="144">
        <v>112</v>
      </c>
      <c r="HS486" s="144">
        <v>106</v>
      </c>
      <c r="HT486" s="144">
        <v>102</v>
      </c>
      <c r="HU486" s="144">
        <v>95</v>
      </c>
      <c r="HV486" s="144">
        <v>90</v>
      </c>
      <c r="HW486" s="144">
        <v>93</v>
      </c>
      <c r="HX486" s="144">
        <v>99</v>
      </c>
      <c r="HY486" s="144">
        <v>96</v>
      </c>
      <c r="HZ486" s="144">
        <v>95</v>
      </c>
      <c r="IA486" s="144">
        <v>98</v>
      </c>
      <c r="IB486" s="343">
        <v>94.5</v>
      </c>
      <c r="IC486" s="144">
        <v>91</v>
      </c>
      <c r="ID486" s="144">
        <v>94</v>
      </c>
      <c r="IE486" s="144">
        <v>103</v>
      </c>
      <c r="IF486" s="144">
        <v>109</v>
      </c>
      <c r="IG486" s="144">
        <v>97</v>
      </c>
      <c r="IH486" s="144">
        <v>95</v>
      </c>
      <c r="II486" s="144">
        <v>101</v>
      </c>
      <c r="IJ486" s="144">
        <v>103</v>
      </c>
      <c r="IK486" s="144">
        <v>104</v>
      </c>
      <c r="IL486" s="144">
        <v>97</v>
      </c>
      <c r="IM486" s="144">
        <v>101</v>
      </c>
      <c r="IN486" s="341">
        <f t="shared" si="371"/>
        <v>106</v>
      </c>
      <c r="IO486" s="144">
        <v>111</v>
      </c>
      <c r="IP486" s="144">
        <v>109</v>
      </c>
      <c r="IQ486" s="144">
        <v>106</v>
      </c>
      <c r="IR486" s="144">
        <v>109</v>
      </c>
      <c r="IS486" s="144">
        <v>111</v>
      </c>
      <c r="IT486" s="144">
        <v>112</v>
      </c>
      <c r="IU486" s="144">
        <v>99</v>
      </c>
      <c r="IV486" s="144">
        <v>101</v>
      </c>
      <c r="IW486" s="144">
        <v>104</v>
      </c>
      <c r="IX486" s="144">
        <v>103</v>
      </c>
      <c r="IY486" s="144">
        <v>95</v>
      </c>
      <c r="IZ486" s="144">
        <v>101</v>
      </c>
      <c r="JA486" s="144">
        <v>99</v>
      </c>
      <c r="JB486" s="144">
        <v>106</v>
      </c>
      <c r="JC486" s="343">
        <f t="shared" si="374"/>
        <v>104</v>
      </c>
      <c r="JD486" s="144">
        <v>102</v>
      </c>
      <c r="JE486" s="144">
        <v>97</v>
      </c>
      <c r="JF486" s="362">
        <f t="shared" si="375"/>
        <v>100</v>
      </c>
      <c r="JG486" s="144">
        <v>103</v>
      </c>
      <c r="JH486" s="144">
        <v>107</v>
      </c>
      <c r="JI486" s="144">
        <v>91</v>
      </c>
      <c r="JJ486" s="144">
        <v>94</v>
      </c>
      <c r="JK486" s="144">
        <v>89</v>
      </c>
      <c r="JL486" s="144">
        <v>91</v>
      </c>
      <c r="JM486" s="144">
        <v>95</v>
      </c>
      <c r="JN486" s="341">
        <f t="shared" si="376"/>
        <v>94</v>
      </c>
      <c r="JO486" s="144">
        <v>93</v>
      </c>
      <c r="JP486" s="144">
        <v>85</v>
      </c>
      <c r="JQ486" s="144">
        <v>75</v>
      </c>
      <c r="JR486" s="144">
        <v>82</v>
      </c>
      <c r="JS486" s="144">
        <v>87</v>
      </c>
      <c r="JT486" s="144">
        <v>83</v>
      </c>
      <c r="JU486" s="144">
        <v>78</v>
      </c>
      <c r="JV486" s="341">
        <f t="shared" si="377"/>
        <v>79.5</v>
      </c>
      <c r="JW486" s="144">
        <v>81</v>
      </c>
      <c r="JX486" s="144">
        <v>88</v>
      </c>
      <c r="JY486" s="144">
        <v>84</v>
      </c>
      <c r="JZ486" s="144">
        <v>85</v>
      </c>
      <c r="KA486" s="144">
        <v>87</v>
      </c>
      <c r="KB486" s="144">
        <v>83</v>
      </c>
      <c r="KC486" s="144">
        <v>77</v>
      </c>
      <c r="KD486" s="144">
        <v>77</v>
      </c>
      <c r="KE486" s="144">
        <v>77</v>
      </c>
      <c r="KF486" s="144">
        <v>82</v>
      </c>
      <c r="KG486" s="144">
        <v>87</v>
      </c>
      <c r="KH486" s="144">
        <v>82</v>
      </c>
      <c r="KI486" s="144">
        <v>84</v>
      </c>
      <c r="KJ486" s="144">
        <v>89</v>
      </c>
      <c r="KK486" s="144">
        <v>92</v>
      </c>
      <c r="KL486" s="144">
        <v>92</v>
      </c>
      <c r="KM486" s="144">
        <v>84</v>
      </c>
      <c r="KN486" s="144">
        <v>87</v>
      </c>
      <c r="KO486" s="144">
        <v>90</v>
      </c>
      <c r="KP486" s="144">
        <v>94</v>
      </c>
      <c r="KQ486" s="144">
        <v>96</v>
      </c>
      <c r="KR486" s="144">
        <v>97</v>
      </c>
      <c r="KS486" s="144">
        <v>98</v>
      </c>
      <c r="KT486" s="144">
        <v>103</v>
      </c>
      <c r="KU486" s="144">
        <v>90</v>
      </c>
      <c r="KV486">
        <v>88</v>
      </c>
      <c r="KW486" s="144">
        <v>98</v>
      </c>
      <c r="KX486" s="144">
        <v>102</v>
      </c>
      <c r="KY486" s="144">
        <v>100</v>
      </c>
      <c r="KZ486" s="144">
        <v>104</v>
      </c>
      <c r="LA486" s="144">
        <v>100</v>
      </c>
      <c r="LB486" s="144">
        <v>97</v>
      </c>
      <c r="LC486" s="144">
        <v>90</v>
      </c>
      <c r="LD486" s="144">
        <v>79</v>
      </c>
      <c r="LE486" s="144">
        <v>82</v>
      </c>
      <c r="LF486" s="144">
        <v>116</v>
      </c>
      <c r="LG486" s="144">
        <v>117</v>
      </c>
      <c r="LH486" s="144">
        <v>111</v>
      </c>
      <c r="LI486" s="144">
        <v>81</v>
      </c>
      <c r="LJ486" s="144">
        <v>74</v>
      </c>
      <c r="LK486" s="144">
        <v>69</v>
      </c>
      <c r="LL486" s="473">
        <v>66</v>
      </c>
      <c r="LM486" s="144">
        <v>66</v>
      </c>
      <c r="LN486" s="144">
        <v>63</v>
      </c>
      <c r="LO486" s="144">
        <v>59</v>
      </c>
      <c r="LP486" s="144">
        <v>55</v>
      </c>
      <c r="LQ486" s="144">
        <v>52</v>
      </c>
      <c r="LR486" s="144">
        <v>56</v>
      </c>
      <c r="LS486" s="144">
        <v>61</v>
      </c>
      <c r="LT486" s="144">
        <v>55</v>
      </c>
      <c r="LU486" s="144">
        <v>44</v>
      </c>
      <c r="LV486" s="144">
        <v>48</v>
      </c>
      <c r="LW486" s="144">
        <v>45</v>
      </c>
      <c r="LX486" s="144">
        <v>47</v>
      </c>
      <c r="LY486" s="144">
        <v>45</v>
      </c>
      <c r="LZ486" s="144">
        <v>41</v>
      </c>
      <c r="MA486" s="144">
        <v>43</v>
      </c>
      <c r="MB486" s="144">
        <v>42</v>
      </c>
      <c r="MC486" s="144">
        <v>43</v>
      </c>
      <c r="MD486" s="144">
        <v>44</v>
      </c>
      <c r="ME486" s="144">
        <v>42</v>
      </c>
      <c r="MF486" s="144">
        <v>41</v>
      </c>
      <c r="MG486" s="144">
        <v>38</v>
      </c>
      <c r="MH486" s="144">
        <v>39</v>
      </c>
      <c r="MI486" s="144">
        <v>39</v>
      </c>
      <c r="MJ486" s="144">
        <v>40</v>
      </c>
      <c r="MK486" s="144">
        <v>42</v>
      </c>
      <c r="ML486" s="144">
        <v>37</v>
      </c>
      <c r="MM486" s="144">
        <v>33</v>
      </c>
      <c r="MN486" s="144">
        <v>32</v>
      </c>
      <c r="MO486" s="144">
        <v>33</v>
      </c>
      <c r="MP486" s="144">
        <v>36</v>
      </c>
      <c r="MQ486" s="144">
        <v>34</v>
      </c>
      <c r="MR486" s="144">
        <v>38</v>
      </c>
      <c r="MS486" s="144">
        <v>41</v>
      </c>
      <c r="MT486" s="144">
        <v>40</v>
      </c>
      <c r="MU486" s="144">
        <v>39</v>
      </c>
      <c r="MV486" s="144">
        <v>35</v>
      </c>
      <c r="MW486" s="144">
        <v>33</v>
      </c>
      <c r="MX486" s="144">
        <v>36</v>
      </c>
      <c r="MY486" s="144">
        <v>38</v>
      </c>
      <c r="MZ486" s="144">
        <v>38</v>
      </c>
      <c r="NA486" s="144">
        <v>40</v>
      </c>
      <c r="NB486" s="144">
        <v>37</v>
      </c>
      <c r="NC486" s="144">
        <v>36</v>
      </c>
      <c r="ND486" s="144">
        <v>28</v>
      </c>
      <c r="NE486" s="144">
        <v>29</v>
      </c>
      <c r="NF486" s="144">
        <v>31</v>
      </c>
      <c r="NG486" s="144">
        <v>32</v>
      </c>
      <c r="NH486" s="144">
        <v>34</v>
      </c>
      <c r="NI486" s="144">
        <v>36</v>
      </c>
      <c r="NJ486" s="144">
        <v>35</v>
      </c>
      <c r="NK486" s="144">
        <v>30</v>
      </c>
      <c r="NL486" s="144">
        <v>32</v>
      </c>
      <c r="NM486" s="144">
        <v>31</v>
      </c>
      <c r="NN486" s="144">
        <v>32</v>
      </c>
      <c r="NO486" s="144">
        <v>29</v>
      </c>
      <c r="NP486" s="144">
        <v>28</v>
      </c>
      <c r="NQ486" s="144">
        <v>28</v>
      </c>
      <c r="NR486" s="144">
        <v>32</v>
      </c>
      <c r="NS486" s="144">
        <v>31</v>
      </c>
      <c r="NT486" s="144">
        <v>31</v>
      </c>
      <c r="NU486" s="144">
        <v>25</v>
      </c>
      <c r="NV486" s="144">
        <v>30</v>
      </c>
      <c r="NW486" s="144">
        <v>27</v>
      </c>
      <c r="NX486" s="144">
        <v>27</v>
      </c>
      <c r="NY486" s="144">
        <v>22</v>
      </c>
      <c r="NZ486" s="144">
        <v>25</v>
      </c>
      <c r="OA486" s="144">
        <v>28</v>
      </c>
      <c r="OB486" s="144">
        <v>28</v>
      </c>
      <c r="OC486" s="144">
        <v>25</v>
      </c>
      <c r="OD486" s="144">
        <v>22</v>
      </c>
      <c r="OE486" s="144">
        <v>27</v>
      </c>
      <c r="OF486" s="144">
        <v>26</v>
      </c>
      <c r="OG486" s="144">
        <v>28</v>
      </c>
      <c r="OH486" s="144">
        <v>25</v>
      </c>
      <c r="OI486" s="144">
        <v>25</v>
      </c>
      <c r="OJ486" s="144">
        <v>29</v>
      </c>
      <c r="OK486" s="144">
        <v>31</v>
      </c>
      <c r="OL486" s="144">
        <v>28</v>
      </c>
      <c r="OM486" s="144">
        <v>33</v>
      </c>
      <c r="ON486" s="144">
        <v>29</v>
      </c>
      <c r="OO486" s="144">
        <v>33</v>
      </c>
      <c r="OP486" s="144">
        <v>37</v>
      </c>
      <c r="OQ486" s="144">
        <v>35</v>
      </c>
      <c r="OR486" s="144">
        <v>35</v>
      </c>
      <c r="OS486" s="144">
        <v>35</v>
      </c>
      <c r="OT486" s="471">
        <v>40</v>
      </c>
      <c r="OU486" s="144">
        <v>37</v>
      </c>
      <c r="OV486" s="144">
        <v>36</v>
      </c>
      <c r="OW486" s="144">
        <v>35</v>
      </c>
      <c r="OX486" s="144">
        <v>39</v>
      </c>
      <c r="OY486" s="341">
        <f t="shared" si="378"/>
        <v>37</v>
      </c>
      <c r="OZ486" s="471">
        <v>35</v>
      </c>
      <c r="PA486" s="144">
        <v>31</v>
      </c>
      <c r="PB486" s="144">
        <v>28</v>
      </c>
      <c r="PC486" s="144">
        <v>30</v>
      </c>
      <c r="PD486" s="144">
        <v>30</v>
      </c>
    </row>
    <row r="487" spans="1:436" s="144" customFormat="1" x14ac:dyDescent="0.2">
      <c r="A487" s="318"/>
      <c r="B487" s="318">
        <v>22</v>
      </c>
      <c r="C487" s="319">
        <f t="shared" ca="1" si="370"/>
        <v>90</v>
      </c>
      <c r="D487" s="320">
        <f t="shared" ca="1" si="372"/>
        <v>0.10948905109489052</v>
      </c>
      <c r="E487" s="188">
        <f t="shared" ca="1" si="373"/>
        <v>9</v>
      </c>
      <c r="F487" s="322"/>
      <c r="G487" s="333">
        <v>73</v>
      </c>
      <c r="H487" s="333">
        <v>74</v>
      </c>
      <c r="I487" s="333">
        <v>74</v>
      </c>
      <c r="J487" s="333">
        <v>77</v>
      </c>
      <c r="K487" s="333">
        <v>74</v>
      </c>
      <c r="L487" s="333">
        <v>70</v>
      </c>
      <c r="M487" s="333">
        <v>62</v>
      </c>
      <c r="N487" s="333">
        <v>70</v>
      </c>
      <c r="O487" s="333">
        <v>61</v>
      </c>
      <c r="P487" s="333">
        <v>59</v>
      </c>
      <c r="Q487" s="333">
        <v>57</v>
      </c>
      <c r="R487" s="232">
        <v>55</v>
      </c>
      <c r="S487" s="333">
        <v>54</v>
      </c>
      <c r="T487" s="333">
        <v>48</v>
      </c>
      <c r="U487" s="232">
        <v>48</v>
      </c>
      <c r="V487" s="232">
        <v>50</v>
      </c>
      <c r="W487" s="333">
        <v>51</v>
      </c>
      <c r="X487" s="333">
        <v>56</v>
      </c>
      <c r="Y487" s="333">
        <v>57</v>
      </c>
      <c r="Z487" s="333">
        <v>62</v>
      </c>
      <c r="AA487" s="333">
        <v>61</v>
      </c>
      <c r="AB487" s="333">
        <v>62</v>
      </c>
      <c r="AC487" s="333">
        <v>61</v>
      </c>
      <c r="AD487" s="333">
        <v>59</v>
      </c>
      <c r="AE487" s="333">
        <v>0</v>
      </c>
      <c r="AF487" s="333">
        <v>64</v>
      </c>
      <c r="AG487" s="333">
        <v>67</v>
      </c>
      <c r="AH487" s="333">
        <v>70</v>
      </c>
      <c r="AI487" s="333">
        <v>71</v>
      </c>
      <c r="AJ487" s="333">
        <v>70</v>
      </c>
      <c r="AK487" s="333">
        <v>69</v>
      </c>
      <c r="AL487" s="333">
        <v>71.5</v>
      </c>
      <c r="AM487" s="333">
        <v>74</v>
      </c>
      <c r="AN487" s="333">
        <v>68.5</v>
      </c>
      <c r="AO487" s="333">
        <v>63</v>
      </c>
      <c r="AP487" s="232">
        <v>64</v>
      </c>
      <c r="AQ487" s="333">
        <v>64</v>
      </c>
      <c r="AR487" s="333">
        <v>68</v>
      </c>
      <c r="AS487" s="333">
        <v>74</v>
      </c>
      <c r="AT487" s="333">
        <v>78</v>
      </c>
      <c r="AU487" s="333">
        <v>77</v>
      </c>
      <c r="AV487" s="333">
        <v>83</v>
      </c>
      <c r="AW487" s="333">
        <v>82</v>
      </c>
      <c r="AX487" s="333">
        <v>87</v>
      </c>
      <c r="AY487" s="333">
        <v>89</v>
      </c>
      <c r="AZ487" s="333">
        <v>93</v>
      </c>
      <c r="BA487" s="333">
        <v>94</v>
      </c>
      <c r="BB487" s="333">
        <v>96</v>
      </c>
      <c r="BC487" s="333">
        <v>96</v>
      </c>
      <c r="BD487" s="333">
        <v>106</v>
      </c>
      <c r="BE487" s="333">
        <v>109</v>
      </c>
      <c r="BF487" s="333">
        <v>108</v>
      </c>
      <c r="BG487" s="144">
        <v>106</v>
      </c>
      <c r="BH487" s="144">
        <v>105</v>
      </c>
      <c r="BI487" s="343">
        <v>96</v>
      </c>
      <c r="BJ487" s="144">
        <v>87</v>
      </c>
      <c r="BK487" s="144">
        <v>83</v>
      </c>
      <c r="BL487" s="144">
        <v>83</v>
      </c>
      <c r="BM487" s="144">
        <v>76</v>
      </c>
      <c r="BN487" s="144">
        <v>80</v>
      </c>
      <c r="BO487" s="144">
        <v>78</v>
      </c>
      <c r="BP487" s="144">
        <v>76</v>
      </c>
      <c r="BQ487" s="144">
        <v>78</v>
      </c>
      <c r="BR487" s="144">
        <v>77</v>
      </c>
      <c r="BS487" s="144">
        <v>86</v>
      </c>
      <c r="BT487" s="144">
        <v>89</v>
      </c>
      <c r="BU487" s="144">
        <v>72</v>
      </c>
      <c r="BV487" s="144">
        <v>67</v>
      </c>
      <c r="BW487" s="144">
        <v>74</v>
      </c>
      <c r="BX487" s="144">
        <v>70</v>
      </c>
      <c r="BY487" s="144">
        <v>74</v>
      </c>
      <c r="BZ487" s="144">
        <v>80</v>
      </c>
      <c r="CA487" s="144">
        <v>80</v>
      </c>
      <c r="CB487" s="144">
        <v>76</v>
      </c>
      <c r="CC487" s="144">
        <v>82</v>
      </c>
      <c r="CD487" s="144">
        <v>79</v>
      </c>
      <c r="CE487" s="144">
        <v>73</v>
      </c>
      <c r="CF487" s="144">
        <v>78</v>
      </c>
      <c r="CG487" s="144">
        <v>74</v>
      </c>
      <c r="CH487" s="144">
        <v>83</v>
      </c>
      <c r="CI487" s="144">
        <v>81</v>
      </c>
      <c r="CJ487" s="144">
        <v>88</v>
      </c>
      <c r="CK487" s="144">
        <v>93</v>
      </c>
      <c r="CL487" s="144">
        <v>98</v>
      </c>
      <c r="CM487" s="144">
        <v>100</v>
      </c>
      <c r="CN487" s="144">
        <v>106</v>
      </c>
      <c r="CO487" s="144">
        <v>113</v>
      </c>
      <c r="CP487" s="363">
        <v>120</v>
      </c>
      <c r="CQ487" s="144">
        <v>127</v>
      </c>
      <c r="CR487" s="144">
        <v>128</v>
      </c>
      <c r="CS487" s="144">
        <v>126</v>
      </c>
      <c r="CT487" s="144">
        <v>127</v>
      </c>
      <c r="CU487" s="144">
        <v>119</v>
      </c>
      <c r="CV487" s="144">
        <v>128</v>
      </c>
      <c r="CW487" s="144">
        <v>139</v>
      </c>
      <c r="CX487" s="144">
        <v>148</v>
      </c>
      <c r="CY487" s="144">
        <v>142</v>
      </c>
      <c r="CZ487" s="144">
        <v>141</v>
      </c>
      <c r="DA487" s="144">
        <v>143</v>
      </c>
      <c r="DB487" s="144">
        <v>147</v>
      </c>
      <c r="DC487" s="144">
        <v>162</v>
      </c>
      <c r="DD487" s="144">
        <v>157</v>
      </c>
      <c r="DE487" s="144">
        <v>153</v>
      </c>
      <c r="DF487" s="144">
        <v>147</v>
      </c>
      <c r="DG487" s="144">
        <v>148</v>
      </c>
      <c r="DH487" s="144">
        <v>151</v>
      </c>
      <c r="DI487" s="144">
        <v>146</v>
      </c>
      <c r="DJ487" s="144">
        <v>144</v>
      </c>
      <c r="DK487" s="144">
        <v>140</v>
      </c>
      <c r="DL487" s="144">
        <v>126</v>
      </c>
      <c r="DM487" s="144">
        <v>129</v>
      </c>
      <c r="DN487" s="144">
        <v>122</v>
      </c>
      <c r="DO487" s="144">
        <v>127</v>
      </c>
      <c r="DP487" s="144">
        <v>137</v>
      </c>
      <c r="DQ487" s="144">
        <v>115</v>
      </c>
      <c r="DR487" s="381">
        <v>117</v>
      </c>
      <c r="DS487" s="144">
        <v>117</v>
      </c>
      <c r="DT487" s="381">
        <v>109</v>
      </c>
      <c r="DU487" s="381">
        <v>108</v>
      </c>
      <c r="DV487" s="381">
        <v>112</v>
      </c>
      <c r="DW487" s="381">
        <v>114</v>
      </c>
      <c r="DX487" s="381">
        <v>114</v>
      </c>
      <c r="DY487" s="404">
        <v>115</v>
      </c>
      <c r="DZ487" s="381">
        <v>127</v>
      </c>
      <c r="EA487" s="381">
        <v>128</v>
      </c>
      <c r="EB487" s="381">
        <v>123</v>
      </c>
      <c r="EC487" s="381">
        <v>128</v>
      </c>
      <c r="ED487" s="381">
        <v>137</v>
      </c>
      <c r="EE487" s="381">
        <v>142</v>
      </c>
      <c r="EF487" s="381">
        <v>142</v>
      </c>
      <c r="EG487" s="381">
        <v>138</v>
      </c>
      <c r="EH487" s="381">
        <v>139</v>
      </c>
      <c r="EI487" s="381">
        <v>129</v>
      </c>
      <c r="EJ487" s="381">
        <v>127</v>
      </c>
      <c r="EK487" s="381">
        <v>130</v>
      </c>
      <c r="EL487" s="381">
        <v>139</v>
      </c>
      <c r="EM487" s="381">
        <v>136</v>
      </c>
      <c r="EN487" s="381">
        <v>140</v>
      </c>
      <c r="EO487" s="144">
        <v>129</v>
      </c>
      <c r="EP487" s="381">
        <v>124</v>
      </c>
      <c r="EQ487" s="381">
        <v>131</v>
      </c>
      <c r="ER487" s="381">
        <v>134</v>
      </c>
      <c r="ES487" s="381">
        <v>132</v>
      </c>
      <c r="ET487" s="381">
        <v>124</v>
      </c>
      <c r="EU487" s="381">
        <v>124</v>
      </c>
      <c r="EV487" s="381">
        <v>112</v>
      </c>
      <c r="EW487" s="381">
        <v>118</v>
      </c>
      <c r="EX487" s="381">
        <v>123</v>
      </c>
      <c r="EY487" s="381">
        <v>137</v>
      </c>
      <c r="EZ487" s="381">
        <v>136</v>
      </c>
      <c r="FA487" s="381">
        <v>134</v>
      </c>
      <c r="FB487" s="381">
        <v>139</v>
      </c>
      <c r="FC487" s="381">
        <v>132</v>
      </c>
      <c r="FD487" s="381">
        <v>137</v>
      </c>
      <c r="FE487" s="381">
        <v>139</v>
      </c>
      <c r="FF487" s="381">
        <v>150</v>
      </c>
      <c r="FG487" s="381">
        <v>155</v>
      </c>
      <c r="FH487" s="381">
        <v>148</v>
      </c>
      <c r="FI487" s="381">
        <v>143</v>
      </c>
      <c r="FJ487" s="381">
        <v>141</v>
      </c>
      <c r="FK487" s="144">
        <v>137</v>
      </c>
      <c r="FL487" s="381">
        <v>144</v>
      </c>
      <c r="FM487" s="381">
        <v>147</v>
      </c>
      <c r="FN487" s="144">
        <v>141</v>
      </c>
      <c r="FO487" s="144">
        <v>124</v>
      </c>
      <c r="FP487" s="144">
        <v>120</v>
      </c>
      <c r="FQ487" s="381">
        <v>113</v>
      </c>
      <c r="FR487" s="144">
        <v>124</v>
      </c>
      <c r="FS487" s="381">
        <v>129</v>
      </c>
      <c r="FT487" s="144">
        <v>144</v>
      </c>
      <c r="FU487" s="381">
        <v>132</v>
      </c>
      <c r="FV487" s="381">
        <v>129</v>
      </c>
      <c r="FW487" s="381">
        <v>142</v>
      </c>
      <c r="FX487" s="381">
        <v>138</v>
      </c>
      <c r="FY487" s="381">
        <v>129</v>
      </c>
      <c r="FZ487" s="404">
        <v>137</v>
      </c>
      <c r="GA487" s="381">
        <v>334</v>
      </c>
      <c r="GB487" s="381">
        <v>139</v>
      </c>
      <c r="GC487" s="381">
        <v>132</v>
      </c>
      <c r="GD487" s="381">
        <v>132</v>
      </c>
      <c r="GE487" s="381">
        <v>138</v>
      </c>
      <c r="GF487" s="381">
        <v>143</v>
      </c>
      <c r="GG487" s="381">
        <v>148</v>
      </c>
      <c r="GH487" s="381">
        <v>127</v>
      </c>
      <c r="GI487" s="381">
        <v>131</v>
      </c>
      <c r="GJ487" s="381">
        <v>135</v>
      </c>
      <c r="GK487" s="381">
        <v>136</v>
      </c>
      <c r="GL487" s="381">
        <v>123</v>
      </c>
      <c r="GM487" s="381">
        <v>126</v>
      </c>
      <c r="GN487" s="381">
        <v>128</v>
      </c>
      <c r="GO487" s="381">
        <v>141</v>
      </c>
      <c r="GP487" s="144">
        <v>130</v>
      </c>
      <c r="GQ487" s="381">
        <v>126</v>
      </c>
      <c r="GR487" s="381">
        <v>125</v>
      </c>
      <c r="GS487" s="381">
        <v>142</v>
      </c>
      <c r="GT487" s="381">
        <v>142</v>
      </c>
      <c r="GU487" s="381">
        <v>118</v>
      </c>
      <c r="GV487" s="144">
        <v>121</v>
      </c>
      <c r="GW487" s="144">
        <v>125</v>
      </c>
      <c r="GX487" s="144">
        <v>130</v>
      </c>
      <c r="GY487" s="144">
        <v>114</v>
      </c>
      <c r="GZ487" s="144">
        <v>117</v>
      </c>
      <c r="HA487" s="144">
        <v>123</v>
      </c>
      <c r="HB487" s="144">
        <v>125</v>
      </c>
      <c r="HC487" s="144">
        <v>122</v>
      </c>
      <c r="HD487" s="144">
        <v>124</v>
      </c>
      <c r="HE487" s="144">
        <v>133</v>
      </c>
      <c r="HF487" s="144">
        <v>136</v>
      </c>
      <c r="HG487" s="144">
        <v>138</v>
      </c>
      <c r="HH487" s="144">
        <v>134</v>
      </c>
      <c r="HI487" s="144">
        <v>136</v>
      </c>
      <c r="HJ487" s="144">
        <v>129</v>
      </c>
      <c r="HK487" s="144">
        <v>126</v>
      </c>
      <c r="HL487" s="144">
        <v>120</v>
      </c>
      <c r="HM487" s="144">
        <v>126</v>
      </c>
      <c r="HN487" s="144">
        <v>125</v>
      </c>
      <c r="HO487" s="144">
        <v>125</v>
      </c>
      <c r="HP487" s="144">
        <v>111</v>
      </c>
      <c r="HQ487" s="144">
        <v>113</v>
      </c>
      <c r="HR487" s="144">
        <v>120</v>
      </c>
      <c r="HS487" s="144">
        <v>130</v>
      </c>
      <c r="HT487" s="144">
        <v>135</v>
      </c>
      <c r="HU487" s="144">
        <v>126</v>
      </c>
      <c r="HV487" s="144">
        <v>120</v>
      </c>
      <c r="HW487" s="144">
        <v>125</v>
      </c>
      <c r="HX487" s="144">
        <v>128</v>
      </c>
      <c r="HY487" s="144">
        <v>117</v>
      </c>
      <c r="HZ487" s="144">
        <v>124</v>
      </c>
      <c r="IA487" s="144">
        <v>114</v>
      </c>
      <c r="IB487" s="343">
        <v>112.5</v>
      </c>
      <c r="IC487" s="144">
        <v>111</v>
      </c>
      <c r="ID487" s="144">
        <v>123</v>
      </c>
      <c r="IE487" s="144">
        <v>129</v>
      </c>
      <c r="IF487" s="144">
        <v>129</v>
      </c>
      <c r="IG487" s="144">
        <v>130</v>
      </c>
      <c r="IH487" s="144">
        <v>121</v>
      </c>
      <c r="II487" s="144">
        <v>136</v>
      </c>
      <c r="IJ487" s="144">
        <v>116</v>
      </c>
      <c r="IK487" s="144">
        <v>132</v>
      </c>
      <c r="IL487" s="144">
        <v>129</v>
      </c>
      <c r="IM487" s="144">
        <v>124</v>
      </c>
      <c r="IN487" s="341">
        <f t="shared" si="371"/>
        <v>132.5</v>
      </c>
      <c r="IO487" s="144">
        <v>141</v>
      </c>
      <c r="IP487" s="144">
        <v>143</v>
      </c>
      <c r="IQ487" s="144">
        <v>138</v>
      </c>
      <c r="IR487" s="144">
        <v>139</v>
      </c>
      <c r="IS487" s="144">
        <v>141</v>
      </c>
      <c r="IT487" s="144">
        <v>129</v>
      </c>
      <c r="IU487" s="144">
        <v>126</v>
      </c>
      <c r="IV487" s="144">
        <v>119</v>
      </c>
      <c r="IW487" s="144">
        <v>123</v>
      </c>
      <c r="IX487" s="144">
        <v>127</v>
      </c>
      <c r="IY487" s="144">
        <v>134</v>
      </c>
      <c r="IZ487" s="144">
        <v>134</v>
      </c>
      <c r="JA487" s="144">
        <v>141</v>
      </c>
      <c r="JB487" s="144">
        <v>136</v>
      </c>
      <c r="JC487" s="343">
        <f t="shared" si="374"/>
        <v>138.5</v>
      </c>
      <c r="JD487" s="144">
        <v>141</v>
      </c>
      <c r="JE487" s="144">
        <v>161</v>
      </c>
      <c r="JF487" s="362">
        <f t="shared" si="375"/>
        <v>160</v>
      </c>
      <c r="JG487" s="144">
        <v>159</v>
      </c>
      <c r="JH487" s="144">
        <v>141</v>
      </c>
      <c r="JI487" s="144">
        <v>145</v>
      </c>
      <c r="JJ487" s="144">
        <v>138</v>
      </c>
      <c r="JK487" s="144">
        <v>147</v>
      </c>
      <c r="JL487" s="144">
        <v>147</v>
      </c>
      <c r="JM487" s="144">
        <v>142</v>
      </c>
      <c r="JN487" s="341">
        <f t="shared" si="376"/>
        <v>142.5</v>
      </c>
      <c r="JO487" s="144">
        <v>143</v>
      </c>
      <c r="JP487" s="144">
        <v>128</v>
      </c>
      <c r="JQ487" s="144">
        <v>120</v>
      </c>
      <c r="JR487" s="144">
        <v>126</v>
      </c>
      <c r="JS487" s="144">
        <v>133</v>
      </c>
      <c r="JT487" s="144">
        <v>145</v>
      </c>
      <c r="JU487" s="144">
        <v>135</v>
      </c>
      <c r="JV487" s="341">
        <f t="shared" si="377"/>
        <v>132.5</v>
      </c>
      <c r="JW487" s="144">
        <v>130</v>
      </c>
      <c r="JX487" s="144">
        <v>131</v>
      </c>
      <c r="JY487" s="144">
        <v>132</v>
      </c>
      <c r="JZ487" s="144">
        <v>127</v>
      </c>
      <c r="KA487" s="144">
        <v>132</v>
      </c>
      <c r="KB487" s="144">
        <v>128</v>
      </c>
      <c r="KC487" s="144">
        <v>133</v>
      </c>
      <c r="KD487" s="144">
        <v>126</v>
      </c>
      <c r="KE487" s="144">
        <v>125</v>
      </c>
      <c r="KF487" s="144">
        <v>125</v>
      </c>
      <c r="KG487" s="144">
        <v>121</v>
      </c>
      <c r="KH487" s="144">
        <v>125</v>
      </c>
      <c r="KI487" s="144">
        <v>129</v>
      </c>
      <c r="KJ487" s="144">
        <v>126</v>
      </c>
      <c r="KK487" s="144">
        <v>131</v>
      </c>
      <c r="KL487" s="144">
        <v>134</v>
      </c>
      <c r="KM487" s="144">
        <v>137</v>
      </c>
      <c r="KN487" s="144">
        <v>140</v>
      </c>
      <c r="KO487" s="144">
        <v>144</v>
      </c>
      <c r="KP487" s="144">
        <v>141</v>
      </c>
      <c r="KQ487" s="144">
        <v>142</v>
      </c>
      <c r="KR487" s="144">
        <v>144</v>
      </c>
      <c r="KS487" s="144">
        <v>134</v>
      </c>
      <c r="KT487" s="144">
        <v>134</v>
      </c>
      <c r="KU487" s="144">
        <v>135</v>
      </c>
      <c r="KV487">
        <v>143</v>
      </c>
      <c r="KW487" s="144">
        <v>135</v>
      </c>
      <c r="KX487" s="144">
        <v>140</v>
      </c>
      <c r="KY487" s="144">
        <v>140</v>
      </c>
      <c r="KZ487" s="144">
        <v>174</v>
      </c>
      <c r="LA487" s="144">
        <v>184</v>
      </c>
      <c r="LB487" s="144">
        <v>186</v>
      </c>
      <c r="LC487" s="144">
        <v>177</v>
      </c>
      <c r="LD487" s="144">
        <v>178</v>
      </c>
      <c r="LE487" s="144">
        <v>179</v>
      </c>
      <c r="LF487" s="144">
        <v>177</v>
      </c>
      <c r="LG487" s="144">
        <v>182</v>
      </c>
      <c r="LH487" s="144">
        <v>177</v>
      </c>
      <c r="LI487" s="144">
        <v>171</v>
      </c>
      <c r="LJ487" s="144">
        <v>142</v>
      </c>
      <c r="LK487" s="144">
        <v>144</v>
      </c>
      <c r="LL487" s="473">
        <v>142</v>
      </c>
      <c r="LM487" s="144">
        <v>139</v>
      </c>
      <c r="LN487" s="144">
        <v>136</v>
      </c>
      <c r="LO487" s="144">
        <v>138</v>
      </c>
      <c r="LP487" s="144">
        <v>149</v>
      </c>
      <c r="LQ487" s="144">
        <v>150</v>
      </c>
      <c r="LR487" s="144">
        <v>155</v>
      </c>
      <c r="LS487" s="144">
        <v>155</v>
      </c>
      <c r="LT487" s="144">
        <v>156</v>
      </c>
      <c r="LU487" s="144">
        <v>147</v>
      </c>
      <c r="LV487" s="144">
        <v>148</v>
      </c>
      <c r="LW487" s="144">
        <v>154</v>
      </c>
      <c r="LX487" s="144">
        <v>155</v>
      </c>
      <c r="LY487" s="144">
        <v>147</v>
      </c>
      <c r="LZ487" s="144">
        <v>150</v>
      </c>
      <c r="MA487" s="144">
        <v>148</v>
      </c>
      <c r="MB487" s="144">
        <v>149</v>
      </c>
      <c r="MC487" s="144">
        <v>156</v>
      </c>
      <c r="MD487" s="144">
        <v>139</v>
      </c>
      <c r="ME487" s="144">
        <v>141</v>
      </c>
      <c r="MF487" s="144">
        <v>138</v>
      </c>
      <c r="MG487" s="144">
        <v>132</v>
      </c>
      <c r="MH487" s="144">
        <v>131</v>
      </c>
      <c r="MI487" s="144">
        <v>139</v>
      </c>
      <c r="MJ487" s="144">
        <v>134</v>
      </c>
      <c r="MK487" s="144">
        <v>134</v>
      </c>
      <c r="ML487" s="144">
        <v>134</v>
      </c>
      <c r="MM487" s="144">
        <v>121</v>
      </c>
      <c r="MN487" s="144">
        <v>122</v>
      </c>
      <c r="MO487" s="144">
        <v>123</v>
      </c>
      <c r="MP487" s="144">
        <v>114</v>
      </c>
      <c r="MQ487" s="144">
        <v>114</v>
      </c>
      <c r="MR487" s="144">
        <v>114</v>
      </c>
      <c r="MS487" s="144">
        <v>116</v>
      </c>
      <c r="MT487" s="144">
        <v>116</v>
      </c>
      <c r="MU487" s="144">
        <v>109</v>
      </c>
      <c r="MV487" s="144">
        <v>115</v>
      </c>
      <c r="MW487" s="144">
        <v>107</v>
      </c>
      <c r="MX487" s="144">
        <v>116</v>
      </c>
      <c r="MY487" s="144">
        <v>121</v>
      </c>
      <c r="MZ487" s="144">
        <v>115</v>
      </c>
      <c r="NA487" s="144">
        <v>113</v>
      </c>
      <c r="NB487" s="144">
        <v>112</v>
      </c>
      <c r="NC487" s="144">
        <v>108</v>
      </c>
      <c r="ND487" s="144">
        <v>104</v>
      </c>
      <c r="NE487" s="144">
        <v>113</v>
      </c>
      <c r="NF487" s="144">
        <v>117</v>
      </c>
      <c r="NG487" s="144">
        <v>102</v>
      </c>
      <c r="NH487" s="144">
        <v>107</v>
      </c>
      <c r="NI487" s="144">
        <v>95</v>
      </c>
      <c r="NJ487" s="144">
        <v>96</v>
      </c>
      <c r="NK487" s="144">
        <v>94</v>
      </c>
      <c r="NL487" s="144">
        <v>94</v>
      </c>
      <c r="NM487" s="144">
        <v>95</v>
      </c>
      <c r="NN487" s="144">
        <v>92</v>
      </c>
      <c r="NO487" s="144">
        <v>94</v>
      </c>
      <c r="NP487" s="144">
        <v>90</v>
      </c>
      <c r="NQ487" s="144">
        <v>95</v>
      </c>
      <c r="NR487" s="144">
        <v>104</v>
      </c>
      <c r="NS487" s="144">
        <v>108</v>
      </c>
      <c r="NT487" s="144">
        <v>98</v>
      </c>
      <c r="NU487" s="144">
        <v>95</v>
      </c>
      <c r="NV487" s="144">
        <v>91</v>
      </c>
      <c r="NW487" s="144">
        <v>106</v>
      </c>
      <c r="NX487" s="144">
        <v>104</v>
      </c>
      <c r="NY487" s="144">
        <v>96</v>
      </c>
      <c r="NZ487" s="144">
        <v>103</v>
      </c>
      <c r="OA487" s="144">
        <v>106</v>
      </c>
      <c r="OB487" s="144">
        <v>115</v>
      </c>
      <c r="OC487" s="144">
        <v>113</v>
      </c>
      <c r="OD487" s="144">
        <v>117</v>
      </c>
      <c r="OE487" s="144">
        <v>120</v>
      </c>
      <c r="OF487" s="144">
        <v>103</v>
      </c>
      <c r="OG487" s="144">
        <v>108</v>
      </c>
      <c r="OH487" s="144">
        <v>110</v>
      </c>
      <c r="OI487" s="144">
        <v>110</v>
      </c>
      <c r="OJ487" s="144">
        <v>106</v>
      </c>
      <c r="OK487" s="144">
        <v>107</v>
      </c>
      <c r="OL487" s="144">
        <v>115</v>
      </c>
      <c r="OM487" s="144">
        <v>105</v>
      </c>
      <c r="ON487" s="144">
        <v>105</v>
      </c>
      <c r="OO487" s="144">
        <v>110</v>
      </c>
      <c r="OP487" s="144">
        <v>108</v>
      </c>
      <c r="OQ487" s="144">
        <v>101</v>
      </c>
      <c r="OR487" s="144">
        <v>93</v>
      </c>
      <c r="OS487" s="144">
        <v>97</v>
      </c>
      <c r="OT487" s="471">
        <v>95</v>
      </c>
      <c r="OU487" s="144">
        <v>101</v>
      </c>
      <c r="OV487" s="144">
        <v>104</v>
      </c>
      <c r="OW487" s="144">
        <v>100</v>
      </c>
      <c r="OX487" s="144">
        <v>106</v>
      </c>
      <c r="OY487" s="341">
        <f t="shared" si="378"/>
        <v>106.5</v>
      </c>
      <c r="OZ487" s="471">
        <v>107</v>
      </c>
      <c r="PA487" s="144">
        <v>105</v>
      </c>
      <c r="PB487" s="144">
        <v>105</v>
      </c>
      <c r="PC487" s="144">
        <v>102</v>
      </c>
      <c r="PD487" s="144">
        <v>90</v>
      </c>
    </row>
    <row r="488" spans="1:436" s="144" customFormat="1" x14ac:dyDescent="0.2">
      <c r="A488" s="55"/>
      <c r="B488" s="318">
        <v>23</v>
      </c>
      <c r="C488" s="319">
        <f t="shared" ca="1" si="370"/>
        <v>123</v>
      </c>
      <c r="D488" s="320">
        <f t="shared" ca="1" si="372"/>
        <v>6.5775401069518721E-2</v>
      </c>
      <c r="E488" s="188">
        <f t="shared" ca="1" si="373"/>
        <v>3</v>
      </c>
      <c r="F488" s="322"/>
      <c r="G488" s="333">
        <v>345</v>
      </c>
      <c r="H488" s="333">
        <v>354</v>
      </c>
      <c r="I488" s="333">
        <v>361</v>
      </c>
      <c r="J488" s="333">
        <v>380</v>
      </c>
      <c r="K488" s="333">
        <v>380</v>
      </c>
      <c r="L488" s="333">
        <v>382</v>
      </c>
      <c r="M488" s="333">
        <v>377</v>
      </c>
      <c r="N488" s="333">
        <v>372</v>
      </c>
      <c r="O488" s="333">
        <v>334</v>
      </c>
      <c r="P488" s="333">
        <v>317</v>
      </c>
      <c r="Q488" s="333">
        <v>319</v>
      </c>
      <c r="R488" s="232">
        <v>306</v>
      </c>
      <c r="S488" s="333">
        <v>316</v>
      </c>
      <c r="T488" s="333">
        <v>329</v>
      </c>
      <c r="U488" s="232">
        <v>331</v>
      </c>
      <c r="V488" s="232">
        <v>346</v>
      </c>
      <c r="W488" s="333">
        <v>345</v>
      </c>
      <c r="X488" s="333">
        <v>356</v>
      </c>
      <c r="Y488" s="333">
        <v>359</v>
      </c>
      <c r="Z488" s="333">
        <v>371</v>
      </c>
      <c r="AA488" s="333">
        <v>378</v>
      </c>
      <c r="AB488" s="333">
        <v>384</v>
      </c>
      <c r="AC488" s="333">
        <v>370</v>
      </c>
      <c r="AD488" s="333">
        <v>387</v>
      </c>
      <c r="AE488" s="333">
        <v>0</v>
      </c>
      <c r="AF488" s="333">
        <v>407</v>
      </c>
      <c r="AG488" s="333">
        <v>412</v>
      </c>
      <c r="AH488" s="333">
        <v>411</v>
      </c>
      <c r="AI488" s="333">
        <v>424</v>
      </c>
      <c r="AJ488" s="333">
        <v>420</v>
      </c>
      <c r="AK488" s="333">
        <v>416</v>
      </c>
      <c r="AL488" s="333">
        <v>420.5</v>
      </c>
      <c r="AM488" s="333">
        <v>425</v>
      </c>
      <c r="AN488" s="333">
        <v>419</v>
      </c>
      <c r="AO488" s="333">
        <v>413</v>
      </c>
      <c r="AP488" s="232">
        <v>405</v>
      </c>
      <c r="AQ488" s="333">
        <v>397</v>
      </c>
      <c r="AR488" s="333">
        <v>412</v>
      </c>
      <c r="AS488" s="333">
        <v>438</v>
      </c>
      <c r="AT488" s="333">
        <v>425</v>
      </c>
      <c r="AU488" s="333">
        <v>432</v>
      </c>
      <c r="AV488" s="333">
        <v>440</v>
      </c>
      <c r="AW488" s="333">
        <v>447</v>
      </c>
      <c r="AX488" s="333">
        <v>453</v>
      </c>
      <c r="AY488" s="333">
        <v>438</v>
      </c>
      <c r="AZ488" s="333">
        <v>444</v>
      </c>
      <c r="BA488" s="333">
        <v>456</v>
      </c>
      <c r="BB488" s="333">
        <v>459</v>
      </c>
      <c r="BC488" s="333">
        <v>437</v>
      </c>
      <c r="BD488" s="333">
        <v>457</v>
      </c>
      <c r="BE488" s="333">
        <v>479</v>
      </c>
      <c r="BF488" s="333">
        <v>483</v>
      </c>
      <c r="BG488" s="144">
        <v>478</v>
      </c>
      <c r="BH488" s="144">
        <v>436</v>
      </c>
      <c r="BI488" s="343">
        <v>440</v>
      </c>
      <c r="BJ488" s="144">
        <v>444</v>
      </c>
      <c r="BK488" s="144">
        <v>457</v>
      </c>
      <c r="BL488" s="144">
        <v>424</v>
      </c>
      <c r="BM488" s="144">
        <v>443</v>
      </c>
      <c r="BN488" s="144">
        <v>440</v>
      </c>
      <c r="BO488" s="144">
        <v>457</v>
      </c>
      <c r="BP488" s="144">
        <v>448</v>
      </c>
      <c r="BQ488" s="144">
        <v>450</v>
      </c>
      <c r="BR488" s="144">
        <v>460</v>
      </c>
      <c r="BS488" s="144">
        <v>463</v>
      </c>
      <c r="BT488" s="144">
        <v>453</v>
      </c>
      <c r="BU488" s="144">
        <v>460</v>
      </c>
      <c r="BV488" s="144">
        <v>466</v>
      </c>
      <c r="BW488" s="144">
        <v>474</v>
      </c>
      <c r="BX488" s="144">
        <v>475</v>
      </c>
      <c r="BY488" s="144">
        <v>465</v>
      </c>
      <c r="BZ488" s="144">
        <v>472</v>
      </c>
      <c r="CA488" s="144">
        <v>492</v>
      </c>
      <c r="CB488" s="144">
        <v>502</v>
      </c>
      <c r="CC488" s="144">
        <v>488</v>
      </c>
      <c r="CD488" s="144">
        <v>480</v>
      </c>
      <c r="CE488" s="144">
        <v>491</v>
      </c>
      <c r="CF488" s="144">
        <v>501</v>
      </c>
      <c r="CG488" s="144">
        <v>489</v>
      </c>
      <c r="CH488" s="144">
        <v>482</v>
      </c>
      <c r="CI488" s="144">
        <v>468</v>
      </c>
      <c r="CJ488" s="144">
        <v>462</v>
      </c>
      <c r="CK488" s="144">
        <v>467</v>
      </c>
      <c r="CL488" s="144">
        <v>469</v>
      </c>
      <c r="CM488" s="144">
        <v>485</v>
      </c>
      <c r="CN488" s="144">
        <v>500</v>
      </c>
      <c r="CO488" s="144">
        <v>512</v>
      </c>
      <c r="CP488" s="363">
        <v>500.5</v>
      </c>
      <c r="CQ488" s="144">
        <v>489</v>
      </c>
      <c r="CR488" s="144">
        <v>490</v>
      </c>
      <c r="CS488" s="144">
        <v>501</v>
      </c>
      <c r="CT488" s="144">
        <v>498</v>
      </c>
      <c r="CU488" s="144">
        <v>487</v>
      </c>
      <c r="CV488" s="144">
        <v>506</v>
      </c>
      <c r="CW488" s="144">
        <v>514</v>
      </c>
      <c r="CX488" s="144">
        <v>509</v>
      </c>
      <c r="CY488" s="144">
        <v>486</v>
      </c>
      <c r="CZ488" s="144">
        <v>491</v>
      </c>
      <c r="DA488" s="144">
        <v>494</v>
      </c>
      <c r="DB488" s="144">
        <v>514</v>
      </c>
      <c r="DC488" s="144">
        <v>500</v>
      </c>
      <c r="DD488" s="144">
        <v>487</v>
      </c>
      <c r="DE488" s="144">
        <v>504</v>
      </c>
      <c r="DF488" s="144">
        <v>508</v>
      </c>
      <c r="DG488" s="144">
        <v>522</v>
      </c>
      <c r="DH488" s="144">
        <v>502</v>
      </c>
      <c r="DI488" s="144">
        <v>509</v>
      </c>
      <c r="DJ488" s="144">
        <v>510</v>
      </c>
      <c r="DK488" s="144">
        <v>522</v>
      </c>
      <c r="DL488" s="144">
        <v>497</v>
      </c>
      <c r="DM488" s="144">
        <v>488</v>
      </c>
      <c r="DN488" s="144">
        <v>499</v>
      </c>
      <c r="DO488" s="144">
        <v>502</v>
      </c>
      <c r="DP488" s="144">
        <v>444</v>
      </c>
      <c r="DQ488" s="144">
        <v>453</v>
      </c>
      <c r="DR488" s="381">
        <v>417</v>
      </c>
      <c r="DS488" s="144">
        <v>435</v>
      </c>
      <c r="DT488" s="381">
        <v>418</v>
      </c>
      <c r="DU488" s="381">
        <v>405</v>
      </c>
      <c r="DV488" s="381">
        <v>414</v>
      </c>
      <c r="DW488" s="381">
        <v>423</v>
      </c>
      <c r="DX488" s="381">
        <v>436</v>
      </c>
      <c r="DY488" s="404">
        <v>411</v>
      </c>
      <c r="DZ488" s="381">
        <v>423</v>
      </c>
      <c r="EA488" s="381">
        <v>434</v>
      </c>
      <c r="EB488" s="381">
        <v>430</v>
      </c>
      <c r="EC488" s="381">
        <v>414</v>
      </c>
      <c r="ED488" s="381">
        <v>422</v>
      </c>
      <c r="EE488" s="381">
        <v>416</v>
      </c>
      <c r="EF488" s="381">
        <v>424</v>
      </c>
      <c r="EG488" s="381">
        <v>417</v>
      </c>
      <c r="EH488" s="381">
        <v>412</v>
      </c>
      <c r="EI488" s="381">
        <v>420</v>
      </c>
      <c r="EJ488" s="381">
        <v>414</v>
      </c>
      <c r="EK488" s="381">
        <v>431</v>
      </c>
      <c r="EL488" s="381">
        <v>379</v>
      </c>
      <c r="EM488" s="381">
        <v>384</v>
      </c>
      <c r="EN488" s="381">
        <v>394</v>
      </c>
      <c r="EO488" s="144">
        <v>409</v>
      </c>
      <c r="EP488" s="381">
        <v>377</v>
      </c>
      <c r="EQ488" s="381">
        <v>378</v>
      </c>
      <c r="ER488" s="381">
        <v>376</v>
      </c>
      <c r="ES488" s="381">
        <v>384</v>
      </c>
      <c r="ET488" s="381">
        <v>384</v>
      </c>
      <c r="EU488" s="381">
        <v>364</v>
      </c>
      <c r="EV488" s="381">
        <v>355</v>
      </c>
      <c r="EW488" s="381">
        <v>353</v>
      </c>
      <c r="EX488" s="381">
        <v>352</v>
      </c>
      <c r="EY488" s="381">
        <v>332</v>
      </c>
      <c r="EZ488" s="381">
        <v>337</v>
      </c>
      <c r="FA488" s="381">
        <v>341</v>
      </c>
      <c r="FB488" s="381">
        <v>343</v>
      </c>
      <c r="FC488" s="381">
        <v>321</v>
      </c>
      <c r="FD488" s="381">
        <v>330</v>
      </c>
      <c r="FE488" s="381">
        <v>337</v>
      </c>
      <c r="FF488" s="381">
        <v>342</v>
      </c>
      <c r="FG488" s="381">
        <v>351</v>
      </c>
      <c r="FH488" s="381">
        <v>341</v>
      </c>
      <c r="FI488" s="381">
        <v>333</v>
      </c>
      <c r="FJ488" s="381">
        <v>335</v>
      </c>
      <c r="FK488" s="144">
        <v>342</v>
      </c>
      <c r="FL488" s="381">
        <v>327</v>
      </c>
      <c r="FM488" s="381">
        <v>326</v>
      </c>
      <c r="FN488" s="144">
        <v>333</v>
      </c>
      <c r="FO488" s="144">
        <v>341</v>
      </c>
      <c r="FP488" s="144">
        <v>332</v>
      </c>
      <c r="FQ488" s="381">
        <v>321</v>
      </c>
      <c r="FR488" s="144">
        <v>318</v>
      </c>
      <c r="FS488" s="381">
        <v>327</v>
      </c>
      <c r="FT488" s="144">
        <v>327</v>
      </c>
      <c r="FU488" s="381">
        <v>314</v>
      </c>
      <c r="FV488" s="381">
        <v>310</v>
      </c>
      <c r="FW488" s="381">
        <v>307</v>
      </c>
      <c r="FX488" s="381">
        <v>312</v>
      </c>
      <c r="FY488" s="381">
        <v>315</v>
      </c>
      <c r="FZ488" s="404">
        <v>331</v>
      </c>
      <c r="GA488" s="381">
        <v>43</v>
      </c>
      <c r="GB488" s="381">
        <v>339</v>
      </c>
      <c r="GC488" s="381">
        <v>319</v>
      </c>
      <c r="GD488" s="381">
        <v>308</v>
      </c>
      <c r="GE488" s="381">
        <v>312</v>
      </c>
      <c r="GF488" s="381">
        <v>314</v>
      </c>
      <c r="GG488" s="381">
        <v>318</v>
      </c>
      <c r="GH488" s="381">
        <v>307</v>
      </c>
      <c r="GI488" s="381">
        <v>309</v>
      </c>
      <c r="GJ488" s="381">
        <v>311</v>
      </c>
      <c r="GK488" s="381">
        <v>318</v>
      </c>
      <c r="GL488" s="381">
        <v>313</v>
      </c>
      <c r="GM488" s="381">
        <v>319</v>
      </c>
      <c r="GN488" s="381">
        <v>312</v>
      </c>
      <c r="GO488" s="381">
        <v>344</v>
      </c>
      <c r="GP488" s="144">
        <v>354</v>
      </c>
      <c r="GQ488" s="381">
        <v>316</v>
      </c>
      <c r="GR488" s="381">
        <v>324</v>
      </c>
      <c r="GS488" s="381">
        <v>330</v>
      </c>
      <c r="GT488" s="381">
        <v>337</v>
      </c>
      <c r="GU488" s="381">
        <v>333</v>
      </c>
      <c r="GV488" s="144">
        <v>337</v>
      </c>
      <c r="GW488" s="144">
        <v>355</v>
      </c>
      <c r="GX488" s="144">
        <v>368</v>
      </c>
      <c r="GY488" s="144">
        <v>348</v>
      </c>
      <c r="GZ488" s="144">
        <v>356</v>
      </c>
      <c r="HA488" s="144">
        <v>350</v>
      </c>
      <c r="HB488" s="144">
        <v>354</v>
      </c>
      <c r="HC488" s="144">
        <v>349</v>
      </c>
      <c r="HD488" s="144">
        <v>359</v>
      </c>
      <c r="HE488" s="144">
        <v>371</v>
      </c>
      <c r="HF488" s="144">
        <v>376</v>
      </c>
      <c r="HG488" s="144">
        <v>380</v>
      </c>
      <c r="HH488" s="144">
        <v>367</v>
      </c>
      <c r="HI488" s="144">
        <v>364</v>
      </c>
      <c r="HJ488" s="144">
        <v>367</v>
      </c>
      <c r="HK488" s="144">
        <v>378</v>
      </c>
      <c r="HL488" s="144">
        <v>362</v>
      </c>
      <c r="HM488" s="144">
        <v>347</v>
      </c>
      <c r="HN488" s="144">
        <v>345</v>
      </c>
      <c r="HO488" s="144">
        <v>350</v>
      </c>
      <c r="HP488" s="144">
        <v>334</v>
      </c>
      <c r="HQ488" s="144">
        <v>328</v>
      </c>
      <c r="HR488" s="144">
        <v>333</v>
      </c>
      <c r="HS488" s="144">
        <v>337</v>
      </c>
      <c r="HT488" s="144">
        <v>320</v>
      </c>
      <c r="HU488" s="144">
        <v>306</v>
      </c>
      <c r="HV488" s="144">
        <v>303</v>
      </c>
      <c r="HW488" s="144">
        <v>314</v>
      </c>
      <c r="HX488" s="144">
        <v>342</v>
      </c>
      <c r="HY488" s="144">
        <v>339</v>
      </c>
      <c r="HZ488" s="144">
        <v>340</v>
      </c>
      <c r="IA488" s="144">
        <v>345</v>
      </c>
      <c r="IB488" s="343">
        <v>346.5</v>
      </c>
      <c r="IC488" s="144">
        <v>348</v>
      </c>
      <c r="ID488" s="144">
        <v>329</v>
      </c>
      <c r="IE488" s="144">
        <v>338</v>
      </c>
      <c r="IF488" s="144">
        <v>362</v>
      </c>
      <c r="IG488" s="144">
        <v>377</v>
      </c>
      <c r="IH488" s="144">
        <v>359</v>
      </c>
      <c r="II488" s="144">
        <v>363</v>
      </c>
      <c r="IJ488" s="144">
        <v>364</v>
      </c>
      <c r="IK488" s="144">
        <v>372</v>
      </c>
      <c r="IL488" s="144">
        <v>354</v>
      </c>
      <c r="IM488" s="144">
        <v>349</v>
      </c>
      <c r="IN488" s="341">
        <f t="shared" si="371"/>
        <v>346</v>
      </c>
      <c r="IO488" s="144">
        <v>343</v>
      </c>
      <c r="IP488" s="144">
        <v>350</v>
      </c>
      <c r="IQ488" s="144">
        <v>328</v>
      </c>
      <c r="IR488" s="144">
        <v>327</v>
      </c>
      <c r="IS488" s="144">
        <v>322</v>
      </c>
      <c r="IT488" s="144">
        <v>332</v>
      </c>
      <c r="IU488" s="144">
        <v>303</v>
      </c>
      <c r="IV488" s="144">
        <v>303</v>
      </c>
      <c r="IW488" s="144">
        <v>305</v>
      </c>
      <c r="IX488" s="144">
        <v>322</v>
      </c>
      <c r="IY488" s="144">
        <v>322</v>
      </c>
      <c r="IZ488" s="144">
        <v>312</v>
      </c>
      <c r="JA488" s="144">
        <v>310</v>
      </c>
      <c r="JB488" s="144">
        <v>322</v>
      </c>
      <c r="JC488" s="343">
        <f t="shared" si="374"/>
        <v>329.5</v>
      </c>
      <c r="JD488" s="144">
        <v>337</v>
      </c>
      <c r="JE488" s="144">
        <v>326</v>
      </c>
      <c r="JF488" s="362">
        <f t="shared" si="375"/>
        <v>325.5</v>
      </c>
      <c r="JG488" s="144">
        <v>325</v>
      </c>
      <c r="JH488" s="144">
        <v>308</v>
      </c>
      <c r="JI488" s="144">
        <v>307</v>
      </c>
      <c r="JJ488" s="144">
        <v>310</v>
      </c>
      <c r="JK488" s="144">
        <v>319</v>
      </c>
      <c r="JL488" s="144">
        <v>324</v>
      </c>
      <c r="JM488" s="144">
        <v>295</v>
      </c>
      <c r="JN488" s="341">
        <f t="shared" si="376"/>
        <v>293.5</v>
      </c>
      <c r="JO488" s="144">
        <v>292</v>
      </c>
      <c r="JP488" s="144">
        <v>301</v>
      </c>
      <c r="JQ488" s="144">
        <v>273</v>
      </c>
      <c r="JR488" s="144">
        <v>270</v>
      </c>
      <c r="JS488" s="144">
        <v>273</v>
      </c>
      <c r="JT488" s="144">
        <v>269</v>
      </c>
      <c r="JU488" s="144">
        <v>237</v>
      </c>
      <c r="JV488" s="341">
        <f t="shared" si="377"/>
        <v>238.5</v>
      </c>
      <c r="JW488" s="144">
        <v>240</v>
      </c>
      <c r="JX488" s="144">
        <v>253</v>
      </c>
      <c r="JY488" s="144">
        <v>226</v>
      </c>
      <c r="JZ488" s="144">
        <v>228</v>
      </c>
      <c r="KA488" s="144">
        <v>230</v>
      </c>
      <c r="KB488" s="144">
        <v>239</v>
      </c>
      <c r="KC488" s="144">
        <v>238</v>
      </c>
      <c r="KD488" s="144">
        <v>240</v>
      </c>
      <c r="KE488" s="144">
        <v>242</v>
      </c>
      <c r="KF488" s="144">
        <v>244</v>
      </c>
      <c r="KG488" s="144">
        <v>246</v>
      </c>
      <c r="KH488" s="144">
        <v>227</v>
      </c>
      <c r="KI488" s="144">
        <v>225</v>
      </c>
      <c r="KJ488" s="144">
        <v>231</v>
      </c>
      <c r="KK488" s="144">
        <v>243</v>
      </c>
      <c r="KL488" s="144">
        <v>255</v>
      </c>
      <c r="KM488" s="144">
        <v>252</v>
      </c>
      <c r="KN488" s="144">
        <v>253</v>
      </c>
      <c r="KO488" s="144">
        <v>262</v>
      </c>
      <c r="KP488" s="144">
        <v>261</v>
      </c>
      <c r="KQ488" s="144">
        <v>262</v>
      </c>
      <c r="KR488" s="144">
        <v>261</v>
      </c>
      <c r="KS488" s="144">
        <v>265</v>
      </c>
      <c r="KT488" s="144">
        <v>277</v>
      </c>
      <c r="KU488" s="144">
        <v>263</v>
      </c>
      <c r="KV488">
        <v>265</v>
      </c>
      <c r="KW488" s="144">
        <v>278</v>
      </c>
      <c r="KX488" s="144">
        <v>289</v>
      </c>
      <c r="KY488" s="144">
        <v>286</v>
      </c>
      <c r="KZ488" s="144">
        <v>272</v>
      </c>
      <c r="LA488" s="144">
        <v>281</v>
      </c>
      <c r="LB488" s="144">
        <v>279</v>
      </c>
      <c r="LC488" s="144">
        <v>266</v>
      </c>
      <c r="LD488" s="144">
        <v>260</v>
      </c>
      <c r="LE488" s="144">
        <v>272</v>
      </c>
      <c r="LF488" s="144">
        <v>290</v>
      </c>
      <c r="LG488" s="144">
        <v>290</v>
      </c>
      <c r="LH488" s="144">
        <v>257</v>
      </c>
      <c r="LI488" s="144">
        <v>254</v>
      </c>
      <c r="LJ488" s="144">
        <v>230</v>
      </c>
      <c r="LK488" s="144">
        <v>239</v>
      </c>
      <c r="LL488" s="473">
        <v>238</v>
      </c>
      <c r="LM488" s="144">
        <v>211</v>
      </c>
      <c r="LN488" s="144">
        <v>212</v>
      </c>
      <c r="LO488" s="144">
        <v>207</v>
      </c>
      <c r="LP488" s="144">
        <v>201</v>
      </c>
      <c r="LQ488" s="144">
        <v>189</v>
      </c>
      <c r="LR488" s="144">
        <v>186</v>
      </c>
      <c r="LS488" s="144">
        <v>187</v>
      </c>
      <c r="LT488" s="144">
        <v>183</v>
      </c>
      <c r="LU488" s="144">
        <v>171</v>
      </c>
      <c r="LV488" s="144">
        <v>166</v>
      </c>
      <c r="LW488" s="144">
        <v>174</v>
      </c>
      <c r="LX488" s="144">
        <v>177</v>
      </c>
      <c r="LY488" s="144">
        <v>184</v>
      </c>
      <c r="LZ488" s="144">
        <v>178</v>
      </c>
      <c r="MA488" s="144">
        <v>187</v>
      </c>
      <c r="MB488" s="144">
        <v>185</v>
      </c>
      <c r="MC488" s="144">
        <v>187</v>
      </c>
      <c r="MD488" s="144">
        <v>177</v>
      </c>
      <c r="ME488" s="144">
        <v>182</v>
      </c>
      <c r="MF488" s="144">
        <v>176</v>
      </c>
      <c r="MG488" s="144">
        <v>184</v>
      </c>
      <c r="MH488" s="144">
        <v>172</v>
      </c>
      <c r="MI488" s="144">
        <v>163</v>
      </c>
      <c r="MJ488" s="144">
        <v>166</v>
      </c>
      <c r="MK488" s="144">
        <v>172</v>
      </c>
      <c r="ML488" s="144">
        <v>172</v>
      </c>
      <c r="MM488" s="144">
        <v>167</v>
      </c>
      <c r="MN488" s="144">
        <v>166</v>
      </c>
      <c r="MO488" s="144">
        <v>171</v>
      </c>
      <c r="MP488" s="144">
        <v>181</v>
      </c>
      <c r="MQ488" s="144">
        <v>171</v>
      </c>
      <c r="MR488" s="144">
        <v>178</v>
      </c>
      <c r="MS488" s="144">
        <v>189</v>
      </c>
      <c r="MT488" s="144">
        <v>180</v>
      </c>
      <c r="MU488" s="144">
        <v>183</v>
      </c>
      <c r="MV488" s="144">
        <v>186</v>
      </c>
      <c r="MW488" s="144">
        <v>182</v>
      </c>
      <c r="MX488" s="144">
        <v>184</v>
      </c>
      <c r="MY488" s="144">
        <v>188</v>
      </c>
      <c r="MZ488" s="144">
        <v>182</v>
      </c>
      <c r="NA488" s="144">
        <v>174</v>
      </c>
      <c r="NB488" s="144">
        <v>177</v>
      </c>
      <c r="NC488" s="144">
        <v>179</v>
      </c>
      <c r="ND488" s="144">
        <v>173</v>
      </c>
      <c r="NE488" s="144">
        <v>172</v>
      </c>
      <c r="NF488" s="144">
        <v>177</v>
      </c>
      <c r="NG488" s="144">
        <v>185</v>
      </c>
      <c r="NH488" s="144">
        <v>182</v>
      </c>
      <c r="NI488" s="144">
        <v>162</v>
      </c>
      <c r="NJ488" s="144">
        <v>161</v>
      </c>
      <c r="NK488" s="144">
        <v>166</v>
      </c>
      <c r="NL488" s="144">
        <v>168</v>
      </c>
      <c r="NM488" s="144">
        <v>160</v>
      </c>
      <c r="NN488" s="144">
        <v>156</v>
      </c>
      <c r="NO488" s="144">
        <v>156</v>
      </c>
      <c r="NP488" s="144">
        <v>160</v>
      </c>
      <c r="NQ488" s="144">
        <v>154</v>
      </c>
      <c r="NR488" s="144">
        <v>154</v>
      </c>
      <c r="NS488" s="144">
        <v>158</v>
      </c>
      <c r="NT488" s="144">
        <v>162</v>
      </c>
      <c r="NU488" s="144">
        <v>160</v>
      </c>
      <c r="NV488" s="144">
        <v>157</v>
      </c>
      <c r="NW488" s="144">
        <v>149</v>
      </c>
      <c r="NX488" s="144">
        <v>156</v>
      </c>
      <c r="NY488" s="144">
        <v>154</v>
      </c>
      <c r="NZ488" s="144">
        <v>147</v>
      </c>
      <c r="OA488" s="144">
        <v>151</v>
      </c>
      <c r="OB488" s="144">
        <v>149</v>
      </c>
      <c r="OC488" s="144">
        <v>160</v>
      </c>
      <c r="OD488" s="144">
        <v>152</v>
      </c>
      <c r="OE488" s="144">
        <v>150</v>
      </c>
      <c r="OF488" s="144">
        <v>154</v>
      </c>
      <c r="OG488" s="144">
        <v>157</v>
      </c>
      <c r="OH488" s="144">
        <v>152</v>
      </c>
      <c r="OI488" s="144">
        <v>152</v>
      </c>
      <c r="OJ488" s="144">
        <v>143</v>
      </c>
      <c r="OK488" s="144">
        <v>151</v>
      </c>
      <c r="OL488" s="144">
        <v>156</v>
      </c>
      <c r="OM488" s="144">
        <v>146</v>
      </c>
      <c r="ON488" s="144">
        <v>140</v>
      </c>
      <c r="OO488" s="144">
        <v>144</v>
      </c>
      <c r="OP488" s="144">
        <v>139</v>
      </c>
      <c r="OQ488" s="144">
        <v>145</v>
      </c>
      <c r="OR488" s="144">
        <v>144</v>
      </c>
      <c r="OS488" s="144">
        <v>142</v>
      </c>
      <c r="OT488" s="471">
        <v>145</v>
      </c>
      <c r="OU488" s="144">
        <v>151</v>
      </c>
      <c r="OV488" s="144">
        <v>140</v>
      </c>
      <c r="OW488" s="144">
        <v>130</v>
      </c>
      <c r="OX488" s="144">
        <v>131</v>
      </c>
      <c r="OY488" s="341">
        <f t="shared" si="378"/>
        <v>124</v>
      </c>
      <c r="OZ488" s="471">
        <v>117</v>
      </c>
      <c r="PA488" s="144">
        <v>118</v>
      </c>
      <c r="PB488" s="144">
        <v>128</v>
      </c>
      <c r="PC488" s="144">
        <v>134</v>
      </c>
      <c r="PD488" s="144">
        <v>123</v>
      </c>
    </row>
    <row r="489" spans="1:436" s="144" customFormat="1" x14ac:dyDescent="0.2">
      <c r="A489" s="318"/>
      <c r="B489" s="318">
        <v>24</v>
      </c>
      <c r="C489" s="319">
        <f t="shared" ca="1" si="370"/>
        <v>30</v>
      </c>
      <c r="D489" s="320">
        <f t="shared" ca="1" si="372"/>
        <v>0.14492753623188406</v>
      </c>
      <c r="E489" s="188">
        <f t="shared" ca="1" si="373"/>
        <v>14</v>
      </c>
      <c r="F489" s="322"/>
      <c r="G489" s="333">
        <v>24</v>
      </c>
      <c r="H489" s="333">
        <v>29</v>
      </c>
      <c r="I489" s="333">
        <v>28</v>
      </c>
      <c r="J489" s="333">
        <v>29</v>
      </c>
      <c r="K489" s="333">
        <v>28</v>
      </c>
      <c r="L489" s="333">
        <v>21</v>
      </c>
      <c r="M489" s="333">
        <v>23</v>
      </c>
      <c r="N489" s="333">
        <v>23</v>
      </c>
      <c r="O489" s="333">
        <v>25</v>
      </c>
      <c r="P489" s="333">
        <v>25</v>
      </c>
      <c r="Q489" s="333">
        <v>23</v>
      </c>
      <c r="R489" s="232">
        <v>23</v>
      </c>
      <c r="S489" s="333">
        <v>22</v>
      </c>
      <c r="T489" s="333">
        <v>22</v>
      </c>
      <c r="U489" s="232">
        <v>21</v>
      </c>
      <c r="V489" s="232">
        <v>22</v>
      </c>
      <c r="W489" s="333">
        <v>22</v>
      </c>
      <c r="X489" s="333">
        <v>23</v>
      </c>
      <c r="Y489" s="333">
        <v>20</v>
      </c>
      <c r="Z489" s="333">
        <v>26</v>
      </c>
      <c r="AA489" s="333">
        <v>28</v>
      </c>
      <c r="AB489" s="333">
        <v>25</v>
      </c>
      <c r="AC489" s="333">
        <v>21</v>
      </c>
      <c r="AD489" s="333">
        <v>20</v>
      </c>
      <c r="AE489" s="333">
        <v>0</v>
      </c>
      <c r="AF489" s="333">
        <v>21</v>
      </c>
      <c r="AG489" s="333">
        <v>24</v>
      </c>
      <c r="AH489" s="333">
        <v>23</v>
      </c>
      <c r="AI489" s="333">
        <v>28</v>
      </c>
      <c r="AJ489" s="333">
        <v>28.5</v>
      </c>
      <c r="AK489" s="333">
        <v>29</v>
      </c>
      <c r="AL489" s="333">
        <v>26</v>
      </c>
      <c r="AM489" s="333">
        <v>23</v>
      </c>
      <c r="AN489" s="333">
        <v>25.5</v>
      </c>
      <c r="AO489" s="333">
        <v>28</v>
      </c>
      <c r="AP489" s="232">
        <v>28</v>
      </c>
      <c r="AQ489" s="333">
        <v>31</v>
      </c>
      <c r="AR489" s="333">
        <v>30</v>
      </c>
      <c r="AS489" s="333">
        <v>30</v>
      </c>
      <c r="AT489" s="333">
        <v>27</v>
      </c>
      <c r="AU489" s="333">
        <v>31</v>
      </c>
      <c r="AV489" s="333">
        <v>30</v>
      </c>
      <c r="AW489" s="333">
        <v>28</v>
      </c>
      <c r="AX489" s="333">
        <v>31</v>
      </c>
      <c r="AY489" s="333">
        <v>26</v>
      </c>
      <c r="AZ489" s="333">
        <v>31</v>
      </c>
      <c r="BA489" s="333">
        <v>33</v>
      </c>
      <c r="BB489" s="333">
        <v>34</v>
      </c>
      <c r="BC489" s="333">
        <v>35</v>
      </c>
      <c r="BD489" s="333">
        <v>38</v>
      </c>
      <c r="BE489" s="333">
        <v>39</v>
      </c>
      <c r="BF489" s="333">
        <v>38</v>
      </c>
      <c r="BG489" s="144">
        <v>39</v>
      </c>
      <c r="BH489" s="144">
        <v>36</v>
      </c>
      <c r="BI489" s="343">
        <v>37</v>
      </c>
      <c r="BJ489" s="144">
        <v>38</v>
      </c>
      <c r="BK489" s="144">
        <v>40</v>
      </c>
      <c r="BL489" s="144">
        <v>41</v>
      </c>
      <c r="BM489" s="144">
        <v>39</v>
      </c>
      <c r="BN489" s="144">
        <v>40</v>
      </c>
      <c r="BO489" s="144">
        <v>40</v>
      </c>
      <c r="BP489" s="144">
        <v>39</v>
      </c>
      <c r="BQ489" s="144">
        <v>40</v>
      </c>
      <c r="BR489" s="144">
        <v>41</v>
      </c>
      <c r="BS489" s="144">
        <v>42</v>
      </c>
      <c r="BT489" s="144">
        <v>45</v>
      </c>
      <c r="BU489" s="144">
        <v>43</v>
      </c>
      <c r="BV489" s="144">
        <v>44</v>
      </c>
      <c r="BW489" s="144">
        <v>47</v>
      </c>
      <c r="BX489" s="144">
        <v>49</v>
      </c>
      <c r="BY489" s="144">
        <v>53</v>
      </c>
      <c r="BZ489" s="144">
        <v>58</v>
      </c>
      <c r="CA489" s="144">
        <v>61</v>
      </c>
      <c r="CB489" s="144">
        <v>60</v>
      </c>
      <c r="CC489" s="144">
        <v>60</v>
      </c>
      <c r="CD489" s="144">
        <v>60</v>
      </c>
      <c r="CE489" s="144">
        <v>62</v>
      </c>
      <c r="CF489" s="144">
        <v>65</v>
      </c>
      <c r="CG489" s="144">
        <v>63</v>
      </c>
      <c r="CH489" s="144">
        <v>66</v>
      </c>
      <c r="CI489" s="144">
        <v>65</v>
      </c>
      <c r="CJ489" s="144">
        <v>67</v>
      </c>
      <c r="CK489" s="144">
        <v>65</v>
      </c>
      <c r="CL489" s="144">
        <v>64</v>
      </c>
      <c r="CM489" s="144">
        <v>67</v>
      </c>
      <c r="CN489" s="144">
        <v>63</v>
      </c>
      <c r="CO489" s="144">
        <v>64</v>
      </c>
      <c r="CP489" s="363">
        <v>64</v>
      </c>
      <c r="CQ489" s="144">
        <v>64</v>
      </c>
      <c r="CR489" s="144">
        <v>57</v>
      </c>
      <c r="CS489" s="144">
        <v>57</v>
      </c>
      <c r="CT489" s="144">
        <v>62</v>
      </c>
      <c r="CU489" s="144">
        <v>62</v>
      </c>
      <c r="CV489" s="144">
        <v>58</v>
      </c>
      <c r="CW489" s="144">
        <v>60</v>
      </c>
      <c r="CX489" s="144">
        <v>61</v>
      </c>
      <c r="CY489" s="144">
        <v>62</v>
      </c>
      <c r="CZ489" s="144">
        <v>56</v>
      </c>
      <c r="DA489" s="144">
        <v>55</v>
      </c>
      <c r="DB489" s="144">
        <v>58</v>
      </c>
      <c r="DC489" s="144">
        <v>51</v>
      </c>
      <c r="DD489" s="144">
        <v>54</v>
      </c>
      <c r="DE489" s="144">
        <v>57</v>
      </c>
      <c r="DF489" s="144">
        <v>58</v>
      </c>
      <c r="DG489" s="144">
        <v>54</v>
      </c>
      <c r="DH489" s="144">
        <v>57</v>
      </c>
      <c r="DI489" s="144">
        <v>57</v>
      </c>
      <c r="DJ489" s="144">
        <v>53</v>
      </c>
      <c r="DK489" s="144">
        <v>48</v>
      </c>
      <c r="DL489" s="144">
        <v>47</v>
      </c>
      <c r="DM489" s="144">
        <v>50</v>
      </c>
      <c r="DN489" s="144">
        <v>52</v>
      </c>
      <c r="DO489" s="144">
        <v>50</v>
      </c>
      <c r="DP489" s="144">
        <v>49</v>
      </c>
      <c r="DQ489" s="144">
        <v>51</v>
      </c>
      <c r="DR489" s="381">
        <v>46</v>
      </c>
      <c r="DS489" s="144">
        <v>44</v>
      </c>
      <c r="DT489" s="381">
        <v>41</v>
      </c>
      <c r="DU489" s="381">
        <v>41</v>
      </c>
      <c r="DV489" s="381">
        <v>39</v>
      </c>
      <c r="DW489" s="381">
        <v>41</v>
      </c>
      <c r="DX489" s="381">
        <v>45</v>
      </c>
      <c r="DY489" s="404">
        <v>43</v>
      </c>
      <c r="DZ489" s="381">
        <v>41</v>
      </c>
      <c r="EA489" s="381">
        <v>44</v>
      </c>
      <c r="EB489" s="381">
        <v>45</v>
      </c>
      <c r="EC489" s="381">
        <v>43</v>
      </c>
      <c r="ED489" s="381">
        <v>47</v>
      </c>
      <c r="EE489" s="381">
        <v>47</v>
      </c>
      <c r="EF489" s="381">
        <v>47</v>
      </c>
      <c r="EG489" s="381">
        <v>45</v>
      </c>
      <c r="EH489" s="381">
        <v>42</v>
      </c>
      <c r="EI489" s="381">
        <v>43</v>
      </c>
      <c r="EJ489" s="381">
        <v>41</v>
      </c>
      <c r="EK489" s="381">
        <v>39</v>
      </c>
      <c r="EL489" s="381">
        <v>37</v>
      </c>
      <c r="EM489" s="381">
        <v>35</v>
      </c>
      <c r="EN489" s="381">
        <v>32</v>
      </c>
      <c r="EO489" s="144">
        <v>30</v>
      </c>
      <c r="EP489" s="381">
        <v>30</v>
      </c>
      <c r="EQ489" s="381">
        <v>30</v>
      </c>
      <c r="ER489" s="381">
        <v>32</v>
      </c>
      <c r="ES489" s="381">
        <v>32</v>
      </c>
      <c r="ET489" s="381">
        <v>33</v>
      </c>
      <c r="EU489" s="381">
        <v>31</v>
      </c>
      <c r="EV489" s="381">
        <v>32</v>
      </c>
      <c r="EW489" s="381">
        <v>31</v>
      </c>
      <c r="EX489" s="381">
        <v>30</v>
      </c>
      <c r="EY489" s="381">
        <v>29</v>
      </c>
      <c r="EZ489" s="381">
        <v>31</v>
      </c>
      <c r="FA489" s="381">
        <v>31</v>
      </c>
      <c r="FB489" s="381">
        <v>35</v>
      </c>
      <c r="FC489" s="381">
        <v>31</v>
      </c>
      <c r="FD489" s="381">
        <v>32</v>
      </c>
      <c r="FE489" s="381">
        <v>37</v>
      </c>
      <c r="FF489" s="381">
        <v>37</v>
      </c>
      <c r="FG489" s="381">
        <v>37</v>
      </c>
      <c r="FH489" s="381">
        <v>36</v>
      </c>
      <c r="FI489" s="381">
        <v>38</v>
      </c>
      <c r="FJ489" s="381">
        <v>39</v>
      </c>
      <c r="FK489" s="144">
        <v>37</v>
      </c>
      <c r="FL489" s="381">
        <v>34</v>
      </c>
      <c r="FM489" s="381">
        <v>35</v>
      </c>
      <c r="FN489" s="144">
        <v>36</v>
      </c>
      <c r="FO489" s="144">
        <v>38</v>
      </c>
      <c r="FP489" s="144">
        <v>34</v>
      </c>
      <c r="FQ489" s="381">
        <v>33</v>
      </c>
      <c r="FR489" s="144">
        <v>34</v>
      </c>
      <c r="FS489" s="381">
        <v>38</v>
      </c>
      <c r="FT489" s="144">
        <v>38</v>
      </c>
      <c r="FU489" s="381">
        <v>37</v>
      </c>
      <c r="FV489" s="381">
        <v>38</v>
      </c>
      <c r="FW489" s="381">
        <v>40</v>
      </c>
      <c r="FX489" s="381">
        <v>39</v>
      </c>
      <c r="FY489" s="381">
        <v>41</v>
      </c>
      <c r="FZ489" s="404">
        <v>39</v>
      </c>
      <c r="GA489" s="381">
        <v>39</v>
      </c>
      <c r="GB489" s="381">
        <v>43</v>
      </c>
      <c r="GC489" s="381">
        <v>38</v>
      </c>
      <c r="GD489" s="381">
        <v>43</v>
      </c>
      <c r="GE489" s="381">
        <v>43</v>
      </c>
      <c r="GF489" s="381">
        <v>46</v>
      </c>
      <c r="GG489" s="381">
        <v>47</v>
      </c>
      <c r="GH489" s="381">
        <v>49</v>
      </c>
      <c r="GI489" s="381">
        <v>53</v>
      </c>
      <c r="GJ489" s="381">
        <v>57</v>
      </c>
      <c r="GK489" s="381">
        <v>56</v>
      </c>
      <c r="GL489" s="381">
        <v>55</v>
      </c>
      <c r="GM489" s="381">
        <v>55</v>
      </c>
      <c r="GN489" s="381">
        <v>60</v>
      </c>
      <c r="GO489" s="381">
        <v>55</v>
      </c>
      <c r="GP489" s="144">
        <v>55</v>
      </c>
      <c r="GQ489" s="381">
        <v>57</v>
      </c>
      <c r="GR489" s="381">
        <v>61</v>
      </c>
      <c r="GS489" s="381">
        <v>63</v>
      </c>
      <c r="GT489" s="381">
        <v>61</v>
      </c>
      <c r="GU489" s="381">
        <v>61</v>
      </c>
      <c r="GV489" s="144">
        <v>63</v>
      </c>
      <c r="GW489" s="144">
        <v>66</v>
      </c>
      <c r="GX489" s="144">
        <v>66</v>
      </c>
      <c r="GY489" s="144">
        <v>67</v>
      </c>
      <c r="GZ489" s="144">
        <v>65</v>
      </c>
      <c r="HA489" s="144">
        <v>66</v>
      </c>
      <c r="HB489" s="144">
        <v>63</v>
      </c>
      <c r="HC489" s="144">
        <v>63</v>
      </c>
      <c r="HD489" s="144">
        <v>62</v>
      </c>
      <c r="HE489" s="144">
        <v>106</v>
      </c>
      <c r="HF489" s="144">
        <v>56</v>
      </c>
      <c r="HG489" s="144">
        <v>57</v>
      </c>
      <c r="HH489" s="144">
        <v>53</v>
      </c>
      <c r="HI489" s="144">
        <v>51</v>
      </c>
      <c r="HJ489" s="144">
        <v>53</v>
      </c>
      <c r="HK489" s="144">
        <v>59</v>
      </c>
      <c r="HL489" s="144">
        <v>54</v>
      </c>
      <c r="HM489" s="144">
        <v>105</v>
      </c>
      <c r="HN489" s="144">
        <v>55</v>
      </c>
      <c r="HO489" s="144">
        <v>54</v>
      </c>
      <c r="HP489" s="144">
        <v>52</v>
      </c>
      <c r="HQ489" s="144">
        <v>52</v>
      </c>
      <c r="HR489" s="144">
        <v>52</v>
      </c>
      <c r="HS489" s="144">
        <v>50</v>
      </c>
      <c r="HT489" s="144">
        <v>50</v>
      </c>
      <c r="HU489" s="144">
        <v>48</v>
      </c>
      <c r="HV489" s="144">
        <v>44</v>
      </c>
      <c r="HW489" s="144">
        <v>48</v>
      </c>
      <c r="HX489" s="144">
        <v>42</v>
      </c>
      <c r="HY489" s="144">
        <v>41</v>
      </c>
      <c r="HZ489" s="144">
        <v>44</v>
      </c>
      <c r="IA489" s="144">
        <v>43</v>
      </c>
      <c r="IB489" s="343">
        <v>45</v>
      </c>
      <c r="IC489" s="144">
        <v>47</v>
      </c>
      <c r="ID489" s="144">
        <v>50</v>
      </c>
      <c r="IE489" s="144">
        <v>50</v>
      </c>
      <c r="IF489" s="144">
        <v>48</v>
      </c>
      <c r="IG489" s="144">
        <v>48</v>
      </c>
      <c r="IH489" s="144">
        <v>47</v>
      </c>
      <c r="II489" s="144">
        <v>46</v>
      </c>
      <c r="IJ489" s="144">
        <v>51</v>
      </c>
      <c r="IK489" s="144">
        <v>52</v>
      </c>
      <c r="IL489" s="144">
        <v>52</v>
      </c>
      <c r="IM489" s="144">
        <v>45</v>
      </c>
      <c r="IN489" s="341">
        <f t="shared" si="371"/>
        <v>48.5</v>
      </c>
      <c r="IO489" s="144">
        <v>52</v>
      </c>
      <c r="IP489" s="144">
        <v>50</v>
      </c>
      <c r="IQ489" s="144">
        <v>47</v>
      </c>
      <c r="IR489" s="144">
        <v>47</v>
      </c>
      <c r="IS489" s="144">
        <v>47</v>
      </c>
      <c r="IT489" s="144">
        <v>49</v>
      </c>
      <c r="IU489" s="144">
        <v>50</v>
      </c>
      <c r="IV489" s="144">
        <v>50</v>
      </c>
      <c r="IW489" s="144">
        <v>54</v>
      </c>
      <c r="IX489" s="144">
        <v>54</v>
      </c>
      <c r="IY489" s="144">
        <v>52</v>
      </c>
      <c r="IZ489" s="144">
        <v>51</v>
      </c>
      <c r="JA489" s="144">
        <v>54</v>
      </c>
      <c r="JB489" s="144">
        <v>56</v>
      </c>
      <c r="JC489" s="343">
        <f t="shared" si="374"/>
        <v>57.5</v>
      </c>
      <c r="JD489" s="144">
        <v>59</v>
      </c>
      <c r="JE489" s="144">
        <v>66</v>
      </c>
      <c r="JF489" s="362">
        <f t="shared" si="375"/>
        <v>66</v>
      </c>
      <c r="JG489" s="144">
        <v>66</v>
      </c>
      <c r="JH489" s="144">
        <v>58</v>
      </c>
      <c r="JI489" s="144">
        <v>52</v>
      </c>
      <c r="JJ489" s="144">
        <v>53</v>
      </c>
      <c r="JK489" s="144">
        <v>51</v>
      </c>
      <c r="JL489" s="144">
        <v>51</v>
      </c>
      <c r="JM489" s="144">
        <v>55</v>
      </c>
      <c r="JN489" s="341">
        <f t="shared" si="376"/>
        <v>54.5</v>
      </c>
      <c r="JO489" s="144">
        <v>54</v>
      </c>
      <c r="JP489" s="144">
        <v>52</v>
      </c>
      <c r="JQ489" s="144">
        <v>49</v>
      </c>
      <c r="JR489" s="144">
        <v>51</v>
      </c>
      <c r="JS489" s="144">
        <v>55</v>
      </c>
      <c r="JT489" s="144">
        <v>57</v>
      </c>
      <c r="JU489" s="144">
        <v>49</v>
      </c>
      <c r="JV489" s="341">
        <f t="shared" si="377"/>
        <v>50</v>
      </c>
      <c r="JW489" s="144">
        <v>51</v>
      </c>
      <c r="JX489" s="144">
        <v>52</v>
      </c>
      <c r="JY489" s="144">
        <v>53</v>
      </c>
      <c r="JZ489" s="144">
        <v>54</v>
      </c>
      <c r="KA489" s="144">
        <v>55</v>
      </c>
      <c r="KB489" s="144">
        <v>58</v>
      </c>
      <c r="KC489" s="144">
        <v>56</v>
      </c>
      <c r="KD489" s="144">
        <v>54</v>
      </c>
      <c r="KE489" s="144">
        <v>54</v>
      </c>
      <c r="KF489" s="144">
        <v>57</v>
      </c>
      <c r="KG489" s="144">
        <v>55</v>
      </c>
      <c r="KH489" s="144">
        <v>53</v>
      </c>
      <c r="KI489" s="144">
        <v>54</v>
      </c>
      <c r="KJ489" s="144">
        <v>50</v>
      </c>
      <c r="KK489" s="144">
        <v>49</v>
      </c>
      <c r="KL489" s="144">
        <v>47</v>
      </c>
      <c r="KM489" s="144">
        <v>50</v>
      </c>
      <c r="KN489" s="144">
        <v>49</v>
      </c>
      <c r="KO489" s="144">
        <v>45</v>
      </c>
      <c r="KP489" s="144">
        <v>46</v>
      </c>
      <c r="KQ489" s="144">
        <v>45</v>
      </c>
      <c r="KR489" s="144">
        <v>47</v>
      </c>
      <c r="KS489" s="144">
        <v>46</v>
      </c>
      <c r="KT489" s="144">
        <v>48</v>
      </c>
      <c r="KU489" s="144">
        <v>45</v>
      </c>
      <c r="KV489">
        <v>48</v>
      </c>
      <c r="KW489" s="144">
        <v>42</v>
      </c>
      <c r="KX489" s="144">
        <v>47</v>
      </c>
      <c r="KY489" s="144">
        <v>47</v>
      </c>
      <c r="KZ489" s="144">
        <v>51</v>
      </c>
      <c r="LA489" s="144">
        <v>51</v>
      </c>
      <c r="LB489" s="144">
        <v>52</v>
      </c>
      <c r="LC489" s="144">
        <v>53</v>
      </c>
      <c r="LD489" s="144">
        <v>53</v>
      </c>
      <c r="LE489" s="144">
        <v>51</v>
      </c>
      <c r="LF489" s="144">
        <v>53</v>
      </c>
      <c r="LG489" s="144">
        <v>50</v>
      </c>
      <c r="LH489" s="144">
        <v>44</v>
      </c>
      <c r="LI489" s="144">
        <v>46</v>
      </c>
      <c r="LJ489" s="144">
        <v>49</v>
      </c>
      <c r="LK489" s="144">
        <v>48</v>
      </c>
      <c r="LL489" s="473">
        <v>46</v>
      </c>
      <c r="LM489" s="144">
        <v>49</v>
      </c>
      <c r="LN489" s="144">
        <v>53</v>
      </c>
      <c r="LO489" s="144">
        <v>58</v>
      </c>
      <c r="LP489" s="144">
        <v>54</v>
      </c>
      <c r="LQ489" s="144">
        <v>51</v>
      </c>
      <c r="LR489" s="144">
        <v>51</v>
      </c>
      <c r="LS489" s="144">
        <v>53</v>
      </c>
      <c r="LT489" s="144">
        <v>55</v>
      </c>
      <c r="LU489" s="144">
        <v>50</v>
      </c>
      <c r="LV489" s="144">
        <v>49</v>
      </c>
      <c r="LW489" s="144">
        <v>50</v>
      </c>
      <c r="LX489" s="144">
        <v>48</v>
      </c>
      <c r="LY489" s="144">
        <v>44</v>
      </c>
      <c r="LZ489" s="144">
        <v>39</v>
      </c>
      <c r="MA489" s="144">
        <v>42</v>
      </c>
      <c r="MB489" s="144">
        <v>42</v>
      </c>
      <c r="MC489" s="144">
        <v>41</v>
      </c>
      <c r="MD489" s="144">
        <v>36</v>
      </c>
      <c r="ME489" s="144">
        <v>37</v>
      </c>
      <c r="MF489" s="144">
        <v>41</v>
      </c>
      <c r="MG489" s="144">
        <v>45</v>
      </c>
      <c r="MH489" s="144">
        <v>44</v>
      </c>
      <c r="MI489" s="144">
        <v>44</v>
      </c>
      <c r="MJ489" s="144">
        <v>45</v>
      </c>
      <c r="MK489" s="144">
        <v>42</v>
      </c>
      <c r="ML489" s="144">
        <v>38</v>
      </c>
      <c r="MM489" s="144">
        <v>33</v>
      </c>
      <c r="MN489" s="144">
        <v>35</v>
      </c>
      <c r="MO489" s="144">
        <v>33</v>
      </c>
      <c r="MP489" s="144">
        <v>36</v>
      </c>
      <c r="MQ489" s="144">
        <v>35</v>
      </c>
      <c r="MR489" s="144">
        <v>39</v>
      </c>
      <c r="MS489" s="144">
        <v>40</v>
      </c>
      <c r="MT489" s="144">
        <v>38</v>
      </c>
      <c r="MU489" s="144">
        <v>39</v>
      </c>
      <c r="MV489" s="144">
        <v>41</v>
      </c>
      <c r="MW489" s="144">
        <v>46</v>
      </c>
      <c r="MX489" s="144">
        <v>44</v>
      </c>
      <c r="MY489" s="144">
        <v>40</v>
      </c>
      <c r="MZ489" s="144">
        <v>39</v>
      </c>
      <c r="NA489" s="144">
        <v>37</v>
      </c>
      <c r="NB489" s="144">
        <v>38</v>
      </c>
      <c r="NC489" s="144">
        <v>38</v>
      </c>
      <c r="ND489" s="144">
        <v>38</v>
      </c>
      <c r="NE489" s="144">
        <v>38</v>
      </c>
      <c r="NF489" s="144">
        <v>39</v>
      </c>
      <c r="NG489" s="144">
        <v>42</v>
      </c>
      <c r="NH489" s="144">
        <v>39</v>
      </c>
      <c r="NI489" s="144">
        <v>38</v>
      </c>
      <c r="NJ489" s="144">
        <v>37</v>
      </c>
      <c r="NK489" s="144">
        <v>39</v>
      </c>
      <c r="NL489" s="144">
        <v>38</v>
      </c>
      <c r="NM489" s="144">
        <v>36</v>
      </c>
      <c r="NN489" s="144">
        <v>37</v>
      </c>
      <c r="NO489" s="144">
        <v>30</v>
      </c>
      <c r="NP489" s="144">
        <v>33</v>
      </c>
      <c r="NQ489" s="144">
        <v>32</v>
      </c>
      <c r="NR489" s="144">
        <v>32</v>
      </c>
      <c r="NS489" s="144">
        <v>31</v>
      </c>
      <c r="NT489" s="144">
        <v>31</v>
      </c>
      <c r="NU489" s="144">
        <v>33</v>
      </c>
      <c r="NV489" s="144">
        <v>30</v>
      </c>
      <c r="NW489" s="144">
        <v>31</v>
      </c>
      <c r="NX489" s="144">
        <v>32</v>
      </c>
      <c r="NY489" s="144">
        <v>29</v>
      </c>
      <c r="NZ489" s="144">
        <v>30</v>
      </c>
      <c r="OA489" s="144">
        <v>27</v>
      </c>
      <c r="OB489" s="144">
        <v>25</v>
      </c>
      <c r="OC489" s="144">
        <v>26</v>
      </c>
      <c r="OD489" s="144">
        <v>27</v>
      </c>
      <c r="OE489" s="144">
        <v>29</v>
      </c>
      <c r="OF489" s="144">
        <v>30</v>
      </c>
      <c r="OG489" s="144">
        <v>32</v>
      </c>
      <c r="OH489" s="144">
        <v>33</v>
      </c>
      <c r="OI489" s="144">
        <v>33</v>
      </c>
      <c r="OJ489" s="144">
        <v>30</v>
      </c>
      <c r="OK489" s="144">
        <v>33</v>
      </c>
      <c r="OL489" s="144">
        <v>36</v>
      </c>
      <c r="OM489" s="144">
        <v>33</v>
      </c>
      <c r="ON489" s="144">
        <v>34</v>
      </c>
      <c r="OO489" s="144">
        <v>36</v>
      </c>
      <c r="OP489" s="144">
        <v>36</v>
      </c>
      <c r="OQ489" s="144">
        <v>38</v>
      </c>
      <c r="OR489" s="144">
        <v>38</v>
      </c>
      <c r="OS489" s="144">
        <v>41</v>
      </c>
      <c r="OT489" s="471">
        <v>39</v>
      </c>
      <c r="OU489" s="144">
        <v>39</v>
      </c>
      <c r="OV489" s="144">
        <v>32</v>
      </c>
      <c r="OW489" s="144">
        <v>31</v>
      </c>
      <c r="OX489" s="144">
        <v>33</v>
      </c>
      <c r="OY489" s="341">
        <f t="shared" si="378"/>
        <v>34</v>
      </c>
      <c r="OZ489" s="471">
        <v>35</v>
      </c>
      <c r="PA489" s="144">
        <v>37</v>
      </c>
      <c r="PB489" s="144">
        <v>36</v>
      </c>
      <c r="PC489" s="144">
        <v>35</v>
      </c>
      <c r="PD489" s="144">
        <v>30</v>
      </c>
    </row>
    <row r="490" spans="1:436" x14ac:dyDescent="0.2">
      <c r="A490" s="55"/>
      <c r="B490" s="27" t="s">
        <v>45</v>
      </c>
      <c r="C490" s="174">
        <f ca="1">SUM(C466:C489)</f>
        <v>1149</v>
      </c>
      <c r="D490" s="171">
        <f t="shared" ca="1" si="372"/>
        <v>0.11476228525769078</v>
      </c>
      <c r="E490" s="176"/>
      <c r="F490" s="154"/>
      <c r="G490" s="325">
        <f t="shared" ref="G490:R490" si="379">SUM(G466:G489)</f>
        <v>1699</v>
      </c>
      <c r="H490" s="325">
        <f t="shared" si="379"/>
        <v>1675</v>
      </c>
      <c r="I490" s="325">
        <f t="shared" si="379"/>
        <v>1691</v>
      </c>
      <c r="J490" s="325">
        <f t="shared" si="379"/>
        <v>1722</v>
      </c>
      <c r="K490" s="325">
        <f t="shared" si="379"/>
        <v>1693</v>
      </c>
      <c r="L490" s="325">
        <f t="shared" si="379"/>
        <v>1690</v>
      </c>
      <c r="M490" s="325">
        <f t="shared" si="379"/>
        <v>1702</v>
      </c>
      <c r="N490" s="325">
        <f t="shared" si="379"/>
        <v>1706</v>
      </c>
      <c r="O490" s="325">
        <f t="shared" si="379"/>
        <v>1636</v>
      </c>
      <c r="P490" s="325">
        <f t="shared" si="379"/>
        <v>1606</v>
      </c>
      <c r="Q490" s="325">
        <f t="shared" si="379"/>
        <v>1613</v>
      </c>
      <c r="R490" s="325">
        <f t="shared" si="379"/>
        <v>1616</v>
      </c>
      <c r="S490" s="325">
        <f t="shared" ref="S490:CD490" si="380">SUM(S466:S489)</f>
        <v>1638</v>
      </c>
      <c r="T490" s="325">
        <f t="shared" si="380"/>
        <v>1613</v>
      </c>
      <c r="U490" s="325">
        <f t="shared" si="380"/>
        <v>1617</v>
      </c>
      <c r="V490" s="325">
        <f t="shared" si="380"/>
        <v>1642</v>
      </c>
      <c r="W490" s="325">
        <f t="shared" si="380"/>
        <v>1647</v>
      </c>
      <c r="X490" s="325">
        <f t="shared" si="380"/>
        <v>1628</v>
      </c>
      <c r="Y490" s="325">
        <f t="shared" si="380"/>
        <v>1632</v>
      </c>
      <c r="Z490" s="325">
        <f t="shared" si="380"/>
        <v>1677</v>
      </c>
      <c r="AA490" s="325">
        <f t="shared" si="380"/>
        <v>1713</v>
      </c>
      <c r="AB490" s="325">
        <f t="shared" si="380"/>
        <v>1714</v>
      </c>
      <c r="AC490" s="325">
        <f t="shared" si="380"/>
        <v>1724</v>
      </c>
      <c r="AD490" s="325">
        <f t="shared" si="380"/>
        <v>1785</v>
      </c>
      <c r="AE490" s="325">
        <f t="shared" si="380"/>
        <v>0</v>
      </c>
      <c r="AF490" s="325">
        <f t="shared" si="380"/>
        <v>1899</v>
      </c>
      <c r="AG490" s="325">
        <f t="shared" si="380"/>
        <v>1802</v>
      </c>
      <c r="AH490" s="325">
        <f t="shared" si="380"/>
        <v>1785</v>
      </c>
      <c r="AI490" s="325">
        <f t="shared" si="380"/>
        <v>1817</v>
      </c>
      <c r="AJ490" s="325">
        <f t="shared" si="380"/>
        <v>1818</v>
      </c>
      <c r="AK490" s="325">
        <f t="shared" si="380"/>
        <v>1819</v>
      </c>
      <c r="AL490" s="325">
        <f t="shared" si="380"/>
        <v>1832</v>
      </c>
      <c r="AM490" s="325">
        <f t="shared" si="380"/>
        <v>1845</v>
      </c>
      <c r="AN490" s="325">
        <f t="shared" si="380"/>
        <v>1836.5</v>
      </c>
      <c r="AO490" s="325">
        <f t="shared" si="380"/>
        <v>1828</v>
      </c>
      <c r="AP490" s="325">
        <f t="shared" si="380"/>
        <v>1824</v>
      </c>
      <c r="AQ490" s="325">
        <f t="shared" si="380"/>
        <v>1800</v>
      </c>
      <c r="AR490" s="325">
        <f t="shared" si="380"/>
        <v>1806</v>
      </c>
      <c r="AS490" s="325">
        <f t="shared" si="380"/>
        <v>1847</v>
      </c>
      <c r="AT490" s="325">
        <f t="shared" si="380"/>
        <v>1886</v>
      </c>
      <c r="AU490" s="325">
        <f t="shared" si="380"/>
        <v>1902</v>
      </c>
      <c r="AV490" s="325">
        <f t="shared" si="380"/>
        <v>1916</v>
      </c>
      <c r="AW490" s="420">
        <f t="shared" si="380"/>
        <v>1934</v>
      </c>
      <c r="AX490" s="420">
        <f t="shared" si="380"/>
        <v>1915</v>
      </c>
      <c r="AY490" s="420">
        <f t="shared" si="380"/>
        <v>1905</v>
      </c>
      <c r="AZ490" s="420">
        <f t="shared" si="380"/>
        <v>1914</v>
      </c>
      <c r="BA490" s="420">
        <f t="shared" si="380"/>
        <v>1938</v>
      </c>
      <c r="BB490" s="420">
        <f t="shared" si="380"/>
        <v>1971</v>
      </c>
      <c r="BC490" s="420">
        <f t="shared" si="380"/>
        <v>1934</v>
      </c>
      <c r="BD490" s="420">
        <f t="shared" si="380"/>
        <v>1992</v>
      </c>
      <c r="BE490" s="420">
        <f t="shared" si="380"/>
        <v>2057</v>
      </c>
      <c r="BF490" s="420">
        <f t="shared" si="380"/>
        <v>2080</v>
      </c>
      <c r="BG490" s="325">
        <f t="shared" si="380"/>
        <v>2072</v>
      </c>
      <c r="BH490" s="325">
        <f t="shared" si="380"/>
        <v>1979</v>
      </c>
      <c r="BI490" s="361">
        <f t="shared" si="380"/>
        <v>1996</v>
      </c>
      <c r="BJ490" s="325">
        <f t="shared" si="380"/>
        <v>2013</v>
      </c>
      <c r="BK490" s="325">
        <f t="shared" si="380"/>
        <v>2021</v>
      </c>
      <c r="BL490" s="325">
        <f t="shared" si="380"/>
        <v>1986</v>
      </c>
      <c r="BM490" s="325">
        <f t="shared" si="380"/>
        <v>2019</v>
      </c>
      <c r="BN490" s="325">
        <f t="shared" si="380"/>
        <v>2029</v>
      </c>
      <c r="BO490" s="325">
        <f t="shared" si="380"/>
        <v>2024</v>
      </c>
      <c r="BP490" s="325">
        <f t="shared" si="380"/>
        <v>2018</v>
      </c>
      <c r="BQ490" s="325">
        <f t="shared" si="380"/>
        <v>2007</v>
      </c>
      <c r="BR490" s="325">
        <f t="shared" si="380"/>
        <v>2035</v>
      </c>
      <c r="BS490" s="325">
        <f t="shared" si="380"/>
        <v>2056</v>
      </c>
      <c r="BT490" s="325">
        <f t="shared" si="380"/>
        <v>2032</v>
      </c>
      <c r="BU490" s="325">
        <f t="shared" si="380"/>
        <v>1998</v>
      </c>
      <c r="BV490" s="325">
        <f t="shared" si="380"/>
        <v>2007</v>
      </c>
      <c r="BW490" s="325">
        <f t="shared" si="380"/>
        <v>2018</v>
      </c>
      <c r="BX490" s="325">
        <f t="shared" si="380"/>
        <v>1978</v>
      </c>
      <c r="BY490" s="325">
        <f t="shared" si="380"/>
        <v>1994</v>
      </c>
      <c r="BZ490" s="325">
        <f t="shared" si="380"/>
        <v>2034</v>
      </c>
      <c r="CA490" s="325">
        <f t="shared" si="380"/>
        <v>2050</v>
      </c>
      <c r="CB490" s="325">
        <f t="shared" si="380"/>
        <v>2072</v>
      </c>
      <c r="CC490" s="325">
        <f t="shared" si="380"/>
        <v>2052</v>
      </c>
      <c r="CD490" s="325">
        <f t="shared" si="380"/>
        <v>2067</v>
      </c>
      <c r="CE490" s="325">
        <f t="shared" ref="CE490:DQ490" si="381">SUM(CE466:CE489)</f>
        <v>2138</v>
      </c>
      <c r="CF490" s="325">
        <f t="shared" si="381"/>
        <v>2187</v>
      </c>
      <c r="CG490" s="325">
        <f t="shared" si="381"/>
        <v>2161</v>
      </c>
      <c r="CH490" s="325">
        <f t="shared" si="381"/>
        <v>2159</v>
      </c>
      <c r="CI490" s="325">
        <f t="shared" si="381"/>
        <v>2134</v>
      </c>
      <c r="CJ490" s="325">
        <f t="shared" si="381"/>
        <v>2176</v>
      </c>
      <c r="CK490" s="325">
        <f t="shared" si="381"/>
        <v>2197</v>
      </c>
      <c r="CL490" s="325">
        <f t="shared" si="381"/>
        <v>2212</v>
      </c>
      <c r="CM490" s="325">
        <f t="shared" si="381"/>
        <v>2264</v>
      </c>
      <c r="CN490" s="325">
        <f t="shared" si="381"/>
        <v>2277</v>
      </c>
      <c r="CO490" s="325">
        <f t="shared" si="381"/>
        <v>2294</v>
      </c>
      <c r="CP490" s="364">
        <f t="shared" si="381"/>
        <v>2294.5</v>
      </c>
      <c r="CQ490" s="325">
        <f t="shared" si="381"/>
        <v>2295</v>
      </c>
      <c r="CR490" s="325">
        <f t="shared" si="381"/>
        <v>2282</v>
      </c>
      <c r="CS490" s="325">
        <f t="shared" si="381"/>
        <v>2308</v>
      </c>
      <c r="CT490" s="325">
        <f t="shared" si="381"/>
        <v>2284</v>
      </c>
      <c r="CU490" s="325">
        <f t="shared" si="381"/>
        <v>2299</v>
      </c>
      <c r="CV490" s="325">
        <f t="shared" si="381"/>
        <v>2317</v>
      </c>
      <c r="CW490" s="325">
        <f t="shared" si="381"/>
        <v>2373</v>
      </c>
      <c r="CX490" s="325">
        <f t="shared" si="381"/>
        <v>2381</v>
      </c>
      <c r="CY490" s="325">
        <f t="shared" si="381"/>
        <v>2339</v>
      </c>
      <c r="CZ490" s="325">
        <f t="shared" si="381"/>
        <v>2338</v>
      </c>
      <c r="DA490" s="325">
        <f t="shared" si="381"/>
        <v>2346</v>
      </c>
      <c r="DB490" s="325">
        <f t="shared" si="381"/>
        <v>2392</v>
      </c>
      <c r="DC490" s="325">
        <f t="shared" si="381"/>
        <v>2361</v>
      </c>
      <c r="DD490" s="325">
        <f t="shared" si="381"/>
        <v>2397</v>
      </c>
      <c r="DE490" s="325">
        <f t="shared" si="381"/>
        <v>2440</v>
      </c>
      <c r="DF490" s="325">
        <f t="shared" si="381"/>
        <v>2475</v>
      </c>
      <c r="DG490" s="325">
        <f t="shared" si="381"/>
        <v>2481</v>
      </c>
      <c r="DH490" s="325">
        <f t="shared" si="381"/>
        <v>2428</v>
      </c>
      <c r="DI490" s="325">
        <f t="shared" si="381"/>
        <v>2418</v>
      </c>
      <c r="DJ490" s="325">
        <f t="shared" si="381"/>
        <v>2356</v>
      </c>
      <c r="DK490" s="325">
        <f t="shared" si="381"/>
        <v>2374</v>
      </c>
      <c r="DL490" s="325">
        <f t="shared" si="381"/>
        <v>2278</v>
      </c>
      <c r="DM490" s="325">
        <f t="shared" si="381"/>
        <v>2264</v>
      </c>
      <c r="DN490" s="325">
        <f t="shared" si="381"/>
        <v>2274</v>
      </c>
      <c r="DO490" s="325">
        <f t="shared" si="381"/>
        <v>2304</v>
      </c>
      <c r="DP490" s="325">
        <f t="shared" si="381"/>
        <v>2246</v>
      </c>
      <c r="DQ490" s="325">
        <f t="shared" si="381"/>
        <v>2212</v>
      </c>
      <c r="DR490" s="396">
        <f>SUM(DR466:DR489)</f>
        <v>2086</v>
      </c>
      <c r="DS490" s="325">
        <f>SUM(DS466:DS489)</f>
        <v>2115</v>
      </c>
      <c r="DT490" s="396">
        <f t="shared" ref="DT490:ET490" si="382">SUM(DT466:DT489)</f>
        <v>2044</v>
      </c>
      <c r="DU490" s="396">
        <f t="shared" si="382"/>
        <v>2008</v>
      </c>
      <c r="DV490" s="396">
        <f t="shared" si="382"/>
        <v>2016</v>
      </c>
      <c r="DW490" s="396">
        <f t="shared" si="382"/>
        <v>2058</v>
      </c>
      <c r="DX490" s="396">
        <f t="shared" si="382"/>
        <v>2045</v>
      </c>
      <c r="DY490" s="396">
        <f t="shared" si="382"/>
        <v>1999</v>
      </c>
      <c r="DZ490" s="396">
        <f t="shared" si="382"/>
        <v>2024</v>
      </c>
      <c r="EA490" s="396">
        <f t="shared" si="382"/>
        <v>2030</v>
      </c>
      <c r="EB490" s="396">
        <f t="shared" si="382"/>
        <v>2016</v>
      </c>
      <c r="EC490" s="396">
        <f t="shared" si="382"/>
        <v>1989</v>
      </c>
      <c r="ED490" s="396">
        <f t="shared" si="382"/>
        <v>1996</v>
      </c>
      <c r="EE490" s="396">
        <f t="shared" si="382"/>
        <v>2001</v>
      </c>
      <c r="EF490" s="396">
        <f t="shared" si="382"/>
        <v>2022</v>
      </c>
      <c r="EG490" s="396">
        <f t="shared" si="382"/>
        <v>1992</v>
      </c>
      <c r="EH490" s="396">
        <f t="shared" si="382"/>
        <v>1968</v>
      </c>
      <c r="EI490" s="396">
        <f t="shared" si="382"/>
        <v>1972</v>
      </c>
      <c r="EJ490" s="396">
        <f t="shared" si="382"/>
        <v>1972</v>
      </c>
      <c r="EK490" s="396">
        <f t="shared" si="382"/>
        <v>2002</v>
      </c>
      <c r="EL490" s="396">
        <f t="shared" si="382"/>
        <v>1968</v>
      </c>
      <c r="EM490" s="396">
        <f t="shared" si="382"/>
        <v>1981</v>
      </c>
      <c r="EN490" s="396">
        <f t="shared" si="382"/>
        <v>1984</v>
      </c>
      <c r="EO490" s="396">
        <f t="shared" si="382"/>
        <v>1953</v>
      </c>
      <c r="EP490" s="396">
        <f t="shared" si="382"/>
        <v>1849</v>
      </c>
      <c r="EQ490" s="396">
        <f t="shared" si="382"/>
        <v>1834</v>
      </c>
      <c r="ER490" s="396">
        <f t="shared" si="382"/>
        <v>1823</v>
      </c>
      <c r="ES490" s="396">
        <f t="shared" si="382"/>
        <v>1826</v>
      </c>
      <c r="ET490" s="396">
        <f t="shared" si="382"/>
        <v>1784</v>
      </c>
      <c r="EU490" s="396">
        <f t="shared" ref="EU490:EZ490" si="383">SUM(EU466:EU489)</f>
        <v>1736</v>
      </c>
      <c r="EV490" s="396">
        <f t="shared" si="383"/>
        <v>1689</v>
      </c>
      <c r="EW490" s="396">
        <f t="shared" si="383"/>
        <v>1691</v>
      </c>
      <c r="EX490" s="396">
        <f t="shared" si="383"/>
        <v>1703</v>
      </c>
      <c r="EY490" s="396">
        <f t="shared" si="383"/>
        <v>1674</v>
      </c>
      <c r="EZ490" s="396">
        <f t="shared" si="383"/>
        <v>1693</v>
      </c>
      <c r="FA490" s="396">
        <f t="shared" ref="FA490:FF490" si="384">SUM(FA466:FA489)</f>
        <v>1711</v>
      </c>
      <c r="FB490" s="396">
        <f t="shared" si="384"/>
        <v>1744</v>
      </c>
      <c r="FC490" s="396">
        <f t="shared" si="384"/>
        <v>1724</v>
      </c>
      <c r="FD490" s="396">
        <f t="shared" si="384"/>
        <v>1774</v>
      </c>
      <c r="FE490" s="418">
        <f t="shared" si="384"/>
        <v>1791</v>
      </c>
      <c r="FF490" s="418">
        <f t="shared" si="384"/>
        <v>1826</v>
      </c>
      <c r="FG490" s="418">
        <f t="shared" ref="FG490:FM490" si="385">SUM(FG466:FG489)</f>
        <v>1863</v>
      </c>
      <c r="FH490" s="418">
        <f t="shared" si="385"/>
        <v>1833</v>
      </c>
      <c r="FI490" s="418">
        <f t="shared" si="385"/>
        <v>1819</v>
      </c>
      <c r="FJ490" s="418">
        <f t="shared" si="385"/>
        <v>1806</v>
      </c>
      <c r="FK490" s="418">
        <f t="shared" si="385"/>
        <v>1823</v>
      </c>
      <c r="FL490" s="418">
        <f t="shared" si="385"/>
        <v>1786</v>
      </c>
      <c r="FM490" s="418">
        <f t="shared" si="385"/>
        <v>1777</v>
      </c>
      <c r="FN490" s="418">
        <f t="shared" ref="FN490:HY490" si="386">SUM(FN466:FN489)</f>
        <v>1797</v>
      </c>
      <c r="FO490" s="418">
        <f t="shared" si="386"/>
        <v>1788</v>
      </c>
      <c r="FP490" s="418">
        <f t="shared" si="386"/>
        <v>1756</v>
      </c>
      <c r="FQ490" s="418">
        <f t="shared" si="386"/>
        <v>1748</v>
      </c>
      <c r="FR490" s="418">
        <f t="shared" si="386"/>
        <v>1779</v>
      </c>
      <c r="FS490" s="418">
        <f t="shared" si="386"/>
        <v>1796</v>
      </c>
      <c r="FT490" s="418">
        <f t="shared" si="386"/>
        <v>1803</v>
      </c>
      <c r="FU490" s="418">
        <f t="shared" si="386"/>
        <v>1737</v>
      </c>
      <c r="FV490" s="418">
        <f t="shared" si="386"/>
        <v>1738</v>
      </c>
      <c r="FW490" s="418">
        <f t="shared" si="386"/>
        <v>1708</v>
      </c>
      <c r="FX490" s="418">
        <f t="shared" si="386"/>
        <v>1692</v>
      </c>
      <c r="FY490" s="418">
        <f t="shared" si="386"/>
        <v>1708</v>
      </c>
      <c r="FZ490" s="418">
        <f t="shared" si="386"/>
        <v>1724</v>
      </c>
      <c r="GA490" s="418">
        <f t="shared" si="386"/>
        <v>1785</v>
      </c>
      <c r="GB490" s="418">
        <f t="shared" si="386"/>
        <v>1761</v>
      </c>
      <c r="GC490" s="418">
        <f t="shared" si="386"/>
        <v>1689</v>
      </c>
      <c r="GD490" s="418">
        <f t="shared" si="386"/>
        <v>1676</v>
      </c>
      <c r="GE490" s="418">
        <f t="shared" si="386"/>
        <v>1700</v>
      </c>
      <c r="GF490" s="418">
        <f t="shared" si="386"/>
        <v>1762</v>
      </c>
      <c r="GG490" s="418">
        <f t="shared" si="386"/>
        <v>1783</v>
      </c>
      <c r="GH490" s="418">
        <f t="shared" si="386"/>
        <v>1740</v>
      </c>
      <c r="GI490" s="418">
        <f t="shared" si="386"/>
        <v>1761</v>
      </c>
      <c r="GJ490" s="418">
        <f t="shared" si="386"/>
        <v>1776</v>
      </c>
      <c r="GK490" s="418">
        <f t="shared" si="386"/>
        <v>1809</v>
      </c>
      <c r="GL490" s="418">
        <f t="shared" si="386"/>
        <v>1771</v>
      </c>
      <c r="GM490" s="418">
        <f t="shared" si="386"/>
        <v>1815</v>
      </c>
      <c r="GN490" s="418">
        <f t="shared" si="386"/>
        <v>1842</v>
      </c>
      <c r="GO490" s="418">
        <f t="shared" si="386"/>
        <v>1888</v>
      </c>
      <c r="GP490" s="418">
        <f t="shared" si="386"/>
        <v>1873</v>
      </c>
      <c r="GQ490" s="418">
        <f t="shared" si="386"/>
        <v>1810</v>
      </c>
      <c r="GR490" s="418">
        <f t="shared" si="386"/>
        <v>1851</v>
      </c>
      <c r="GS490" s="418">
        <f t="shared" si="386"/>
        <v>1912</v>
      </c>
      <c r="GT490" s="418">
        <f t="shared" si="386"/>
        <v>1930</v>
      </c>
      <c r="GU490" s="418">
        <f t="shared" si="386"/>
        <v>1889</v>
      </c>
      <c r="GV490" s="418">
        <f t="shared" si="386"/>
        <v>1907</v>
      </c>
      <c r="GW490" s="418">
        <f t="shared" si="386"/>
        <v>1957</v>
      </c>
      <c r="GX490" s="418">
        <f t="shared" si="386"/>
        <v>2000</v>
      </c>
      <c r="GY490" s="418">
        <f t="shared" si="386"/>
        <v>1967</v>
      </c>
      <c r="GZ490" s="418">
        <f t="shared" si="386"/>
        <v>2022</v>
      </c>
      <c r="HA490" s="418">
        <f t="shared" si="386"/>
        <v>2035</v>
      </c>
      <c r="HB490" s="418">
        <f t="shared" si="386"/>
        <v>2063</v>
      </c>
      <c r="HC490" s="418">
        <f t="shared" si="386"/>
        <v>2033</v>
      </c>
      <c r="HD490" s="418">
        <f t="shared" si="386"/>
        <v>2023</v>
      </c>
      <c r="HE490" s="418">
        <f t="shared" si="386"/>
        <v>2081</v>
      </c>
      <c r="HF490" s="418">
        <f t="shared" si="386"/>
        <v>2081</v>
      </c>
      <c r="HG490" s="418">
        <f t="shared" si="386"/>
        <v>2086</v>
      </c>
      <c r="HH490" s="418">
        <f t="shared" si="386"/>
        <v>2018</v>
      </c>
      <c r="HI490" s="418">
        <f t="shared" si="386"/>
        <v>2007</v>
      </c>
      <c r="HJ490" s="418">
        <f t="shared" si="386"/>
        <v>2021</v>
      </c>
      <c r="HK490" s="418">
        <f t="shared" si="386"/>
        <v>2049</v>
      </c>
      <c r="HL490" s="418">
        <f t="shared" si="386"/>
        <v>1973</v>
      </c>
      <c r="HM490" s="418">
        <f t="shared" si="386"/>
        <v>1982</v>
      </c>
      <c r="HN490" s="418">
        <f t="shared" si="386"/>
        <v>1935</v>
      </c>
      <c r="HO490" s="418">
        <f t="shared" si="386"/>
        <v>1934</v>
      </c>
      <c r="HP490" s="418">
        <f t="shared" si="386"/>
        <v>1856</v>
      </c>
      <c r="HQ490" s="418">
        <f t="shared" si="386"/>
        <v>1832</v>
      </c>
      <c r="HR490" s="418">
        <f t="shared" si="386"/>
        <v>1854</v>
      </c>
      <c r="HS490" s="418">
        <f t="shared" si="386"/>
        <v>1865</v>
      </c>
      <c r="HT490" s="418">
        <f t="shared" si="386"/>
        <v>1838</v>
      </c>
      <c r="HU490" s="418">
        <f t="shared" si="386"/>
        <v>1790</v>
      </c>
      <c r="HV490" s="418">
        <f t="shared" si="386"/>
        <v>1763</v>
      </c>
      <c r="HW490" s="418">
        <f t="shared" si="386"/>
        <v>1800</v>
      </c>
      <c r="HX490" s="418">
        <f t="shared" si="386"/>
        <v>1850</v>
      </c>
      <c r="HY490" s="418">
        <f t="shared" si="386"/>
        <v>1800</v>
      </c>
      <c r="HZ490" s="418">
        <f t="shared" ref="HZ490:KK490" si="387">SUM(HZ466:HZ489)</f>
        <v>1815</v>
      </c>
      <c r="IA490" s="418">
        <f t="shared" si="387"/>
        <v>1813</v>
      </c>
      <c r="IB490" s="418">
        <f t="shared" si="387"/>
        <v>1826</v>
      </c>
      <c r="IC490" s="418">
        <f t="shared" si="387"/>
        <v>1839</v>
      </c>
      <c r="ID490" s="418">
        <f t="shared" si="387"/>
        <v>1823</v>
      </c>
      <c r="IE490" s="418">
        <f t="shared" si="387"/>
        <v>1867</v>
      </c>
      <c r="IF490" s="418">
        <f t="shared" si="387"/>
        <v>1914</v>
      </c>
      <c r="IG490" s="418">
        <f t="shared" si="387"/>
        <v>1916</v>
      </c>
      <c r="IH490" s="418">
        <f t="shared" si="387"/>
        <v>1880</v>
      </c>
      <c r="II490" s="418">
        <f t="shared" si="387"/>
        <v>1883</v>
      </c>
      <c r="IJ490" s="418">
        <f t="shared" si="387"/>
        <v>1894</v>
      </c>
      <c r="IK490" s="418">
        <f t="shared" si="387"/>
        <v>1955</v>
      </c>
      <c r="IL490" s="418">
        <f t="shared" si="387"/>
        <v>1873</v>
      </c>
      <c r="IM490" s="418">
        <f t="shared" si="387"/>
        <v>1861</v>
      </c>
      <c r="IN490" s="444">
        <f t="shared" si="387"/>
        <v>1880</v>
      </c>
      <c r="IO490" s="418">
        <f t="shared" si="387"/>
        <v>1899</v>
      </c>
      <c r="IP490" s="418">
        <f t="shared" si="387"/>
        <v>1921</v>
      </c>
      <c r="IQ490" s="418">
        <f t="shared" si="387"/>
        <v>1855</v>
      </c>
      <c r="IR490" s="418">
        <f t="shared" si="387"/>
        <v>1857</v>
      </c>
      <c r="IS490" s="418">
        <f t="shared" si="387"/>
        <v>1868</v>
      </c>
      <c r="IT490" s="418">
        <f t="shared" si="387"/>
        <v>1832</v>
      </c>
      <c r="IU490" s="418">
        <f t="shared" si="387"/>
        <v>1769</v>
      </c>
      <c r="IV490" s="418">
        <f t="shared" si="387"/>
        <v>1782</v>
      </c>
      <c r="IW490" s="418">
        <f t="shared" si="387"/>
        <v>1808</v>
      </c>
      <c r="IX490" s="418">
        <f t="shared" si="387"/>
        <v>1848</v>
      </c>
      <c r="IY490" s="418">
        <f t="shared" si="387"/>
        <v>1824</v>
      </c>
      <c r="IZ490" s="418">
        <f t="shared" si="387"/>
        <v>1821</v>
      </c>
      <c r="JA490" s="418">
        <f t="shared" si="387"/>
        <v>1842</v>
      </c>
      <c r="JB490" s="418">
        <f t="shared" si="387"/>
        <v>1872</v>
      </c>
      <c r="JC490" s="418">
        <f t="shared" si="387"/>
        <v>1891.5</v>
      </c>
      <c r="JD490" s="418">
        <f t="shared" si="387"/>
        <v>1911</v>
      </c>
      <c r="JE490" s="418">
        <f t="shared" si="387"/>
        <v>1967</v>
      </c>
      <c r="JF490" s="456">
        <f t="shared" si="387"/>
        <v>1971.5</v>
      </c>
      <c r="JG490" s="418">
        <f t="shared" si="387"/>
        <v>1976</v>
      </c>
      <c r="JH490" s="418">
        <f t="shared" si="387"/>
        <v>1897</v>
      </c>
      <c r="JI490" s="418">
        <f t="shared" si="387"/>
        <v>1876</v>
      </c>
      <c r="JJ490" s="418">
        <f t="shared" si="387"/>
        <v>1880</v>
      </c>
      <c r="JK490" s="418">
        <f t="shared" si="387"/>
        <v>1900</v>
      </c>
      <c r="JL490" s="418">
        <f t="shared" si="387"/>
        <v>1890</v>
      </c>
      <c r="JM490" s="418">
        <f t="shared" si="387"/>
        <v>1855</v>
      </c>
      <c r="JN490" s="444">
        <f t="shared" si="387"/>
        <v>1857</v>
      </c>
      <c r="JO490" s="418">
        <f t="shared" si="387"/>
        <v>1859</v>
      </c>
      <c r="JP490" s="418">
        <f t="shared" si="387"/>
        <v>1822</v>
      </c>
      <c r="JQ490" s="418">
        <f t="shared" si="387"/>
        <v>1738</v>
      </c>
      <c r="JR490" s="418">
        <f t="shared" si="387"/>
        <v>1751</v>
      </c>
      <c r="JS490" s="418">
        <f t="shared" si="387"/>
        <v>1780</v>
      </c>
      <c r="JT490" s="418">
        <f t="shared" si="387"/>
        <v>1820</v>
      </c>
      <c r="JU490" s="418">
        <f t="shared" si="387"/>
        <v>1717</v>
      </c>
      <c r="JV490" s="444">
        <f t="shared" si="387"/>
        <v>1734</v>
      </c>
      <c r="JW490" s="418">
        <f t="shared" si="387"/>
        <v>1751</v>
      </c>
      <c r="JX490" s="418">
        <f t="shared" si="387"/>
        <v>1757</v>
      </c>
      <c r="JY490" s="418">
        <f t="shared" si="387"/>
        <v>1678</v>
      </c>
      <c r="JZ490" s="418">
        <f t="shared" si="387"/>
        <v>1680</v>
      </c>
      <c r="KA490" s="418">
        <f t="shared" si="387"/>
        <v>1699</v>
      </c>
      <c r="KB490" s="418">
        <f t="shared" si="387"/>
        <v>1731</v>
      </c>
      <c r="KC490" s="418">
        <f t="shared" si="387"/>
        <v>1713</v>
      </c>
      <c r="KD490" s="418">
        <f t="shared" si="387"/>
        <v>1655</v>
      </c>
      <c r="KE490" s="418">
        <f t="shared" si="387"/>
        <v>1666</v>
      </c>
      <c r="KF490" s="418">
        <f t="shared" si="387"/>
        <v>1707</v>
      </c>
      <c r="KG490" s="418">
        <f t="shared" si="387"/>
        <v>1715</v>
      </c>
      <c r="KH490" s="418">
        <f t="shared" si="387"/>
        <v>1638</v>
      </c>
      <c r="KI490" s="418">
        <f t="shared" si="387"/>
        <v>1663</v>
      </c>
      <c r="KJ490" s="418">
        <f t="shared" si="387"/>
        <v>1685</v>
      </c>
      <c r="KK490" s="418">
        <f t="shared" si="387"/>
        <v>1709</v>
      </c>
      <c r="KL490" s="418">
        <f t="shared" ref="KL490:MW490" si="388">SUM(KL466:KL489)</f>
        <v>1721</v>
      </c>
      <c r="KM490" s="418">
        <f t="shared" si="388"/>
        <v>1671</v>
      </c>
      <c r="KN490" s="418">
        <f t="shared" si="388"/>
        <v>1705</v>
      </c>
      <c r="KO490" s="418">
        <f t="shared" si="388"/>
        <v>1728</v>
      </c>
      <c r="KP490" s="418">
        <f t="shared" si="388"/>
        <v>1723</v>
      </c>
      <c r="KQ490" s="418">
        <f t="shared" si="388"/>
        <v>1720</v>
      </c>
      <c r="KR490" s="418">
        <f t="shared" si="388"/>
        <v>1753</v>
      </c>
      <c r="KS490" s="418">
        <f t="shared" si="388"/>
        <v>1760</v>
      </c>
      <c r="KT490" s="418">
        <f t="shared" si="388"/>
        <v>1839</v>
      </c>
      <c r="KU490" s="418">
        <f t="shared" si="388"/>
        <v>1761</v>
      </c>
      <c r="KV490" s="418">
        <f t="shared" si="388"/>
        <v>1796</v>
      </c>
      <c r="KW490" s="418">
        <f t="shared" si="388"/>
        <v>1828</v>
      </c>
      <c r="KX490" s="418">
        <f t="shared" si="388"/>
        <v>1872</v>
      </c>
      <c r="KY490" s="418">
        <f t="shared" si="388"/>
        <v>1848</v>
      </c>
      <c r="KZ490" s="418">
        <f t="shared" si="388"/>
        <v>1887</v>
      </c>
      <c r="LA490" s="418">
        <f t="shared" si="388"/>
        <v>1939</v>
      </c>
      <c r="LB490" s="418">
        <f t="shared" si="388"/>
        <v>1945</v>
      </c>
      <c r="LC490" s="418">
        <f t="shared" si="388"/>
        <v>1907</v>
      </c>
      <c r="LD490" s="418">
        <f t="shared" si="388"/>
        <v>1870</v>
      </c>
      <c r="LE490" s="418">
        <f t="shared" si="388"/>
        <v>1880</v>
      </c>
      <c r="LF490" s="418">
        <f t="shared" si="388"/>
        <v>1952</v>
      </c>
      <c r="LG490" s="418">
        <f t="shared" si="388"/>
        <v>1963</v>
      </c>
      <c r="LH490" s="418">
        <f t="shared" si="388"/>
        <v>1838</v>
      </c>
      <c r="LI490" s="418">
        <f t="shared" si="388"/>
        <v>1806</v>
      </c>
      <c r="LJ490" s="418">
        <f t="shared" si="388"/>
        <v>1664</v>
      </c>
      <c r="LK490" s="418">
        <f t="shared" si="388"/>
        <v>1695</v>
      </c>
      <c r="LL490" s="418">
        <f t="shared" si="388"/>
        <v>1685</v>
      </c>
      <c r="LM490" s="418">
        <f t="shared" si="388"/>
        <v>1624</v>
      </c>
      <c r="LN490" s="418">
        <f t="shared" si="388"/>
        <v>1625</v>
      </c>
      <c r="LO490" s="418">
        <f t="shared" si="388"/>
        <v>1632</v>
      </c>
      <c r="LP490" s="418">
        <f t="shared" si="388"/>
        <v>1631</v>
      </c>
      <c r="LQ490" s="418">
        <f t="shared" si="388"/>
        <v>1575</v>
      </c>
      <c r="LR490" s="418">
        <f t="shared" si="388"/>
        <v>1590</v>
      </c>
      <c r="LS490" s="418">
        <f t="shared" si="388"/>
        <v>1624</v>
      </c>
      <c r="LT490" s="418">
        <f t="shared" si="388"/>
        <v>1608</v>
      </c>
      <c r="LU490" s="418">
        <f t="shared" si="388"/>
        <v>1521</v>
      </c>
      <c r="LV490" s="418">
        <f t="shared" si="388"/>
        <v>1536</v>
      </c>
      <c r="LW490" s="418">
        <f t="shared" si="388"/>
        <v>1582</v>
      </c>
      <c r="LX490" s="418">
        <f t="shared" si="388"/>
        <v>1591</v>
      </c>
      <c r="LY490" s="418">
        <f t="shared" si="388"/>
        <v>1569</v>
      </c>
      <c r="LZ490" s="418">
        <f t="shared" si="388"/>
        <v>1544</v>
      </c>
      <c r="MA490" s="418">
        <f t="shared" si="388"/>
        <v>1563</v>
      </c>
      <c r="MB490" s="418">
        <f t="shared" si="388"/>
        <v>1570</v>
      </c>
      <c r="MC490" s="418">
        <f t="shared" si="388"/>
        <v>1575</v>
      </c>
      <c r="MD490" s="418">
        <f t="shared" si="388"/>
        <v>1501</v>
      </c>
      <c r="ME490" s="418">
        <f t="shared" si="388"/>
        <v>1515</v>
      </c>
      <c r="MF490" s="418">
        <f t="shared" si="388"/>
        <v>1510</v>
      </c>
      <c r="MG490" s="418">
        <f t="shared" si="388"/>
        <v>1520</v>
      </c>
      <c r="MH490" s="418">
        <f t="shared" si="388"/>
        <v>1478</v>
      </c>
      <c r="MI490" s="418">
        <f t="shared" si="388"/>
        <v>1474</v>
      </c>
      <c r="MJ490" s="418">
        <f t="shared" si="388"/>
        <v>1501</v>
      </c>
      <c r="MK490" s="418">
        <f t="shared" si="388"/>
        <v>1524</v>
      </c>
      <c r="ML490" s="418">
        <f t="shared" si="388"/>
        <v>1517</v>
      </c>
      <c r="MM490" s="418">
        <f t="shared" si="388"/>
        <v>1462</v>
      </c>
      <c r="MN490" s="418">
        <f t="shared" si="388"/>
        <v>1463</v>
      </c>
      <c r="MO490" s="418">
        <f t="shared" si="388"/>
        <v>1462</v>
      </c>
      <c r="MP490" s="418">
        <f t="shared" ref="MP490" si="389">SUM(MP466:MP489)</f>
        <v>1453</v>
      </c>
      <c r="MQ490" s="418">
        <f t="shared" si="388"/>
        <v>1390</v>
      </c>
      <c r="MR490" s="418">
        <f t="shared" si="388"/>
        <v>1420</v>
      </c>
      <c r="MS490" s="418">
        <f t="shared" si="388"/>
        <v>1430</v>
      </c>
      <c r="MT490" s="418">
        <f t="shared" si="388"/>
        <v>1446</v>
      </c>
      <c r="MU490" s="418">
        <f t="shared" si="388"/>
        <v>1421</v>
      </c>
      <c r="MV490" s="418">
        <f t="shared" si="388"/>
        <v>1432</v>
      </c>
      <c r="MW490" s="418">
        <f t="shared" si="388"/>
        <v>1431</v>
      </c>
      <c r="MX490" s="418">
        <f t="shared" ref="MX490:PI490" si="390">SUM(MX466:MX489)</f>
        <v>1451</v>
      </c>
      <c r="MY490" s="418">
        <f t="shared" si="390"/>
        <v>1430</v>
      </c>
      <c r="MZ490" s="418">
        <f t="shared" si="390"/>
        <v>1390</v>
      </c>
      <c r="NA490" s="418">
        <f t="shared" si="390"/>
        <v>1402</v>
      </c>
      <c r="NB490" s="418">
        <f t="shared" si="390"/>
        <v>1425</v>
      </c>
      <c r="NC490" s="418">
        <f t="shared" si="390"/>
        <v>1428</v>
      </c>
      <c r="ND490" s="418">
        <f t="shared" si="390"/>
        <v>1379</v>
      </c>
      <c r="NE490" s="418">
        <f t="shared" si="390"/>
        <v>1396</v>
      </c>
      <c r="NF490" s="418">
        <f t="shared" si="390"/>
        <v>1422</v>
      </c>
      <c r="NG490" s="418">
        <f t="shared" si="390"/>
        <v>1415</v>
      </c>
      <c r="NH490" s="418">
        <f t="shared" si="390"/>
        <v>1400</v>
      </c>
      <c r="NI490" s="418">
        <f t="shared" si="390"/>
        <v>1313</v>
      </c>
      <c r="NJ490" s="418">
        <f t="shared" si="390"/>
        <v>1319</v>
      </c>
      <c r="NK490" s="418">
        <f t="shared" si="390"/>
        <v>1363</v>
      </c>
      <c r="NL490" s="418">
        <f t="shared" si="390"/>
        <v>1358</v>
      </c>
      <c r="NM490" s="418">
        <f t="shared" si="390"/>
        <v>1329</v>
      </c>
      <c r="NN490" s="418">
        <f t="shared" si="390"/>
        <v>1323</v>
      </c>
      <c r="NO490" s="418">
        <f t="shared" si="390"/>
        <v>1310</v>
      </c>
      <c r="NP490" s="418">
        <f t="shared" si="390"/>
        <v>1316</v>
      </c>
      <c r="NQ490" s="418">
        <f t="shared" si="390"/>
        <v>1271</v>
      </c>
      <c r="NR490" s="418">
        <f t="shared" si="390"/>
        <v>1276</v>
      </c>
      <c r="NS490" s="418">
        <f t="shared" si="390"/>
        <v>1268</v>
      </c>
      <c r="NT490" s="418">
        <f t="shared" si="390"/>
        <v>1264</v>
      </c>
      <c r="NU490" s="418">
        <f t="shared" si="390"/>
        <v>1223</v>
      </c>
      <c r="NV490" s="418">
        <f t="shared" si="390"/>
        <v>1200</v>
      </c>
      <c r="NW490" s="418">
        <f t="shared" si="390"/>
        <v>1190</v>
      </c>
      <c r="NX490" s="418">
        <f t="shared" si="390"/>
        <v>1209</v>
      </c>
      <c r="NY490" s="418">
        <f t="shared" si="390"/>
        <v>1174</v>
      </c>
      <c r="NZ490" s="418">
        <f t="shared" si="390"/>
        <v>1122</v>
      </c>
      <c r="OA490" s="418">
        <f t="shared" si="390"/>
        <v>1133</v>
      </c>
      <c r="OB490" s="418">
        <f t="shared" si="390"/>
        <v>1138</v>
      </c>
      <c r="OC490" s="418">
        <f t="shared" si="390"/>
        <v>1171</v>
      </c>
      <c r="OD490" s="418">
        <f t="shared" si="390"/>
        <v>1121</v>
      </c>
      <c r="OE490" s="418">
        <f t="shared" si="390"/>
        <v>1148</v>
      </c>
      <c r="OF490" s="418">
        <f t="shared" si="390"/>
        <v>1162</v>
      </c>
      <c r="OG490" s="418">
        <f t="shared" si="390"/>
        <v>1189</v>
      </c>
      <c r="OH490" s="418">
        <f t="shared" si="390"/>
        <v>1165</v>
      </c>
      <c r="OI490" s="418">
        <f t="shared" si="390"/>
        <v>1165</v>
      </c>
      <c r="OJ490" s="418">
        <f t="shared" si="390"/>
        <v>1174</v>
      </c>
      <c r="OK490" s="418">
        <f t="shared" si="390"/>
        <v>1185</v>
      </c>
      <c r="OL490" s="418">
        <f t="shared" si="390"/>
        <v>1231</v>
      </c>
      <c r="OM490" s="418">
        <f t="shared" si="390"/>
        <v>1197</v>
      </c>
      <c r="ON490" s="418">
        <f t="shared" si="390"/>
        <v>1177</v>
      </c>
      <c r="OO490" s="418">
        <f t="shared" si="390"/>
        <v>1195</v>
      </c>
      <c r="OP490" s="418">
        <f t="shared" si="390"/>
        <v>1199</v>
      </c>
      <c r="OQ490" s="418">
        <f t="shared" si="390"/>
        <v>1179</v>
      </c>
      <c r="OR490" s="418">
        <f t="shared" si="390"/>
        <v>1163</v>
      </c>
      <c r="OS490" s="418">
        <f t="shared" si="390"/>
        <v>1190</v>
      </c>
      <c r="OT490" s="418">
        <f t="shared" si="390"/>
        <v>1210</v>
      </c>
      <c r="OU490" s="418">
        <f t="shared" si="390"/>
        <v>1190</v>
      </c>
      <c r="OV490" s="418">
        <f t="shared" si="390"/>
        <v>1157</v>
      </c>
      <c r="OW490" s="418">
        <f t="shared" si="390"/>
        <v>1142</v>
      </c>
      <c r="OX490" s="418">
        <f t="shared" si="390"/>
        <v>1175</v>
      </c>
      <c r="OY490" s="418">
        <f t="shared" si="390"/>
        <v>1171.5</v>
      </c>
      <c r="OZ490" s="418">
        <f t="shared" si="390"/>
        <v>1168</v>
      </c>
      <c r="PA490" s="418">
        <f t="shared" si="390"/>
        <v>1173</v>
      </c>
      <c r="PB490" s="418">
        <f t="shared" si="390"/>
        <v>1210</v>
      </c>
      <c r="PC490" s="418">
        <f t="shared" si="390"/>
        <v>1221</v>
      </c>
      <c r="PD490" s="418">
        <f t="shared" si="390"/>
        <v>1149</v>
      </c>
      <c r="PE490" s="418">
        <f t="shared" si="390"/>
        <v>0</v>
      </c>
      <c r="PF490" s="418">
        <f t="shared" si="390"/>
        <v>0</v>
      </c>
      <c r="PG490" s="418">
        <f t="shared" si="390"/>
        <v>0</v>
      </c>
      <c r="PH490" s="418">
        <f t="shared" si="390"/>
        <v>0</v>
      </c>
      <c r="PI490" s="418">
        <f t="shared" si="390"/>
        <v>0</v>
      </c>
      <c r="PJ490" s="418">
        <f t="shared" ref="PJ490:PT490" si="391">SUM(PJ466:PJ489)</f>
        <v>0</v>
      </c>
      <c r="PK490" s="418">
        <f t="shared" si="391"/>
        <v>0</v>
      </c>
      <c r="PL490" s="418">
        <f t="shared" si="391"/>
        <v>0</v>
      </c>
      <c r="PM490" s="418">
        <f t="shared" si="391"/>
        <v>0</v>
      </c>
      <c r="PN490" s="418">
        <f t="shared" si="391"/>
        <v>0</v>
      </c>
      <c r="PO490" s="418">
        <f t="shared" si="391"/>
        <v>0</v>
      </c>
      <c r="PP490" s="418">
        <f t="shared" si="391"/>
        <v>0</v>
      </c>
      <c r="PQ490" s="418">
        <f t="shared" si="391"/>
        <v>0</v>
      </c>
      <c r="PR490" s="418">
        <f t="shared" si="391"/>
        <v>0</v>
      </c>
      <c r="PS490" s="418">
        <f t="shared" si="391"/>
        <v>0</v>
      </c>
      <c r="PT490" s="418">
        <f t="shared" si="391"/>
        <v>0</v>
      </c>
    </row>
    <row r="491" spans="1:436" s="144" customFormat="1" x14ac:dyDescent="0.2">
      <c r="A491" s="1"/>
      <c r="B491" s="1"/>
      <c r="C491" s="173"/>
      <c r="D491" s="154"/>
      <c r="E491" s="154"/>
      <c r="F491" s="154"/>
      <c r="G491" s="333"/>
      <c r="H491" s="333"/>
      <c r="I491" s="333"/>
      <c r="J491" s="333"/>
      <c r="K491" s="333"/>
      <c r="L491" s="333"/>
      <c r="M491" s="333"/>
      <c r="N491" s="333"/>
      <c r="O491" s="333"/>
      <c r="P491" s="333"/>
      <c r="Q491" s="333"/>
      <c r="R491" s="333"/>
      <c r="S491" s="333"/>
      <c r="T491" s="333"/>
      <c r="U491" s="333"/>
      <c r="V491" s="333"/>
      <c r="W491" s="333"/>
      <c r="X491" s="333"/>
      <c r="Y491" s="333"/>
      <c r="Z491" s="333"/>
      <c r="AA491" s="333"/>
      <c r="AB491" s="333"/>
      <c r="AC491" s="333"/>
      <c r="AD491" s="333"/>
      <c r="AE491" s="333"/>
      <c r="AF491" s="333"/>
      <c r="AG491" s="333"/>
      <c r="AH491" s="333"/>
      <c r="AI491" s="333"/>
      <c r="AJ491" s="333"/>
      <c r="AK491" s="333"/>
      <c r="AL491" s="333"/>
      <c r="AM491" s="333"/>
      <c r="AN491" s="333"/>
      <c r="AO491" s="333"/>
      <c r="AP491" s="333"/>
      <c r="AQ491" s="333"/>
      <c r="AR491" s="333"/>
      <c r="AS491" s="333"/>
      <c r="AT491" s="333"/>
      <c r="AU491" s="333"/>
      <c r="AV491" s="333"/>
      <c r="AW491" s="333"/>
      <c r="AX491" s="333"/>
      <c r="AY491" s="333"/>
      <c r="AZ491" s="333"/>
      <c r="BA491" s="333"/>
      <c r="BB491" s="333"/>
      <c r="BC491" s="333"/>
      <c r="BD491" s="333"/>
      <c r="BE491" s="333"/>
      <c r="BF491" s="333"/>
      <c r="BG491" s="333"/>
      <c r="BH491" s="333"/>
      <c r="BI491" s="333"/>
      <c r="BJ491" s="333"/>
      <c r="BK491" s="333"/>
      <c r="BL491" s="333"/>
      <c r="BM491" s="333"/>
      <c r="BN491" s="333"/>
      <c r="BO491" s="333"/>
      <c r="BP491" s="333"/>
      <c r="BQ491" s="333"/>
      <c r="BR491" s="333"/>
      <c r="BS491" s="333"/>
      <c r="BT491" s="333"/>
      <c r="BU491" s="333"/>
      <c r="BV491" s="333"/>
      <c r="BW491" s="333"/>
      <c r="BX491" s="333"/>
      <c r="BY491" s="333"/>
      <c r="BZ491" s="333"/>
      <c r="CA491" s="333"/>
      <c r="CB491" s="333"/>
      <c r="CC491" s="333"/>
      <c r="CD491" s="333"/>
      <c r="CE491" s="333"/>
      <c r="CF491" s="333"/>
      <c r="CG491" s="333"/>
      <c r="CH491" s="333"/>
      <c r="CI491" s="333"/>
      <c r="CJ491" s="333"/>
      <c r="CK491" s="333"/>
      <c r="CL491" s="333"/>
      <c r="CM491" s="333"/>
      <c r="CN491" s="333"/>
      <c r="CO491" s="333"/>
      <c r="CP491" s="333"/>
      <c r="CQ491" s="333"/>
      <c r="CR491" s="333"/>
      <c r="CS491" s="333"/>
      <c r="CT491" s="333"/>
      <c r="CU491" s="333"/>
      <c r="CV491" s="344"/>
      <c r="CW491" s="344"/>
      <c r="CX491" s="344"/>
      <c r="CY491" s="344"/>
      <c r="CZ491" s="344"/>
      <c r="DA491" s="344"/>
      <c r="DB491" s="344"/>
      <c r="DC491" s="344"/>
      <c r="DD491" s="344"/>
      <c r="DE491" s="344"/>
      <c r="DF491" s="344"/>
      <c r="DG491" s="333"/>
      <c r="DH491" s="333"/>
      <c r="DI491" s="333"/>
      <c r="DJ491" s="333"/>
      <c r="DK491" s="333"/>
      <c r="DL491" s="333"/>
      <c r="DM491" s="333"/>
      <c r="DN491" s="333"/>
      <c r="DO491" s="333"/>
      <c r="DP491" s="333"/>
      <c r="DQ491" s="333"/>
      <c r="DR491" s="333"/>
      <c r="DS491" s="333"/>
      <c r="DT491" s="333"/>
      <c r="DU491" s="333"/>
      <c r="DV491" s="333"/>
      <c r="DW491" s="333"/>
      <c r="DX491" s="333"/>
      <c r="DY491" s="333"/>
      <c r="DZ491" s="333"/>
      <c r="EA491" s="333"/>
      <c r="EB491" s="333"/>
      <c r="EC491" s="333"/>
      <c r="ED491" s="333"/>
      <c r="EE491" s="333"/>
      <c r="EF491" s="333"/>
      <c r="EG491" s="333"/>
      <c r="EH491" s="333"/>
      <c r="EI491" s="333"/>
      <c r="EJ491" s="333"/>
      <c r="EK491" s="333"/>
      <c r="EL491" s="333"/>
      <c r="EM491" s="333"/>
      <c r="EN491" s="333"/>
      <c r="EO491" s="333"/>
      <c r="EP491" s="333"/>
      <c r="EQ491" s="333"/>
      <c r="ER491" s="333"/>
      <c r="ES491" s="333"/>
      <c r="ET491" s="333"/>
      <c r="EU491" s="333"/>
      <c r="EV491" s="333"/>
      <c r="EW491" s="333"/>
      <c r="EX491" s="333"/>
      <c r="EY491" s="333"/>
      <c r="EZ491" s="333"/>
      <c r="FA491" s="333"/>
      <c r="FB491" s="333"/>
      <c r="FC491" s="333"/>
      <c r="FD491" s="333"/>
      <c r="FE491" s="333"/>
      <c r="FF491" s="333"/>
      <c r="FI491" s="343"/>
      <c r="GJ491" s="408"/>
      <c r="GL491" s="408"/>
      <c r="GP491" s="343"/>
      <c r="GV491" s="333"/>
      <c r="GW491" s="333"/>
      <c r="GX491" s="333"/>
      <c r="GY491" s="333"/>
      <c r="GZ491" s="333"/>
      <c r="HA491" s="333"/>
      <c r="HB491" s="333"/>
      <c r="HC491" s="333"/>
      <c r="HD491" s="333"/>
      <c r="HE491" s="333"/>
      <c r="HF491" s="333"/>
      <c r="HG491" s="333"/>
      <c r="HJ491" s="343"/>
      <c r="IK491" s="408"/>
      <c r="IM491" s="408"/>
      <c r="IN491" s="343"/>
      <c r="IQ491" s="343"/>
      <c r="JF491" s="363"/>
      <c r="JN491" s="343"/>
    </row>
    <row r="492" spans="1:436" s="144" customFormat="1" x14ac:dyDescent="0.2">
      <c r="A492" s="55"/>
      <c r="B492" s="52" t="s">
        <v>1</v>
      </c>
      <c r="C492" s="173"/>
      <c r="D492" s="154"/>
      <c r="E492" s="154"/>
      <c r="F492" s="154"/>
      <c r="G492" s="333"/>
      <c r="H492" s="333"/>
      <c r="I492" s="333"/>
      <c r="J492" s="333"/>
      <c r="K492" s="333"/>
      <c r="L492" s="333"/>
      <c r="M492" s="333"/>
      <c r="N492" s="333"/>
      <c r="O492" s="333"/>
      <c r="P492" s="333"/>
      <c r="Q492" s="333"/>
      <c r="R492" s="333"/>
      <c r="S492" s="333"/>
      <c r="T492" s="333"/>
      <c r="U492" s="333"/>
      <c r="V492" s="333"/>
      <c r="W492" s="333"/>
      <c r="X492" s="333"/>
      <c r="Y492" s="333"/>
      <c r="Z492" s="333"/>
      <c r="AA492" s="333"/>
      <c r="AB492" s="333"/>
      <c r="AC492" s="333"/>
      <c r="AD492" s="333"/>
      <c r="AE492" s="333"/>
      <c r="AF492" s="333"/>
      <c r="AG492" s="333"/>
      <c r="AH492" s="333"/>
      <c r="AI492" s="333"/>
      <c r="AJ492" s="333"/>
      <c r="AK492" s="333"/>
      <c r="AL492" s="333"/>
      <c r="AM492" s="333"/>
      <c r="AN492" s="333"/>
      <c r="AO492" s="333"/>
      <c r="AP492" s="333"/>
      <c r="AQ492" s="333"/>
      <c r="AR492" s="333"/>
      <c r="AS492" s="333"/>
      <c r="AT492" s="333"/>
      <c r="AU492" s="333"/>
      <c r="AV492" s="333"/>
      <c r="AW492" s="333"/>
      <c r="AX492" s="333"/>
      <c r="AY492" s="333"/>
      <c r="AZ492" s="333"/>
      <c r="BA492" s="333"/>
      <c r="BB492" s="333"/>
      <c r="BC492" s="333"/>
      <c r="BD492" s="333"/>
      <c r="BE492" s="333"/>
      <c r="BF492" s="333"/>
      <c r="BG492" s="333"/>
      <c r="BH492" s="333"/>
      <c r="BI492" s="333"/>
      <c r="BJ492" s="333"/>
      <c r="BK492" s="333"/>
      <c r="BL492" s="333"/>
      <c r="BM492" s="333"/>
      <c r="BN492" s="333"/>
      <c r="BO492" s="333"/>
      <c r="BP492" s="333"/>
      <c r="BQ492" s="333"/>
      <c r="BR492" s="333"/>
      <c r="BS492" s="333"/>
      <c r="BT492" s="333"/>
      <c r="BU492" s="333"/>
      <c r="BV492" s="333"/>
      <c r="BW492" s="333"/>
      <c r="BX492" s="333"/>
      <c r="BY492" s="333"/>
      <c r="BZ492" s="333"/>
      <c r="CA492" s="333"/>
      <c r="CB492" s="333"/>
      <c r="CC492" s="333"/>
      <c r="CD492" s="333"/>
      <c r="CE492" s="333"/>
      <c r="CF492" s="333"/>
      <c r="CG492" s="333"/>
      <c r="CH492" s="333"/>
      <c r="CI492" s="333"/>
      <c r="CJ492" s="333"/>
      <c r="CK492" s="333"/>
      <c r="CL492" s="333"/>
      <c r="CM492" s="333"/>
      <c r="CN492" s="333"/>
      <c r="CO492" s="333"/>
      <c r="CP492" s="333"/>
      <c r="CQ492" s="333"/>
      <c r="CR492" s="333"/>
      <c r="CS492" s="333"/>
      <c r="CT492" s="333"/>
      <c r="CU492" s="333"/>
      <c r="CV492" s="344"/>
      <c r="CW492" s="344"/>
      <c r="CX492" s="344"/>
      <c r="CY492" s="344"/>
      <c r="CZ492" s="344"/>
      <c r="DA492" s="344"/>
      <c r="DB492" s="344"/>
      <c r="DC492" s="344"/>
      <c r="DD492" s="344"/>
      <c r="DE492" s="344"/>
      <c r="DF492" s="344"/>
      <c r="DG492" s="333"/>
      <c r="DH492" s="333"/>
      <c r="DI492" s="333"/>
      <c r="DJ492" s="333"/>
      <c r="DK492" s="333"/>
      <c r="DL492" s="333"/>
      <c r="DM492" s="333"/>
      <c r="DN492" s="333"/>
      <c r="DO492" s="333"/>
      <c r="DP492" s="333"/>
      <c r="DQ492" s="333"/>
      <c r="DR492" s="333"/>
      <c r="DS492" s="333"/>
      <c r="DT492" s="333"/>
      <c r="DU492" s="333"/>
      <c r="DV492" s="333"/>
      <c r="DW492" s="333"/>
      <c r="DX492" s="333"/>
      <c r="DY492" s="333"/>
      <c r="DZ492" s="333"/>
      <c r="EA492" s="333"/>
      <c r="EB492" s="333"/>
      <c r="EC492" s="333"/>
      <c r="ED492" s="333"/>
      <c r="EE492" s="333"/>
      <c r="EF492" s="333"/>
      <c r="EG492" s="333"/>
      <c r="EH492" s="333"/>
      <c r="EI492" s="333"/>
      <c r="EJ492" s="333"/>
      <c r="EK492" s="333"/>
      <c r="EL492" s="333"/>
      <c r="EM492" s="333"/>
      <c r="EN492" s="333"/>
      <c r="EO492" s="333"/>
      <c r="EP492" s="333"/>
      <c r="EQ492" s="333"/>
      <c r="ER492" s="333"/>
      <c r="ES492" s="333"/>
      <c r="ET492" s="333"/>
      <c r="EU492" s="333"/>
      <c r="EV492" s="333"/>
      <c r="EW492" s="333"/>
      <c r="EX492" s="333"/>
      <c r="EY492" s="333"/>
      <c r="EZ492" s="333"/>
      <c r="FA492" s="333"/>
      <c r="FB492" s="333"/>
      <c r="FC492" s="333"/>
      <c r="FD492" s="333"/>
      <c r="FE492" s="333"/>
      <c r="FF492" s="333"/>
      <c r="FI492" s="343"/>
      <c r="GJ492" s="408"/>
      <c r="GL492" s="408"/>
      <c r="GP492" s="343"/>
      <c r="GV492" s="333"/>
      <c r="GW492" s="333"/>
      <c r="GX492" s="333"/>
      <c r="GY492" s="333"/>
      <c r="GZ492" s="333"/>
      <c r="HA492" s="333"/>
      <c r="HB492" s="333"/>
      <c r="HC492" s="333"/>
      <c r="HD492" s="333"/>
      <c r="HE492" s="333"/>
      <c r="HF492" s="333"/>
      <c r="HG492" s="333"/>
      <c r="HJ492" s="343"/>
      <c r="IK492" s="408"/>
      <c r="IM492" s="408"/>
      <c r="IN492" s="343"/>
      <c r="IQ492" s="343"/>
      <c r="JF492" s="363"/>
      <c r="JN492" s="343"/>
    </row>
    <row r="493" spans="1:436" s="144" customFormat="1" x14ac:dyDescent="0.2">
      <c r="A493" s="1"/>
      <c r="B493" s="1">
        <v>1</v>
      </c>
      <c r="C493" s="166">
        <f t="shared" ref="C493:C516" ca="1" si="392">C142-C169</f>
        <v>36</v>
      </c>
      <c r="D493" s="167">
        <f t="shared" ref="D493:D517" ca="1" si="393">IF(C7&gt;0,C493/C7,0)</f>
        <v>0.12811387900355872</v>
      </c>
      <c r="E493" s="187">
        <f ca="1">RANK(D493,$D$493:$D$516,1)</f>
        <v>22</v>
      </c>
      <c r="F493" s="154"/>
      <c r="G493" s="333"/>
      <c r="H493" s="333"/>
      <c r="I493" s="333"/>
      <c r="J493" s="333"/>
      <c r="K493" s="333"/>
      <c r="L493" s="333"/>
      <c r="M493" s="333"/>
      <c r="N493" s="333"/>
      <c r="O493" s="333"/>
      <c r="P493" s="333"/>
      <c r="Q493" s="333"/>
      <c r="R493" s="333"/>
      <c r="S493" s="333"/>
      <c r="T493" s="333"/>
      <c r="U493" s="333"/>
      <c r="V493" s="333"/>
      <c r="W493" s="333"/>
      <c r="X493" s="333"/>
      <c r="Y493" s="333"/>
      <c r="Z493" s="333"/>
      <c r="AA493" s="333"/>
      <c r="AB493" s="333"/>
      <c r="AC493" s="333"/>
      <c r="AD493" s="333"/>
      <c r="AE493" s="333"/>
      <c r="AF493" s="333"/>
      <c r="AG493" s="333"/>
      <c r="AH493" s="333"/>
      <c r="AI493" s="333"/>
      <c r="AJ493" s="333"/>
      <c r="AK493" s="333"/>
      <c r="AL493" s="333"/>
      <c r="AM493" s="333"/>
      <c r="AN493" s="333"/>
      <c r="AO493" s="333"/>
      <c r="AP493" s="333"/>
      <c r="AQ493" s="333"/>
      <c r="AR493" s="333"/>
      <c r="AS493" s="333"/>
      <c r="AT493" s="333"/>
      <c r="AU493" s="333"/>
      <c r="AV493" s="333"/>
      <c r="AW493" s="333"/>
      <c r="AX493" s="333"/>
      <c r="AY493" s="333"/>
      <c r="AZ493" s="333"/>
      <c r="BA493" s="333"/>
      <c r="BB493" s="333"/>
      <c r="BC493" s="333"/>
      <c r="BD493" s="333"/>
      <c r="BE493" s="333"/>
      <c r="BF493" s="333"/>
      <c r="BG493" s="333"/>
      <c r="BH493" s="333"/>
      <c r="BI493" s="333"/>
      <c r="BJ493" s="333"/>
      <c r="BK493" s="333"/>
      <c r="BL493" s="333"/>
      <c r="BM493" s="333"/>
      <c r="BN493" s="333"/>
      <c r="BO493" s="333"/>
      <c r="BP493" s="333"/>
      <c r="BQ493" s="333"/>
      <c r="BR493" s="333"/>
      <c r="BS493" s="333"/>
      <c r="BT493" s="333"/>
      <c r="BU493" s="333"/>
      <c r="BV493" s="333"/>
      <c r="BW493" s="333"/>
      <c r="BX493" s="333"/>
      <c r="BY493" s="333"/>
      <c r="BZ493" s="333"/>
      <c r="CA493" s="333"/>
      <c r="CB493" s="333"/>
      <c r="CC493" s="333"/>
      <c r="CD493" s="333"/>
      <c r="CE493" s="333"/>
      <c r="CF493" s="333"/>
      <c r="CG493" s="333"/>
      <c r="CH493" s="333"/>
      <c r="CI493" s="333"/>
      <c r="CJ493" s="333"/>
      <c r="CK493" s="333"/>
      <c r="CL493" s="333"/>
      <c r="CM493" s="333"/>
      <c r="CN493" s="333"/>
      <c r="CO493" s="333"/>
      <c r="CP493" s="333"/>
      <c r="CQ493" s="333"/>
      <c r="CR493" s="333"/>
      <c r="CS493" s="333"/>
      <c r="CT493" s="333"/>
      <c r="CU493" s="333"/>
      <c r="CV493" s="344"/>
      <c r="CW493" s="344"/>
      <c r="CX493" s="344"/>
      <c r="CY493" s="344"/>
      <c r="CZ493" s="344"/>
      <c r="DA493" s="344"/>
      <c r="DB493" s="344"/>
      <c r="DC493" s="344"/>
      <c r="DD493" s="344"/>
      <c r="DE493" s="344"/>
      <c r="DF493" s="344"/>
      <c r="DG493" s="333"/>
      <c r="DH493" s="333"/>
      <c r="DI493" s="333"/>
      <c r="DJ493" s="333"/>
      <c r="DK493" s="333"/>
      <c r="DL493" s="333"/>
      <c r="DM493" s="333"/>
      <c r="DN493" s="333"/>
      <c r="DO493" s="333"/>
      <c r="DP493" s="333"/>
      <c r="DQ493" s="333"/>
      <c r="DR493" s="333"/>
      <c r="DS493" s="333"/>
      <c r="DT493" s="333"/>
      <c r="DU493" s="333"/>
      <c r="DV493" s="333"/>
      <c r="DW493" s="333"/>
      <c r="DX493" s="333"/>
      <c r="DY493" s="333"/>
      <c r="DZ493" s="333"/>
      <c r="EA493" s="333"/>
      <c r="EB493" s="333"/>
      <c r="EC493" s="333"/>
      <c r="ED493" s="333"/>
      <c r="EE493" s="333"/>
      <c r="EF493" s="333"/>
      <c r="EG493" s="333"/>
      <c r="EH493" s="333"/>
      <c r="EI493" s="333"/>
      <c r="EJ493" s="333"/>
      <c r="EK493" s="333"/>
      <c r="EL493" s="333"/>
      <c r="EM493" s="333"/>
      <c r="EN493" s="333"/>
      <c r="EO493" s="333"/>
      <c r="EP493" s="333"/>
      <c r="EQ493" s="333"/>
      <c r="ER493" s="333"/>
      <c r="ES493" s="333"/>
      <c r="ET493" s="333"/>
      <c r="EU493" s="333"/>
      <c r="EV493" s="333"/>
      <c r="EW493" s="333"/>
      <c r="EX493" s="333"/>
      <c r="EY493" s="333"/>
      <c r="EZ493" s="333"/>
      <c r="FA493" s="333"/>
      <c r="FB493" s="333"/>
      <c r="FC493" s="333"/>
      <c r="FD493" s="333"/>
      <c r="FE493" s="333"/>
      <c r="FF493" s="333"/>
      <c r="FI493" s="343"/>
      <c r="GJ493" s="408"/>
      <c r="GL493" s="408"/>
      <c r="GP493" s="343"/>
      <c r="GV493" s="333"/>
      <c r="GW493" s="333"/>
      <c r="GX493" s="333"/>
      <c r="GY493" s="333"/>
      <c r="GZ493" s="333"/>
      <c r="HA493" s="333"/>
      <c r="HB493" s="333"/>
      <c r="HC493" s="333"/>
      <c r="HD493" s="333"/>
      <c r="HE493" s="333"/>
      <c r="HF493" s="333"/>
      <c r="HG493" s="333"/>
      <c r="HJ493" s="343"/>
      <c r="IK493" s="408"/>
      <c r="IM493" s="408"/>
      <c r="IN493" s="343"/>
      <c r="IQ493" s="343"/>
      <c r="JF493" s="363"/>
      <c r="JN493" s="343"/>
    </row>
    <row r="494" spans="1:436" s="144" customFormat="1" x14ac:dyDescent="0.2">
      <c r="A494" s="55"/>
      <c r="B494" s="1">
        <v>2</v>
      </c>
      <c r="C494" s="166">
        <f t="shared" ca="1" si="392"/>
        <v>21</v>
      </c>
      <c r="D494" s="167">
        <f t="shared" ca="1" si="393"/>
        <v>0.19811320754716982</v>
      </c>
      <c r="E494" s="187">
        <f t="shared" ref="E494:E516" ca="1" si="394">RANK(D494,$D$493:$D$516,1)</f>
        <v>24</v>
      </c>
      <c r="F494" s="154"/>
      <c r="G494" s="333"/>
      <c r="H494" s="333"/>
      <c r="I494" s="333"/>
      <c r="J494" s="333"/>
      <c r="K494" s="333"/>
      <c r="L494" s="333"/>
      <c r="M494" s="333"/>
      <c r="N494" s="333"/>
      <c r="O494" s="333"/>
      <c r="P494" s="333"/>
      <c r="Q494" s="333"/>
      <c r="R494" s="333"/>
      <c r="S494" s="333"/>
      <c r="T494" s="333"/>
      <c r="U494" s="333"/>
      <c r="V494" s="333"/>
      <c r="W494" s="333"/>
      <c r="X494" s="333"/>
      <c r="Y494" s="333"/>
      <c r="Z494" s="333"/>
      <c r="AA494" s="333"/>
      <c r="AB494" s="333"/>
      <c r="AC494" s="333"/>
      <c r="AD494" s="333"/>
      <c r="AE494" s="333"/>
      <c r="AF494" s="333"/>
      <c r="AG494" s="333"/>
      <c r="AH494" s="333"/>
      <c r="AI494" s="333"/>
      <c r="AJ494" s="333"/>
      <c r="AK494" s="333"/>
      <c r="AL494" s="333"/>
      <c r="AM494" s="333"/>
      <c r="AN494" s="333"/>
      <c r="AO494" s="333"/>
      <c r="AP494" s="333"/>
      <c r="AQ494" s="333"/>
      <c r="AR494" s="333"/>
      <c r="AS494" s="333"/>
      <c r="AT494" s="333"/>
      <c r="AU494" s="333"/>
      <c r="AV494" s="333"/>
      <c r="AW494" s="333"/>
      <c r="AX494" s="333"/>
      <c r="AY494" s="333"/>
      <c r="AZ494" s="333"/>
      <c r="BA494" s="333"/>
      <c r="BB494" s="333"/>
      <c r="BC494" s="333"/>
      <c r="BD494" s="333"/>
      <c r="BE494" s="333"/>
      <c r="BF494" s="333"/>
      <c r="BG494" s="333"/>
      <c r="BH494" s="333"/>
      <c r="BI494" s="333"/>
      <c r="BJ494" s="333"/>
      <c r="BK494" s="333"/>
      <c r="BL494" s="333"/>
      <c r="BM494" s="333"/>
      <c r="BN494" s="333"/>
      <c r="BO494" s="333"/>
      <c r="BP494" s="333"/>
      <c r="BQ494" s="333"/>
      <c r="BR494" s="333"/>
      <c r="BS494" s="333"/>
      <c r="BT494" s="333"/>
      <c r="BU494" s="333"/>
      <c r="BV494" s="333"/>
      <c r="BW494" s="333"/>
      <c r="BX494" s="333"/>
      <c r="BY494" s="333"/>
      <c r="BZ494" s="333"/>
      <c r="CA494" s="333"/>
      <c r="CB494" s="333"/>
      <c r="CC494" s="333"/>
      <c r="CD494" s="333"/>
      <c r="CE494" s="333"/>
      <c r="CF494" s="333"/>
      <c r="CG494" s="333"/>
      <c r="CH494" s="333"/>
      <c r="CI494" s="333"/>
      <c r="CJ494" s="333"/>
      <c r="CK494" s="333"/>
      <c r="CL494" s="333"/>
      <c r="CM494" s="333"/>
      <c r="CN494" s="333"/>
      <c r="CO494" s="333"/>
      <c r="CP494" s="333"/>
      <c r="CQ494" s="333"/>
      <c r="CR494" s="333"/>
      <c r="CS494" s="333"/>
      <c r="CT494" s="333"/>
      <c r="CU494" s="333"/>
      <c r="CV494" s="344"/>
      <c r="CW494" s="344"/>
      <c r="CX494" s="344"/>
      <c r="CY494" s="344"/>
      <c r="CZ494" s="344"/>
      <c r="DA494" s="344"/>
      <c r="DB494" s="344"/>
      <c r="DC494" s="344"/>
      <c r="DD494" s="344"/>
      <c r="DE494" s="344"/>
      <c r="DF494" s="344"/>
      <c r="DG494" s="333"/>
      <c r="DH494" s="333"/>
      <c r="DI494" s="333"/>
      <c r="DJ494" s="333"/>
      <c r="DK494" s="333"/>
      <c r="DL494" s="333"/>
      <c r="DM494" s="333"/>
      <c r="DN494" s="333"/>
      <c r="DO494" s="333"/>
      <c r="DP494" s="333"/>
      <c r="DQ494" s="333"/>
      <c r="DR494" s="333"/>
      <c r="DS494" s="333"/>
      <c r="DT494" s="333"/>
      <c r="DU494" s="333"/>
      <c r="DV494" s="333"/>
      <c r="DW494" s="333"/>
      <c r="DX494" s="333"/>
      <c r="DY494" s="333"/>
      <c r="DZ494" s="333"/>
      <c r="EA494" s="333"/>
      <c r="EB494" s="333"/>
      <c r="EC494" s="333"/>
      <c r="ED494" s="333"/>
      <c r="EE494" s="333"/>
      <c r="EF494" s="333"/>
      <c r="EG494" s="333"/>
      <c r="EH494" s="333"/>
      <c r="EI494" s="333"/>
      <c r="EJ494" s="333"/>
      <c r="EK494" s="333"/>
      <c r="EL494" s="333"/>
      <c r="EM494" s="333"/>
      <c r="EN494" s="333"/>
      <c r="EO494" s="333"/>
      <c r="EP494" s="333"/>
      <c r="EQ494" s="333"/>
      <c r="ER494" s="333"/>
      <c r="ES494" s="333"/>
      <c r="ET494" s="333"/>
      <c r="EU494" s="333"/>
      <c r="EV494" s="333"/>
      <c r="EW494" s="333"/>
      <c r="EX494" s="333"/>
      <c r="EY494" s="333"/>
      <c r="EZ494" s="333"/>
      <c r="FA494" s="333"/>
      <c r="FB494" s="333"/>
      <c r="FC494" s="333"/>
      <c r="FD494" s="333"/>
      <c r="FE494" s="333"/>
      <c r="FF494" s="333"/>
      <c r="FI494" s="343"/>
      <c r="GJ494" s="408"/>
      <c r="GL494" s="408"/>
      <c r="GP494" s="343"/>
      <c r="GV494" s="333"/>
      <c r="GW494" s="333"/>
      <c r="GX494" s="333"/>
      <c r="GY494" s="333"/>
      <c r="GZ494" s="333"/>
      <c r="HA494" s="333"/>
      <c r="HB494" s="333"/>
      <c r="HC494" s="333"/>
      <c r="HD494" s="333"/>
      <c r="HE494" s="333"/>
      <c r="HF494" s="333"/>
      <c r="HG494" s="333"/>
      <c r="HJ494" s="343"/>
      <c r="IK494" s="408"/>
      <c r="IM494" s="408"/>
      <c r="IN494" s="343"/>
      <c r="IQ494" s="343"/>
      <c r="JF494" s="363"/>
      <c r="JN494" s="343"/>
    </row>
    <row r="495" spans="1:436" s="144" customFormat="1" x14ac:dyDescent="0.2">
      <c r="A495" s="1"/>
      <c r="B495" s="1">
        <v>3</v>
      </c>
      <c r="C495" s="166">
        <f t="shared" ca="1" si="392"/>
        <v>6</v>
      </c>
      <c r="D495" s="167">
        <f t="shared" ca="1" si="393"/>
        <v>7.8947368421052627E-2</v>
      </c>
      <c r="E495" s="187">
        <f t="shared" ca="1" si="394"/>
        <v>13</v>
      </c>
      <c r="F495" s="154"/>
      <c r="G495" s="333"/>
      <c r="H495" s="333"/>
      <c r="I495" s="333"/>
      <c r="J495" s="333"/>
      <c r="K495" s="333"/>
      <c r="L495" s="333"/>
      <c r="M495" s="333"/>
      <c r="N495" s="333"/>
      <c r="O495" s="333"/>
      <c r="P495" s="333"/>
      <c r="Q495" s="333"/>
      <c r="R495" s="333"/>
      <c r="S495" s="333"/>
      <c r="T495" s="333"/>
      <c r="U495" s="333"/>
      <c r="V495" s="333"/>
      <c r="W495" s="333"/>
      <c r="X495" s="333"/>
      <c r="Y495" s="333"/>
      <c r="Z495" s="333"/>
      <c r="AA495" s="333"/>
      <c r="AB495" s="333"/>
      <c r="AC495" s="333"/>
      <c r="AD495" s="333"/>
      <c r="AE495" s="333"/>
      <c r="AF495" s="333"/>
      <c r="AG495" s="333"/>
      <c r="AH495" s="333"/>
      <c r="AI495" s="333"/>
      <c r="AJ495" s="333"/>
      <c r="AK495" s="333"/>
      <c r="AL495" s="333"/>
      <c r="AM495" s="333"/>
      <c r="AN495" s="333"/>
      <c r="AO495" s="333"/>
      <c r="AP495" s="333"/>
      <c r="AQ495" s="333"/>
      <c r="AR495" s="333"/>
      <c r="AS495" s="333"/>
      <c r="AT495" s="333"/>
      <c r="AU495" s="333"/>
      <c r="AV495" s="333"/>
      <c r="AW495" s="333"/>
      <c r="AX495" s="333"/>
      <c r="AY495" s="333"/>
      <c r="AZ495" s="333"/>
      <c r="BA495" s="333"/>
      <c r="BB495" s="333"/>
      <c r="BC495" s="333"/>
      <c r="BD495" s="333"/>
      <c r="BE495" s="333"/>
      <c r="BF495" s="333"/>
      <c r="BG495" s="333"/>
      <c r="BH495" s="333"/>
      <c r="BI495" s="333"/>
      <c r="BJ495" s="333"/>
      <c r="BK495" s="333"/>
      <c r="BL495" s="333"/>
      <c r="BM495" s="333"/>
      <c r="BN495" s="333"/>
      <c r="BO495" s="333"/>
      <c r="BP495" s="333"/>
      <c r="BQ495" s="333"/>
      <c r="BR495" s="333"/>
      <c r="BS495" s="333"/>
      <c r="BT495" s="333"/>
      <c r="BU495" s="333"/>
      <c r="BV495" s="333"/>
      <c r="BW495" s="333"/>
      <c r="BX495" s="333"/>
      <c r="BY495" s="333"/>
      <c r="BZ495" s="333"/>
      <c r="CA495" s="333"/>
      <c r="CB495" s="333"/>
      <c r="CC495" s="333"/>
      <c r="CD495" s="333"/>
      <c r="CE495" s="333"/>
      <c r="CF495" s="333"/>
      <c r="CG495" s="333"/>
      <c r="CH495" s="333"/>
      <c r="CI495" s="333"/>
      <c r="CJ495" s="333"/>
      <c r="CK495" s="333"/>
      <c r="CL495" s="333"/>
      <c r="CM495" s="333"/>
      <c r="CN495" s="333"/>
      <c r="CO495" s="333"/>
      <c r="CP495" s="333"/>
      <c r="CQ495" s="333"/>
      <c r="CR495" s="333"/>
      <c r="CS495" s="333"/>
      <c r="CT495" s="333"/>
      <c r="CU495" s="333"/>
      <c r="CV495" s="344"/>
      <c r="CW495" s="344"/>
      <c r="CX495" s="344"/>
      <c r="CY495" s="344"/>
      <c r="CZ495" s="344"/>
      <c r="DA495" s="344"/>
      <c r="DB495" s="344"/>
      <c r="DC495" s="344"/>
      <c r="DD495" s="344"/>
      <c r="DE495" s="344"/>
      <c r="DF495" s="344"/>
      <c r="DG495" s="333"/>
      <c r="DH495" s="333"/>
      <c r="DI495" s="333"/>
      <c r="DJ495" s="333"/>
      <c r="DK495" s="333"/>
      <c r="DL495" s="333"/>
      <c r="DM495" s="333"/>
      <c r="DN495" s="333"/>
      <c r="DO495" s="333"/>
      <c r="DP495" s="333"/>
      <c r="DQ495" s="333"/>
      <c r="DR495" s="333"/>
      <c r="DS495" s="333"/>
      <c r="DT495" s="333"/>
      <c r="DU495" s="333"/>
      <c r="DV495" s="333"/>
      <c r="DW495" s="333"/>
      <c r="DX495" s="333"/>
      <c r="DY495" s="333"/>
      <c r="DZ495" s="333"/>
      <c r="EA495" s="333"/>
      <c r="EB495" s="333"/>
      <c r="EC495" s="333"/>
      <c r="ED495" s="333"/>
      <c r="EE495" s="333"/>
      <c r="EF495" s="333"/>
      <c r="EG495" s="333"/>
      <c r="EH495" s="333"/>
      <c r="EI495" s="333"/>
      <c r="EJ495" s="333"/>
      <c r="EK495" s="333"/>
      <c r="EL495" s="333"/>
      <c r="EM495" s="333"/>
      <c r="EN495" s="333"/>
      <c r="EO495" s="333"/>
      <c r="EP495" s="333"/>
      <c r="EQ495" s="333"/>
      <c r="ER495" s="333"/>
      <c r="ES495" s="333"/>
      <c r="ET495" s="333"/>
      <c r="EU495" s="333"/>
      <c r="EV495" s="333"/>
      <c r="EW495" s="333"/>
      <c r="EX495" s="333"/>
      <c r="EY495" s="333"/>
      <c r="EZ495" s="333"/>
      <c r="FA495" s="333"/>
      <c r="FB495" s="333"/>
      <c r="FC495" s="333"/>
      <c r="FD495" s="333"/>
      <c r="FE495" s="333"/>
      <c r="FF495" s="333"/>
      <c r="FI495" s="343"/>
      <c r="GJ495" s="408"/>
      <c r="GL495" s="408"/>
      <c r="GP495" s="343"/>
      <c r="GV495" s="333"/>
      <c r="GW495" s="333"/>
      <c r="GX495" s="333"/>
      <c r="GY495" s="333"/>
      <c r="GZ495" s="333"/>
      <c r="HA495" s="333"/>
      <c r="HB495" s="333"/>
      <c r="HC495" s="333"/>
      <c r="HD495" s="333"/>
      <c r="HE495" s="333"/>
      <c r="HF495" s="333"/>
      <c r="HG495" s="333"/>
      <c r="HJ495" s="343"/>
      <c r="IK495" s="408"/>
      <c r="IM495" s="408"/>
      <c r="IN495" s="343"/>
      <c r="IQ495" s="343"/>
      <c r="JF495" s="363"/>
      <c r="JN495" s="343"/>
    </row>
    <row r="496" spans="1:436" s="144" customFormat="1" x14ac:dyDescent="0.2">
      <c r="A496" s="55"/>
      <c r="B496" s="1">
        <v>4</v>
      </c>
      <c r="C496" s="166">
        <f t="shared" ca="1" si="392"/>
        <v>9</v>
      </c>
      <c r="D496" s="167">
        <f t="shared" ca="1" si="393"/>
        <v>6.9767441860465115E-2</v>
      </c>
      <c r="E496" s="187">
        <f t="shared" ca="1" si="394"/>
        <v>10</v>
      </c>
      <c r="F496" s="154"/>
      <c r="G496" s="333"/>
      <c r="H496" s="333"/>
      <c r="I496" s="333"/>
      <c r="J496" s="333"/>
      <c r="K496" s="333"/>
      <c r="L496" s="333"/>
      <c r="M496" s="333"/>
      <c r="N496" s="333"/>
      <c r="O496" s="333"/>
      <c r="P496" s="333"/>
      <c r="Q496" s="333"/>
      <c r="R496" s="333"/>
      <c r="S496" s="333"/>
      <c r="T496" s="333"/>
      <c r="U496" s="333"/>
      <c r="V496" s="333"/>
      <c r="W496" s="333"/>
      <c r="X496" s="333"/>
      <c r="Y496" s="333"/>
      <c r="Z496" s="333"/>
      <c r="AA496" s="333"/>
      <c r="AB496" s="333"/>
      <c r="AC496" s="333"/>
      <c r="AD496" s="333"/>
      <c r="AE496" s="333"/>
      <c r="AF496" s="333"/>
      <c r="AG496" s="333"/>
      <c r="AH496" s="333"/>
      <c r="AI496" s="333"/>
      <c r="AJ496" s="333"/>
      <c r="AK496" s="333"/>
      <c r="AL496" s="333"/>
      <c r="AM496" s="333"/>
      <c r="AN496" s="333"/>
      <c r="AO496" s="333"/>
      <c r="AP496" s="333"/>
      <c r="AQ496" s="333"/>
      <c r="AR496" s="333"/>
      <c r="AS496" s="333"/>
      <c r="AT496" s="333"/>
      <c r="AU496" s="333"/>
      <c r="AV496" s="333"/>
      <c r="AW496" s="333"/>
      <c r="AX496" s="333"/>
      <c r="AY496" s="333"/>
      <c r="AZ496" s="333"/>
      <c r="BA496" s="333"/>
      <c r="BB496" s="333"/>
      <c r="BC496" s="333"/>
      <c r="BD496" s="333"/>
      <c r="BE496" s="333"/>
      <c r="BF496" s="333"/>
      <c r="BG496" s="333"/>
      <c r="BH496" s="333"/>
      <c r="BI496" s="333"/>
      <c r="BJ496" s="333"/>
      <c r="BK496" s="333"/>
      <c r="BL496" s="333"/>
      <c r="BM496" s="333"/>
      <c r="BN496" s="333"/>
      <c r="BO496" s="333"/>
      <c r="BP496" s="333"/>
      <c r="BQ496" s="333"/>
      <c r="BR496" s="333"/>
      <c r="BS496" s="333"/>
      <c r="BT496" s="333"/>
      <c r="BU496" s="333"/>
      <c r="BV496" s="333"/>
      <c r="BW496" s="333"/>
      <c r="BX496" s="333"/>
      <c r="BY496" s="333"/>
      <c r="BZ496" s="333"/>
      <c r="CA496" s="333"/>
      <c r="CB496" s="333"/>
      <c r="CC496" s="333"/>
      <c r="CD496" s="333"/>
      <c r="CE496" s="333"/>
      <c r="CF496" s="333"/>
      <c r="CG496" s="333"/>
      <c r="CH496" s="333"/>
      <c r="CI496" s="333"/>
      <c r="CJ496" s="333"/>
      <c r="CK496" s="333"/>
      <c r="CL496" s="333"/>
      <c r="CM496" s="333"/>
      <c r="CN496" s="333"/>
      <c r="CO496" s="333"/>
      <c r="CP496" s="333"/>
      <c r="CQ496" s="333"/>
      <c r="CR496" s="333"/>
      <c r="CS496" s="333"/>
      <c r="CT496" s="333"/>
      <c r="CU496" s="333"/>
      <c r="CV496" s="344"/>
      <c r="CW496" s="344"/>
      <c r="CX496" s="344"/>
      <c r="CY496" s="344"/>
      <c r="CZ496" s="344"/>
      <c r="DA496" s="344"/>
      <c r="DB496" s="344"/>
      <c r="DC496" s="344"/>
      <c r="DD496" s="344"/>
      <c r="DE496" s="344"/>
      <c r="DF496" s="344"/>
      <c r="DG496" s="333"/>
      <c r="DH496" s="333"/>
      <c r="DI496" s="333"/>
      <c r="DJ496" s="333"/>
      <c r="DK496" s="333"/>
      <c r="DL496" s="333"/>
      <c r="DM496" s="333"/>
      <c r="DN496" s="333"/>
      <c r="DO496" s="333"/>
      <c r="DP496" s="333"/>
      <c r="DQ496" s="333"/>
      <c r="DR496" s="333"/>
      <c r="DS496" s="333"/>
      <c r="DT496" s="333"/>
      <c r="DU496" s="333"/>
      <c r="DV496" s="333"/>
      <c r="DW496" s="333"/>
      <c r="DX496" s="333"/>
      <c r="DY496" s="333"/>
      <c r="DZ496" s="333"/>
      <c r="EA496" s="333"/>
      <c r="EB496" s="333"/>
      <c r="EC496" s="333"/>
      <c r="ED496" s="333"/>
      <c r="EE496" s="333"/>
      <c r="EF496" s="333"/>
      <c r="EG496" s="333"/>
      <c r="EH496" s="333"/>
      <c r="EI496" s="333"/>
      <c r="EJ496" s="333"/>
      <c r="EK496" s="333"/>
      <c r="EL496" s="333"/>
      <c r="EM496" s="333"/>
      <c r="EN496" s="333"/>
      <c r="EO496" s="333"/>
      <c r="EP496" s="333"/>
      <c r="EQ496" s="333"/>
      <c r="ER496" s="333"/>
      <c r="ES496" s="333"/>
      <c r="ET496" s="333"/>
      <c r="EU496" s="333"/>
      <c r="EV496" s="333"/>
      <c r="EW496" s="333"/>
      <c r="EX496" s="333"/>
      <c r="EY496" s="333"/>
      <c r="EZ496" s="333"/>
      <c r="FA496" s="333"/>
      <c r="FB496" s="333"/>
      <c r="FC496" s="333"/>
      <c r="FD496" s="333"/>
      <c r="FE496" s="333"/>
      <c r="FF496" s="333"/>
      <c r="FI496" s="343"/>
      <c r="GJ496" s="408"/>
      <c r="GL496" s="408"/>
      <c r="GP496" s="343"/>
      <c r="GV496" s="333"/>
      <c r="GW496" s="333"/>
      <c r="GX496" s="333"/>
      <c r="GY496" s="333"/>
      <c r="GZ496" s="333"/>
      <c r="HA496" s="333"/>
      <c r="HB496" s="333"/>
      <c r="HC496" s="333"/>
      <c r="HD496" s="333"/>
      <c r="HE496" s="333"/>
      <c r="HF496" s="333"/>
      <c r="HG496" s="333"/>
      <c r="HJ496" s="343"/>
      <c r="IK496" s="408"/>
      <c r="IM496" s="408"/>
      <c r="IN496" s="343"/>
      <c r="IQ496" s="343"/>
      <c r="JF496" s="363"/>
      <c r="JN496" s="343"/>
    </row>
    <row r="497" spans="1:274" s="144" customFormat="1" x14ac:dyDescent="0.2">
      <c r="A497" s="1"/>
      <c r="B497" s="1">
        <v>5</v>
      </c>
      <c r="C497" s="166">
        <f t="shared" ca="1" si="392"/>
        <v>54</v>
      </c>
      <c r="D497" s="167">
        <f t="shared" ca="1" si="393"/>
        <v>0.10650887573964497</v>
      </c>
      <c r="E497" s="187">
        <f t="shared" ca="1" si="394"/>
        <v>19</v>
      </c>
      <c r="F497" s="154"/>
      <c r="G497" s="333"/>
      <c r="H497" s="333"/>
      <c r="I497" s="333"/>
      <c r="J497" s="333"/>
      <c r="K497" s="333"/>
      <c r="L497" s="333"/>
      <c r="M497" s="333"/>
      <c r="N497" s="333"/>
      <c r="O497" s="333"/>
      <c r="P497" s="333"/>
      <c r="Q497" s="333"/>
      <c r="R497" s="333"/>
      <c r="S497" s="333"/>
      <c r="T497" s="333"/>
      <c r="U497" s="333"/>
      <c r="V497" s="333"/>
      <c r="W497" s="333"/>
      <c r="X497" s="333"/>
      <c r="Y497" s="333"/>
      <c r="Z497" s="333"/>
      <c r="AA497" s="333"/>
      <c r="AB497" s="333"/>
      <c r="AC497" s="333"/>
      <c r="AD497" s="333"/>
      <c r="AE497" s="333"/>
      <c r="AF497" s="333"/>
      <c r="AG497" s="333"/>
      <c r="AH497" s="333"/>
      <c r="AI497" s="333"/>
      <c r="AJ497" s="333"/>
      <c r="AK497" s="333"/>
      <c r="AL497" s="333"/>
      <c r="AM497" s="333"/>
      <c r="AN497" s="333"/>
      <c r="AO497" s="333"/>
      <c r="AP497" s="333"/>
      <c r="AQ497" s="333"/>
      <c r="AR497" s="333"/>
      <c r="AS497" s="333"/>
      <c r="AT497" s="333"/>
      <c r="AU497" s="333"/>
      <c r="AV497" s="333"/>
      <c r="AW497" s="333"/>
      <c r="AX497" s="333"/>
      <c r="AY497" s="333"/>
      <c r="AZ497" s="333"/>
      <c r="BA497" s="333"/>
      <c r="BB497" s="333"/>
      <c r="BC497" s="333"/>
      <c r="BD497" s="333"/>
      <c r="BE497" s="333"/>
      <c r="BF497" s="333"/>
      <c r="BG497" s="333"/>
      <c r="BH497" s="333"/>
      <c r="BI497" s="333"/>
      <c r="BJ497" s="333"/>
      <c r="BK497" s="333"/>
      <c r="BL497" s="333"/>
      <c r="BM497" s="333"/>
      <c r="BN497" s="333"/>
      <c r="BO497" s="333"/>
      <c r="BP497" s="333"/>
      <c r="BQ497" s="333"/>
      <c r="BR497" s="333"/>
      <c r="BS497" s="333"/>
      <c r="BT497" s="333"/>
      <c r="BU497" s="333"/>
      <c r="BV497" s="333"/>
      <c r="BW497" s="333"/>
      <c r="BX497" s="333"/>
      <c r="BY497" s="333"/>
      <c r="BZ497" s="333"/>
      <c r="CA497" s="333"/>
      <c r="CB497" s="333"/>
      <c r="CC497" s="333"/>
      <c r="CD497" s="333"/>
      <c r="CE497" s="333"/>
      <c r="CF497" s="333"/>
      <c r="CG497" s="333"/>
      <c r="CH497" s="333"/>
      <c r="CI497" s="333"/>
      <c r="CJ497" s="333"/>
      <c r="CK497" s="333"/>
      <c r="CL497" s="333"/>
      <c r="CM497" s="333"/>
      <c r="CN497" s="333"/>
      <c r="CO497" s="333"/>
      <c r="CP497" s="333"/>
      <c r="CQ497" s="333"/>
      <c r="CR497" s="333"/>
      <c r="CS497" s="333"/>
      <c r="CT497" s="333"/>
      <c r="CU497" s="333"/>
      <c r="CV497" s="344"/>
      <c r="CW497" s="344"/>
      <c r="CX497" s="344"/>
      <c r="CY497" s="344"/>
      <c r="CZ497" s="344"/>
      <c r="DA497" s="344"/>
      <c r="DB497" s="344"/>
      <c r="DC497" s="344"/>
      <c r="DD497" s="344"/>
      <c r="DE497" s="344"/>
      <c r="DF497" s="344"/>
      <c r="DG497" s="333"/>
      <c r="DH497" s="333"/>
      <c r="DI497" s="333"/>
      <c r="DJ497" s="333"/>
      <c r="DK497" s="333"/>
      <c r="DL497" s="333"/>
      <c r="DM497" s="333"/>
      <c r="DN497" s="333"/>
      <c r="DO497" s="333"/>
      <c r="DP497" s="333"/>
      <c r="DQ497" s="333"/>
      <c r="DR497" s="333"/>
      <c r="DS497" s="333"/>
      <c r="DT497" s="333"/>
      <c r="DU497" s="333"/>
      <c r="DV497" s="333"/>
      <c r="DW497" s="333"/>
      <c r="DX497" s="333"/>
      <c r="DY497" s="333"/>
      <c r="DZ497" s="333"/>
      <c r="EA497" s="333"/>
      <c r="EB497" s="333"/>
      <c r="EC497" s="333"/>
      <c r="ED497" s="333"/>
      <c r="EE497" s="333"/>
      <c r="EF497" s="333"/>
      <c r="EG497" s="333"/>
      <c r="EH497" s="333"/>
      <c r="EI497" s="333"/>
      <c r="EJ497" s="333"/>
      <c r="EK497" s="333"/>
      <c r="EL497" s="333"/>
      <c r="EM497" s="333"/>
      <c r="EN497" s="333"/>
      <c r="EO497" s="333"/>
      <c r="EP497" s="333"/>
      <c r="EQ497" s="333"/>
      <c r="ER497" s="333"/>
      <c r="ES497" s="333"/>
      <c r="ET497" s="333"/>
      <c r="EU497" s="333"/>
      <c r="EV497" s="333"/>
      <c r="EW497" s="333"/>
      <c r="EX497" s="333"/>
      <c r="EY497" s="333"/>
      <c r="EZ497" s="333"/>
      <c r="FA497" s="333"/>
      <c r="FB497" s="333"/>
      <c r="FC497" s="333"/>
      <c r="FD497" s="333"/>
      <c r="FE497" s="333"/>
      <c r="FF497" s="333"/>
      <c r="FI497" s="343"/>
      <c r="GJ497" s="408"/>
      <c r="GL497" s="408"/>
      <c r="GP497" s="343"/>
      <c r="GV497" s="333"/>
      <c r="GW497" s="333"/>
      <c r="GX497" s="333"/>
      <c r="GY497" s="333"/>
      <c r="GZ497" s="333"/>
      <c r="HA497" s="333"/>
      <c r="HB497" s="333"/>
      <c r="HC497" s="333"/>
      <c r="HD497" s="333"/>
      <c r="HE497" s="333"/>
      <c r="HF497" s="333"/>
      <c r="HG497" s="333"/>
      <c r="HJ497" s="343"/>
      <c r="IK497" s="408"/>
      <c r="IM497" s="408"/>
      <c r="IN497" s="343"/>
      <c r="IQ497" s="343"/>
      <c r="JF497" s="363"/>
      <c r="JN497" s="343"/>
    </row>
    <row r="498" spans="1:274" s="144" customFormat="1" x14ac:dyDescent="0.2">
      <c r="A498" s="55"/>
      <c r="B498" s="1">
        <v>6</v>
      </c>
      <c r="C498" s="166">
        <f t="shared" ca="1" si="392"/>
        <v>6</v>
      </c>
      <c r="D498" s="167">
        <f t="shared" ca="1" si="393"/>
        <v>0.10909090909090909</v>
      </c>
      <c r="E498" s="187">
        <f t="shared" ca="1" si="394"/>
        <v>20</v>
      </c>
      <c r="F498" s="154"/>
      <c r="G498" s="333"/>
      <c r="H498" s="333"/>
      <c r="I498" s="333"/>
      <c r="J498" s="333"/>
      <c r="K498" s="333"/>
      <c r="L498" s="333"/>
      <c r="M498" s="333"/>
      <c r="N498" s="333"/>
      <c r="O498" s="333"/>
      <c r="P498" s="333"/>
      <c r="Q498" s="333"/>
      <c r="R498" s="333"/>
      <c r="S498" s="333"/>
      <c r="T498" s="333"/>
      <c r="U498" s="333"/>
      <c r="V498" s="333"/>
      <c r="W498" s="333"/>
      <c r="X498" s="333"/>
      <c r="Y498" s="333"/>
      <c r="Z498" s="333"/>
      <c r="AA498" s="333"/>
      <c r="AB498" s="333"/>
      <c r="AC498" s="333"/>
      <c r="AD498" s="333"/>
      <c r="AE498" s="333"/>
      <c r="AF498" s="333"/>
      <c r="AG498" s="333"/>
      <c r="AH498" s="333"/>
      <c r="AI498" s="333"/>
      <c r="AJ498" s="333"/>
      <c r="AK498" s="333"/>
      <c r="AL498" s="333"/>
      <c r="AM498" s="333"/>
      <c r="AN498" s="333"/>
      <c r="AO498" s="333"/>
      <c r="AP498" s="333"/>
      <c r="AQ498" s="333"/>
      <c r="AR498" s="333"/>
      <c r="AS498" s="333"/>
      <c r="AT498" s="333"/>
      <c r="AU498" s="333"/>
      <c r="AV498" s="333"/>
      <c r="AW498" s="333"/>
      <c r="AX498" s="333"/>
      <c r="AY498" s="333"/>
      <c r="AZ498" s="333"/>
      <c r="BA498" s="333"/>
      <c r="BB498" s="333"/>
      <c r="BC498" s="333"/>
      <c r="BD498" s="333"/>
      <c r="BE498" s="333"/>
      <c r="BF498" s="333"/>
      <c r="BG498" s="333"/>
      <c r="BH498" s="333"/>
      <c r="BI498" s="333"/>
      <c r="BJ498" s="333"/>
      <c r="BK498" s="333"/>
      <c r="BL498" s="333"/>
      <c r="BM498" s="333"/>
      <c r="BN498" s="333"/>
      <c r="BO498" s="333"/>
      <c r="BP498" s="333"/>
      <c r="BQ498" s="333"/>
      <c r="BR498" s="333"/>
      <c r="BS498" s="333"/>
      <c r="BT498" s="333"/>
      <c r="BU498" s="333"/>
      <c r="BV498" s="333"/>
      <c r="BW498" s="333"/>
      <c r="BX498" s="333"/>
      <c r="BY498" s="333"/>
      <c r="BZ498" s="333"/>
      <c r="CA498" s="333"/>
      <c r="CB498" s="333"/>
      <c r="CC498" s="333"/>
      <c r="CD498" s="333"/>
      <c r="CE498" s="333"/>
      <c r="CF498" s="333"/>
      <c r="CG498" s="333"/>
      <c r="CH498" s="333"/>
      <c r="CI498" s="333"/>
      <c r="CJ498" s="333"/>
      <c r="CK498" s="333"/>
      <c r="CL498" s="333"/>
      <c r="CM498" s="333"/>
      <c r="CN498" s="333"/>
      <c r="CO498" s="333"/>
      <c r="CP498" s="333"/>
      <c r="CQ498" s="333"/>
      <c r="CR498" s="333"/>
      <c r="CS498" s="333"/>
      <c r="CT498" s="333"/>
      <c r="CU498" s="333"/>
      <c r="CV498" s="344"/>
      <c r="CW498" s="344"/>
      <c r="CX498" s="344"/>
      <c r="CY498" s="344"/>
      <c r="CZ498" s="344"/>
      <c r="DA498" s="344"/>
      <c r="DB498" s="344"/>
      <c r="DC498" s="344"/>
      <c r="DD498" s="344"/>
      <c r="DE498" s="344"/>
      <c r="DF498" s="344"/>
      <c r="DG498" s="333"/>
      <c r="DH498" s="333"/>
      <c r="DI498" s="333"/>
      <c r="DJ498" s="333"/>
      <c r="DK498" s="333"/>
      <c r="DL498" s="333"/>
      <c r="DM498" s="333"/>
      <c r="DN498" s="333"/>
      <c r="DO498" s="333"/>
      <c r="DP498" s="333"/>
      <c r="DQ498" s="333"/>
      <c r="DR498" s="333"/>
      <c r="DS498" s="333"/>
      <c r="DT498" s="333"/>
      <c r="DU498" s="333"/>
      <c r="DV498" s="333"/>
      <c r="DW498" s="333"/>
      <c r="DX498" s="333"/>
      <c r="DY498" s="333"/>
      <c r="DZ498" s="333"/>
      <c r="EA498" s="333"/>
      <c r="EB498" s="333"/>
      <c r="EC498" s="333"/>
      <c r="ED498" s="333"/>
      <c r="EE498" s="333"/>
      <c r="EF498" s="333"/>
      <c r="EG498" s="333"/>
      <c r="EH498" s="333"/>
      <c r="EI498" s="333"/>
      <c r="EJ498" s="333"/>
      <c r="EK498" s="333"/>
      <c r="EL498" s="333"/>
      <c r="EM498" s="333"/>
      <c r="EN498" s="333"/>
      <c r="EO498" s="333"/>
      <c r="EP498" s="333"/>
      <c r="EQ498" s="333"/>
      <c r="ER498" s="333"/>
      <c r="ES498" s="333"/>
      <c r="ET498" s="333"/>
      <c r="EU498" s="333"/>
      <c r="EV498" s="333"/>
      <c r="EW498" s="333"/>
      <c r="EX498" s="333"/>
      <c r="EY498" s="333"/>
      <c r="EZ498" s="333"/>
      <c r="FA498" s="333"/>
      <c r="FB498" s="333"/>
      <c r="FC498" s="333"/>
      <c r="FD498" s="333"/>
      <c r="FE498" s="333"/>
      <c r="FF498" s="333"/>
      <c r="FI498" s="343"/>
      <c r="GJ498" s="408"/>
      <c r="GL498" s="408"/>
      <c r="GP498" s="343"/>
      <c r="GV498" s="333"/>
      <c r="GW498" s="333"/>
      <c r="GX498" s="333"/>
      <c r="GY498" s="333"/>
      <c r="GZ498" s="333"/>
      <c r="HA498" s="333"/>
      <c r="HB498" s="333"/>
      <c r="HC498" s="333"/>
      <c r="HD498" s="333"/>
      <c r="HE498" s="333"/>
      <c r="HF498" s="333"/>
      <c r="HG498" s="333"/>
      <c r="HJ498" s="343"/>
      <c r="IK498" s="408"/>
      <c r="IM498" s="408"/>
      <c r="IN498" s="343"/>
      <c r="IQ498" s="343"/>
      <c r="JF498" s="363"/>
      <c r="JN498" s="343"/>
    </row>
    <row r="499" spans="1:274" s="144" customFormat="1" x14ac:dyDescent="0.2">
      <c r="A499" s="1"/>
      <c r="B499" s="1">
        <v>7</v>
      </c>
      <c r="C499" s="166">
        <f t="shared" ca="1" si="392"/>
        <v>7</v>
      </c>
      <c r="D499" s="167">
        <f t="shared" ca="1" si="393"/>
        <v>7.4468085106382975E-2</v>
      </c>
      <c r="E499" s="187">
        <f t="shared" ca="1" si="394"/>
        <v>11</v>
      </c>
      <c r="F499" s="154"/>
      <c r="G499" s="333"/>
      <c r="H499" s="333"/>
      <c r="I499" s="333"/>
      <c r="J499" s="333"/>
      <c r="K499" s="333"/>
      <c r="L499" s="333"/>
      <c r="M499" s="333"/>
      <c r="N499" s="333"/>
      <c r="O499" s="333"/>
      <c r="P499" s="333"/>
      <c r="Q499" s="333"/>
      <c r="R499" s="333"/>
      <c r="S499" s="333"/>
      <c r="T499" s="333"/>
      <c r="U499" s="333"/>
      <c r="V499" s="333"/>
      <c r="W499" s="333"/>
      <c r="X499" s="333"/>
      <c r="Y499" s="333"/>
      <c r="Z499" s="333"/>
      <c r="AA499" s="333"/>
      <c r="AB499" s="333"/>
      <c r="AC499" s="333"/>
      <c r="AD499" s="333"/>
      <c r="AE499" s="333"/>
      <c r="AF499" s="333"/>
      <c r="AG499" s="333"/>
      <c r="AH499" s="333"/>
      <c r="AI499" s="333"/>
      <c r="AJ499" s="333"/>
      <c r="AK499" s="333"/>
      <c r="AL499" s="333"/>
      <c r="AM499" s="333"/>
      <c r="AN499" s="333"/>
      <c r="AO499" s="333"/>
      <c r="AP499" s="333"/>
      <c r="AQ499" s="333"/>
      <c r="AR499" s="333"/>
      <c r="AS499" s="333"/>
      <c r="AT499" s="333"/>
      <c r="AU499" s="333"/>
      <c r="AV499" s="333"/>
      <c r="AW499" s="333"/>
      <c r="AX499" s="333"/>
      <c r="AY499" s="333"/>
      <c r="AZ499" s="333"/>
      <c r="BA499" s="333"/>
      <c r="BB499" s="333"/>
      <c r="BC499" s="333"/>
      <c r="BD499" s="333"/>
      <c r="BE499" s="333"/>
      <c r="BF499" s="333"/>
      <c r="BG499" s="333"/>
      <c r="BH499" s="333"/>
      <c r="BI499" s="333"/>
      <c r="BJ499" s="333"/>
      <c r="BK499" s="333"/>
      <c r="BL499" s="333"/>
      <c r="BM499" s="333"/>
      <c r="BN499" s="333"/>
      <c r="BO499" s="333"/>
      <c r="BP499" s="333"/>
      <c r="BQ499" s="333"/>
      <c r="BR499" s="333"/>
      <c r="BS499" s="333"/>
      <c r="BT499" s="333"/>
      <c r="BU499" s="333"/>
      <c r="BV499" s="333"/>
      <c r="BW499" s="333"/>
      <c r="BX499" s="333"/>
      <c r="BY499" s="333"/>
      <c r="BZ499" s="333"/>
      <c r="CA499" s="333"/>
      <c r="CB499" s="333"/>
      <c r="CC499" s="333"/>
      <c r="CD499" s="333"/>
      <c r="CE499" s="333"/>
      <c r="CF499" s="333"/>
      <c r="CG499" s="333"/>
      <c r="CH499" s="333"/>
      <c r="CI499" s="333"/>
      <c r="CJ499" s="333"/>
      <c r="CK499" s="333"/>
      <c r="CL499" s="333"/>
      <c r="CM499" s="333"/>
      <c r="CN499" s="333"/>
      <c r="CO499" s="333"/>
      <c r="CP499" s="333"/>
      <c r="CQ499" s="333"/>
      <c r="CR499" s="333"/>
      <c r="CS499" s="333"/>
      <c r="CT499" s="333"/>
      <c r="CU499" s="333"/>
      <c r="CV499" s="344"/>
      <c r="CW499" s="344"/>
      <c r="CX499" s="344"/>
      <c r="CY499" s="344"/>
      <c r="CZ499" s="344"/>
      <c r="DA499" s="344"/>
      <c r="DB499" s="344"/>
      <c r="DC499" s="344"/>
      <c r="DD499" s="344"/>
      <c r="DE499" s="344"/>
      <c r="DF499" s="344"/>
      <c r="DG499" s="333"/>
      <c r="DH499" s="333"/>
      <c r="DI499" s="333"/>
      <c r="DJ499" s="333"/>
      <c r="DK499" s="333"/>
      <c r="DL499" s="333"/>
      <c r="DM499" s="333"/>
      <c r="DN499" s="333"/>
      <c r="DO499" s="333"/>
      <c r="DP499" s="333"/>
      <c r="DQ499" s="333"/>
      <c r="DR499" s="333"/>
      <c r="DS499" s="333"/>
      <c r="DT499" s="333"/>
      <c r="DU499" s="333"/>
      <c r="DV499" s="333"/>
      <c r="DW499" s="333"/>
      <c r="DX499" s="333"/>
      <c r="DY499" s="333"/>
      <c r="DZ499" s="333"/>
      <c r="EA499" s="333"/>
      <c r="EB499" s="333"/>
      <c r="EC499" s="333"/>
      <c r="ED499" s="333"/>
      <c r="EE499" s="333"/>
      <c r="EF499" s="333"/>
      <c r="EG499" s="333"/>
      <c r="EH499" s="333"/>
      <c r="EI499" s="333"/>
      <c r="EJ499" s="333"/>
      <c r="EK499" s="333"/>
      <c r="EL499" s="333"/>
      <c r="EM499" s="333"/>
      <c r="EN499" s="333"/>
      <c r="EO499" s="333"/>
      <c r="EP499" s="333"/>
      <c r="EQ499" s="333"/>
      <c r="ER499" s="333"/>
      <c r="ES499" s="333"/>
      <c r="ET499" s="333"/>
      <c r="EU499" s="333"/>
      <c r="EV499" s="333"/>
      <c r="EW499" s="333"/>
      <c r="EX499" s="333"/>
      <c r="EY499" s="333"/>
      <c r="EZ499" s="333"/>
      <c r="FA499" s="333"/>
      <c r="FB499" s="333"/>
      <c r="FC499" s="333"/>
      <c r="FD499" s="333"/>
      <c r="FE499" s="333"/>
      <c r="FF499" s="333"/>
      <c r="FI499" s="343"/>
      <c r="GJ499" s="408"/>
      <c r="GL499" s="408"/>
      <c r="GP499" s="343"/>
      <c r="GV499" s="333"/>
      <c r="GW499" s="333"/>
      <c r="GX499" s="333"/>
      <c r="GY499" s="333"/>
      <c r="GZ499" s="333"/>
      <c r="HA499" s="333"/>
      <c r="HB499" s="333"/>
      <c r="HC499" s="333"/>
      <c r="HD499" s="333"/>
      <c r="HE499" s="333"/>
      <c r="HF499" s="333"/>
      <c r="HG499" s="333"/>
      <c r="HJ499" s="343"/>
      <c r="IK499" s="408"/>
      <c r="IM499" s="408"/>
      <c r="IN499" s="343"/>
      <c r="IQ499" s="343"/>
      <c r="JF499" s="363"/>
      <c r="JN499" s="343"/>
    </row>
    <row r="500" spans="1:274" s="144" customFormat="1" x14ac:dyDescent="0.2">
      <c r="A500" s="55"/>
      <c r="B500" s="1">
        <v>8</v>
      </c>
      <c r="C500" s="166">
        <f t="shared" ca="1" si="392"/>
        <v>92</v>
      </c>
      <c r="D500" s="167">
        <f t="shared" ca="1" si="393"/>
        <v>8.1632653061224483E-2</v>
      </c>
      <c r="E500" s="187">
        <f t="shared" ca="1" si="394"/>
        <v>16</v>
      </c>
      <c r="F500" s="154"/>
      <c r="G500" s="333"/>
      <c r="H500" s="333"/>
      <c r="I500" s="333"/>
      <c r="J500" s="333"/>
      <c r="K500" s="333"/>
      <c r="L500" s="333"/>
      <c r="M500" s="333"/>
      <c r="N500" s="333"/>
      <c r="O500" s="333"/>
      <c r="P500" s="333"/>
      <c r="Q500" s="333"/>
      <c r="R500" s="333"/>
      <c r="S500" s="333"/>
      <c r="T500" s="333"/>
      <c r="U500" s="333"/>
      <c r="V500" s="333"/>
      <c r="W500" s="333"/>
      <c r="X500" s="333"/>
      <c r="Y500" s="333"/>
      <c r="Z500" s="333"/>
      <c r="AA500" s="333"/>
      <c r="AB500" s="333"/>
      <c r="AC500" s="333"/>
      <c r="AD500" s="333"/>
      <c r="AE500" s="333"/>
      <c r="AF500" s="333"/>
      <c r="AG500" s="333"/>
      <c r="AH500" s="333"/>
      <c r="AI500" s="333"/>
      <c r="AJ500" s="333"/>
      <c r="AK500" s="333"/>
      <c r="AL500" s="333"/>
      <c r="AM500" s="333"/>
      <c r="AN500" s="333"/>
      <c r="AO500" s="333"/>
      <c r="AP500" s="333"/>
      <c r="AQ500" s="333"/>
      <c r="AR500" s="333"/>
      <c r="AS500" s="333"/>
      <c r="AT500" s="333"/>
      <c r="AU500" s="333"/>
      <c r="AV500" s="333"/>
      <c r="AW500" s="333"/>
      <c r="AX500" s="333"/>
      <c r="AY500" s="333"/>
      <c r="AZ500" s="333"/>
      <c r="BA500" s="333"/>
      <c r="BB500" s="333"/>
      <c r="BC500" s="333"/>
      <c r="BD500" s="333"/>
      <c r="BE500" s="333"/>
      <c r="BF500" s="333"/>
      <c r="BG500" s="333"/>
      <c r="BH500" s="333"/>
      <c r="BI500" s="333"/>
      <c r="BJ500" s="333"/>
      <c r="BK500" s="333"/>
      <c r="BL500" s="333"/>
      <c r="BM500" s="333"/>
      <c r="BN500" s="333"/>
      <c r="BO500" s="333"/>
      <c r="BP500" s="333"/>
      <c r="BQ500" s="333"/>
      <c r="BR500" s="333"/>
      <c r="BS500" s="333"/>
      <c r="BT500" s="333"/>
      <c r="BU500" s="333"/>
      <c r="BV500" s="333"/>
      <c r="BW500" s="333"/>
      <c r="BX500" s="333"/>
      <c r="BY500" s="333"/>
      <c r="BZ500" s="333"/>
      <c r="CA500" s="333"/>
      <c r="CB500" s="333"/>
      <c r="CC500" s="333"/>
      <c r="CD500" s="333"/>
      <c r="CE500" s="333"/>
      <c r="CF500" s="333"/>
      <c r="CG500" s="333"/>
      <c r="CH500" s="333"/>
      <c r="CI500" s="333"/>
      <c r="CJ500" s="333"/>
      <c r="CK500" s="333"/>
      <c r="CL500" s="333"/>
      <c r="CM500" s="333"/>
      <c r="CN500" s="333"/>
      <c r="CO500" s="333"/>
      <c r="CP500" s="333"/>
      <c r="CQ500" s="333"/>
      <c r="CR500" s="333"/>
      <c r="CS500" s="333"/>
      <c r="CT500" s="333"/>
      <c r="CU500" s="333"/>
      <c r="CV500" s="344"/>
      <c r="CW500" s="344"/>
      <c r="CX500" s="344"/>
      <c r="CY500" s="344"/>
      <c r="CZ500" s="344"/>
      <c r="DA500" s="344"/>
      <c r="DB500" s="344"/>
      <c r="DC500" s="344"/>
      <c r="DD500" s="344"/>
      <c r="DE500" s="344"/>
      <c r="DF500" s="344"/>
      <c r="DG500" s="333"/>
      <c r="DH500" s="333"/>
      <c r="DI500" s="333"/>
      <c r="DJ500" s="333"/>
      <c r="DK500" s="333"/>
      <c r="DL500" s="333"/>
      <c r="DM500" s="333"/>
      <c r="DN500" s="333"/>
      <c r="DO500" s="333"/>
      <c r="DP500" s="333"/>
      <c r="DQ500" s="333"/>
      <c r="DR500" s="333"/>
      <c r="DS500" s="333"/>
      <c r="DT500" s="333"/>
      <c r="DU500" s="333"/>
      <c r="DV500" s="333"/>
      <c r="DW500" s="333"/>
      <c r="DX500" s="333"/>
      <c r="DY500" s="333"/>
      <c r="DZ500" s="333"/>
      <c r="EA500" s="333"/>
      <c r="EB500" s="333"/>
      <c r="EC500" s="333"/>
      <c r="ED500" s="333"/>
      <c r="EE500" s="333"/>
      <c r="EF500" s="333"/>
      <c r="EG500" s="333"/>
      <c r="EH500" s="333"/>
      <c r="EI500" s="333"/>
      <c r="EJ500" s="333"/>
      <c r="EK500" s="333"/>
      <c r="EL500" s="333"/>
      <c r="EM500" s="333"/>
      <c r="EN500" s="333"/>
      <c r="EO500" s="333"/>
      <c r="EP500" s="333"/>
      <c r="EQ500" s="333"/>
      <c r="ER500" s="333"/>
      <c r="ES500" s="333"/>
      <c r="ET500" s="333"/>
      <c r="EU500" s="333"/>
      <c r="EV500" s="333"/>
      <c r="EW500" s="333"/>
      <c r="EX500" s="333"/>
      <c r="EY500" s="333"/>
      <c r="EZ500" s="333"/>
      <c r="FA500" s="333"/>
      <c r="FB500" s="333"/>
      <c r="FC500" s="333"/>
      <c r="FD500" s="333"/>
      <c r="FE500" s="333"/>
      <c r="FF500" s="333"/>
      <c r="FI500" s="343"/>
      <c r="GJ500" s="408"/>
      <c r="GL500" s="408"/>
      <c r="GP500" s="343"/>
      <c r="GV500" s="333"/>
      <c r="GW500" s="333"/>
      <c r="GX500" s="333"/>
      <c r="GY500" s="333"/>
      <c r="GZ500" s="333"/>
      <c r="HA500" s="333"/>
      <c r="HB500" s="333"/>
      <c r="HC500" s="333"/>
      <c r="HD500" s="333"/>
      <c r="HE500" s="333"/>
      <c r="HF500" s="333"/>
      <c r="HG500" s="333"/>
      <c r="HJ500" s="343"/>
      <c r="IK500" s="408"/>
      <c r="IM500" s="408"/>
      <c r="IN500" s="343"/>
      <c r="IQ500" s="343"/>
      <c r="JF500" s="363"/>
      <c r="JN500" s="343"/>
    </row>
    <row r="501" spans="1:274" s="144" customFormat="1" x14ac:dyDescent="0.2">
      <c r="A501" s="1"/>
      <c r="B501" s="1">
        <v>9</v>
      </c>
      <c r="C501" s="166">
        <f t="shared" ca="1" si="392"/>
        <v>8</v>
      </c>
      <c r="D501" s="167">
        <f t="shared" ca="1" si="393"/>
        <v>4.145077720207254E-2</v>
      </c>
      <c r="E501" s="187">
        <f t="shared" ca="1" si="394"/>
        <v>5</v>
      </c>
      <c r="F501" s="154"/>
      <c r="G501" s="333"/>
      <c r="H501" s="333"/>
      <c r="I501" s="333"/>
      <c r="J501" s="333"/>
      <c r="K501" s="333"/>
      <c r="L501" s="333"/>
      <c r="M501" s="333"/>
      <c r="N501" s="333"/>
      <c r="O501" s="333"/>
      <c r="P501" s="333"/>
      <c r="Q501" s="333"/>
      <c r="R501" s="333"/>
      <c r="S501" s="333"/>
      <c r="T501" s="333"/>
      <c r="U501" s="333"/>
      <c r="V501" s="333"/>
      <c r="W501" s="333"/>
      <c r="X501" s="333"/>
      <c r="Y501" s="333"/>
      <c r="Z501" s="333"/>
      <c r="AA501" s="333"/>
      <c r="AB501" s="333"/>
      <c r="AC501" s="333"/>
      <c r="AD501" s="333"/>
      <c r="AE501" s="333"/>
      <c r="AF501" s="333"/>
      <c r="AG501" s="333"/>
      <c r="AH501" s="333"/>
      <c r="AI501" s="333"/>
      <c r="AJ501" s="333"/>
      <c r="AK501" s="333"/>
      <c r="AL501" s="333"/>
      <c r="AM501" s="333"/>
      <c r="AN501" s="333"/>
      <c r="AO501" s="333"/>
      <c r="AP501" s="333"/>
      <c r="AQ501" s="333"/>
      <c r="AR501" s="333"/>
      <c r="AS501" s="333"/>
      <c r="AT501" s="333"/>
      <c r="AU501" s="333"/>
      <c r="AV501" s="333"/>
      <c r="AW501" s="333"/>
      <c r="AX501" s="333"/>
      <c r="AY501" s="333"/>
      <c r="AZ501" s="333"/>
      <c r="BA501" s="333"/>
      <c r="BB501" s="333"/>
      <c r="BC501" s="333"/>
      <c r="BD501" s="333"/>
      <c r="BE501" s="333"/>
      <c r="BF501" s="333"/>
      <c r="BG501" s="333"/>
      <c r="BH501" s="333"/>
      <c r="BI501" s="333"/>
      <c r="BJ501" s="333"/>
      <c r="BK501" s="333"/>
      <c r="BL501" s="333"/>
      <c r="BM501" s="333"/>
      <c r="BN501" s="333"/>
      <c r="BO501" s="333"/>
      <c r="BP501" s="333"/>
      <c r="BQ501" s="333"/>
      <c r="BR501" s="333"/>
      <c r="BS501" s="333"/>
      <c r="BT501" s="333"/>
      <c r="BU501" s="333"/>
      <c r="BV501" s="333"/>
      <c r="BW501" s="333"/>
      <c r="BX501" s="333"/>
      <c r="BY501" s="333"/>
      <c r="BZ501" s="333"/>
      <c r="CA501" s="333"/>
      <c r="CB501" s="333"/>
      <c r="CC501" s="333"/>
      <c r="CD501" s="333"/>
      <c r="CE501" s="333"/>
      <c r="CF501" s="333"/>
      <c r="CG501" s="333"/>
      <c r="CH501" s="333"/>
      <c r="CI501" s="333"/>
      <c r="CJ501" s="333"/>
      <c r="CK501" s="333"/>
      <c r="CL501" s="333"/>
      <c r="CM501" s="333"/>
      <c r="CN501" s="333"/>
      <c r="CO501" s="333"/>
      <c r="CP501" s="333"/>
      <c r="CQ501" s="333"/>
      <c r="CR501" s="333"/>
      <c r="CS501" s="333"/>
      <c r="CT501" s="333"/>
      <c r="CU501" s="333"/>
      <c r="CV501" s="344"/>
      <c r="CW501" s="344"/>
      <c r="CX501" s="344"/>
      <c r="CY501" s="344"/>
      <c r="CZ501" s="344"/>
      <c r="DA501" s="344"/>
      <c r="DB501" s="344"/>
      <c r="DC501" s="344"/>
      <c r="DD501" s="344"/>
      <c r="DE501" s="344"/>
      <c r="DF501" s="344"/>
      <c r="DG501" s="333"/>
      <c r="DH501" s="333"/>
      <c r="DI501" s="333"/>
      <c r="DJ501" s="333"/>
      <c r="DK501" s="333"/>
      <c r="DL501" s="333"/>
      <c r="DM501" s="333"/>
      <c r="DN501" s="333"/>
      <c r="DO501" s="333"/>
      <c r="DP501" s="333"/>
      <c r="DQ501" s="333"/>
      <c r="DR501" s="333"/>
      <c r="DS501" s="333"/>
      <c r="DT501" s="333"/>
      <c r="DU501" s="333"/>
      <c r="DV501" s="333"/>
      <c r="DW501" s="333"/>
      <c r="DX501" s="333"/>
      <c r="DY501" s="333"/>
      <c r="DZ501" s="333"/>
      <c r="EA501" s="333"/>
      <c r="EB501" s="333"/>
      <c r="EC501" s="333"/>
      <c r="ED501" s="333"/>
      <c r="EE501" s="333"/>
      <c r="EF501" s="333"/>
      <c r="EG501" s="333"/>
      <c r="EH501" s="333"/>
      <c r="EI501" s="333"/>
      <c r="EJ501" s="333"/>
      <c r="EK501" s="333"/>
      <c r="EL501" s="333"/>
      <c r="EM501" s="333"/>
      <c r="EN501" s="333"/>
      <c r="EO501" s="333"/>
      <c r="EP501" s="333"/>
      <c r="EQ501" s="333"/>
      <c r="ER501" s="333"/>
      <c r="ES501" s="333"/>
      <c r="ET501" s="333"/>
      <c r="EU501" s="333"/>
      <c r="EV501" s="333"/>
      <c r="EW501" s="333"/>
      <c r="EX501" s="333"/>
      <c r="EY501" s="333"/>
      <c r="EZ501" s="333"/>
      <c r="FA501" s="333"/>
      <c r="FB501" s="333"/>
      <c r="FC501" s="333"/>
      <c r="FD501" s="333"/>
      <c r="FE501" s="333"/>
      <c r="FF501" s="333"/>
      <c r="FI501" s="343"/>
      <c r="GJ501" s="408"/>
      <c r="GL501" s="408"/>
      <c r="GP501" s="343"/>
      <c r="GV501" s="333"/>
      <c r="GW501" s="333"/>
      <c r="GX501" s="333"/>
      <c r="GY501" s="333"/>
      <c r="GZ501" s="333"/>
      <c r="HA501" s="333"/>
      <c r="HB501" s="333"/>
      <c r="HC501" s="333"/>
      <c r="HD501" s="333"/>
      <c r="HE501" s="333"/>
      <c r="HF501" s="333"/>
      <c r="HG501" s="333"/>
      <c r="HJ501" s="343"/>
      <c r="IK501" s="408"/>
      <c r="IM501" s="408"/>
      <c r="IN501" s="343"/>
      <c r="IQ501" s="343"/>
      <c r="JF501" s="363"/>
      <c r="JN501" s="343"/>
    </row>
    <row r="502" spans="1:274" s="144" customFormat="1" x14ac:dyDescent="0.2">
      <c r="A502" s="55"/>
      <c r="B502" s="1">
        <v>10</v>
      </c>
      <c r="C502" s="166">
        <f t="shared" ca="1" si="392"/>
        <v>45</v>
      </c>
      <c r="D502" s="167">
        <f t="shared" ca="1" si="393"/>
        <v>0.16071428571428573</v>
      </c>
      <c r="E502" s="187">
        <f t="shared" ca="1" si="394"/>
        <v>23</v>
      </c>
      <c r="F502" s="154"/>
      <c r="G502" s="333"/>
      <c r="H502" s="333"/>
      <c r="I502" s="333"/>
      <c r="J502" s="333"/>
      <c r="K502" s="333"/>
      <c r="L502" s="333"/>
      <c r="M502" s="333"/>
      <c r="N502" s="333"/>
      <c r="O502" s="333"/>
      <c r="P502" s="333"/>
      <c r="Q502" s="333"/>
      <c r="R502" s="333"/>
      <c r="S502" s="333"/>
      <c r="T502" s="333"/>
      <c r="U502" s="333"/>
      <c r="V502" s="333"/>
      <c r="W502" s="333"/>
      <c r="X502" s="333"/>
      <c r="Y502" s="333"/>
      <c r="Z502" s="333"/>
      <c r="AA502" s="333"/>
      <c r="AB502" s="333"/>
      <c r="AC502" s="333"/>
      <c r="AD502" s="333"/>
      <c r="AE502" s="333"/>
      <c r="AF502" s="333"/>
      <c r="AG502" s="333"/>
      <c r="AH502" s="333"/>
      <c r="AI502" s="333"/>
      <c r="AJ502" s="333"/>
      <c r="AK502" s="333"/>
      <c r="AL502" s="333"/>
      <c r="AM502" s="333"/>
      <c r="AN502" s="333"/>
      <c r="AO502" s="333"/>
      <c r="AP502" s="333"/>
      <c r="AQ502" s="333"/>
      <c r="AR502" s="333"/>
      <c r="AS502" s="333"/>
      <c r="AT502" s="333"/>
      <c r="AU502" s="333"/>
      <c r="AV502" s="333"/>
      <c r="AW502" s="333"/>
      <c r="AX502" s="333"/>
      <c r="AY502" s="333"/>
      <c r="AZ502" s="333"/>
      <c r="BA502" s="333"/>
      <c r="BB502" s="333"/>
      <c r="BC502" s="333"/>
      <c r="BD502" s="333"/>
      <c r="BE502" s="333"/>
      <c r="BF502" s="333"/>
      <c r="BG502" s="333"/>
      <c r="BH502" s="333"/>
      <c r="BI502" s="333"/>
      <c r="BJ502" s="333"/>
      <c r="BK502" s="333"/>
      <c r="BL502" s="333"/>
      <c r="BM502" s="333"/>
      <c r="BN502" s="333"/>
      <c r="BO502" s="333"/>
      <c r="BP502" s="333"/>
      <c r="BQ502" s="333"/>
      <c r="BR502" s="333"/>
      <c r="BS502" s="333"/>
      <c r="BT502" s="333"/>
      <c r="BU502" s="333"/>
      <c r="BV502" s="333"/>
      <c r="BW502" s="333"/>
      <c r="BX502" s="333"/>
      <c r="BY502" s="333"/>
      <c r="BZ502" s="333"/>
      <c r="CA502" s="333"/>
      <c r="CB502" s="333"/>
      <c r="CC502" s="333"/>
      <c r="CD502" s="333"/>
      <c r="CE502" s="333"/>
      <c r="CF502" s="333"/>
      <c r="CG502" s="333"/>
      <c r="CH502" s="333"/>
      <c r="CI502" s="333"/>
      <c r="CJ502" s="333"/>
      <c r="CK502" s="333"/>
      <c r="CL502" s="333"/>
      <c r="CM502" s="333"/>
      <c r="CN502" s="333"/>
      <c r="CO502" s="333"/>
      <c r="CP502" s="333"/>
      <c r="CQ502" s="333"/>
      <c r="CR502" s="333"/>
      <c r="CS502" s="333"/>
      <c r="CT502" s="333"/>
      <c r="CU502" s="333"/>
      <c r="CV502" s="344"/>
      <c r="CW502" s="344"/>
      <c r="CX502" s="344"/>
      <c r="CY502" s="344"/>
      <c r="CZ502" s="344"/>
      <c r="DA502" s="344"/>
      <c r="DB502" s="344"/>
      <c r="DC502" s="344"/>
      <c r="DD502" s="344"/>
      <c r="DE502" s="344"/>
      <c r="DF502" s="344"/>
      <c r="DG502" s="333"/>
      <c r="DH502" s="333"/>
      <c r="DI502" s="333"/>
      <c r="DJ502" s="333"/>
      <c r="DK502" s="333"/>
      <c r="DL502" s="333"/>
      <c r="DM502" s="333"/>
      <c r="DN502" s="333"/>
      <c r="DO502" s="333"/>
      <c r="DP502" s="333"/>
      <c r="DQ502" s="333"/>
      <c r="DR502" s="333"/>
      <c r="DS502" s="333"/>
      <c r="DT502" s="333"/>
      <c r="DU502" s="333"/>
      <c r="DV502" s="333"/>
      <c r="DW502" s="333"/>
      <c r="DX502" s="333"/>
      <c r="DY502" s="333"/>
      <c r="DZ502" s="333"/>
      <c r="EA502" s="333"/>
      <c r="EB502" s="333"/>
      <c r="EC502" s="333"/>
      <c r="ED502" s="333"/>
      <c r="EE502" s="333"/>
      <c r="EF502" s="333"/>
      <c r="EG502" s="333"/>
      <c r="EH502" s="333"/>
      <c r="EI502" s="333"/>
      <c r="EJ502" s="333"/>
      <c r="EK502" s="333"/>
      <c r="EL502" s="333"/>
      <c r="EM502" s="333"/>
      <c r="EN502" s="333"/>
      <c r="EO502" s="333"/>
      <c r="EP502" s="333"/>
      <c r="EQ502" s="333"/>
      <c r="ER502" s="333"/>
      <c r="ES502" s="333"/>
      <c r="ET502" s="333"/>
      <c r="EU502" s="333"/>
      <c r="EV502" s="333"/>
      <c r="EW502" s="333"/>
      <c r="EX502" s="333"/>
      <c r="EY502" s="333"/>
      <c r="EZ502" s="333"/>
      <c r="FA502" s="333"/>
      <c r="FB502" s="333"/>
      <c r="FC502" s="333"/>
      <c r="FD502" s="333"/>
      <c r="FE502" s="333"/>
      <c r="FF502" s="333"/>
      <c r="FI502" s="343"/>
      <c r="GJ502" s="408"/>
      <c r="GL502" s="408"/>
      <c r="GP502" s="343"/>
      <c r="GV502" s="333"/>
      <c r="GW502" s="333"/>
      <c r="GX502" s="333"/>
      <c r="GY502" s="333"/>
      <c r="GZ502" s="333"/>
      <c r="HA502" s="333"/>
      <c r="HB502" s="333"/>
      <c r="HC502" s="333"/>
      <c r="HD502" s="333"/>
      <c r="HE502" s="333"/>
      <c r="HF502" s="333"/>
      <c r="HG502" s="333"/>
      <c r="HJ502" s="343"/>
      <c r="IK502" s="408"/>
      <c r="IM502" s="408"/>
      <c r="IN502" s="343"/>
      <c r="IQ502" s="343"/>
      <c r="JF502" s="363"/>
      <c r="JN502" s="343"/>
    </row>
    <row r="503" spans="1:274" s="144" customFormat="1" x14ac:dyDescent="0.2">
      <c r="A503" s="1"/>
      <c r="B503" s="1">
        <v>11</v>
      </c>
      <c r="C503" s="166">
        <f t="shared" ca="1" si="392"/>
        <v>65</v>
      </c>
      <c r="D503" s="167">
        <f t="shared" ca="1" si="393"/>
        <v>0.125</v>
      </c>
      <c r="E503" s="187">
        <f t="shared" ca="1" si="394"/>
        <v>21</v>
      </c>
      <c r="F503" s="154"/>
      <c r="G503" s="333"/>
      <c r="H503" s="333"/>
      <c r="I503" s="333"/>
      <c r="J503" s="333"/>
      <c r="K503" s="333"/>
      <c r="L503" s="333"/>
      <c r="M503" s="333"/>
      <c r="N503" s="333"/>
      <c r="O503" s="333"/>
      <c r="P503" s="333"/>
      <c r="Q503" s="333"/>
      <c r="R503" s="333"/>
      <c r="S503" s="333"/>
      <c r="T503" s="333"/>
      <c r="U503" s="333"/>
      <c r="V503" s="333"/>
      <c r="W503" s="333"/>
      <c r="X503" s="333"/>
      <c r="Y503" s="333"/>
      <c r="Z503" s="333"/>
      <c r="AA503" s="333"/>
      <c r="AB503" s="333"/>
      <c r="AC503" s="333"/>
      <c r="AD503" s="333"/>
      <c r="AE503" s="333"/>
      <c r="AF503" s="333"/>
      <c r="AG503" s="333"/>
      <c r="AH503" s="333"/>
      <c r="AI503" s="333"/>
      <c r="AJ503" s="333"/>
      <c r="AK503" s="333"/>
      <c r="AL503" s="333"/>
      <c r="AM503" s="333"/>
      <c r="AN503" s="333"/>
      <c r="AO503" s="333"/>
      <c r="AP503" s="333"/>
      <c r="AQ503" s="333"/>
      <c r="AR503" s="333"/>
      <c r="AS503" s="333"/>
      <c r="AT503" s="333"/>
      <c r="AU503" s="333"/>
      <c r="AV503" s="333"/>
      <c r="AW503" s="333"/>
      <c r="AX503" s="333"/>
      <c r="AY503" s="333"/>
      <c r="AZ503" s="333"/>
      <c r="BA503" s="333"/>
      <c r="BB503" s="333"/>
      <c r="BC503" s="333"/>
      <c r="BD503" s="333"/>
      <c r="BE503" s="333"/>
      <c r="BF503" s="333"/>
      <c r="BG503" s="333"/>
      <c r="BH503" s="333"/>
      <c r="BI503" s="333"/>
      <c r="BJ503" s="333"/>
      <c r="BK503" s="333"/>
      <c r="BL503" s="333"/>
      <c r="BM503" s="333"/>
      <c r="BN503" s="333"/>
      <c r="BO503" s="333"/>
      <c r="BP503" s="333"/>
      <c r="BQ503" s="333"/>
      <c r="BR503" s="333"/>
      <c r="BS503" s="333"/>
      <c r="BT503" s="333"/>
      <c r="BU503" s="333"/>
      <c r="BV503" s="333"/>
      <c r="BW503" s="333"/>
      <c r="BX503" s="333"/>
      <c r="BY503" s="333"/>
      <c r="BZ503" s="333"/>
      <c r="CA503" s="333"/>
      <c r="CB503" s="333"/>
      <c r="CC503" s="333"/>
      <c r="CD503" s="333"/>
      <c r="CE503" s="333"/>
      <c r="CF503" s="333"/>
      <c r="CG503" s="333"/>
      <c r="CH503" s="333"/>
      <c r="CI503" s="333"/>
      <c r="CJ503" s="333"/>
      <c r="CK503" s="333"/>
      <c r="CL503" s="333"/>
      <c r="CM503" s="333"/>
      <c r="CN503" s="333"/>
      <c r="CO503" s="333"/>
      <c r="CP503" s="333"/>
      <c r="CQ503" s="333"/>
      <c r="CR503" s="333"/>
      <c r="CS503" s="333"/>
      <c r="CT503" s="333"/>
      <c r="CU503" s="333"/>
      <c r="CV503" s="344"/>
      <c r="CW503" s="344"/>
      <c r="CX503" s="344"/>
      <c r="CY503" s="344"/>
      <c r="CZ503" s="344"/>
      <c r="DA503" s="344"/>
      <c r="DB503" s="344"/>
      <c r="DC503" s="344"/>
      <c r="DD503" s="344"/>
      <c r="DE503" s="344"/>
      <c r="DF503" s="344"/>
      <c r="DG503" s="333"/>
      <c r="DH503" s="333"/>
      <c r="DI503" s="333"/>
      <c r="DJ503" s="333"/>
      <c r="DK503" s="333"/>
      <c r="DL503" s="333"/>
      <c r="DM503" s="333"/>
      <c r="DN503" s="333"/>
      <c r="DO503" s="333"/>
      <c r="DP503" s="333"/>
      <c r="DQ503" s="333"/>
      <c r="DR503" s="333"/>
      <c r="DS503" s="333"/>
      <c r="DT503" s="333"/>
      <c r="DU503" s="333"/>
      <c r="DV503" s="333"/>
      <c r="DW503" s="333"/>
      <c r="DX503" s="333"/>
      <c r="DY503" s="333"/>
      <c r="DZ503" s="333"/>
      <c r="EA503" s="333"/>
      <c r="EB503" s="333"/>
      <c r="EC503" s="333"/>
      <c r="ED503" s="333"/>
      <c r="EE503" s="333"/>
      <c r="EF503" s="333"/>
      <c r="EG503" s="333"/>
      <c r="EH503" s="333"/>
      <c r="EI503" s="333"/>
      <c r="EJ503" s="333"/>
      <c r="EK503" s="333"/>
      <c r="EL503" s="333"/>
      <c r="EM503" s="333"/>
      <c r="EN503" s="333"/>
      <c r="EO503" s="333"/>
      <c r="EP503" s="333"/>
      <c r="EQ503" s="333"/>
      <c r="ER503" s="333"/>
      <c r="ES503" s="333"/>
      <c r="ET503" s="333"/>
      <c r="EU503" s="333"/>
      <c r="EV503" s="333"/>
      <c r="EW503" s="333"/>
      <c r="EX503" s="333"/>
      <c r="EY503" s="333"/>
      <c r="EZ503" s="333"/>
      <c r="FA503" s="333"/>
      <c r="FB503" s="333"/>
      <c r="FC503" s="333"/>
      <c r="FD503" s="333"/>
      <c r="FE503" s="333"/>
      <c r="FF503" s="333"/>
      <c r="FI503" s="343"/>
      <c r="GJ503" s="408"/>
      <c r="GL503" s="408"/>
      <c r="GP503" s="343"/>
      <c r="GV503" s="333"/>
      <c r="GW503" s="333"/>
      <c r="GX503" s="333"/>
      <c r="GY503" s="333"/>
      <c r="GZ503" s="333"/>
      <c r="HA503" s="333"/>
      <c r="HB503" s="333"/>
      <c r="HC503" s="333"/>
      <c r="HD503" s="333"/>
      <c r="HE503" s="333"/>
      <c r="HF503" s="333"/>
      <c r="HG503" s="333"/>
      <c r="HJ503" s="343"/>
      <c r="IK503" s="408"/>
      <c r="IM503" s="408"/>
      <c r="IN503" s="343"/>
      <c r="IQ503" s="343"/>
      <c r="JF503" s="363"/>
      <c r="JN503" s="343"/>
    </row>
    <row r="504" spans="1:274" s="144" customFormat="1" x14ac:dyDescent="0.2">
      <c r="A504" s="55"/>
      <c r="B504" s="1">
        <v>12</v>
      </c>
      <c r="C504" s="166">
        <f t="shared" ca="1" si="392"/>
        <v>32</v>
      </c>
      <c r="D504" s="167">
        <f t="shared" ca="1" si="393"/>
        <v>2.8293545534924844E-2</v>
      </c>
      <c r="E504" s="187">
        <f t="shared" ca="1" si="394"/>
        <v>1</v>
      </c>
      <c r="F504" s="154"/>
      <c r="G504" s="333"/>
      <c r="H504" s="333"/>
      <c r="I504" s="333"/>
      <c r="J504" s="333"/>
      <c r="K504" s="333"/>
      <c r="L504" s="333"/>
      <c r="M504" s="333"/>
      <c r="N504" s="333"/>
      <c r="O504" s="333"/>
      <c r="P504" s="333"/>
      <c r="Q504" s="333"/>
      <c r="R504" s="333"/>
      <c r="S504" s="333"/>
      <c r="T504" s="333"/>
      <c r="U504" s="333"/>
      <c r="V504" s="333"/>
      <c r="W504" s="333"/>
      <c r="X504" s="333"/>
      <c r="Y504" s="333"/>
      <c r="Z504" s="333"/>
      <c r="AA504" s="333"/>
      <c r="AB504" s="333"/>
      <c r="AC504" s="333"/>
      <c r="AD504" s="333"/>
      <c r="AE504" s="333"/>
      <c r="AF504" s="333"/>
      <c r="AG504" s="333"/>
      <c r="AH504" s="333"/>
      <c r="AI504" s="333"/>
      <c r="AJ504" s="333"/>
      <c r="AK504" s="333"/>
      <c r="AL504" s="333"/>
      <c r="AM504" s="333"/>
      <c r="AN504" s="333"/>
      <c r="AO504" s="333"/>
      <c r="AP504" s="333"/>
      <c r="AQ504" s="333"/>
      <c r="AR504" s="333"/>
      <c r="AS504" s="333"/>
      <c r="AT504" s="333"/>
      <c r="AU504" s="333"/>
      <c r="AV504" s="333"/>
      <c r="AW504" s="333"/>
      <c r="AX504" s="333"/>
      <c r="AY504" s="333"/>
      <c r="AZ504" s="333"/>
      <c r="BA504" s="333"/>
      <c r="BB504" s="333"/>
      <c r="BC504" s="333"/>
      <c r="BD504" s="333"/>
      <c r="BE504" s="333"/>
      <c r="BF504" s="333"/>
      <c r="BG504" s="333"/>
      <c r="BH504" s="333"/>
      <c r="BI504" s="333"/>
      <c r="BJ504" s="333"/>
      <c r="BK504" s="333"/>
      <c r="BL504" s="333"/>
      <c r="BM504" s="333"/>
      <c r="BN504" s="333"/>
      <c r="BO504" s="333"/>
      <c r="BP504" s="333"/>
      <c r="BQ504" s="333"/>
      <c r="BR504" s="333"/>
      <c r="BS504" s="333"/>
      <c r="BT504" s="333"/>
      <c r="BU504" s="333"/>
      <c r="BV504" s="333"/>
      <c r="BW504" s="333"/>
      <c r="BX504" s="333"/>
      <c r="BY504" s="333"/>
      <c r="BZ504" s="333"/>
      <c r="CA504" s="333"/>
      <c r="CB504" s="333"/>
      <c r="CC504" s="333"/>
      <c r="CD504" s="333"/>
      <c r="CE504" s="333"/>
      <c r="CF504" s="333"/>
      <c r="CG504" s="333"/>
      <c r="CH504" s="333"/>
      <c r="CI504" s="333"/>
      <c r="CJ504" s="333"/>
      <c r="CK504" s="333"/>
      <c r="CL504" s="333"/>
      <c r="CM504" s="333"/>
      <c r="CN504" s="333"/>
      <c r="CO504" s="333"/>
      <c r="CP504" s="333"/>
      <c r="CQ504" s="333"/>
      <c r="CR504" s="333"/>
      <c r="CS504" s="333"/>
      <c r="CT504" s="333"/>
      <c r="CU504" s="333"/>
      <c r="CV504" s="344"/>
      <c r="CW504" s="344"/>
      <c r="CX504" s="344"/>
      <c r="CY504" s="344"/>
      <c r="CZ504" s="344"/>
      <c r="DA504" s="344"/>
      <c r="DB504" s="344"/>
      <c r="DC504" s="344"/>
      <c r="DD504" s="344"/>
      <c r="DE504" s="344"/>
      <c r="DF504" s="344"/>
      <c r="DG504" s="333"/>
      <c r="DH504" s="333"/>
      <c r="DI504" s="333"/>
      <c r="DJ504" s="333"/>
      <c r="DK504" s="333"/>
      <c r="DL504" s="333"/>
      <c r="DM504" s="333"/>
      <c r="DN504" s="333"/>
      <c r="DO504" s="333"/>
      <c r="DP504" s="333"/>
      <c r="DQ504" s="333"/>
      <c r="DR504" s="333"/>
      <c r="DS504" s="333"/>
      <c r="DT504" s="333"/>
      <c r="DU504" s="333"/>
      <c r="DV504" s="333"/>
      <c r="DW504" s="333"/>
      <c r="DX504" s="333"/>
      <c r="DY504" s="333"/>
      <c r="DZ504" s="333"/>
      <c r="EA504" s="333"/>
      <c r="EB504" s="333"/>
      <c r="EC504" s="333"/>
      <c r="ED504" s="333"/>
      <c r="EE504" s="333"/>
      <c r="EF504" s="333"/>
      <c r="EG504" s="333"/>
      <c r="EH504" s="333"/>
      <c r="EI504" s="333"/>
      <c r="EJ504" s="333"/>
      <c r="EK504" s="333"/>
      <c r="EL504" s="333"/>
      <c r="EM504" s="333"/>
      <c r="EN504" s="333"/>
      <c r="EO504" s="333"/>
      <c r="EP504" s="333"/>
      <c r="EQ504" s="333"/>
      <c r="ER504" s="333"/>
      <c r="ES504" s="333"/>
      <c r="ET504" s="333"/>
      <c r="EU504" s="333"/>
      <c r="EV504" s="333"/>
      <c r="EW504" s="333"/>
      <c r="EX504" s="333"/>
      <c r="EY504" s="333"/>
      <c r="EZ504" s="333"/>
      <c r="FA504" s="333"/>
      <c r="FB504" s="333"/>
      <c r="FC504" s="333"/>
      <c r="FD504" s="333"/>
      <c r="FE504" s="333"/>
      <c r="FF504" s="333"/>
      <c r="FI504" s="343"/>
      <c r="GJ504" s="408"/>
      <c r="GL504" s="408"/>
      <c r="GP504" s="343"/>
      <c r="GV504" s="333"/>
      <c r="GW504" s="333"/>
      <c r="GX504" s="333"/>
      <c r="GY504" s="333"/>
      <c r="GZ504" s="333"/>
      <c r="HA504" s="333"/>
      <c r="HB504" s="333"/>
      <c r="HC504" s="333"/>
      <c r="HD504" s="333"/>
      <c r="HE504" s="333"/>
      <c r="HF504" s="333"/>
      <c r="HG504" s="333"/>
      <c r="HJ504" s="343"/>
      <c r="IK504" s="408"/>
      <c r="IM504" s="408"/>
      <c r="IN504" s="343"/>
      <c r="IQ504" s="343"/>
      <c r="JF504" s="363"/>
      <c r="JN504" s="343"/>
    </row>
    <row r="505" spans="1:274" s="144" customFormat="1" x14ac:dyDescent="0.2">
      <c r="A505" s="1"/>
      <c r="B505" s="1">
        <v>13</v>
      </c>
      <c r="C505" s="166">
        <f t="shared" ca="1" si="392"/>
        <v>3</v>
      </c>
      <c r="D505" s="167">
        <f t="shared" ca="1" si="393"/>
        <v>3.7499999999999999E-2</v>
      </c>
      <c r="E505" s="187">
        <f t="shared" ca="1" si="394"/>
        <v>4</v>
      </c>
      <c r="F505" s="154"/>
      <c r="G505" s="333"/>
      <c r="H505" s="333"/>
      <c r="I505" s="333"/>
      <c r="J505" s="333"/>
      <c r="K505" s="333"/>
      <c r="L505" s="333"/>
      <c r="M505" s="333"/>
      <c r="N505" s="333"/>
      <c r="O505" s="333"/>
      <c r="P505" s="333"/>
      <c r="Q505" s="333"/>
      <c r="R505" s="333"/>
      <c r="S505" s="333"/>
      <c r="T505" s="333"/>
      <c r="U505" s="333"/>
      <c r="V505" s="333"/>
      <c r="W505" s="333"/>
      <c r="X505" s="333"/>
      <c r="Y505" s="333"/>
      <c r="Z505" s="333"/>
      <c r="AA505" s="333"/>
      <c r="AB505" s="333"/>
      <c r="AC505" s="333"/>
      <c r="AD505" s="333"/>
      <c r="AE505" s="333"/>
      <c r="AF505" s="333"/>
      <c r="AG505" s="333"/>
      <c r="AH505" s="333"/>
      <c r="AI505" s="333"/>
      <c r="AJ505" s="333"/>
      <c r="AK505" s="333"/>
      <c r="AL505" s="333"/>
      <c r="AM505" s="333"/>
      <c r="AN505" s="333"/>
      <c r="AO505" s="333"/>
      <c r="AP505" s="333"/>
      <c r="AQ505" s="333"/>
      <c r="AR505" s="333"/>
      <c r="AS505" s="333"/>
      <c r="AT505" s="333"/>
      <c r="AU505" s="333"/>
      <c r="AV505" s="333"/>
      <c r="AW505" s="333"/>
      <c r="AX505" s="333"/>
      <c r="AY505" s="333"/>
      <c r="AZ505" s="333"/>
      <c r="BA505" s="333"/>
      <c r="BB505" s="333"/>
      <c r="BC505" s="333"/>
      <c r="BD505" s="333"/>
      <c r="BE505" s="333"/>
      <c r="BF505" s="333"/>
      <c r="BG505" s="333"/>
      <c r="BH505" s="333"/>
      <c r="BI505" s="333"/>
      <c r="BJ505" s="333"/>
      <c r="BK505" s="333"/>
      <c r="BL505" s="333"/>
      <c r="BM505" s="333"/>
      <c r="BN505" s="333"/>
      <c r="BO505" s="333"/>
      <c r="BP505" s="333"/>
      <c r="BQ505" s="333"/>
      <c r="BR505" s="333"/>
      <c r="BS505" s="333"/>
      <c r="BT505" s="333"/>
      <c r="BU505" s="333"/>
      <c r="BV505" s="333"/>
      <c r="BW505" s="333"/>
      <c r="BX505" s="333"/>
      <c r="BY505" s="333"/>
      <c r="BZ505" s="333"/>
      <c r="CA505" s="333"/>
      <c r="CB505" s="333"/>
      <c r="CC505" s="333"/>
      <c r="CD505" s="333"/>
      <c r="CE505" s="333"/>
      <c r="CF505" s="333"/>
      <c r="CG505" s="333"/>
      <c r="CH505" s="333"/>
      <c r="CI505" s="333"/>
      <c r="CJ505" s="333"/>
      <c r="CK505" s="333"/>
      <c r="CL505" s="333"/>
      <c r="CM505" s="333"/>
      <c r="CN505" s="333"/>
      <c r="CO505" s="333"/>
      <c r="CP505" s="333"/>
      <c r="CQ505" s="333"/>
      <c r="CR505" s="333"/>
      <c r="CS505" s="333"/>
      <c r="CT505" s="333"/>
      <c r="CU505" s="333"/>
      <c r="CV505" s="344"/>
      <c r="CW505" s="344"/>
      <c r="CX505" s="344"/>
      <c r="CY505" s="344"/>
      <c r="CZ505" s="344"/>
      <c r="DA505" s="344"/>
      <c r="DB505" s="344"/>
      <c r="DC505" s="344"/>
      <c r="DD505" s="344"/>
      <c r="DE505" s="344"/>
      <c r="DF505" s="344"/>
      <c r="DG505" s="333"/>
      <c r="DH505" s="333"/>
      <c r="DI505" s="333"/>
      <c r="DJ505" s="333"/>
      <c r="DK505" s="333"/>
      <c r="DL505" s="333"/>
      <c r="DM505" s="333"/>
      <c r="DN505" s="333"/>
      <c r="DO505" s="333"/>
      <c r="DP505" s="333"/>
      <c r="DQ505" s="333"/>
      <c r="DR505" s="333"/>
      <c r="DS505" s="333"/>
      <c r="DT505" s="333"/>
      <c r="DU505" s="333"/>
      <c r="DV505" s="333"/>
      <c r="DW505" s="333"/>
      <c r="DX505" s="333"/>
      <c r="DY505" s="333"/>
      <c r="DZ505" s="333"/>
      <c r="EA505" s="333"/>
      <c r="EB505" s="333"/>
      <c r="EC505" s="333"/>
      <c r="ED505" s="333"/>
      <c r="EE505" s="333"/>
      <c r="EF505" s="333"/>
      <c r="EG505" s="333"/>
      <c r="EH505" s="333"/>
      <c r="EI505" s="333"/>
      <c r="EJ505" s="333"/>
      <c r="EK505" s="333"/>
      <c r="EL505" s="333"/>
      <c r="EM505" s="333"/>
      <c r="EN505" s="333"/>
      <c r="EO505" s="333"/>
      <c r="EP505" s="333"/>
      <c r="EQ505" s="333"/>
      <c r="ER505" s="333"/>
      <c r="ES505" s="333"/>
      <c r="ET505" s="333"/>
      <c r="EU505" s="333"/>
      <c r="EV505" s="333"/>
      <c r="EW505" s="333"/>
      <c r="EX505" s="333"/>
      <c r="EY505" s="333"/>
      <c r="EZ505" s="333"/>
      <c r="FA505" s="333"/>
      <c r="FB505" s="333"/>
      <c r="FC505" s="333"/>
      <c r="FD505" s="333"/>
      <c r="FE505" s="333"/>
      <c r="FF505" s="333"/>
      <c r="FI505" s="343"/>
      <c r="GJ505" s="408"/>
      <c r="GL505" s="408"/>
      <c r="GP505" s="343"/>
      <c r="GV505" s="333"/>
      <c r="GW505" s="333"/>
      <c r="GX505" s="333"/>
      <c r="GY505" s="333"/>
      <c r="GZ505" s="333"/>
      <c r="HA505" s="333"/>
      <c r="HB505" s="333"/>
      <c r="HC505" s="333"/>
      <c r="HD505" s="333"/>
      <c r="HE505" s="333"/>
      <c r="HF505" s="333"/>
      <c r="HG505" s="333"/>
      <c r="HJ505" s="343"/>
      <c r="IK505" s="408"/>
      <c r="IM505" s="408"/>
      <c r="IN505" s="343"/>
      <c r="IQ505" s="343"/>
      <c r="JF505" s="363"/>
      <c r="JN505" s="343"/>
    </row>
    <row r="506" spans="1:274" s="144" customFormat="1" x14ac:dyDescent="0.2">
      <c r="A506" s="55"/>
      <c r="B506" s="1">
        <v>14</v>
      </c>
      <c r="C506" s="166">
        <f t="shared" ca="1" si="392"/>
        <v>15</v>
      </c>
      <c r="D506" s="167">
        <f t="shared" ca="1" si="393"/>
        <v>3.1380753138075312E-2</v>
      </c>
      <c r="E506" s="187">
        <f t="shared" ca="1" si="394"/>
        <v>2</v>
      </c>
      <c r="F506" s="154"/>
      <c r="G506" s="333"/>
      <c r="H506" s="333"/>
      <c r="I506" s="333"/>
      <c r="J506" s="333"/>
      <c r="K506" s="333"/>
      <c r="L506" s="333"/>
      <c r="M506" s="333"/>
      <c r="N506" s="333"/>
      <c r="O506" s="333"/>
      <c r="P506" s="333"/>
      <c r="Q506" s="333"/>
      <c r="R506" s="333"/>
      <c r="S506" s="333"/>
      <c r="T506" s="333"/>
      <c r="U506" s="333"/>
      <c r="V506" s="333"/>
      <c r="W506" s="333"/>
      <c r="X506" s="333"/>
      <c r="Y506" s="333"/>
      <c r="Z506" s="333"/>
      <c r="AA506" s="333"/>
      <c r="AB506" s="333"/>
      <c r="AC506" s="333"/>
      <c r="AD506" s="333"/>
      <c r="AE506" s="333"/>
      <c r="AF506" s="333"/>
      <c r="AG506" s="333"/>
      <c r="AH506" s="333"/>
      <c r="AI506" s="333"/>
      <c r="AJ506" s="333"/>
      <c r="AK506" s="333"/>
      <c r="AL506" s="333"/>
      <c r="AM506" s="333"/>
      <c r="AN506" s="333"/>
      <c r="AO506" s="333"/>
      <c r="AP506" s="333"/>
      <c r="AQ506" s="333"/>
      <c r="AR506" s="333"/>
      <c r="AS506" s="333"/>
      <c r="AT506" s="333"/>
      <c r="AU506" s="333"/>
      <c r="AV506" s="333"/>
      <c r="AW506" s="333"/>
      <c r="AX506" s="333"/>
      <c r="AY506" s="333"/>
      <c r="AZ506" s="333"/>
      <c r="BA506" s="333"/>
      <c r="BB506" s="333"/>
      <c r="BC506" s="333"/>
      <c r="BD506" s="333"/>
      <c r="BE506" s="333"/>
      <c r="BF506" s="333"/>
      <c r="BG506" s="333"/>
      <c r="BH506" s="333"/>
      <c r="BI506" s="333"/>
      <c r="BJ506" s="333"/>
      <c r="BK506" s="333"/>
      <c r="BL506" s="333"/>
      <c r="BM506" s="333"/>
      <c r="BN506" s="333"/>
      <c r="BO506" s="333"/>
      <c r="BP506" s="333"/>
      <c r="BQ506" s="333"/>
      <c r="BR506" s="333"/>
      <c r="BS506" s="333"/>
      <c r="BT506" s="333"/>
      <c r="BU506" s="333"/>
      <c r="BV506" s="333"/>
      <c r="BW506" s="333"/>
      <c r="BX506" s="333"/>
      <c r="BY506" s="333"/>
      <c r="BZ506" s="333"/>
      <c r="CA506" s="333"/>
      <c r="CB506" s="333"/>
      <c r="CC506" s="333"/>
      <c r="CD506" s="333"/>
      <c r="CE506" s="333"/>
      <c r="CF506" s="333"/>
      <c r="CG506" s="333"/>
      <c r="CH506" s="333"/>
      <c r="CI506" s="333"/>
      <c r="CJ506" s="333"/>
      <c r="CK506" s="333"/>
      <c r="CL506" s="333"/>
      <c r="CM506" s="333"/>
      <c r="CN506" s="333"/>
      <c r="CO506" s="333"/>
      <c r="CP506" s="333"/>
      <c r="CQ506" s="333"/>
      <c r="CR506" s="333"/>
      <c r="CS506" s="333"/>
      <c r="CT506" s="333"/>
      <c r="CU506" s="333"/>
      <c r="CV506" s="344"/>
      <c r="CW506" s="344"/>
      <c r="CX506" s="344"/>
      <c r="CY506" s="344"/>
      <c r="CZ506" s="344"/>
      <c r="DA506" s="344"/>
      <c r="DB506" s="344"/>
      <c r="DC506" s="344"/>
      <c r="DD506" s="344"/>
      <c r="DE506" s="344"/>
      <c r="DF506" s="344"/>
      <c r="DG506" s="333"/>
      <c r="DH506" s="333"/>
      <c r="DI506" s="333"/>
      <c r="DJ506" s="333"/>
      <c r="DK506" s="333"/>
      <c r="DL506" s="333"/>
      <c r="DM506" s="333"/>
      <c r="DN506" s="333"/>
      <c r="DO506" s="333"/>
      <c r="DP506" s="333"/>
      <c r="DQ506" s="333"/>
      <c r="DR506" s="333"/>
      <c r="DS506" s="333"/>
      <c r="DT506" s="333"/>
      <c r="DU506" s="333"/>
      <c r="DV506" s="333"/>
      <c r="DW506" s="333"/>
      <c r="DX506" s="333"/>
      <c r="DY506" s="333"/>
      <c r="DZ506" s="333"/>
      <c r="EA506" s="333"/>
      <c r="EB506" s="333"/>
      <c r="EC506" s="333"/>
      <c r="ED506" s="333"/>
      <c r="EE506" s="333"/>
      <c r="EF506" s="333"/>
      <c r="EG506" s="333"/>
      <c r="EH506" s="333"/>
      <c r="EI506" s="333"/>
      <c r="EJ506" s="333"/>
      <c r="EK506" s="333"/>
      <c r="EL506" s="333"/>
      <c r="EM506" s="333"/>
      <c r="EN506" s="333"/>
      <c r="EO506" s="333"/>
      <c r="EP506" s="333"/>
      <c r="EQ506" s="333"/>
      <c r="ER506" s="333"/>
      <c r="ES506" s="333"/>
      <c r="ET506" s="333"/>
      <c r="EU506" s="333"/>
      <c r="EV506" s="333"/>
      <c r="EW506" s="333"/>
      <c r="EX506" s="333"/>
      <c r="EY506" s="333"/>
      <c r="EZ506" s="333"/>
      <c r="FA506" s="333"/>
      <c r="FB506" s="333"/>
      <c r="FC506" s="333"/>
      <c r="FD506" s="333"/>
      <c r="FE506" s="333"/>
      <c r="FF506" s="333"/>
      <c r="FI506" s="343"/>
      <c r="GJ506" s="408"/>
      <c r="GL506" s="408"/>
      <c r="GP506" s="343"/>
      <c r="GV506" s="333"/>
      <c r="GW506" s="333"/>
      <c r="GX506" s="333"/>
      <c r="GY506" s="333"/>
      <c r="GZ506" s="333"/>
      <c r="HA506" s="333"/>
      <c r="HB506" s="333"/>
      <c r="HC506" s="333"/>
      <c r="HD506" s="333"/>
      <c r="HE506" s="333"/>
      <c r="HF506" s="333"/>
      <c r="HG506" s="333"/>
      <c r="HJ506" s="343"/>
      <c r="IK506" s="408"/>
      <c r="IM506" s="408"/>
      <c r="IN506" s="343"/>
      <c r="IQ506" s="343"/>
      <c r="JF506" s="363"/>
      <c r="JN506" s="343"/>
    </row>
    <row r="507" spans="1:274" s="144" customFormat="1" x14ac:dyDescent="0.2">
      <c r="A507" s="1"/>
      <c r="B507" s="1">
        <v>15</v>
      </c>
      <c r="C507" s="166">
        <f t="shared" ca="1" si="392"/>
        <v>43</v>
      </c>
      <c r="D507" s="167">
        <f t="shared" ca="1" si="393"/>
        <v>6.5749235474006115E-2</v>
      </c>
      <c r="E507" s="187">
        <f t="shared" ca="1" si="394"/>
        <v>8</v>
      </c>
      <c r="F507" s="154"/>
      <c r="G507" s="333"/>
      <c r="H507" s="333"/>
      <c r="I507" s="333"/>
      <c r="J507" s="333"/>
      <c r="K507" s="333"/>
      <c r="L507" s="333"/>
      <c r="M507" s="333"/>
      <c r="N507" s="333"/>
      <c r="O507" s="333"/>
      <c r="P507" s="333"/>
      <c r="Q507" s="333"/>
      <c r="R507" s="333"/>
      <c r="S507" s="333"/>
      <c r="T507" s="333"/>
      <c r="U507" s="333"/>
      <c r="V507" s="333"/>
      <c r="W507" s="333"/>
      <c r="X507" s="333"/>
      <c r="Y507" s="333"/>
      <c r="Z507" s="333"/>
      <c r="AA507" s="333"/>
      <c r="AB507" s="333"/>
      <c r="AC507" s="333"/>
      <c r="AD507" s="333"/>
      <c r="AE507" s="333"/>
      <c r="AF507" s="333"/>
      <c r="AG507" s="333"/>
      <c r="AH507" s="333"/>
      <c r="AI507" s="333"/>
      <c r="AJ507" s="333"/>
      <c r="AK507" s="333"/>
      <c r="AL507" s="333"/>
      <c r="AM507" s="333"/>
      <c r="AN507" s="333"/>
      <c r="AO507" s="333"/>
      <c r="AP507" s="333"/>
      <c r="AQ507" s="333"/>
      <c r="AR507" s="333"/>
      <c r="AS507" s="333"/>
      <c r="AT507" s="333"/>
      <c r="AU507" s="333"/>
      <c r="AV507" s="333"/>
      <c r="AW507" s="333"/>
      <c r="AX507" s="333"/>
      <c r="AY507" s="333"/>
      <c r="AZ507" s="333"/>
      <c r="BA507" s="333"/>
      <c r="BB507" s="333"/>
      <c r="BC507" s="333"/>
      <c r="BD507" s="333"/>
      <c r="BE507" s="333"/>
      <c r="BF507" s="333"/>
      <c r="BG507" s="333"/>
      <c r="BH507" s="333"/>
      <c r="BI507" s="333"/>
      <c r="BJ507" s="333"/>
      <c r="BK507" s="333"/>
      <c r="BL507" s="333"/>
      <c r="BM507" s="333"/>
      <c r="BN507" s="333"/>
      <c r="BO507" s="333"/>
      <c r="BP507" s="333"/>
      <c r="BQ507" s="333"/>
      <c r="BR507" s="333"/>
      <c r="BS507" s="333"/>
      <c r="BT507" s="333"/>
      <c r="BU507" s="333"/>
      <c r="BV507" s="333"/>
      <c r="BW507" s="333"/>
      <c r="BX507" s="333"/>
      <c r="BY507" s="333"/>
      <c r="BZ507" s="333"/>
      <c r="CA507" s="333"/>
      <c r="CB507" s="333"/>
      <c r="CC507" s="333"/>
      <c r="CD507" s="333"/>
      <c r="CE507" s="333"/>
      <c r="CF507" s="333"/>
      <c r="CG507" s="333"/>
      <c r="CH507" s="333"/>
      <c r="CI507" s="333"/>
      <c r="CJ507" s="333"/>
      <c r="CK507" s="333"/>
      <c r="CL507" s="333"/>
      <c r="CM507" s="333"/>
      <c r="CN507" s="333"/>
      <c r="CO507" s="333"/>
      <c r="CP507" s="333"/>
      <c r="CQ507" s="333"/>
      <c r="CR507" s="333"/>
      <c r="CS507" s="333"/>
      <c r="CT507" s="333"/>
      <c r="CU507" s="333"/>
      <c r="CV507" s="344"/>
      <c r="CW507" s="344"/>
      <c r="CX507" s="344"/>
      <c r="CY507" s="344"/>
      <c r="CZ507" s="344"/>
      <c r="DA507" s="344"/>
      <c r="DB507" s="344"/>
      <c r="DC507" s="344"/>
      <c r="DD507" s="344"/>
      <c r="DE507" s="344"/>
      <c r="DF507" s="344"/>
      <c r="DG507" s="333"/>
      <c r="DH507" s="333"/>
      <c r="DI507" s="333"/>
      <c r="DJ507" s="333"/>
      <c r="DK507" s="333"/>
      <c r="DL507" s="333"/>
      <c r="DM507" s="333"/>
      <c r="DN507" s="333"/>
      <c r="DO507" s="333"/>
      <c r="DP507" s="333"/>
      <c r="DQ507" s="333"/>
      <c r="DR507" s="333"/>
      <c r="DS507" s="333"/>
      <c r="DT507" s="333"/>
      <c r="DU507" s="333"/>
      <c r="DV507" s="333"/>
      <c r="DW507" s="333"/>
      <c r="DX507" s="333"/>
      <c r="DY507" s="333"/>
      <c r="DZ507" s="333"/>
      <c r="EA507" s="333"/>
      <c r="EB507" s="333"/>
      <c r="EC507" s="333"/>
      <c r="ED507" s="333"/>
      <c r="EE507" s="333"/>
      <c r="EF507" s="333"/>
      <c r="EG507" s="333"/>
      <c r="EH507" s="333"/>
      <c r="EI507" s="333"/>
      <c r="EJ507" s="333"/>
      <c r="EK507" s="333"/>
      <c r="EL507" s="333"/>
      <c r="EM507" s="333"/>
      <c r="EN507" s="333"/>
      <c r="EO507" s="333"/>
      <c r="EP507" s="333"/>
      <c r="EQ507" s="333"/>
      <c r="ER507" s="333"/>
      <c r="ES507" s="333"/>
      <c r="ET507" s="333"/>
      <c r="EU507" s="333"/>
      <c r="EV507" s="333"/>
      <c r="EW507" s="333"/>
      <c r="EX507" s="333"/>
      <c r="EY507" s="333"/>
      <c r="EZ507" s="333"/>
      <c r="FA507" s="333"/>
      <c r="FB507" s="333"/>
      <c r="FC507" s="333"/>
      <c r="FD507" s="333"/>
      <c r="FE507" s="333"/>
      <c r="FF507" s="333"/>
      <c r="FI507" s="343"/>
      <c r="GJ507" s="408"/>
      <c r="GL507" s="408"/>
      <c r="GP507" s="343"/>
      <c r="GV507" s="333"/>
      <c r="GW507" s="333"/>
      <c r="GX507" s="333"/>
      <c r="GY507" s="333"/>
      <c r="GZ507" s="333"/>
      <c r="HA507" s="333"/>
      <c r="HB507" s="333"/>
      <c r="HC507" s="333"/>
      <c r="HD507" s="333"/>
      <c r="HE507" s="333"/>
      <c r="HF507" s="333"/>
      <c r="HG507" s="333"/>
      <c r="HJ507" s="343"/>
      <c r="IK507" s="408"/>
      <c r="IM507" s="408"/>
      <c r="IN507" s="343"/>
      <c r="IQ507" s="343"/>
      <c r="JF507" s="363"/>
      <c r="JN507" s="343"/>
    </row>
    <row r="508" spans="1:274" s="144" customFormat="1" x14ac:dyDescent="0.2">
      <c r="A508" s="55"/>
      <c r="B508" s="1">
        <v>16</v>
      </c>
      <c r="C508" s="166">
        <f t="shared" ca="1" si="392"/>
        <v>18</v>
      </c>
      <c r="D508" s="167">
        <f t="shared" ca="1" si="393"/>
        <v>6.6914498141263934E-2</v>
      </c>
      <c r="E508" s="187">
        <f t="shared" ca="1" si="394"/>
        <v>9</v>
      </c>
      <c r="F508" s="154"/>
      <c r="G508" s="333"/>
      <c r="H508" s="333"/>
      <c r="I508" s="333"/>
      <c r="J508" s="333"/>
      <c r="K508" s="333"/>
      <c r="L508" s="333"/>
      <c r="M508" s="333"/>
      <c r="N508" s="333"/>
      <c r="O508" s="333"/>
      <c r="P508" s="333"/>
      <c r="Q508" s="333"/>
      <c r="R508" s="333"/>
      <c r="S508" s="333"/>
      <c r="T508" s="333"/>
      <c r="U508" s="333"/>
      <c r="V508" s="333"/>
      <c r="W508" s="333"/>
      <c r="X508" s="333"/>
      <c r="Y508" s="333"/>
      <c r="Z508" s="333"/>
      <c r="AA508" s="333"/>
      <c r="AB508" s="333"/>
      <c r="AC508" s="333"/>
      <c r="AD508" s="333"/>
      <c r="AE508" s="333"/>
      <c r="AF508" s="333"/>
      <c r="AG508" s="333"/>
      <c r="AH508" s="333"/>
      <c r="AI508" s="333"/>
      <c r="AJ508" s="333"/>
      <c r="AK508" s="333"/>
      <c r="AL508" s="333"/>
      <c r="AM508" s="333"/>
      <c r="AN508" s="333"/>
      <c r="AO508" s="333"/>
      <c r="AP508" s="333"/>
      <c r="AQ508" s="333"/>
      <c r="AR508" s="333"/>
      <c r="AS508" s="333"/>
      <c r="AT508" s="333"/>
      <c r="AU508" s="333"/>
      <c r="AV508" s="333"/>
      <c r="AW508" s="333"/>
      <c r="AX508" s="333"/>
      <c r="AY508" s="333"/>
      <c r="AZ508" s="333"/>
      <c r="BA508" s="333"/>
      <c r="BB508" s="333"/>
      <c r="BC508" s="333"/>
      <c r="BD508" s="333"/>
      <c r="BE508" s="333"/>
      <c r="BF508" s="333"/>
      <c r="BG508" s="333"/>
      <c r="BH508" s="333"/>
      <c r="BI508" s="333"/>
      <c r="BJ508" s="333"/>
      <c r="BK508" s="333"/>
      <c r="BL508" s="333"/>
      <c r="BM508" s="333"/>
      <c r="BN508" s="333"/>
      <c r="BO508" s="333"/>
      <c r="BP508" s="333"/>
      <c r="BQ508" s="333"/>
      <c r="BR508" s="333"/>
      <c r="BS508" s="333"/>
      <c r="BT508" s="333"/>
      <c r="BU508" s="333"/>
      <c r="BV508" s="333"/>
      <c r="BW508" s="333"/>
      <c r="BX508" s="333"/>
      <c r="BY508" s="333"/>
      <c r="BZ508" s="333"/>
      <c r="CA508" s="333"/>
      <c r="CB508" s="333"/>
      <c r="CC508" s="333"/>
      <c r="CD508" s="333"/>
      <c r="CE508" s="333"/>
      <c r="CF508" s="333"/>
      <c r="CG508" s="333"/>
      <c r="CH508" s="333"/>
      <c r="CI508" s="333"/>
      <c r="CJ508" s="333"/>
      <c r="CK508" s="333"/>
      <c r="CL508" s="333"/>
      <c r="CM508" s="333"/>
      <c r="CN508" s="333"/>
      <c r="CO508" s="333"/>
      <c r="CP508" s="333"/>
      <c r="CQ508" s="333"/>
      <c r="CR508" s="333"/>
      <c r="CS508" s="333"/>
      <c r="CT508" s="333"/>
      <c r="CU508" s="333"/>
      <c r="CV508" s="344"/>
      <c r="CW508" s="344"/>
      <c r="CX508" s="344"/>
      <c r="CY508" s="344"/>
      <c r="CZ508" s="344"/>
      <c r="DA508" s="344"/>
      <c r="DB508" s="344"/>
      <c r="DC508" s="344"/>
      <c r="DD508" s="344"/>
      <c r="DE508" s="344"/>
      <c r="DF508" s="344"/>
      <c r="DG508" s="333"/>
      <c r="DH508" s="333"/>
      <c r="DI508" s="333"/>
      <c r="DJ508" s="333"/>
      <c r="DK508" s="333"/>
      <c r="DL508" s="333"/>
      <c r="DM508" s="333"/>
      <c r="DN508" s="333"/>
      <c r="DO508" s="333"/>
      <c r="DP508" s="333"/>
      <c r="DQ508" s="333"/>
      <c r="DR508" s="333"/>
      <c r="DS508" s="333"/>
      <c r="DT508" s="333"/>
      <c r="DU508" s="333"/>
      <c r="DV508" s="333"/>
      <c r="DW508" s="333"/>
      <c r="DX508" s="333"/>
      <c r="DY508" s="333"/>
      <c r="DZ508" s="333"/>
      <c r="EA508" s="333"/>
      <c r="EB508" s="333"/>
      <c r="EC508" s="333"/>
      <c r="ED508" s="333"/>
      <c r="EE508" s="333"/>
      <c r="EF508" s="333"/>
      <c r="EG508" s="333"/>
      <c r="EH508" s="333"/>
      <c r="EI508" s="333"/>
      <c r="EJ508" s="333"/>
      <c r="EK508" s="333"/>
      <c r="EL508" s="333"/>
      <c r="EM508" s="333"/>
      <c r="EN508" s="333"/>
      <c r="EO508" s="333"/>
      <c r="EP508" s="333"/>
      <c r="EQ508" s="333"/>
      <c r="ER508" s="333"/>
      <c r="ES508" s="333"/>
      <c r="ET508" s="333"/>
      <c r="EU508" s="333"/>
      <c r="EV508" s="333"/>
      <c r="EW508" s="333"/>
      <c r="EX508" s="333"/>
      <c r="EY508" s="333"/>
      <c r="EZ508" s="333"/>
      <c r="FA508" s="333"/>
      <c r="FB508" s="333"/>
      <c r="FC508" s="333"/>
      <c r="FD508" s="333"/>
      <c r="FE508" s="333"/>
      <c r="FF508" s="333"/>
      <c r="FI508" s="343"/>
      <c r="GJ508" s="408"/>
      <c r="GL508" s="408"/>
      <c r="GP508" s="343"/>
      <c r="GV508" s="333"/>
      <c r="GW508" s="333"/>
      <c r="GX508" s="333"/>
      <c r="GY508" s="333"/>
      <c r="GZ508" s="333"/>
      <c r="HA508" s="333"/>
      <c r="HB508" s="333"/>
      <c r="HC508" s="333"/>
      <c r="HD508" s="333"/>
      <c r="HE508" s="333"/>
      <c r="HF508" s="333"/>
      <c r="HG508" s="333"/>
      <c r="HJ508" s="343"/>
      <c r="IK508" s="408"/>
      <c r="IM508" s="408"/>
      <c r="IN508" s="343"/>
      <c r="IQ508" s="343"/>
      <c r="JF508" s="363"/>
      <c r="JN508" s="343"/>
    </row>
    <row r="509" spans="1:274" s="144" customFormat="1" x14ac:dyDescent="0.2">
      <c r="A509" s="1"/>
      <c r="B509" s="1">
        <v>17</v>
      </c>
      <c r="C509" s="166">
        <f t="shared" ca="1" si="392"/>
        <v>15</v>
      </c>
      <c r="D509" s="167">
        <f t="shared" ca="1" si="393"/>
        <v>4.5045045045045043E-2</v>
      </c>
      <c r="E509" s="187">
        <f t="shared" ca="1" si="394"/>
        <v>6</v>
      </c>
      <c r="F509" s="154"/>
      <c r="G509" s="333"/>
      <c r="H509" s="333"/>
      <c r="I509" s="333"/>
      <c r="J509" s="333"/>
      <c r="K509" s="333"/>
      <c r="L509" s="333"/>
      <c r="M509" s="333"/>
      <c r="N509" s="333"/>
      <c r="O509" s="333"/>
      <c r="P509" s="333"/>
      <c r="Q509" s="333"/>
      <c r="R509" s="333"/>
      <c r="S509" s="333"/>
      <c r="T509" s="333"/>
      <c r="U509" s="333"/>
      <c r="V509" s="333"/>
      <c r="W509" s="333"/>
      <c r="X509" s="333"/>
      <c r="Y509" s="333"/>
      <c r="Z509" s="333"/>
      <c r="AA509" s="333"/>
      <c r="AB509" s="333"/>
      <c r="AC509" s="333"/>
      <c r="AD509" s="333"/>
      <c r="AE509" s="333"/>
      <c r="AF509" s="333"/>
      <c r="AG509" s="333"/>
      <c r="AH509" s="333"/>
      <c r="AI509" s="333"/>
      <c r="AJ509" s="333"/>
      <c r="AK509" s="333"/>
      <c r="AL509" s="333"/>
      <c r="AM509" s="333"/>
      <c r="AN509" s="333"/>
      <c r="AO509" s="333"/>
      <c r="AP509" s="333"/>
      <c r="AQ509" s="333"/>
      <c r="AR509" s="333"/>
      <c r="AS509" s="333"/>
      <c r="AT509" s="333"/>
      <c r="AU509" s="333"/>
      <c r="AV509" s="333"/>
      <c r="AW509" s="333"/>
      <c r="AX509" s="333"/>
      <c r="AY509" s="333"/>
      <c r="AZ509" s="333"/>
      <c r="BA509" s="333"/>
      <c r="BB509" s="333"/>
      <c r="BC509" s="333"/>
      <c r="BD509" s="333"/>
      <c r="BE509" s="333"/>
      <c r="BF509" s="333"/>
      <c r="BG509" s="333"/>
      <c r="BH509" s="333"/>
      <c r="BI509" s="333"/>
      <c r="BJ509" s="333"/>
      <c r="BK509" s="333"/>
      <c r="BL509" s="333"/>
      <c r="BM509" s="333"/>
      <c r="BN509" s="333"/>
      <c r="BO509" s="333"/>
      <c r="BP509" s="333"/>
      <c r="BQ509" s="333"/>
      <c r="BR509" s="333"/>
      <c r="BS509" s="333"/>
      <c r="BT509" s="333"/>
      <c r="BU509" s="333"/>
      <c r="BV509" s="333"/>
      <c r="BW509" s="333"/>
      <c r="BX509" s="333"/>
      <c r="BY509" s="333"/>
      <c r="BZ509" s="333"/>
      <c r="CA509" s="333"/>
      <c r="CB509" s="333"/>
      <c r="CC509" s="333"/>
      <c r="CD509" s="333"/>
      <c r="CE509" s="333"/>
      <c r="CF509" s="333"/>
      <c r="CG509" s="333"/>
      <c r="CH509" s="333"/>
      <c r="CI509" s="333"/>
      <c r="CJ509" s="333"/>
      <c r="CK509" s="333"/>
      <c r="CL509" s="333"/>
      <c r="CM509" s="333"/>
      <c r="CN509" s="333"/>
      <c r="CO509" s="333"/>
      <c r="CP509" s="333"/>
      <c r="CQ509" s="333"/>
      <c r="CR509" s="333"/>
      <c r="CS509" s="333"/>
      <c r="CT509" s="333"/>
      <c r="CU509" s="333"/>
      <c r="CV509" s="344"/>
      <c r="CW509" s="344"/>
      <c r="CX509" s="344"/>
      <c r="CY509" s="344"/>
      <c r="CZ509" s="344"/>
      <c r="DA509" s="344"/>
      <c r="DB509" s="344"/>
      <c r="DC509" s="344"/>
      <c r="DD509" s="344"/>
      <c r="DE509" s="344"/>
      <c r="DF509" s="344"/>
      <c r="DG509" s="333"/>
      <c r="DH509" s="333"/>
      <c r="DI509" s="333"/>
      <c r="DJ509" s="333"/>
      <c r="DK509" s="333"/>
      <c r="DL509" s="333"/>
      <c r="DM509" s="333"/>
      <c r="DN509" s="333"/>
      <c r="DO509" s="333"/>
      <c r="DP509" s="333"/>
      <c r="DQ509" s="333"/>
      <c r="DR509" s="333"/>
      <c r="DS509" s="333"/>
      <c r="DT509" s="333"/>
      <c r="DU509" s="333"/>
      <c r="DV509" s="333"/>
      <c r="DW509" s="333"/>
      <c r="DX509" s="333"/>
      <c r="DY509" s="333"/>
      <c r="DZ509" s="333"/>
      <c r="EA509" s="333"/>
      <c r="EB509" s="333"/>
      <c r="EC509" s="333"/>
      <c r="ED509" s="333"/>
      <c r="EE509" s="333"/>
      <c r="EF509" s="333"/>
      <c r="EG509" s="333"/>
      <c r="EH509" s="333"/>
      <c r="EI509" s="333"/>
      <c r="EJ509" s="333"/>
      <c r="EK509" s="333"/>
      <c r="EL509" s="333"/>
      <c r="EM509" s="333"/>
      <c r="EN509" s="333"/>
      <c r="EO509" s="333"/>
      <c r="EP509" s="333"/>
      <c r="EQ509" s="333"/>
      <c r="ER509" s="333"/>
      <c r="ES509" s="333"/>
      <c r="ET509" s="333"/>
      <c r="EU509" s="333"/>
      <c r="EV509" s="333"/>
      <c r="EW509" s="333"/>
      <c r="EX509" s="333"/>
      <c r="EY509" s="333"/>
      <c r="EZ509" s="333"/>
      <c r="FA509" s="333"/>
      <c r="FB509" s="333"/>
      <c r="FC509" s="333"/>
      <c r="FD509" s="333"/>
      <c r="FE509" s="333"/>
      <c r="FF509" s="333"/>
      <c r="FI509" s="343"/>
      <c r="GJ509" s="408"/>
      <c r="GL509" s="408"/>
      <c r="GP509" s="343"/>
      <c r="GV509" s="333"/>
      <c r="GW509" s="333"/>
      <c r="GX509" s="333"/>
      <c r="GY509" s="333"/>
      <c r="GZ509" s="333"/>
      <c r="HA509" s="333"/>
      <c r="HB509" s="333"/>
      <c r="HC509" s="333"/>
      <c r="HD509" s="333"/>
      <c r="HE509" s="333"/>
      <c r="HF509" s="333"/>
      <c r="HG509" s="333"/>
      <c r="HJ509" s="343"/>
      <c r="IK509" s="408"/>
      <c r="IM509" s="408"/>
      <c r="IN509" s="343"/>
      <c r="IQ509" s="343"/>
      <c r="JF509" s="363"/>
      <c r="JN509" s="343"/>
    </row>
    <row r="510" spans="1:274" s="144" customFormat="1" x14ac:dyDescent="0.2">
      <c r="A510" s="55"/>
      <c r="B510" s="1">
        <v>18</v>
      </c>
      <c r="C510" s="166">
        <f t="shared" ca="1" si="392"/>
        <v>9</v>
      </c>
      <c r="D510" s="167">
        <f t="shared" ca="1" si="393"/>
        <v>3.2490974729241874E-2</v>
      </c>
      <c r="E510" s="187">
        <f t="shared" ca="1" si="394"/>
        <v>3</v>
      </c>
      <c r="F510" s="154"/>
      <c r="G510" s="333"/>
      <c r="H510" s="333"/>
      <c r="I510" s="333"/>
      <c r="J510" s="333"/>
      <c r="K510" s="333"/>
      <c r="L510" s="333"/>
      <c r="M510" s="333"/>
      <c r="N510" s="333"/>
      <c r="O510" s="333"/>
      <c r="P510" s="333"/>
      <c r="Q510" s="333"/>
      <c r="R510" s="333"/>
      <c r="S510" s="333"/>
      <c r="T510" s="333"/>
      <c r="U510" s="333"/>
      <c r="V510" s="333"/>
      <c r="W510" s="333"/>
      <c r="X510" s="333"/>
      <c r="Y510" s="333"/>
      <c r="Z510" s="333"/>
      <c r="AA510" s="333"/>
      <c r="AB510" s="333"/>
      <c r="AC510" s="333"/>
      <c r="AD510" s="333"/>
      <c r="AE510" s="333"/>
      <c r="AF510" s="333"/>
      <c r="AG510" s="333"/>
      <c r="AH510" s="333"/>
      <c r="AI510" s="333"/>
      <c r="AJ510" s="333"/>
      <c r="AK510" s="333"/>
      <c r="AL510" s="333"/>
      <c r="AM510" s="333"/>
      <c r="AN510" s="333"/>
      <c r="AO510" s="333"/>
      <c r="AP510" s="333"/>
      <c r="AQ510" s="333"/>
      <c r="AR510" s="333"/>
      <c r="AS510" s="333"/>
      <c r="AT510" s="333"/>
      <c r="AU510" s="333"/>
      <c r="AV510" s="333"/>
      <c r="AW510" s="333"/>
      <c r="AX510" s="333"/>
      <c r="AY510" s="333"/>
      <c r="AZ510" s="333"/>
      <c r="BA510" s="333"/>
      <c r="BB510" s="333"/>
      <c r="BC510" s="333"/>
      <c r="BD510" s="333"/>
      <c r="BE510" s="333"/>
      <c r="BF510" s="333"/>
      <c r="BG510" s="333"/>
      <c r="BH510" s="333"/>
      <c r="BI510" s="333"/>
      <c r="BJ510" s="333"/>
      <c r="BK510" s="333"/>
      <c r="BL510" s="333"/>
      <c r="BM510" s="333"/>
      <c r="BN510" s="333"/>
      <c r="BO510" s="333"/>
      <c r="BP510" s="333"/>
      <c r="BQ510" s="333"/>
      <c r="BR510" s="333"/>
      <c r="BS510" s="333"/>
      <c r="BT510" s="333"/>
      <c r="BU510" s="333"/>
      <c r="BV510" s="333"/>
      <c r="BW510" s="333"/>
      <c r="BX510" s="333"/>
      <c r="BY510" s="333"/>
      <c r="BZ510" s="333"/>
      <c r="CA510" s="333"/>
      <c r="CB510" s="333"/>
      <c r="CC510" s="333"/>
      <c r="CD510" s="333"/>
      <c r="CE510" s="333"/>
      <c r="CF510" s="333"/>
      <c r="CG510" s="333"/>
      <c r="CH510" s="333"/>
      <c r="CI510" s="333"/>
      <c r="CJ510" s="333"/>
      <c r="CK510" s="333"/>
      <c r="CL510" s="333"/>
      <c r="CM510" s="333"/>
      <c r="CN510" s="333"/>
      <c r="CO510" s="333"/>
      <c r="CP510" s="333"/>
      <c r="CQ510" s="333"/>
      <c r="CR510" s="333"/>
      <c r="CS510" s="333"/>
      <c r="CT510" s="333"/>
      <c r="CU510" s="333"/>
      <c r="CV510" s="344"/>
      <c r="CW510" s="344"/>
      <c r="CX510" s="344"/>
      <c r="CY510" s="344"/>
      <c r="CZ510" s="344"/>
      <c r="DA510" s="344"/>
      <c r="DB510" s="344"/>
      <c r="DC510" s="344"/>
      <c r="DD510" s="344"/>
      <c r="DE510" s="344"/>
      <c r="DF510" s="344"/>
      <c r="DG510" s="333"/>
      <c r="DH510" s="333"/>
      <c r="DI510" s="333"/>
      <c r="DJ510" s="333"/>
      <c r="DK510" s="333"/>
      <c r="DL510" s="333"/>
      <c r="DM510" s="333"/>
      <c r="DN510" s="333"/>
      <c r="DO510" s="333"/>
      <c r="DP510" s="333"/>
      <c r="DQ510" s="333"/>
      <c r="DR510" s="333"/>
      <c r="DS510" s="333"/>
      <c r="DT510" s="333"/>
      <c r="DU510" s="333"/>
      <c r="DV510" s="333"/>
      <c r="DW510" s="333"/>
      <c r="DX510" s="333"/>
      <c r="DY510" s="333"/>
      <c r="DZ510" s="333"/>
      <c r="EA510" s="333"/>
      <c r="EB510" s="333"/>
      <c r="EC510" s="333"/>
      <c r="ED510" s="333"/>
      <c r="EE510" s="333"/>
      <c r="EF510" s="333"/>
      <c r="EG510" s="333"/>
      <c r="EH510" s="333"/>
      <c r="EI510" s="333"/>
      <c r="EJ510" s="333"/>
      <c r="EK510" s="333"/>
      <c r="EL510" s="333"/>
      <c r="EM510" s="333"/>
      <c r="EN510" s="333"/>
      <c r="EO510" s="333"/>
      <c r="EP510" s="333"/>
      <c r="EQ510" s="333"/>
      <c r="ER510" s="333"/>
      <c r="ES510" s="333"/>
      <c r="ET510" s="333"/>
      <c r="EU510" s="333"/>
      <c r="EV510" s="333"/>
      <c r="EW510" s="333"/>
      <c r="EX510" s="333"/>
      <c r="EY510" s="333"/>
      <c r="EZ510" s="333"/>
      <c r="FA510" s="333"/>
      <c r="FB510" s="333"/>
      <c r="FC510" s="333"/>
      <c r="FD510" s="333"/>
      <c r="FE510" s="333"/>
      <c r="FF510" s="333"/>
      <c r="FI510" s="343"/>
      <c r="GJ510" s="408"/>
      <c r="GL510" s="408"/>
      <c r="GP510" s="343"/>
      <c r="GV510" s="333"/>
      <c r="GW510" s="333"/>
      <c r="GX510" s="333"/>
      <c r="GY510" s="333"/>
      <c r="GZ510" s="333"/>
      <c r="HA510" s="333"/>
      <c r="HB510" s="333"/>
      <c r="HC510" s="333"/>
      <c r="HD510" s="333"/>
      <c r="HE510" s="333"/>
      <c r="HF510" s="333"/>
      <c r="HG510" s="333"/>
      <c r="HJ510" s="343"/>
      <c r="IK510" s="408"/>
      <c r="IM510" s="408"/>
      <c r="IN510" s="343"/>
      <c r="IQ510" s="343"/>
      <c r="JF510" s="363"/>
      <c r="JN510" s="343"/>
    </row>
    <row r="511" spans="1:274" s="144" customFormat="1" x14ac:dyDescent="0.2">
      <c r="A511" s="1"/>
      <c r="B511" s="1">
        <v>19</v>
      </c>
      <c r="C511" s="166">
        <f t="shared" ca="1" si="392"/>
        <v>5</v>
      </c>
      <c r="D511" s="167">
        <f t="shared" ca="1" si="393"/>
        <v>7.8125E-2</v>
      </c>
      <c r="E511" s="187">
        <f t="shared" ca="1" si="394"/>
        <v>12</v>
      </c>
      <c r="F511" s="154"/>
      <c r="G511" s="333"/>
      <c r="H511" s="333"/>
      <c r="I511" s="333"/>
      <c r="J511" s="333"/>
      <c r="K511" s="333"/>
      <c r="L511" s="333"/>
      <c r="M511" s="333"/>
      <c r="N511" s="333"/>
      <c r="O511" s="333"/>
      <c r="P511" s="333"/>
      <c r="Q511" s="333"/>
      <c r="R511" s="333"/>
      <c r="S511" s="333"/>
      <c r="T511" s="333"/>
      <c r="U511" s="333"/>
      <c r="V511" s="333"/>
      <c r="W511" s="333"/>
      <c r="X511" s="333"/>
      <c r="Y511" s="333"/>
      <c r="Z511" s="333"/>
      <c r="AA511" s="333"/>
      <c r="AB511" s="333"/>
      <c r="AC511" s="333"/>
      <c r="AD511" s="333"/>
      <c r="AE511" s="333"/>
      <c r="AF511" s="333"/>
      <c r="AG511" s="333"/>
      <c r="AH511" s="333"/>
      <c r="AI511" s="333"/>
      <c r="AJ511" s="333"/>
      <c r="AK511" s="333"/>
      <c r="AL511" s="333"/>
      <c r="AM511" s="333"/>
      <c r="AN511" s="333"/>
      <c r="AO511" s="333"/>
      <c r="AP511" s="333"/>
      <c r="AQ511" s="333"/>
      <c r="AR511" s="333"/>
      <c r="AS511" s="333"/>
      <c r="AT511" s="333"/>
      <c r="AU511" s="333"/>
      <c r="AV511" s="333"/>
      <c r="AW511" s="333"/>
      <c r="AX511" s="333"/>
      <c r="AY511" s="333"/>
      <c r="AZ511" s="333"/>
      <c r="BA511" s="333"/>
      <c r="BB511" s="333"/>
      <c r="BC511" s="333"/>
      <c r="BD511" s="333"/>
      <c r="BE511" s="333"/>
      <c r="BF511" s="333"/>
      <c r="BG511" s="333"/>
      <c r="BH511" s="333"/>
      <c r="BI511" s="333"/>
      <c r="BJ511" s="333"/>
      <c r="BK511" s="333"/>
      <c r="BL511" s="333"/>
      <c r="BM511" s="333"/>
      <c r="BN511" s="333"/>
      <c r="BO511" s="333"/>
      <c r="BP511" s="333"/>
      <c r="BQ511" s="333"/>
      <c r="BR511" s="333"/>
      <c r="BS511" s="333"/>
      <c r="BT511" s="333"/>
      <c r="BU511" s="333"/>
      <c r="BV511" s="333"/>
      <c r="BW511" s="333"/>
      <c r="BX511" s="333"/>
      <c r="BY511" s="333"/>
      <c r="BZ511" s="333"/>
      <c r="CA511" s="333"/>
      <c r="CB511" s="333"/>
      <c r="CC511" s="333"/>
      <c r="CD511" s="333"/>
      <c r="CE511" s="333"/>
      <c r="CF511" s="333"/>
      <c r="CG511" s="333"/>
      <c r="CH511" s="333"/>
      <c r="CI511" s="333"/>
      <c r="CJ511" s="333"/>
      <c r="CK511" s="333"/>
      <c r="CL511" s="333"/>
      <c r="CM511" s="333"/>
      <c r="CN511" s="333"/>
      <c r="CO511" s="333"/>
      <c r="CP511" s="333"/>
      <c r="CQ511" s="333"/>
      <c r="CR511" s="333"/>
      <c r="CS511" s="333"/>
      <c r="CT511" s="333"/>
      <c r="CU511" s="333"/>
      <c r="CV511" s="344"/>
      <c r="CW511" s="344"/>
      <c r="CX511" s="344"/>
      <c r="CY511" s="344"/>
      <c r="CZ511" s="344"/>
      <c r="DA511" s="344"/>
      <c r="DB511" s="344"/>
      <c r="DC511" s="344"/>
      <c r="DD511" s="344"/>
      <c r="DE511" s="344"/>
      <c r="DF511" s="344"/>
      <c r="DG511" s="333"/>
      <c r="DH511" s="333"/>
      <c r="DI511" s="333"/>
      <c r="DJ511" s="333"/>
      <c r="DK511" s="333"/>
      <c r="DL511" s="333"/>
      <c r="DM511" s="333"/>
      <c r="DN511" s="333"/>
      <c r="DO511" s="333"/>
      <c r="DP511" s="333"/>
      <c r="DQ511" s="333"/>
      <c r="DR511" s="333"/>
      <c r="DS511" s="333"/>
      <c r="DT511" s="333"/>
      <c r="DU511" s="333"/>
      <c r="DV511" s="333"/>
      <c r="DW511" s="333"/>
      <c r="DX511" s="333"/>
      <c r="DY511" s="333"/>
      <c r="DZ511" s="333"/>
      <c r="EA511" s="333"/>
      <c r="EB511" s="333"/>
      <c r="EC511" s="333"/>
      <c r="ED511" s="333"/>
      <c r="EE511" s="333"/>
      <c r="EF511" s="333"/>
      <c r="EG511" s="333"/>
      <c r="EH511" s="333"/>
      <c r="EI511" s="333"/>
      <c r="EJ511" s="333"/>
      <c r="EK511" s="333"/>
      <c r="EL511" s="333"/>
      <c r="EM511" s="333"/>
      <c r="EN511" s="333"/>
      <c r="EO511" s="333"/>
      <c r="EP511" s="333"/>
      <c r="EQ511" s="333"/>
      <c r="ER511" s="333"/>
      <c r="ES511" s="333"/>
      <c r="ET511" s="333"/>
      <c r="EU511" s="333"/>
      <c r="EV511" s="333"/>
      <c r="EW511" s="333"/>
      <c r="EX511" s="333"/>
      <c r="EY511" s="333"/>
      <c r="EZ511" s="333"/>
      <c r="FA511" s="333"/>
      <c r="FB511" s="333"/>
      <c r="FC511" s="333"/>
      <c r="FD511" s="333"/>
      <c r="FE511" s="333"/>
      <c r="FF511" s="333"/>
      <c r="FI511" s="343"/>
      <c r="GJ511" s="408"/>
      <c r="GL511" s="408"/>
      <c r="GP511" s="343"/>
      <c r="GV511" s="333"/>
      <c r="GW511" s="333"/>
      <c r="GX511" s="333"/>
      <c r="GY511" s="333"/>
      <c r="GZ511" s="333"/>
      <c r="HA511" s="333"/>
      <c r="HB511" s="333"/>
      <c r="HC511" s="333"/>
      <c r="HD511" s="333"/>
      <c r="HE511" s="333"/>
      <c r="HF511" s="333"/>
      <c r="HG511" s="333"/>
      <c r="HJ511" s="343"/>
      <c r="IK511" s="408"/>
      <c r="IM511" s="408"/>
      <c r="IN511" s="343"/>
      <c r="IQ511" s="343"/>
      <c r="JF511" s="363"/>
      <c r="JN511" s="343"/>
    </row>
    <row r="512" spans="1:274" s="144" customFormat="1" x14ac:dyDescent="0.2">
      <c r="A512" s="55"/>
      <c r="B512" s="1">
        <v>20</v>
      </c>
      <c r="C512" s="166">
        <f t="shared" ca="1" si="392"/>
        <v>9</v>
      </c>
      <c r="D512" s="167">
        <f t="shared" ca="1" si="393"/>
        <v>7.9646017699115043E-2</v>
      </c>
      <c r="E512" s="187">
        <f t="shared" ca="1" si="394"/>
        <v>14</v>
      </c>
      <c r="F512" s="154"/>
      <c r="G512" s="333"/>
      <c r="H512" s="333"/>
      <c r="I512" s="333"/>
      <c r="J512" s="333"/>
      <c r="K512" s="333"/>
      <c r="L512" s="333"/>
      <c r="M512" s="333"/>
      <c r="N512" s="333"/>
      <c r="O512" s="333"/>
      <c r="P512" s="333"/>
      <c r="Q512" s="333"/>
      <c r="R512" s="333"/>
      <c r="S512" s="333"/>
      <c r="T512" s="333"/>
      <c r="U512" s="333"/>
      <c r="V512" s="333"/>
      <c r="W512" s="333"/>
      <c r="X512" s="333"/>
      <c r="Y512" s="333"/>
      <c r="Z512" s="333"/>
      <c r="AA512" s="333"/>
      <c r="AB512" s="333"/>
      <c r="AC512" s="333"/>
      <c r="AD512" s="333"/>
      <c r="AE512" s="333"/>
      <c r="AF512" s="333"/>
      <c r="AG512" s="333"/>
      <c r="AH512" s="333"/>
      <c r="AI512" s="333"/>
      <c r="AJ512" s="333"/>
      <c r="AK512" s="333"/>
      <c r="AL512" s="333"/>
      <c r="AM512" s="333"/>
      <c r="AN512" s="333"/>
      <c r="AO512" s="333"/>
      <c r="AP512" s="333"/>
      <c r="AQ512" s="333"/>
      <c r="AR512" s="333"/>
      <c r="AS512" s="333"/>
      <c r="AT512" s="333"/>
      <c r="AU512" s="333"/>
      <c r="AV512" s="333"/>
      <c r="AW512" s="333"/>
      <c r="AX512" s="333"/>
      <c r="AY512" s="333"/>
      <c r="AZ512" s="333"/>
      <c r="BA512" s="333"/>
      <c r="BB512" s="333"/>
      <c r="BC512" s="333"/>
      <c r="BD512" s="333"/>
      <c r="BE512" s="333"/>
      <c r="BF512" s="333"/>
      <c r="BG512" s="333"/>
      <c r="BH512" s="333"/>
      <c r="BI512" s="333"/>
      <c r="BJ512" s="333"/>
      <c r="BK512" s="333"/>
      <c r="BL512" s="333"/>
      <c r="BM512" s="333"/>
      <c r="BN512" s="333"/>
      <c r="BO512" s="333"/>
      <c r="BP512" s="333"/>
      <c r="BQ512" s="333"/>
      <c r="BR512" s="333"/>
      <c r="BS512" s="333"/>
      <c r="BT512" s="333"/>
      <c r="BU512" s="333"/>
      <c r="BV512" s="333"/>
      <c r="BW512" s="333"/>
      <c r="BX512" s="333"/>
      <c r="BY512" s="333"/>
      <c r="BZ512" s="333"/>
      <c r="CA512" s="333"/>
      <c r="CB512" s="333"/>
      <c r="CC512" s="333"/>
      <c r="CD512" s="333"/>
      <c r="CE512" s="333"/>
      <c r="CF512" s="333"/>
      <c r="CG512" s="333"/>
      <c r="CH512" s="333"/>
      <c r="CI512" s="333"/>
      <c r="CJ512" s="333"/>
      <c r="CK512" s="333"/>
      <c r="CL512" s="333"/>
      <c r="CM512" s="333"/>
      <c r="CN512" s="333"/>
      <c r="CO512" s="333"/>
      <c r="CP512" s="333"/>
      <c r="CQ512" s="333"/>
      <c r="CR512" s="333"/>
      <c r="CS512" s="333"/>
      <c r="CT512" s="333"/>
      <c r="CU512" s="333"/>
      <c r="CV512" s="344"/>
      <c r="CW512" s="344"/>
      <c r="CX512" s="344"/>
      <c r="CY512" s="344"/>
      <c r="CZ512" s="344"/>
      <c r="DA512" s="344"/>
      <c r="DB512" s="344"/>
      <c r="DC512" s="344"/>
      <c r="DD512" s="344"/>
      <c r="DE512" s="344"/>
      <c r="DF512" s="344"/>
      <c r="DG512" s="333"/>
      <c r="DH512" s="333"/>
      <c r="DI512" s="333"/>
      <c r="DJ512" s="333"/>
      <c r="DK512" s="333"/>
      <c r="DL512" s="333"/>
      <c r="DM512" s="333"/>
      <c r="DN512" s="333"/>
      <c r="DO512" s="333"/>
      <c r="DP512" s="333"/>
      <c r="DQ512" s="333"/>
      <c r="DR512" s="333"/>
      <c r="DS512" s="333"/>
      <c r="DT512" s="333"/>
      <c r="DU512" s="333"/>
      <c r="DV512" s="333"/>
      <c r="DW512" s="333"/>
      <c r="DX512" s="333"/>
      <c r="DY512" s="333"/>
      <c r="DZ512" s="333"/>
      <c r="EA512" s="333"/>
      <c r="EB512" s="333"/>
      <c r="EC512" s="333"/>
      <c r="ED512" s="333"/>
      <c r="EE512" s="333"/>
      <c r="EF512" s="333"/>
      <c r="EG512" s="333"/>
      <c r="EH512" s="333"/>
      <c r="EI512" s="333"/>
      <c r="EJ512" s="333"/>
      <c r="EK512" s="333"/>
      <c r="EL512" s="333"/>
      <c r="EM512" s="333"/>
      <c r="EN512" s="333"/>
      <c r="EO512" s="333"/>
      <c r="EP512" s="333"/>
      <c r="EQ512" s="333"/>
      <c r="ER512" s="333"/>
      <c r="ES512" s="333"/>
      <c r="ET512" s="333"/>
      <c r="EU512" s="333"/>
      <c r="EV512" s="333"/>
      <c r="EW512" s="333"/>
      <c r="EX512" s="333"/>
      <c r="EY512" s="333"/>
      <c r="EZ512" s="333"/>
      <c r="FA512" s="333"/>
      <c r="FB512" s="333"/>
      <c r="FC512" s="333"/>
      <c r="FD512" s="333"/>
      <c r="FE512" s="333"/>
      <c r="FF512" s="333"/>
      <c r="FI512" s="343"/>
      <c r="GJ512" s="408"/>
      <c r="GL512" s="408"/>
      <c r="GP512" s="343"/>
      <c r="GV512" s="333"/>
      <c r="GW512" s="333"/>
      <c r="GX512" s="333"/>
      <c r="GY512" s="333"/>
      <c r="GZ512" s="333"/>
      <c r="HA512" s="333"/>
      <c r="HB512" s="333"/>
      <c r="HC512" s="333"/>
      <c r="HD512" s="333"/>
      <c r="HE512" s="333"/>
      <c r="HF512" s="333"/>
      <c r="HG512" s="333"/>
      <c r="HJ512" s="343"/>
      <c r="IK512" s="408"/>
      <c r="IM512" s="408"/>
      <c r="IN512" s="343"/>
      <c r="IQ512" s="343"/>
      <c r="JF512" s="363"/>
      <c r="JN512" s="343"/>
    </row>
    <row r="513" spans="1:274" s="144" customFormat="1" x14ac:dyDescent="0.2">
      <c r="A513" s="1"/>
      <c r="B513" s="1">
        <v>21</v>
      </c>
      <c r="C513" s="166">
        <f t="shared" ca="1" si="392"/>
        <v>28</v>
      </c>
      <c r="D513" s="167">
        <f t="shared" ca="1" si="393"/>
        <v>8.0924855491329481E-2</v>
      </c>
      <c r="E513" s="187">
        <f t="shared" ca="1" si="394"/>
        <v>15</v>
      </c>
      <c r="F513" s="154"/>
      <c r="G513" s="333"/>
      <c r="H513" s="333"/>
      <c r="I513" s="333"/>
      <c r="J513" s="333"/>
      <c r="K513" s="333"/>
      <c r="L513" s="333"/>
      <c r="M513" s="333"/>
      <c r="N513" s="333"/>
      <c r="O513" s="333"/>
      <c r="P513" s="333"/>
      <c r="Q513" s="333"/>
      <c r="R513" s="333"/>
      <c r="S513" s="333"/>
      <c r="T513" s="333"/>
      <c r="U513" s="333"/>
      <c r="V513" s="333"/>
      <c r="W513" s="333"/>
      <c r="X513" s="333"/>
      <c r="Y513" s="333"/>
      <c r="Z513" s="333"/>
      <c r="AA513" s="333"/>
      <c r="AB513" s="333"/>
      <c r="AC513" s="333"/>
      <c r="AD513" s="333"/>
      <c r="AE513" s="333"/>
      <c r="AF513" s="333"/>
      <c r="AG513" s="333"/>
      <c r="AH513" s="333"/>
      <c r="AI513" s="333"/>
      <c r="AJ513" s="333"/>
      <c r="AK513" s="333"/>
      <c r="AL513" s="333"/>
      <c r="AM513" s="333"/>
      <c r="AN513" s="333"/>
      <c r="AO513" s="333"/>
      <c r="AP513" s="333"/>
      <c r="AQ513" s="333"/>
      <c r="AR513" s="333"/>
      <c r="AS513" s="333"/>
      <c r="AT513" s="333"/>
      <c r="AU513" s="333"/>
      <c r="AV513" s="333"/>
      <c r="AW513" s="333"/>
      <c r="AX513" s="333"/>
      <c r="AY513" s="333"/>
      <c r="AZ513" s="333"/>
      <c r="BA513" s="333"/>
      <c r="BB513" s="333"/>
      <c r="BC513" s="333"/>
      <c r="BD513" s="333"/>
      <c r="BE513" s="333"/>
      <c r="BF513" s="333"/>
      <c r="BG513" s="333"/>
      <c r="BH513" s="333"/>
      <c r="BI513" s="333"/>
      <c r="BJ513" s="333"/>
      <c r="BK513" s="333"/>
      <c r="BL513" s="333"/>
      <c r="BM513" s="333"/>
      <c r="BN513" s="333"/>
      <c r="BO513" s="333"/>
      <c r="BP513" s="333"/>
      <c r="BQ513" s="333"/>
      <c r="BR513" s="333"/>
      <c r="BS513" s="333"/>
      <c r="BT513" s="333"/>
      <c r="BU513" s="333"/>
      <c r="BV513" s="333"/>
      <c r="BW513" s="333"/>
      <c r="BX513" s="333"/>
      <c r="BY513" s="333"/>
      <c r="BZ513" s="333"/>
      <c r="CA513" s="333"/>
      <c r="CB513" s="333"/>
      <c r="CC513" s="333"/>
      <c r="CD513" s="333"/>
      <c r="CE513" s="333"/>
      <c r="CF513" s="333"/>
      <c r="CG513" s="333"/>
      <c r="CH513" s="333"/>
      <c r="CI513" s="333"/>
      <c r="CJ513" s="333"/>
      <c r="CK513" s="333"/>
      <c r="CL513" s="333"/>
      <c r="CM513" s="333"/>
      <c r="CN513" s="333"/>
      <c r="CO513" s="333"/>
      <c r="CP513" s="333"/>
      <c r="CQ513" s="333"/>
      <c r="CR513" s="333"/>
      <c r="CS513" s="333"/>
      <c r="CT513" s="333"/>
      <c r="CU513" s="333"/>
      <c r="CV513" s="344"/>
      <c r="CW513" s="344"/>
      <c r="CX513" s="344"/>
      <c r="CY513" s="344"/>
      <c r="CZ513" s="344"/>
      <c r="DA513" s="344"/>
      <c r="DB513" s="344"/>
      <c r="DC513" s="344"/>
      <c r="DD513" s="344"/>
      <c r="DE513" s="344"/>
      <c r="DF513" s="344"/>
      <c r="DG513" s="333"/>
      <c r="DH513" s="333"/>
      <c r="DI513" s="333"/>
      <c r="DJ513" s="333"/>
      <c r="DK513" s="333"/>
      <c r="DL513" s="333"/>
      <c r="DM513" s="333"/>
      <c r="DN513" s="333"/>
      <c r="DO513" s="333"/>
      <c r="DP513" s="333"/>
      <c r="DQ513" s="333"/>
      <c r="DR513" s="333"/>
      <c r="DS513" s="333"/>
      <c r="DT513" s="333"/>
      <c r="DU513" s="333"/>
      <c r="DV513" s="333"/>
      <c r="DW513" s="333"/>
      <c r="DX513" s="333"/>
      <c r="DY513" s="333"/>
      <c r="DZ513" s="333"/>
      <c r="EA513" s="333"/>
      <c r="EB513" s="333"/>
      <c r="EC513" s="333"/>
      <c r="ED513" s="333"/>
      <c r="EE513" s="333"/>
      <c r="EF513" s="333"/>
      <c r="EG513" s="333"/>
      <c r="EH513" s="333"/>
      <c r="EI513" s="333"/>
      <c r="EJ513" s="333"/>
      <c r="EK513" s="333"/>
      <c r="EL513" s="333"/>
      <c r="EM513" s="333"/>
      <c r="EN513" s="333"/>
      <c r="EO513" s="333"/>
      <c r="EP513" s="333"/>
      <c r="EQ513" s="333"/>
      <c r="ER513" s="333"/>
      <c r="ES513" s="333"/>
      <c r="ET513" s="333"/>
      <c r="EU513" s="333"/>
      <c r="EV513" s="333"/>
      <c r="EW513" s="333"/>
      <c r="EX513" s="333"/>
      <c r="EY513" s="333"/>
      <c r="EZ513" s="333"/>
      <c r="FA513" s="333"/>
      <c r="FB513" s="333"/>
      <c r="FC513" s="333"/>
      <c r="FD513" s="333"/>
      <c r="FE513" s="333"/>
      <c r="FF513" s="333"/>
      <c r="FI513" s="343"/>
      <c r="GJ513" s="408"/>
      <c r="GL513" s="408"/>
      <c r="GP513" s="343"/>
      <c r="GV513" s="333"/>
      <c r="GW513" s="333"/>
      <c r="GX513" s="333"/>
      <c r="GY513" s="333"/>
      <c r="GZ513" s="333"/>
      <c r="HA513" s="333"/>
      <c r="HB513" s="333"/>
      <c r="HC513" s="333"/>
      <c r="HD513" s="333"/>
      <c r="HE513" s="333"/>
      <c r="HF513" s="333"/>
      <c r="HG513" s="333"/>
      <c r="HJ513" s="343"/>
      <c r="IK513" s="408"/>
      <c r="IM513" s="408"/>
      <c r="IN513" s="343"/>
      <c r="IQ513" s="343"/>
      <c r="JF513" s="363"/>
      <c r="JN513" s="343"/>
    </row>
    <row r="514" spans="1:274" s="144" customFormat="1" x14ac:dyDescent="0.2">
      <c r="A514" s="55"/>
      <c r="B514" s="1">
        <v>22</v>
      </c>
      <c r="C514" s="166">
        <f t="shared" ca="1" si="392"/>
        <v>70</v>
      </c>
      <c r="D514" s="167">
        <f t="shared" ca="1" si="393"/>
        <v>8.5158150851581502E-2</v>
      </c>
      <c r="E514" s="187">
        <f t="shared" ca="1" si="394"/>
        <v>18</v>
      </c>
      <c r="F514" s="154"/>
      <c r="G514" s="333"/>
      <c r="H514" s="333"/>
      <c r="I514" s="333"/>
      <c r="J514" s="333"/>
      <c r="K514" s="333"/>
      <c r="L514" s="333"/>
      <c r="M514" s="333"/>
      <c r="N514" s="333"/>
      <c r="O514" s="333"/>
      <c r="P514" s="333"/>
      <c r="Q514" s="333"/>
      <c r="R514" s="333"/>
      <c r="S514" s="333"/>
      <c r="T514" s="333"/>
      <c r="U514" s="333"/>
      <c r="V514" s="333"/>
      <c r="W514" s="333"/>
      <c r="X514" s="333"/>
      <c r="Y514" s="333"/>
      <c r="Z514" s="333"/>
      <c r="AA514" s="333"/>
      <c r="AB514" s="333"/>
      <c r="AC514" s="333"/>
      <c r="AD514" s="333"/>
      <c r="AE514" s="333"/>
      <c r="AF514" s="333"/>
      <c r="AG514" s="333"/>
      <c r="AH514" s="333"/>
      <c r="AI514" s="333"/>
      <c r="AJ514" s="333"/>
      <c r="AK514" s="333"/>
      <c r="AL514" s="333"/>
      <c r="AM514" s="333"/>
      <c r="AN514" s="333"/>
      <c r="AO514" s="333"/>
      <c r="AP514" s="333"/>
      <c r="AQ514" s="333"/>
      <c r="AR514" s="333"/>
      <c r="AS514" s="333"/>
      <c r="AT514" s="333"/>
      <c r="AU514" s="333"/>
      <c r="AV514" s="333"/>
      <c r="AW514" s="333"/>
      <c r="AX514" s="333"/>
      <c r="AY514" s="333"/>
      <c r="AZ514" s="333"/>
      <c r="BA514" s="333"/>
      <c r="BB514" s="333"/>
      <c r="BC514" s="333"/>
      <c r="BD514" s="333"/>
      <c r="BE514" s="333"/>
      <c r="BF514" s="333"/>
      <c r="BG514" s="333"/>
      <c r="BH514" s="333"/>
      <c r="BI514" s="333"/>
      <c r="BJ514" s="333"/>
      <c r="BK514" s="333"/>
      <c r="BL514" s="333"/>
      <c r="BM514" s="333"/>
      <c r="BN514" s="333"/>
      <c r="BO514" s="333"/>
      <c r="BP514" s="333"/>
      <c r="BQ514" s="333"/>
      <c r="BR514" s="333"/>
      <c r="BS514" s="333"/>
      <c r="BT514" s="333"/>
      <c r="BU514" s="333"/>
      <c r="BV514" s="333"/>
      <c r="BW514" s="333"/>
      <c r="BX514" s="333"/>
      <c r="BY514" s="333"/>
      <c r="BZ514" s="333"/>
      <c r="CA514" s="333"/>
      <c r="CB514" s="333"/>
      <c r="CC514" s="333"/>
      <c r="CD514" s="333"/>
      <c r="CE514" s="333"/>
      <c r="CF514" s="333"/>
      <c r="CG514" s="333"/>
      <c r="CH514" s="333"/>
      <c r="CI514" s="333"/>
      <c r="CJ514" s="333"/>
      <c r="CK514" s="333"/>
      <c r="CL514" s="333"/>
      <c r="CM514" s="333"/>
      <c r="CN514" s="333"/>
      <c r="CO514" s="333"/>
      <c r="CP514" s="333"/>
      <c r="CQ514" s="333"/>
      <c r="CR514" s="333"/>
      <c r="CS514" s="333"/>
      <c r="CT514" s="333"/>
      <c r="CU514" s="333"/>
      <c r="CV514" s="344"/>
      <c r="CW514" s="344"/>
      <c r="CX514" s="344"/>
      <c r="CY514" s="344"/>
      <c r="CZ514" s="344"/>
      <c r="DA514" s="344"/>
      <c r="DB514" s="344"/>
      <c r="DC514" s="344"/>
      <c r="DD514" s="344"/>
      <c r="DE514" s="344"/>
      <c r="DF514" s="344"/>
      <c r="DG514" s="333"/>
      <c r="DH514" s="333"/>
      <c r="DI514" s="333"/>
      <c r="DJ514" s="333"/>
      <c r="DK514" s="333"/>
      <c r="DL514" s="333"/>
      <c r="DM514" s="333"/>
      <c r="DN514" s="333"/>
      <c r="DO514" s="333"/>
      <c r="DP514" s="333"/>
      <c r="DQ514" s="333"/>
      <c r="DR514" s="333"/>
      <c r="DS514" s="333"/>
      <c r="DT514" s="333"/>
      <c r="DU514" s="333"/>
      <c r="DV514" s="333"/>
      <c r="DW514" s="333"/>
      <c r="DX514" s="333"/>
      <c r="DY514" s="333"/>
      <c r="DZ514" s="333"/>
      <c r="EA514" s="333"/>
      <c r="EB514" s="333"/>
      <c r="EC514" s="333"/>
      <c r="ED514" s="333"/>
      <c r="EE514" s="333"/>
      <c r="EF514" s="333"/>
      <c r="EG514" s="333"/>
      <c r="EH514" s="333"/>
      <c r="EI514" s="333"/>
      <c r="EJ514" s="333"/>
      <c r="EK514" s="333"/>
      <c r="EL514" s="333"/>
      <c r="EM514" s="333"/>
      <c r="EN514" s="333"/>
      <c r="EO514" s="333"/>
      <c r="EP514" s="333"/>
      <c r="EQ514" s="333"/>
      <c r="ER514" s="333"/>
      <c r="ES514" s="333"/>
      <c r="ET514" s="333"/>
      <c r="EU514" s="333"/>
      <c r="EV514" s="333"/>
      <c r="EW514" s="333"/>
      <c r="EX514" s="333"/>
      <c r="EY514" s="333"/>
      <c r="EZ514" s="333"/>
      <c r="FA514" s="333"/>
      <c r="FB514" s="333"/>
      <c r="FC514" s="333"/>
      <c r="FD514" s="333"/>
      <c r="FE514" s="333"/>
      <c r="FF514" s="333"/>
      <c r="FI514" s="343"/>
      <c r="GJ514" s="408"/>
      <c r="GL514" s="408"/>
      <c r="GP514" s="343"/>
      <c r="GV514" s="333"/>
      <c r="GW514" s="333"/>
      <c r="GX514" s="333"/>
      <c r="GY514" s="333"/>
      <c r="GZ514" s="333"/>
      <c r="HA514" s="333"/>
      <c r="HB514" s="333"/>
      <c r="HC514" s="333"/>
      <c r="HD514" s="333"/>
      <c r="HE514" s="333"/>
      <c r="HF514" s="333"/>
      <c r="HG514" s="333"/>
      <c r="HJ514" s="343"/>
      <c r="IK514" s="408"/>
      <c r="IM514" s="408"/>
      <c r="IN514" s="343"/>
      <c r="IQ514" s="343"/>
      <c r="JF514" s="363"/>
      <c r="JN514" s="343"/>
    </row>
    <row r="515" spans="1:274" s="144" customFormat="1" x14ac:dyDescent="0.2">
      <c r="A515" s="1"/>
      <c r="B515" s="1">
        <v>23</v>
      </c>
      <c r="C515" s="166">
        <f t="shared" ca="1" si="392"/>
        <v>153</v>
      </c>
      <c r="D515" s="167">
        <f t="shared" ca="1" si="393"/>
        <v>8.1818181818181818E-2</v>
      </c>
      <c r="E515" s="187">
        <f t="shared" ca="1" si="394"/>
        <v>17</v>
      </c>
      <c r="F515" s="154"/>
      <c r="G515" s="333"/>
      <c r="H515" s="333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  <c r="S515" s="333"/>
      <c r="T515" s="333"/>
      <c r="U515" s="333"/>
      <c r="V515" s="333"/>
      <c r="W515" s="333"/>
      <c r="X515" s="333"/>
      <c r="Y515" s="333"/>
      <c r="Z515" s="333"/>
      <c r="AA515" s="333"/>
      <c r="AB515" s="333"/>
      <c r="AC515" s="333"/>
      <c r="AD515" s="333"/>
      <c r="AE515" s="333"/>
      <c r="AF515" s="333"/>
      <c r="AG515" s="333"/>
      <c r="AH515" s="333"/>
      <c r="AI515" s="333"/>
      <c r="AJ515" s="333"/>
      <c r="AK515" s="333"/>
      <c r="AL515" s="333"/>
      <c r="AM515" s="333"/>
      <c r="AN515" s="333"/>
      <c r="AO515" s="333"/>
      <c r="AP515" s="333"/>
      <c r="AQ515" s="333"/>
      <c r="AR515" s="333"/>
      <c r="AS515" s="333"/>
      <c r="AT515" s="333"/>
      <c r="AU515" s="333"/>
      <c r="AV515" s="333"/>
      <c r="AW515" s="333"/>
      <c r="AX515" s="333"/>
      <c r="AY515" s="333"/>
      <c r="AZ515" s="333"/>
      <c r="BA515" s="333"/>
      <c r="BB515" s="333"/>
      <c r="BC515" s="333"/>
      <c r="BD515" s="333"/>
      <c r="BE515" s="333"/>
      <c r="BF515" s="333"/>
      <c r="BG515" s="333"/>
      <c r="BH515" s="333"/>
      <c r="BI515" s="333"/>
      <c r="BJ515" s="333"/>
      <c r="BK515" s="333"/>
      <c r="BL515" s="333"/>
      <c r="BM515" s="333"/>
      <c r="BN515" s="333"/>
      <c r="BO515" s="333"/>
      <c r="BP515" s="333"/>
      <c r="BQ515" s="333"/>
      <c r="BR515" s="333"/>
      <c r="BS515" s="333"/>
      <c r="BT515" s="333"/>
      <c r="BU515" s="333"/>
      <c r="BV515" s="333"/>
      <c r="BW515" s="333"/>
      <c r="BX515" s="333"/>
      <c r="BY515" s="333"/>
      <c r="BZ515" s="333"/>
      <c r="CA515" s="333"/>
      <c r="CB515" s="333"/>
      <c r="CC515" s="333"/>
      <c r="CD515" s="333"/>
      <c r="CE515" s="333"/>
      <c r="CF515" s="333"/>
      <c r="CG515" s="333"/>
      <c r="CH515" s="333"/>
      <c r="CI515" s="333"/>
      <c r="CJ515" s="333"/>
      <c r="CK515" s="333"/>
      <c r="CL515" s="333"/>
      <c r="CM515" s="333"/>
      <c r="CN515" s="333"/>
      <c r="CO515" s="333"/>
      <c r="CP515" s="333"/>
      <c r="CQ515" s="333"/>
      <c r="CR515" s="333"/>
      <c r="CS515" s="333"/>
      <c r="CT515" s="333"/>
      <c r="CU515" s="333"/>
      <c r="CV515" s="344"/>
      <c r="CW515" s="344"/>
      <c r="CX515" s="344"/>
      <c r="CY515" s="344"/>
      <c r="CZ515" s="344"/>
      <c r="DA515" s="344"/>
      <c r="DB515" s="344"/>
      <c r="DC515" s="344"/>
      <c r="DD515" s="344"/>
      <c r="DE515" s="344"/>
      <c r="DF515" s="344"/>
      <c r="DG515" s="333"/>
      <c r="DH515" s="333"/>
      <c r="DI515" s="333"/>
      <c r="DJ515" s="333"/>
      <c r="DK515" s="333"/>
      <c r="DL515" s="333"/>
      <c r="DM515" s="333"/>
      <c r="DN515" s="333"/>
      <c r="DO515" s="333"/>
      <c r="DP515" s="333"/>
      <c r="DQ515" s="333"/>
      <c r="DR515" s="333"/>
      <c r="DS515" s="333"/>
      <c r="DT515" s="333"/>
      <c r="DU515" s="333"/>
      <c r="DV515" s="333"/>
      <c r="DW515" s="333"/>
      <c r="DX515" s="333"/>
      <c r="DY515" s="333"/>
      <c r="DZ515" s="333"/>
      <c r="EA515" s="333"/>
      <c r="EB515" s="333"/>
      <c r="EC515" s="333"/>
      <c r="ED515" s="333"/>
      <c r="EE515" s="333"/>
      <c r="EF515" s="333"/>
      <c r="EG515" s="333"/>
      <c r="EH515" s="333"/>
      <c r="EI515" s="333"/>
      <c r="EJ515" s="333"/>
      <c r="EK515" s="333"/>
      <c r="EL515" s="333"/>
      <c r="EM515" s="333"/>
      <c r="EN515" s="333"/>
      <c r="EO515" s="333"/>
      <c r="EP515" s="333"/>
      <c r="EQ515" s="333"/>
      <c r="ER515" s="333"/>
      <c r="ES515" s="333"/>
      <c r="ET515" s="333"/>
      <c r="EU515" s="333"/>
      <c r="EV515" s="333"/>
      <c r="EW515" s="333"/>
      <c r="EX515" s="333"/>
      <c r="EY515" s="333"/>
      <c r="EZ515" s="333"/>
      <c r="FA515" s="333"/>
      <c r="FB515" s="333"/>
      <c r="FC515" s="333"/>
      <c r="FD515" s="333"/>
      <c r="FE515" s="333"/>
      <c r="FF515" s="333"/>
      <c r="FI515" s="343"/>
      <c r="GJ515" s="408"/>
      <c r="GL515" s="408"/>
      <c r="GP515" s="343"/>
      <c r="GV515" s="333"/>
      <c r="GW515" s="333"/>
      <c r="GX515" s="333"/>
      <c r="GY515" s="333"/>
      <c r="GZ515" s="333"/>
      <c r="HA515" s="333"/>
      <c r="HB515" s="333"/>
      <c r="HC515" s="333"/>
      <c r="HD515" s="333"/>
      <c r="HE515" s="333"/>
      <c r="HF515" s="333"/>
      <c r="HG515" s="333"/>
      <c r="HJ515" s="343"/>
      <c r="IK515" s="408"/>
      <c r="IM515" s="408"/>
      <c r="IN515" s="343"/>
      <c r="IQ515" s="343"/>
      <c r="JF515" s="363"/>
      <c r="JN515" s="343"/>
    </row>
    <row r="516" spans="1:274" s="144" customFormat="1" x14ac:dyDescent="0.2">
      <c r="A516" s="55"/>
      <c r="B516" s="1">
        <v>24</v>
      </c>
      <c r="C516" s="166">
        <f t="shared" ca="1" si="392"/>
        <v>11</v>
      </c>
      <c r="D516" s="167">
        <f t="shared" ca="1" si="393"/>
        <v>5.3140096618357488E-2</v>
      </c>
      <c r="E516" s="187">
        <f t="shared" ca="1" si="394"/>
        <v>7</v>
      </c>
      <c r="F516" s="154"/>
      <c r="G516" s="333"/>
      <c r="H516" s="333"/>
      <c r="I516" s="333"/>
      <c r="J516" s="333"/>
      <c r="K516" s="333"/>
      <c r="L516" s="333"/>
      <c r="M516" s="333"/>
      <c r="N516" s="333"/>
      <c r="O516" s="333"/>
      <c r="P516" s="333"/>
      <c r="Q516" s="333"/>
      <c r="R516" s="333"/>
      <c r="S516" s="333"/>
      <c r="T516" s="333"/>
      <c r="U516" s="333"/>
      <c r="V516" s="333"/>
      <c r="W516" s="333"/>
      <c r="X516" s="333"/>
      <c r="Y516" s="333"/>
      <c r="Z516" s="333"/>
      <c r="AA516" s="333"/>
      <c r="AB516" s="333"/>
      <c r="AC516" s="333"/>
      <c r="AD516" s="333"/>
      <c r="AE516" s="333"/>
      <c r="AF516" s="333"/>
      <c r="AG516" s="333"/>
      <c r="AH516" s="333"/>
      <c r="AI516" s="333"/>
      <c r="AJ516" s="333"/>
      <c r="AK516" s="333"/>
      <c r="AL516" s="333"/>
      <c r="AM516" s="333"/>
      <c r="AN516" s="333"/>
      <c r="AO516" s="333"/>
      <c r="AP516" s="333"/>
      <c r="AQ516" s="333"/>
      <c r="AR516" s="333"/>
      <c r="AS516" s="333"/>
      <c r="AT516" s="333"/>
      <c r="AU516" s="333"/>
      <c r="AV516" s="333"/>
      <c r="AW516" s="333"/>
      <c r="AX516" s="333"/>
      <c r="AY516" s="333"/>
      <c r="AZ516" s="333"/>
      <c r="BA516" s="333"/>
      <c r="BB516" s="333"/>
      <c r="BC516" s="333"/>
      <c r="BD516" s="333"/>
      <c r="BE516" s="333"/>
      <c r="BF516" s="333"/>
      <c r="BG516" s="333"/>
      <c r="BH516" s="333"/>
      <c r="BI516" s="333"/>
      <c r="BJ516" s="333"/>
      <c r="BK516" s="333"/>
      <c r="BL516" s="333"/>
      <c r="BM516" s="333"/>
      <c r="BN516" s="333"/>
      <c r="BO516" s="333"/>
      <c r="BP516" s="333"/>
      <c r="BQ516" s="333"/>
      <c r="BR516" s="333"/>
      <c r="BS516" s="333"/>
      <c r="BT516" s="333"/>
      <c r="BU516" s="333"/>
      <c r="BV516" s="333"/>
      <c r="BW516" s="333"/>
      <c r="BX516" s="333"/>
      <c r="BY516" s="333"/>
      <c r="BZ516" s="333"/>
      <c r="CA516" s="333"/>
      <c r="CB516" s="333"/>
      <c r="CC516" s="333"/>
      <c r="CD516" s="333"/>
      <c r="CE516" s="333"/>
      <c r="CF516" s="333"/>
      <c r="CG516" s="333"/>
      <c r="CH516" s="333"/>
      <c r="CI516" s="333"/>
      <c r="CJ516" s="333"/>
      <c r="CK516" s="333"/>
      <c r="CL516" s="333"/>
      <c r="CM516" s="333"/>
      <c r="CN516" s="333"/>
      <c r="CO516" s="333"/>
      <c r="CP516" s="333"/>
      <c r="CQ516" s="333"/>
      <c r="CR516" s="333"/>
      <c r="CS516" s="333"/>
      <c r="CT516" s="333"/>
      <c r="CU516" s="333"/>
      <c r="CV516" s="344"/>
      <c r="CW516" s="344"/>
      <c r="CX516" s="344"/>
      <c r="CY516" s="344"/>
      <c r="CZ516" s="344"/>
      <c r="DA516" s="344"/>
      <c r="DB516" s="344"/>
      <c r="DC516" s="344"/>
      <c r="DD516" s="344"/>
      <c r="DE516" s="344"/>
      <c r="DF516" s="344"/>
      <c r="DG516" s="333"/>
      <c r="DH516" s="333"/>
      <c r="DI516" s="333"/>
      <c r="DJ516" s="333"/>
      <c r="DK516" s="333"/>
      <c r="DL516" s="333"/>
      <c r="DM516" s="333"/>
      <c r="DN516" s="333"/>
      <c r="DO516" s="333"/>
      <c r="DP516" s="333"/>
      <c r="DQ516" s="333"/>
      <c r="DR516" s="333"/>
      <c r="DS516" s="333"/>
      <c r="DT516" s="333"/>
      <c r="DU516" s="333"/>
      <c r="DV516" s="333"/>
      <c r="DW516" s="333"/>
      <c r="DX516" s="333"/>
      <c r="DY516" s="333"/>
      <c r="DZ516" s="333"/>
      <c r="EA516" s="333"/>
      <c r="EB516" s="333"/>
      <c r="EC516" s="333"/>
      <c r="ED516" s="333"/>
      <c r="EE516" s="333"/>
      <c r="EF516" s="333"/>
      <c r="EG516" s="333"/>
      <c r="EH516" s="333"/>
      <c r="EI516" s="333"/>
      <c r="EJ516" s="333"/>
      <c r="EK516" s="333"/>
      <c r="EL516" s="333"/>
      <c r="EM516" s="333"/>
      <c r="EN516" s="333"/>
      <c r="EO516" s="333"/>
      <c r="EP516" s="333"/>
      <c r="EQ516" s="333"/>
      <c r="ER516" s="333"/>
      <c r="ES516" s="333"/>
      <c r="ET516" s="333"/>
      <c r="EU516" s="333"/>
      <c r="EV516" s="333"/>
      <c r="EW516" s="333"/>
      <c r="EX516" s="333"/>
      <c r="EY516" s="333"/>
      <c r="EZ516" s="333"/>
      <c r="FA516" s="333"/>
      <c r="FB516" s="333"/>
      <c r="FC516" s="333"/>
      <c r="FD516" s="333"/>
      <c r="FE516" s="333"/>
      <c r="FF516" s="333"/>
      <c r="FI516" s="343"/>
      <c r="GJ516" s="408"/>
      <c r="GL516" s="408"/>
      <c r="GP516" s="343"/>
      <c r="GV516" s="333"/>
      <c r="GW516" s="333"/>
      <c r="GX516" s="333"/>
      <c r="GY516" s="333"/>
      <c r="GZ516" s="333"/>
      <c r="HA516" s="333"/>
      <c r="HB516" s="333"/>
      <c r="HC516" s="333"/>
      <c r="HD516" s="333"/>
      <c r="HE516" s="333"/>
      <c r="HF516" s="333"/>
      <c r="HG516" s="333"/>
      <c r="HJ516" s="343"/>
      <c r="IK516" s="408"/>
      <c r="IM516" s="408"/>
      <c r="IN516" s="343"/>
      <c r="IQ516" s="343"/>
      <c r="JF516" s="363"/>
      <c r="JN516" s="343"/>
    </row>
    <row r="517" spans="1:274" s="144" customFormat="1" x14ac:dyDescent="0.2">
      <c r="A517" s="1"/>
      <c r="B517" s="27" t="s">
        <v>45</v>
      </c>
      <c r="C517" s="174">
        <f ca="1">SUM(C493:C516)</f>
        <v>760</v>
      </c>
      <c r="D517" s="171">
        <f t="shared" ca="1" si="393"/>
        <v>7.5908909308829403E-2</v>
      </c>
      <c r="E517" s="168"/>
      <c r="F517" s="154"/>
      <c r="G517" s="333"/>
      <c r="H517" s="333"/>
      <c r="I517" s="333"/>
      <c r="J517" s="333"/>
      <c r="K517" s="333"/>
      <c r="L517" s="333"/>
      <c r="M517" s="333"/>
      <c r="N517" s="333"/>
      <c r="O517" s="333"/>
      <c r="P517" s="333"/>
      <c r="Q517" s="333"/>
      <c r="R517" s="333"/>
      <c r="S517" s="333"/>
      <c r="T517" s="333"/>
      <c r="U517" s="333"/>
      <c r="V517" s="333"/>
      <c r="W517" s="333"/>
      <c r="X517" s="333"/>
      <c r="Y517" s="333"/>
      <c r="Z517" s="333"/>
      <c r="AA517" s="333"/>
      <c r="AB517" s="333"/>
      <c r="AC517" s="333"/>
      <c r="AD517" s="333"/>
      <c r="AE517" s="333"/>
      <c r="AF517" s="333"/>
      <c r="AG517" s="333"/>
      <c r="AH517" s="333"/>
      <c r="AI517" s="333"/>
      <c r="AJ517" s="333"/>
      <c r="AK517" s="333"/>
      <c r="AL517" s="333"/>
      <c r="AM517" s="333"/>
      <c r="AN517" s="333"/>
      <c r="AO517" s="333"/>
      <c r="AP517" s="333"/>
      <c r="AQ517" s="333"/>
      <c r="AR517" s="333"/>
      <c r="AS517" s="333"/>
      <c r="AT517" s="333"/>
      <c r="AU517" s="333"/>
      <c r="AV517" s="333"/>
      <c r="AW517" s="333"/>
      <c r="AX517" s="333"/>
      <c r="AY517" s="333"/>
      <c r="AZ517" s="333"/>
      <c r="BA517" s="333"/>
      <c r="BB517" s="333"/>
      <c r="BC517" s="333"/>
      <c r="BD517" s="333"/>
      <c r="BE517" s="333"/>
      <c r="BF517" s="333"/>
      <c r="BG517" s="333"/>
      <c r="BH517" s="333"/>
      <c r="BI517" s="333"/>
      <c r="BJ517" s="333"/>
      <c r="BK517" s="333"/>
      <c r="BL517" s="333"/>
      <c r="BM517" s="333"/>
      <c r="BN517" s="333"/>
      <c r="BO517" s="333"/>
      <c r="BP517" s="333"/>
      <c r="BQ517" s="333"/>
      <c r="BR517" s="333"/>
      <c r="BS517" s="333"/>
      <c r="BT517" s="333"/>
      <c r="BU517" s="333"/>
      <c r="BV517" s="333"/>
      <c r="BW517" s="333"/>
      <c r="BX517" s="333"/>
      <c r="BY517" s="333"/>
      <c r="BZ517" s="333"/>
      <c r="CA517" s="333"/>
      <c r="CB517" s="333"/>
      <c r="CC517" s="333"/>
      <c r="CD517" s="333"/>
      <c r="CE517" s="333"/>
      <c r="CF517" s="333"/>
      <c r="CG517" s="333"/>
      <c r="CH517" s="333"/>
      <c r="CI517" s="333"/>
      <c r="CJ517" s="333"/>
      <c r="CK517" s="333"/>
      <c r="CL517" s="333"/>
      <c r="CM517" s="333"/>
      <c r="CN517" s="333"/>
      <c r="CO517" s="333"/>
      <c r="CP517" s="333"/>
      <c r="CQ517" s="333"/>
      <c r="CR517" s="333"/>
      <c r="CS517" s="333"/>
      <c r="CT517" s="333"/>
      <c r="CU517" s="333"/>
      <c r="CV517" s="344"/>
      <c r="CW517" s="344"/>
      <c r="CX517" s="344"/>
      <c r="CY517" s="344"/>
      <c r="CZ517" s="344"/>
      <c r="DA517" s="344"/>
      <c r="DB517" s="344"/>
      <c r="DC517" s="344"/>
      <c r="DD517" s="344"/>
      <c r="DE517" s="344"/>
      <c r="DF517" s="344"/>
      <c r="DG517" s="333"/>
      <c r="DH517" s="333"/>
      <c r="DI517" s="333"/>
      <c r="DJ517" s="333"/>
      <c r="DK517" s="333"/>
      <c r="DL517" s="333"/>
      <c r="DM517" s="333"/>
      <c r="DN517" s="333"/>
      <c r="DO517" s="333"/>
      <c r="DP517" s="333"/>
      <c r="DQ517" s="333"/>
      <c r="DR517" s="333"/>
      <c r="DS517" s="333"/>
      <c r="DT517" s="333"/>
      <c r="DU517" s="333"/>
      <c r="DV517" s="333"/>
      <c r="DW517" s="333"/>
      <c r="DX517" s="333"/>
      <c r="DY517" s="333"/>
      <c r="DZ517" s="333"/>
      <c r="EA517" s="333"/>
      <c r="EB517" s="333"/>
      <c r="EC517" s="333"/>
      <c r="ED517" s="333"/>
      <c r="EE517" s="333"/>
      <c r="EF517" s="333"/>
      <c r="EG517" s="333"/>
      <c r="EH517" s="333"/>
      <c r="EI517" s="333"/>
      <c r="EJ517" s="333"/>
      <c r="EK517" s="333"/>
      <c r="EL517" s="333"/>
      <c r="EM517" s="333"/>
      <c r="EN517" s="333"/>
      <c r="EO517" s="333"/>
      <c r="EP517" s="333"/>
      <c r="EQ517" s="333"/>
      <c r="ER517" s="333"/>
      <c r="ES517" s="333"/>
      <c r="ET517" s="333"/>
      <c r="EU517" s="333"/>
      <c r="EV517" s="333"/>
      <c r="EW517" s="333"/>
      <c r="EX517" s="333"/>
      <c r="EY517" s="333"/>
      <c r="EZ517" s="333"/>
      <c r="FA517" s="333"/>
      <c r="FB517" s="333"/>
      <c r="FC517" s="333"/>
      <c r="FD517" s="333"/>
      <c r="FE517" s="333"/>
      <c r="FF517" s="333"/>
      <c r="FI517" s="343"/>
      <c r="GJ517" s="408"/>
      <c r="GL517" s="408"/>
      <c r="GP517" s="343"/>
      <c r="GV517" s="333"/>
      <c r="GW517" s="333"/>
      <c r="GX517" s="333"/>
      <c r="GY517" s="333"/>
      <c r="GZ517" s="333"/>
      <c r="HA517" s="333"/>
      <c r="HB517" s="333"/>
      <c r="HC517" s="333"/>
      <c r="HD517" s="333"/>
      <c r="HE517" s="333"/>
      <c r="HF517" s="333"/>
      <c r="HG517" s="333"/>
      <c r="HJ517" s="343"/>
      <c r="IK517" s="408"/>
      <c r="IM517" s="408"/>
      <c r="IN517" s="343"/>
      <c r="IQ517" s="343"/>
      <c r="JF517" s="363"/>
      <c r="JN517" s="343"/>
    </row>
    <row r="518" spans="1:274" s="144" customFormat="1" x14ac:dyDescent="0.2">
      <c r="A518" s="55"/>
      <c r="B518" s="1"/>
      <c r="C518" s="154"/>
      <c r="D518" s="154"/>
      <c r="E518" s="154"/>
      <c r="F518" s="154"/>
      <c r="G518" s="333"/>
      <c r="H518" s="333"/>
      <c r="I518" s="333"/>
      <c r="J518" s="333"/>
      <c r="K518" s="333"/>
      <c r="L518" s="333"/>
      <c r="M518" s="333"/>
      <c r="N518" s="333"/>
      <c r="O518" s="333"/>
      <c r="P518" s="333"/>
      <c r="Q518" s="333"/>
      <c r="R518" s="333"/>
      <c r="S518" s="333"/>
      <c r="T518" s="333"/>
      <c r="U518" s="333"/>
      <c r="V518" s="333"/>
      <c r="W518" s="333"/>
      <c r="X518" s="333"/>
      <c r="Y518" s="333"/>
      <c r="Z518" s="333"/>
      <c r="AA518" s="333"/>
      <c r="AB518" s="333"/>
      <c r="AC518" s="333"/>
      <c r="AD518" s="333"/>
      <c r="AE518" s="333"/>
      <c r="AF518" s="333"/>
      <c r="AG518" s="333"/>
      <c r="AH518" s="333"/>
      <c r="AI518" s="333"/>
      <c r="AJ518" s="333"/>
      <c r="AK518" s="333"/>
      <c r="AL518" s="333"/>
      <c r="AM518" s="333"/>
      <c r="AN518" s="333"/>
      <c r="AO518" s="333"/>
      <c r="AP518" s="333"/>
      <c r="AQ518" s="333"/>
      <c r="AR518" s="333"/>
      <c r="AS518" s="333"/>
      <c r="AT518" s="333"/>
      <c r="AU518" s="333"/>
      <c r="AV518" s="333"/>
      <c r="AW518" s="333"/>
      <c r="AX518" s="333"/>
      <c r="AY518" s="333"/>
      <c r="AZ518" s="333"/>
      <c r="BA518" s="333"/>
      <c r="BB518" s="333"/>
      <c r="BC518" s="333"/>
      <c r="BD518" s="333"/>
      <c r="BE518" s="333"/>
      <c r="BF518" s="333"/>
      <c r="BG518" s="333"/>
      <c r="BH518" s="333"/>
      <c r="BI518" s="333"/>
      <c r="BJ518" s="333"/>
      <c r="BK518" s="333"/>
      <c r="BL518" s="333"/>
      <c r="BM518" s="333"/>
      <c r="BN518" s="333"/>
      <c r="BO518" s="333"/>
      <c r="BP518" s="333"/>
      <c r="BQ518" s="333"/>
      <c r="BR518" s="333"/>
      <c r="BS518" s="333"/>
      <c r="BT518" s="333"/>
      <c r="BU518" s="333"/>
      <c r="BV518" s="333"/>
      <c r="BW518" s="333"/>
      <c r="BX518" s="333"/>
      <c r="BY518" s="333"/>
      <c r="BZ518" s="333"/>
      <c r="CA518" s="333"/>
      <c r="CB518" s="333"/>
      <c r="CC518" s="333"/>
      <c r="CD518" s="333"/>
      <c r="CE518" s="333"/>
      <c r="CF518" s="333"/>
      <c r="CG518" s="333"/>
      <c r="CH518" s="333"/>
      <c r="CI518" s="333"/>
      <c r="CJ518" s="333"/>
      <c r="CK518" s="333"/>
      <c r="CL518" s="333"/>
      <c r="CM518" s="333"/>
      <c r="CN518" s="333"/>
      <c r="CO518" s="333"/>
      <c r="CP518" s="333"/>
      <c r="CQ518" s="333"/>
      <c r="CR518" s="333"/>
      <c r="CS518" s="333"/>
      <c r="CT518" s="333"/>
      <c r="CU518" s="333"/>
      <c r="CV518" s="344"/>
      <c r="CW518" s="344"/>
      <c r="CX518" s="344"/>
      <c r="CY518" s="344"/>
      <c r="CZ518" s="344"/>
      <c r="DA518" s="344"/>
      <c r="DB518" s="344"/>
      <c r="DC518" s="344"/>
      <c r="DD518" s="344"/>
      <c r="DE518" s="344"/>
      <c r="DF518" s="344"/>
      <c r="DG518" s="333"/>
      <c r="DH518" s="333"/>
      <c r="DI518" s="333"/>
      <c r="DJ518" s="333"/>
      <c r="DK518" s="333"/>
      <c r="DL518" s="333"/>
      <c r="DM518" s="333"/>
      <c r="DN518" s="333"/>
      <c r="DO518" s="333"/>
      <c r="DP518" s="333"/>
      <c r="DQ518" s="333"/>
      <c r="DR518" s="333"/>
      <c r="DS518" s="333"/>
      <c r="DT518" s="333"/>
      <c r="DU518" s="333"/>
      <c r="DV518" s="333"/>
      <c r="DW518" s="333"/>
      <c r="DX518" s="333"/>
      <c r="DY518" s="333"/>
      <c r="DZ518" s="333"/>
      <c r="EA518" s="333"/>
      <c r="EB518" s="333"/>
      <c r="EC518" s="333"/>
      <c r="ED518" s="333"/>
      <c r="EE518" s="333"/>
      <c r="EF518" s="333"/>
      <c r="EG518" s="333"/>
      <c r="EH518" s="333"/>
      <c r="EI518" s="333"/>
      <c r="EJ518" s="333"/>
      <c r="EK518" s="333"/>
      <c r="EL518" s="333"/>
      <c r="EM518" s="333"/>
      <c r="EN518" s="333"/>
      <c r="EO518" s="333"/>
      <c r="EP518" s="333"/>
      <c r="EQ518" s="333"/>
      <c r="ER518" s="333"/>
      <c r="ES518" s="333"/>
      <c r="ET518" s="333"/>
      <c r="EU518" s="333"/>
      <c r="EV518" s="333"/>
      <c r="EW518" s="333"/>
      <c r="EX518" s="333"/>
      <c r="EY518" s="333"/>
      <c r="EZ518" s="333"/>
      <c r="FA518" s="333"/>
      <c r="FB518" s="333"/>
      <c r="FC518" s="333"/>
      <c r="FD518" s="333"/>
      <c r="FE518" s="333"/>
      <c r="FF518" s="333"/>
      <c r="FI518" s="343"/>
      <c r="GJ518" s="408"/>
      <c r="GL518" s="408"/>
      <c r="GP518" s="343"/>
      <c r="GV518" s="333"/>
      <c r="GW518" s="333"/>
      <c r="GX518" s="333"/>
      <c r="GY518" s="333"/>
      <c r="GZ518" s="333"/>
      <c r="HA518" s="333"/>
      <c r="HB518" s="333"/>
      <c r="HC518" s="333"/>
      <c r="HD518" s="333"/>
      <c r="HE518" s="333"/>
      <c r="HF518" s="333"/>
      <c r="HG518" s="333"/>
      <c r="HJ518" s="343"/>
      <c r="IK518" s="408"/>
      <c r="IM518" s="408"/>
      <c r="IN518" s="343"/>
      <c r="IQ518" s="343"/>
      <c r="JF518" s="363"/>
      <c r="JN518" s="343"/>
    </row>
    <row r="519" spans="1:274" s="144" customFormat="1" x14ac:dyDescent="0.2">
      <c r="A519" s="1"/>
      <c r="B519" s="54" t="s">
        <v>0</v>
      </c>
      <c r="C519" s="173"/>
      <c r="D519" s="154"/>
      <c r="E519" s="154"/>
      <c r="F519" s="154"/>
      <c r="G519" s="333"/>
      <c r="H519" s="333"/>
      <c r="I519" s="333"/>
      <c r="J519" s="333"/>
      <c r="K519" s="333"/>
      <c r="L519" s="333"/>
      <c r="M519" s="333"/>
      <c r="N519" s="333"/>
      <c r="O519" s="333"/>
      <c r="P519" s="333"/>
      <c r="Q519" s="333"/>
      <c r="R519" s="333"/>
      <c r="S519" s="333"/>
      <c r="T519" s="333"/>
      <c r="U519" s="333"/>
      <c r="V519" s="333"/>
      <c r="W519" s="333"/>
      <c r="X519" s="333"/>
      <c r="Y519" s="333"/>
      <c r="Z519" s="333"/>
      <c r="AA519" s="333"/>
      <c r="AB519" s="333"/>
      <c r="AC519" s="333"/>
      <c r="AD519" s="333"/>
      <c r="AE519" s="333"/>
      <c r="AF519" s="333"/>
      <c r="AG519" s="333"/>
      <c r="AH519" s="333"/>
      <c r="AI519" s="333"/>
      <c r="AJ519" s="333"/>
      <c r="AK519" s="333"/>
      <c r="AL519" s="333"/>
      <c r="AM519" s="333"/>
      <c r="AN519" s="333"/>
      <c r="AO519" s="333"/>
      <c r="AP519" s="333"/>
      <c r="AQ519" s="333"/>
      <c r="AR519" s="333"/>
      <c r="AS519" s="333"/>
      <c r="AT519" s="333"/>
      <c r="AU519" s="333"/>
      <c r="AV519" s="333"/>
      <c r="AW519" s="333"/>
      <c r="AX519" s="333"/>
      <c r="AY519" s="333"/>
      <c r="AZ519" s="333"/>
      <c r="BA519" s="333"/>
      <c r="BB519" s="333"/>
      <c r="BC519" s="333"/>
      <c r="BD519" s="333"/>
      <c r="BE519" s="333"/>
      <c r="BF519" s="333"/>
      <c r="BG519" s="333"/>
      <c r="BH519" s="333"/>
      <c r="BI519" s="333"/>
      <c r="BJ519" s="333"/>
      <c r="BK519" s="333"/>
      <c r="BL519" s="333"/>
      <c r="BM519" s="333"/>
      <c r="BN519" s="333"/>
      <c r="BO519" s="333"/>
      <c r="BP519" s="333"/>
      <c r="BQ519" s="333"/>
      <c r="BR519" s="333"/>
      <c r="BS519" s="333"/>
      <c r="BT519" s="333"/>
      <c r="BU519" s="333"/>
      <c r="BV519" s="333"/>
      <c r="BW519" s="333"/>
      <c r="BX519" s="333"/>
      <c r="BY519" s="333"/>
      <c r="BZ519" s="333"/>
      <c r="CA519" s="333"/>
      <c r="CB519" s="333"/>
      <c r="CC519" s="333"/>
      <c r="CD519" s="333"/>
      <c r="CE519" s="333"/>
      <c r="CF519" s="333"/>
      <c r="CG519" s="333"/>
      <c r="CH519" s="333"/>
      <c r="CI519" s="333"/>
      <c r="CJ519" s="333"/>
      <c r="CK519" s="333"/>
      <c r="CL519" s="333"/>
      <c r="CM519" s="333"/>
      <c r="CN519" s="333"/>
      <c r="CO519" s="333"/>
      <c r="CP519" s="333"/>
      <c r="CQ519" s="333"/>
      <c r="CR519" s="333"/>
      <c r="CS519" s="333"/>
      <c r="CT519" s="333"/>
      <c r="CU519" s="333"/>
      <c r="CV519" s="344"/>
      <c r="CW519" s="344"/>
      <c r="CX519" s="344"/>
      <c r="CY519" s="344"/>
      <c r="CZ519" s="344"/>
      <c r="DA519" s="344"/>
      <c r="DB519" s="344"/>
      <c r="DC519" s="344"/>
      <c r="DD519" s="344"/>
      <c r="DE519" s="344"/>
      <c r="DF519" s="344"/>
      <c r="DG519" s="333"/>
      <c r="DH519" s="333"/>
      <c r="DI519" s="333"/>
      <c r="DJ519" s="333"/>
      <c r="DK519" s="333"/>
      <c r="DL519" s="333"/>
      <c r="DM519" s="333"/>
      <c r="DN519" s="333"/>
      <c r="DO519" s="333"/>
      <c r="DP519" s="333"/>
      <c r="DQ519" s="333"/>
      <c r="DR519" s="333"/>
      <c r="DS519" s="333"/>
      <c r="DT519" s="333"/>
      <c r="DU519" s="333"/>
      <c r="DV519" s="333"/>
      <c r="DW519" s="333"/>
      <c r="DX519" s="333"/>
      <c r="DY519" s="333"/>
      <c r="DZ519" s="333"/>
      <c r="EA519" s="333"/>
      <c r="EB519" s="333"/>
      <c r="EC519" s="333"/>
      <c r="ED519" s="333"/>
      <c r="EE519" s="333"/>
      <c r="EF519" s="333"/>
      <c r="EG519" s="333"/>
      <c r="EH519" s="333"/>
      <c r="EI519" s="333"/>
      <c r="EJ519" s="333"/>
      <c r="EK519" s="333"/>
      <c r="EL519" s="333"/>
      <c r="EM519" s="333"/>
      <c r="EN519" s="333"/>
      <c r="EO519" s="333"/>
      <c r="EP519" s="333"/>
      <c r="EQ519" s="333"/>
      <c r="ER519" s="333"/>
      <c r="ES519" s="333"/>
      <c r="ET519" s="333"/>
      <c r="EU519" s="333"/>
      <c r="EV519" s="333"/>
      <c r="EW519" s="333"/>
      <c r="EX519" s="333"/>
      <c r="EY519" s="333"/>
      <c r="EZ519" s="333"/>
      <c r="FA519" s="333"/>
      <c r="FB519" s="333"/>
      <c r="FC519" s="333"/>
      <c r="FD519" s="333"/>
      <c r="FE519" s="333"/>
      <c r="FF519" s="333"/>
      <c r="FI519" s="343"/>
      <c r="GJ519" s="408"/>
      <c r="GL519" s="408"/>
      <c r="GP519" s="343"/>
      <c r="GV519" s="333"/>
      <c r="GW519" s="333"/>
      <c r="GX519" s="333"/>
      <c r="GY519" s="333"/>
      <c r="GZ519" s="333"/>
      <c r="HA519" s="333"/>
      <c r="HB519" s="333"/>
      <c r="HC519" s="333"/>
      <c r="HD519" s="333"/>
      <c r="HE519" s="333"/>
      <c r="HF519" s="333"/>
      <c r="HG519" s="333"/>
      <c r="HJ519" s="343"/>
      <c r="IK519" s="408"/>
      <c r="IM519" s="408"/>
      <c r="IN519" s="343"/>
      <c r="IQ519" s="343"/>
      <c r="JF519" s="363"/>
      <c r="JN519" s="343"/>
    </row>
    <row r="520" spans="1:274" s="144" customFormat="1" x14ac:dyDescent="0.2">
      <c r="A520" s="55"/>
      <c r="B520" s="1">
        <v>1</v>
      </c>
      <c r="C520" s="166">
        <f t="shared" ref="C520:C543" ca="1" si="395">C7-C34-C61-C88-C115-C142</f>
        <v>91</v>
      </c>
      <c r="D520" s="167">
        <f t="shared" ref="D520:D544" ca="1" si="396">IF(C7&gt;0,C520/C7,0)</f>
        <v>0.32384341637010677</v>
      </c>
      <c r="E520" s="186">
        <f ca="1">RANK(D520,$D$520:$D$543,1)</f>
        <v>23</v>
      </c>
      <c r="F520" s="154"/>
      <c r="G520" s="333"/>
      <c r="H520" s="333"/>
      <c r="I520" s="333"/>
      <c r="J520" s="333"/>
      <c r="K520" s="333"/>
      <c r="L520" s="333"/>
      <c r="M520" s="333"/>
      <c r="N520" s="333"/>
      <c r="O520" s="333"/>
      <c r="P520" s="333"/>
      <c r="Q520" s="333"/>
      <c r="R520" s="333"/>
      <c r="S520" s="333"/>
      <c r="T520" s="333"/>
      <c r="U520" s="333"/>
      <c r="V520" s="333"/>
      <c r="W520" s="333"/>
      <c r="X520" s="333"/>
      <c r="Y520" s="333"/>
      <c r="Z520" s="333"/>
      <c r="AA520" s="333"/>
      <c r="AB520" s="333"/>
      <c r="AC520" s="333"/>
      <c r="AD520" s="333"/>
      <c r="AE520" s="333"/>
      <c r="AF520" s="333"/>
      <c r="AG520" s="333"/>
      <c r="AH520" s="333"/>
      <c r="AI520" s="333"/>
      <c r="AJ520" s="333"/>
      <c r="AK520" s="333"/>
      <c r="AL520" s="333"/>
      <c r="AM520" s="333"/>
      <c r="AN520" s="333"/>
      <c r="AO520" s="333"/>
      <c r="AP520" s="333"/>
      <c r="AQ520" s="333"/>
      <c r="AR520" s="333"/>
      <c r="AS520" s="333"/>
      <c r="AT520" s="333"/>
      <c r="AU520" s="333"/>
      <c r="AV520" s="333"/>
      <c r="AW520" s="333"/>
      <c r="AX520" s="333"/>
      <c r="AY520" s="333"/>
      <c r="AZ520" s="333"/>
      <c r="BA520" s="333"/>
      <c r="BB520" s="333"/>
      <c r="BC520" s="333"/>
      <c r="BD520" s="333"/>
      <c r="BE520" s="333"/>
      <c r="BF520" s="333"/>
      <c r="BG520" s="333"/>
      <c r="BH520" s="333"/>
      <c r="BI520" s="333"/>
      <c r="BJ520" s="333"/>
      <c r="BK520" s="333"/>
      <c r="BL520" s="333"/>
      <c r="BM520" s="333"/>
      <c r="BN520" s="333"/>
      <c r="BO520" s="333"/>
      <c r="BP520" s="333"/>
      <c r="BQ520" s="333"/>
      <c r="BR520" s="333"/>
      <c r="BS520" s="333"/>
      <c r="BT520" s="333"/>
      <c r="BU520" s="333"/>
      <c r="BV520" s="333"/>
      <c r="BW520" s="333"/>
      <c r="BX520" s="333"/>
      <c r="BY520" s="333"/>
      <c r="BZ520" s="333"/>
      <c r="CA520" s="333"/>
      <c r="CB520" s="333"/>
      <c r="CC520" s="333"/>
      <c r="CD520" s="333"/>
      <c r="CE520" s="333"/>
      <c r="CF520" s="333"/>
      <c r="CG520" s="333"/>
      <c r="CH520" s="333"/>
      <c r="CI520" s="333"/>
      <c r="CJ520" s="333"/>
      <c r="CK520" s="333"/>
      <c r="CL520" s="333"/>
      <c r="CM520" s="333"/>
      <c r="CN520" s="333"/>
      <c r="CO520" s="333"/>
      <c r="CP520" s="333"/>
      <c r="CQ520" s="333"/>
      <c r="CR520" s="333"/>
      <c r="CS520" s="333"/>
      <c r="CT520" s="333"/>
      <c r="CU520" s="333"/>
      <c r="CV520" s="344"/>
      <c r="CW520" s="344"/>
      <c r="CX520" s="344"/>
      <c r="CY520" s="344"/>
      <c r="CZ520" s="344"/>
      <c r="DA520" s="344"/>
      <c r="DB520" s="344"/>
      <c r="DC520" s="344"/>
      <c r="DD520" s="344"/>
      <c r="DE520" s="344"/>
      <c r="DF520" s="344"/>
      <c r="DG520" s="333"/>
      <c r="DH520" s="333"/>
      <c r="DI520" s="333"/>
      <c r="DJ520" s="333"/>
      <c r="DK520" s="333"/>
      <c r="DL520" s="333"/>
      <c r="DM520" s="333"/>
      <c r="DN520" s="333"/>
      <c r="DO520" s="333"/>
      <c r="DP520" s="333"/>
      <c r="DQ520" s="333"/>
      <c r="DR520" s="333"/>
      <c r="DS520" s="333"/>
      <c r="DT520" s="333"/>
      <c r="DU520" s="333"/>
      <c r="DV520" s="333"/>
      <c r="DW520" s="333"/>
      <c r="DX520" s="333"/>
      <c r="DY520" s="333"/>
      <c r="DZ520" s="333"/>
      <c r="EA520" s="333"/>
      <c r="EB520" s="333"/>
      <c r="EC520" s="333"/>
      <c r="ED520" s="333"/>
      <c r="EE520" s="333"/>
      <c r="EF520" s="333"/>
      <c r="EG520" s="333"/>
      <c r="EH520" s="333"/>
      <c r="EI520" s="333"/>
      <c r="EJ520" s="333"/>
      <c r="EK520" s="333"/>
      <c r="EL520" s="333"/>
      <c r="EM520" s="333"/>
      <c r="EN520" s="333"/>
      <c r="EO520" s="333"/>
      <c r="EP520" s="333"/>
      <c r="EQ520" s="333"/>
      <c r="ER520" s="333"/>
      <c r="ES520" s="333"/>
      <c r="ET520" s="333"/>
      <c r="EU520" s="333"/>
      <c r="EV520" s="333"/>
      <c r="EW520" s="333"/>
      <c r="EX520" s="333"/>
      <c r="EY520" s="333"/>
      <c r="EZ520" s="333"/>
      <c r="FA520" s="333"/>
      <c r="FB520" s="333"/>
      <c r="FC520" s="333"/>
      <c r="FD520" s="333"/>
      <c r="FE520" s="333"/>
      <c r="FF520" s="333"/>
      <c r="FI520" s="343"/>
      <c r="GJ520" s="408"/>
      <c r="GL520" s="408"/>
      <c r="GP520" s="343"/>
      <c r="GV520" s="333"/>
      <c r="GW520" s="333"/>
      <c r="GX520" s="333"/>
      <c r="GY520" s="333"/>
      <c r="GZ520" s="333"/>
      <c r="HA520" s="333"/>
      <c r="HB520" s="333"/>
      <c r="HC520" s="333"/>
      <c r="HD520" s="333"/>
      <c r="HE520" s="333"/>
      <c r="HF520" s="333"/>
      <c r="HG520" s="333"/>
      <c r="HJ520" s="343"/>
      <c r="IK520" s="408"/>
      <c r="IM520" s="408"/>
      <c r="IN520" s="343"/>
      <c r="IQ520" s="343"/>
      <c r="JF520" s="363"/>
      <c r="JN520" s="343"/>
    </row>
    <row r="521" spans="1:274" s="144" customFormat="1" x14ac:dyDescent="0.2">
      <c r="A521" s="1"/>
      <c r="B521" s="1">
        <v>2</v>
      </c>
      <c r="C521" s="166">
        <f t="shared" ca="1" si="395"/>
        <v>19</v>
      </c>
      <c r="D521" s="167">
        <f t="shared" ca="1" si="396"/>
        <v>0.17924528301886791</v>
      </c>
      <c r="E521" s="186">
        <f t="shared" ref="E521:E543" ca="1" si="397">RANK(D521,$D$520:$D$543,1)</f>
        <v>9</v>
      </c>
      <c r="F521" s="154"/>
      <c r="G521" s="333"/>
      <c r="H521" s="333"/>
      <c r="I521" s="333"/>
      <c r="J521" s="333"/>
      <c r="K521" s="333"/>
      <c r="L521" s="333"/>
      <c r="M521" s="333"/>
      <c r="N521" s="333"/>
      <c r="O521" s="333"/>
      <c r="P521" s="333"/>
      <c r="Q521" s="333"/>
      <c r="R521" s="333"/>
      <c r="S521" s="333"/>
      <c r="T521" s="333"/>
      <c r="U521" s="333"/>
      <c r="V521" s="333"/>
      <c r="W521" s="333"/>
      <c r="X521" s="333"/>
      <c r="Y521" s="333"/>
      <c r="Z521" s="333"/>
      <c r="AA521" s="333"/>
      <c r="AB521" s="333"/>
      <c r="AC521" s="333"/>
      <c r="AD521" s="333"/>
      <c r="AE521" s="333"/>
      <c r="AF521" s="333"/>
      <c r="AG521" s="333"/>
      <c r="AH521" s="333"/>
      <c r="AI521" s="333"/>
      <c r="AJ521" s="333"/>
      <c r="AK521" s="333"/>
      <c r="AL521" s="333"/>
      <c r="AM521" s="333"/>
      <c r="AN521" s="333"/>
      <c r="AO521" s="333"/>
      <c r="AP521" s="333"/>
      <c r="AQ521" s="333"/>
      <c r="AR521" s="333"/>
      <c r="AS521" s="333"/>
      <c r="AT521" s="333"/>
      <c r="AU521" s="333"/>
      <c r="AV521" s="333"/>
      <c r="AW521" s="333"/>
      <c r="AX521" s="333"/>
      <c r="AY521" s="333"/>
      <c r="AZ521" s="333"/>
      <c r="BA521" s="333"/>
      <c r="BB521" s="333"/>
      <c r="BC521" s="333"/>
      <c r="BD521" s="333"/>
      <c r="BE521" s="333"/>
      <c r="BF521" s="333"/>
      <c r="BG521" s="333"/>
      <c r="BH521" s="333"/>
      <c r="BI521" s="333"/>
      <c r="BJ521" s="333"/>
      <c r="BK521" s="333"/>
      <c r="BL521" s="333"/>
      <c r="BM521" s="333"/>
      <c r="BN521" s="333"/>
      <c r="BO521" s="333"/>
      <c r="BP521" s="333"/>
      <c r="BQ521" s="333"/>
      <c r="BR521" s="333"/>
      <c r="BS521" s="333"/>
      <c r="BT521" s="333"/>
      <c r="BU521" s="333"/>
      <c r="BV521" s="333"/>
      <c r="BW521" s="333"/>
      <c r="BX521" s="333"/>
      <c r="BY521" s="333"/>
      <c r="BZ521" s="333"/>
      <c r="CA521" s="333"/>
      <c r="CB521" s="333"/>
      <c r="CC521" s="333"/>
      <c r="CD521" s="333"/>
      <c r="CE521" s="333"/>
      <c r="CF521" s="333"/>
      <c r="CG521" s="333"/>
      <c r="CH521" s="333"/>
      <c r="CI521" s="333"/>
      <c r="CJ521" s="333"/>
      <c r="CK521" s="333"/>
      <c r="CL521" s="333"/>
      <c r="CM521" s="333"/>
      <c r="CN521" s="333"/>
      <c r="CO521" s="333"/>
      <c r="CP521" s="333"/>
      <c r="CQ521" s="333"/>
      <c r="CR521" s="333"/>
      <c r="CS521" s="333"/>
      <c r="CT521" s="333"/>
      <c r="CU521" s="333"/>
      <c r="CV521" s="344"/>
      <c r="CW521" s="344"/>
      <c r="CX521" s="344"/>
      <c r="CY521" s="344"/>
      <c r="CZ521" s="344"/>
      <c r="DA521" s="344"/>
      <c r="DB521" s="344"/>
      <c r="DC521" s="344"/>
      <c r="DD521" s="344"/>
      <c r="DE521" s="344"/>
      <c r="DF521" s="344"/>
      <c r="DG521" s="333"/>
      <c r="DH521" s="333"/>
      <c r="DI521" s="333"/>
      <c r="DJ521" s="333"/>
      <c r="DK521" s="333"/>
      <c r="DL521" s="333"/>
      <c r="DM521" s="333"/>
      <c r="DN521" s="333"/>
      <c r="DO521" s="333"/>
      <c r="DP521" s="333"/>
      <c r="DQ521" s="333"/>
      <c r="DR521" s="333"/>
      <c r="DS521" s="333"/>
      <c r="DT521" s="333"/>
      <c r="DU521" s="333"/>
      <c r="DV521" s="333"/>
      <c r="DW521" s="333"/>
      <c r="DX521" s="333"/>
      <c r="DY521" s="333"/>
      <c r="DZ521" s="333"/>
      <c r="EA521" s="333"/>
      <c r="EB521" s="333"/>
      <c r="EC521" s="333"/>
      <c r="ED521" s="333"/>
      <c r="EE521" s="333"/>
      <c r="EF521" s="333"/>
      <c r="EG521" s="333"/>
      <c r="EH521" s="333"/>
      <c r="EI521" s="333"/>
      <c r="EJ521" s="333"/>
      <c r="EK521" s="333"/>
      <c r="EL521" s="333"/>
      <c r="EM521" s="333"/>
      <c r="EN521" s="333"/>
      <c r="EO521" s="333"/>
      <c r="EP521" s="333"/>
      <c r="EQ521" s="333"/>
      <c r="ER521" s="333"/>
      <c r="ES521" s="333"/>
      <c r="ET521" s="333"/>
      <c r="EU521" s="333"/>
      <c r="EV521" s="333"/>
      <c r="EW521" s="333"/>
      <c r="EX521" s="333"/>
      <c r="EY521" s="333"/>
      <c r="EZ521" s="333"/>
      <c r="FA521" s="333"/>
      <c r="FB521" s="333"/>
      <c r="FC521" s="333"/>
      <c r="FD521" s="333"/>
      <c r="FE521" s="333"/>
      <c r="FF521" s="333"/>
      <c r="FI521" s="343"/>
      <c r="GJ521" s="408"/>
      <c r="GL521" s="408"/>
      <c r="GP521" s="343"/>
      <c r="GV521" s="333"/>
      <c r="GW521" s="333"/>
      <c r="GX521" s="333"/>
      <c r="GY521" s="333"/>
      <c r="GZ521" s="333"/>
      <c r="HA521" s="333"/>
      <c r="HB521" s="333"/>
      <c r="HC521" s="333"/>
      <c r="HD521" s="333"/>
      <c r="HE521" s="333"/>
      <c r="HF521" s="333"/>
      <c r="HG521" s="333"/>
      <c r="HJ521" s="343"/>
      <c r="IK521" s="408"/>
      <c r="IM521" s="408"/>
      <c r="IN521" s="343"/>
      <c r="IQ521" s="343"/>
      <c r="JF521" s="363"/>
      <c r="JN521" s="343"/>
    </row>
    <row r="522" spans="1:274" s="144" customFormat="1" x14ac:dyDescent="0.2">
      <c r="A522" s="55"/>
      <c r="B522" s="1">
        <v>3</v>
      </c>
      <c r="C522" s="166">
        <f t="shared" ca="1" si="395"/>
        <v>19</v>
      </c>
      <c r="D522" s="167">
        <f t="shared" ca="1" si="396"/>
        <v>0.25</v>
      </c>
      <c r="E522" s="186">
        <f t="shared" ca="1" si="397"/>
        <v>18</v>
      </c>
      <c r="F522" s="154"/>
      <c r="G522" s="333"/>
      <c r="H522" s="333"/>
      <c r="I522" s="333"/>
      <c r="J522" s="333"/>
      <c r="K522" s="333"/>
      <c r="L522" s="333"/>
      <c r="M522" s="333"/>
      <c r="N522" s="333"/>
      <c r="O522" s="333"/>
      <c r="P522" s="333"/>
      <c r="Q522" s="333"/>
      <c r="R522" s="333"/>
      <c r="S522" s="333"/>
      <c r="T522" s="333"/>
      <c r="U522" s="333"/>
      <c r="V522" s="333"/>
      <c r="W522" s="333"/>
      <c r="X522" s="333"/>
      <c r="Y522" s="333"/>
      <c r="Z522" s="333"/>
      <c r="AA522" s="333"/>
      <c r="AB522" s="333"/>
      <c r="AC522" s="333"/>
      <c r="AD522" s="333"/>
      <c r="AE522" s="333"/>
      <c r="AF522" s="333"/>
      <c r="AG522" s="333"/>
      <c r="AH522" s="333"/>
      <c r="AI522" s="333"/>
      <c r="AJ522" s="333"/>
      <c r="AK522" s="333"/>
      <c r="AL522" s="333"/>
      <c r="AM522" s="333"/>
      <c r="AN522" s="333"/>
      <c r="AO522" s="333"/>
      <c r="AP522" s="333"/>
      <c r="AQ522" s="333"/>
      <c r="AR522" s="333"/>
      <c r="AS522" s="333"/>
      <c r="AT522" s="333"/>
      <c r="AU522" s="333"/>
      <c r="AV522" s="333"/>
      <c r="AW522" s="333"/>
      <c r="AX522" s="333"/>
      <c r="AY522" s="333"/>
      <c r="AZ522" s="333"/>
      <c r="BA522" s="333"/>
      <c r="BB522" s="333"/>
      <c r="BC522" s="333"/>
      <c r="BD522" s="333"/>
      <c r="BE522" s="333"/>
      <c r="BF522" s="333"/>
      <c r="BG522" s="333"/>
      <c r="BH522" s="333"/>
      <c r="BI522" s="333"/>
      <c r="BJ522" s="333"/>
      <c r="BK522" s="333"/>
      <c r="BL522" s="333"/>
      <c r="BM522" s="333"/>
      <c r="BN522" s="333"/>
      <c r="BO522" s="333"/>
      <c r="BP522" s="333"/>
      <c r="BQ522" s="333"/>
      <c r="BR522" s="333"/>
      <c r="BS522" s="333"/>
      <c r="BT522" s="333"/>
      <c r="BU522" s="333"/>
      <c r="BV522" s="333"/>
      <c r="BW522" s="333"/>
      <c r="BX522" s="333"/>
      <c r="BY522" s="333"/>
      <c r="BZ522" s="333"/>
      <c r="CA522" s="333"/>
      <c r="CB522" s="333"/>
      <c r="CC522" s="333"/>
      <c r="CD522" s="333"/>
      <c r="CE522" s="333"/>
      <c r="CF522" s="333"/>
      <c r="CG522" s="333"/>
      <c r="CH522" s="333"/>
      <c r="CI522" s="333"/>
      <c r="CJ522" s="333"/>
      <c r="CK522" s="333"/>
      <c r="CL522" s="333"/>
      <c r="CM522" s="333"/>
      <c r="CN522" s="333"/>
      <c r="CO522" s="333"/>
      <c r="CP522" s="333"/>
      <c r="CQ522" s="333"/>
      <c r="CR522" s="333"/>
      <c r="CS522" s="333"/>
      <c r="CT522" s="333"/>
      <c r="CU522" s="333"/>
      <c r="CV522" s="344"/>
      <c r="CW522" s="344"/>
      <c r="CX522" s="344"/>
      <c r="CY522" s="344"/>
      <c r="CZ522" s="344"/>
      <c r="DA522" s="344"/>
      <c r="DB522" s="344"/>
      <c r="DC522" s="344"/>
      <c r="DD522" s="344"/>
      <c r="DE522" s="344"/>
      <c r="DF522" s="344"/>
      <c r="DG522" s="333"/>
      <c r="DH522" s="333"/>
      <c r="DI522" s="333"/>
      <c r="DJ522" s="333"/>
      <c r="DK522" s="333"/>
      <c r="DL522" s="333"/>
      <c r="DM522" s="333"/>
      <c r="DN522" s="333"/>
      <c r="DO522" s="333"/>
      <c r="DP522" s="333"/>
      <c r="DQ522" s="333"/>
      <c r="DR522" s="333"/>
      <c r="DS522" s="333"/>
      <c r="DT522" s="333"/>
      <c r="DU522" s="333"/>
      <c r="DV522" s="333"/>
      <c r="DW522" s="333"/>
      <c r="DX522" s="333"/>
      <c r="DY522" s="333"/>
      <c r="DZ522" s="333"/>
      <c r="EA522" s="333"/>
      <c r="EB522" s="333"/>
      <c r="EC522" s="333"/>
      <c r="ED522" s="333"/>
      <c r="EE522" s="333"/>
      <c r="EF522" s="333"/>
      <c r="EG522" s="333"/>
      <c r="EH522" s="333"/>
      <c r="EI522" s="333"/>
      <c r="EJ522" s="333"/>
      <c r="EK522" s="333"/>
      <c r="EL522" s="333"/>
      <c r="EM522" s="333"/>
      <c r="EN522" s="333"/>
      <c r="EO522" s="333"/>
      <c r="EP522" s="333"/>
      <c r="EQ522" s="333"/>
      <c r="ER522" s="333"/>
      <c r="ES522" s="333"/>
      <c r="ET522" s="333"/>
      <c r="EU522" s="333"/>
      <c r="EV522" s="333"/>
      <c r="EW522" s="333"/>
      <c r="EX522" s="333"/>
      <c r="EY522" s="333"/>
      <c r="EZ522" s="333"/>
      <c r="FA522" s="333"/>
      <c r="FB522" s="333"/>
      <c r="FC522" s="333"/>
      <c r="FD522" s="333"/>
      <c r="FE522" s="333"/>
      <c r="FF522" s="333"/>
      <c r="FI522" s="343"/>
      <c r="GJ522" s="408"/>
      <c r="GL522" s="408"/>
      <c r="GP522" s="343"/>
      <c r="GV522" s="333"/>
      <c r="GW522" s="333"/>
      <c r="GX522" s="333"/>
      <c r="GY522" s="333"/>
      <c r="GZ522" s="333"/>
      <c r="HA522" s="333"/>
      <c r="HB522" s="333"/>
      <c r="HC522" s="333"/>
      <c r="HD522" s="333"/>
      <c r="HE522" s="333"/>
      <c r="HF522" s="333"/>
      <c r="HG522" s="333"/>
      <c r="HJ522" s="343"/>
      <c r="IK522" s="408"/>
      <c r="IM522" s="408"/>
      <c r="IN522" s="343"/>
      <c r="IQ522" s="343"/>
      <c r="JF522" s="363"/>
      <c r="JN522" s="343"/>
    </row>
    <row r="523" spans="1:274" s="144" customFormat="1" x14ac:dyDescent="0.2">
      <c r="A523" s="1"/>
      <c r="B523" s="1">
        <v>4</v>
      </c>
      <c r="C523" s="166">
        <f t="shared" ca="1" si="395"/>
        <v>17</v>
      </c>
      <c r="D523" s="167">
        <f t="shared" ca="1" si="396"/>
        <v>0.13178294573643412</v>
      </c>
      <c r="E523" s="186">
        <f t="shared" ca="1" si="397"/>
        <v>4</v>
      </c>
      <c r="F523" s="154"/>
      <c r="G523" s="333"/>
      <c r="H523" s="333"/>
      <c r="I523" s="333"/>
      <c r="J523" s="333"/>
      <c r="K523" s="333"/>
      <c r="L523" s="333"/>
      <c r="M523" s="333"/>
      <c r="N523" s="333"/>
      <c r="O523" s="333"/>
      <c r="P523" s="333"/>
      <c r="Q523" s="333"/>
      <c r="R523" s="333"/>
      <c r="S523" s="333"/>
      <c r="T523" s="333"/>
      <c r="U523" s="333"/>
      <c r="V523" s="333"/>
      <c r="W523" s="333"/>
      <c r="X523" s="333"/>
      <c r="Y523" s="333"/>
      <c r="Z523" s="333"/>
      <c r="AA523" s="333"/>
      <c r="AB523" s="333"/>
      <c r="AC523" s="333"/>
      <c r="AD523" s="333"/>
      <c r="AE523" s="333"/>
      <c r="AF523" s="333"/>
      <c r="AG523" s="333"/>
      <c r="AH523" s="333"/>
      <c r="AI523" s="333"/>
      <c r="AJ523" s="333"/>
      <c r="AK523" s="333"/>
      <c r="AL523" s="333"/>
      <c r="AM523" s="333"/>
      <c r="AN523" s="333"/>
      <c r="AO523" s="333"/>
      <c r="AP523" s="333"/>
      <c r="AQ523" s="333"/>
      <c r="AR523" s="333"/>
      <c r="AS523" s="333"/>
      <c r="AT523" s="333"/>
      <c r="AU523" s="333"/>
      <c r="AV523" s="333"/>
      <c r="AW523" s="333"/>
      <c r="AX523" s="333"/>
      <c r="AY523" s="333"/>
      <c r="AZ523" s="333"/>
      <c r="BA523" s="333"/>
      <c r="BB523" s="333"/>
      <c r="BC523" s="333"/>
      <c r="BD523" s="333"/>
      <c r="BE523" s="333"/>
      <c r="BF523" s="333"/>
      <c r="BG523" s="333"/>
      <c r="BH523" s="333"/>
      <c r="BI523" s="333"/>
      <c r="BJ523" s="333"/>
      <c r="BK523" s="333"/>
      <c r="BL523" s="333"/>
      <c r="BM523" s="333"/>
      <c r="BN523" s="333"/>
      <c r="BO523" s="333"/>
      <c r="BP523" s="333"/>
      <c r="BQ523" s="333"/>
      <c r="BR523" s="333"/>
      <c r="BS523" s="333"/>
      <c r="BT523" s="333"/>
      <c r="BU523" s="333"/>
      <c r="BV523" s="333"/>
      <c r="BW523" s="333"/>
      <c r="BX523" s="333"/>
      <c r="BY523" s="333"/>
      <c r="BZ523" s="333"/>
      <c r="CA523" s="333"/>
      <c r="CB523" s="333"/>
      <c r="CC523" s="333"/>
      <c r="CD523" s="333"/>
      <c r="CE523" s="333"/>
      <c r="CF523" s="333"/>
      <c r="CG523" s="333"/>
      <c r="CH523" s="333"/>
      <c r="CI523" s="333"/>
      <c r="CJ523" s="333"/>
      <c r="CK523" s="333"/>
      <c r="CL523" s="333"/>
      <c r="CM523" s="333"/>
      <c r="CN523" s="333"/>
      <c r="CO523" s="333"/>
      <c r="CP523" s="333"/>
      <c r="CQ523" s="333"/>
      <c r="CR523" s="333"/>
      <c r="CS523" s="333"/>
      <c r="CT523" s="333"/>
      <c r="CU523" s="333"/>
      <c r="CV523" s="344"/>
      <c r="CW523" s="344"/>
      <c r="CX523" s="344"/>
      <c r="CY523" s="344"/>
      <c r="CZ523" s="344"/>
      <c r="DA523" s="344"/>
      <c r="DB523" s="344"/>
      <c r="DC523" s="344"/>
      <c r="DD523" s="344"/>
      <c r="DE523" s="344"/>
      <c r="DF523" s="344"/>
      <c r="DG523" s="333"/>
      <c r="DH523" s="333"/>
      <c r="DI523" s="333"/>
      <c r="DJ523" s="333"/>
      <c r="DK523" s="333"/>
      <c r="DL523" s="333"/>
      <c r="DM523" s="333"/>
      <c r="DN523" s="333"/>
      <c r="DO523" s="333"/>
      <c r="DP523" s="333"/>
      <c r="DQ523" s="333"/>
      <c r="DR523" s="333"/>
      <c r="DS523" s="333"/>
      <c r="DT523" s="333"/>
      <c r="DU523" s="333"/>
      <c r="DV523" s="333"/>
      <c r="DW523" s="333"/>
      <c r="DX523" s="333"/>
      <c r="DY523" s="333"/>
      <c r="DZ523" s="333"/>
      <c r="EA523" s="333"/>
      <c r="EB523" s="333"/>
      <c r="EC523" s="333"/>
      <c r="ED523" s="333"/>
      <c r="EE523" s="333"/>
      <c r="EF523" s="333"/>
      <c r="EG523" s="333"/>
      <c r="EH523" s="333"/>
      <c r="EI523" s="333"/>
      <c r="EJ523" s="333"/>
      <c r="EK523" s="333"/>
      <c r="EL523" s="333"/>
      <c r="EM523" s="333"/>
      <c r="EN523" s="333"/>
      <c r="EO523" s="333"/>
      <c r="EP523" s="333"/>
      <c r="EQ523" s="333"/>
      <c r="ER523" s="333"/>
      <c r="ES523" s="333"/>
      <c r="ET523" s="333"/>
      <c r="EU523" s="333"/>
      <c r="EV523" s="333"/>
      <c r="EW523" s="333"/>
      <c r="EX523" s="333"/>
      <c r="EY523" s="333"/>
      <c r="EZ523" s="333"/>
      <c r="FA523" s="333"/>
      <c r="FB523" s="333"/>
      <c r="FC523" s="333"/>
      <c r="FD523" s="333"/>
      <c r="FE523" s="333"/>
      <c r="FF523" s="333"/>
      <c r="FI523" s="343"/>
      <c r="GJ523" s="408"/>
      <c r="GL523" s="408"/>
      <c r="GP523" s="343"/>
      <c r="GV523" s="333"/>
      <c r="GW523" s="333"/>
      <c r="GX523" s="333"/>
      <c r="GY523" s="333"/>
      <c r="GZ523" s="333"/>
      <c r="HA523" s="333"/>
      <c r="HB523" s="333"/>
      <c r="HC523" s="333"/>
      <c r="HD523" s="333"/>
      <c r="HE523" s="333"/>
      <c r="HF523" s="333"/>
      <c r="HG523" s="333"/>
      <c r="HJ523" s="343"/>
      <c r="IK523" s="408"/>
      <c r="IM523" s="408"/>
      <c r="IN523" s="343"/>
      <c r="IQ523" s="343"/>
      <c r="JF523" s="363"/>
      <c r="JN523" s="343"/>
    </row>
    <row r="524" spans="1:274" s="144" customFormat="1" x14ac:dyDescent="0.2">
      <c r="A524" s="55"/>
      <c r="B524" s="318">
        <v>5</v>
      </c>
      <c r="C524" s="319">
        <f t="shared" ca="1" si="395"/>
        <v>74</v>
      </c>
      <c r="D524" s="320">
        <f t="shared" ca="1" si="396"/>
        <v>0.14595660749506903</v>
      </c>
      <c r="E524" s="324">
        <f t="shared" ca="1" si="397"/>
        <v>6</v>
      </c>
      <c r="F524" s="322"/>
      <c r="G524" s="333"/>
      <c r="H524" s="333"/>
      <c r="I524" s="333"/>
      <c r="J524" s="333"/>
      <c r="K524" s="333"/>
      <c r="L524" s="333"/>
      <c r="M524" s="333"/>
      <c r="N524" s="333"/>
      <c r="O524" s="333"/>
      <c r="P524" s="333"/>
      <c r="Q524" s="333"/>
      <c r="R524" s="333"/>
      <c r="S524" s="333"/>
      <c r="T524" s="333"/>
      <c r="U524" s="333"/>
      <c r="V524" s="333"/>
      <c r="W524" s="333"/>
      <c r="X524" s="333"/>
      <c r="Y524" s="333"/>
      <c r="Z524" s="333"/>
      <c r="AA524" s="333"/>
      <c r="AB524" s="333"/>
      <c r="AC524" s="333"/>
      <c r="AD524" s="333"/>
      <c r="AE524" s="333"/>
      <c r="AF524" s="333"/>
      <c r="AG524" s="333"/>
      <c r="AH524" s="333"/>
      <c r="AI524" s="333"/>
      <c r="AJ524" s="333"/>
      <c r="AK524" s="333"/>
      <c r="AL524" s="333"/>
      <c r="AM524" s="333"/>
      <c r="AN524" s="333"/>
      <c r="AO524" s="333"/>
      <c r="AP524" s="333"/>
      <c r="AQ524" s="333"/>
      <c r="AR524" s="333"/>
      <c r="AS524" s="333"/>
      <c r="AT524" s="333"/>
      <c r="AU524" s="333"/>
      <c r="AV524" s="333"/>
      <c r="AW524" s="333"/>
      <c r="AX524" s="333"/>
      <c r="AY524" s="333"/>
      <c r="AZ524" s="333"/>
      <c r="BA524" s="333"/>
      <c r="BB524" s="333"/>
      <c r="BC524" s="333"/>
      <c r="BD524" s="333"/>
      <c r="BE524" s="333"/>
      <c r="BF524" s="333"/>
      <c r="BG524" s="333"/>
      <c r="BH524" s="333"/>
      <c r="BI524" s="333"/>
      <c r="BJ524" s="333"/>
      <c r="BK524" s="333"/>
      <c r="BL524" s="333"/>
      <c r="BM524" s="333"/>
      <c r="BN524" s="333"/>
      <c r="BO524" s="333"/>
      <c r="BP524" s="333"/>
      <c r="BQ524" s="333"/>
      <c r="BR524" s="333"/>
      <c r="BS524" s="333"/>
      <c r="BT524" s="333"/>
      <c r="BU524" s="333"/>
      <c r="BV524" s="333"/>
      <c r="BW524" s="333"/>
      <c r="BX524" s="333"/>
      <c r="BY524" s="333"/>
      <c r="BZ524" s="333"/>
      <c r="CA524" s="333"/>
      <c r="CB524" s="333"/>
      <c r="CC524" s="333"/>
      <c r="CD524" s="333"/>
      <c r="CE524" s="333"/>
      <c r="CF524" s="333"/>
      <c r="CG524" s="333"/>
      <c r="CH524" s="333"/>
      <c r="CI524" s="333"/>
      <c r="CJ524" s="333"/>
      <c r="CK524" s="333"/>
      <c r="CL524" s="333"/>
      <c r="CM524" s="333"/>
      <c r="CN524" s="333"/>
      <c r="CO524" s="333"/>
      <c r="CP524" s="333"/>
      <c r="CQ524" s="333"/>
      <c r="CR524" s="333"/>
      <c r="CS524" s="333"/>
      <c r="CT524" s="333"/>
      <c r="CU524" s="333"/>
      <c r="CV524" s="344"/>
      <c r="CW524" s="344"/>
      <c r="CX524" s="344"/>
      <c r="CY524" s="344"/>
      <c r="CZ524" s="344"/>
      <c r="DA524" s="344"/>
      <c r="DB524" s="344"/>
      <c r="DC524" s="344"/>
      <c r="DD524" s="344"/>
      <c r="DE524" s="344"/>
      <c r="DF524" s="344"/>
      <c r="DG524" s="333"/>
      <c r="DH524" s="333"/>
      <c r="DI524" s="333"/>
      <c r="DJ524" s="333"/>
      <c r="DK524" s="333"/>
      <c r="DL524" s="333"/>
      <c r="DM524" s="333"/>
      <c r="DN524" s="333"/>
      <c r="DO524" s="333"/>
      <c r="DP524" s="333"/>
      <c r="DQ524" s="333"/>
      <c r="DR524" s="333"/>
      <c r="DS524" s="333"/>
      <c r="DT524" s="333"/>
      <c r="DU524" s="333"/>
      <c r="DV524" s="333"/>
      <c r="DW524" s="333"/>
      <c r="DX524" s="333"/>
      <c r="DY524" s="333"/>
      <c r="DZ524" s="333"/>
      <c r="EA524" s="333"/>
      <c r="EB524" s="333"/>
      <c r="EC524" s="333"/>
      <c r="ED524" s="333"/>
      <c r="EE524" s="333"/>
      <c r="EF524" s="333"/>
      <c r="EG524" s="333"/>
      <c r="EH524" s="333"/>
      <c r="EI524" s="333"/>
      <c r="EJ524" s="333"/>
      <c r="EK524" s="333"/>
      <c r="EL524" s="333"/>
      <c r="EM524" s="333"/>
      <c r="EN524" s="333"/>
      <c r="EO524" s="333"/>
      <c r="EP524" s="333"/>
      <c r="EQ524" s="333"/>
      <c r="ER524" s="333"/>
      <c r="ES524" s="333"/>
      <c r="ET524" s="333"/>
      <c r="EU524" s="333"/>
      <c r="EV524" s="333"/>
      <c r="EW524" s="333"/>
      <c r="EX524" s="333"/>
      <c r="EY524" s="333"/>
      <c r="EZ524" s="333"/>
      <c r="FA524" s="333"/>
      <c r="FB524" s="333"/>
      <c r="FC524" s="333"/>
      <c r="FD524" s="333"/>
      <c r="FE524" s="333"/>
      <c r="FF524" s="333"/>
      <c r="FI524" s="343"/>
      <c r="GJ524" s="408"/>
      <c r="GL524" s="408"/>
      <c r="GP524" s="343"/>
      <c r="GV524" s="333"/>
      <c r="GW524" s="333"/>
      <c r="GX524" s="333"/>
      <c r="GY524" s="333"/>
      <c r="GZ524" s="333"/>
      <c r="HA524" s="333"/>
      <c r="HB524" s="333"/>
      <c r="HC524" s="333"/>
      <c r="HD524" s="333"/>
      <c r="HE524" s="333"/>
      <c r="HF524" s="333"/>
      <c r="HG524" s="333"/>
      <c r="HJ524" s="343"/>
      <c r="IK524" s="408"/>
      <c r="IM524" s="408"/>
      <c r="IN524" s="343"/>
      <c r="IQ524" s="343"/>
      <c r="JF524" s="363"/>
      <c r="JN524" s="343"/>
    </row>
    <row r="525" spans="1:274" s="144" customFormat="1" x14ac:dyDescent="0.2">
      <c r="A525" s="318"/>
      <c r="B525" s="318">
        <v>6</v>
      </c>
      <c r="C525" s="319">
        <f t="shared" ca="1" si="395"/>
        <v>3</v>
      </c>
      <c r="D525" s="320">
        <f t="shared" ca="1" si="396"/>
        <v>5.4545454545454543E-2</v>
      </c>
      <c r="E525" s="324">
        <f t="shared" ca="1" si="397"/>
        <v>1</v>
      </c>
      <c r="F525" s="322"/>
      <c r="G525" s="333"/>
      <c r="H525" s="333"/>
      <c r="I525" s="333"/>
      <c r="J525" s="333"/>
      <c r="K525" s="333"/>
      <c r="L525" s="333"/>
      <c r="M525" s="333"/>
      <c r="N525" s="333"/>
      <c r="O525" s="333"/>
      <c r="P525" s="333"/>
      <c r="Q525" s="333"/>
      <c r="R525" s="333"/>
      <c r="S525" s="333"/>
      <c r="T525" s="333"/>
      <c r="U525" s="333"/>
      <c r="V525" s="333"/>
      <c r="W525" s="333"/>
      <c r="X525" s="333"/>
      <c r="Y525" s="333"/>
      <c r="Z525" s="333"/>
      <c r="AA525" s="333"/>
      <c r="AB525" s="333"/>
      <c r="AC525" s="333"/>
      <c r="AD525" s="333"/>
      <c r="AE525" s="333"/>
      <c r="AF525" s="333"/>
      <c r="AG525" s="333"/>
      <c r="AH525" s="333"/>
      <c r="AI525" s="333"/>
      <c r="AJ525" s="333"/>
      <c r="AK525" s="333"/>
      <c r="AL525" s="333"/>
      <c r="AM525" s="333"/>
      <c r="AN525" s="333"/>
      <c r="AO525" s="333"/>
      <c r="AP525" s="333"/>
      <c r="AQ525" s="333"/>
      <c r="AR525" s="333"/>
      <c r="AS525" s="333"/>
      <c r="AT525" s="333"/>
      <c r="AU525" s="333"/>
      <c r="AV525" s="333"/>
      <c r="AW525" s="333"/>
      <c r="AX525" s="333"/>
      <c r="AY525" s="333"/>
      <c r="AZ525" s="333"/>
      <c r="BA525" s="333"/>
      <c r="BB525" s="333"/>
      <c r="BC525" s="333"/>
      <c r="BD525" s="333"/>
      <c r="BE525" s="333"/>
      <c r="BF525" s="333"/>
      <c r="BG525" s="333"/>
      <c r="BH525" s="333"/>
      <c r="BI525" s="333"/>
      <c r="BJ525" s="333"/>
      <c r="BK525" s="333"/>
      <c r="BL525" s="333"/>
      <c r="BM525" s="333"/>
      <c r="BN525" s="333"/>
      <c r="BO525" s="333"/>
      <c r="BP525" s="333"/>
      <c r="BQ525" s="333"/>
      <c r="BR525" s="333"/>
      <c r="BS525" s="333"/>
      <c r="BT525" s="333"/>
      <c r="BU525" s="333"/>
      <c r="BV525" s="333"/>
      <c r="BW525" s="333"/>
      <c r="BX525" s="333"/>
      <c r="BY525" s="333"/>
      <c r="BZ525" s="333"/>
      <c r="CA525" s="333"/>
      <c r="CB525" s="333"/>
      <c r="CC525" s="333"/>
      <c r="CD525" s="333"/>
      <c r="CE525" s="333"/>
      <c r="CF525" s="333"/>
      <c r="CG525" s="333"/>
      <c r="CH525" s="333"/>
      <c r="CI525" s="333"/>
      <c r="CJ525" s="333"/>
      <c r="CK525" s="333"/>
      <c r="CL525" s="333"/>
      <c r="CM525" s="333"/>
      <c r="CN525" s="333"/>
      <c r="CO525" s="333"/>
      <c r="CP525" s="333"/>
      <c r="CQ525" s="333"/>
      <c r="CR525" s="333"/>
      <c r="CS525" s="333"/>
      <c r="CT525" s="333"/>
      <c r="CU525" s="333"/>
      <c r="CV525" s="344"/>
      <c r="CW525" s="344"/>
      <c r="CX525" s="344"/>
      <c r="CY525" s="344"/>
      <c r="CZ525" s="344"/>
      <c r="DA525" s="344"/>
      <c r="DB525" s="344"/>
      <c r="DC525" s="344"/>
      <c r="DD525" s="344"/>
      <c r="DE525" s="344"/>
      <c r="DF525" s="344"/>
      <c r="DG525" s="333"/>
      <c r="DH525" s="333"/>
      <c r="DI525" s="333"/>
      <c r="DJ525" s="333"/>
      <c r="DK525" s="333"/>
      <c r="DL525" s="333"/>
      <c r="DM525" s="333"/>
      <c r="DN525" s="333"/>
      <c r="DO525" s="333"/>
      <c r="DP525" s="333"/>
      <c r="DQ525" s="333"/>
      <c r="DR525" s="333"/>
      <c r="DS525" s="333"/>
      <c r="DT525" s="333"/>
      <c r="DU525" s="333"/>
      <c r="DV525" s="333"/>
      <c r="DW525" s="333"/>
      <c r="DX525" s="333"/>
      <c r="DY525" s="333"/>
      <c r="DZ525" s="333"/>
      <c r="EA525" s="333"/>
      <c r="EB525" s="333"/>
      <c r="EC525" s="333"/>
      <c r="ED525" s="333"/>
      <c r="EE525" s="333"/>
      <c r="EF525" s="333"/>
      <c r="EG525" s="333"/>
      <c r="EH525" s="333"/>
      <c r="EI525" s="333"/>
      <c r="EJ525" s="333"/>
      <c r="EK525" s="333"/>
      <c r="EL525" s="333"/>
      <c r="EM525" s="333"/>
      <c r="EN525" s="333"/>
      <c r="EO525" s="333"/>
      <c r="EP525" s="333"/>
      <c r="EQ525" s="333"/>
      <c r="ER525" s="333"/>
      <c r="ES525" s="333"/>
      <c r="ET525" s="333"/>
      <c r="EU525" s="333"/>
      <c r="EV525" s="333"/>
      <c r="EW525" s="333"/>
      <c r="EX525" s="333"/>
      <c r="EY525" s="333"/>
      <c r="EZ525" s="333"/>
      <c r="FA525" s="333"/>
      <c r="FB525" s="333"/>
      <c r="FC525" s="333"/>
      <c r="FD525" s="333"/>
      <c r="FE525" s="333"/>
      <c r="FF525" s="333"/>
      <c r="FI525" s="343"/>
      <c r="GJ525" s="408"/>
      <c r="GL525" s="408"/>
      <c r="GP525" s="343"/>
      <c r="GV525" s="333"/>
      <c r="GW525" s="333"/>
      <c r="GX525" s="333"/>
      <c r="GY525" s="333"/>
      <c r="GZ525" s="333"/>
      <c r="HA525" s="333"/>
      <c r="HB525" s="333"/>
      <c r="HC525" s="333"/>
      <c r="HD525" s="333"/>
      <c r="HE525" s="333"/>
      <c r="HF525" s="333"/>
      <c r="HG525" s="333"/>
      <c r="HJ525" s="343"/>
      <c r="IK525" s="408"/>
      <c r="IM525" s="408"/>
      <c r="IN525" s="343"/>
      <c r="IQ525" s="343"/>
      <c r="JF525" s="363"/>
      <c r="JN525" s="343"/>
    </row>
    <row r="526" spans="1:274" s="144" customFormat="1" x14ac:dyDescent="0.2">
      <c r="A526" s="55"/>
      <c r="B526" s="318">
        <v>7</v>
      </c>
      <c r="C526" s="319">
        <f t="shared" ca="1" si="395"/>
        <v>20</v>
      </c>
      <c r="D526" s="320">
        <f t="shared" ca="1" si="396"/>
        <v>0.21276595744680851</v>
      </c>
      <c r="E526" s="324">
        <f t="shared" ca="1" si="397"/>
        <v>13</v>
      </c>
      <c r="F526" s="322"/>
      <c r="G526" s="333"/>
      <c r="H526" s="333"/>
      <c r="I526" s="333"/>
      <c r="J526" s="333"/>
      <c r="K526" s="333"/>
      <c r="L526" s="333"/>
      <c r="M526" s="333"/>
      <c r="N526" s="333"/>
      <c r="O526" s="333"/>
      <c r="P526" s="333"/>
      <c r="Q526" s="333"/>
      <c r="R526" s="333"/>
      <c r="S526" s="333"/>
      <c r="T526" s="333"/>
      <c r="U526" s="333"/>
      <c r="V526" s="333"/>
      <c r="W526" s="333"/>
      <c r="X526" s="333"/>
      <c r="Y526" s="333"/>
      <c r="Z526" s="333"/>
      <c r="AA526" s="333"/>
      <c r="AB526" s="333"/>
      <c r="AC526" s="333"/>
      <c r="AD526" s="333"/>
      <c r="AE526" s="333"/>
      <c r="AF526" s="333"/>
      <c r="AG526" s="333"/>
      <c r="AH526" s="333"/>
      <c r="AI526" s="333"/>
      <c r="AJ526" s="333"/>
      <c r="AK526" s="333"/>
      <c r="AL526" s="333"/>
      <c r="AM526" s="333"/>
      <c r="AN526" s="333"/>
      <c r="AO526" s="333"/>
      <c r="AP526" s="333"/>
      <c r="AQ526" s="333"/>
      <c r="AR526" s="333"/>
      <c r="AS526" s="333"/>
      <c r="AT526" s="333"/>
      <c r="AU526" s="333"/>
      <c r="AV526" s="333"/>
      <c r="AW526" s="333"/>
      <c r="AX526" s="333"/>
      <c r="AY526" s="333"/>
      <c r="AZ526" s="333"/>
      <c r="BA526" s="333"/>
      <c r="BB526" s="333"/>
      <c r="BC526" s="333"/>
      <c r="BD526" s="333"/>
      <c r="BE526" s="333"/>
      <c r="BF526" s="333"/>
      <c r="BG526" s="333"/>
      <c r="BH526" s="333"/>
      <c r="BI526" s="333"/>
      <c r="BJ526" s="333"/>
      <c r="BK526" s="333"/>
      <c r="BL526" s="333"/>
      <c r="BM526" s="333"/>
      <c r="BN526" s="333"/>
      <c r="BO526" s="333"/>
      <c r="BP526" s="333"/>
      <c r="BQ526" s="333"/>
      <c r="BR526" s="333"/>
      <c r="BS526" s="333"/>
      <c r="BT526" s="333"/>
      <c r="BU526" s="333"/>
      <c r="BV526" s="333"/>
      <c r="BW526" s="333"/>
      <c r="BX526" s="333"/>
      <c r="BY526" s="333"/>
      <c r="BZ526" s="333"/>
      <c r="CA526" s="333"/>
      <c r="CB526" s="333"/>
      <c r="CC526" s="333"/>
      <c r="CD526" s="333"/>
      <c r="CE526" s="333"/>
      <c r="CF526" s="333"/>
      <c r="CG526" s="333"/>
      <c r="CH526" s="333"/>
      <c r="CI526" s="333"/>
      <c r="CJ526" s="333"/>
      <c r="CK526" s="333"/>
      <c r="CL526" s="333"/>
      <c r="CM526" s="333"/>
      <c r="CN526" s="333"/>
      <c r="CO526" s="333"/>
      <c r="CP526" s="333"/>
      <c r="CQ526" s="333"/>
      <c r="CR526" s="333"/>
      <c r="CS526" s="333"/>
      <c r="CT526" s="333"/>
      <c r="CU526" s="333"/>
      <c r="CV526" s="344"/>
      <c r="CW526" s="344"/>
      <c r="CX526" s="344"/>
      <c r="CY526" s="344"/>
      <c r="CZ526" s="344"/>
      <c r="DA526" s="344"/>
      <c r="DB526" s="344"/>
      <c r="DC526" s="344"/>
      <c r="DD526" s="344"/>
      <c r="DE526" s="344"/>
      <c r="DF526" s="344"/>
      <c r="DG526" s="333"/>
      <c r="DH526" s="333"/>
      <c r="DI526" s="333"/>
      <c r="DJ526" s="333"/>
      <c r="DK526" s="333"/>
      <c r="DL526" s="333"/>
      <c r="DM526" s="333"/>
      <c r="DN526" s="333"/>
      <c r="DO526" s="333"/>
      <c r="DP526" s="333"/>
      <c r="DQ526" s="333"/>
      <c r="DR526" s="333"/>
      <c r="DS526" s="333"/>
      <c r="DT526" s="333"/>
      <c r="DU526" s="333"/>
      <c r="DV526" s="333"/>
      <c r="DW526" s="333"/>
      <c r="DX526" s="333"/>
      <c r="DY526" s="333"/>
      <c r="DZ526" s="333"/>
      <c r="EA526" s="333"/>
      <c r="EB526" s="333"/>
      <c r="EC526" s="333"/>
      <c r="ED526" s="333"/>
      <c r="EE526" s="333"/>
      <c r="EF526" s="333"/>
      <c r="EG526" s="333"/>
      <c r="EH526" s="333"/>
      <c r="EI526" s="333"/>
      <c r="EJ526" s="333"/>
      <c r="EK526" s="333"/>
      <c r="EL526" s="333"/>
      <c r="EM526" s="333"/>
      <c r="EN526" s="333"/>
      <c r="EO526" s="333"/>
      <c r="EP526" s="333"/>
      <c r="EQ526" s="333"/>
      <c r="ER526" s="333"/>
      <c r="ES526" s="333"/>
      <c r="ET526" s="333"/>
      <c r="EU526" s="333"/>
      <c r="EV526" s="333"/>
      <c r="EW526" s="333"/>
      <c r="EX526" s="333"/>
      <c r="EY526" s="333"/>
      <c r="EZ526" s="333"/>
      <c r="FA526" s="333"/>
      <c r="FB526" s="333"/>
      <c r="FC526" s="333"/>
      <c r="FD526" s="333"/>
      <c r="FE526" s="333"/>
      <c r="FF526" s="333"/>
      <c r="FI526" s="343"/>
      <c r="GJ526" s="408"/>
      <c r="GL526" s="408"/>
      <c r="GP526" s="343"/>
      <c r="GV526" s="333"/>
      <c r="GW526" s="333"/>
      <c r="GX526" s="333"/>
      <c r="GY526" s="333"/>
      <c r="GZ526" s="333"/>
      <c r="HA526" s="333"/>
      <c r="HB526" s="333"/>
      <c r="HC526" s="333"/>
      <c r="HD526" s="333"/>
      <c r="HE526" s="333"/>
      <c r="HF526" s="333"/>
      <c r="HG526" s="333"/>
      <c r="HJ526" s="343"/>
      <c r="IK526" s="408"/>
      <c r="IM526" s="408"/>
      <c r="IN526" s="343"/>
      <c r="IQ526" s="343"/>
      <c r="JF526" s="363"/>
      <c r="JN526" s="343"/>
    </row>
    <row r="527" spans="1:274" s="144" customFormat="1" x14ac:dyDescent="0.2">
      <c r="A527" s="318"/>
      <c r="B527" s="318">
        <v>8</v>
      </c>
      <c r="C527" s="319">
        <f t="shared" ca="1" si="395"/>
        <v>305</v>
      </c>
      <c r="D527" s="320">
        <f t="shared" ca="1" si="396"/>
        <v>0.27062999112688552</v>
      </c>
      <c r="E527" s="324">
        <f t="shared" ca="1" si="397"/>
        <v>20</v>
      </c>
      <c r="F527" s="322"/>
      <c r="G527" s="333"/>
      <c r="H527" s="333"/>
      <c r="I527" s="333"/>
      <c r="J527" s="333"/>
      <c r="K527" s="333"/>
      <c r="L527" s="333"/>
      <c r="M527" s="333"/>
      <c r="N527" s="333"/>
      <c r="O527" s="333"/>
      <c r="P527" s="333"/>
      <c r="Q527" s="333"/>
      <c r="R527" s="333"/>
      <c r="S527" s="333"/>
      <c r="T527" s="333"/>
      <c r="U527" s="333"/>
      <c r="V527" s="333"/>
      <c r="W527" s="333"/>
      <c r="X527" s="333"/>
      <c r="Y527" s="333"/>
      <c r="Z527" s="333"/>
      <c r="AA527" s="333"/>
      <c r="AB527" s="333"/>
      <c r="AC527" s="333"/>
      <c r="AD527" s="333"/>
      <c r="AE527" s="333"/>
      <c r="AF527" s="333"/>
      <c r="AG527" s="333"/>
      <c r="AH527" s="333"/>
      <c r="AI527" s="333"/>
      <c r="AJ527" s="333"/>
      <c r="AK527" s="333"/>
      <c r="AL527" s="333"/>
      <c r="AM527" s="333"/>
      <c r="AN527" s="333"/>
      <c r="AO527" s="333"/>
      <c r="AP527" s="333"/>
      <c r="AQ527" s="333"/>
      <c r="AR527" s="333"/>
      <c r="AS527" s="333"/>
      <c r="AT527" s="333"/>
      <c r="AU527" s="333"/>
      <c r="AV527" s="333"/>
      <c r="AW527" s="333"/>
      <c r="AX527" s="333"/>
      <c r="AY527" s="333"/>
      <c r="AZ527" s="333"/>
      <c r="BA527" s="333"/>
      <c r="BB527" s="333"/>
      <c r="BC527" s="333"/>
      <c r="BD527" s="333"/>
      <c r="BE527" s="333"/>
      <c r="BF527" s="333"/>
      <c r="BG527" s="333"/>
      <c r="BH527" s="333"/>
      <c r="BI527" s="333"/>
      <c r="BJ527" s="333"/>
      <c r="BK527" s="333"/>
      <c r="BL527" s="333"/>
      <c r="BM527" s="333"/>
      <c r="BN527" s="333"/>
      <c r="BO527" s="333"/>
      <c r="BP527" s="333"/>
      <c r="BQ527" s="333"/>
      <c r="BR527" s="333"/>
      <c r="BS527" s="333"/>
      <c r="BT527" s="333"/>
      <c r="BU527" s="333"/>
      <c r="BV527" s="333"/>
      <c r="BW527" s="333"/>
      <c r="BX527" s="333"/>
      <c r="BY527" s="333"/>
      <c r="BZ527" s="333"/>
      <c r="CA527" s="333"/>
      <c r="CB527" s="333"/>
      <c r="CC527" s="333"/>
      <c r="CD527" s="333"/>
      <c r="CE527" s="333"/>
      <c r="CF527" s="333"/>
      <c r="CG527" s="333"/>
      <c r="CH527" s="333"/>
      <c r="CI527" s="333"/>
      <c r="CJ527" s="333"/>
      <c r="CK527" s="333"/>
      <c r="CL527" s="333"/>
      <c r="CM527" s="333"/>
      <c r="CN527" s="333"/>
      <c r="CO527" s="333"/>
      <c r="CP527" s="333"/>
      <c r="CQ527" s="333"/>
      <c r="CR527" s="333"/>
      <c r="CS527" s="333"/>
      <c r="CT527" s="333"/>
      <c r="CU527" s="333"/>
      <c r="CV527" s="344"/>
      <c r="CW527" s="344"/>
      <c r="CX527" s="344"/>
      <c r="CY527" s="344"/>
      <c r="CZ527" s="344"/>
      <c r="DA527" s="344"/>
      <c r="DB527" s="344"/>
      <c r="DC527" s="344"/>
      <c r="DD527" s="344"/>
      <c r="DE527" s="344"/>
      <c r="DF527" s="344"/>
      <c r="DG527" s="333"/>
      <c r="DH527" s="333"/>
      <c r="DI527" s="333"/>
      <c r="DJ527" s="333"/>
      <c r="DK527" s="333"/>
      <c r="DL527" s="333"/>
      <c r="DM527" s="333"/>
      <c r="DN527" s="333"/>
      <c r="DO527" s="333"/>
      <c r="DP527" s="333"/>
      <c r="DQ527" s="333"/>
      <c r="DR527" s="333"/>
      <c r="DS527" s="333"/>
      <c r="DT527" s="333"/>
      <c r="DU527" s="333"/>
      <c r="DV527" s="333"/>
      <c r="DW527" s="333"/>
      <c r="DX527" s="333"/>
      <c r="DY527" s="333"/>
      <c r="DZ527" s="333"/>
      <c r="EA527" s="333"/>
      <c r="EB527" s="333"/>
      <c r="EC527" s="333"/>
      <c r="ED527" s="333"/>
      <c r="EE527" s="333"/>
      <c r="EF527" s="333"/>
      <c r="EG527" s="333"/>
      <c r="EH527" s="333"/>
      <c r="EI527" s="333"/>
      <c r="EJ527" s="333"/>
      <c r="EK527" s="333"/>
      <c r="EL527" s="333"/>
      <c r="EM527" s="333"/>
      <c r="EN527" s="333"/>
      <c r="EO527" s="333"/>
      <c r="EP527" s="333"/>
      <c r="EQ527" s="333"/>
      <c r="ER527" s="333"/>
      <c r="ES527" s="333"/>
      <c r="ET527" s="333"/>
      <c r="EU527" s="333"/>
      <c r="EV527" s="333"/>
      <c r="EW527" s="333"/>
      <c r="EX527" s="333"/>
      <c r="EY527" s="333"/>
      <c r="EZ527" s="333"/>
      <c r="FA527" s="333"/>
      <c r="FB527" s="333"/>
      <c r="FC527" s="333"/>
      <c r="FD527" s="333"/>
      <c r="FE527" s="333"/>
      <c r="FF527" s="333"/>
      <c r="FI527" s="343"/>
      <c r="GJ527" s="408"/>
      <c r="GL527" s="408"/>
      <c r="GP527" s="343"/>
      <c r="GV527" s="333"/>
      <c r="GW527" s="333"/>
      <c r="GX527" s="333"/>
      <c r="GY527" s="333"/>
      <c r="GZ527" s="333"/>
      <c r="HA527" s="333"/>
      <c r="HB527" s="333"/>
      <c r="HC527" s="333"/>
      <c r="HD527" s="333"/>
      <c r="HE527" s="333"/>
      <c r="HF527" s="333"/>
      <c r="HG527" s="333"/>
      <c r="HJ527" s="343"/>
      <c r="IK527" s="408"/>
      <c r="IM527" s="408"/>
      <c r="IN527" s="343"/>
      <c r="IQ527" s="343"/>
      <c r="JF527" s="363"/>
      <c r="JN527" s="343"/>
    </row>
    <row r="528" spans="1:274" s="144" customFormat="1" x14ac:dyDescent="0.2">
      <c r="A528" s="55"/>
      <c r="B528" s="318">
        <v>9</v>
      </c>
      <c r="C528" s="319">
        <f t="shared" ca="1" si="395"/>
        <v>23</v>
      </c>
      <c r="D528" s="320">
        <f t="shared" ca="1" si="396"/>
        <v>0.11917098445595854</v>
      </c>
      <c r="E528" s="324">
        <f t="shared" ca="1" si="397"/>
        <v>2</v>
      </c>
      <c r="F528" s="322"/>
      <c r="G528" s="333"/>
      <c r="H528" s="333"/>
      <c r="I528" s="333"/>
      <c r="J528" s="333"/>
      <c r="K528" s="333"/>
      <c r="L528" s="333"/>
      <c r="M528" s="333"/>
      <c r="N528" s="333"/>
      <c r="O528" s="333"/>
      <c r="P528" s="333"/>
      <c r="Q528" s="333"/>
      <c r="R528" s="333"/>
      <c r="S528" s="333"/>
      <c r="T528" s="333"/>
      <c r="U528" s="333"/>
      <c r="V528" s="333"/>
      <c r="W528" s="333"/>
      <c r="X528" s="333"/>
      <c r="Y528" s="333"/>
      <c r="Z528" s="333"/>
      <c r="AA528" s="333"/>
      <c r="AB528" s="333"/>
      <c r="AC528" s="333"/>
      <c r="AD528" s="333"/>
      <c r="AE528" s="333"/>
      <c r="AF528" s="333"/>
      <c r="AG528" s="333"/>
      <c r="AH528" s="333"/>
      <c r="AI528" s="333"/>
      <c r="AJ528" s="333"/>
      <c r="AK528" s="333"/>
      <c r="AL528" s="333"/>
      <c r="AM528" s="333"/>
      <c r="AN528" s="333"/>
      <c r="AO528" s="333"/>
      <c r="AP528" s="333"/>
      <c r="AQ528" s="333"/>
      <c r="AR528" s="333"/>
      <c r="AS528" s="333"/>
      <c r="AT528" s="333"/>
      <c r="AU528" s="333"/>
      <c r="AV528" s="333"/>
      <c r="AW528" s="333"/>
      <c r="AX528" s="333"/>
      <c r="AY528" s="333"/>
      <c r="AZ528" s="333"/>
      <c r="BA528" s="333"/>
      <c r="BB528" s="333"/>
      <c r="BC528" s="333"/>
      <c r="BD528" s="333"/>
      <c r="BE528" s="333"/>
      <c r="BF528" s="333"/>
      <c r="BG528" s="333"/>
      <c r="BH528" s="333"/>
      <c r="BI528" s="333"/>
      <c r="BJ528" s="333"/>
      <c r="BK528" s="333"/>
      <c r="BL528" s="333"/>
      <c r="BM528" s="333"/>
      <c r="BN528" s="333"/>
      <c r="BO528" s="333"/>
      <c r="BP528" s="333"/>
      <c r="BQ528" s="333"/>
      <c r="BR528" s="333"/>
      <c r="BS528" s="333"/>
      <c r="BT528" s="333"/>
      <c r="BU528" s="333"/>
      <c r="BV528" s="333"/>
      <c r="BW528" s="333"/>
      <c r="BX528" s="333"/>
      <c r="BY528" s="333"/>
      <c r="BZ528" s="333"/>
      <c r="CA528" s="333"/>
      <c r="CB528" s="333"/>
      <c r="CC528" s="333"/>
      <c r="CD528" s="333"/>
      <c r="CE528" s="333"/>
      <c r="CF528" s="333"/>
      <c r="CG528" s="333"/>
      <c r="CH528" s="333"/>
      <c r="CI528" s="333"/>
      <c r="CJ528" s="333"/>
      <c r="CK528" s="333"/>
      <c r="CL528" s="333"/>
      <c r="CM528" s="333"/>
      <c r="CN528" s="333"/>
      <c r="CO528" s="333"/>
      <c r="CP528" s="333"/>
      <c r="CQ528" s="333"/>
      <c r="CR528" s="333"/>
      <c r="CS528" s="333"/>
      <c r="CT528" s="333"/>
      <c r="CU528" s="333"/>
      <c r="CV528" s="344"/>
      <c r="CW528" s="344"/>
      <c r="CX528" s="344"/>
      <c r="CY528" s="344"/>
      <c r="CZ528" s="344"/>
      <c r="DA528" s="344"/>
      <c r="DB528" s="344"/>
      <c r="DC528" s="344"/>
      <c r="DD528" s="344"/>
      <c r="DE528" s="344"/>
      <c r="DF528" s="344"/>
      <c r="DG528" s="333"/>
      <c r="DH528" s="333"/>
      <c r="DI528" s="333"/>
      <c r="DJ528" s="333"/>
      <c r="DK528" s="333"/>
      <c r="DL528" s="333"/>
      <c r="DM528" s="333"/>
      <c r="DN528" s="333"/>
      <c r="DO528" s="333"/>
      <c r="DP528" s="333"/>
      <c r="DQ528" s="333"/>
      <c r="DR528" s="333"/>
      <c r="DS528" s="333"/>
      <c r="DT528" s="333"/>
      <c r="DU528" s="333"/>
      <c r="DV528" s="333"/>
      <c r="DW528" s="333"/>
      <c r="DX528" s="333"/>
      <c r="DY528" s="333"/>
      <c r="DZ528" s="333"/>
      <c r="EA528" s="333"/>
      <c r="EB528" s="333"/>
      <c r="EC528" s="333"/>
      <c r="ED528" s="333"/>
      <c r="EE528" s="333"/>
      <c r="EF528" s="333"/>
      <c r="EG528" s="333"/>
      <c r="EH528" s="333"/>
      <c r="EI528" s="333"/>
      <c r="EJ528" s="333"/>
      <c r="EK528" s="333"/>
      <c r="EL528" s="333"/>
      <c r="EM528" s="333"/>
      <c r="EN528" s="333"/>
      <c r="EO528" s="333"/>
      <c r="EP528" s="333"/>
      <c r="EQ528" s="333"/>
      <c r="ER528" s="333"/>
      <c r="ES528" s="333"/>
      <c r="ET528" s="333"/>
      <c r="EU528" s="333"/>
      <c r="EV528" s="333"/>
      <c r="EW528" s="333"/>
      <c r="EX528" s="333"/>
      <c r="EY528" s="333"/>
      <c r="EZ528" s="333"/>
      <c r="FA528" s="333"/>
      <c r="FB528" s="333"/>
      <c r="FC528" s="333"/>
      <c r="FD528" s="333"/>
      <c r="FE528" s="333"/>
      <c r="FF528" s="333"/>
      <c r="FI528" s="343"/>
      <c r="GJ528" s="408"/>
      <c r="GL528" s="408"/>
      <c r="GP528" s="343"/>
      <c r="GV528" s="333"/>
      <c r="GW528" s="333"/>
      <c r="GX528" s="333"/>
      <c r="GY528" s="333"/>
      <c r="GZ528" s="333"/>
      <c r="HA528" s="333"/>
      <c r="HB528" s="333"/>
      <c r="HC528" s="333"/>
      <c r="HD528" s="333"/>
      <c r="HE528" s="333"/>
      <c r="HF528" s="333"/>
      <c r="HG528" s="333"/>
      <c r="HJ528" s="343"/>
      <c r="IK528" s="408"/>
      <c r="IM528" s="408"/>
      <c r="IN528" s="343"/>
      <c r="IQ528" s="343"/>
      <c r="JF528" s="363"/>
      <c r="JN528" s="343"/>
    </row>
    <row r="529" spans="1:274" s="144" customFormat="1" x14ac:dyDescent="0.2">
      <c r="A529" s="318"/>
      <c r="B529" s="318">
        <v>10</v>
      </c>
      <c r="C529" s="319">
        <f t="shared" ca="1" si="395"/>
        <v>72</v>
      </c>
      <c r="D529" s="320">
        <f t="shared" ca="1" si="396"/>
        <v>0.25714285714285712</v>
      </c>
      <c r="E529" s="324">
        <f t="shared" ca="1" si="397"/>
        <v>19</v>
      </c>
      <c r="F529" s="322"/>
      <c r="G529" s="333"/>
      <c r="H529" s="333"/>
      <c r="I529" s="333"/>
      <c r="J529" s="333"/>
      <c r="K529" s="333"/>
      <c r="L529" s="333"/>
      <c r="M529" s="333"/>
      <c r="N529" s="333"/>
      <c r="O529" s="333"/>
      <c r="P529" s="333"/>
      <c r="Q529" s="333"/>
      <c r="R529" s="333"/>
      <c r="S529" s="333"/>
      <c r="T529" s="333"/>
      <c r="U529" s="333"/>
      <c r="V529" s="333"/>
      <c r="W529" s="333"/>
      <c r="X529" s="333"/>
      <c r="Y529" s="333"/>
      <c r="Z529" s="333"/>
      <c r="AA529" s="333"/>
      <c r="AB529" s="333"/>
      <c r="AC529" s="333"/>
      <c r="AD529" s="333"/>
      <c r="AE529" s="333"/>
      <c r="AF529" s="333"/>
      <c r="AG529" s="333"/>
      <c r="AH529" s="333"/>
      <c r="AI529" s="333"/>
      <c r="AJ529" s="333"/>
      <c r="AK529" s="333"/>
      <c r="AL529" s="333"/>
      <c r="AM529" s="333"/>
      <c r="AN529" s="333"/>
      <c r="AO529" s="333"/>
      <c r="AP529" s="333"/>
      <c r="AQ529" s="333"/>
      <c r="AR529" s="333"/>
      <c r="AS529" s="333"/>
      <c r="AT529" s="333"/>
      <c r="AU529" s="333"/>
      <c r="AV529" s="333"/>
      <c r="AW529" s="333"/>
      <c r="AX529" s="333"/>
      <c r="AY529" s="333"/>
      <c r="AZ529" s="333"/>
      <c r="BA529" s="333"/>
      <c r="BB529" s="333"/>
      <c r="BC529" s="333"/>
      <c r="BD529" s="333"/>
      <c r="BE529" s="333"/>
      <c r="BF529" s="333"/>
      <c r="BG529" s="333"/>
      <c r="BH529" s="333"/>
      <c r="BI529" s="333"/>
      <c r="BJ529" s="333"/>
      <c r="BK529" s="333"/>
      <c r="BL529" s="333"/>
      <c r="BM529" s="333"/>
      <c r="BN529" s="333"/>
      <c r="BO529" s="333"/>
      <c r="BP529" s="333"/>
      <c r="BQ529" s="333"/>
      <c r="BR529" s="333"/>
      <c r="BS529" s="333"/>
      <c r="BT529" s="333"/>
      <c r="BU529" s="333"/>
      <c r="BV529" s="333"/>
      <c r="BW529" s="333"/>
      <c r="BX529" s="333"/>
      <c r="BY529" s="333"/>
      <c r="BZ529" s="333"/>
      <c r="CA529" s="333"/>
      <c r="CB529" s="333"/>
      <c r="CC529" s="333"/>
      <c r="CD529" s="333"/>
      <c r="CE529" s="333"/>
      <c r="CF529" s="333"/>
      <c r="CG529" s="333"/>
      <c r="CH529" s="333"/>
      <c r="CI529" s="333"/>
      <c r="CJ529" s="333"/>
      <c r="CK529" s="333"/>
      <c r="CL529" s="333"/>
      <c r="CM529" s="333"/>
      <c r="CN529" s="333"/>
      <c r="CO529" s="333"/>
      <c r="CP529" s="333"/>
      <c r="CQ529" s="333"/>
      <c r="CR529" s="333"/>
      <c r="CS529" s="333"/>
      <c r="CT529" s="333"/>
      <c r="CU529" s="333"/>
      <c r="CV529" s="344"/>
      <c r="CW529" s="344"/>
      <c r="CX529" s="344"/>
      <c r="CY529" s="344"/>
      <c r="CZ529" s="344"/>
      <c r="DA529" s="344"/>
      <c r="DB529" s="344"/>
      <c r="DC529" s="344"/>
      <c r="DD529" s="344"/>
      <c r="DE529" s="344"/>
      <c r="DF529" s="344"/>
      <c r="DG529" s="333"/>
      <c r="DH529" s="333"/>
      <c r="DI529" s="333"/>
      <c r="DJ529" s="333"/>
      <c r="DK529" s="333"/>
      <c r="DL529" s="333"/>
      <c r="DM529" s="333"/>
      <c r="DN529" s="333"/>
      <c r="DO529" s="333"/>
      <c r="DP529" s="333"/>
      <c r="DQ529" s="333"/>
      <c r="DR529" s="333"/>
      <c r="DS529" s="333"/>
      <c r="DT529" s="333"/>
      <c r="DU529" s="333"/>
      <c r="DV529" s="333"/>
      <c r="DW529" s="333"/>
      <c r="DX529" s="333"/>
      <c r="DY529" s="333"/>
      <c r="DZ529" s="333"/>
      <c r="EA529" s="333"/>
      <c r="EB529" s="333"/>
      <c r="EC529" s="333"/>
      <c r="ED529" s="333"/>
      <c r="EE529" s="333"/>
      <c r="EF529" s="333"/>
      <c r="EG529" s="333"/>
      <c r="EH529" s="333"/>
      <c r="EI529" s="333"/>
      <c r="EJ529" s="333"/>
      <c r="EK529" s="333"/>
      <c r="EL529" s="333"/>
      <c r="EM529" s="333"/>
      <c r="EN529" s="333"/>
      <c r="EO529" s="333"/>
      <c r="EP529" s="333"/>
      <c r="EQ529" s="333"/>
      <c r="ER529" s="333"/>
      <c r="ES529" s="333"/>
      <c r="ET529" s="333"/>
      <c r="EU529" s="333"/>
      <c r="EV529" s="333"/>
      <c r="EW529" s="333"/>
      <c r="EX529" s="333"/>
      <c r="EY529" s="333"/>
      <c r="EZ529" s="333"/>
      <c r="FA529" s="333"/>
      <c r="FB529" s="333"/>
      <c r="FC529" s="333"/>
      <c r="FD529" s="333"/>
      <c r="FE529" s="333"/>
      <c r="FF529" s="333"/>
      <c r="FI529" s="343"/>
      <c r="GJ529" s="408"/>
      <c r="GL529" s="408"/>
      <c r="GP529" s="343"/>
      <c r="GV529" s="333"/>
      <c r="GW529" s="333"/>
      <c r="GX529" s="333"/>
      <c r="GY529" s="333"/>
      <c r="GZ529" s="333"/>
      <c r="HA529" s="333"/>
      <c r="HB529" s="333"/>
      <c r="HC529" s="333"/>
      <c r="HD529" s="333"/>
      <c r="HE529" s="333"/>
      <c r="HF529" s="333"/>
      <c r="HG529" s="333"/>
      <c r="HJ529" s="343"/>
      <c r="IK529" s="408"/>
      <c r="IM529" s="408"/>
      <c r="IN529" s="343"/>
      <c r="IQ529" s="343"/>
      <c r="JF529" s="363"/>
      <c r="JN529" s="343"/>
    </row>
    <row r="530" spans="1:274" s="144" customFormat="1" x14ac:dyDescent="0.2">
      <c r="A530" s="55"/>
      <c r="B530" s="318">
        <v>11</v>
      </c>
      <c r="C530" s="319">
        <f t="shared" ca="1" si="395"/>
        <v>106</v>
      </c>
      <c r="D530" s="320">
        <f t="shared" ca="1" si="396"/>
        <v>0.20384615384615384</v>
      </c>
      <c r="E530" s="324">
        <f t="shared" ca="1" si="397"/>
        <v>11</v>
      </c>
      <c r="F530" s="322"/>
      <c r="G530" s="333"/>
      <c r="H530" s="333"/>
      <c r="I530" s="333"/>
      <c r="J530" s="333"/>
      <c r="K530" s="333"/>
      <c r="L530" s="333"/>
      <c r="M530" s="333"/>
      <c r="N530" s="333"/>
      <c r="O530" s="333"/>
      <c r="P530" s="333"/>
      <c r="Q530" s="333"/>
      <c r="R530" s="333"/>
      <c r="S530" s="333"/>
      <c r="T530" s="333"/>
      <c r="U530" s="333"/>
      <c r="V530" s="333"/>
      <c r="W530" s="333"/>
      <c r="X530" s="333"/>
      <c r="Y530" s="333"/>
      <c r="Z530" s="333"/>
      <c r="AA530" s="333"/>
      <c r="AB530" s="333"/>
      <c r="AC530" s="333"/>
      <c r="AD530" s="333"/>
      <c r="AE530" s="333"/>
      <c r="AF530" s="333"/>
      <c r="AG530" s="333"/>
      <c r="AH530" s="333"/>
      <c r="AI530" s="333"/>
      <c r="AJ530" s="333"/>
      <c r="AK530" s="333"/>
      <c r="AL530" s="333"/>
      <c r="AM530" s="333"/>
      <c r="AN530" s="333"/>
      <c r="AO530" s="333"/>
      <c r="AP530" s="333"/>
      <c r="AQ530" s="333"/>
      <c r="AR530" s="333"/>
      <c r="AS530" s="333"/>
      <c r="AT530" s="333"/>
      <c r="AU530" s="333"/>
      <c r="AV530" s="333"/>
      <c r="AW530" s="333"/>
      <c r="AX530" s="333"/>
      <c r="AY530" s="333"/>
      <c r="AZ530" s="333"/>
      <c r="BA530" s="333"/>
      <c r="BB530" s="333"/>
      <c r="BC530" s="333"/>
      <c r="BD530" s="333"/>
      <c r="BE530" s="333"/>
      <c r="BF530" s="333"/>
      <c r="BG530" s="333"/>
      <c r="BH530" s="333"/>
      <c r="BI530" s="333"/>
      <c r="BJ530" s="333"/>
      <c r="BK530" s="333"/>
      <c r="BL530" s="333"/>
      <c r="BM530" s="333"/>
      <c r="BN530" s="333"/>
      <c r="BO530" s="333"/>
      <c r="BP530" s="333"/>
      <c r="BQ530" s="333"/>
      <c r="BR530" s="333"/>
      <c r="BS530" s="333"/>
      <c r="BT530" s="333"/>
      <c r="BU530" s="333"/>
      <c r="BV530" s="333"/>
      <c r="BW530" s="333"/>
      <c r="BX530" s="333"/>
      <c r="BY530" s="333"/>
      <c r="BZ530" s="333"/>
      <c r="CA530" s="333"/>
      <c r="CB530" s="333"/>
      <c r="CC530" s="333"/>
      <c r="CD530" s="333"/>
      <c r="CE530" s="333"/>
      <c r="CF530" s="333"/>
      <c r="CG530" s="333"/>
      <c r="CH530" s="333"/>
      <c r="CI530" s="333"/>
      <c r="CJ530" s="333"/>
      <c r="CK530" s="333"/>
      <c r="CL530" s="333"/>
      <c r="CM530" s="333"/>
      <c r="CN530" s="333"/>
      <c r="CO530" s="333"/>
      <c r="CP530" s="333"/>
      <c r="CQ530" s="333"/>
      <c r="CR530" s="333"/>
      <c r="CS530" s="333"/>
      <c r="CT530" s="333"/>
      <c r="CU530" s="333"/>
      <c r="CV530" s="344"/>
      <c r="CW530" s="344"/>
      <c r="CX530" s="344"/>
      <c r="CY530" s="344"/>
      <c r="CZ530" s="344"/>
      <c r="DA530" s="344"/>
      <c r="DB530" s="344"/>
      <c r="DC530" s="344"/>
      <c r="DD530" s="344"/>
      <c r="DE530" s="344"/>
      <c r="DF530" s="344"/>
      <c r="DG530" s="333"/>
      <c r="DH530" s="333"/>
      <c r="DI530" s="333"/>
      <c r="DJ530" s="333"/>
      <c r="DK530" s="333"/>
      <c r="DL530" s="333"/>
      <c r="DM530" s="333"/>
      <c r="DN530" s="333"/>
      <c r="DO530" s="333"/>
      <c r="DP530" s="333"/>
      <c r="DQ530" s="333"/>
      <c r="DR530" s="333"/>
      <c r="DS530" s="333"/>
      <c r="DT530" s="333"/>
      <c r="DU530" s="333"/>
      <c r="DV530" s="333"/>
      <c r="DW530" s="333"/>
      <c r="DX530" s="333"/>
      <c r="DY530" s="333"/>
      <c r="DZ530" s="333"/>
      <c r="EA530" s="333"/>
      <c r="EB530" s="333"/>
      <c r="EC530" s="333"/>
      <c r="ED530" s="333"/>
      <c r="EE530" s="333"/>
      <c r="EF530" s="333"/>
      <c r="EG530" s="333"/>
      <c r="EH530" s="333"/>
      <c r="EI530" s="333"/>
      <c r="EJ530" s="333"/>
      <c r="EK530" s="333"/>
      <c r="EL530" s="333"/>
      <c r="EM530" s="333"/>
      <c r="EN530" s="333"/>
      <c r="EO530" s="333"/>
      <c r="EP530" s="333"/>
      <c r="EQ530" s="333"/>
      <c r="ER530" s="333"/>
      <c r="ES530" s="333"/>
      <c r="ET530" s="333"/>
      <c r="EU530" s="333"/>
      <c r="EV530" s="333"/>
      <c r="EW530" s="333"/>
      <c r="EX530" s="333"/>
      <c r="EY530" s="333"/>
      <c r="EZ530" s="333"/>
      <c r="FA530" s="333"/>
      <c r="FB530" s="333"/>
      <c r="FC530" s="333"/>
      <c r="FD530" s="333"/>
      <c r="FE530" s="333"/>
      <c r="FF530" s="333"/>
      <c r="FI530" s="343"/>
      <c r="GJ530" s="408"/>
      <c r="GL530" s="408"/>
      <c r="GP530" s="343"/>
      <c r="GV530" s="333"/>
      <c r="GW530" s="333"/>
      <c r="GX530" s="333"/>
      <c r="GY530" s="333"/>
      <c r="GZ530" s="333"/>
      <c r="HA530" s="333"/>
      <c r="HB530" s="333"/>
      <c r="HC530" s="333"/>
      <c r="HD530" s="333"/>
      <c r="HE530" s="333"/>
      <c r="HF530" s="333"/>
      <c r="HG530" s="333"/>
      <c r="HJ530" s="343"/>
      <c r="IK530" s="408"/>
      <c r="IM530" s="408"/>
      <c r="IN530" s="343"/>
      <c r="IQ530" s="343"/>
      <c r="JF530" s="363"/>
      <c r="JN530" s="343"/>
    </row>
    <row r="531" spans="1:274" s="144" customFormat="1" x14ac:dyDescent="0.2">
      <c r="A531" s="318"/>
      <c r="B531" s="318">
        <v>12</v>
      </c>
      <c r="C531" s="319">
        <f t="shared" ca="1" si="395"/>
        <v>341</v>
      </c>
      <c r="D531" s="320">
        <f t="shared" ca="1" si="396"/>
        <v>0.3015030946065429</v>
      </c>
      <c r="E531" s="324">
        <f t="shared" ca="1" si="397"/>
        <v>21</v>
      </c>
      <c r="F531" s="322"/>
      <c r="G531" s="333"/>
      <c r="H531" s="333"/>
      <c r="I531" s="333"/>
      <c r="J531" s="333"/>
      <c r="K531" s="333"/>
      <c r="L531" s="333"/>
      <c r="M531" s="333"/>
      <c r="N531" s="333"/>
      <c r="O531" s="333"/>
      <c r="P531" s="333"/>
      <c r="Q531" s="333"/>
      <c r="R531" s="333"/>
      <c r="S531" s="333"/>
      <c r="T531" s="333"/>
      <c r="U531" s="333"/>
      <c r="V531" s="333"/>
      <c r="W531" s="333"/>
      <c r="X531" s="333"/>
      <c r="Y531" s="333"/>
      <c r="Z531" s="333"/>
      <c r="AA531" s="333"/>
      <c r="AB531" s="333"/>
      <c r="AC531" s="333"/>
      <c r="AD531" s="333"/>
      <c r="AE531" s="333"/>
      <c r="AF531" s="333"/>
      <c r="AG531" s="333"/>
      <c r="AH531" s="333"/>
      <c r="AI531" s="333"/>
      <c r="AJ531" s="333"/>
      <c r="AK531" s="333"/>
      <c r="AL531" s="333"/>
      <c r="AM531" s="333"/>
      <c r="AN531" s="333"/>
      <c r="AO531" s="333"/>
      <c r="AP531" s="333"/>
      <c r="AQ531" s="333"/>
      <c r="AR531" s="333"/>
      <c r="AS531" s="333"/>
      <c r="AT531" s="333"/>
      <c r="AU531" s="333"/>
      <c r="AV531" s="333"/>
      <c r="AW531" s="333"/>
      <c r="AX531" s="333"/>
      <c r="AY531" s="333"/>
      <c r="AZ531" s="333"/>
      <c r="BA531" s="333"/>
      <c r="BB531" s="333"/>
      <c r="BC531" s="333"/>
      <c r="BD531" s="333"/>
      <c r="BE531" s="333"/>
      <c r="BF531" s="333"/>
      <c r="BG531" s="333"/>
      <c r="BH531" s="333"/>
      <c r="BI531" s="333"/>
      <c r="BJ531" s="333"/>
      <c r="BK531" s="333"/>
      <c r="BL531" s="333"/>
      <c r="BM531" s="333"/>
      <c r="BN531" s="333"/>
      <c r="BO531" s="333"/>
      <c r="BP531" s="333"/>
      <c r="BQ531" s="333"/>
      <c r="BR531" s="333"/>
      <c r="BS531" s="333"/>
      <c r="BT531" s="333"/>
      <c r="BU531" s="333"/>
      <c r="BV531" s="333"/>
      <c r="BW531" s="333"/>
      <c r="BX531" s="333"/>
      <c r="BY531" s="333"/>
      <c r="BZ531" s="333"/>
      <c r="CA531" s="333"/>
      <c r="CB531" s="333"/>
      <c r="CC531" s="333"/>
      <c r="CD531" s="333"/>
      <c r="CE531" s="333"/>
      <c r="CF531" s="333"/>
      <c r="CG531" s="333"/>
      <c r="CH531" s="333"/>
      <c r="CI531" s="333"/>
      <c r="CJ531" s="333"/>
      <c r="CK531" s="333"/>
      <c r="CL531" s="333"/>
      <c r="CM531" s="333"/>
      <c r="CN531" s="333"/>
      <c r="CO531" s="333"/>
      <c r="CP531" s="333"/>
      <c r="CQ531" s="333"/>
      <c r="CR531" s="333"/>
      <c r="CS531" s="333"/>
      <c r="CT531" s="333"/>
      <c r="CU531" s="333"/>
      <c r="CV531" s="344"/>
      <c r="CW531" s="344"/>
      <c r="CX531" s="344"/>
      <c r="CY531" s="344"/>
      <c r="CZ531" s="344"/>
      <c r="DA531" s="344"/>
      <c r="DB531" s="344"/>
      <c r="DC531" s="344"/>
      <c r="DD531" s="344"/>
      <c r="DE531" s="344"/>
      <c r="DF531" s="344"/>
      <c r="DG531" s="333"/>
      <c r="DH531" s="333"/>
      <c r="DI531" s="333"/>
      <c r="DJ531" s="333"/>
      <c r="DK531" s="333"/>
      <c r="DL531" s="333"/>
      <c r="DM531" s="333"/>
      <c r="DN531" s="333"/>
      <c r="DO531" s="333"/>
      <c r="DP531" s="333"/>
      <c r="DQ531" s="333"/>
      <c r="DR531" s="333"/>
      <c r="DS531" s="333"/>
      <c r="DT531" s="333"/>
      <c r="DU531" s="333"/>
      <c r="DV531" s="333"/>
      <c r="DW531" s="333"/>
      <c r="DX531" s="333"/>
      <c r="DY531" s="333"/>
      <c r="DZ531" s="333"/>
      <c r="EA531" s="333"/>
      <c r="EB531" s="333"/>
      <c r="EC531" s="333"/>
      <c r="ED531" s="333"/>
      <c r="EE531" s="333"/>
      <c r="EF531" s="333"/>
      <c r="EG531" s="333"/>
      <c r="EH531" s="333"/>
      <c r="EI531" s="333"/>
      <c r="EJ531" s="333"/>
      <c r="EK531" s="333"/>
      <c r="EL531" s="333"/>
      <c r="EM531" s="333"/>
      <c r="EN531" s="333"/>
      <c r="EO531" s="333"/>
      <c r="EP531" s="333"/>
      <c r="EQ531" s="333"/>
      <c r="ER531" s="333"/>
      <c r="ES531" s="333"/>
      <c r="ET531" s="333"/>
      <c r="EU531" s="333"/>
      <c r="EV531" s="333"/>
      <c r="EW531" s="333"/>
      <c r="EX531" s="333"/>
      <c r="EY531" s="333"/>
      <c r="EZ531" s="333"/>
      <c r="FA531" s="333"/>
      <c r="FB531" s="333"/>
      <c r="FC531" s="333"/>
      <c r="FD531" s="333"/>
      <c r="FE531" s="333"/>
      <c r="FF531" s="333"/>
      <c r="FI531" s="343"/>
      <c r="GJ531" s="408"/>
      <c r="GL531" s="408"/>
      <c r="GP531" s="343"/>
      <c r="GV531" s="333"/>
      <c r="GW531" s="333"/>
      <c r="GX531" s="333"/>
      <c r="GY531" s="333"/>
      <c r="GZ531" s="333"/>
      <c r="HA531" s="333"/>
      <c r="HB531" s="333"/>
      <c r="HC531" s="333"/>
      <c r="HD531" s="333"/>
      <c r="HE531" s="333"/>
      <c r="HF531" s="333"/>
      <c r="HG531" s="333"/>
      <c r="HJ531" s="343"/>
      <c r="IK531" s="408"/>
      <c r="IM531" s="408"/>
      <c r="IN531" s="343"/>
      <c r="IQ531" s="343"/>
      <c r="JF531" s="363"/>
      <c r="JN531" s="343"/>
    </row>
    <row r="532" spans="1:274" s="144" customFormat="1" x14ac:dyDescent="0.2">
      <c r="A532" s="55"/>
      <c r="B532" s="318">
        <v>13</v>
      </c>
      <c r="C532" s="319">
        <f t="shared" ca="1" si="395"/>
        <v>25</v>
      </c>
      <c r="D532" s="320">
        <f t="shared" ca="1" si="396"/>
        <v>0.3125</v>
      </c>
      <c r="E532" s="324">
        <f t="shared" ca="1" si="397"/>
        <v>22</v>
      </c>
      <c r="F532" s="322"/>
      <c r="G532" s="333"/>
      <c r="H532" s="333"/>
      <c r="I532" s="333"/>
      <c r="J532" s="333"/>
      <c r="K532" s="333"/>
      <c r="L532" s="333"/>
      <c r="M532" s="333"/>
      <c r="N532" s="333"/>
      <c r="O532" s="333"/>
      <c r="P532" s="333"/>
      <c r="Q532" s="333"/>
      <c r="R532" s="333"/>
      <c r="S532" s="333"/>
      <c r="T532" s="333"/>
      <c r="U532" s="333"/>
      <c r="V532" s="333"/>
      <c r="W532" s="333"/>
      <c r="X532" s="333"/>
      <c r="Y532" s="333"/>
      <c r="Z532" s="333"/>
      <c r="AA532" s="333"/>
      <c r="AB532" s="333"/>
      <c r="AC532" s="333"/>
      <c r="AD532" s="333"/>
      <c r="AE532" s="333"/>
      <c r="AF532" s="333"/>
      <c r="AG532" s="333"/>
      <c r="AH532" s="333"/>
      <c r="AI532" s="333"/>
      <c r="AJ532" s="333"/>
      <c r="AK532" s="333"/>
      <c r="AL532" s="333"/>
      <c r="AM532" s="333"/>
      <c r="AN532" s="333"/>
      <c r="AO532" s="333"/>
      <c r="AP532" s="333"/>
      <c r="AQ532" s="333"/>
      <c r="AR532" s="333"/>
      <c r="AS532" s="333"/>
      <c r="AT532" s="333"/>
      <c r="AU532" s="333"/>
      <c r="AV532" s="333"/>
      <c r="AW532" s="333"/>
      <c r="AX532" s="333"/>
      <c r="AY532" s="333"/>
      <c r="AZ532" s="333"/>
      <c r="BA532" s="333"/>
      <c r="BB532" s="333"/>
      <c r="BC532" s="333"/>
      <c r="BD532" s="333"/>
      <c r="BE532" s="333"/>
      <c r="BF532" s="333"/>
      <c r="BG532" s="333"/>
      <c r="BH532" s="333"/>
      <c r="BI532" s="333"/>
      <c r="BJ532" s="333"/>
      <c r="BK532" s="333"/>
      <c r="BL532" s="333"/>
      <c r="BM532" s="333"/>
      <c r="BN532" s="333"/>
      <c r="BO532" s="333"/>
      <c r="BP532" s="333"/>
      <c r="BQ532" s="333"/>
      <c r="BR532" s="333"/>
      <c r="BS532" s="333"/>
      <c r="BT532" s="333"/>
      <c r="BU532" s="333"/>
      <c r="BV532" s="333"/>
      <c r="BW532" s="333"/>
      <c r="BX532" s="333"/>
      <c r="BY532" s="333"/>
      <c r="BZ532" s="333"/>
      <c r="CA532" s="333"/>
      <c r="CB532" s="333"/>
      <c r="CC532" s="333"/>
      <c r="CD532" s="333"/>
      <c r="CE532" s="333"/>
      <c r="CF532" s="333"/>
      <c r="CG532" s="333"/>
      <c r="CH532" s="333"/>
      <c r="CI532" s="333"/>
      <c r="CJ532" s="333"/>
      <c r="CK532" s="333"/>
      <c r="CL532" s="333"/>
      <c r="CM532" s="333"/>
      <c r="CN532" s="333"/>
      <c r="CO532" s="333"/>
      <c r="CP532" s="333"/>
      <c r="CQ532" s="333"/>
      <c r="CR532" s="333"/>
      <c r="CS532" s="333"/>
      <c r="CT532" s="333"/>
      <c r="CU532" s="333"/>
      <c r="CV532" s="344"/>
      <c r="CW532" s="344"/>
      <c r="CX532" s="344"/>
      <c r="CY532" s="344"/>
      <c r="CZ532" s="344"/>
      <c r="DA532" s="344"/>
      <c r="DB532" s="344"/>
      <c r="DC532" s="344"/>
      <c r="DD532" s="344"/>
      <c r="DE532" s="344"/>
      <c r="DF532" s="344"/>
      <c r="DG532" s="333"/>
      <c r="DH532" s="333"/>
      <c r="DI532" s="333"/>
      <c r="DJ532" s="333"/>
      <c r="DK532" s="333"/>
      <c r="DL532" s="333"/>
      <c r="DM532" s="333"/>
      <c r="DN532" s="333"/>
      <c r="DO532" s="333"/>
      <c r="DP532" s="333"/>
      <c r="DQ532" s="333"/>
      <c r="DR532" s="333"/>
      <c r="DS532" s="333"/>
      <c r="DT532" s="333"/>
      <c r="DU532" s="333"/>
      <c r="DV532" s="333"/>
      <c r="DW532" s="333"/>
      <c r="DX532" s="333"/>
      <c r="DY532" s="333"/>
      <c r="DZ532" s="333"/>
      <c r="EA532" s="333"/>
      <c r="EB532" s="333"/>
      <c r="EC532" s="333"/>
      <c r="ED532" s="333"/>
      <c r="EE532" s="333"/>
      <c r="EF532" s="333"/>
      <c r="EG532" s="333"/>
      <c r="EH532" s="333"/>
      <c r="EI532" s="333"/>
      <c r="EJ532" s="333"/>
      <c r="EK532" s="333"/>
      <c r="EL532" s="333"/>
      <c r="EM532" s="333"/>
      <c r="EN532" s="333"/>
      <c r="EO532" s="333"/>
      <c r="EP532" s="333"/>
      <c r="EQ532" s="333"/>
      <c r="ER532" s="333"/>
      <c r="ES532" s="333"/>
      <c r="ET532" s="333"/>
      <c r="EU532" s="333"/>
      <c r="EV532" s="333"/>
      <c r="EW532" s="333"/>
      <c r="EX532" s="333"/>
      <c r="EY532" s="333"/>
      <c r="EZ532" s="333"/>
      <c r="FA532" s="333"/>
      <c r="FB532" s="333"/>
      <c r="FC532" s="333"/>
      <c r="FD532" s="333"/>
      <c r="FE532" s="333"/>
      <c r="FF532" s="333"/>
      <c r="FI532" s="343"/>
      <c r="GJ532" s="408"/>
      <c r="GL532" s="408"/>
      <c r="GP532" s="343"/>
      <c r="GV532" s="333"/>
      <c r="GW532" s="333"/>
      <c r="GX532" s="333"/>
      <c r="GY532" s="333"/>
      <c r="GZ532" s="333"/>
      <c r="HA532" s="333"/>
      <c r="HB532" s="333"/>
      <c r="HC532" s="333"/>
      <c r="HD532" s="333"/>
      <c r="HE532" s="333"/>
      <c r="HF532" s="333"/>
      <c r="HG532" s="333"/>
      <c r="HJ532" s="343"/>
      <c r="IK532" s="408"/>
      <c r="IM532" s="408"/>
      <c r="IN532" s="343"/>
      <c r="IQ532" s="343"/>
      <c r="JF532" s="363"/>
      <c r="JN532" s="343"/>
    </row>
    <row r="533" spans="1:274" s="144" customFormat="1" x14ac:dyDescent="0.2">
      <c r="A533" s="318"/>
      <c r="B533" s="318">
        <v>14</v>
      </c>
      <c r="C533" s="319">
        <f t="shared" ca="1" si="395"/>
        <v>59</v>
      </c>
      <c r="D533" s="320">
        <f t="shared" ca="1" si="396"/>
        <v>0.12343096234309624</v>
      </c>
      <c r="E533" s="324">
        <f t="shared" ca="1" si="397"/>
        <v>3</v>
      </c>
      <c r="F533" s="322"/>
      <c r="G533" s="333"/>
      <c r="H533" s="333"/>
      <c r="I533" s="333"/>
      <c r="J533" s="333"/>
      <c r="K533" s="333"/>
      <c r="L533" s="333"/>
      <c r="M533" s="333"/>
      <c r="N533" s="333"/>
      <c r="O533" s="333"/>
      <c r="P533" s="333"/>
      <c r="Q533" s="333"/>
      <c r="R533" s="333"/>
      <c r="S533" s="333"/>
      <c r="T533" s="333"/>
      <c r="U533" s="333"/>
      <c r="V533" s="333"/>
      <c r="W533" s="333"/>
      <c r="X533" s="333"/>
      <c r="Y533" s="333"/>
      <c r="Z533" s="333"/>
      <c r="AA533" s="333"/>
      <c r="AB533" s="333"/>
      <c r="AC533" s="333"/>
      <c r="AD533" s="333"/>
      <c r="AE533" s="333"/>
      <c r="AF533" s="333"/>
      <c r="AG533" s="333"/>
      <c r="AH533" s="333"/>
      <c r="AI533" s="333"/>
      <c r="AJ533" s="333"/>
      <c r="AK533" s="333"/>
      <c r="AL533" s="333"/>
      <c r="AM533" s="333"/>
      <c r="AN533" s="333"/>
      <c r="AO533" s="333"/>
      <c r="AP533" s="333"/>
      <c r="AQ533" s="333"/>
      <c r="AR533" s="333"/>
      <c r="AS533" s="333"/>
      <c r="AT533" s="333"/>
      <c r="AU533" s="333"/>
      <c r="AV533" s="333"/>
      <c r="AW533" s="333"/>
      <c r="AX533" s="333"/>
      <c r="AY533" s="333"/>
      <c r="AZ533" s="333"/>
      <c r="BA533" s="333"/>
      <c r="BB533" s="333"/>
      <c r="BC533" s="333"/>
      <c r="BD533" s="333"/>
      <c r="BE533" s="333"/>
      <c r="BF533" s="333"/>
      <c r="BG533" s="333"/>
      <c r="BH533" s="333"/>
      <c r="BI533" s="333"/>
      <c r="BJ533" s="333"/>
      <c r="BK533" s="333"/>
      <c r="BL533" s="333"/>
      <c r="BM533" s="333"/>
      <c r="BN533" s="333"/>
      <c r="BO533" s="333"/>
      <c r="BP533" s="333"/>
      <c r="BQ533" s="333"/>
      <c r="BR533" s="333"/>
      <c r="BS533" s="333"/>
      <c r="BT533" s="333"/>
      <c r="BU533" s="333"/>
      <c r="BV533" s="333"/>
      <c r="BW533" s="333"/>
      <c r="BX533" s="333"/>
      <c r="BY533" s="333"/>
      <c r="BZ533" s="333"/>
      <c r="CA533" s="333"/>
      <c r="CB533" s="333"/>
      <c r="CC533" s="333"/>
      <c r="CD533" s="333"/>
      <c r="CE533" s="333"/>
      <c r="CF533" s="333"/>
      <c r="CG533" s="333"/>
      <c r="CH533" s="333"/>
      <c r="CI533" s="333"/>
      <c r="CJ533" s="333"/>
      <c r="CK533" s="333"/>
      <c r="CL533" s="333"/>
      <c r="CM533" s="333"/>
      <c r="CN533" s="333"/>
      <c r="CO533" s="333"/>
      <c r="CP533" s="333"/>
      <c r="CQ533" s="333"/>
      <c r="CR533" s="333"/>
      <c r="CS533" s="333"/>
      <c r="CT533" s="333"/>
      <c r="CU533" s="333"/>
      <c r="CV533" s="344"/>
      <c r="CW533" s="344"/>
      <c r="CX533" s="344"/>
      <c r="CY533" s="344"/>
      <c r="CZ533" s="344"/>
      <c r="DA533" s="344"/>
      <c r="DB533" s="344"/>
      <c r="DC533" s="344"/>
      <c r="DD533" s="344"/>
      <c r="DE533" s="344"/>
      <c r="DF533" s="344"/>
      <c r="DG533" s="333"/>
      <c r="DH533" s="333"/>
      <c r="DI533" s="333"/>
      <c r="DJ533" s="333"/>
      <c r="DK533" s="333"/>
      <c r="DL533" s="333"/>
      <c r="DM533" s="333"/>
      <c r="DN533" s="333"/>
      <c r="DO533" s="333"/>
      <c r="DP533" s="333"/>
      <c r="DQ533" s="333"/>
      <c r="DR533" s="333"/>
      <c r="DS533" s="333"/>
      <c r="DT533" s="333"/>
      <c r="DU533" s="333"/>
      <c r="DV533" s="333"/>
      <c r="DW533" s="333"/>
      <c r="DX533" s="333"/>
      <c r="DY533" s="333"/>
      <c r="DZ533" s="333"/>
      <c r="EA533" s="333"/>
      <c r="EB533" s="333"/>
      <c r="EC533" s="333"/>
      <c r="ED533" s="333"/>
      <c r="EE533" s="333"/>
      <c r="EF533" s="333"/>
      <c r="EG533" s="333"/>
      <c r="EH533" s="333"/>
      <c r="EI533" s="333"/>
      <c r="EJ533" s="333"/>
      <c r="EK533" s="333"/>
      <c r="EL533" s="333"/>
      <c r="EM533" s="333"/>
      <c r="EN533" s="333"/>
      <c r="EO533" s="333"/>
      <c r="EP533" s="333"/>
      <c r="EQ533" s="333"/>
      <c r="ER533" s="333"/>
      <c r="ES533" s="333"/>
      <c r="ET533" s="333"/>
      <c r="EU533" s="333"/>
      <c r="EV533" s="333"/>
      <c r="EW533" s="333"/>
      <c r="EX533" s="333"/>
      <c r="EY533" s="333"/>
      <c r="EZ533" s="333"/>
      <c r="FA533" s="333"/>
      <c r="FB533" s="333"/>
      <c r="FC533" s="333"/>
      <c r="FD533" s="333"/>
      <c r="FE533" s="333"/>
      <c r="FF533" s="333"/>
      <c r="FI533" s="343"/>
      <c r="GJ533" s="408"/>
      <c r="GL533" s="408"/>
      <c r="GP533" s="343"/>
      <c r="GV533" s="333"/>
      <c r="GW533" s="333"/>
      <c r="GX533" s="333"/>
      <c r="GY533" s="333"/>
      <c r="GZ533" s="333"/>
      <c r="HA533" s="333"/>
      <c r="HB533" s="333"/>
      <c r="HC533" s="333"/>
      <c r="HD533" s="333"/>
      <c r="HE533" s="333"/>
      <c r="HF533" s="333"/>
      <c r="HG533" s="333"/>
      <c r="HJ533" s="343"/>
      <c r="IK533" s="408"/>
      <c r="IM533" s="408"/>
      <c r="IN533" s="343"/>
      <c r="IQ533" s="343"/>
      <c r="JF533" s="363"/>
      <c r="JN533" s="343"/>
    </row>
    <row r="534" spans="1:274" s="144" customFormat="1" x14ac:dyDescent="0.2">
      <c r="A534" s="55"/>
      <c r="B534" s="318">
        <v>15</v>
      </c>
      <c r="C534" s="319">
        <f t="shared" ca="1" si="395"/>
        <v>92</v>
      </c>
      <c r="D534" s="320">
        <f t="shared" ca="1" si="396"/>
        <v>0.14067278287461774</v>
      </c>
      <c r="E534" s="324">
        <f t="shared" ca="1" si="397"/>
        <v>5</v>
      </c>
      <c r="F534" s="322"/>
      <c r="G534" s="333"/>
      <c r="H534" s="333"/>
      <c r="I534" s="333"/>
      <c r="J534" s="333"/>
      <c r="K534" s="333"/>
      <c r="L534" s="333"/>
      <c r="M534" s="333"/>
      <c r="N534" s="333"/>
      <c r="O534" s="333"/>
      <c r="P534" s="333"/>
      <c r="Q534" s="333"/>
      <c r="R534" s="333"/>
      <c r="S534" s="333"/>
      <c r="T534" s="333"/>
      <c r="U534" s="333"/>
      <c r="V534" s="333"/>
      <c r="W534" s="333"/>
      <c r="X534" s="333"/>
      <c r="Y534" s="333"/>
      <c r="Z534" s="333"/>
      <c r="AA534" s="333"/>
      <c r="AB534" s="333"/>
      <c r="AC534" s="333"/>
      <c r="AD534" s="333"/>
      <c r="AE534" s="333"/>
      <c r="AF534" s="333"/>
      <c r="AG534" s="333"/>
      <c r="AH534" s="333"/>
      <c r="AI534" s="333"/>
      <c r="AJ534" s="333"/>
      <c r="AK534" s="333"/>
      <c r="AL534" s="333"/>
      <c r="AM534" s="333"/>
      <c r="AN534" s="333"/>
      <c r="AO534" s="333"/>
      <c r="AP534" s="333"/>
      <c r="AQ534" s="333"/>
      <c r="AR534" s="333"/>
      <c r="AS534" s="333"/>
      <c r="AT534" s="333"/>
      <c r="AU534" s="333"/>
      <c r="AV534" s="333"/>
      <c r="AW534" s="333"/>
      <c r="AX534" s="333"/>
      <c r="AY534" s="333"/>
      <c r="AZ534" s="333"/>
      <c r="BA534" s="333"/>
      <c r="BB534" s="333"/>
      <c r="BC534" s="333"/>
      <c r="BD534" s="333"/>
      <c r="BE534" s="333"/>
      <c r="BF534" s="333"/>
      <c r="BG534" s="333"/>
      <c r="BH534" s="333"/>
      <c r="BI534" s="333"/>
      <c r="BJ534" s="333"/>
      <c r="BK534" s="333"/>
      <c r="BL534" s="333"/>
      <c r="BM534" s="333"/>
      <c r="BN534" s="333"/>
      <c r="BO534" s="333"/>
      <c r="BP534" s="333"/>
      <c r="BQ534" s="333"/>
      <c r="BR534" s="333"/>
      <c r="BS534" s="333"/>
      <c r="BT534" s="333"/>
      <c r="BU534" s="333"/>
      <c r="BV534" s="333"/>
      <c r="BW534" s="333"/>
      <c r="BX534" s="333"/>
      <c r="BY534" s="333"/>
      <c r="BZ534" s="333"/>
      <c r="CA534" s="333"/>
      <c r="CB534" s="333"/>
      <c r="CC534" s="333"/>
      <c r="CD534" s="333"/>
      <c r="CE534" s="333"/>
      <c r="CF534" s="333"/>
      <c r="CG534" s="333"/>
      <c r="CH534" s="333"/>
      <c r="CI534" s="333"/>
      <c r="CJ534" s="333"/>
      <c r="CK534" s="333"/>
      <c r="CL534" s="333"/>
      <c r="CM534" s="333"/>
      <c r="CN534" s="333"/>
      <c r="CO534" s="333"/>
      <c r="CP534" s="333"/>
      <c r="CQ534" s="333"/>
      <c r="CR534" s="333"/>
      <c r="CS534" s="333"/>
      <c r="CT534" s="333"/>
      <c r="CU534" s="333"/>
      <c r="CV534" s="344"/>
      <c r="CW534" s="344"/>
      <c r="CX534" s="344"/>
      <c r="CY534" s="344"/>
      <c r="CZ534" s="344"/>
      <c r="DA534" s="344"/>
      <c r="DB534" s="344"/>
      <c r="DC534" s="344"/>
      <c r="DD534" s="344"/>
      <c r="DE534" s="344"/>
      <c r="DF534" s="344"/>
      <c r="DG534" s="333"/>
      <c r="DH534" s="333"/>
      <c r="DI534" s="333"/>
      <c r="DJ534" s="333"/>
      <c r="DK534" s="333"/>
      <c r="DL534" s="333"/>
      <c r="DM534" s="333"/>
      <c r="DN534" s="333"/>
      <c r="DO534" s="333"/>
      <c r="DP534" s="333"/>
      <c r="DQ534" s="333"/>
      <c r="DR534" s="333"/>
      <c r="DS534" s="333"/>
      <c r="DT534" s="333"/>
      <c r="DU534" s="333"/>
      <c r="DV534" s="333"/>
      <c r="DW534" s="333"/>
      <c r="DX534" s="333"/>
      <c r="DY534" s="333"/>
      <c r="DZ534" s="333"/>
      <c r="EA534" s="333"/>
      <c r="EB534" s="333"/>
      <c r="EC534" s="333"/>
      <c r="ED534" s="333"/>
      <c r="EE534" s="333"/>
      <c r="EF534" s="333"/>
      <c r="EG534" s="333"/>
      <c r="EH534" s="333"/>
      <c r="EI534" s="333"/>
      <c r="EJ534" s="333"/>
      <c r="EK534" s="333"/>
      <c r="EL534" s="333"/>
      <c r="EM534" s="333"/>
      <c r="EN534" s="333"/>
      <c r="EO534" s="333"/>
      <c r="EP534" s="333"/>
      <c r="EQ534" s="333"/>
      <c r="ER534" s="333"/>
      <c r="ES534" s="333"/>
      <c r="ET534" s="333"/>
      <c r="EU534" s="333"/>
      <c r="EV534" s="333"/>
      <c r="EW534" s="333"/>
      <c r="EX534" s="333"/>
      <c r="EY534" s="333"/>
      <c r="EZ534" s="333"/>
      <c r="FA534" s="333"/>
      <c r="FB534" s="333"/>
      <c r="FC534" s="333"/>
      <c r="FD534" s="333"/>
      <c r="FE534" s="333"/>
      <c r="FF534" s="333"/>
      <c r="FI534" s="343"/>
      <c r="GJ534" s="408"/>
      <c r="GL534" s="408"/>
      <c r="GP534" s="343"/>
      <c r="GV534" s="333"/>
      <c r="GW534" s="333"/>
      <c r="GX534" s="333"/>
      <c r="GY534" s="333"/>
      <c r="GZ534" s="333"/>
      <c r="HA534" s="333"/>
      <c r="HB534" s="333"/>
      <c r="HC534" s="333"/>
      <c r="HD534" s="333"/>
      <c r="HE534" s="333"/>
      <c r="HF534" s="333"/>
      <c r="HG534" s="333"/>
      <c r="HJ534" s="343"/>
      <c r="IK534" s="408"/>
      <c r="IM534" s="408"/>
      <c r="IN534" s="343"/>
      <c r="IQ534" s="343"/>
      <c r="JF534" s="363"/>
      <c r="JN534" s="343"/>
    </row>
    <row r="535" spans="1:274" s="144" customFormat="1" x14ac:dyDescent="0.2">
      <c r="A535" s="318"/>
      <c r="B535" s="318">
        <v>16</v>
      </c>
      <c r="C535" s="319">
        <f t="shared" ca="1" si="395"/>
        <v>41</v>
      </c>
      <c r="D535" s="320">
        <f t="shared" ca="1" si="396"/>
        <v>0.15241635687732341</v>
      </c>
      <c r="E535" s="324">
        <f t="shared" ca="1" si="397"/>
        <v>7</v>
      </c>
      <c r="F535" s="322"/>
      <c r="G535" s="333"/>
      <c r="H535" s="333"/>
      <c r="I535" s="333"/>
      <c r="J535" s="333"/>
      <c r="K535" s="333"/>
      <c r="L535" s="333"/>
      <c r="M535" s="333"/>
      <c r="N535" s="333"/>
      <c r="O535" s="333"/>
      <c r="P535" s="333"/>
      <c r="Q535" s="333"/>
      <c r="R535" s="333"/>
      <c r="S535" s="333"/>
      <c r="T535" s="333"/>
      <c r="U535" s="333"/>
      <c r="V535" s="333"/>
      <c r="W535" s="333"/>
      <c r="X535" s="333"/>
      <c r="Y535" s="333"/>
      <c r="Z535" s="333"/>
      <c r="AA535" s="333"/>
      <c r="AB535" s="333"/>
      <c r="AC535" s="333"/>
      <c r="AD535" s="333"/>
      <c r="AE535" s="333"/>
      <c r="AF535" s="333"/>
      <c r="AG535" s="333"/>
      <c r="AH535" s="333"/>
      <c r="AI535" s="333"/>
      <c r="AJ535" s="333"/>
      <c r="AK535" s="333"/>
      <c r="AL535" s="333"/>
      <c r="AM535" s="333"/>
      <c r="AN535" s="333"/>
      <c r="AO535" s="333"/>
      <c r="AP535" s="333"/>
      <c r="AQ535" s="333"/>
      <c r="AR535" s="333"/>
      <c r="AS535" s="333"/>
      <c r="AT535" s="333"/>
      <c r="AU535" s="333"/>
      <c r="AV535" s="333"/>
      <c r="AW535" s="333"/>
      <c r="AX535" s="333"/>
      <c r="AY535" s="333"/>
      <c r="AZ535" s="333"/>
      <c r="BA535" s="333"/>
      <c r="BB535" s="333"/>
      <c r="BC535" s="333"/>
      <c r="BD535" s="333"/>
      <c r="BE535" s="333"/>
      <c r="BF535" s="333"/>
      <c r="BG535" s="333"/>
      <c r="BH535" s="333"/>
      <c r="BI535" s="333"/>
      <c r="BJ535" s="333"/>
      <c r="BK535" s="333"/>
      <c r="BL535" s="333"/>
      <c r="BM535" s="333"/>
      <c r="BN535" s="333"/>
      <c r="BO535" s="333"/>
      <c r="BP535" s="333"/>
      <c r="BQ535" s="333"/>
      <c r="BR535" s="333"/>
      <c r="BS535" s="333"/>
      <c r="BT535" s="333"/>
      <c r="BU535" s="333"/>
      <c r="BV535" s="333"/>
      <c r="BW535" s="333"/>
      <c r="BX535" s="333"/>
      <c r="BY535" s="333"/>
      <c r="BZ535" s="333"/>
      <c r="CA535" s="333"/>
      <c r="CB535" s="333"/>
      <c r="CC535" s="333"/>
      <c r="CD535" s="333"/>
      <c r="CE535" s="333"/>
      <c r="CF535" s="333"/>
      <c r="CG535" s="333"/>
      <c r="CH535" s="333"/>
      <c r="CI535" s="333"/>
      <c r="CJ535" s="333"/>
      <c r="CK535" s="333"/>
      <c r="CL535" s="333"/>
      <c r="CM535" s="333"/>
      <c r="CN535" s="333"/>
      <c r="CO535" s="333"/>
      <c r="CP535" s="333"/>
      <c r="CQ535" s="333"/>
      <c r="CR535" s="333"/>
      <c r="CS535" s="333"/>
      <c r="CT535" s="333"/>
      <c r="CU535" s="333"/>
      <c r="CV535" s="344"/>
      <c r="CW535" s="344"/>
      <c r="CX535" s="344"/>
      <c r="CY535" s="344"/>
      <c r="CZ535" s="344"/>
      <c r="DA535" s="344"/>
      <c r="DB535" s="344"/>
      <c r="DC535" s="344"/>
      <c r="DD535" s="344"/>
      <c r="DE535" s="344"/>
      <c r="DF535" s="344"/>
      <c r="DG535" s="333"/>
      <c r="DH535" s="333"/>
      <c r="DI535" s="333"/>
      <c r="DJ535" s="333"/>
      <c r="DK535" s="333"/>
      <c r="DL535" s="333"/>
      <c r="DM535" s="333"/>
      <c r="DN535" s="333"/>
      <c r="DO535" s="333"/>
      <c r="DP535" s="333"/>
      <c r="DQ535" s="333"/>
      <c r="DR535" s="333"/>
      <c r="DS535" s="333"/>
      <c r="DT535" s="333"/>
      <c r="DU535" s="333"/>
      <c r="DV535" s="333"/>
      <c r="DW535" s="333"/>
      <c r="DX535" s="333"/>
      <c r="DY535" s="333"/>
      <c r="DZ535" s="333"/>
      <c r="EA535" s="333"/>
      <c r="EB535" s="333"/>
      <c r="EC535" s="333"/>
      <c r="ED535" s="333"/>
      <c r="EE535" s="333"/>
      <c r="EF535" s="333"/>
      <c r="EG535" s="333"/>
      <c r="EH535" s="333"/>
      <c r="EI535" s="333"/>
      <c r="EJ535" s="333"/>
      <c r="EK535" s="333"/>
      <c r="EL535" s="333"/>
      <c r="EM535" s="333"/>
      <c r="EN535" s="333"/>
      <c r="EO535" s="333"/>
      <c r="EP535" s="333"/>
      <c r="EQ535" s="333"/>
      <c r="ER535" s="333"/>
      <c r="ES535" s="333"/>
      <c r="ET535" s="333"/>
      <c r="EU535" s="333"/>
      <c r="EV535" s="333"/>
      <c r="EW535" s="333"/>
      <c r="EX535" s="333"/>
      <c r="EY535" s="333"/>
      <c r="EZ535" s="333"/>
      <c r="FA535" s="333"/>
      <c r="FB535" s="333"/>
      <c r="FC535" s="333"/>
      <c r="FD535" s="333"/>
      <c r="FE535" s="333"/>
      <c r="FF535" s="333"/>
      <c r="FI535" s="343"/>
      <c r="GJ535" s="408"/>
      <c r="GL535" s="408"/>
      <c r="GP535" s="343"/>
      <c r="GV535" s="333"/>
      <c r="GW535" s="333"/>
      <c r="GX535" s="333"/>
      <c r="GY535" s="333"/>
      <c r="GZ535" s="333"/>
      <c r="HA535" s="333"/>
      <c r="HB535" s="333"/>
      <c r="HC535" s="333"/>
      <c r="HD535" s="333"/>
      <c r="HE535" s="333"/>
      <c r="HF535" s="333"/>
      <c r="HG535" s="333"/>
      <c r="HJ535" s="343"/>
      <c r="IK535" s="408"/>
      <c r="IM535" s="408"/>
      <c r="IN535" s="343"/>
      <c r="IQ535" s="343"/>
      <c r="JF535" s="363"/>
      <c r="JN535" s="343"/>
    </row>
    <row r="536" spans="1:274" s="144" customFormat="1" x14ac:dyDescent="0.2">
      <c r="A536" s="55"/>
      <c r="B536" s="318">
        <v>17</v>
      </c>
      <c r="C536" s="319">
        <f t="shared" ca="1" si="395"/>
        <v>76</v>
      </c>
      <c r="D536" s="320">
        <f t="shared" ca="1" si="396"/>
        <v>0.22822822822822822</v>
      </c>
      <c r="E536" s="324">
        <f t="shared" ca="1" si="397"/>
        <v>14</v>
      </c>
      <c r="F536" s="322"/>
      <c r="G536" s="333"/>
      <c r="H536" s="333"/>
      <c r="I536" s="333"/>
      <c r="J536" s="333"/>
      <c r="K536" s="333"/>
      <c r="L536" s="333"/>
      <c r="M536" s="333"/>
      <c r="N536" s="333"/>
      <c r="O536" s="333"/>
      <c r="P536" s="333"/>
      <c r="Q536" s="333"/>
      <c r="R536" s="333"/>
      <c r="S536" s="333"/>
      <c r="T536" s="333"/>
      <c r="U536" s="333"/>
      <c r="V536" s="333"/>
      <c r="W536" s="333"/>
      <c r="X536" s="333"/>
      <c r="Y536" s="333"/>
      <c r="Z536" s="333"/>
      <c r="AA536" s="333"/>
      <c r="AB536" s="333"/>
      <c r="AC536" s="333"/>
      <c r="AD536" s="333"/>
      <c r="AE536" s="333"/>
      <c r="AF536" s="333"/>
      <c r="AG536" s="333"/>
      <c r="AH536" s="333"/>
      <c r="AI536" s="333"/>
      <c r="AJ536" s="333"/>
      <c r="AK536" s="333"/>
      <c r="AL536" s="333"/>
      <c r="AM536" s="333"/>
      <c r="AN536" s="333"/>
      <c r="AO536" s="333"/>
      <c r="AP536" s="333"/>
      <c r="AQ536" s="333"/>
      <c r="AR536" s="333"/>
      <c r="AS536" s="333"/>
      <c r="AT536" s="333"/>
      <c r="AU536" s="333"/>
      <c r="AV536" s="333"/>
      <c r="AW536" s="333"/>
      <c r="AX536" s="333"/>
      <c r="AY536" s="333"/>
      <c r="AZ536" s="333"/>
      <c r="BA536" s="333"/>
      <c r="BB536" s="333"/>
      <c r="BC536" s="333"/>
      <c r="BD536" s="333"/>
      <c r="BE536" s="333"/>
      <c r="BF536" s="333"/>
      <c r="BG536" s="333"/>
      <c r="BH536" s="333"/>
      <c r="BI536" s="333"/>
      <c r="BJ536" s="333"/>
      <c r="BK536" s="333"/>
      <c r="BL536" s="333"/>
      <c r="BM536" s="333"/>
      <c r="BN536" s="333"/>
      <c r="BO536" s="333"/>
      <c r="BP536" s="333"/>
      <c r="BQ536" s="333"/>
      <c r="BR536" s="333"/>
      <c r="BS536" s="333"/>
      <c r="BT536" s="333"/>
      <c r="BU536" s="333"/>
      <c r="BV536" s="333"/>
      <c r="BW536" s="333"/>
      <c r="BX536" s="333"/>
      <c r="BY536" s="333"/>
      <c r="BZ536" s="333"/>
      <c r="CA536" s="333"/>
      <c r="CB536" s="333"/>
      <c r="CC536" s="333"/>
      <c r="CD536" s="333"/>
      <c r="CE536" s="333"/>
      <c r="CF536" s="333"/>
      <c r="CG536" s="333"/>
      <c r="CH536" s="333"/>
      <c r="CI536" s="333"/>
      <c r="CJ536" s="333"/>
      <c r="CK536" s="333"/>
      <c r="CL536" s="333"/>
      <c r="CM536" s="333"/>
      <c r="CN536" s="333"/>
      <c r="CO536" s="333"/>
      <c r="CP536" s="333"/>
      <c r="CQ536" s="333"/>
      <c r="CR536" s="333"/>
      <c r="CS536" s="333"/>
      <c r="CT536" s="333"/>
      <c r="CU536" s="333"/>
      <c r="CV536" s="344"/>
      <c r="CW536" s="344"/>
      <c r="CX536" s="344"/>
      <c r="CY536" s="344"/>
      <c r="CZ536" s="344"/>
      <c r="DA536" s="344"/>
      <c r="DB536" s="344"/>
      <c r="DC536" s="344"/>
      <c r="DD536" s="344"/>
      <c r="DE536" s="344"/>
      <c r="DF536" s="344"/>
      <c r="DG536" s="333"/>
      <c r="DH536" s="333"/>
      <c r="DI536" s="333"/>
      <c r="DJ536" s="333"/>
      <c r="DK536" s="333"/>
      <c r="DL536" s="333"/>
      <c r="DM536" s="333"/>
      <c r="DN536" s="333"/>
      <c r="DO536" s="333"/>
      <c r="DP536" s="333"/>
      <c r="DQ536" s="333"/>
      <c r="DR536" s="333"/>
      <c r="DS536" s="333"/>
      <c r="DT536" s="333"/>
      <c r="DU536" s="333"/>
      <c r="DV536" s="333"/>
      <c r="DW536" s="333"/>
      <c r="DX536" s="333"/>
      <c r="DY536" s="333"/>
      <c r="DZ536" s="333"/>
      <c r="EA536" s="333"/>
      <c r="EB536" s="333"/>
      <c r="EC536" s="333"/>
      <c r="ED536" s="333"/>
      <c r="EE536" s="333"/>
      <c r="EF536" s="333"/>
      <c r="EG536" s="333"/>
      <c r="EH536" s="333"/>
      <c r="EI536" s="333"/>
      <c r="EJ536" s="333"/>
      <c r="EK536" s="333"/>
      <c r="EL536" s="333"/>
      <c r="EM536" s="333"/>
      <c r="EN536" s="333"/>
      <c r="EO536" s="333"/>
      <c r="EP536" s="333"/>
      <c r="EQ536" s="333"/>
      <c r="ER536" s="333"/>
      <c r="ES536" s="333"/>
      <c r="ET536" s="333"/>
      <c r="EU536" s="333"/>
      <c r="EV536" s="333"/>
      <c r="EW536" s="333"/>
      <c r="EX536" s="333"/>
      <c r="EY536" s="333"/>
      <c r="EZ536" s="333"/>
      <c r="FA536" s="333"/>
      <c r="FB536" s="333"/>
      <c r="FC536" s="333"/>
      <c r="FD536" s="333"/>
      <c r="FE536" s="333"/>
      <c r="FF536" s="333"/>
      <c r="FI536" s="343"/>
      <c r="GJ536" s="408"/>
      <c r="GL536" s="408"/>
      <c r="GP536" s="343"/>
      <c r="GV536" s="333"/>
      <c r="GW536" s="333"/>
      <c r="GX536" s="333"/>
      <c r="GY536" s="333"/>
      <c r="GZ536" s="333"/>
      <c r="HA536" s="333"/>
      <c r="HB536" s="333"/>
      <c r="HC536" s="333"/>
      <c r="HD536" s="333"/>
      <c r="HE536" s="333"/>
      <c r="HF536" s="333"/>
      <c r="HG536" s="333"/>
      <c r="HJ536" s="343"/>
      <c r="IK536" s="408"/>
      <c r="IM536" s="408"/>
      <c r="IN536" s="343"/>
      <c r="IQ536" s="343"/>
      <c r="JF536" s="363"/>
      <c r="JN536" s="343"/>
    </row>
    <row r="537" spans="1:274" s="144" customFormat="1" x14ac:dyDescent="0.2">
      <c r="A537" s="318"/>
      <c r="B537" s="318">
        <v>18</v>
      </c>
      <c r="C537" s="319">
        <f t="shared" ca="1" si="395"/>
        <v>91</v>
      </c>
      <c r="D537" s="320">
        <f t="shared" ca="1" si="396"/>
        <v>0.32851985559566788</v>
      </c>
      <c r="E537" s="324">
        <f t="shared" ca="1" si="397"/>
        <v>24</v>
      </c>
      <c r="F537" s="322"/>
      <c r="G537" s="333"/>
      <c r="H537" s="333"/>
      <c r="I537" s="333"/>
      <c r="J537" s="333"/>
      <c r="K537" s="333"/>
      <c r="L537" s="333"/>
      <c r="M537" s="333"/>
      <c r="N537" s="333"/>
      <c r="O537" s="333"/>
      <c r="P537" s="333"/>
      <c r="Q537" s="333"/>
      <c r="R537" s="333"/>
      <c r="S537" s="333"/>
      <c r="T537" s="333"/>
      <c r="U537" s="333"/>
      <c r="V537" s="333"/>
      <c r="W537" s="333"/>
      <c r="X537" s="333"/>
      <c r="Y537" s="333"/>
      <c r="Z537" s="333"/>
      <c r="AA537" s="333"/>
      <c r="AB537" s="333"/>
      <c r="AC537" s="333"/>
      <c r="AD537" s="333"/>
      <c r="AE537" s="333"/>
      <c r="AF537" s="333"/>
      <c r="AG537" s="333"/>
      <c r="AH537" s="333"/>
      <c r="AI537" s="333"/>
      <c r="AJ537" s="333"/>
      <c r="AK537" s="333"/>
      <c r="AL537" s="333"/>
      <c r="AM537" s="333"/>
      <c r="AN537" s="333"/>
      <c r="AO537" s="333"/>
      <c r="AP537" s="333"/>
      <c r="AQ537" s="333"/>
      <c r="AR537" s="333"/>
      <c r="AS537" s="333"/>
      <c r="AT537" s="333"/>
      <c r="AU537" s="333"/>
      <c r="AV537" s="333"/>
      <c r="AW537" s="333"/>
      <c r="AX537" s="333"/>
      <c r="AY537" s="333"/>
      <c r="AZ537" s="333"/>
      <c r="BA537" s="333"/>
      <c r="BB537" s="333"/>
      <c r="BC537" s="333"/>
      <c r="BD537" s="333"/>
      <c r="BE537" s="333"/>
      <c r="BF537" s="333"/>
      <c r="BG537" s="333"/>
      <c r="BH537" s="333"/>
      <c r="BI537" s="333"/>
      <c r="BJ537" s="333"/>
      <c r="BK537" s="333"/>
      <c r="BL537" s="333"/>
      <c r="BM537" s="333"/>
      <c r="BN537" s="333"/>
      <c r="BO537" s="333"/>
      <c r="BP537" s="333"/>
      <c r="BQ537" s="333"/>
      <c r="BR537" s="333"/>
      <c r="BS537" s="333"/>
      <c r="BT537" s="333"/>
      <c r="BU537" s="333"/>
      <c r="BV537" s="333"/>
      <c r="BW537" s="333"/>
      <c r="BX537" s="333"/>
      <c r="BY537" s="333"/>
      <c r="BZ537" s="333"/>
      <c r="CA537" s="333"/>
      <c r="CB537" s="333"/>
      <c r="CC537" s="333"/>
      <c r="CD537" s="333"/>
      <c r="CE537" s="333"/>
      <c r="CF537" s="333"/>
      <c r="CG537" s="333"/>
      <c r="CH537" s="333"/>
      <c r="CI537" s="333"/>
      <c r="CJ537" s="333"/>
      <c r="CK537" s="333"/>
      <c r="CL537" s="333"/>
      <c r="CM537" s="333"/>
      <c r="CN537" s="333"/>
      <c r="CO537" s="333"/>
      <c r="CP537" s="333"/>
      <c r="CQ537" s="333"/>
      <c r="CR537" s="333"/>
      <c r="CS537" s="333"/>
      <c r="CT537" s="333"/>
      <c r="CU537" s="333"/>
      <c r="CV537" s="344"/>
      <c r="CW537" s="344"/>
      <c r="CX537" s="344"/>
      <c r="CY537" s="344"/>
      <c r="CZ537" s="344"/>
      <c r="DA537" s="344"/>
      <c r="DB537" s="344"/>
      <c r="DC537" s="344"/>
      <c r="DD537" s="344"/>
      <c r="DE537" s="344"/>
      <c r="DF537" s="344"/>
      <c r="DG537" s="333"/>
      <c r="DH537" s="333"/>
      <c r="DI537" s="333"/>
      <c r="DJ537" s="333"/>
      <c r="DK537" s="333"/>
      <c r="DL537" s="333"/>
      <c r="DM537" s="333"/>
      <c r="DN537" s="333"/>
      <c r="DO537" s="333"/>
      <c r="DP537" s="333"/>
      <c r="DQ537" s="333"/>
      <c r="DR537" s="333"/>
      <c r="DS537" s="333"/>
      <c r="DT537" s="333"/>
      <c r="DU537" s="333"/>
      <c r="DV537" s="333"/>
      <c r="DW537" s="333"/>
      <c r="DX537" s="333"/>
      <c r="DY537" s="333"/>
      <c r="DZ537" s="333"/>
      <c r="EA537" s="333"/>
      <c r="EB537" s="333"/>
      <c r="EC537" s="333"/>
      <c r="ED537" s="333"/>
      <c r="EE537" s="333"/>
      <c r="EF537" s="333"/>
      <c r="EG537" s="333"/>
      <c r="EH537" s="333"/>
      <c r="EI537" s="333"/>
      <c r="EJ537" s="333"/>
      <c r="EK537" s="333"/>
      <c r="EL537" s="333"/>
      <c r="EM537" s="333"/>
      <c r="EN537" s="333"/>
      <c r="EO537" s="333"/>
      <c r="EP537" s="333"/>
      <c r="EQ537" s="333"/>
      <c r="ER537" s="333"/>
      <c r="ES537" s="333"/>
      <c r="ET537" s="333"/>
      <c r="EU537" s="333"/>
      <c r="EV537" s="333"/>
      <c r="EW537" s="333"/>
      <c r="EX537" s="333"/>
      <c r="EY537" s="333"/>
      <c r="EZ537" s="333"/>
      <c r="FA537" s="333"/>
      <c r="FB537" s="333"/>
      <c r="FC537" s="333"/>
      <c r="FD537" s="333"/>
      <c r="FE537" s="333"/>
      <c r="FF537" s="333"/>
      <c r="FI537" s="343"/>
      <c r="GJ537" s="408"/>
      <c r="GL537" s="408"/>
      <c r="GP537" s="343"/>
      <c r="GV537" s="333"/>
      <c r="GW537" s="333"/>
      <c r="GX537" s="333"/>
      <c r="GY537" s="333"/>
      <c r="GZ537" s="333"/>
      <c r="HA537" s="333"/>
      <c r="HB537" s="333"/>
      <c r="HC537" s="333"/>
      <c r="HD537" s="333"/>
      <c r="HE537" s="333"/>
      <c r="HF537" s="333"/>
      <c r="HG537" s="333"/>
      <c r="HJ537" s="343"/>
      <c r="IK537" s="408"/>
      <c r="IM537" s="408"/>
      <c r="IN537" s="343"/>
      <c r="IQ537" s="343"/>
      <c r="JF537" s="363"/>
      <c r="JN537" s="343"/>
    </row>
    <row r="538" spans="1:274" s="144" customFormat="1" x14ac:dyDescent="0.2">
      <c r="A538" s="55"/>
      <c r="B538" s="318">
        <v>19</v>
      </c>
      <c r="C538" s="319">
        <f t="shared" ca="1" si="395"/>
        <v>11</v>
      </c>
      <c r="D538" s="320">
        <f t="shared" ca="1" si="396"/>
        <v>0.171875</v>
      </c>
      <c r="E538" s="324">
        <f t="shared" ca="1" si="397"/>
        <v>8</v>
      </c>
      <c r="F538" s="322"/>
      <c r="G538" s="333"/>
      <c r="H538" s="333"/>
      <c r="I538" s="333"/>
      <c r="J538" s="333"/>
      <c r="K538" s="333"/>
      <c r="L538" s="333"/>
      <c r="M538" s="333"/>
      <c r="N538" s="333"/>
      <c r="O538" s="333"/>
      <c r="P538" s="333"/>
      <c r="Q538" s="333"/>
      <c r="R538" s="333"/>
      <c r="S538" s="333"/>
      <c r="T538" s="333"/>
      <c r="U538" s="333"/>
      <c r="V538" s="333"/>
      <c r="W538" s="333"/>
      <c r="X538" s="333"/>
      <c r="Y538" s="333"/>
      <c r="Z538" s="333"/>
      <c r="AA538" s="333"/>
      <c r="AB538" s="333"/>
      <c r="AC538" s="333"/>
      <c r="AD538" s="333"/>
      <c r="AE538" s="333"/>
      <c r="AF538" s="333"/>
      <c r="AG538" s="333"/>
      <c r="AH538" s="333"/>
      <c r="AI538" s="333"/>
      <c r="AJ538" s="333"/>
      <c r="AK538" s="333"/>
      <c r="AL538" s="333"/>
      <c r="AM538" s="333"/>
      <c r="AN538" s="333"/>
      <c r="AO538" s="333"/>
      <c r="AP538" s="333"/>
      <c r="AQ538" s="333"/>
      <c r="AR538" s="333"/>
      <c r="AS538" s="333"/>
      <c r="AT538" s="333"/>
      <c r="AU538" s="333"/>
      <c r="AV538" s="333"/>
      <c r="AW538" s="333"/>
      <c r="AX538" s="333"/>
      <c r="AY538" s="333"/>
      <c r="AZ538" s="333"/>
      <c r="BA538" s="333"/>
      <c r="BB538" s="333"/>
      <c r="BC538" s="333"/>
      <c r="BD538" s="333"/>
      <c r="BE538" s="333"/>
      <c r="BF538" s="333"/>
      <c r="BG538" s="333"/>
      <c r="BH538" s="333"/>
      <c r="BI538" s="333"/>
      <c r="BJ538" s="333"/>
      <c r="BK538" s="333"/>
      <c r="BL538" s="333"/>
      <c r="BM538" s="333"/>
      <c r="BN538" s="333"/>
      <c r="BO538" s="333"/>
      <c r="BP538" s="333"/>
      <c r="BQ538" s="333"/>
      <c r="BR538" s="333"/>
      <c r="BS538" s="333"/>
      <c r="BT538" s="333"/>
      <c r="BU538" s="333"/>
      <c r="BV538" s="333"/>
      <c r="BW538" s="333"/>
      <c r="BX538" s="333"/>
      <c r="BY538" s="333"/>
      <c r="BZ538" s="333"/>
      <c r="CA538" s="333"/>
      <c r="CB538" s="333"/>
      <c r="CC538" s="333"/>
      <c r="CD538" s="333"/>
      <c r="CE538" s="333"/>
      <c r="CF538" s="333"/>
      <c r="CG538" s="333"/>
      <c r="CH538" s="333"/>
      <c r="CI538" s="333"/>
      <c r="CJ538" s="333"/>
      <c r="CK538" s="333"/>
      <c r="CL538" s="333"/>
      <c r="CM538" s="333"/>
      <c r="CN538" s="333"/>
      <c r="CO538" s="333"/>
      <c r="CP538" s="333"/>
      <c r="CQ538" s="333"/>
      <c r="CR538" s="333"/>
      <c r="CS538" s="333"/>
      <c r="CT538" s="333"/>
      <c r="CU538" s="333"/>
      <c r="CV538" s="344"/>
      <c r="CW538" s="344"/>
      <c r="CX538" s="344"/>
      <c r="CY538" s="344"/>
      <c r="CZ538" s="344"/>
      <c r="DA538" s="344"/>
      <c r="DB538" s="344"/>
      <c r="DC538" s="344"/>
      <c r="DD538" s="344"/>
      <c r="DE538" s="344"/>
      <c r="DF538" s="344"/>
      <c r="DG538" s="333"/>
      <c r="DH538" s="333"/>
      <c r="DI538" s="333"/>
      <c r="DJ538" s="333"/>
      <c r="DK538" s="333"/>
      <c r="DL538" s="333"/>
      <c r="DM538" s="333"/>
      <c r="DN538" s="333"/>
      <c r="DO538" s="333"/>
      <c r="DP538" s="333"/>
      <c r="DQ538" s="333"/>
      <c r="DR538" s="333"/>
      <c r="DS538" s="333"/>
      <c r="DT538" s="333"/>
      <c r="DU538" s="333"/>
      <c r="DV538" s="333"/>
      <c r="DW538" s="333"/>
      <c r="DX538" s="333"/>
      <c r="DY538" s="333"/>
      <c r="DZ538" s="333"/>
      <c r="EA538" s="333"/>
      <c r="EB538" s="333"/>
      <c r="EC538" s="333"/>
      <c r="ED538" s="333"/>
      <c r="EE538" s="333"/>
      <c r="EF538" s="333"/>
      <c r="EG538" s="333"/>
      <c r="EH538" s="333"/>
      <c r="EI538" s="333"/>
      <c r="EJ538" s="333"/>
      <c r="EK538" s="333"/>
      <c r="EL538" s="333"/>
      <c r="EM538" s="333"/>
      <c r="EN538" s="333"/>
      <c r="EO538" s="333"/>
      <c r="EP538" s="333"/>
      <c r="EQ538" s="333"/>
      <c r="ER538" s="333"/>
      <c r="ES538" s="333"/>
      <c r="ET538" s="333"/>
      <c r="EU538" s="333"/>
      <c r="EV538" s="333"/>
      <c r="EW538" s="333"/>
      <c r="EX538" s="333"/>
      <c r="EY538" s="333"/>
      <c r="EZ538" s="333"/>
      <c r="FA538" s="333"/>
      <c r="FB538" s="333"/>
      <c r="FC538" s="333"/>
      <c r="FD538" s="333"/>
      <c r="FE538" s="333"/>
      <c r="FF538" s="333"/>
      <c r="FI538" s="343"/>
      <c r="GJ538" s="408"/>
      <c r="GL538" s="408"/>
      <c r="GP538" s="343"/>
      <c r="GV538" s="333"/>
      <c r="GW538" s="333"/>
      <c r="GX538" s="333"/>
      <c r="GY538" s="333"/>
      <c r="GZ538" s="333"/>
      <c r="HA538" s="333"/>
      <c r="HB538" s="333"/>
      <c r="HC538" s="333"/>
      <c r="HD538" s="333"/>
      <c r="HE538" s="333"/>
      <c r="HF538" s="333"/>
      <c r="HG538" s="333"/>
      <c r="HJ538" s="343"/>
      <c r="IK538" s="408"/>
      <c r="IM538" s="408"/>
      <c r="IN538" s="343"/>
      <c r="IQ538" s="343"/>
      <c r="JF538" s="363"/>
      <c r="JN538" s="343"/>
    </row>
    <row r="539" spans="1:274" s="144" customFormat="1" x14ac:dyDescent="0.2">
      <c r="A539" s="318"/>
      <c r="B539" s="318">
        <v>20</v>
      </c>
      <c r="C539" s="319">
        <f t="shared" ca="1" si="395"/>
        <v>24</v>
      </c>
      <c r="D539" s="320">
        <f t="shared" ca="1" si="396"/>
        <v>0.21238938053097345</v>
      </c>
      <c r="E539" s="324">
        <f t="shared" ca="1" si="397"/>
        <v>12</v>
      </c>
      <c r="F539" s="322"/>
      <c r="G539" s="333"/>
      <c r="H539" s="333"/>
      <c r="I539" s="333"/>
      <c r="J539" s="333"/>
      <c r="K539" s="333"/>
      <c r="L539" s="333"/>
      <c r="M539" s="333"/>
      <c r="N539" s="333"/>
      <c r="O539" s="333"/>
      <c r="P539" s="333"/>
      <c r="Q539" s="333"/>
      <c r="R539" s="333"/>
      <c r="S539" s="333"/>
      <c r="T539" s="333"/>
      <c r="U539" s="333"/>
      <c r="V539" s="333"/>
      <c r="W539" s="333"/>
      <c r="X539" s="333"/>
      <c r="Y539" s="333"/>
      <c r="Z539" s="333"/>
      <c r="AA539" s="333"/>
      <c r="AB539" s="333"/>
      <c r="AC539" s="333"/>
      <c r="AD539" s="333"/>
      <c r="AE539" s="333"/>
      <c r="AF539" s="333"/>
      <c r="AG539" s="333"/>
      <c r="AH539" s="333"/>
      <c r="AI539" s="333"/>
      <c r="AJ539" s="333"/>
      <c r="AK539" s="333"/>
      <c r="AL539" s="333"/>
      <c r="AM539" s="333"/>
      <c r="AN539" s="333"/>
      <c r="AO539" s="333"/>
      <c r="AP539" s="333"/>
      <c r="AQ539" s="333"/>
      <c r="AR539" s="333"/>
      <c r="AS539" s="333"/>
      <c r="AT539" s="333"/>
      <c r="AU539" s="333"/>
      <c r="AV539" s="333"/>
      <c r="AW539" s="333"/>
      <c r="AX539" s="333"/>
      <c r="AY539" s="333"/>
      <c r="AZ539" s="333"/>
      <c r="BA539" s="333"/>
      <c r="BB539" s="333"/>
      <c r="BC539" s="333"/>
      <c r="BD539" s="333"/>
      <c r="BE539" s="333"/>
      <c r="BF539" s="333"/>
      <c r="BG539" s="333"/>
      <c r="BH539" s="333"/>
      <c r="BI539" s="333"/>
      <c r="BJ539" s="333"/>
      <c r="BK539" s="333"/>
      <c r="BL539" s="333"/>
      <c r="BM539" s="333"/>
      <c r="BN539" s="333"/>
      <c r="BO539" s="333"/>
      <c r="BP539" s="333"/>
      <c r="BQ539" s="333"/>
      <c r="BR539" s="333"/>
      <c r="BS539" s="333"/>
      <c r="BT539" s="333"/>
      <c r="BU539" s="333"/>
      <c r="BV539" s="333"/>
      <c r="BW539" s="333"/>
      <c r="BX539" s="333"/>
      <c r="BY539" s="333"/>
      <c r="BZ539" s="333"/>
      <c r="CA539" s="333"/>
      <c r="CB539" s="333"/>
      <c r="CC539" s="333"/>
      <c r="CD539" s="333"/>
      <c r="CE539" s="333"/>
      <c r="CF539" s="333"/>
      <c r="CG539" s="333"/>
      <c r="CH539" s="333"/>
      <c r="CI539" s="333"/>
      <c r="CJ539" s="333"/>
      <c r="CK539" s="333"/>
      <c r="CL539" s="333"/>
      <c r="CM539" s="333"/>
      <c r="CN539" s="333"/>
      <c r="CO539" s="333"/>
      <c r="CP539" s="333"/>
      <c r="CQ539" s="333"/>
      <c r="CR539" s="333"/>
      <c r="CS539" s="333"/>
      <c r="CT539" s="333"/>
      <c r="CU539" s="333"/>
      <c r="CV539" s="344"/>
      <c r="CW539" s="344"/>
      <c r="CX539" s="344"/>
      <c r="CY539" s="344"/>
      <c r="CZ539" s="344"/>
      <c r="DA539" s="344"/>
      <c r="DB539" s="344"/>
      <c r="DC539" s="344"/>
      <c r="DD539" s="344"/>
      <c r="DE539" s="344"/>
      <c r="DF539" s="344"/>
      <c r="DG539" s="333"/>
      <c r="DH539" s="333"/>
      <c r="DI539" s="333"/>
      <c r="DJ539" s="333"/>
      <c r="DK539" s="333"/>
      <c r="DL539" s="333"/>
      <c r="DM539" s="333"/>
      <c r="DN539" s="333"/>
      <c r="DO539" s="333"/>
      <c r="DP539" s="333"/>
      <c r="DQ539" s="333"/>
      <c r="DR539" s="333"/>
      <c r="DS539" s="333"/>
      <c r="DT539" s="333"/>
      <c r="DU539" s="333"/>
      <c r="DV539" s="333"/>
      <c r="DW539" s="333"/>
      <c r="DX539" s="333"/>
      <c r="DY539" s="333"/>
      <c r="DZ539" s="333"/>
      <c r="EA539" s="333"/>
      <c r="EB539" s="333"/>
      <c r="EC539" s="333"/>
      <c r="ED539" s="333"/>
      <c r="EE539" s="333"/>
      <c r="EF539" s="333"/>
      <c r="EG539" s="333"/>
      <c r="EH539" s="333"/>
      <c r="EI539" s="333"/>
      <c r="EJ539" s="333"/>
      <c r="EK539" s="333"/>
      <c r="EL539" s="333"/>
      <c r="EM539" s="333"/>
      <c r="EN539" s="333"/>
      <c r="EO539" s="333"/>
      <c r="EP539" s="333"/>
      <c r="EQ539" s="333"/>
      <c r="ER539" s="333"/>
      <c r="ES539" s="333"/>
      <c r="ET539" s="333"/>
      <c r="EU539" s="333"/>
      <c r="EV539" s="333"/>
      <c r="EW539" s="333"/>
      <c r="EX539" s="333"/>
      <c r="EY539" s="333"/>
      <c r="EZ539" s="333"/>
      <c r="FA539" s="333"/>
      <c r="FB539" s="333"/>
      <c r="FC539" s="333"/>
      <c r="FD539" s="333"/>
      <c r="FE539" s="333"/>
      <c r="FF539" s="333"/>
      <c r="FI539" s="343"/>
      <c r="GJ539" s="408"/>
      <c r="GL539" s="408"/>
      <c r="GP539" s="343"/>
      <c r="GV539" s="333"/>
      <c r="GW539" s="333"/>
      <c r="GX539" s="333"/>
      <c r="GY539" s="333"/>
      <c r="GZ539" s="333"/>
      <c r="HA539" s="333"/>
      <c r="HB539" s="333"/>
      <c r="HC539" s="333"/>
      <c r="HD539" s="333"/>
      <c r="HE539" s="333"/>
      <c r="HF539" s="333"/>
      <c r="HG539" s="333"/>
      <c r="HJ539" s="343"/>
      <c r="IK539" s="408"/>
      <c r="IM539" s="408"/>
      <c r="IN539" s="343"/>
      <c r="IQ539" s="343"/>
      <c r="JF539" s="363"/>
      <c r="JN539" s="343"/>
    </row>
    <row r="540" spans="1:274" s="144" customFormat="1" x14ac:dyDescent="0.2">
      <c r="A540" s="55"/>
      <c r="B540" s="318">
        <v>21</v>
      </c>
      <c r="C540" s="319">
        <f t="shared" ca="1" si="395"/>
        <v>85</v>
      </c>
      <c r="D540" s="320">
        <f t="shared" ca="1" si="396"/>
        <v>0.24566473988439305</v>
      </c>
      <c r="E540" s="324">
        <f t="shared" ca="1" si="397"/>
        <v>17</v>
      </c>
      <c r="F540" s="322"/>
      <c r="G540" s="333"/>
      <c r="H540" s="333"/>
      <c r="I540" s="333"/>
      <c r="J540" s="333"/>
      <c r="K540" s="333"/>
      <c r="L540" s="333"/>
      <c r="M540" s="333"/>
      <c r="N540" s="333"/>
      <c r="O540" s="333"/>
      <c r="P540" s="333"/>
      <c r="Q540" s="333"/>
      <c r="R540" s="333"/>
      <c r="S540" s="333"/>
      <c r="T540" s="333"/>
      <c r="U540" s="333"/>
      <c r="V540" s="333"/>
      <c r="W540" s="333"/>
      <c r="X540" s="333"/>
      <c r="Y540" s="333"/>
      <c r="Z540" s="333"/>
      <c r="AA540" s="333"/>
      <c r="AB540" s="333"/>
      <c r="AC540" s="333"/>
      <c r="AD540" s="333"/>
      <c r="AE540" s="333"/>
      <c r="AF540" s="333"/>
      <c r="AG540" s="333"/>
      <c r="AH540" s="333"/>
      <c r="AI540" s="333"/>
      <c r="AJ540" s="333"/>
      <c r="AK540" s="333"/>
      <c r="AL540" s="333"/>
      <c r="AM540" s="333"/>
      <c r="AN540" s="333"/>
      <c r="AO540" s="333"/>
      <c r="AP540" s="333"/>
      <c r="AQ540" s="333"/>
      <c r="AR540" s="333"/>
      <c r="AS540" s="333"/>
      <c r="AT540" s="333"/>
      <c r="AU540" s="333"/>
      <c r="AV540" s="333"/>
      <c r="AW540" s="333"/>
      <c r="AX540" s="333"/>
      <c r="AY540" s="333"/>
      <c r="AZ540" s="333"/>
      <c r="BA540" s="333"/>
      <c r="BB540" s="333"/>
      <c r="BC540" s="333"/>
      <c r="BD540" s="333"/>
      <c r="BE540" s="333"/>
      <c r="BF540" s="333"/>
      <c r="BG540" s="333"/>
      <c r="BH540" s="333"/>
      <c r="BI540" s="333"/>
      <c r="BJ540" s="333"/>
      <c r="BK540" s="333"/>
      <c r="BL540" s="333"/>
      <c r="BM540" s="333"/>
      <c r="BN540" s="333"/>
      <c r="BO540" s="333"/>
      <c r="BP540" s="333"/>
      <c r="BQ540" s="333"/>
      <c r="BR540" s="333"/>
      <c r="BS540" s="333"/>
      <c r="BT540" s="333"/>
      <c r="BU540" s="333"/>
      <c r="BV540" s="333"/>
      <c r="BW540" s="333"/>
      <c r="BX540" s="333"/>
      <c r="BY540" s="333"/>
      <c r="BZ540" s="333"/>
      <c r="CA540" s="333"/>
      <c r="CB540" s="333"/>
      <c r="CC540" s="333"/>
      <c r="CD540" s="333"/>
      <c r="CE540" s="333"/>
      <c r="CF540" s="333"/>
      <c r="CG540" s="333"/>
      <c r="CH540" s="333"/>
      <c r="CI540" s="333"/>
      <c r="CJ540" s="333"/>
      <c r="CK540" s="333"/>
      <c r="CL540" s="333"/>
      <c r="CM540" s="333"/>
      <c r="CN540" s="333"/>
      <c r="CO540" s="333"/>
      <c r="CP540" s="333"/>
      <c r="CQ540" s="333"/>
      <c r="CR540" s="333"/>
      <c r="CS540" s="333"/>
      <c r="CT540" s="333"/>
      <c r="CU540" s="333"/>
      <c r="CV540" s="344"/>
      <c r="CW540" s="344"/>
      <c r="CX540" s="344"/>
      <c r="CY540" s="344"/>
      <c r="CZ540" s="344"/>
      <c r="DA540" s="344"/>
      <c r="DB540" s="344"/>
      <c r="DC540" s="344"/>
      <c r="DD540" s="344"/>
      <c r="DE540" s="344"/>
      <c r="DF540" s="344"/>
      <c r="DG540" s="333"/>
      <c r="DH540" s="333"/>
      <c r="DI540" s="333"/>
      <c r="DJ540" s="333"/>
      <c r="DK540" s="333"/>
      <c r="DL540" s="333"/>
      <c r="DM540" s="333"/>
      <c r="DN540" s="333"/>
      <c r="DO540" s="333"/>
      <c r="DP540" s="333"/>
      <c r="DQ540" s="333"/>
      <c r="DR540" s="333"/>
      <c r="DS540" s="333"/>
      <c r="DT540" s="333"/>
      <c r="DU540" s="333"/>
      <c r="DV540" s="333"/>
      <c r="DW540" s="333"/>
      <c r="DX540" s="333"/>
      <c r="DY540" s="333"/>
      <c r="DZ540" s="333"/>
      <c r="EA540" s="333"/>
      <c r="EB540" s="333"/>
      <c r="EC540" s="333"/>
      <c r="ED540" s="333"/>
      <c r="EE540" s="333"/>
      <c r="EF540" s="333"/>
      <c r="EG540" s="333"/>
      <c r="EH540" s="333"/>
      <c r="EI540" s="333"/>
      <c r="EJ540" s="333"/>
      <c r="EK540" s="333"/>
      <c r="EL540" s="333"/>
      <c r="EM540" s="333"/>
      <c r="EN540" s="333"/>
      <c r="EO540" s="333"/>
      <c r="EP540" s="333"/>
      <c r="EQ540" s="333"/>
      <c r="ER540" s="333"/>
      <c r="ES540" s="333"/>
      <c r="ET540" s="333"/>
      <c r="EU540" s="333"/>
      <c r="EV540" s="333"/>
      <c r="EW540" s="333"/>
      <c r="EX540" s="333"/>
      <c r="EY540" s="333"/>
      <c r="EZ540" s="333"/>
      <c r="FA540" s="333"/>
      <c r="FB540" s="333"/>
      <c r="FC540" s="333"/>
      <c r="FD540" s="333"/>
      <c r="FE540" s="333"/>
      <c r="FF540" s="333"/>
      <c r="FI540" s="343"/>
      <c r="GJ540" s="408"/>
      <c r="GL540" s="408"/>
      <c r="GP540" s="343"/>
      <c r="GV540" s="333"/>
      <c r="GW540" s="333"/>
      <c r="GX540" s="333"/>
      <c r="GY540" s="333"/>
      <c r="GZ540" s="333"/>
      <c r="HA540" s="333"/>
      <c r="HB540" s="333"/>
      <c r="HC540" s="333"/>
      <c r="HD540" s="333"/>
      <c r="HE540" s="333"/>
      <c r="HF540" s="333"/>
      <c r="HG540" s="333"/>
      <c r="HJ540" s="343"/>
      <c r="IK540" s="408"/>
      <c r="IM540" s="408"/>
      <c r="IN540" s="343"/>
      <c r="IQ540" s="343"/>
      <c r="JF540" s="363"/>
      <c r="JN540" s="343"/>
    </row>
    <row r="541" spans="1:274" s="144" customFormat="1" x14ac:dyDescent="0.2">
      <c r="A541" s="318"/>
      <c r="B541" s="318">
        <v>22</v>
      </c>
      <c r="C541" s="319">
        <f t="shared" ca="1" si="395"/>
        <v>189</v>
      </c>
      <c r="D541" s="320">
        <f t="shared" ca="1" si="396"/>
        <v>0.22992700729927007</v>
      </c>
      <c r="E541" s="324">
        <f t="shared" ca="1" si="397"/>
        <v>16</v>
      </c>
      <c r="F541" s="322"/>
      <c r="G541" s="333"/>
      <c r="H541" s="333"/>
      <c r="I541" s="333"/>
      <c r="J541" s="333"/>
      <c r="K541" s="333"/>
      <c r="L541" s="333"/>
      <c r="M541" s="333"/>
      <c r="N541" s="333"/>
      <c r="O541" s="333"/>
      <c r="P541" s="333"/>
      <c r="Q541" s="333"/>
      <c r="R541" s="333"/>
      <c r="S541" s="333"/>
      <c r="T541" s="333"/>
      <c r="U541" s="333"/>
      <c r="V541" s="333"/>
      <c r="W541" s="333"/>
      <c r="X541" s="333"/>
      <c r="Y541" s="333"/>
      <c r="Z541" s="333"/>
      <c r="AA541" s="333"/>
      <c r="AB541" s="333"/>
      <c r="AC541" s="333"/>
      <c r="AD541" s="333"/>
      <c r="AE541" s="333"/>
      <c r="AF541" s="333"/>
      <c r="AG541" s="333"/>
      <c r="AH541" s="333"/>
      <c r="AI541" s="333"/>
      <c r="AJ541" s="333"/>
      <c r="AK541" s="333"/>
      <c r="AL541" s="333"/>
      <c r="AM541" s="333"/>
      <c r="AN541" s="333"/>
      <c r="AO541" s="333"/>
      <c r="AP541" s="333"/>
      <c r="AQ541" s="333"/>
      <c r="AR541" s="333"/>
      <c r="AS541" s="333"/>
      <c r="AT541" s="333"/>
      <c r="AU541" s="333"/>
      <c r="AV541" s="333"/>
      <c r="AW541" s="333"/>
      <c r="AX541" s="333"/>
      <c r="AY541" s="333"/>
      <c r="AZ541" s="333"/>
      <c r="BA541" s="333"/>
      <c r="BB541" s="333"/>
      <c r="BC541" s="333"/>
      <c r="BD541" s="333"/>
      <c r="BE541" s="333"/>
      <c r="BF541" s="333"/>
      <c r="BG541" s="333"/>
      <c r="BH541" s="333"/>
      <c r="BI541" s="333"/>
      <c r="BJ541" s="333"/>
      <c r="BK541" s="333"/>
      <c r="BL541" s="333"/>
      <c r="BM541" s="333"/>
      <c r="BN541" s="333"/>
      <c r="BO541" s="333"/>
      <c r="BP541" s="333"/>
      <c r="BQ541" s="333"/>
      <c r="BR541" s="333"/>
      <c r="BS541" s="333"/>
      <c r="BT541" s="333"/>
      <c r="BU541" s="333"/>
      <c r="BV541" s="333"/>
      <c r="BW541" s="333"/>
      <c r="BX541" s="333"/>
      <c r="BY541" s="333"/>
      <c r="BZ541" s="333"/>
      <c r="CA541" s="333"/>
      <c r="CB541" s="333"/>
      <c r="CC541" s="333"/>
      <c r="CD541" s="333"/>
      <c r="CE541" s="333"/>
      <c r="CF541" s="333"/>
      <c r="CG541" s="333"/>
      <c r="CH541" s="333"/>
      <c r="CI541" s="333"/>
      <c r="CJ541" s="333"/>
      <c r="CK541" s="333"/>
      <c r="CL541" s="333"/>
      <c r="CM541" s="333"/>
      <c r="CN541" s="333"/>
      <c r="CO541" s="333"/>
      <c r="CP541" s="333"/>
      <c r="CQ541" s="333"/>
      <c r="CR541" s="333"/>
      <c r="CS541" s="333"/>
      <c r="CT541" s="333"/>
      <c r="CU541" s="333"/>
      <c r="CV541" s="344"/>
      <c r="CW541" s="344"/>
      <c r="CX541" s="344"/>
      <c r="CY541" s="344"/>
      <c r="CZ541" s="344"/>
      <c r="DA541" s="344"/>
      <c r="DB541" s="344"/>
      <c r="DC541" s="344"/>
      <c r="DD541" s="344"/>
      <c r="DE541" s="344"/>
      <c r="DF541" s="344"/>
      <c r="DG541" s="333"/>
      <c r="DH541" s="333"/>
      <c r="DI541" s="333"/>
      <c r="DJ541" s="333"/>
      <c r="DK541" s="333"/>
      <c r="DL541" s="333"/>
      <c r="DM541" s="333"/>
      <c r="DN541" s="333"/>
      <c r="DO541" s="333"/>
      <c r="DP541" s="333"/>
      <c r="DQ541" s="333"/>
      <c r="DR541" s="333"/>
      <c r="DS541" s="333"/>
      <c r="DT541" s="333"/>
      <c r="DU541" s="333"/>
      <c r="DV541" s="333"/>
      <c r="DW541" s="333"/>
      <c r="DX541" s="333"/>
      <c r="DY541" s="333"/>
      <c r="DZ541" s="333"/>
      <c r="EA541" s="333"/>
      <c r="EB541" s="333"/>
      <c r="EC541" s="333"/>
      <c r="ED541" s="333"/>
      <c r="EE541" s="333"/>
      <c r="EF541" s="333"/>
      <c r="EG541" s="333"/>
      <c r="EH541" s="333"/>
      <c r="EI541" s="333"/>
      <c r="EJ541" s="333"/>
      <c r="EK541" s="333"/>
      <c r="EL541" s="333"/>
      <c r="EM541" s="333"/>
      <c r="EN541" s="333"/>
      <c r="EO541" s="333"/>
      <c r="EP541" s="333"/>
      <c r="EQ541" s="333"/>
      <c r="ER541" s="333"/>
      <c r="ES541" s="333"/>
      <c r="ET541" s="333"/>
      <c r="EU541" s="333"/>
      <c r="EV541" s="333"/>
      <c r="EW541" s="333"/>
      <c r="EX541" s="333"/>
      <c r="EY541" s="333"/>
      <c r="EZ541" s="333"/>
      <c r="FA541" s="333"/>
      <c r="FB541" s="333"/>
      <c r="FC541" s="333"/>
      <c r="FD541" s="333"/>
      <c r="FE541" s="333"/>
      <c r="FF541" s="333"/>
      <c r="FI541" s="343"/>
      <c r="GJ541" s="408"/>
      <c r="GL541" s="408"/>
      <c r="GP541" s="343"/>
      <c r="GV541" s="333"/>
      <c r="GW541" s="333"/>
      <c r="GX541" s="333"/>
      <c r="GY541" s="333"/>
      <c r="GZ541" s="333"/>
      <c r="HA541" s="333"/>
      <c r="HB541" s="333"/>
      <c r="HC541" s="333"/>
      <c r="HD541" s="333"/>
      <c r="HE541" s="333"/>
      <c r="HF541" s="333"/>
      <c r="HG541" s="333"/>
      <c r="HJ541" s="343"/>
      <c r="IK541" s="408"/>
      <c r="IM541" s="408"/>
      <c r="IN541" s="343"/>
      <c r="IQ541" s="343"/>
      <c r="JF541" s="363"/>
      <c r="JN541" s="343"/>
    </row>
    <row r="542" spans="1:274" s="144" customFormat="1" x14ac:dyDescent="0.2">
      <c r="A542" s="55"/>
      <c r="B542" s="318">
        <v>23</v>
      </c>
      <c r="C542" s="319">
        <f t="shared" ca="1" si="395"/>
        <v>427</v>
      </c>
      <c r="D542" s="320">
        <f t="shared" ca="1" si="396"/>
        <v>0.2283422459893048</v>
      </c>
      <c r="E542" s="324">
        <f t="shared" ca="1" si="397"/>
        <v>15</v>
      </c>
      <c r="F542" s="322"/>
      <c r="G542" s="333"/>
      <c r="H542" s="333"/>
      <c r="I542" s="333"/>
      <c r="J542" s="333"/>
      <c r="K542" s="333"/>
      <c r="L542" s="333"/>
      <c r="M542" s="333"/>
      <c r="N542" s="333"/>
      <c r="O542" s="333"/>
      <c r="P542" s="333"/>
      <c r="Q542" s="333"/>
      <c r="R542" s="333"/>
      <c r="S542" s="333"/>
      <c r="T542" s="333"/>
      <c r="U542" s="333"/>
      <c r="V542" s="333"/>
      <c r="W542" s="333"/>
      <c r="X542" s="333"/>
      <c r="Y542" s="333"/>
      <c r="Z542" s="333"/>
      <c r="AA542" s="333"/>
      <c r="AB542" s="333"/>
      <c r="AC542" s="333"/>
      <c r="AD542" s="333"/>
      <c r="AE542" s="333"/>
      <c r="AF542" s="333"/>
      <c r="AG542" s="333"/>
      <c r="AH542" s="333"/>
      <c r="AI542" s="333"/>
      <c r="AJ542" s="333"/>
      <c r="AK542" s="333"/>
      <c r="AL542" s="333"/>
      <c r="AM542" s="333"/>
      <c r="AN542" s="333"/>
      <c r="AO542" s="333"/>
      <c r="AP542" s="333"/>
      <c r="AQ542" s="333"/>
      <c r="AR542" s="333"/>
      <c r="AS542" s="333"/>
      <c r="AT542" s="333"/>
      <c r="AU542" s="333"/>
      <c r="AV542" s="333"/>
      <c r="AW542" s="333"/>
      <c r="AX542" s="333"/>
      <c r="AY542" s="333"/>
      <c r="AZ542" s="333"/>
      <c r="BA542" s="333"/>
      <c r="BB542" s="333"/>
      <c r="BC542" s="333"/>
      <c r="BD542" s="333"/>
      <c r="BE542" s="333"/>
      <c r="BF542" s="333"/>
      <c r="BG542" s="333"/>
      <c r="BH542" s="333"/>
      <c r="BI542" s="333"/>
      <c r="BJ542" s="333"/>
      <c r="BK542" s="333"/>
      <c r="BL542" s="333"/>
      <c r="BM542" s="333"/>
      <c r="BN542" s="333"/>
      <c r="BO542" s="333"/>
      <c r="BP542" s="333"/>
      <c r="BQ542" s="333"/>
      <c r="BR542" s="333"/>
      <c r="BS542" s="333"/>
      <c r="BT542" s="333"/>
      <c r="BU542" s="333"/>
      <c r="BV542" s="333"/>
      <c r="BW542" s="333"/>
      <c r="BX542" s="333"/>
      <c r="BY542" s="333"/>
      <c r="BZ542" s="333"/>
      <c r="CA542" s="333"/>
      <c r="CB542" s="333"/>
      <c r="CC542" s="333"/>
      <c r="CD542" s="333"/>
      <c r="CE542" s="333"/>
      <c r="CF542" s="333"/>
      <c r="CG542" s="333"/>
      <c r="CH542" s="333"/>
      <c r="CI542" s="333"/>
      <c r="CJ542" s="333"/>
      <c r="CK542" s="333"/>
      <c r="CL542" s="333"/>
      <c r="CM542" s="333"/>
      <c r="CN542" s="333"/>
      <c r="CO542" s="333"/>
      <c r="CP542" s="333"/>
      <c r="CQ542" s="333"/>
      <c r="CR542" s="333"/>
      <c r="CS542" s="333"/>
      <c r="CT542" s="333"/>
      <c r="CU542" s="333"/>
      <c r="CV542" s="344"/>
      <c r="CW542" s="344"/>
      <c r="CX542" s="344"/>
      <c r="CY542" s="344"/>
      <c r="CZ542" s="344"/>
      <c r="DA542" s="344"/>
      <c r="DB542" s="344"/>
      <c r="DC542" s="344"/>
      <c r="DD542" s="344"/>
      <c r="DE542" s="344"/>
      <c r="DF542" s="344"/>
      <c r="DG542" s="333"/>
      <c r="DH542" s="333"/>
      <c r="DI542" s="333"/>
      <c r="DJ542" s="333"/>
      <c r="DK542" s="333"/>
      <c r="DL542" s="333"/>
      <c r="DM542" s="333"/>
      <c r="DN542" s="333"/>
      <c r="DO542" s="333"/>
      <c r="DP542" s="333"/>
      <c r="DQ542" s="333"/>
      <c r="DR542" s="333"/>
      <c r="DS542" s="333"/>
      <c r="DT542" s="333"/>
      <c r="DU542" s="333"/>
      <c r="DV542" s="333"/>
      <c r="DW542" s="333"/>
      <c r="DX542" s="333"/>
      <c r="DY542" s="333"/>
      <c r="DZ542" s="333"/>
      <c r="EA542" s="333"/>
      <c r="EB542" s="333"/>
      <c r="EC542" s="333"/>
      <c r="ED542" s="333"/>
      <c r="EE542" s="333"/>
      <c r="EF542" s="333"/>
      <c r="EG542" s="333"/>
      <c r="EH542" s="333"/>
      <c r="EI542" s="333"/>
      <c r="EJ542" s="333"/>
      <c r="EK542" s="333"/>
      <c r="EL542" s="333"/>
      <c r="EM542" s="333"/>
      <c r="EN542" s="333"/>
      <c r="EO542" s="333"/>
      <c r="EP542" s="333"/>
      <c r="EQ542" s="333"/>
      <c r="ER542" s="333"/>
      <c r="ES542" s="333"/>
      <c r="ET542" s="333"/>
      <c r="EU542" s="333"/>
      <c r="EV542" s="333"/>
      <c r="EW542" s="333"/>
      <c r="EX542" s="333"/>
      <c r="EY542" s="333"/>
      <c r="EZ542" s="333"/>
      <c r="FA542" s="333"/>
      <c r="FB542" s="333"/>
      <c r="FC542" s="333"/>
      <c r="FD542" s="333"/>
      <c r="FE542" s="333"/>
      <c r="FF542" s="333"/>
      <c r="FI542" s="343"/>
      <c r="GJ542" s="408"/>
      <c r="GL542" s="408"/>
      <c r="GP542" s="343"/>
      <c r="GV542" s="333"/>
      <c r="GW542" s="333"/>
      <c r="GX542" s="333"/>
      <c r="GY542" s="333"/>
      <c r="GZ542" s="333"/>
      <c r="HA542" s="333"/>
      <c r="HB542" s="333"/>
      <c r="HC542" s="333"/>
      <c r="HD542" s="333"/>
      <c r="HE542" s="333"/>
      <c r="HF542" s="333"/>
      <c r="HG542" s="333"/>
      <c r="HJ542" s="343"/>
      <c r="IK542" s="408"/>
      <c r="IM542" s="408"/>
      <c r="IN542" s="343"/>
      <c r="IQ542" s="343"/>
      <c r="JF542" s="363"/>
      <c r="JN542" s="343"/>
    </row>
    <row r="543" spans="1:274" s="144" customFormat="1" x14ac:dyDescent="0.2">
      <c r="A543" s="318"/>
      <c r="B543" s="318">
        <v>24</v>
      </c>
      <c r="C543" s="319">
        <f t="shared" ca="1" si="395"/>
        <v>41</v>
      </c>
      <c r="D543" s="320">
        <f t="shared" ca="1" si="396"/>
        <v>0.19806763285024154</v>
      </c>
      <c r="E543" s="324">
        <f t="shared" ca="1" si="397"/>
        <v>10</v>
      </c>
      <c r="F543" s="322"/>
      <c r="G543" s="333"/>
      <c r="H543" s="333"/>
      <c r="I543" s="333"/>
      <c r="J543" s="333"/>
      <c r="K543" s="333"/>
      <c r="L543" s="333"/>
      <c r="M543" s="333"/>
      <c r="N543" s="333"/>
      <c r="O543" s="333"/>
      <c r="P543" s="333"/>
      <c r="Q543" s="333"/>
      <c r="R543" s="333"/>
      <c r="S543" s="333"/>
      <c r="T543" s="333"/>
      <c r="U543" s="333"/>
      <c r="V543" s="333"/>
      <c r="W543" s="333"/>
      <c r="X543" s="333"/>
      <c r="Y543" s="333"/>
      <c r="Z543" s="333"/>
      <c r="AA543" s="333"/>
      <c r="AB543" s="333"/>
      <c r="AC543" s="333"/>
      <c r="AD543" s="333"/>
      <c r="AE543" s="333"/>
      <c r="AF543" s="333"/>
      <c r="AG543" s="333"/>
      <c r="AH543" s="333"/>
      <c r="AI543" s="333"/>
      <c r="AJ543" s="333"/>
      <c r="AK543" s="333"/>
      <c r="AL543" s="333"/>
      <c r="AM543" s="333"/>
      <c r="AN543" s="333"/>
      <c r="AO543" s="333"/>
      <c r="AP543" s="333"/>
      <c r="AQ543" s="333"/>
      <c r="AR543" s="333"/>
      <c r="AS543" s="333"/>
      <c r="AT543" s="333"/>
      <c r="AU543" s="333"/>
      <c r="AV543" s="333"/>
      <c r="AW543" s="333"/>
      <c r="AX543" s="333"/>
      <c r="AY543" s="333"/>
      <c r="AZ543" s="333"/>
      <c r="BA543" s="333"/>
      <c r="BB543" s="333"/>
      <c r="BC543" s="333"/>
      <c r="BD543" s="333"/>
      <c r="BE543" s="333"/>
      <c r="BF543" s="333"/>
      <c r="BG543" s="333"/>
      <c r="BH543" s="333"/>
      <c r="BI543" s="333"/>
      <c r="BJ543" s="333"/>
      <c r="BK543" s="333"/>
      <c r="BL543" s="333"/>
      <c r="BM543" s="333"/>
      <c r="BN543" s="333"/>
      <c r="BO543" s="333"/>
      <c r="BP543" s="333"/>
      <c r="BQ543" s="333"/>
      <c r="BR543" s="333"/>
      <c r="BS543" s="333"/>
      <c r="BT543" s="333"/>
      <c r="BU543" s="333"/>
      <c r="BV543" s="333"/>
      <c r="BW543" s="333"/>
      <c r="BX543" s="333"/>
      <c r="BY543" s="333"/>
      <c r="BZ543" s="333"/>
      <c r="CA543" s="333"/>
      <c r="CB543" s="333"/>
      <c r="CC543" s="333"/>
      <c r="CD543" s="333"/>
      <c r="CE543" s="333"/>
      <c r="CF543" s="333"/>
      <c r="CG543" s="333"/>
      <c r="CH543" s="333"/>
      <c r="CI543" s="333"/>
      <c r="CJ543" s="333"/>
      <c r="CK543" s="333"/>
      <c r="CL543" s="333"/>
      <c r="CM543" s="333"/>
      <c r="CN543" s="333"/>
      <c r="CO543" s="333"/>
      <c r="CP543" s="333"/>
      <c r="CQ543" s="333"/>
      <c r="CR543" s="333"/>
      <c r="CS543" s="333"/>
      <c r="CT543" s="333"/>
      <c r="CU543" s="333"/>
      <c r="CV543" s="344"/>
      <c r="CW543" s="344"/>
      <c r="CX543" s="344"/>
      <c r="CY543" s="344"/>
      <c r="CZ543" s="344"/>
      <c r="DA543" s="344"/>
      <c r="DB543" s="344"/>
      <c r="DC543" s="344"/>
      <c r="DD543" s="344"/>
      <c r="DE543" s="344"/>
      <c r="DF543" s="344"/>
      <c r="DG543" s="333"/>
      <c r="DH543" s="333"/>
      <c r="DI543" s="333"/>
      <c r="DJ543" s="333"/>
      <c r="DK543" s="333"/>
      <c r="DL543" s="333"/>
      <c r="DM543" s="333"/>
      <c r="DN543" s="333"/>
      <c r="DO543" s="333"/>
      <c r="DP543" s="333"/>
      <c r="DQ543" s="333"/>
      <c r="DR543" s="333"/>
      <c r="DS543" s="333"/>
      <c r="DT543" s="333"/>
      <c r="DU543" s="333"/>
      <c r="DV543" s="333"/>
      <c r="DW543" s="333"/>
      <c r="DX543" s="333"/>
      <c r="DY543" s="333"/>
      <c r="DZ543" s="333"/>
      <c r="EA543" s="333"/>
      <c r="EB543" s="333"/>
      <c r="EC543" s="333"/>
      <c r="ED543" s="333"/>
      <c r="EE543" s="333"/>
      <c r="EF543" s="333"/>
      <c r="EG543" s="333"/>
      <c r="EH543" s="333"/>
      <c r="EI543" s="333"/>
      <c r="EJ543" s="333"/>
      <c r="EK543" s="333"/>
      <c r="EL543" s="333"/>
      <c r="EM543" s="333"/>
      <c r="EN543" s="333"/>
      <c r="EO543" s="333"/>
      <c r="EP543" s="333"/>
      <c r="EQ543" s="333"/>
      <c r="ER543" s="333"/>
      <c r="ES543" s="333"/>
      <c r="ET543" s="333"/>
      <c r="EU543" s="333"/>
      <c r="EV543" s="333"/>
      <c r="EW543" s="333"/>
      <c r="EX543" s="333"/>
      <c r="EY543" s="333"/>
      <c r="EZ543" s="333"/>
      <c r="FA543" s="333"/>
      <c r="FB543" s="333"/>
      <c r="FC543" s="333"/>
      <c r="FD543" s="333"/>
      <c r="FE543" s="333"/>
      <c r="FF543" s="333"/>
      <c r="FI543" s="343"/>
      <c r="GJ543" s="408"/>
      <c r="GL543" s="408"/>
      <c r="GP543" s="343"/>
      <c r="GV543" s="333"/>
      <c r="GW543" s="333"/>
      <c r="GX543" s="333"/>
      <c r="GY543" s="333"/>
      <c r="GZ543" s="333"/>
      <c r="HA543" s="333"/>
      <c r="HB543" s="333"/>
      <c r="HC543" s="333"/>
      <c r="HD543" s="333"/>
      <c r="HE543" s="333"/>
      <c r="HF543" s="333"/>
      <c r="HG543" s="333"/>
      <c r="HJ543" s="343"/>
      <c r="IK543" s="408"/>
      <c r="IM543" s="408"/>
      <c r="IN543" s="343"/>
      <c r="IQ543" s="343"/>
      <c r="JF543" s="363"/>
      <c r="JN543" s="343"/>
    </row>
    <row r="544" spans="1:274" s="144" customFormat="1" x14ac:dyDescent="0.2">
      <c r="A544" s="55"/>
      <c r="B544" s="27" t="s">
        <v>45</v>
      </c>
      <c r="C544" s="174">
        <f ca="1">SUM(C520:C543)</f>
        <v>2251</v>
      </c>
      <c r="D544" s="171">
        <f t="shared" ca="1" si="396"/>
        <v>0.2248302037554934</v>
      </c>
      <c r="E544" s="168"/>
      <c r="F544" s="154"/>
      <c r="G544" s="333"/>
      <c r="H544" s="333"/>
      <c r="I544" s="333"/>
      <c r="J544" s="333"/>
      <c r="K544" s="333"/>
      <c r="L544" s="333"/>
      <c r="M544" s="333"/>
      <c r="N544" s="333"/>
      <c r="O544" s="333"/>
      <c r="P544" s="333"/>
      <c r="Q544" s="333"/>
      <c r="R544" s="333"/>
      <c r="S544" s="333"/>
      <c r="T544" s="333"/>
      <c r="U544" s="333"/>
      <c r="V544" s="333"/>
      <c r="W544" s="333"/>
      <c r="X544" s="333"/>
      <c r="Y544" s="333"/>
      <c r="Z544" s="333"/>
      <c r="AA544" s="333"/>
      <c r="AB544" s="333"/>
      <c r="AC544" s="333"/>
      <c r="AD544" s="333"/>
      <c r="AE544" s="333"/>
      <c r="AF544" s="333"/>
      <c r="AG544" s="333"/>
      <c r="AH544" s="333"/>
      <c r="AI544" s="333"/>
      <c r="AJ544" s="333"/>
      <c r="AK544" s="333"/>
      <c r="AL544" s="333"/>
      <c r="AM544" s="333"/>
      <c r="AN544" s="333"/>
      <c r="AO544" s="333"/>
      <c r="AP544" s="333"/>
      <c r="AQ544" s="333"/>
      <c r="AR544" s="333"/>
      <c r="AS544" s="333"/>
      <c r="AT544" s="333"/>
      <c r="AU544" s="333"/>
      <c r="AV544" s="333"/>
      <c r="AW544" s="333"/>
      <c r="AX544" s="333"/>
      <c r="AY544" s="333"/>
      <c r="AZ544" s="333"/>
      <c r="BA544" s="333"/>
      <c r="BB544" s="333"/>
      <c r="BC544" s="333"/>
      <c r="BD544" s="333"/>
      <c r="BE544" s="333"/>
      <c r="BF544" s="333"/>
      <c r="BG544" s="333"/>
      <c r="BH544" s="333"/>
      <c r="BI544" s="333"/>
      <c r="BJ544" s="333"/>
      <c r="BK544" s="333"/>
      <c r="BL544" s="333"/>
      <c r="BM544" s="333"/>
      <c r="BN544" s="333"/>
      <c r="BO544" s="333"/>
      <c r="BP544" s="333"/>
      <c r="BQ544" s="333"/>
      <c r="BR544" s="333"/>
      <c r="BS544" s="333"/>
      <c r="BT544" s="333"/>
      <c r="BU544" s="333"/>
      <c r="BV544" s="333"/>
      <c r="BW544" s="333"/>
      <c r="BX544" s="333"/>
      <c r="BY544" s="333"/>
      <c r="BZ544" s="333"/>
      <c r="CA544" s="333"/>
      <c r="CB544" s="333"/>
      <c r="CC544" s="333"/>
      <c r="CD544" s="333"/>
      <c r="CE544" s="333"/>
      <c r="CF544" s="333"/>
      <c r="CG544" s="333"/>
      <c r="CH544" s="333"/>
      <c r="CI544" s="333"/>
      <c r="CJ544" s="333"/>
      <c r="CK544" s="333"/>
      <c r="CL544" s="333"/>
      <c r="CM544" s="333"/>
      <c r="CN544" s="333"/>
      <c r="CO544" s="333"/>
      <c r="CP544" s="333"/>
      <c r="CQ544" s="333"/>
      <c r="CR544" s="333"/>
      <c r="CS544" s="333"/>
      <c r="CT544" s="333"/>
      <c r="CU544" s="333"/>
      <c r="CV544" s="344"/>
      <c r="CW544" s="344"/>
      <c r="CX544" s="344"/>
      <c r="CY544" s="344"/>
      <c r="CZ544" s="344"/>
      <c r="DA544" s="344"/>
      <c r="DB544" s="344"/>
      <c r="DC544" s="344"/>
      <c r="DD544" s="344"/>
      <c r="DE544" s="344"/>
      <c r="DF544" s="344"/>
      <c r="DG544" s="333"/>
      <c r="DH544" s="333"/>
      <c r="DI544" s="333"/>
      <c r="DJ544" s="333"/>
      <c r="DK544" s="333"/>
      <c r="DL544" s="333"/>
      <c r="DM544" s="333"/>
      <c r="DN544" s="333"/>
      <c r="DO544" s="333"/>
      <c r="DP544" s="333"/>
      <c r="DQ544" s="333"/>
      <c r="DR544" s="333"/>
      <c r="DS544" s="333"/>
      <c r="DT544" s="333"/>
      <c r="DU544" s="333"/>
      <c r="DV544" s="333"/>
      <c r="DW544" s="333"/>
      <c r="DX544" s="333"/>
      <c r="DY544" s="333"/>
      <c r="DZ544" s="333"/>
      <c r="EA544" s="333"/>
      <c r="EB544" s="333"/>
      <c r="EC544" s="333"/>
      <c r="ED544" s="333"/>
      <c r="EE544" s="333"/>
      <c r="EF544" s="333"/>
      <c r="EG544" s="333"/>
      <c r="EH544" s="333"/>
      <c r="EI544" s="333"/>
      <c r="EJ544" s="333"/>
      <c r="EK544" s="333"/>
      <c r="EL544" s="333"/>
      <c r="EM544" s="333"/>
      <c r="EN544" s="333"/>
      <c r="EO544" s="333"/>
      <c r="EP544" s="333"/>
      <c r="EQ544" s="333"/>
      <c r="ER544" s="333"/>
      <c r="ES544" s="333"/>
      <c r="ET544" s="333"/>
      <c r="EU544" s="333"/>
      <c r="EV544" s="333"/>
      <c r="EW544" s="333"/>
      <c r="EX544" s="333"/>
      <c r="EY544" s="333"/>
      <c r="EZ544" s="333"/>
      <c r="FA544" s="333"/>
      <c r="FB544" s="333"/>
      <c r="FC544" s="333"/>
      <c r="FD544" s="333"/>
      <c r="FE544" s="333"/>
      <c r="FF544" s="333"/>
      <c r="FI544" s="343"/>
      <c r="GJ544" s="408"/>
      <c r="GL544" s="408"/>
      <c r="GP544" s="343"/>
      <c r="GV544" s="333"/>
      <c r="GW544" s="333"/>
      <c r="GX544" s="333"/>
      <c r="GY544" s="333"/>
      <c r="GZ544" s="333"/>
      <c r="HA544" s="333"/>
      <c r="HB544" s="333"/>
      <c r="HC544" s="333"/>
      <c r="HD544" s="333"/>
      <c r="HE544" s="333"/>
      <c r="HF544" s="333"/>
      <c r="HG544" s="333"/>
      <c r="HJ544" s="343"/>
      <c r="IK544" s="408"/>
      <c r="IM544" s="408"/>
      <c r="IN544" s="343"/>
      <c r="IQ544" s="343"/>
      <c r="JF544" s="363"/>
      <c r="JN544" s="343"/>
    </row>
    <row r="545" spans="1:420" s="144" customFormat="1" x14ac:dyDescent="0.2">
      <c r="A545" s="1"/>
      <c r="B545" s="1"/>
      <c r="C545" s="154"/>
      <c r="D545" s="154"/>
      <c r="E545" s="154"/>
      <c r="F545" s="154"/>
      <c r="G545" s="333"/>
      <c r="H545" s="333"/>
      <c r="I545" s="333"/>
      <c r="J545" s="333"/>
      <c r="K545" s="333"/>
      <c r="L545" s="333"/>
      <c r="M545" s="333"/>
      <c r="N545" s="333"/>
      <c r="O545" s="333"/>
      <c r="P545" s="333"/>
      <c r="Q545" s="333"/>
      <c r="R545" s="333"/>
      <c r="S545" s="333"/>
      <c r="T545" s="333"/>
      <c r="U545" s="333"/>
      <c r="V545" s="333"/>
      <c r="W545" s="333"/>
      <c r="X545" s="333"/>
      <c r="Y545" s="333"/>
      <c r="Z545" s="333"/>
      <c r="AA545" s="333"/>
      <c r="AB545" s="333"/>
      <c r="AC545" s="333"/>
      <c r="AD545" s="333"/>
      <c r="AE545" s="333"/>
      <c r="AF545" s="333"/>
      <c r="AG545" s="333"/>
      <c r="AH545" s="333"/>
      <c r="AI545" s="333"/>
      <c r="AJ545" s="333"/>
      <c r="AK545" s="333"/>
      <c r="AL545" s="333"/>
      <c r="AM545" s="333"/>
      <c r="AN545" s="333"/>
      <c r="AO545" s="333"/>
      <c r="AP545" s="333"/>
      <c r="AQ545" s="333"/>
      <c r="AR545" s="333"/>
      <c r="AS545" s="333"/>
      <c r="AT545" s="333"/>
      <c r="AU545" s="333"/>
      <c r="AV545" s="333"/>
      <c r="AW545" s="333"/>
      <c r="AX545" s="333"/>
      <c r="AY545" s="333"/>
      <c r="AZ545" s="333"/>
      <c r="BA545" s="333"/>
      <c r="BB545" s="333"/>
      <c r="BC545" s="333"/>
      <c r="BD545" s="333"/>
      <c r="BE545" s="333"/>
      <c r="BF545" s="333"/>
      <c r="BG545" s="333"/>
      <c r="BH545" s="333"/>
      <c r="BI545" s="333"/>
      <c r="BJ545" s="333"/>
      <c r="BK545" s="333"/>
      <c r="BL545" s="333"/>
      <c r="BM545" s="333"/>
      <c r="BN545" s="333"/>
      <c r="BO545" s="333"/>
      <c r="BP545" s="333"/>
      <c r="BQ545" s="333"/>
      <c r="BR545" s="333"/>
      <c r="BS545" s="333"/>
      <c r="BT545" s="333"/>
      <c r="BU545" s="333"/>
      <c r="BV545" s="333"/>
      <c r="BW545" s="333"/>
      <c r="BX545" s="333"/>
      <c r="BY545" s="333"/>
      <c r="BZ545" s="333"/>
      <c r="CA545" s="333"/>
      <c r="CB545" s="333"/>
      <c r="CC545" s="333"/>
      <c r="CD545" s="333"/>
      <c r="CE545" s="333"/>
      <c r="CF545" s="333"/>
      <c r="CG545" s="333"/>
      <c r="CH545" s="333"/>
      <c r="CI545" s="333"/>
      <c r="CJ545" s="333"/>
      <c r="CK545" s="333"/>
      <c r="CL545" s="333"/>
      <c r="CM545" s="333"/>
      <c r="CN545" s="333"/>
      <c r="CO545" s="333"/>
      <c r="CP545" s="333"/>
      <c r="CQ545" s="333"/>
      <c r="CR545" s="333"/>
      <c r="CS545" s="333"/>
      <c r="CT545" s="333"/>
      <c r="CU545" s="333"/>
      <c r="CV545" s="344"/>
      <c r="CW545" s="344"/>
      <c r="CX545" s="344"/>
      <c r="CY545" s="344"/>
      <c r="CZ545" s="344"/>
      <c r="DA545" s="344"/>
      <c r="DB545" s="344"/>
      <c r="DC545" s="344"/>
      <c r="DD545" s="344"/>
      <c r="DE545" s="344"/>
      <c r="DF545" s="344"/>
      <c r="DG545" s="333"/>
      <c r="DH545" s="333"/>
      <c r="DI545" s="333"/>
      <c r="DJ545" s="333"/>
      <c r="DK545" s="333"/>
      <c r="DL545" s="333"/>
      <c r="DM545" s="333"/>
      <c r="DN545" s="333"/>
      <c r="DO545" s="333"/>
      <c r="DP545" s="333"/>
      <c r="DQ545" s="333"/>
      <c r="DR545" s="333"/>
      <c r="DS545" s="333"/>
      <c r="DT545" s="333"/>
      <c r="DU545" s="333"/>
      <c r="DV545" s="333"/>
      <c r="DW545" s="333"/>
      <c r="DX545" s="333"/>
      <c r="DY545" s="333"/>
      <c r="DZ545" s="333"/>
      <c r="EA545" s="333"/>
      <c r="EB545" s="333"/>
      <c r="EC545" s="333"/>
      <c r="ED545" s="333"/>
      <c r="EE545" s="333"/>
      <c r="EF545" s="333"/>
      <c r="EG545" s="333"/>
      <c r="EH545" s="333"/>
      <c r="EI545" s="333"/>
      <c r="EJ545" s="333"/>
      <c r="EK545" s="333"/>
      <c r="EL545" s="333"/>
      <c r="EM545" s="333"/>
      <c r="EN545" s="333"/>
      <c r="EO545" s="333"/>
      <c r="EP545" s="333"/>
      <c r="EQ545" s="333"/>
      <c r="ER545" s="333"/>
      <c r="ES545" s="333"/>
      <c r="ET545" s="333"/>
      <c r="EU545" s="333"/>
      <c r="EV545" s="333"/>
      <c r="EW545" s="333"/>
      <c r="EX545" s="333"/>
      <c r="EY545" s="333"/>
      <c r="EZ545" s="333"/>
      <c r="FA545" s="333"/>
      <c r="FB545" s="333"/>
      <c r="FC545" s="333"/>
      <c r="FD545" s="333"/>
      <c r="FE545" s="333"/>
      <c r="FF545" s="333"/>
      <c r="FI545" s="343"/>
      <c r="GJ545" s="408"/>
      <c r="GL545" s="408"/>
      <c r="GP545" s="343"/>
      <c r="GV545" s="333"/>
      <c r="GW545" s="333"/>
      <c r="GX545" s="333"/>
      <c r="GY545" s="333"/>
      <c r="GZ545" s="333"/>
      <c r="HA545" s="333"/>
      <c r="HB545" s="333"/>
      <c r="HC545" s="333"/>
      <c r="HD545" s="333"/>
      <c r="HE545" s="333"/>
      <c r="HF545" s="333"/>
      <c r="HG545" s="333"/>
      <c r="HJ545" s="343"/>
      <c r="IK545" s="408"/>
      <c r="IM545" s="408"/>
      <c r="IN545" s="343"/>
      <c r="IQ545" s="343"/>
      <c r="JF545" s="363"/>
      <c r="JN545" s="343"/>
    </row>
    <row r="546" spans="1:420" s="144" customFormat="1" x14ac:dyDescent="0.2">
      <c r="A546" s="55"/>
      <c r="B546" s="52" t="s">
        <v>52</v>
      </c>
      <c r="C546" s="173"/>
      <c r="D546" s="154"/>
      <c r="E546" s="154"/>
      <c r="F546" s="154"/>
      <c r="G546" s="333"/>
      <c r="H546" s="333"/>
      <c r="I546" s="333"/>
      <c r="J546" s="333"/>
      <c r="K546" s="333"/>
      <c r="L546" s="333"/>
      <c r="M546" s="333"/>
      <c r="N546" s="333"/>
      <c r="O546" s="333"/>
      <c r="P546" s="333"/>
      <c r="Q546" s="333"/>
      <c r="R546" s="333"/>
      <c r="S546" s="333"/>
      <c r="T546" s="333"/>
      <c r="U546" s="333"/>
      <c r="V546" s="333"/>
      <c r="W546" s="333"/>
      <c r="X546" s="333"/>
      <c r="Y546" s="333"/>
      <c r="Z546" s="333"/>
      <c r="AA546" s="333"/>
      <c r="AB546" s="333"/>
      <c r="AC546" s="333"/>
      <c r="AD546" s="333"/>
      <c r="AE546" s="333"/>
      <c r="AF546" s="333"/>
      <c r="AG546" s="333"/>
      <c r="AH546" s="333"/>
      <c r="AI546" s="333"/>
      <c r="AJ546" s="333"/>
      <c r="AK546" s="333"/>
      <c r="AL546" s="333"/>
      <c r="AM546" s="333"/>
      <c r="AN546" s="333"/>
      <c r="AO546" s="333"/>
      <c r="AP546" s="333"/>
      <c r="AQ546" s="333"/>
      <c r="AR546" s="333"/>
      <c r="AS546" s="333"/>
      <c r="AT546" s="333"/>
      <c r="AU546" s="333"/>
      <c r="AV546" s="333"/>
      <c r="AW546" s="333"/>
      <c r="AX546" s="333"/>
      <c r="AY546" s="333"/>
      <c r="AZ546" s="333"/>
      <c r="BA546" s="333"/>
      <c r="BB546" s="333"/>
      <c r="BC546" s="333"/>
      <c r="BD546" s="333"/>
      <c r="BE546" s="333"/>
      <c r="BF546" s="333"/>
      <c r="BG546" s="333"/>
      <c r="BH546" s="333"/>
      <c r="BI546" s="333"/>
      <c r="BJ546" s="333"/>
      <c r="BK546" s="333"/>
      <c r="BL546" s="333"/>
      <c r="BM546" s="333"/>
      <c r="BN546" s="333"/>
      <c r="BO546" s="333"/>
      <c r="BP546" s="333"/>
      <c r="BQ546" s="333"/>
      <c r="BR546" s="333"/>
      <c r="BS546" s="333"/>
      <c r="BT546" s="333"/>
      <c r="BU546" s="333"/>
      <c r="BV546" s="333"/>
      <c r="BW546" s="333"/>
      <c r="BX546" s="333"/>
      <c r="BY546" s="333"/>
      <c r="BZ546" s="333"/>
      <c r="CA546" s="333"/>
      <c r="CB546" s="333"/>
      <c r="CC546" s="333"/>
      <c r="CD546" s="333"/>
      <c r="CE546" s="333"/>
      <c r="CF546" s="333"/>
      <c r="CG546" s="333"/>
      <c r="CH546" s="333"/>
      <c r="CI546" s="333"/>
      <c r="CJ546" s="333"/>
      <c r="CK546" s="333"/>
      <c r="CL546" s="333"/>
      <c r="CM546" s="333"/>
      <c r="CN546" s="333"/>
      <c r="CO546" s="333"/>
      <c r="CP546" s="333"/>
      <c r="CQ546" s="333"/>
      <c r="CR546" s="333"/>
      <c r="CS546" s="333"/>
      <c r="CT546" s="333"/>
      <c r="CU546" s="333"/>
      <c r="CV546" s="344"/>
      <c r="CW546" s="344"/>
      <c r="CX546" s="344"/>
      <c r="CY546" s="344"/>
      <c r="CZ546" s="344"/>
      <c r="DA546" s="344"/>
      <c r="DB546" s="344"/>
      <c r="DC546" s="344"/>
      <c r="DD546" s="344"/>
      <c r="DE546" s="344"/>
      <c r="DF546" s="344"/>
      <c r="DG546" s="333"/>
      <c r="DH546" s="333"/>
      <c r="DI546" s="333"/>
      <c r="DJ546" s="333"/>
      <c r="DK546" s="333"/>
      <c r="DL546" s="333"/>
      <c r="DM546" s="333"/>
      <c r="DN546" s="333"/>
      <c r="DO546" s="333"/>
      <c r="DP546" s="333"/>
      <c r="DQ546" s="333"/>
      <c r="DR546" s="333"/>
      <c r="DS546" s="333"/>
      <c r="DT546" s="333"/>
      <c r="DU546" s="333"/>
      <c r="DV546" s="333"/>
      <c r="DW546" s="333"/>
      <c r="DX546" s="333"/>
      <c r="DY546" s="333"/>
      <c r="DZ546" s="333"/>
      <c r="EA546" s="333"/>
      <c r="EB546" s="333"/>
      <c r="EC546" s="333"/>
      <c r="ED546" s="333"/>
      <c r="EE546" s="333"/>
      <c r="EF546" s="333"/>
      <c r="EG546" s="333"/>
      <c r="EH546" s="333"/>
      <c r="EI546" s="333"/>
      <c r="EJ546" s="333"/>
      <c r="EK546" s="333"/>
      <c r="EL546" s="333"/>
      <c r="EM546" s="333"/>
      <c r="EN546" s="333"/>
      <c r="EO546" s="333"/>
      <c r="EP546" s="333"/>
      <c r="EQ546" s="333"/>
      <c r="ER546" s="333"/>
      <c r="ES546" s="333"/>
      <c r="ET546" s="333"/>
      <c r="EU546" s="333"/>
      <c r="EV546" s="333"/>
      <c r="EW546" s="333"/>
      <c r="EX546" s="333"/>
      <c r="EY546" s="333"/>
      <c r="EZ546" s="333"/>
      <c r="FA546" s="333"/>
      <c r="FB546" s="333"/>
      <c r="FC546" s="333"/>
      <c r="FD546" s="333"/>
      <c r="FE546" s="333"/>
      <c r="FF546" s="333"/>
      <c r="FI546" s="343"/>
      <c r="GJ546" s="408"/>
      <c r="GL546" s="408"/>
      <c r="GP546" s="343"/>
      <c r="GV546" s="333"/>
      <c r="GW546" s="333"/>
      <c r="GX546" s="333"/>
      <c r="GY546" s="333"/>
      <c r="GZ546" s="333"/>
      <c r="HA546" s="333"/>
      <c r="HB546" s="333"/>
      <c r="HC546" s="333"/>
      <c r="HD546" s="333"/>
      <c r="HE546" s="333"/>
      <c r="HF546" s="333"/>
      <c r="HG546" s="333"/>
      <c r="HJ546" s="343"/>
      <c r="IK546" s="408"/>
      <c r="IM546" s="408"/>
      <c r="IN546" s="343"/>
      <c r="IQ546" s="343"/>
      <c r="JF546" s="363"/>
      <c r="JN546" s="343"/>
    </row>
    <row r="547" spans="1:420" x14ac:dyDescent="0.2">
      <c r="B547" s="1">
        <v>1</v>
      </c>
      <c r="C547" s="166">
        <f ca="1">(25-E34)*$C$58+(25-E61)*$C$85+(25-E88)*$C$112+(25-E115)*$C$139+(25-E142)*$C$166+(25-E169)*$C$193</f>
        <v>60132</v>
      </c>
      <c r="D547" s="467">
        <f t="shared" ref="D547:D570" ca="1" si="398">RANK(C547,$C$547:$C$570)</f>
        <v>20</v>
      </c>
      <c r="E547" s="154">
        <v>1</v>
      </c>
      <c r="F547" s="154"/>
      <c r="G547">
        <v>16</v>
      </c>
      <c r="H547">
        <v>18</v>
      </c>
      <c r="I547" s="341">
        <v>19</v>
      </c>
      <c r="J547">
        <v>18</v>
      </c>
      <c r="K547">
        <v>19</v>
      </c>
      <c r="L547">
        <v>20</v>
      </c>
      <c r="M547">
        <v>20</v>
      </c>
      <c r="N547">
        <v>20</v>
      </c>
      <c r="O547">
        <v>21</v>
      </c>
      <c r="P547">
        <v>22</v>
      </c>
      <c r="Q547">
        <v>21</v>
      </c>
      <c r="R547">
        <v>21</v>
      </c>
      <c r="S547">
        <v>21</v>
      </c>
      <c r="T547">
        <v>21</v>
      </c>
      <c r="U547">
        <v>21</v>
      </c>
      <c r="V547">
        <v>19</v>
      </c>
      <c r="W547">
        <v>19</v>
      </c>
      <c r="X547">
        <v>19</v>
      </c>
      <c r="Y547">
        <v>19</v>
      </c>
      <c r="Z547">
        <v>19</v>
      </c>
      <c r="AA547">
        <v>19</v>
      </c>
      <c r="AB547">
        <v>19</v>
      </c>
      <c r="AC547">
        <v>18</v>
      </c>
      <c r="AD547">
        <v>18</v>
      </c>
      <c r="AE547">
        <v>19</v>
      </c>
      <c r="AF547">
        <v>18</v>
      </c>
      <c r="AG547">
        <v>18</v>
      </c>
      <c r="AH547">
        <v>18</v>
      </c>
      <c r="AI547">
        <v>18</v>
      </c>
      <c r="AJ547">
        <v>19</v>
      </c>
      <c r="AK547">
        <v>17</v>
      </c>
      <c r="AL547">
        <v>16</v>
      </c>
      <c r="AM547">
        <v>16</v>
      </c>
      <c r="AN547">
        <v>19</v>
      </c>
      <c r="AO547">
        <v>20</v>
      </c>
      <c r="AP547" s="341">
        <v>21</v>
      </c>
      <c r="AQ547">
        <v>19</v>
      </c>
      <c r="AR547">
        <v>18</v>
      </c>
      <c r="AS547">
        <v>18</v>
      </c>
      <c r="AT547">
        <v>19</v>
      </c>
      <c r="AU547">
        <v>19</v>
      </c>
      <c r="AV547">
        <v>19</v>
      </c>
      <c r="AW547" s="144">
        <v>20</v>
      </c>
      <c r="AX547" s="144">
        <v>18</v>
      </c>
      <c r="AY547" s="144">
        <v>19</v>
      </c>
      <c r="AZ547" s="144">
        <v>19</v>
      </c>
      <c r="BA547" s="144">
        <v>19</v>
      </c>
      <c r="BB547" s="144">
        <v>17</v>
      </c>
      <c r="BC547" s="144">
        <v>12</v>
      </c>
      <c r="BD547" s="144">
        <v>11</v>
      </c>
      <c r="BE547" s="144">
        <v>17</v>
      </c>
      <c r="BF547" s="144">
        <v>17</v>
      </c>
      <c r="BG547">
        <v>13</v>
      </c>
      <c r="BH547">
        <v>15</v>
      </c>
      <c r="BI547">
        <v>19</v>
      </c>
      <c r="BJ547">
        <v>20</v>
      </c>
      <c r="BK547">
        <v>17</v>
      </c>
      <c r="BL547">
        <v>15</v>
      </c>
      <c r="BM547">
        <v>16</v>
      </c>
      <c r="BN547">
        <v>18</v>
      </c>
      <c r="BO547">
        <v>18</v>
      </c>
      <c r="BP547">
        <v>18</v>
      </c>
      <c r="BQ547">
        <v>14</v>
      </c>
      <c r="BR547">
        <v>14</v>
      </c>
      <c r="BS547" s="144">
        <v>18</v>
      </c>
      <c r="BT547">
        <v>21</v>
      </c>
      <c r="BU547">
        <v>19</v>
      </c>
      <c r="BV547">
        <v>19</v>
      </c>
      <c r="BW547">
        <v>18</v>
      </c>
      <c r="BX547">
        <v>20</v>
      </c>
      <c r="BY547">
        <v>22</v>
      </c>
      <c r="BZ547">
        <v>21</v>
      </c>
      <c r="CA547">
        <v>12</v>
      </c>
      <c r="CB547" s="357">
        <v>21</v>
      </c>
      <c r="CC547" s="357">
        <v>11</v>
      </c>
      <c r="CD547" s="357">
        <v>16</v>
      </c>
      <c r="CE547" s="357">
        <v>20</v>
      </c>
      <c r="CF547" s="357">
        <v>18</v>
      </c>
      <c r="CG547">
        <v>18</v>
      </c>
      <c r="CH547">
        <v>20</v>
      </c>
      <c r="CI547">
        <v>19</v>
      </c>
      <c r="CJ547">
        <v>19</v>
      </c>
      <c r="CK547">
        <v>20</v>
      </c>
      <c r="CL547">
        <v>18</v>
      </c>
      <c r="CM547">
        <v>16</v>
      </c>
      <c r="CN547">
        <v>18</v>
      </c>
      <c r="CO547">
        <v>16</v>
      </c>
      <c r="CP547">
        <v>20</v>
      </c>
      <c r="CQ547">
        <v>19</v>
      </c>
      <c r="CR547">
        <v>20</v>
      </c>
      <c r="CS547">
        <v>19</v>
      </c>
      <c r="CT547">
        <v>17</v>
      </c>
      <c r="CU547">
        <v>17</v>
      </c>
      <c r="CV547">
        <v>16</v>
      </c>
      <c r="CW547">
        <v>16</v>
      </c>
      <c r="CX547">
        <v>16</v>
      </c>
      <c r="CY547">
        <v>20</v>
      </c>
      <c r="CZ547">
        <v>21</v>
      </c>
      <c r="DA547">
        <v>21</v>
      </c>
      <c r="DB547">
        <v>22</v>
      </c>
      <c r="DC547">
        <v>22</v>
      </c>
      <c r="DD547">
        <v>22</v>
      </c>
      <c r="DE547">
        <v>21</v>
      </c>
      <c r="DF547">
        <v>22</v>
      </c>
      <c r="DG547">
        <v>22</v>
      </c>
      <c r="DH547">
        <v>22</v>
      </c>
      <c r="DI547">
        <v>21</v>
      </c>
      <c r="DJ547">
        <v>20</v>
      </c>
      <c r="DK547">
        <v>18</v>
      </c>
      <c r="DL547">
        <v>18</v>
      </c>
      <c r="DM547">
        <v>20</v>
      </c>
      <c r="DN547">
        <v>20</v>
      </c>
      <c r="DO547">
        <v>19</v>
      </c>
      <c r="DP547">
        <v>20</v>
      </c>
      <c r="DQ547">
        <v>20</v>
      </c>
      <c r="DR547">
        <v>20</v>
      </c>
      <c r="DS547">
        <v>20</v>
      </c>
      <c r="DT547">
        <v>18</v>
      </c>
      <c r="DU547">
        <v>18</v>
      </c>
      <c r="DV547">
        <v>19</v>
      </c>
      <c r="DW547">
        <v>18</v>
      </c>
      <c r="DX547">
        <v>19</v>
      </c>
      <c r="DY547">
        <v>18</v>
      </c>
      <c r="DZ547">
        <v>20</v>
      </c>
      <c r="EA547">
        <v>17</v>
      </c>
      <c r="EB547" s="406">
        <v>17</v>
      </c>
      <c r="EC547" s="406">
        <v>17</v>
      </c>
      <c r="ED547" s="406">
        <v>17</v>
      </c>
      <c r="EE547" s="406">
        <v>17</v>
      </c>
      <c r="EF547" s="406">
        <v>18</v>
      </c>
      <c r="EG547" s="406">
        <v>14</v>
      </c>
      <c r="EH547" s="406">
        <v>15</v>
      </c>
      <c r="EI547" s="406">
        <v>17</v>
      </c>
      <c r="EJ547" s="406">
        <v>17</v>
      </c>
      <c r="EK547" s="406">
        <v>16</v>
      </c>
      <c r="EL547" s="406">
        <v>15</v>
      </c>
      <c r="EM547" s="406">
        <v>13</v>
      </c>
      <c r="EN547" s="406">
        <v>13</v>
      </c>
      <c r="EO547">
        <v>16</v>
      </c>
      <c r="EP547" s="406">
        <v>16</v>
      </c>
      <c r="EQ547" s="406">
        <v>17</v>
      </c>
      <c r="ER547" s="406">
        <v>17</v>
      </c>
      <c r="ES547" s="406">
        <v>16</v>
      </c>
      <c r="ET547" s="406">
        <v>17</v>
      </c>
      <c r="EU547" s="406">
        <v>17</v>
      </c>
      <c r="EV547" s="357">
        <v>17</v>
      </c>
      <c r="EW547">
        <v>14</v>
      </c>
      <c r="EX547">
        <v>14</v>
      </c>
      <c r="EY547">
        <v>18</v>
      </c>
      <c r="EZ547">
        <v>18</v>
      </c>
      <c r="FA547">
        <v>16</v>
      </c>
      <c r="FB547">
        <v>17</v>
      </c>
      <c r="FC547">
        <v>16</v>
      </c>
      <c r="FD547">
        <v>16</v>
      </c>
      <c r="FE547" s="357">
        <v>15</v>
      </c>
      <c r="FF547">
        <v>15</v>
      </c>
      <c r="FG547">
        <v>16</v>
      </c>
      <c r="FH547" s="406">
        <v>18</v>
      </c>
      <c r="FI547">
        <v>18</v>
      </c>
      <c r="FJ547">
        <v>17</v>
      </c>
      <c r="FK547">
        <v>17</v>
      </c>
      <c r="FL547">
        <v>14</v>
      </c>
      <c r="FM547">
        <v>17</v>
      </c>
      <c r="FN547">
        <v>18</v>
      </c>
      <c r="FO547">
        <v>18</v>
      </c>
      <c r="FP547">
        <v>16</v>
      </c>
      <c r="FQ547" s="357">
        <v>17</v>
      </c>
      <c r="FR547">
        <v>17</v>
      </c>
      <c r="FS547">
        <v>19</v>
      </c>
      <c r="FT547">
        <v>17</v>
      </c>
      <c r="FU547">
        <v>17</v>
      </c>
      <c r="FV547">
        <v>15</v>
      </c>
      <c r="FW547">
        <v>17</v>
      </c>
      <c r="FX547">
        <v>18</v>
      </c>
      <c r="FY547">
        <v>18</v>
      </c>
      <c r="FZ547">
        <v>17</v>
      </c>
      <c r="GA547">
        <v>16</v>
      </c>
      <c r="GB547">
        <v>14</v>
      </c>
      <c r="GC547" s="406">
        <v>16</v>
      </c>
      <c r="GD547" s="406">
        <v>18</v>
      </c>
      <c r="GE547" s="406">
        <v>19</v>
      </c>
      <c r="GF547" s="406">
        <v>19</v>
      </c>
      <c r="GG547" s="406">
        <v>20</v>
      </c>
      <c r="GH547" s="406">
        <v>21</v>
      </c>
      <c r="GI547" s="406">
        <v>23</v>
      </c>
      <c r="GJ547" s="406">
        <v>20</v>
      </c>
      <c r="GK547" s="406">
        <v>20</v>
      </c>
      <c r="GL547" s="406">
        <v>20</v>
      </c>
      <c r="GM547" s="406">
        <v>20</v>
      </c>
      <c r="GN547" s="406">
        <v>19</v>
      </c>
      <c r="GO547" s="406">
        <v>20</v>
      </c>
      <c r="GP547">
        <v>20</v>
      </c>
      <c r="GQ547" s="406">
        <v>20</v>
      </c>
      <c r="GR547" s="406">
        <v>19</v>
      </c>
      <c r="GS547" s="406">
        <v>19</v>
      </c>
      <c r="GT547" s="406">
        <v>18</v>
      </c>
      <c r="GU547" s="406">
        <v>18</v>
      </c>
      <c r="GV547">
        <v>19</v>
      </c>
      <c r="GW547">
        <v>19</v>
      </c>
      <c r="GX547">
        <v>17</v>
      </c>
      <c r="GY547">
        <v>19</v>
      </c>
      <c r="GZ547">
        <v>18</v>
      </c>
      <c r="HA547">
        <v>19</v>
      </c>
      <c r="HB547">
        <v>19</v>
      </c>
      <c r="HC547">
        <v>19</v>
      </c>
      <c r="HD547">
        <v>16</v>
      </c>
      <c r="HE547">
        <v>18</v>
      </c>
      <c r="HF547">
        <v>17</v>
      </c>
      <c r="HG547">
        <v>17</v>
      </c>
      <c r="HH547">
        <v>15</v>
      </c>
      <c r="HI547">
        <v>19</v>
      </c>
      <c r="HJ547">
        <v>22</v>
      </c>
      <c r="HK547">
        <v>18</v>
      </c>
      <c r="HL547">
        <v>17</v>
      </c>
      <c r="HM547">
        <v>20</v>
      </c>
      <c r="HN547">
        <v>20</v>
      </c>
      <c r="HO547">
        <v>20</v>
      </c>
      <c r="HP547">
        <v>20</v>
      </c>
      <c r="HQ547">
        <v>22</v>
      </c>
      <c r="HR547">
        <v>20</v>
      </c>
      <c r="HS547">
        <v>22</v>
      </c>
      <c r="HT547">
        <v>24</v>
      </c>
      <c r="HU547">
        <v>19</v>
      </c>
      <c r="HV547">
        <v>19</v>
      </c>
      <c r="HW547">
        <v>22</v>
      </c>
      <c r="HX547">
        <v>21</v>
      </c>
      <c r="HY547">
        <v>21</v>
      </c>
      <c r="HZ547">
        <v>21</v>
      </c>
      <c r="IA547">
        <v>18</v>
      </c>
      <c r="IB547">
        <v>19</v>
      </c>
      <c r="IC547">
        <v>21</v>
      </c>
      <c r="ID547">
        <v>21</v>
      </c>
      <c r="IE547">
        <v>22</v>
      </c>
      <c r="IF547">
        <v>21</v>
      </c>
      <c r="IG547">
        <v>18</v>
      </c>
      <c r="IH547">
        <v>20</v>
      </c>
      <c r="II547">
        <v>19</v>
      </c>
      <c r="IJ547">
        <v>15</v>
      </c>
      <c r="IK547">
        <v>15</v>
      </c>
      <c r="IL547">
        <v>13</v>
      </c>
      <c r="IM547">
        <v>16</v>
      </c>
      <c r="IN547" s="341">
        <v>16</v>
      </c>
      <c r="IO547">
        <v>19</v>
      </c>
      <c r="IP547">
        <v>19</v>
      </c>
      <c r="IQ547">
        <v>17</v>
      </c>
      <c r="IR547">
        <v>17</v>
      </c>
      <c r="IS547">
        <v>18</v>
      </c>
      <c r="IT547">
        <v>17</v>
      </c>
      <c r="IU547">
        <v>15</v>
      </c>
      <c r="IV547">
        <v>15</v>
      </c>
      <c r="IW547">
        <v>14</v>
      </c>
      <c r="IX547">
        <v>16</v>
      </c>
      <c r="IY547">
        <v>14</v>
      </c>
      <c r="IZ547">
        <v>16</v>
      </c>
      <c r="JA547">
        <v>16</v>
      </c>
      <c r="JB547">
        <v>15</v>
      </c>
      <c r="JC547">
        <v>16</v>
      </c>
      <c r="JD547">
        <v>17</v>
      </c>
      <c r="JE547">
        <v>15</v>
      </c>
      <c r="JF547" s="362">
        <v>15</v>
      </c>
      <c r="JG547">
        <v>15</v>
      </c>
      <c r="JH547">
        <v>15</v>
      </c>
      <c r="JI547">
        <v>17</v>
      </c>
      <c r="JJ547">
        <v>16</v>
      </c>
      <c r="JK547">
        <v>17</v>
      </c>
      <c r="JL547">
        <v>18</v>
      </c>
      <c r="JM547">
        <v>18</v>
      </c>
      <c r="JN547" s="341">
        <v>19</v>
      </c>
      <c r="JO547">
        <v>18</v>
      </c>
      <c r="JP547">
        <v>17</v>
      </c>
      <c r="JQ547">
        <v>18</v>
      </c>
      <c r="JR547">
        <v>18</v>
      </c>
      <c r="JS547">
        <v>18</v>
      </c>
      <c r="JT547">
        <v>18</v>
      </c>
      <c r="JU547">
        <v>18</v>
      </c>
      <c r="JV547">
        <v>16</v>
      </c>
      <c r="JW547">
        <v>16</v>
      </c>
      <c r="JX547">
        <v>18</v>
      </c>
      <c r="JY547">
        <v>18</v>
      </c>
      <c r="JZ547">
        <v>18</v>
      </c>
      <c r="KA547">
        <v>18</v>
      </c>
      <c r="KB547">
        <v>16</v>
      </c>
      <c r="KC547">
        <v>14</v>
      </c>
      <c r="KD547">
        <v>15</v>
      </c>
      <c r="KE547">
        <v>16</v>
      </c>
      <c r="KF547">
        <v>18</v>
      </c>
      <c r="KG547">
        <v>18</v>
      </c>
      <c r="KH547">
        <v>18</v>
      </c>
      <c r="KI547">
        <v>16</v>
      </c>
      <c r="KJ547">
        <v>17</v>
      </c>
      <c r="KK547">
        <v>17</v>
      </c>
      <c r="KL547">
        <v>17</v>
      </c>
      <c r="KM547">
        <v>18</v>
      </c>
      <c r="KN547">
        <v>17</v>
      </c>
      <c r="KO547">
        <v>16</v>
      </c>
      <c r="KP547">
        <v>19</v>
      </c>
      <c r="KQ547">
        <v>18</v>
      </c>
      <c r="KR547">
        <v>21</v>
      </c>
      <c r="KS547">
        <v>19</v>
      </c>
      <c r="KT547">
        <v>18</v>
      </c>
      <c r="KU547">
        <v>18</v>
      </c>
      <c r="KV547">
        <v>18</v>
      </c>
      <c r="KW547">
        <v>19</v>
      </c>
      <c r="KX547">
        <v>20</v>
      </c>
      <c r="KY547">
        <v>18</v>
      </c>
      <c r="KZ547" s="476">
        <v>19</v>
      </c>
      <c r="LA547" s="476">
        <v>19</v>
      </c>
      <c r="LB547" s="476">
        <v>19</v>
      </c>
      <c r="LC547" s="476">
        <v>19</v>
      </c>
      <c r="LD547" s="476">
        <v>19</v>
      </c>
      <c r="LE547" s="476">
        <v>19</v>
      </c>
      <c r="LF547" s="476">
        <v>19</v>
      </c>
      <c r="LG547" s="476">
        <v>19</v>
      </c>
      <c r="LH547" s="476">
        <v>19</v>
      </c>
      <c r="LI547" s="476">
        <v>19</v>
      </c>
      <c r="LJ547">
        <v>19</v>
      </c>
      <c r="LK547">
        <v>17</v>
      </c>
      <c r="LL547">
        <v>15</v>
      </c>
      <c r="LM547">
        <v>16</v>
      </c>
      <c r="LN547">
        <v>19</v>
      </c>
      <c r="LO547">
        <v>19</v>
      </c>
      <c r="LP547" s="358">
        <v>19</v>
      </c>
      <c r="LQ547">
        <v>21</v>
      </c>
      <c r="LR547">
        <v>21</v>
      </c>
      <c r="LS547">
        <v>19</v>
      </c>
      <c r="LT547">
        <v>15</v>
      </c>
      <c r="LU547">
        <v>20</v>
      </c>
      <c r="LV547">
        <v>21</v>
      </c>
      <c r="LW547">
        <v>18</v>
      </c>
      <c r="LX547">
        <v>18</v>
      </c>
      <c r="LY547">
        <v>21</v>
      </c>
      <c r="LZ547">
        <v>19</v>
      </c>
      <c r="MA547">
        <v>19</v>
      </c>
      <c r="MB547">
        <v>20</v>
      </c>
      <c r="MC547">
        <v>17</v>
      </c>
      <c r="MD547">
        <v>16</v>
      </c>
      <c r="ME547">
        <v>20</v>
      </c>
      <c r="MF547">
        <v>18</v>
      </c>
      <c r="MG547">
        <v>21</v>
      </c>
      <c r="MH547">
        <v>20</v>
      </c>
      <c r="MI547">
        <v>20</v>
      </c>
      <c r="MJ547">
        <v>19</v>
      </c>
      <c r="MK547">
        <v>20</v>
      </c>
      <c r="ML547">
        <v>20</v>
      </c>
      <c r="MM547">
        <v>20</v>
      </c>
      <c r="MN547">
        <v>19</v>
      </c>
      <c r="MO547" s="471">
        <v>21</v>
      </c>
      <c r="MP547">
        <v>21</v>
      </c>
      <c r="MQ547">
        <v>21</v>
      </c>
      <c r="MR547">
        <v>19</v>
      </c>
      <c r="MS547">
        <v>20</v>
      </c>
      <c r="MT547">
        <v>22</v>
      </c>
      <c r="MU547">
        <v>21</v>
      </c>
      <c r="MV547">
        <v>20</v>
      </c>
      <c r="MW547">
        <v>21</v>
      </c>
      <c r="MX547">
        <v>21</v>
      </c>
      <c r="MY547">
        <v>21</v>
      </c>
      <c r="MZ547">
        <v>22</v>
      </c>
      <c r="NA547">
        <v>20</v>
      </c>
      <c r="NB547">
        <v>21</v>
      </c>
      <c r="NC547">
        <v>20</v>
      </c>
      <c r="ND547">
        <v>17</v>
      </c>
      <c r="NE547">
        <v>17</v>
      </c>
      <c r="NF547">
        <v>17</v>
      </c>
      <c r="NG547">
        <v>18</v>
      </c>
      <c r="NH547">
        <v>19</v>
      </c>
      <c r="NI547">
        <v>17</v>
      </c>
      <c r="NJ547">
        <v>17</v>
      </c>
      <c r="NK547">
        <v>17</v>
      </c>
      <c r="NL547">
        <v>16</v>
      </c>
      <c r="NM547">
        <v>16</v>
      </c>
      <c r="NN547">
        <v>17</v>
      </c>
      <c r="NO547">
        <v>18</v>
      </c>
      <c r="NP547">
        <v>18</v>
      </c>
      <c r="NQ547">
        <v>17</v>
      </c>
      <c r="NR547">
        <v>18</v>
      </c>
      <c r="NS547">
        <v>17</v>
      </c>
      <c r="NT547">
        <v>18</v>
      </c>
      <c r="NU547">
        <v>19</v>
      </c>
      <c r="NV547">
        <v>19</v>
      </c>
      <c r="NW547">
        <v>20</v>
      </c>
      <c r="NX547">
        <v>20</v>
      </c>
      <c r="NY547">
        <v>20</v>
      </c>
      <c r="NZ547">
        <v>21</v>
      </c>
      <c r="OA547">
        <v>21</v>
      </c>
      <c r="OB547">
        <v>22</v>
      </c>
      <c r="OC547">
        <v>22</v>
      </c>
      <c r="OD547">
        <v>21</v>
      </c>
      <c r="OE547">
        <v>20</v>
      </c>
      <c r="OF547">
        <v>21</v>
      </c>
      <c r="OG547">
        <v>20</v>
      </c>
      <c r="OH547">
        <v>21</v>
      </c>
      <c r="OI547">
        <v>19</v>
      </c>
      <c r="OJ547">
        <v>17</v>
      </c>
      <c r="OK547">
        <v>19</v>
      </c>
      <c r="OL547">
        <v>20</v>
      </c>
      <c r="OM547">
        <v>19</v>
      </c>
      <c r="ON547">
        <v>17</v>
      </c>
      <c r="OO547" s="471">
        <v>21</v>
      </c>
      <c r="OP547">
        <v>19</v>
      </c>
      <c r="OQ547">
        <v>20</v>
      </c>
      <c r="OR547">
        <v>19</v>
      </c>
      <c r="OS547">
        <v>19</v>
      </c>
      <c r="OT547">
        <v>18</v>
      </c>
      <c r="OU547">
        <v>18</v>
      </c>
      <c r="OV547">
        <v>18</v>
      </c>
      <c r="OW547">
        <v>18</v>
      </c>
      <c r="OX547">
        <v>18</v>
      </c>
      <c r="OY547">
        <v>18</v>
      </c>
      <c r="OZ547">
        <v>21</v>
      </c>
      <c r="PA547">
        <v>19</v>
      </c>
      <c r="PB547">
        <v>20</v>
      </c>
      <c r="PC547">
        <v>20</v>
      </c>
      <c r="PD547">
        <v>20</v>
      </c>
    </row>
    <row r="548" spans="1:420" x14ac:dyDescent="0.2">
      <c r="A548" s="55"/>
      <c r="B548" s="1">
        <v>2</v>
      </c>
      <c r="C548" s="166">
        <f t="shared" ref="C548:C570" ca="1" si="399">(25-E35)*$C$58+(25-E62)*$C$85+(25-E89)*$C$112+(25-E116)*$C$139+(25-E143)*$C$166+(25-E170)*$C$193</f>
        <v>35269</v>
      </c>
      <c r="D548" s="467">
        <f t="shared" ca="1" si="398"/>
        <v>23</v>
      </c>
      <c r="E548" s="154">
        <v>2</v>
      </c>
      <c r="F548" s="154"/>
      <c r="G548">
        <v>21</v>
      </c>
      <c r="H548">
        <v>21</v>
      </c>
      <c r="I548" s="341">
        <v>22</v>
      </c>
      <c r="J548">
        <v>22</v>
      </c>
      <c r="K548">
        <v>22</v>
      </c>
      <c r="L548">
        <v>22</v>
      </c>
      <c r="M548">
        <v>22</v>
      </c>
      <c r="N548">
        <v>22</v>
      </c>
      <c r="O548">
        <v>22</v>
      </c>
      <c r="P548">
        <v>21</v>
      </c>
      <c r="Q548">
        <v>22</v>
      </c>
      <c r="R548">
        <v>22</v>
      </c>
      <c r="S548">
        <v>23</v>
      </c>
      <c r="T548">
        <v>22</v>
      </c>
      <c r="U548">
        <v>22</v>
      </c>
      <c r="V548">
        <v>23</v>
      </c>
      <c r="W548">
        <v>24</v>
      </c>
      <c r="X548">
        <v>22</v>
      </c>
      <c r="Y548">
        <v>22</v>
      </c>
      <c r="Z548">
        <v>23</v>
      </c>
      <c r="AA548">
        <v>22</v>
      </c>
      <c r="AB548">
        <v>23</v>
      </c>
      <c r="AC548">
        <v>24</v>
      </c>
      <c r="AD548">
        <v>24</v>
      </c>
      <c r="AE548">
        <v>23</v>
      </c>
      <c r="AF548">
        <v>23</v>
      </c>
      <c r="AG548">
        <v>23</v>
      </c>
      <c r="AH548">
        <v>23</v>
      </c>
      <c r="AI548">
        <v>24</v>
      </c>
      <c r="AJ548">
        <v>23</v>
      </c>
      <c r="AK548">
        <v>23</v>
      </c>
      <c r="AL548">
        <v>23</v>
      </c>
      <c r="AM548">
        <v>23</v>
      </c>
      <c r="AN548">
        <v>23</v>
      </c>
      <c r="AO548">
        <v>23</v>
      </c>
      <c r="AP548" s="341">
        <v>23</v>
      </c>
      <c r="AQ548">
        <v>22</v>
      </c>
      <c r="AR548">
        <v>22</v>
      </c>
      <c r="AS548">
        <v>22</v>
      </c>
      <c r="AT548">
        <v>23</v>
      </c>
      <c r="AU548">
        <v>23</v>
      </c>
      <c r="AV548">
        <v>23</v>
      </c>
      <c r="AW548" s="144">
        <v>23</v>
      </c>
      <c r="AX548" s="144">
        <v>23</v>
      </c>
      <c r="AY548" s="144">
        <v>23</v>
      </c>
      <c r="AZ548" s="144">
        <v>24</v>
      </c>
      <c r="BA548" s="144">
        <v>24</v>
      </c>
      <c r="BB548" s="144">
        <v>23</v>
      </c>
      <c r="BC548" s="144">
        <v>24</v>
      </c>
      <c r="BD548" s="144">
        <v>24</v>
      </c>
      <c r="BE548" s="144">
        <v>24</v>
      </c>
      <c r="BF548" s="144">
        <v>24</v>
      </c>
      <c r="BG548">
        <v>24</v>
      </c>
      <c r="BH548">
        <v>24</v>
      </c>
      <c r="BI548">
        <v>24</v>
      </c>
      <c r="BJ548">
        <v>24</v>
      </c>
      <c r="BK548">
        <v>23</v>
      </c>
      <c r="BL548">
        <v>23</v>
      </c>
      <c r="BM548">
        <v>23</v>
      </c>
      <c r="BN548">
        <v>23</v>
      </c>
      <c r="BO548">
        <v>23</v>
      </c>
      <c r="BP548">
        <v>24</v>
      </c>
      <c r="BQ548">
        <v>23</v>
      </c>
      <c r="BR548">
        <v>23</v>
      </c>
      <c r="BS548" s="144">
        <v>23</v>
      </c>
      <c r="BT548">
        <v>24</v>
      </c>
      <c r="BU548">
        <v>23</v>
      </c>
      <c r="BV548">
        <v>20</v>
      </c>
      <c r="BW548">
        <v>19</v>
      </c>
      <c r="BX548">
        <v>21</v>
      </c>
      <c r="BY548">
        <v>20</v>
      </c>
      <c r="BZ548">
        <v>13</v>
      </c>
      <c r="CA548">
        <v>17</v>
      </c>
      <c r="CB548" s="357">
        <v>23</v>
      </c>
      <c r="CC548" s="357">
        <v>19</v>
      </c>
      <c r="CD548" s="357">
        <v>20</v>
      </c>
      <c r="CE548" s="357">
        <v>22</v>
      </c>
      <c r="CF548" s="357">
        <v>21</v>
      </c>
      <c r="CG548">
        <v>22</v>
      </c>
      <c r="CH548">
        <v>22</v>
      </c>
      <c r="CI548">
        <v>22</v>
      </c>
      <c r="CJ548">
        <v>22</v>
      </c>
      <c r="CK548">
        <v>22</v>
      </c>
      <c r="CL548">
        <v>24</v>
      </c>
      <c r="CM548">
        <v>23</v>
      </c>
      <c r="CN548">
        <v>23</v>
      </c>
      <c r="CO548">
        <v>22</v>
      </c>
      <c r="CP548">
        <v>22</v>
      </c>
      <c r="CQ548">
        <v>22</v>
      </c>
      <c r="CR548">
        <v>19</v>
      </c>
      <c r="CS548">
        <v>21</v>
      </c>
      <c r="CT548">
        <v>22</v>
      </c>
      <c r="CU548">
        <v>22</v>
      </c>
      <c r="CV548">
        <v>23</v>
      </c>
      <c r="CW548">
        <v>22</v>
      </c>
      <c r="CX548">
        <v>22</v>
      </c>
      <c r="CY548">
        <v>23</v>
      </c>
      <c r="CZ548">
        <v>22</v>
      </c>
      <c r="DA548">
        <v>22</v>
      </c>
      <c r="DB548">
        <v>21</v>
      </c>
      <c r="DC548">
        <v>17</v>
      </c>
      <c r="DD548">
        <v>21</v>
      </c>
      <c r="DE548">
        <v>20</v>
      </c>
      <c r="DF548">
        <v>20</v>
      </c>
      <c r="DG548">
        <v>21</v>
      </c>
      <c r="DH548">
        <v>21</v>
      </c>
      <c r="DI548">
        <v>23</v>
      </c>
      <c r="DJ548">
        <v>23</v>
      </c>
      <c r="DK548">
        <v>23</v>
      </c>
      <c r="DL548">
        <v>20</v>
      </c>
      <c r="DM548">
        <v>18</v>
      </c>
      <c r="DN548">
        <v>21</v>
      </c>
      <c r="DO548">
        <v>17</v>
      </c>
      <c r="DP548">
        <v>18</v>
      </c>
      <c r="DQ548">
        <v>19</v>
      </c>
      <c r="DR548">
        <v>19</v>
      </c>
      <c r="DS548">
        <v>18</v>
      </c>
      <c r="DT548">
        <v>23</v>
      </c>
      <c r="DU548">
        <v>22</v>
      </c>
      <c r="DV548">
        <v>23</v>
      </c>
      <c r="DW548">
        <v>23</v>
      </c>
      <c r="DX548">
        <v>22</v>
      </c>
      <c r="DY548">
        <v>23</v>
      </c>
      <c r="DZ548">
        <v>23</v>
      </c>
      <c r="EA548">
        <v>22</v>
      </c>
      <c r="EB548" s="406">
        <v>22</v>
      </c>
      <c r="EC548" s="406">
        <v>23</v>
      </c>
      <c r="ED548" s="406">
        <v>23</v>
      </c>
      <c r="EE548" s="406">
        <v>22</v>
      </c>
      <c r="EF548" s="406">
        <v>22</v>
      </c>
      <c r="EG548" s="406">
        <v>22</v>
      </c>
      <c r="EH548" s="406">
        <v>20</v>
      </c>
      <c r="EI548" s="406">
        <v>21</v>
      </c>
      <c r="EJ548" s="406">
        <v>20</v>
      </c>
      <c r="EK548" s="406">
        <v>22</v>
      </c>
      <c r="EL548" s="406">
        <v>20</v>
      </c>
      <c r="EM548" s="406">
        <v>21</v>
      </c>
      <c r="EN548" s="406">
        <v>21</v>
      </c>
      <c r="EO548">
        <v>22</v>
      </c>
      <c r="EP548" s="406">
        <v>24</v>
      </c>
      <c r="EQ548" s="406">
        <v>23</v>
      </c>
      <c r="ER548" s="406">
        <v>22</v>
      </c>
      <c r="ES548" s="406">
        <v>23</v>
      </c>
      <c r="ET548" s="406">
        <v>23</v>
      </c>
      <c r="EU548" s="406">
        <v>23</v>
      </c>
      <c r="EV548" s="357">
        <v>22</v>
      </c>
      <c r="EW548">
        <v>22</v>
      </c>
      <c r="EX548">
        <v>22</v>
      </c>
      <c r="EY548">
        <v>23</v>
      </c>
      <c r="EZ548">
        <v>23</v>
      </c>
      <c r="FA548">
        <v>24</v>
      </c>
      <c r="FB548">
        <v>24</v>
      </c>
      <c r="FC548">
        <v>20</v>
      </c>
      <c r="FD548">
        <v>22</v>
      </c>
      <c r="FE548" s="357">
        <v>22</v>
      </c>
      <c r="FF548">
        <v>22</v>
      </c>
      <c r="FG548">
        <v>23</v>
      </c>
      <c r="FH548" s="406">
        <v>23</v>
      </c>
      <c r="FI548">
        <v>21</v>
      </c>
      <c r="FJ548">
        <v>23</v>
      </c>
      <c r="FK548">
        <v>23</v>
      </c>
      <c r="FL548">
        <v>23</v>
      </c>
      <c r="FM548">
        <v>22</v>
      </c>
      <c r="FN548">
        <v>22</v>
      </c>
      <c r="FO548">
        <v>23</v>
      </c>
      <c r="FP548">
        <v>24</v>
      </c>
      <c r="FQ548" s="357">
        <v>24</v>
      </c>
      <c r="FR548">
        <v>23</v>
      </c>
      <c r="FS548">
        <v>24</v>
      </c>
      <c r="FT548">
        <v>24</v>
      </c>
      <c r="FU548">
        <v>24</v>
      </c>
      <c r="FV548">
        <v>24</v>
      </c>
      <c r="FW548">
        <v>24</v>
      </c>
      <c r="FX548">
        <v>23</v>
      </c>
      <c r="FY548">
        <v>23</v>
      </c>
      <c r="FZ548">
        <v>23</v>
      </c>
      <c r="GA548">
        <v>23</v>
      </c>
      <c r="GB548">
        <v>23</v>
      </c>
      <c r="GC548" s="406">
        <v>23</v>
      </c>
      <c r="GD548" s="406">
        <v>23</v>
      </c>
      <c r="GE548" s="406">
        <v>23</v>
      </c>
      <c r="GF548" s="406">
        <v>23</v>
      </c>
      <c r="GG548" s="406">
        <v>23</v>
      </c>
      <c r="GH548" s="406">
        <v>23</v>
      </c>
      <c r="GI548" s="406">
        <v>8</v>
      </c>
      <c r="GJ548" s="406">
        <v>24</v>
      </c>
      <c r="GK548" s="406">
        <v>23</v>
      </c>
      <c r="GL548" s="406">
        <v>24</v>
      </c>
      <c r="GM548" s="406">
        <v>23</v>
      </c>
      <c r="GN548" s="406">
        <v>22</v>
      </c>
      <c r="GO548" s="406">
        <v>22</v>
      </c>
      <c r="GP548">
        <v>21</v>
      </c>
      <c r="GQ548" s="406">
        <v>23</v>
      </c>
      <c r="GR548" s="406">
        <v>24</v>
      </c>
      <c r="GS548" s="406">
        <v>22</v>
      </c>
      <c r="GT548" s="406">
        <v>23</v>
      </c>
      <c r="GU548" s="406">
        <v>23</v>
      </c>
      <c r="GV548">
        <v>23</v>
      </c>
      <c r="GW548">
        <v>22</v>
      </c>
      <c r="GX548">
        <v>22</v>
      </c>
      <c r="GY548">
        <v>22</v>
      </c>
      <c r="GZ548">
        <v>24</v>
      </c>
      <c r="HA548">
        <v>24</v>
      </c>
      <c r="HB548">
        <v>24</v>
      </c>
      <c r="HC548">
        <v>22</v>
      </c>
      <c r="HD548">
        <v>23</v>
      </c>
      <c r="HE548">
        <v>23</v>
      </c>
      <c r="HF548">
        <v>24</v>
      </c>
      <c r="HG548">
        <v>24</v>
      </c>
      <c r="HH548">
        <v>22</v>
      </c>
      <c r="HI548">
        <v>20</v>
      </c>
      <c r="HJ548">
        <v>19</v>
      </c>
      <c r="HK548">
        <v>20</v>
      </c>
      <c r="HL548">
        <v>21</v>
      </c>
      <c r="HM548">
        <v>21</v>
      </c>
      <c r="HN548">
        <v>24</v>
      </c>
      <c r="HO548">
        <v>24</v>
      </c>
      <c r="HP548">
        <v>21</v>
      </c>
      <c r="HQ548">
        <v>19</v>
      </c>
      <c r="HR548">
        <v>23</v>
      </c>
      <c r="HS548">
        <v>20</v>
      </c>
      <c r="HT548">
        <v>19</v>
      </c>
      <c r="HU548">
        <v>23</v>
      </c>
      <c r="HV548">
        <v>22</v>
      </c>
      <c r="HW548">
        <v>21</v>
      </c>
      <c r="HX548">
        <v>23</v>
      </c>
      <c r="HY548">
        <v>24</v>
      </c>
      <c r="HZ548">
        <v>24</v>
      </c>
      <c r="IA548">
        <v>24</v>
      </c>
      <c r="IB548">
        <v>24</v>
      </c>
      <c r="IC548">
        <v>24</v>
      </c>
      <c r="ID548">
        <v>24</v>
      </c>
      <c r="IE548">
        <v>24</v>
      </c>
      <c r="IF548">
        <v>23</v>
      </c>
      <c r="IG548">
        <v>23</v>
      </c>
      <c r="IH548">
        <v>23</v>
      </c>
      <c r="II548">
        <v>23</v>
      </c>
      <c r="IJ548">
        <v>23</v>
      </c>
      <c r="IK548">
        <v>24</v>
      </c>
      <c r="IL548">
        <v>23</v>
      </c>
      <c r="IM548">
        <v>23</v>
      </c>
      <c r="IN548" s="341">
        <v>22</v>
      </c>
      <c r="IO548">
        <v>22</v>
      </c>
      <c r="IP548">
        <v>22</v>
      </c>
      <c r="IQ548">
        <v>23</v>
      </c>
      <c r="IR548">
        <v>24</v>
      </c>
      <c r="IS548">
        <v>24</v>
      </c>
      <c r="IT548">
        <v>24</v>
      </c>
      <c r="IU548">
        <v>23</v>
      </c>
      <c r="IV548">
        <v>24</v>
      </c>
      <c r="IW548">
        <v>24</v>
      </c>
      <c r="IX548">
        <v>24</v>
      </c>
      <c r="IY548">
        <v>24</v>
      </c>
      <c r="IZ548">
        <v>21</v>
      </c>
      <c r="JA548">
        <v>24</v>
      </c>
      <c r="JB548">
        <v>24</v>
      </c>
      <c r="JC548">
        <v>24</v>
      </c>
      <c r="JD548">
        <v>24</v>
      </c>
      <c r="JE548">
        <v>24</v>
      </c>
      <c r="JF548" s="362">
        <v>24</v>
      </c>
      <c r="JG548">
        <v>23</v>
      </c>
      <c r="JH548">
        <v>24</v>
      </c>
      <c r="JI548">
        <v>24</v>
      </c>
      <c r="JJ548">
        <v>24</v>
      </c>
      <c r="JK548">
        <v>23</v>
      </c>
      <c r="JL548">
        <v>23</v>
      </c>
      <c r="JM548">
        <v>24</v>
      </c>
      <c r="JN548" s="341">
        <v>24</v>
      </c>
      <c r="JO548">
        <v>22</v>
      </c>
      <c r="JP548">
        <v>24</v>
      </c>
      <c r="JQ548">
        <v>23</v>
      </c>
      <c r="JR548">
        <v>24</v>
      </c>
      <c r="JS548">
        <v>24</v>
      </c>
      <c r="JT548">
        <v>24</v>
      </c>
      <c r="JU548">
        <v>24</v>
      </c>
      <c r="JV548">
        <v>24</v>
      </c>
      <c r="JW548">
        <v>24</v>
      </c>
      <c r="JX548">
        <v>24</v>
      </c>
      <c r="JY548">
        <v>24</v>
      </c>
      <c r="JZ548">
        <v>24</v>
      </c>
      <c r="KA548">
        <v>24</v>
      </c>
      <c r="KB548">
        <v>24</v>
      </c>
      <c r="KC548">
        <v>24</v>
      </c>
      <c r="KD548">
        <v>24</v>
      </c>
      <c r="KE548">
        <v>24</v>
      </c>
      <c r="KF548">
        <v>24</v>
      </c>
      <c r="KG548">
        <v>24</v>
      </c>
      <c r="KH548">
        <v>24</v>
      </c>
      <c r="KI548">
        <v>24</v>
      </c>
      <c r="KJ548">
        <v>24</v>
      </c>
      <c r="KK548">
        <v>24</v>
      </c>
      <c r="KL548">
        <v>24</v>
      </c>
      <c r="KM548">
        <v>24</v>
      </c>
      <c r="KN548">
        <v>24</v>
      </c>
      <c r="KO548">
        <v>24</v>
      </c>
      <c r="KP548">
        <v>24</v>
      </c>
      <c r="KQ548">
        <v>24</v>
      </c>
      <c r="KR548">
        <v>24</v>
      </c>
      <c r="KS548">
        <v>24</v>
      </c>
      <c r="KT548">
        <v>24</v>
      </c>
      <c r="KU548">
        <v>24</v>
      </c>
      <c r="KV548">
        <v>24</v>
      </c>
      <c r="KW548">
        <v>24</v>
      </c>
      <c r="KX548">
        <v>24</v>
      </c>
      <c r="KY548">
        <v>23</v>
      </c>
      <c r="KZ548" s="476">
        <v>24</v>
      </c>
      <c r="LA548" s="476">
        <v>24</v>
      </c>
      <c r="LB548" s="476">
        <v>24</v>
      </c>
      <c r="LC548" s="476">
        <v>24</v>
      </c>
      <c r="LD548" s="476">
        <v>24</v>
      </c>
      <c r="LE548" s="476">
        <v>24</v>
      </c>
      <c r="LF548" s="476">
        <v>24</v>
      </c>
      <c r="LG548" s="476">
        <v>23</v>
      </c>
      <c r="LH548" s="476">
        <v>24</v>
      </c>
      <c r="LI548" s="476">
        <v>24</v>
      </c>
      <c r="LJ548">
        <v>23</v>
      </c>
      <c r="LK548">
        <v>23</v>
      </c>
      <c r="LL548">
        <v>24</v>
      </c>
      <c r="LM548">
        <v>24</v>
      </c>
      <c r="LN548">
        <v>24</v>
      </c>
      <c r="LO548">
        <v>24</v>
      </c>
      <c r="LP548" s="358">
        <v>24</v>
      </c>
      <c r="LQ548">
        <v>22</v>
      </c>
      <c r="LR548">
        <v>24</v>
      </c>
      <c r="LS548">
        <v>23</v>
      </c>
      <c r="LT548">
        <v>24</v>
      </c>
      <c r="LU548">
        <v>22</v>
      </c>
      <c r="LV548">
        <v>22</v>
      </c>
      <c r="LW548">
        <v>6</v>
      </c>
      <c r="LX548">
        <v>7</v>
      </c>
      <c r="LY548">
        <v>24</v>
      </c>
      <c r="LZ548">
        <v>24</v>
      </c>
      <c r="MA548">
        <v>24</v>
      </c>
      <c r="MB548">
        <v>24</v>
      </c>
      <c r="MC548">
        <v>8</v>
      </c>
      <c r="MD548">
        <v>4</v>
      </c>
      <c r="ME548">
        <v>22</v>
      </c>
      <c r="MF548">
        <v>16</v>
      </c>
      <c r="MG548">
        <v>22</v>
      </c>
      <c r="MH548">
        <v>22</v>
      </c>
      <c r="MI548">
        <v>23</v>
      </c>
      <c r="MJ548">
        <v>22</v>
      </c>
      <c r="MK548">
        <v>23</v>
      </c>
      <c r="ML548">
        <v>24</v>
      </c>
      <c r="MM548">
        <v>23</v>
      </c>
      <c r="MN548">
        <v>23</v>
      </c>
      <c r="MO548" s="471">
        <v>23</v>
      </c>
      <c r="MP548">
        <v>23</v>
      </c>
      <c r="MQ548">
        <v>23</v>
      </c>
      <c r="MR548">
        <v>24</v>
      </c>
      <c r="MS548">
        <v>24</v>
      </c>
      <c r="MT548">
        <v>24</v>
      </c>
      <c r="MU548">
        <v>24</v>
      </c>
      <c r="MV548">
        <v>24</v>
      </c>
      <c r="MW548">
        <v>24</v>
      </c>
      <c r="MX548">
        <v>24</v>
      </c>
      <c r="MY548">
        <v>24</v>
      </c>
      <c r="MZ548">
        <v>24</v>
      </c>
      <c r="NA548">
        <v>24</v>
      </c>
      <c r="NB548">
        <v>24</v>
      </c>
      <c r="NC548">
        <v>24</v>
      </c>
      <c r="ND548">
        <v>24</v>
      </c>
      <c r="NE548">
        <v>24</v>
      </c>
      <c r="NF548">
        <v>24</v>
      </c>
      <c r="NG548">
        <v>24</v>
      </c>
      <c r="NH548">
        <v>24</v>
      </c>
      <c r="NI548">
        <v>24</v>
      </c>
      <c r="NJ548">
        <v>24</v>
      </c>
      <c r="NK548">
        <v>24</v>
      </c>
      <c r="NL548">
        <v>24</v>
      </c>
      <c r="NM548">
        <v>24</v>
      </c>
      <c r="NN548">
        <v>24</v>
      </c>
      <c r="NO548">
        <v>23</v>
      </c>
      <c r="NP548">
        <v>24</v>
      </c>
      <c r="NQ548">
        <v>24</v>
      </c>
      <c r="NR548">
        <v>24</v>
      </c>
      <c r="NS548">
        <v>24</v>
      </c>
      <c r="NT548">
        <v>24</v>
      </c>
      <c r="NU548">
        <v>24</v>
      </c>
      <c r="NV548">
        <v>24</v>
      </c>
      <c r="NW548">
        <v>24</v>
      </c>
      <c r="NX548">
        <v>24</v>
      </c>
      <c r="NY548">
        <v>24</v>
      </c>
      <c r="NZ548">
        <v>24</v>
      </c>
      <c r="OA548">
        <v>23</v>
      </c>
      <c r="OB548">
        <v>24</v>
      </c>
      <c r="OC548">
        <v>23</v>
      </c>
      <c r="OD548">
        <v>23</v>
      </c>
      <c r="OE548">
        <v>24</v>
      </c>
      <c r="OF548">
        <v>24</v>
      </c>
      <c r="OG548">
        <v>23</v>
      </c>
      <c r="OH548">
        <v>24</v>
      </c>
      <c r="OI548">
        <v>23</v>
      </c>
      <c r="OJ548">
        <v>24</v>
      </c>
      <c r="OK548">
        <v>24</v>
      </c>
      <c r="OL548">
        <v>24</v>
      </c>
      <c r="OM548">
        <v>24</v>
      </c>
      <c r="ON548">
        <v>24</v>
      </c>
      <c r="OO548" s="471">
        <v>24</v>
      </c>
      <c r="OP548">
        <v>24</v>
      </c>
      <c r="OQ548">
        <v>23</v>
      </c>
      <c r="OR548">
        <v>24</v>
      </c>
      <c r="OS548">
        <v>24</v>
      </c>
      <c r="OT548">
        <v>23</v>
      </c>
      <c r="OU548">
        <v>23</v>
      </c>
      <c r="OV548">
        <v>22</v>
      </c>
      <c r="OW548">
        <v>23</v>
      </c>
      <c r="OX548">
        <v>23</v>
      </c>
      <c r="OY548">
        <v>24</v>
      </c>
      <c r="OZ548">
        <v>24</v>
      </c>
      <c r="PA548">
        <v>24</v>
      </c>
      <c r="PB548">
        <v>24</v>
      </c>
      <c r="PC548">
        <v>23</v>
      </c>
      <c r="PD548">
        <v>23</v>
      </c>
    </row>
    <row r="549" spans="1:420" x14ac:dyDescent="0.2">
      <c r="B549" s="1">
        <v>3</v>
      </c>
      <c r="C549" s="166">
        <f t="shared" ca="1" si="399"/>
        <v>22429</v>
      </c>
      <c r="D549" s="467">
        <f t="shared" ca="1" si="398"/>
        <v>24</v>
      </c>
      <c r="E549" s="154">
        <v>3</v>
      </c>
      <c r="F549" s="154"/>
      <c r="G549">
        <v>3</v>
      </c>
      <c r="H549">
        <v>4</v>
      </c>
      <c r="I549" s="341">
        <v>6</v>
      </c>
      <c r="J549">
        <v>8</v>
      </c>
      <c r="K549">
        <v>5</v>
      </c>
      <c r="L549">
        <v>4</v>
      </c>
      <c r="M549">
        <v>5</v>
      </c>
      <c r="N549">
        <v>5</v>
      </c>
      <c r="O549">
        <v>5</v>
      </c>
      <c r="P549">
        <v>4</v>
      </c>
      <c r="Q549">
        <v>6</v>
      </c>
      <c r="R549">
        <v>6</v>
      </c>
      <c r="S549">
        <v>4</v>
      </c>
      <c r="T549">
        <v>8</v>
      </c>
      <c r="U549">
        <v>3</v>
      </c>
      <c r="V549">
        <v>6</v>
      </c>
      <c r="W549">
        <v>6</v>
      </c>
      <c r="X549">
        <v>4</v>
      </c>
      <c r="Y549">
        <v>3</v>
      </c>
      <c r="Z549">
        <v>2</v>
      </c>
      <c r="AA549">
        <v>3</v>
      </c>
      <c r="AB549">
        <v>3</v>
      </c>
      <c r="AC549">
        <v>3</v>
      </c>
      <c r="AD549">
        <v>4</v>
      </c>
      <c r="AE549">
        <v>3</v>
      </c>
      <c r="AF549">
        <v>5</v>
      </c>
      <c r="AG549">
        <v>12</v>
      </c>
      <c r="AH549">
        <v>11</v>
      </c>
      <c r="AI549">
        <v>4</v>
      </c>
      <c r="AJ549">
        <v>6</v>
      </c>
      <c r="AK549">
        <v>4</v>
      </c>
      <c r="AL549">
        <v>3</v>
      </c>
      <c r="AM549">
        <v>6</v>
      </c>
      <c r="AN549">
        <v>6</v>
      </c>
      <c r="AO549">
        <v>5</v>
      </c>
      <c r="AP549" s="341">
        <v>4</v>
      </c>
      <c r="AQ549">
        <v>4</v>
      </c>
      <c r="AR549">
        <v>3</v>
      </c>
      <c r="AS549">
        <v>2</v>
      </c>
      <c r="AT549">
        <v>8</v>
      </c>
      <c r="AU549">
        <v>13</v>
      </c>
      <c r="AV549">
        <v>12</v>
      </c>
      <c r="AW549" s="144">
        <v>8</v>
      </c>
      <c r="AX549" s="144">
        <v>8</v>
      </c>
      <c r="AY549" s="144">
        <v>9</v>
      </c>
      <c r="AZ549" s="144">
        <v>11</v>
      </c>
      <c r="BA549" s="144">
        <v>10</v>
      </c>
      <c r="BB549" s="144">
        <v>11</v>
      </c>
      <c r="BC549" s="144">
        <v>17</v>
      </c>
      <c r="BD549" s="144">
        <v>10</v>
      </c>
      <c r="BE549" s="144">
        <v>8</v>
      </c>
      <c r="BF549" s="144">
        <v>8</v>
      </c>
      <c r="BG549">
        <v>5</v>
      </c>
      <c r="BH549">
        <v>5</v>
      </c>
      <c r="BI549">
        <v>3</v>
      </c>
      <c r="BJ549">
        <v>7</v>
      </c>
      <c r="BK549">
        <v>10</v>
      </c>
      <c r="BL549">
        <v>16</v>
      </c>
      <c r="BM549">
        <v>20</v>
      </c>
      <c r="BN549">
        <v>20</v>
      </c>
      <c r="BO549">
        <v>20</v>
      </c>
      <c r="BP549">
        <v>21</v>
      </c>
      <c r="BQ549">
        <v>22</v>
      </c>
      <c r="BR549">
        <v>20</v>
      </c>
      <c r="BS549" s="144">
        <v>19</v>
      </c>
      <c r="BT549">
        <v>12</v>
      </c>
      <c r="BU549">
        <v>17</v>
      </c>
      <c r="BV549">
        <v>17</v>
      </c>
      <c r="BW549">
        <v>11</v>
      </c>
      <c r="BX549">
        <v>15</v>
      </c>
      <c r="BY549">
        <v>17</v>
      </c>
      <c r="BZ549">
        <v>20</v>
      </c>
      <c r="CA549">
        <v>6</v>
      </c>
      <c r="CB549" s="357">
        <v>7</v>
      </c>
      <c r="CC549" s="357">
        <v>14</v>
      </c>
      <c r="CD549" s="357">
        <v>17</v>
      </c>
      <c r="CE549" s="357">
        <v>18</v>
      </c>
      <c r="CF549" s="357">
        <v>19</v>
      </c>
      <c r="CG549">
        <v>19</v>
      </c>
      <c r="CH549">
        <v>7</v>
      </c>
      <c r="CI549">
        <v>8</v>
      </c>
      <c r="CJ549">
        <v>12</v>
      </c>
      <c r="CK549">
        <v>14</v>
      </c>
      <c r="CL549">
        <v>15</v>
      </c>
      <c r="CM549">
        <v>20</v>
      </c>
      <c r="CN549">
        <v>20</v>
      </c>
      <c r="CO549">
        <v>17</v>
      </c>
      <c r="CP549">
        <v>16</v>
      </c>
      <c r="CQ549">
        <v>13</v>
      </c>
      <c r="CR549">
        <v>17</v>
      </c>
      <c r="CS549">
        <v>14</v>
      </c>
      <c r="CT549">
        <v>3</v>
      </c>
      <c r="CU549">
        <v>9</v>
      </c>
      <c r="CV549">
        <v>5</v>
      </c>
      <c r="CW549">
        <v>4</v>
      </c>
      <c r="CX549">
        <v>7</v>
      </c>
      <c r="CY549">
        <v>11</v>
      </c>
      <c r="CZ549">
        <v>7</v>
      </c>
      <c r="DA549">
        <v>14</v>
      </c>
      <c r="DB549">
        <v>15</v>
      </c>
      <c r="DC549">
        <v>18</v>
      </c>
      <c r="DD549">
        <v>16</v>
      </c>
      <c r="DE549">
        <v>17</v>
      </c>
      <c r="DF549">
        <v>16</v>
      </c>
      <c r="DG549">
        <v>17</v>
      </c>
      <c r="DH549">
        <v>20</v>
      </c>
      <c r="DI549">
        <v>20</v>
      </c>
      <c r="DJ549">
        <v>21</v>
      </c>
      <c r="DK549">
        <v>22</v>
      </c>
      <c r="DL549">
        <v>22</v>
      </c>
      <c r="DM549">
        <v>23</v>
      </c>
      <c r="DN549">
        <v>22</v>
      </c>
      <c r="DO549">
        <v>23</v>
      </c>
      <c r="DP549">
        <v>23</v>
      </c>
      <c r="DQ549">
        <v>23</v>
      </c>
      <c r="DR549">
        <v>23</v>
      </c>
      <c r="DS549">
        <v>23</v>
      </c>
      <c r="DT549">
        <v>22</v>
      </c>
      <c r="DU549">
        <v>23</v>
      </c>
      <c r="DV549">
        <v>16</v>
      </c>
      <c r="DW549">
        <v>20</v>
      </c>
      <c r="DX549">
        <v>23</v>
      </c>
      <c r="DY549">
        <v>21</v>
      </c>
      <c r="DZ549">
        <v>19</v>
      </c>
      <c r="EA549">
        <v>20</v>
      </c>
      <c r="EB549" s="406">
        <v>19</v>
      </c>
      <c r="EC549" s="406">
        <v>15</v>
      </c>
      <c r="ED549" s="406">
        <v>20</v>
      </c>
      <c r="EE549" s="406">
        <v>20</v>
      </c>
      <c r="EF549" s="406">
        <v>21</v>
      </c>
      <c r="EG549" s="406">
        <v>21</v>
      </c>
      <c r="EH549" s="406">
        <v>22</v>
      </c>
      <c r="EI549" s="406">
        <v>23</v>
      </c>
      <c r="EJ549" s="406">
        <v>23</v>
      </c>
      <c r="EK549" s="406">
        <v>21</v>
      </c>
      <c r="EL549" s="406">
        <v>22</v>
      </c>
      <c r="EM549" s="406">
        <v>22</v>
      </c>
      <c r="EN549" s="406">
        <v>23</v>
      </c>
      <c r="EO549">
        <v>23</v>
      </c>
      <c r="EP549" s="406">
        <v>22</v>
      </c>
      <c r="EQ549" s="406">
        <v>22</v>
      </c>
      <c r="ER549" s="406">
        <v>23</v>
      </c>
      <c r="ES549" s="406">
        <v>22</v>
      </c>
      <c r="ET549" s="406">
        <v>18</v>
      </c>
      <c r="EU549" s="406">
        <v>18</v>
      </c>
      <c r="EV549" s="357">
        <v>20</v>
      </c>
      <c r="EW549">
        <v>19</v>
      </c>
      <c r="EX549">
        <v>5</v>
      </c>
      <c r="EY549">
        <v>12</v>
      </c>
      <c r="EZ549">
        <v>4</v>
      </c>
      <c r="FA549">
        <v>6</v>
      </c>
      <c r="FB549">
        <v>8</v>
      </c>
      <c r="FC549">
        <v>13</v>
      </c>
      <c r="FD549">
        <v>15</v>
      </c>
      <c r="FE549" s="357">
        <v>18</v>
      </c>
      <c r="FF549">
        <v>16</v>
      </c>
      <c r="FG549">
        <v>15</v>
      </c>
      <c r="FH549" s="406">
        <v>15</v>
      </c>
      <c r="FI549">
        <v>15</v>
      </c>
      <c r="FJ549">
        <v>15</v>
      </c>
      <c r="FK549">
        <v>15</v>
      </c>
      <c r="FL549">
        <v>11</v>
      </c>
      <c r="FM549">
        <v>15</v>
      </c>
      <c r="FN549">
        <v>13</v>
      </c>
      <c r="FO549">
        <v>16</v>
      </c>
      <c r="FP549">
        <v>14</v>
      </c>
      <c r="FQ549" s="357">
        <v>16</v>
      </c>
      <c r="FR549">
        <v>15</v>
      </c>
      <c r="FS549">
        <v>15</v>
      </c>
      <c r="FT549">
        <v>18</v>
      </c>
      <c r="FU549">
        <v>20</v>
      </c>
      <c r="FV549">
        <v>20</v>
      </c>
      <c r="FW549">
        <v>20</v>
      </c>
      <c r="FX549">
        <v>14</v>
      </c>
      <c r="FY549">
        <v>14</v>
      </c>
      <c r="FZ549">
        <v>16</v>
      </c>
      <c r="GA549">
        <v>15</v>
      </c>
      <c r="GB549">
        <v>16</v>
      </c>
      <c r="GC549" s="406">
        <v>10</v>
      </c>
      <c r="GD549" s="406">
        <v>12</v>
      </c>
      <c r="GE549" s="406">
        <v>15</v>
      </c>
      <c r="GF549" s="406">
        <v>16</v>
      </c>
      <c r="GG549" s="406">
        <v>15</v>
      </c>
      <c r="GH549" s="406">
        <v>9</v>
      </c>
      <c r="GI549" s="406">
        <v>1</v>
      </c>
      <c r="GJ549" s="406">
        <v>11</v>
      </c>
      <c r="GK549" s="406">
        <v>14</v>
      </c>
      <c r="GL549" s="406">
        <v>9</v>
      </c>
      <c r="GM549" s="406">
        <v>15</v>
      </c>
      <c r="GN549" s="406">
        <v>6</v>
      </c>
      <c r="GO549" s="406">
        <v>15</v>
      </c>
      <c r="GP549">
        <v>16</v>
      </c>
      <c r="GQ549" s="406">
        <v>14</v>
      </c>
      <c r="GR549" s="406">
        <v>12</v>
      </c>
      <c r="GS549" s="406">
        <v>15</v>
      </c>
      <c r="GT549" s="406">
        <v>19</v>
      </c>
      <c r="GU549" s="406">
        <v>15</v>
      </c>
      <c r="GV549">
        <v>16</v>
      </c>
      <c r="GW549">
        <v>12</v>
      </c>
      <c r="GX549">
        <v>15</v>
      </c>
      <c r="GY549">
        <v>12</v>
      </c>
      <c r="GZ549">
        <v>15</v>
      </c>
      <c r="HA549">
        <v>15</v>
      </c>
      <c r="HB549">
        <v>12</v>
      </c>
      <c r="HC549">
        <v>8</v>
      </c>
      <c r="HD549">
        <v>6</v>
      </c>
      <c r="HE549">
        <v>2</v>
      </c>
      <c r="HF549">
        <v>8</v>
      </c>
      <c r="HG549">
        <v>6</v>
      </c>
      <c r="HH549">
        <v>10</v>
      </c>
      <c r="HI549">
        <v>11</v>
      </c>
      <c r="HJ549">
        <v>11</v>
      </c>
      <c r="HK549">
        <v>13</v>
      </c>
      <c r="HL549">
        <v>13</v>
      </c>
      <c r="HM549">
        <v>11</v>
      </c>
      <c r="HN549">
        <v>13</v>
      </c>
      <c r="HO549">
        <v>13</v>
      </c>
      <c r="HP549">
        <v>4</v>
      </c>
      <c r="HQ549">
        <v>8</v>
      </c>
      <c r="HR549">
        <v>8</v>
      </c>
      <c r="HS549">
        <v>13</v>
      </c>
      <c r="HT549">
        <v>18</v>
      </c>
      <c r="HU549">
        <v>13</v>
      </c>
      <c r="HV549">
        <v>12</v>
      </c>
      <c r="HW549">
        <v>13</v>
      </c>
      <c r="HX549">
        <v>17</v>
      </c>
      <c r="HY549">
        <v>15</v>
      </c>
      <c r="HZ549">
        <v>13</v>
      </c>
      <c r="IA549">
        <v>17</v>
      </c>
      <c r="IB549">
        <v>21</v>
      </c>
      <c r="IC549">
        <v>17</v>
      </c>
      <c r="ID549">
        <v>15</v>
      </c>
      <c r="IE549">
        <v>13</v>
      </c>
      <c r="IF549">
        <v>22</v>
      </c>
      <c r="IG549">
        <v>22</v>
      </c>
      <c r="IH549">
        <v>21</v>
      </c>
      <c r="II549">
        <v>24</v>
      </c>
      <c r="IJ549">
        <v>22</v>
      </c>
      <c r="IK549">
        <v>22</v>
      </c>
      <c r="IL549">
        <v>24</v>
      </c>
      <c r="IM549">
        <v>24</v>
      </c>
      <c r="IN549" s="341">
        <v>24</v>
      </c>
      <c r="IO549">
        <v>23</v>
      </c>
      <c r="IP549">
        <v>23</v>
      </c>
      <c r="IQ549">
        <v>22</v>
      </c>
      <c r="IR549">
        <v>23</v>
      </c>
      <c r="IS549">
        <v>23</v>
      </c>
      <c r="IT549">
        <v>22</v>
      </c>
      <c r="IU549">
        <v>22</v>
      </c>
      <c r="IV549">
        <v>22</v>
      </c>
      <c r="IW549">
        <v>22</v>
      </c>
      <c r="IX549">
        <v>23</v>
      </c>
      <c r="IY549">
        <v>21</v>
      </c>
      <c r="IZ549">
        <v>23</v>
      </c>
      <c r="JA549">
        <v>21</v>
      </c>
      <c r="JB549">
        <v>21</v>
      </c>
      <c r="JC549">
        <v>21</v>
      </c>
      <c r="JD549">
        <v>21</v>
      </c>
      <c r="JE549">
        <v>21</v>
      </c>
      <c r="JF549" s="362">
        <v>21</v>
      </c>
      <c r="JG549">
        <v>21</v>
      </c>
      <c r="JH549">
        <v>21</v>
      </c>
      <c r="JI549">
        <v>20</v>
      </c>
      <c r="JJ549">
        <v>21</v>
      </c>
      <c r="JK549">
        <v>22</v>
      </c>
      <c r="JL549">
        <v>21</v>
      </c>
      <c r="JM549">
        <v>21</v>
      </c>
      <c r="JN549" s="341">
        <v>21</v>
      </c>
      <c r="JO549">
        <v>21</v>
      </c>
      <c r="JP549">
        <v>21</v>
      </c>
      <c r="JQ549">
        <v>21</v>
      </c>
      <c r="JR549">
        <v>20</v>
      </c>
      <c r="JS549">
        <v>21</v>
      </c>
      <c r="JT549">
        <v>22</v>
      </c>
      <c r="JU549">
        <v>22</v>
      </c>
      <c r="JV549">
        <v>23</v>
      </c>
      <c r="JW549">
        <v>23</v>
      </c>
      <c r="JX549">
        <v>23</v>
      </c>
      <c r="JY549">
        <v>22</v>
      </c>
      <c r="JZ549">
        <v>23</v>
      </c>
      <c r="KA549">
        <v>22</v>
      </c>
      <c r="KB549">
        <v>22</v>
      </c>
      <c r="KC549">
        <v>22</v>
      </c>
      <c r="KD549">
        <v>20</v>
      </c>
      <c r="KE549">
        <v>20</v>
      </c>
      <c r="KF549">
        <v>20</v>
      </c>
      <c r="KG549">
        <v>22</v>
      </c>
      <c r="KH549">
        <v>20</v>
      </c>
      <c r="KI549">
        <v>23</v>
      </c>
      <c r="KJ549">
        <v>20</v>
      </c>
      <c r="KK549">
        <v>19</v>
      </c>
      <c r="KL549">
        <v>21</v>
      </c>
      <c r="KM549">
        <v>19</v>
      </c>
      <c r="KN549">
        <v>22</v>
      </c>
      <c r="KO549">
        <v>21</v>
      </c>
      <c r="KP549">
        <v>20</v>
      </c>
      <c r="KQ549">
        <v>20</v>
      </c>
      <c r="KR549">
        <v>19</v>
      </c>
      <c r="KS549">
        <v>20</v>
      </c>
      <c r="KT549">
        <v>20</v>
      </c>
      <c r="KU549">
        <v>20</v>
      </c>
      <c r="KV549">
        <v>22</v>
      </c>
      <c r="KW549">
        <v>22</v>
      </c>
      <c r="KX549">
        <v>23</v>
      </c>
      <c r="KY549">
        <v>24</v>
      </c>
      <c r="KZ549" s="476">
        <v>21</v>
      </c>
      <c r="LA549" s="476">
        <v>22</v>
      </c>
      <c r="LB549" s="476">
        <v>22</v>
      </c>
      <c r="LC549" s="476">
        <v>22</v>
      </c>
      <c r="LD549" s="476">
        <v>23</v>
      </c>
      <c r="LE549" s="476">
        <v>23</v>
      </c>
      <c r="LF549" s="476">
        <v>23</v>
      </c>
      <c r="LG549" s="476">
        <v>24</v>
      </c>
      <c r="LH549" s="476">
        <v>23</v>
      </c>
      <c r="LI549" s="476">
        <v>23</v>
      </c>
      <c r="LJ549">
        <v>21</v>
      </c>
      <c r="LK549">
        <v>22</v>
      </c>
      <c r="LL549">
        <v>22</v>
      </c>
      <c r="LM549">
        <v>23</v>
      </c>
      <c r="LN549">
        <v>23</v>
      </c>
      <c r="LO549">
        <v>23</v>
      </c>
      <c r="LP549" s="358">
        <v>23</v>
      </c>
      <c r="LQ549">
        <v>24</v>
      </c>
      <c r="LR549">
        <v>23</v>
      </c>
      <c r="LS549">
        <v>24</v>
      </c>
      <c r="LT549">
        <v>22</v>
      </c>
      <c r="LU549">
        <v>24</v>
      </c>
      <c r="LV549">
        <v>24</v>
      </c>
      <c r="LW549">
        <v>7</v>
      </c>
      <c r="LX549">
        <v>12</v>
      </c>
      <c r="LY549">
        <v>23</v>
      </c>
      <c r="LZ549">
        <v>23</v>
      </c>
      <c r="MA549">
        <v>23</v>
      </c>
      <c r="MB549">
        <v>23</v>
      </c>
      <c r="MC549">
        <v>18</v>
      </c>
      <c r="MD549">
        <v>21</v>
      </c>
      <c r="ME549">
        <v>24</v>
      </c>
      <c r="MF549">
        <v>7</v>
      </c>
      <c r="MG549">
        <v>24</v>
      </c>
      <c r="MH549">
        <v>23</v>
      </c>
      <c r="MI549">
        <v>24</v>
      </c>
      <c r="MJ549">
        <v>24</v>
      </c>
      <c r="MK549">
        <v>24</v>
      </c>
      <c r="ML549">
        <v>23</v>
      </c>
      <c r="MM549">
        <v>24</v>
      </c>
      <c r="MN549">
        <v>24</v>
      </c>
      <c r="MO549" s="471">
        <v>24</v>
      </c>
      <c r="MP549">
        <v>24</v>
      </c>
      <c r="MQ549">
        <v>22</v>
      </c>
      <c r="MR549">
        <v>23</v>
      </c>
      <c r="MS549">
        <v>21</v>
      </c>
      <c r="MT549">
        <v>18</v>
      </c>
      <c r="MU549">
        <v>16</v>
      </c>
      <c r="MV549">
        <v>16</v>
      </c>
      <c r="MW549">
        <v>22</v>
      </c>
      <c r="MX549">
        <v>22</v>
      </c>
      <c r="MY549">
        <v>22</v>
      </c>
      <c r="MZ549">
        <v>23</v>
      </c>
      <c r="NA549">
        <v>22</v>
      </c>
      <c r="NB549">
        <v>22</v>
      </c>
      <c r="NC549">
        <v>23</v>
      </c>
      <c r="ND549">
        <v>22</v>
      </c>
      <c r="NE549">
        <v>22</v>
      </c>
      <c r="NF549">
        <v>22</v>
      </c>
      <c r="NG549">
        <v>22</v>
      </c>
      <c r="NH549">
        <v>22</v>
      </c>
      <c r="NI549">
        <v>21</v>
      </c>
      <c r="NJ549">
        <v>22</v>
      </c>
      <c r="NK549">
        <v>22</v>
      </c>
      <c r="NL549">
        <v>23</v>
      </c>
      <c r="NM549">
        <v>21</v>
      </c>
      <c r="NN549">
        <v>23</v>
      </c>
      <c r="NO549">
        <v>24</v>
      </c>
      <c r="NP549">
        <v>22</v>
      </c>
      <c r="NQ549">
        <v>22</v>
      </c>
      <c r="NR549">
        <v>22</v>
      </c>
      <c r="NS549">
        <v>22</v>
      </c>
      <c r="NT549">
        <v>21</v>
      </c>
      <c r="NU549">
        <v>21</v>
      </c>
      <c r="NV549">
        <v>23</v>
      </c>
      <c r="NW549">
        <v>23</v>
      </c>
      <c r="NX549">
        <v>22</v>
      </c>
      <c r="NY549">
        <v>23</v>
      </c>
      <c r="NZ549">
        <v>18</v>
      </c>
      <c r="OA549">
        <v>18</v>
      </c>
      <c r="OB549">
        <v>18</v>
      </c>
      <c r="OC549">
        <v>18</v>
      </c>
      <c r="OD549">
        <v>15</v>
      </c>
      <c r="OE549">
        <v>19</v>
      </c>
      <c r="OF549">
        <v>18</v>
      </c>
      <c r="OG549">
        <v>19</v>
      </c>
      <c r="OH549">
        <v>18</v>
      </c>
      <c r="OI549">
        <v>21</v>
      </c>
      <c r="OJ549">
        <v>21</v>
      </c>
      <c r="OK549">
        <v>21</v>
      </c>
      <c r="OL549">
        <v>21</v>
      </c>
      <c r="OM549">
        <v>22</v>
      </c>
      <c r="ON549">
        <v>22</v>
      </c>
      <c r="OO549" s="471">
        <v>22</v>
      </c>
      <c r="OP549">
        <v>23</v>
      </c>
      <c r="OQ549">
        <v>22</v>
      </c>
      <c r="OR549">
        <v>22</v>
      </c>
      <c r="OS549">
        <v>22</v>
      </c>
      <c r="OT549">
        <v>21</v>
      </c>
      <c r="OU549">
        <v>22</v>
      </c>
      <c r="OV549">
        <v>24</v>
      </c>
      <c r="OW549">
        <v>24</v>
      </c>
      <c r="OX549">
        <v>24</v>
      </c>
      <c r="OY549">
        <v>23</v>
      </c>
      <c r="OZ549">
        <v>22</v>
      </c>
      <c r="PA549">
        <v>23</v>
      </c>
      <c r="PB549">
        <v>23</v>
      </c>
      <c r="PC549">
        <v>24</v>
      </c>
      <c r="PD549">
        <v>24</v>
      </c>
    </row>
    <row r="550" spans="1:420" x14ac:dyDescent="0.2">
      <c r="A550" s="55"/>
      <c r="B550" s="1">
        <v>4</v>
      </c>
      <c r="C550" s="166">
        <f t="shared" ca="1" si="399"/>
        <v>56729</v>
      </c>
      <c r="D550" s="467">
        <f t="shared" ca="1" si="398"/>
        <v>21</v>
      </c>
      <c r="E550" s="154">
        <v>4</v>
      </c>
      <c r="F550" s="154"/>
      <c r="G550">
        <v>17</v>
      </c>
      <c r="H550">
        <v>7</v>
      </c>
      <c r="I550" s="341">
        <v>4</v>
      </c>
      <c r="J550">
        <v>4</v>
      </c>
      <c r="K550">
        <v>7</v>
      </c>
      <c r="L550">
        <v>8</v>
      </c>
      <c r="M550">
        <v>8</v>
      </c>
      <c r="N550">
        <v>17</v>
      </c>
      <c r="O550">
        <v>8</v>
      </c>
      <c r="P550">
        <v>10</v>
      </c>
      <c r="Q550">
        <v>11</v>
      </c>
      <c r="R550">
        <v>13</v>
      </c>
      <c r="S550">
        <v>14</v>
      </c>
      <c r="T550">
        <v>12</v>
      </c>
      <c r="U550">
        <v>12</v>
      </c>
      <c r="V550">
        <v>15</v>
      </c>
      <c r="W550">
        <v>12</v>
      </c>
      <c r="X550">
        <v>9</v>
      </c>
      <c r="Y550">
        <v>9</v>
      </c>
      <c r="Z550">
        <v>6</v>
      </c>
      <c r="AA550">
        <v>4</v>
      </c>
      <c r="AB550">
        <v>7</v>
      </c>
      <c r="AC550">
        <v>10</v>
      </c>
      <c r="AD550">
        <v>17</v>
      </c>
      <c r="AE550">
        <v>7</v>
      </c>
      <c r="AF550">
        <v>10</v>
      </c>
      <c r="AG550">
        <v>15</v>
      </c>
      <c r="AH550">
        <v>7</v>
      </c>
      <c r="AI550">
        <v>8</v>
      </c>
      <c r="AJ550">
        <v>8</v>
      </c>
      <c r="AK550">
        <v>8</v>
      </c>
      <c r="AL550">
        <v>8</v>
      </c>
      <c r="AM550">
        <v>10</v>
      </c>
      <c r="AN550">
        <v>11</v>
      </c>
      <c r="AO550">
        <v>9</v>
      </c>
      <c r="AP550" s="341">
        <v>12</v>
      </c>
      <c r="AQ550">
        <v>14</v>
      </c>
      <c r="AR550">
        <v>12</v>
      </c>
      <c r="AS550">
        <v>16</v>
      </c>
      <c r="AT550">
        <v>17</v>
      </c>
      <c r="AU550">
        <v>12</v>
      </c>
      <c r="AV550">
        <v>15</v>
      </c>
      <c r="AW550" s="144">
        <v>17</v>
      </c>
      <c r="AX550" s="144">
        <v>17</v>
      </c>
      <c r="AY550" s="144">
        <v>17</v>
      </c>
      <c r="AZ550" s="144">
        <v>16</v>
      </c>
      <c r="BA550" s="144">
        <v>12</v>
      </c>
      <c r="BB550" s="144">
        <v>9</v>
      </c>
      <c r="BC550" s="144">
        <v>6</v>
      </c>
      <c r="BD550" s="144">
        <v>6</v>
      </c>
      <c r="BE550" s="144">
        <v>9</v>
      </c>
      <c r="BF550" s="144">
        <v>7</v>
      </c>
      <c r="BG550">
        <v>9</v>
      </c>
      <c r="BH550">
        <v>7</v>
      </c>
      <c r="BI550">
        <v>8</v>
      </c>
      <c r="BJ550">
        <v>14</v>
      </c>
      <c r="BK550">
        <v>18</v>
      </c>
      <c r="BL550">
        <v>12</v>
      </c>
      <c r="BM550">
        <v>11</v>
      </c>
      <c r="BN550">
        <v>11</v>
      </c>
      <c r="BO550">
        <v>12</v>
      </c>
      <c r="BP550">
        <v>11</v>
      </c>
      <c r="BQ550">
        <v>12</v>
      </c>
      <c r="BR550">
        <v>13</v>
      </c>
      <c r="BS550" s="144">
        <v>17</v>
      </c>
      <c r="BT550">
        <v>20</v>
      </c>
      <c r="BU550">
        <v>16</v>
      </c>
      <c r="BV550">
        <v>21</v>
      </c>
      <c r="BW550">
        <v>22</v>
      </c>
      <c r="BX550">
        <v>19</v>
      </c>
      <c r="BY550">
        <v>18</v>
      </c>
      <c r="BZ550">
        <v>17</v>
      </c>
      <c r="CA550">
        <v>19</v>
      </c>
      <c r="CB550" s="357">
        <v>19</v>
      </c>
      <c r="CC550" s="357">
        <v>18</v>
      </c>
      <c r="CD550" s="357">
        <v>12</v>
      </c>
      <c r="CE550" s="357">
        <v>19</v>
      </c>
      <c r="CF550" s="357">
        <v>22</v>
      </c>
      <c r="CG550">
        <v>21</v>
      </c>
      <c r="CH550">
        <v>21</v>
      </c>
      <c r="CI550">
        <v>21</v>
      </c>
      <c r="CJ550">
        <v>21</v>
      </c>
      <c r="CK550">
        <v>16</v>
      </c>
      <c r="CL550">
        <v>17</v>
      </c>
      <c r="CM550">
        <v>19</v>
      </c>
      <c r="CN550">
        <v>15</v>
      </c>
      <c r="CO550">
        <v>13</v>
      </c>
      <c r="CP550">
        <v>19</v>
      </c>
      <c r="CQ550">
        <v>20</v>
      </c>
      <c r="CR550">
        <v>21</v>
      </c>
      <c r="CS550">
        <v>17</v>
      </c>
      <c r="CT550">
        <v>15</v>
      </c>
      <c r="CU550">
        <v>18</v>
      </c>
      <c r="CV550">
        <v>21</v>
      </c>
      <c r="CW550">
        <v>21</v>
      </c>
      <c r="CX550">
        <v>17</v>
      </c>
      <c r="CY550">
        <v>16</v>
      </c>
      <c r="CZ550">
        <v>16</v>
      </c>
      <c r="DA550">
        <v>19</v>
      </c>
      <c r="DB550">
        <v>19</v>
      </c>
      <c r="DC550">
        <v>20</v>
      </c>
      <c r="DD550">
        <v>18</v>
      </c>
      <c r="DE550">
        <v>16</v>
      </c>
      <c r="DF550">
        <v>18</v>
      </c>
      <c r="DG550">
        <v>19</v>
      </c>
      <c r="DH550">
        <v>19</v>
      </c>
      <c r="DI550">
        <v>17</v>
      </c>
      <c r="DJ550">
        <v>17</v>
      </c>
      <c r="DK550">
        <v>19</v>
      </c>
      <c r="DL550">
        <v>21</v>
      </c>
      <c r="DM550">
        <v>21</v>
      </c>
      <c r="DN550">
        <v>19</v>
      </c>
      <c r="DO550">
        <v>20</v>
      </c>
      <c r="DP550">
        <v>19</v>
      </c>
      <c r="DQ550">
        <v>18</v>
      </c>
      <c r="DR550">
        <v>17</v>
      </c>
      <c r="DS550">
        <v>19</v>
      </c>
      <c r="DT550">
        <v>19</v>
      </c>
      <c r="DU550">
        <v>19</v>
      </c>
      <c r="DV550">
        <v>20</v>
      </c>
      <c r="DW550">
        <v>19</v>
      </c>
      <c r="DX550">
        <v>18</v>
      </c>
      <c r="DY550">
        <v>19</v>
      </c>
      <c r="DZ550">
        <v>17</v>
      </c>
      <c r="EA550">
        <v>18</v>
      </c>
      <c r="EB550" s="406">
        <v>18</v>
      </c>
      <c r="EC550" s="406">
        <v>19</v>
      </c>
      <c r="ED550" s="406">
        <v>19</v>
      </c>
      <c r="EE550" s="406">
        <v>18</v>
      </c>
      <c r="EF550" s="406">
        <v>16</v>
      </c>
      <c r="EG550" s="406">
        <v>16</v>
      </c>
      <c r="EH550" s="406">
        <v>14</v>
      </c>
      <c r="EI550" s="406">
        <v>15</v>
      </c>
      <c r="EJ550" s="406">
        <v>18</v>
      </c>
      <c r="EK550" s="406">
        <v>15</v>
      </c>
      <c r="EL550" s="406">
        <v>18</v>
      </c>
      <c r="EM550" s="406">
        <v>19</v>
      </c>
      <c r="EN550" s="406">
        <v>19</v>
      </c>
      <c r="EO550">
        <v>20</v>
      </c>
      <c r="EP550" s="406">
        <v>20</v>
      </c>
      <c r="EQ550" s="406">
        <v>20</v>
      </c>
      <c r="ER550" s="406">
        <v>19</v>
      </c>
      <c r="ES550" s="406">
        <v>20</v>
      </c>
      <c r="ET550" s="406">
        <v>19</v>
      </c>
      <c r="EU550" s="406">
        <v>22</v>
      </c>
      <c r="EV550" s="357">
        <v>23</v>
      </c>
      <c r="EW550">
        <v>23</v>
      </c>
      <c r="EX550">
        <v>23</v>
      </c>
      <c r="EY550">
        <v>22</v>
      </c>
      <c r="EZ550">
        <v>21</v>
      </c>
      <c r="FA550">
        <v>18</v>
      </c>
      <c r="FB550">
        <v>19</v>
      </c>
      <c r="FC550">
        <v>23</v>
      </c>
      <c r="FD550">
        <v>23</v>
      </c>
      <c r="FE550" s="357">
        <v>23</v>
      </c>
      <c r="FF550">
        <v>23</v>
      </c>
      <c r="FG550">
        <v>21</v>
      </c>
      <c r="FH550" s="406">
        <v>20</v>
      </c>
      <c r="FI550">
        <v>22</v>
      </c>
      <c r="FJ550">
        <v>20</v>
      </c>
      <c r="FK550">
        <v>20</v>
      </c>
      <c r="FL550">
        <v>20</v>
      </c>
      <c r="FM550">
        <v>20</v>
      </c>
      <c r="FN550">
        <v>20</v>
      </c>
      <c r="FO550">
        <v>17</v>
      </c>
      <c r="FP550">
        <v>18</v>
      </c>
      <c r="FQ550" s="357">
        <v>22</v>
      </c>
      <c r="FR550">
        <v>22</v>
      </c>
      <c r="FS550">
        <v>22</v>
      </c>
      <c r="FT550">
        <v>21</v>
      </c>
      <c r="FU550">
        <v>21</v>
      </c>
      <c r="FV550">
        <v>21</v>
      </c>
      <c r="FW550">
        <v>22</v>
      </c>
      <c r="FX550">
        <v>21</v>
      </c>
      <c r="FY550">
        <v>22</v>
      </c>
      <c r="FZ550">
        <v>22</v>
      </c>
      <c r="GA550">
        <v>21</v>
      </c>
      <c r="GB550">
        <v>21</v>
      </c>
      <c r="GC550" s="406">
        <v>19</v>
      </c>
      <c r="GD550" s="406">
        <v>19</v>
      </c>
      <c r="GE550" s="406">
        <v>20</v>
      </c>
      <c r="GF550" s="406">
        <v>22</v>
      </c>
      <c r="GG550" s="406">
        <v>19</v>
      </c>
      <c r="GH550" s="406">
        <v>18</v>
      </c>
      <c r="GI550" s="406">
        <v>4</v>
      </c>
      <c r="GJ550" s="406">
        <v>17</v>
      </c>
      <c r="GK550" s="406">
        <v>19</v>
      </c>
      <c r="GL550" s="406">
        <v>19</v>
      </c>
      <c r="GM550" s="406">
        <v>16</v>
      </c>
      <c r="GN550" s="406">
        <v>15</v>
      </c>
      <c r="GO550" s="406">
        <v>10</v>
      </c>
      <c r="GP550">
        <v>6</v>
      </c>
      <c r="GQ550" s="406">
        <v>11</v>
      </c>
      <c r="GR550" s="406">
        <v>10</v>
      </c>
      <c r="GS550" s="406">
        <v>9</v>
      </c>
      <c r="GT550" s="406">
        <v>14</v>
      </c>
      <c r="GU550" s="406">
        <v>13</v>
      </c>
      <c r="GV550">
        <v>8</v>
      </c>
      <c r="GW550">
        <v>14</v>
      </c>
      <c r="GX550">
        <v>12</v>
      </c>
      <c r="GY550">
        <v>9</v>
      </c>
      <c r="GZ550">
        <v>19</v>
      </c>
      <c r="HA550">
        <v>12</v>
      </c>
      <c r="HB550">
        <v>17</v>
      </c>
      <c r="HC550">
        <v>15</v>
      </c>
      <c r="HD550">
        <v>18</v>
      </c>
      <c r="HE550">
        <v>15</v>
      </c>
      <c r="HF550">
        <v>20</v>
      </c>
      <c r="HG550">
        <v>20</v>
      </c>
      <c r="HH550">
        <v>19</v>
      </c>
      <c r="HI550">
        <v>12</v>
      </c>
      <c r="HJ550">
        <v>14</v>
      </c>
      <c r="HK550">
        <v>11</v>
      </c>
      <c r="HL550">
        <v>11</v>
      </c>
      <c r="HM550">
        <v>10</v>
      </c>
      <c r="HN550">
        <v>6</v>
      </c>
      <c r="HO550">
        <v>10</v>
      </c>
      <c r="HP550">
        <v>8</v>
      </c>
      <c r="HQ550">
        <v>13</v>
      </c>
      <c r="HR550">
        <v>7</v>
      </c>
      <c r="HS550">
        <v>8</v>
      </c>
      <c r="HT550">
        <v>8</v>
      </c>
      <c r="HU550">
        <v>11</v>
      </c>
      <c r="HV550">
        <v>17</v>
      </c>
      <c r="HW550">
        <v>10</v>
      </c>
      <c r="HX550">
        <v>10</v>
      </c>
      <c r="HY550">
        <v>10</v>
      </c>
      <c r="HZ550">
        <v>15</v>
      </c>
      <c r="IA550">
        <v>11</v>
      </c>
      <c r="IB550">
        <v>12</v>
      </c>
      <c r="IC550">
        <v>13</v>
      </c>
      <c r="ID550">
        <v>11</v>
      </c>
      <c r="IE550">
        <v>17</v>
      </c>
      <c r="IF550">
        <v>20</v>
      </c>
      <c r="IG550">
        <v>21</v>
      </c>
      <c r="IH550">
        <v>22</v>
      </c>
      <c r="II550">
        <v>21</v>
      </c>
      <c r="IJ550">
        <v>20</v>
      </c>
      <c r="IK550">
        <v>18</v>
      </c>
      <c r="IL550">
        <v>21</v>
      </c>
      <c r="IM550">
        <v>20</v>
      </c>
      <c r="IN550" s="341">
        <v>20</v>
      </c>
      <c r="IO550">
        <v>20</v>
      </c>
      <c r="IP550">
        <v>20</v>
      </c>
      <c r="IQ550">
        <v>20</v>
      </c>
      <c r="IR550">
        <v>20</v>
      </c>
      <c r="IS550">
        <v>20</v>
      </c>
      <c r="IT550">
        <v>21</v>
      </c>
      <c r="IU550">
        <v>21</v>
      </c>
      <c r="IV550">
        <v>21</v>
      </c>
      <c r="IW550">
        <v>21</v>
      </c>
      <c r="IX550">
        <v>21</v>
      </c>
      <c r="IY550">
        <v>22</v>
      </c>
      <c r="IZ550">
        <v>22</v>
      </c>
      <c r="JA550">
        <v>23</v>
      </c>
      <c r="JB550">
        <v>23</v>
      </c>
      <c r="JC550">
        <v>23</v>
      </c>
      <c r="JD550">
        <v>23</v>
      </c>
      <c r="JE550">
        <v>22</v>
      </c>
      <c r="JF550" s="362">
        <v>22</v>
      </c>
      <c r="JG550">
        <v>22</v>
      </c>
      <c r="JH550">
        <v>23</v>
      </c>
      <c r="JI550">
        <v>23</v>
      </c>
      <c r="JJ550">
        <v>23</v>
      </c>
      <c r="JK550">
        <v>21</v>
      </c>
      <c r="JL550">
        <v>22</v>
      </c>
      <c r="JM550">
        <v>22</v>
      </c>
      <c r="JN550" s="341">
        <v>23</v>
      </c>
      <c r="JO550">
        <v>24</v>
      </c>
      <c r="JP550">
        <v>23</v>
      </c>
      <c r="JQ550">
        <v>24</v>
      </c>
      <c r="JR550">
        <v>23</v>
      </c>
      <c r="JS550">
        <v>23</v>
      </c>
      <c r="JT550">
        <v>23</v>
      </c>
      <c r="JU550">
        <v>23</v>
      </c>
      <c r="JV550">
        <v>22</v>
      </c>
      <c r="JW550">
        <v>22</v>
      </c>
      <c r="JX550">
        <v>21</v>
      </c>
      <c r="JY550">
        <v>19</v>
      </c>
      <c r="JZ550">
        <v>19</v>
      </c>
      <c r="KA550">
        <v>19</v>
      </c>
      <c r="KB550">
        <v>20</v>
      </c>
      <c r="KC550">
        <v>18</v>
      </c>
      <c r="KD550">
        <v>19</v>
      </c>
      <c r="KE550">
        <v>19</v>
      </c>
      <c r="KF550">
        <v>23</v>
      </c>
      <c r="KG550">
        <v>19</v>
      </c>
      <c r="KH550">
        <v>19</v>
      </c>
      <c r="KI550">
        <v>22</v>
      </c>
      <c r="KJ550">
        <v>21</v>
      </c>
      <c r="KK550">
        <v>18</v>
      </c>
      <c r="KL550">
        <v>23</v>
      </c>
      <c r="KM550">
        <v>20</v>
      </c>
      <c r="KN550">
        <v>19</v>
      </c>
      <c r="KO550">
        <v>20</v>
      </c>
      <c r="KP550">
        <v>21</v>
      </c>
      <c r="KQ550">
        <v>19</v>
      </c>
      <c r="KR550">
        <v>20</v>
      </c>
      <c r="KS550">
        <v>21</v>
      </c>
      <c r="KT550">
        <v>21</v>
      </c>
      <c r="KU550">
        <v>23</v>
      </c>
      <c r="KV550">
        <v>23</v>
      </c>
      <c r="KW550">
        <v>23</v>
      </c>
      <c r="KX550">
        <v>22</v>
      </c>
      <c r="KY550">
        <v>22</v>
      </c>
      <c r="KZ550" s="476">
        <v>23</v>
      </c>
      <c r="LA550" s="476">
        <v>23</v>
      </c>
      <c r="LB550" s="476">
        <v>23</v>
      </c>
      <c r="LC550" s="476">
        <v>23</v>
      </c>
      <c r="LD550" s="476">
        <v>22</v>
      </c>
      <c r="LE550" s="476">
        <v>22</v>
      </c>
      <c r="LF550" s="476">
        <v>22</v>
      </c>
      <c r="LG550" s="476">
        <v>22</v>
      </c>
      <c r="LH550" s="476">
        <v>22</v>
      </c>
      <c r="LI550" s="476">
        <v>22</v>
      </c>
      <c r="LJ550">
        <v>24</v>
      </c>
      <c r="LK550">
        <v>24</v>
      </c>
      <c r="LL550">
        <v>23</v>
      </c>
      <c r="LM550">
        <v>22</v>
      </c>
      <c r="LN550">
        <v>22</v>
      </c>
      <c r="LO550">
        <v>22</v>
      </c>
      <c r="LP550" s="358">
        <v>22</v>
      </c>
      <c r="LQ550">
        <v>23</v>
      </c>
      <c r="LR550">
        <v>22</v>
      </c>
      <c r="LS550">
        <v>22</v>
      </c>
      <c r="LT550">
        <v>23</v>
      </c>
      <c r="LU550">
        <v>23</v>
      </c>
      <c r="LV550">
        <v>23</v>
      </c>
      <c r="LW550">
        <v>5</v>
      </c>
      <c r="LX550">
        <v>2</v>
      </c>
      <c r="LY550">
        <v>22</v>
      </c>
      <c r="LZ550">
        <v>22</v>
      </c>
      <c r="MA550">
        <v>22</v>
      </c>
      <c r="MB550">
        <v>22</v>
      </c>
      <c r="MC550">
        <v>3</v>
      </c>
      <c r="MD550">
        <v>2</v>
      </c>
      <c r="ME550">
        <v>23</v>
      </c>
      <c r="MF550">
        <v>3</v>
      </c>
      <c r="MG550">
        <v>23</v>
      </c>
      <c r="MH550">
        <v>24</v>
      </c>
      <c r="MI550">
        <v>22</v>
      </c>
      <c r="MJ550">
        <v>23</v>
      </c>
      <c r="MK550">
        <v>22</v>
      </c>
      <c r="ML550">
        <v>22</v>
      </c>
      <c r="MM550">
        <v>21</v>
      </c>
      <c r="MN550">
        <v>22</v>
      </c>
      <c r="MO550" s="471">
        <v>22</v>
      </c>
      <c r="MP550">
        <v>22</v>
      </c>
      <c r="MQ550">
        <v>24</v>
      </c>
      <c r="MR550">
        <v>22</v>
      </c>
      <c r="MS550">
        <v>23</v>
      </c>
      <c r="MT550">
        <v>23</v>
      </c>
      <c r="MU550">
        <v>23</v>
      </c>
      <c r="MV550">
        <v>23</v>
      </c>
      <c r="MW550">
        <v>23</v>
      </c>
      <c r="MX550">
        <v>23</v>
      </c>
      <c r="MY550">
        <v>23</v>
      </c>
      <c r="MZ550">
        <v>21</v>
      </c>
      <c r="NA550">
        <v>23</v>
      </c>
      <c r="NB550">
        <v>23</v>
      </c>
      <c r="NC550">
        <v>22</v>
      </c>
      <c r="ND550">
        <v>23</v>
      </c>
      <c r="NE550">
        <v>23</v>
      </c>
      <c r="NF550">
        <v>23</v>
      </c>
      <c r="NG550">
        <v>23</v>
      </c>
      <c r="NH550">
        <v>23</v>
      </c>
      <c r="NI550">
        <v>23</v>
      </c>
      <c r="NJ550">
        <v>23</v>
      </c>
      <c r="NK550">
        <v>21</v>
      </c>
      <c r="NL550">
        <v>21</v>
      </c>
      <c r="NM550">
        <v>22</v>
      </c>
      <c r="NN550">
        <v>21</v>
      </c>
      <c r="NO550">
        <v>21</v>
      </c>
      <c r="NP550">
        <v>21</v>
      </c>
      <c r="NQ550">
        <v>21</v>
      </c>
      <c r="NR550">
        <v>21</v>
      </c>
      <c r="NS550">
        <v>21</v>
      </c>
      <c r="NT550">
        <v>22</v>
      </c>
      <c r="NU550">
        <v>22</v>
      </c>
      <c r="NV550">
        <v>22</v>
      </c>
      <c r="NW550">
        <v>22</v>
      </c>
      <c r="NX550">
        <v>21</v>
      </c>
      <c r="NY550">
        <v>21</v>
      </c>
      <c r="NZ550">
        <v>20</v>
      </c>
      <c r="OA550">
        <v>19</v>
      </c>
      <c r="OB550">
        <v>21</v>
      </c>
      <c r="OC550">
        <v>21</v>
      </c>
      <c r="OD550">
        <v>22</v>
      </c>
      <c r="OE550">
        <v>23</v>
      </c>
      <c r="OF550">
        <v>23</v>
      </c>
      <c r="OG550">
        <v>22</v>
      </c>
      <c r="OH550">
        <v>22</v>
      </c>
      <c r="OI550">
        <v>24</v>
      </c>
      <c r="OJ550">
        <v>22</v>
      </c>
      <c r="OK550">
        <v>22</v>
      </c>
      <c r="OL550">
        <v>22</v>
      </c>
      <c r="OM550">
        <v>23</v>
      </c>
      <c r="ON550">
        <v>23</v>
      </c>
      <c r="OO550" s="471">
        <v>23</v>
      </c>
      <c r="OP550">
        <v>22</v>
      </c>
      <c r="OQ550">
        <v>24</v>
      </c>
      <c r="OR550">
        <v>23</v>
      </c>
      <c r="OS550">
        <v>23</v>
      </c>
      <c r="OT550">
        <v>24</v>
      </c>
      <c r="OU550">
        <v>24</v>
      </c>
      <c r="OV550">
        <v>23</v>
      </c>
      <c r="OW550">
        <v>22</v>
      </c>
      <c r="OX550">
        <v>21</v>
      </c>
      <c r="OY550">
        <v>21</v>
      </c>
      <c r="OZ550">
        <v>20</v>
      </c>
      <c r="PA550">
        <v>22</v>
      </c>
      <c r="PB550">
        <v>22</v>
      </c>
      <c r="PC550">
        <v>22</v>
      </c>
      <c r="PD550">
        <v>21</v>
      </c>
    </row>
    <row r="551" spans="1:420" s="144" customFormat="1" x14ac:dyDescent="0.2">
      <c r="A551" s="318"/>
      <c r="B551" s="318">
        <v>5</v>
      </c>
      <c r="C551" s="319">
        <f t="shared" ca="1" si="399"/>
        <v>87920</v>
      </c>
      <c r="D551" s="467">
        <f t="shared" ca="1" si="398"/>
        <v>15</v>
      </c>
      <c r="E551" s="322">
        <v>5</v>
      </c>
      <c r="F551" s="322"/>
      <c r="G551" s="144">
        <v>10</v>
      </c>
      <c r="H551" s="144">
        <v>11</v>
      </c>
      <c r="I551" s="343">
        <v>10</v>
      </c>
      <c r="J551" s="144">
        <v>9</v>
      </c>
      <c r="K551" s="144">
        <v>9</v>
      </c>
      <c r="L551" s="144">
        <v>9</v>
      </c>
      <c r="M551" s="144">
        <v>10</v>
      </c>
      <c r="N551" s="144">
        <v>8</v>
      </c>
      <c r="O551" s="144">
        <v>7</v>
      </c>
      <c r="P551" s="144">
        <v>7</v>
      </c>
      <c r="Q551" s="144">
        <v>7</v>
      </c>
      <c r="R551" s="144">
        <v>5</v>
      </c>
      <c r="S551" s="144">
        <v>7</v>
      </c>
      <c r="T551" s="144">
        <v>9</v>
      </c>
      <c r="U551" s="144">
        <v>7</v>
      </c>
      <c r="V551" s="144">
        <v>5</v>
      </c>
      <c r="W551" s="144">
        <v>7</v>
      </c>
      <c r="X551" s="144">
        <v>12</v>
      </c>
      <c r="Y551" s="144">
        <v>13</v>
      </c>
      <c r="Z551" s="144">
        <v>15</v>
      </c>
      <c r="AA551" s="144">
        <v>13</v>
      </c>
      <c r="AB551" s="144">
        <v>12</v>
      </c>
      <c r="AC551" s="144">
        <v>15</v>
      </c>
      <c r="AD551" s="144">
        <v>8</v>
      </c>
      <c r="AE551" s="144">
        <v>12</v>
      </c>
      <c r="AF551" s="144">
        <v>11</v>
      </c>
      <c r="AG551" s="144">
        <v>8</v>
      </c>
      <c r="AH551" s="144">
        <v>9</v>
      </c>
      <c r="AI551" s="144">
        <v>11</v>
      </c>
      <c r="AJ551" s="144">
        <v>13</v>
      </c>
      <c r="AK551" s="144">
        <v>13</v>
      </c>
      <c r="AL551" s="144">
        <v>13</v>
      </c>
      <c r="AM551" s="144">
        <v>15</v>
      </c>
      <c r="AN551" s="144">
        <v>15</v>
      </c>
      <c r="AO551" s="144">
        <v>11</v>
      </c>
      <c r="AP551" s="343">
        <v>9</v>
      </c>
      <c r="AQ551" s="144">
        <v>8</v>
      </c>
      <c r="AR551" s="144">
        <v>5</v>
      </c>
      <c r="AS551" s="144">
        <v>7</v>
      </c>
      <c r="AT551" s="144">
        <v>9</v>
      </c>
      <c r="AU551" s="144">
        <v>9</v>
      </c>
      <c r="AV551" s="144">
        <v>9</v>
      </c>
      <c r="AW551" s="144">
        <v>11</v>
      </c>
      <c r="AX551" s="144">
        <v>12</v>
      </c>
      <c r="AY551" s="144">
        <v>15</v>
      </c>
      <c r="AZ551" s="144">
        <v>18</v>
      </c>
      <c r="BA551" s="144">
        <v>11</v>
      </c>
      <c r="BB551" s="144">
        <v>12</v>
      </c>
      <c r="BC551" s="144">
        <v>11</v>
      </c>
      <c r="BD551" s="144">
        <v>16</v>
      </c>
      <c r="BE551" s="144">
        <v>16</v>
      </c>
      <c r="BF551" s="144">
        <v>15</v>
      </c>
      <c r="BG551" s="144">
        <v>16</v>
      </c>
      <c r="BH551" s="144">
        <v>18</v>
      </c>
      <c r="BI551" s="144">
        <v>15</v>
      </c>
      <c r="BJ551" s="144">
        <v>13</v>
      </c>
      <c r="BK551" s="144">
        <v>11</v>
      </c>
      <c r="BL551" s="144">
        <v>9</v>
      </c>
      <c r="BM551" s="144">
        <v>7</v>
      </c>
      <c r="BN551" s="144">
        <v>10</v>
      </c>
      <c r="BO551" s="144">
        <v>6</v>
      </c>
      <c r="BP551" s="144">
        <v>5</v>
      </c>
      <c r="BQ551" s="144">
        <v>4</v>
      </c>
      <c r="BR551" s="144">
        <v>4</v>
      </c>
      <c r="BS551" s="144">
        <v>4</v>
      </c>
      <c r="BT551" s="144">
        <v>5</v>
      </c>
      <c r="BU551" s="144">
        <v>4</v>
      </c>
      <c r="BV551" s="144">
        <v>5</v>
      </c>
      <c r="BW551" s="144">
        <v>6</v>
      </c>
      <c r="BX551" s="144">
        <v>5</v>
      </c>
      <c r="BY551" s="144">
        <v>3</v>
      </c>
      <c r="BZ551" s="144">
        <v>4</v>
      </c>
      <c r="CA551" s="144">
        <v>11</v>
      </c>
      <c r="CB551" s="358">
        <v>12</v>
      </c>
      <c r="CC551" s="358">
        <v>10</v>
      </c>
      <c r="CD551" s="358">
        <v>8</v>
      </c>
      <c r="CE551" s="358">
        <v>14</v>
      </c>
      <c r="CF551" s="358">
        <v>14</v>
      </c>
      <c r="CG551" s="144">
        <v>10</v>
      </c>
      <c r="CH551" s="144">
        <v>9</v>
      </c>
      <c r="CI551" s="144">
        <v>6</v>
      </c>
      <c r="CJ551" s="144">
        <v>6</v>
      </c>
      <c r="CK551" s="144">
        <v>5</v>
      </c>
      <c r="CL551" s="144">
        <v>8</v>
      </c>
      <c r="CM551" s="144">
        <v>9</v>
      </c>
      <c r="CN551" s="144">
        <v>12</v>
      </c>
      <c r="CO551" s="144">
        <v>11</v>
      </c>
      <c r="CP551" s="144">
        <v>11</v>
      </c>
      <c r="CQ551" s="144">
        <v>8</v>
      </c>
      <c r="CR551" s="144">
        <v>9</v>
      </c>
      <c r="CS551" s="144">
        <v>9</v>
      </c>
      <c r="CT551" s="144">
        <v>8</v>
      </c>
      <c r="CU551" s="144">
        <v>7</v>
      </c>
      <c r="CV551" s="144">
        <v>10</v>
      </c>
      <c r="CW551" s="144">
        <v>8</v>
      </c>
      <c r="CX551" s="144">
        <v>11</v>
      </c>
      <c r="CY551" s="144">
        <v>8</v>
      </c>
      <c r="CZ551" s="144">
        <v>9</v>
      </c>
      <c r="DA551" s="144">
        <v>7</v>
      </c>
      <c r="DB551" s="144">
        <v>8</v>
      </c>
      <c r="DC551" s="144">
        <v>10</v>
      </c>
      <c r="DD551" s="144">
        <v>11</v>
      </c>
      <c r="DE551" s="144">
        <v>10</v>
      </c>
      <c r="DF551" s="144">
        <v>8</v>
      </c>
      <c r="DG551" s="144">
        <v>9</v>
      </c>
      <c r="DH551" s="144">
        <v>8</v>
      </c>
      <c r="DI551" s="144">
        <v>7</v>
      </c>
      <c r="DJ551" s="144">
        <v>6</v>
      </c>
      <c r="DK551" s="144">
        <v>5</v>
      </c>
      <c r="DL551" s="144">
        <v>5</v>
      </c>
      <c r="DM551" s="144">
        <v>5</v>
      </c>
      <c r="DN551" s="144">
        <v>5</v>
      </c>
      <c r="DO551" s="144">
        <v>4</v>
      </c>
      <c r="DP551" s="144">
        <v>2</v>
      </c>
      <c r="DQ551" s="144">
        <v>5</v>
      </c>
      <c r="DR551" s="144">
        <v>3</v>
      </c>
      <c r="DS551" s="144">
        <v>3</v>
      </c>
      <c r="DT551" s="144">
        <v>3</v>
      </c>
      <c r="DU551" s="144">
        <v>5</v>
      </c>
      <c r="DV551" s="144">
        <v>6</v>
      </c>
      <c r="DW551" s="144">
        <v>4</v>
      </c>
      <c r="DX551" s="144">
        <v>4</v>
      </c>
      <c r="DY551" s="144">
        <v>3</v>
      </c>
      <c r="DZ551" s="144">
        <v>7</v>
      </c>
      <c r="EA551" s="144">
        <v>6</v>
      </c>
      <c r="EB551" s="407">
        <v>6</v>
      </c>
      <c r="EC551" s="407">
        <v>8</v>
      </c>
      <c r="ED551" s="407">
        <v>9</v>
      </c>
      <c r="EE551" s="407">
        <v>9</v>
      </c>
      <c r="EF551" s="407">
        <v>8</v>
      </c>
      <c r="EG551" s="407">
        <v>8</v>
      </c>
      <c r="EH551" s="407">
        <v>7</v>
      </c>
      <c r="EI551" s="407">
        <v>6</v>
      </c>
      <c r="EJ551" s="407">
        <v>7</v>
      </c>
      <c r="EK551" s="407">
        <v>6</v>
      </c>
      <c r="EL551" s="407">
        <v>7</v>
      </c>
      <c r="EM551" s="407">
        <v>7</v>
      </c>
      <c r="EN551" s="407">
        <v>7</v>
      </c>
      <c r="EO551" s="144">
        <v>6</v>
      </c>
      <c r="EP551" s="407">
        <v>7</v>
      </c>
      <c r="EQ551" s="407">
        <v>6</v>
      </c>
      <c r="ER551" s="407">
        <v>5</v>
      </c>
      <c r="ES551" s="407">
        <v>4</v>
      </c>
      <c r="ET551" s="407">
        <v>4</v>
      </c>
      <c r="EU551" s="407">
        <v>2</v>
      </c>
      <c r="EV551" s="358">
        <v>4</v>
      </c>
      <c r="EW551" s="144">
        <v>4</v>
      </c>
      <c r="EX551" s="144">
        <v>6</v>
      </c>
      <c r="EY551" s="144">
        <v>5</v>
      </c>
      <c r="EZ551" s="144">
        <v>7</v>
      </c>
      <c r="FA551" s="144">
        <v>8</v>
      </c>
      <c r="FB551" s="144">
        <v>10</v>
      </c>
      <c r="FC551" s="144">
        <v>8</v>
      </c>
      <c r="FD551" s="144">
        <v>9</v>
      </c>
      <c r="FE551" s="358">
        <v>8</v>
      </c>
      <c r="FF551" s="144">
        <v>8</v>
      </c>
      <c r="FG551" s="144">
        <v>7</v>
      </c>
      <c r="FH551" s="407">
        <v>9</v>
      </c>
      <c r="FI551" s="144">
        <v>8</v>
      </c>
      <c r="FJ551" s="144">
        <v>8</v>
      </c>
      <c r="FK551" s="144">
        <v>8</v>
      </c>
      <c r="FL551" s="144">
        <v>7</v>
      </c>
      <c r="FM551" s="144">
        <v>4</v>
      </c>
      <c r="FN551" s="144">
        <v>6</v>
      </c>
      <c r="FO551" s="144">
        <v>7</v>
      </c>
      <c r="FP551" s="144">
        <v>3</v>
      </c>
      <c r="FQ551" s="358">
        <v>6</v>
      </c>
      <c r="FR551" s="144">
        <v>4</v>
      </c>
      <c r="FS551" s="144">
        <v>2</v>
      </c>
      <c r="FT551" s="144">
        <v>5</v>
      </c>
      <c r="FU551" s="144">
        <v>4</v>
      </c>
      <c r="FV551" s="144">
        <v>3</v>
      </c>
      <c r="FW551" s="144">
        <v>4</v>
      </c>
      <c r="FX551" s="144">
        <v>4</v>
      </c>
      <c r="FY551" s="144">
        <v>5</v>
      </c>
      <c r="FZ551" s="144">
        <v>7</v>
      </c>
      <c r="GA551" s="144">
        <v>4</v>
      </c>
      <c r="GB551" s="144">
        <v>6</v>
      </c>
      <c r="GC551" s="407">
        <v>5</v>
      </c>
      <c r="GD551" s="407">
        <v>8</v>
      </c>
      <c r="GE551" s="407">
        <v>8</v>
      </c>
      <c r="GF551" s="407">
        <v>7</v>
      </c>
      <c r="GG551" s="407">
        <v>6</v>
      </c>
      <c r="GH551" s="407">
        <v>8</v>
      </c>
      <c r="GI551" s="407">
        <v>12</v>
      </c>
      <c r="GJ551" s="407">
        <v>6</v>
      </c>
      <c r="GK551" s="407">
        <v>5</v>
      </c>
      <c r="GL551" s="407">
        <v>7</v>
      </c>
      <c r="GM551" s="407">
        <v>8</v>
      </c>
      <c r="GN551" s="407">
        <v>7</v>
      </c>
      <c r="GO551" s="407">
        <v>7</v>
      </c>
      <c r="GP551" s="144">
        <v>7</v>
      </c>
      <c r="GQ551" s="407">
        <v>9</v>
      </c>
      <c r="GR551" s="407">
        <v>8</v>
      </c>
      <c r="GS551" s="407">
        <v>6</v>
      </c>
      <c r="GT551" s="407">
        <v>9</v>
      </c>
      <c r="GU551" s="407">
        <v>5</v>
      </c>
      <c r="GV551" s="144">
        <v>5</v>
      </c>
      <c r="GW551" s="144">
        <v>7</v>
      </c>
      <c r="GX551" s="144">
        <v>5</v>
      </c>
      <c r="GY551" s="144">
        <v>7</v>
      </c>
      <c r="GZ551" s="144">
        <v>5</v>
      </c>
      <c r="HA551" s="144">
        <v>7</v>
      </c>
      <c r="HB551" s="144">
        <v>7</v>
      </c>
      <c r="HC551" s="144">
        <v>5</v>
      </c>
      <c r="HD551" s="144">
        <v>5</v>
      </c>
      <c r="HE551" s="144">
        <v>5</v>
      </c>
      <c r="HF551" s="144">
        <v>7</v>
      </c>
      <c r="HG551" s="144">
        <v>7</v>
      </c>
      <c r="HH551" s="144">
        <v>9</v>
      </c>
      <c r="HI551" s="144">
        <v>10</v>
      </c>
      <c r="HJ551" s="144">
        <v>9</v>
      </c>
      <c r="HK551" s="144">
        <v>9</v>
      </c>
      <c r="HL551" s="144">
        <v>7</v>
      </c>
      <c r="HM551" s="144">
        <v>8</v>
      </c>
      <c r="HN551" s="144">
        <v>9</v>
      </c>
      <c r="HO551" s="144">
        <v>7</v>
      </c>
      <c r="HP551" s="144">
        <v>10</v>
      </c>
      <c r="HQ551" s="144">
        <v>9</v>
      </c>
      <c r="HR551" s="144">
        <v>9</v>
      </c>
      <c r="HS551" s="144">
        <v>5</v>
      </c>
      <c r="HT551" s="144">
        <v>7</v>
      </c>
      <c r="HU551" s="144">
        <v>8</v>
      </c>
      <c r="HV551" s="144">
        <v>9</v>
      </c>
      <c r="HW551" s="144">
        <v>7</v>
      </c>
      <c r="HX551" s="144">
        <v>7</v>
      </c>
      <c r="HY551" s="144">
        <v>6</v>
      </c>
      <c r="HZ551" s="144">
        <v>5</v>
      </c>
      <c r="IA551" s="144">
        <v>5</v>
      </c>
      <c r="IB551" s="144">
        <v>5</v>
      </c>
      <c r="IC551" s="144">
        <v>5</v>
      </c>
      <c r="ID551" s="144">
        <v>5</v>
      </c>
      <c r="IE551" s="144">
        <v>5</v>
      </c>
      <c r="IF551" s="144">
        <v>5</v>
      </c>
      <c r="IG551" s="144">
        <v>5</v>
      </c>
      <c r="IH551" s="144">
        <v>4</v>
      </c>
      <c r="II551" s="144">
        <v>5</v>
      </c>
      <c r="IJ551" s="144">
        <v>5</v>
      </c>
      <c r="IK551" s="144">
        <v>6</v>
      </c>
      <c r="IL551" s="144">
        <v>5</v>
      </c>
      <c r="IM551" s="144">
        <v>4</v>
      </c>
      <c r="IN551" s="343">
        <v>4</v>
      </c>
      <c r="IO551" s="144">
        <v>4</v>
      </c>
      <c r="IP551" s="144">
        <v>4</v>
      </c>
      <c r="IQ551" s="144">
        <v>4</v>
      </c>
      <c r="IR551" s="144">
        <v>5</v>
      </c>
      <c r="IS551" s="144">
        <v>6</v>
      </c>
      <c r="IT551" s="144">
        <v>8</v>
      </c>
      <c r="IU551" s="144">
        <v>8</v>
      </c>
      <c r="IV551" s="144">
        <v>8</v>
      </c>
      <c r="IW551" s="144">
        <v>5</v>
      </c>
      <c r="IX551" s="144">
        <v>5</v>
      </c>
      <c r="IY551" s="144">
        <v>6</v>
      </c>
      <c r="IZ551" s="144">
        <v>7</v>
      </c>
      <c r="JA551" s="144">
        <v>6</v>
      </c>
      <c r="JB551" s="144">
        <v>5</v>
      </c>
      <c r="JC551" s="144">
        <v>6</v>
      </c>
      <c r="JD551" s="144">
        <v>7</v>
      </c>
      <c r="JE551" s="144">
        <v>5</v>
      </c>
      <c r="JF551" s="363">
        <v>5</v>
      </c>
      <c r="JG551" s="144">
        <v>5</v>
      </c>
      <c r="JH551" s="144">
        <v>8</v>
      </c>
      <c r="JI551" s="144">
        <v>7</v>
      </c>
      <c r="JJ551" s="144">
        <v>5</v>
      </c>
      <c r="JK551" s="144">
        <v>5</v>
      </c>
      <c r="JL551" s="144">
        <v>4</v>
      </c>
      <c r="JM551" s="144">
        <v>6</v>
      </c>
      <c r="JN551" s="343">
        <v>7</v>
      </c>
      <c r="JO551" s="144">
        <v>9</v>
      </c>
      <c r="JP551" s="144">
        <v>4</v>
      </c>
      <c r="JQ551" s="144">
        <v>5</v>
      </c>
      <c r="JR551" s="144">
        <v>3</v>
      </c>
      <c r="JS551" s="144">
        <v>5</v>
      </c>
      <c r="JT551" s="144">
        <v>7</v>
      </c>
      <c r="JU551" s="144">
        <v>6</v>
      </c>
      <c r="JV551" s="144">
        <v>6</v>
      </c>
      <c r="JW551" s="144">
        <v>4</v>
      </c>
      <c r="JX551" s="144">
        <v>4</v>
      </c>
      <c r="JY551" s="144">
        <v>7</v>
      </c>
      <c r="JZ551" s="144">
        <v>5</v>
      </c>
      <c r="KA551" s="144">
        <v>6</v>
      </c>
      <c r="KB551" s="144">
        <v>5</v>
      </c>
      <c r="KC551" s="144">
        <v>5</v>
      </c>
      <c r="KD551" s="144">
        <v>7</v>
      </c>
      <c r="KE551" s="144">
        <v>6</v>
      </c>
      <c r="KF551" s="144">
        <v>7</v>
      </c>
      <c r="KG551" s="144">
        <v>8</v>
      </c>
      <c r="KH551" s="144">
        <v>8</v>
      </c>
      <c r="KI551" s="144">
        <v>6</v>
      </c>
      <c r="KJ551" s="144">
        <v>10</v>
      </c>
      <c r="KK551" s="144">
        <v>7</v>
      </c>
      <c r="KL551" s="144">
        <v>7</v>
      </c>
      <c r="KM551" s="144">
        <v>5</v>
      </c>
      <c r="KN551" s="144">
        <v>5</v>
      </c>
      <c r="KO551" s="144">
        <v>4</v>
      </c>
      <c r="KP551" s="144">
        <v>5</v>
      </c>
      <c r="KQ551" s="144">
        <v>4</v>
      </c>
      <c r="KR551" s="144">
        <v>4</v>
      </c>
      <c r="KS551" s="144">
        <v>4</v>
      </c>
      <c r="KT551" s="144">
        <v>5</v>
      </c>
      <c r="KU551" s="144">
        <v>4</v>
      </c>
      <c r="KV551" s="144">
        <v>5</v>
      </c>
      <c r="KW551" s="144">
        <v>6</v>
      </c>
      <c r="KX551" s="144">
        <v>7</v>
      </c>
      <c r="KY551" s="144">
        <v>6</v>
      </c>
      <c r="KZ551" s="476">
        <v>5</v>
      </c>
      <c r="LA551" s="476">
        <v>5</v>
      </c>
      <c r="LB551" s="476">
        <v>6</v>
      </c>
      <c r="LC551" s="476">
        <v>6</v>
      </c>
      <c r="LD551" s="476">
        <v>5</v>
      </c>
      <c r="LE551" s="476">
        <v>5</v>
      </c>
      <c r="LF551" s="476">
        <v>6</v>
      </c>
      <c r="LG551" s="476">
        <v>6</v>
      </c>
      <c r="LH551" s="476">
        <v>6</v>
      </c>
      <c r="LI551" s="476">
        <v>5</v>
      </c>
      <c r="LJ551" s="144">
        <v>7</v>
      </c>
      <c r="LK551" s="144">
        <v>7</v>
      </c>
      <c r="LL551" s="144">
        <v>7</v>
      </c>
      <c r="LM551" s="144">
        <v>4</v>
      </c>
      <c r="LN551" s="144">
        <v>5</v>
      </c>
      <c r="LO551" s="144">
        <v>5</v>
      </c>
      <c r="LP551" s="358">
        <v>6</v>
      </c>
      <c r="LQ551" s="144">
        <v>6</v>
      </c>
      <c r="LR551" s="144">
        <v>6</v>
      </c>
      <c r="LS551" s="144">
        <v>6</v>
      </c>
      <c r="LT551" s="144">
        <v>7</v>
      </c>
      <c r="LU551" s="144">
        <v>4</v>
      </c>
      <c r="LV551" s="144">
        <v>7</v>
      </c>
      <c r="LW551" s="144">
        <v>11</v>
      </c>
      <c r="LX551" s="144">
        <v>10</v>
      </c>
      <c r="LY551" s="144">
        <v>3</v>
      </c>
      <c r="LZ551" s="144">
        <v>4</v>
      </c>
      <c r="MA551" s="144">
        <v>5</v>
      </c>
      <c r="MB551" s="144">
        <v>5</v>
      </c>
      <c r="MC551" s="144">
        <v>10</v>
      </c>
      <c r="MD551" s="144">
        <v>11</v>
      </c>
      <c r="ME551" s="144">
        <v>9</v>
      </c>
      <c r="MF551" s="144">
        <v>12</v>
      </c>
      <c r="MG551" s="144">
        <v>9</v>
      </c>
      <c r="MH551" s="144">
        <v>9</v>
      </c>
      <c r="MI551" s="144">
        <v>8</v>
      </c>
      <c r="MJ551" s="144">
        <v>8</v>
      </c>
      <c r="MK551" s="144">
        <v>8</v>
      </c>
      <c r="ML551" s="144">
        <v>7</v>
      </c>
      <c r="MM551" s="144">
        <v>8</v>
      </c>
      <c r="MN551" s="144">
        <v>9</v>
      </c>
      <c r="MO551" s="144">
        <v>9</v>
      </c>
      <c r="MP551" s="144">
        <v>11</v>
      </c>
      <c r="MQ551" s="144">
        <v>7</v>
      </c>
      <c r="MR551" s="144">
        <v>10</v>
      </c>
      <c r="MS551" s="144">
        <v>10</v>
      </c>
      <c r="MT551" s="144">
        <v>12</v>
      </c>
      <c r="MU551" s="144">
        <v>11</v>
      </c>
      <c r="MV551" s="144">
        <v>14</v>
      </c>
      <c r="MW551" s="144">
        <v>12</v>
      </c>
      <c r="MX551" s="144">
        <v>8</v>
      </c>
      <c r="MY551" s="144">
        <v>12</v>
      </c>
      <c r="MZ551" s="144">
        <v>13</v>
      </c>
      <c r="NA551" s="144">
        <v>10</v>
      </c>
      <c r="NB551" s="144">
        <v>10</v>
      </c>
      <c r="NC551" s="144">
        <v>10</v>
      </c>
      <c r="ND551" s="144">
        <v>13</v>
      </c>
      <c r="NE551" s="144">
        <v>10</v>
      </c>
      <c r="NF551" s="144">
        <v>7</v>
      </c>
      <c r="NG551" s="144">
        <v>6</v>
      </c>
      <c r="NH551" s="144">
        <v>6</v>
      </c>
      <c r="NI551" s="144">
        <v>7</v>
      </c>
      <c r="NJ551" s="144">
        <v>7</v>
      </c>
      <c r="NK551" s="144">
        <v>10</v>
      </c>
      <c r="NL551" s="144">
        <v>9</v>
      </c>
      <c r="NM551" s="144">
        <v>11</v>
      </c>
      <c r="NN551" s="144">
        <v>10</v>
      </c>
      <c r="NO551" s="144">
        <v>10</v>
      </c>
      <c r="NP551" s="144">
        <v>10</v>
      </c>
      <c r="NQ551" s="144">
        <v>10</v>
      </c>
      <c r="NR551" s="144">
        <v>9</v>
      </c>
      <c r="NS551" s="144">
        <v>10</v>
      </c>
      <c r="NT551" s="144">
        <v>9</v>
      </c>
      <c r="NU551" s="144">
        <v>7</v>
      </c>
      <c r="NV551" s="144">
        <v>7</v>
      </c>
      <c r="NW551" s="144">
        <v>9</v>
      </c>
      <c r="NX551" s="144">
        <v>10</v>
      </c>
      <c r="NY551" s="144">
        <v>7</v>
      </c>
      <c r="NZ551" s="144">
        <v>8</v>
      </c>
      <c r="OA551" s="144">
        <v>8</v>
      </c>
      <c r="OB551" s="144">
        <v>10</v>
      </c>
      <c r="OC551" s="144">
        <v>12</v>
      </c>
      <c r="OD551" s="144">
        <v>9</v>
      </c>
      <c r="OE551" s="144">
        <v>12</v>
      </c>
      <c r="OF551" s="144">
        <v>11</v>
      </c>
      <c r="OG551" s="144">
        <v>11</v>
      </c>
      <c r="OH551" s="144">
        <v>10</v>
      </c>
      <c r="OI551" s="144">
        <v>11</v>
      </c>
      <c r="OJ551" s="144">
        <v>13</v>
      </c>
      <c r="OK551" s="144">
        <v>12</v>
      </c>
      <c r="OL551" s="144">
        <v>10</v>
      </c>
      <c r="OM551" s="144">
        <v>13</v>
      </c>
      <c r="ON551" s="144">
        <v>14</v>
      </c>
      <c r="OO551" s="144">
        <v>15</v>
      </c>
      <c r="OP551" s="144">
        <v>16</v>
      </c>
      <c r="OQ551" s="144">
        <v>11</v>
      </c>
      <c r="OR551" s="144">
        <v>13</v>
      </c>
      <c r="OS551" s="144">
        <v>15</v>
      </c>
      <c r="OT551" s="144">
        <v>15</v>
      </c>
      <c r="OU551" s="144">
        <v>15</v>
      </c>
      <c r="OV551" s="144">
        <v>15</v>
      </c>
      <c r="OW551" s="144">
        <v>13</v>
      </c>
      <c r="OX551" s="144">
        <v>15</v>
      </c>
      <c r="OY551" s="144">
        <v>14</v>
      </c>
      <c r="OZ551" s="144">
        <v>15</v>
      </c>
      <c r="PA551" s="144">
        <v>16</v>
      </c>
      <c r="PB551" s="144">
        <v>14</v>
      </c>
      <c r="PC551" s="144">
        <v>16</v>
      </c>
      <c r="PD551" s="144">
        <v>15</v>
      </c>
    </row>
    <row r="552" spans="1:420" s="144" customFormat="1" x14ac:dyDescent="0.2">
      <c r="A552" s="55"/>
      <c r="B552" s="318">
        <v>6</v>
      </c>
      <c r="C552" s="319">
        <f t="shared" ca="1" si="399"/>
        <v>114366</v>
      </c>
      <c r="D552" s="467">
        <f t="shared" ca="1" si="398"/>
        <v>11</v>
      </c>
      <c r="E552" s="322">
        <v>6</v>
      </c>
      <c r="F552" s="322"/>
      <c r="G552" s="144">
        <v>7</v>
      </c>
      <c r="H552" s="144">
        <v>10</v>
      </c>
      <c r="I552" s="343">
        <v>16</v>
      </c>
      <c r="J552" s="144">
        <v>20</v>
      </c>
      <c r="K552" s="144">
        <v>15</v>
      </c>
      <c r="L552" s="144">
        <v>13</v>
      </c>
      <c r="M552" s="144">
        <v>16</v>
      </c>
      <c r="N552" s="144">
        <v>12</v>
      </c>
      <c r="O552" s="144">
        <v>18</v>
      </c>
      <c r="P552" s="144">
        <v>17</v>
      </c>
      <c r="Q552" s="144">
        <v>20</v>
      </c>
      <c r="R552" s="144">
        <v>19</v>
      </c>
      <c r="S552" s="144">
        <v>15</v>
      </c>
      <c r="T552" s="144">
        <v>17</v>
      </c>
      <c r="U552" s="144">
        <v>20</v>
      </c>
      <c r="V552" s="144">
        <v>20</v>
      </c>
      <c r="W552" s="144">
        <v>21</v>
      </c>
      <c r="X552" s="144">
        <v>21</v>
      </c>
      <c r="Y552" s="144">
        <v>21</v>
      </c>
      <c r="Z552" s="144">
        <v>22</v>
      </c>
      <c r="AA552" s="144">
        <v>23</v>
      </c>
      <c r="AB552" s="144">
        <v>22</v>
      </c>
      <c r="AC552" s="144">
        <v>22</v>
      </c>
      <c r="AD552" s="144">
        <v>22</v>
      </c>
      <c r="AE552" s="144">
        <v>22</v>
      </c>
      <c r="AF552" s="144">
        <v>22</v>
      </c>
      <c r="AG552" s="144">
        <v>22</v>
      </c>
      <c r="AH552" s="144">
        <v>22</v>
      </c>
      <c r="AI552" s="144">
        <v>22</v>
      </c>
      <c r="AJ552" s="144">
        <v>22</v>
      </c>
      <c r="AK552" s="144">
        <v>22</v>
      </c>
      <c r="AL552" s="144">
        <v>22</v>
      </c>
      <c r="AM552" s="144">
        <v>22</v>
      </c>
      <c r="AN552" s="144">
        <v>22</v>
      </c>
      <c r="AO552" s="144">
        <v>22</v>
      </c>
      <c r="AP552" s="343">
        <v>22</v>
      </c>
      <c r="AQ552" s="144">
        <v>23</v>
      </c>
      <c r="AR552" s="144">
        <v>23</v>
      </c>
      <c r="AS552" s="144">
        <v>23</v>
      </c>
      <c r="AT552" s="144">
        <v>22</v>
      </c>
      <c r="AU552" s="144">
        <v>22</v>
      </c>
      <c r="AV552" s="144">
        <v>22</v>
      </c>
      <c r="AW552" s="144">
        <v>22</v>
      </c>
      <c r="AX552" s="144">
        <v>21</v>
      </c>
      <c r="AY552" s="144">
        <v>21</v>
      </c>
      <c r="AZ552" s="144">
        <v>22</v>
      </c>
      <c r="BA552" s="144">
        <v>22</v>
      </c>
      <c r="BB552" s="144">
        <v>22</v>
      </c>
      <c r="BC552" s="144">
        <v>22</v>
      </c>
      <c r="BD552" s="144">
        <v>22</v>
      </c>
      <c r="BE552" s="144">
        <v>22</v>
      </c>
      <c r="BF552" s="144">
        <v>21</v>
      </c>
      <c r="BG552" s="144">
        <v>21</v>
      </c>
      <c r="BH552" s="144">
        <v>20</v>
      </c>
      <c r="BI552" s="144">
        <v>20</v>
      </c>
      <c r="BJ552" s="144">
        <v>21</v>
      </c>
      <c r="BK552" s="144">
        <v>21</v>
      </c>
      <c r="BL552" s="144">
        <v>22</v>
      </c>
      <c r="BM552" s="144">
        <v>22</v>
      </c>
      <c r="BN552" s="144">
        <v>22</v>
      </c>
      <c r="BO552" s="144">
        <v>22</v>
      </c>
      <c r="BP552" s="144">
        <v>22</v>
      </c>
      <c r="BQ552" s="144">
        <v>21</v>
      </c>
      <c r="BR552" s="144">
        <v>22</v>
      </c>
      <c r="BS552" s="144">
        <v>22</v>
      </c>
      <c r="BT552" s="144">
        <v>22</v>
      </c>
      <c r="BU552" s="144">
        <v>22</v>
      </c>
      <c r="BV552" s="144">
        <v>23</v>
      </c>
      <c r="BW552" s="144">
        <v>23</v>
      </c>
      <c r="BX552" s="144">
        <v>23</v>
      </c>
      <c r="BY552" s="144">
        <v>23</v>
      </c>
      <c r="BZ552" s="144">
        <v>22</v>
      </c>
      <c r="CA552" s="144">
        <v>21</v>
      </c>
      <c r="CB552" s="358">
        <v>20</v>
      </c>
      <c r="CC552" s="358">
        <v>22</v>
      </c>
      <c r="CD552" s="358">
        <v>22</v>
      </c>
      <c r="CE552" s="358">
        <v>21</v>
      </c>
      <c r="CF552" s="358">
        <v>20</v>
      </c>
      <c r="CG552" s="144">
        <v>20</v>
      </c>
      <c r="CH552" s="144">
        <v>19</v>
      </c>
      <c r="CI552" s="144">
        <v>20</v>
      </c>
      <c r="CJ552" s="144">
        <v>15</v>
      </c>
      <c r="CK552" s="144">
        <v>13</v>
      </c>
      <c r="CL552" s="144">
        <v>12</v>
      </c>
      <c r="CM552" s="144">
        <v>12</v>
      </c>
      <c r="CN552" s="144">
        <v>7</v>
      </c>
      <c r="CO552" s="144">
        <v>14</v>
      </c>
      <c r="CP552" s="144">
        <v>18</v>
      </c>
      <c r="CQ552" s="144">
        <v>18</v>
      </c>
      <c r="CR552" s="144">
        <v>18</v>
      </c>
      <c r="CS552" s="144">
        <v>20</v>
      </c>
      <c r="CT552" s="144">
        <v>18</v>
      </c>
      <c r="CU552" s="144">
        <v>19</v>
      </c>
      <c r="CV552" s="144">
        <v>20</v>
      </c>
      <c r="CW552" s="144">
        <v>17</v>
      </c>
      <c r="CX552" s="144">
        <v>21</v>
      </c>
      <c r="CY552" s="144">
        <v>21</v>
      </c>
      <c r="CZ552" s="144">
        <v>20</v>
      </c>
      <c r="DA552" s="144">
        <v>20</v>
      </c>
      <c r="DB552" s="144">
        <v>20</v>
      </c>
      <c r="DC552" s="144">
        <v>21</v>
      </c>
      <c r="DD552" s="144">
        <v>20</v>
      </c>
      <c r="DE552" s="144">
        <v>22</v>
      </c>
      <c r="DF552" s="144">
        <v>21</v>
      </c>
      <c r="DG552" s="144">
        <v>20</v>
      </c>
      <c r="DH552" s="144">
        <v>18</v>
      </c>
      <c r="DI552" s="144">
        <v>19</v>
      </c>
      <c r="DJ552" s="144">
        <v>19</v>
      </c>
      <c r="DK552" s="144">
        <v>20</v>
      </c>
      <c r="DL552" s="144">
        <v>19</v>
      </c>
      <c r="DM552" s="144">
        <v>19</v>
      </c>
      <c r="DN552" s="144">
        <v>18</v>
      </c>
      <c r="DO552" s="144">
        <v>21</v>
      </c>
      <c r="DP552" s="144">
        <v>21</v>
      </c>
      <c r="DQ552" s="144">
        <v>22</v>
      </c>
      <c r="DR552" s="144">
        <v>21</v>
      </c>
      <c r="DS552" s="144">
        <v>22</v>
      </c>
      <c r="DT552" s="144">
        <v>21</v>
      </c>
      <c r="DU552" s="144">
        <v>21</v>
      </c>
      <c r="DV552" s="144">
        <v>22</v>
      </c>
      <c r="DW552" s="144">
        <v>21</v>
      </c>
      <c r="DX552" s="144">
        <v>20</v>
      </c>
      <c r="DY552" s="144">
        <v>20</v>
      </c>
      <c r="DZ552" s="144">
        <v>21</v>
      </c>
      <c r="EA552" s="144">
        <v>21</v>
      </c>
      <c r="EB552" s="407">
        <v>21</v>
      </c>
      <c r="EC552" s="407">
        <v>21</v>
      </c>
      <c r="ED552" s="407">
        <v>21</v>
      </c>
      <c r="EE552" s="407">
        <v>21</v>
      </c>
      <c r="EF552" s="407">
        <v>20</v>
      </c>
      <c r="EG552" s="407">
        <v>20</v>
      </c>
      <c r="EH552" s="407">
        <v>19</v>
      </c>
      <c r="EI552" s="407">
        <v>20</v>
      </c>
      <c r="EJ552" s="407">
        <v>19</v>
      </c>
      <c r="EK552" s="407">
        <v>20</v>
      </c>
      <c r="EL552" s="407">
        <v>19</v>
      </c>
      <c r="EM552" s="407">
        <v>16</v>
      </c>
      <c r="EN552" s="407">
        <v>20</v>
      </c>
      <c r="EO552" s="144">
        <v>18</v>
      </c>
      <c r="EP552" s="407">
        <v>18</v>
      </c>
      <c r="EQ552" s="407">
        <v>16</v>
      </c>
      <c r="ER552" s="407">
        <v>14</v>
      </c>
      <c r="ES552" s="407">
        <v>13</v>
      </c>
      <c r="ET552" s="407">
        <v>15</v>
      </c>
      <c r="EU552" s="407">
        <v>16</v>
      </c>
      <c r="EV552" s="358">
        <v>15</v>
      </c>
      <c r="EW552" s="144">
        <v>16</v>
      </c>
      <c r="EX552" s="144">
        <v>16</v>
      </c>
      <c r="EY552" s="144">
        <v>15</v>
      </c>
      <c r="EZ552" s="144">
        <v>15</v>
      </c>
      <c r="FA552" s="144">
        <v>15</v>
      </c>
      <c r="FB552" s="144">
        <v>13</v>
      </c>
      <c r="FC552" s="144">
        <v>14</v>
      </c>
      <c r="FD552" s="144">
        <v>17</v>
      </c>
      <c r="FE552" s="358">
        <v>16</v>
      </c>
      <c r="FF552" s="144">
        <v>17</v>
      </c>
      <c r="FG552" s="144">
        <v>17</v>
      </c>
      <c r="FH552" s="407">
        <v>16</v>
      </c>
      <c r="FI552" s="144">
        <v>16</v>
      </c>
      <c r="FJ552" s="144">
        <v>16</v>
      </c>
      <c r="FK552" s="144">
        <v>16</v>
      </c>
      <c r="FL552" s="144">
        <v>16</v>
      </c>
      <c r="FM552" s="144">
        <v>16</v>
      </c>
      <c r="FN552" s="144">
        <v>17</v>
      </c>
      <c r="FO552" s="144">
        <v>19</v>
      </c>
      <c r="FP552" s="144">
        <v>15</v>
      </c>
      <c r="FQ552" s="358">
        <v>15</v>
      </c>
      <c r="FR552" s="144">
        <v>18</v>
      </c>
      <c r="FS552" s="144">
        <v>17</v>
      </c>
      <c r="FT552" s="144">
        <v>14</v>
      </c>
      <c r="FU552" s="144">
        <v>15</v>
      </c>
      <c r="FV552" s="144">
        <v>16</v>
      </c>
      <c r="FW552" s="144">
        <v>14</v>
      </c>
      <c r="FX552" s="144">
        <v>17</v>
      </c>
      <c r="FY552" s="144">
        <v>20</v>
      </c>
      <c r="FZ552" s="144">
        <v>20</v>
      </c>
      <c r="GA552" s="144">
        <v>19</v>
      </c>
      <c r="GB552" s="144">
        <v>19</v>
      </c>
      <c r="GC552" s="407">
        <v>17</v>
      </c>
      <c r="GD552" s="407">
        <v>14</v>
      </c>
      <c r="GE552" s="407">
        <v>17</v>
      </c>
      <c r="GF552" s="407">
        <v>9</v>
      </c>
      <c r="GG552" s="407">
        <v>12</v>
      </c>
      <c r="GH552" s="407">
        <v>12</v>
      </c>
      <c r="GI552" s="407">
        <v>2</v>
      </c>
      <c r="GJ552" s="407">
        <v>16</v>
      </c>
      <c r="GK552" s="407">
        <v>17</v>
      </c>
      <c r="GL552" s="407">
        <v>17</v>
      </c>
      <c r="GM552" s="407">
        <v>19</v>
      </c>
      <c r="GN552" s="407">
        <v>20</v>
      </c>
      <c r="GO552" s="407">
        <v>17</v>
      </c>
      <c r="GP552" s="144">
        <v>18</v>
      </c>
      <c r="GQ552" s="407">
        <v>17</v>
      </c>
      <c r="GR552" s="407">
        <v>18</v>
      </c>
      <c r="GS552" s="407">
        <v>21</v>
      </c>
      <c r="GT552" s="407">
        <v>17</v>
      </c>
      <c r="GU552" s="407">
        <v>19</v>
      </c>
      <c r="GV552" s="144">
        <v>20</v>
      </c>
      <c r="GW552" s="144">
        <v>20</v>
      </c>
      <c r="GX552" s="144">
        <v>20</v>
      </c>
      <c r="GY552" s="144">
        <v>20</v>
      </c>
      <c r="GZ552" s="144">
        <v>21</v>
      </c>
      <c r="HA552" s="144">
        <v>20</v>
      </c>
      <c r="HB552" s="144">
        <v>20</v>
      </c>
      <c r="HC552" s="144">
        <v>20</v>
      </c>
      <c r="HD552" s="144">
        <v>19</v>
      </c>
      <c r="HE552" s="144">
        <v>19</v>
      </c>
      <c r="HF552" s="144">
        <v>18</v>
      </c>
      <c r="HG552" s="144">
        <v>18</v>
      </c>
      <c r="HH552" s="144">
        <v>16</v>
      </c>
      <c r="HI552" s="144">
        <v>22</v>
      </c>
      <c r="HJ552" s="144">
        <v>21</v>
      </c>
      <c r="HK552" s="144">
        <v>22</v>
      </c>
      <c r="HL552" s="144">
        <v>22</v>
      </c>
      <c r="HM552" s="144">
        <v>22</v>
      </c>
      <c r="HN552" s="144">
        <v>22</v>
      </c>
      <c r="HO552" s="144">
        <v>22</v>
      </c>
      <c r="HP552" s="144">
        <v>24</v>
      </c>
      <c r="HQ552" s="144">
        <v>21</v>
      </c>
      <c r="HR552" s="144">
        <v>21</v>
      </c>
      <c r="HS552" s="144">
        <v>21</v>
      </c>
      <c r="HT552" s="144">
        <v>21</v>
      </c>
      <c r="HU552" s="144">
        <v>22</v>
      </c>
      <c r="HV552" s="144">
        <v>23</v>
      </c>
      <c r="HW552" s="144">
        <v>24</v>
      </c>
      <c r="HX552" s="144">
        <v>22</v>
      </c>
      <c r="HY552" s="144">
        <v>22</v>
      </c>
      <c r="HZ552" s="144">
        <v>22</v>
      </c>
      <c r="IA552" s="144">
        <v>22</v>
      </c>
      <c r="IB552" s="144">
        <v>22</v>
      </c>
      <c r="IC552" s="144">
        <v>22</v>
      </c>
      <c r="ID552" s="144">
        <v>22</v>
      </c>
      <c r="IE552" s="144">
        <v>21</v>
      </c>
      <c r="IF552" s="144">
        <v>19</v>
      </c>
      <c r="IG552" s="144">
        <v>20</v>
      </c>
      <c r="IH552" s="144">
        <v>19</v>
      </c>
      <c r="II552" s="144">
        <v>20</v>
      </c>
      <c r="IJ552" s="144">
        <v>21</v>
      </c>
      <c r="IK552" s="144">
        <v>21</v>
      </c>
      <c r="IL552" s="144">
        <v>20</v>
      </c>
      <c r="IM552" s="144">
        <v>21</v>
      </c>
      <c r="IN552" s="343">
        <v>21</v>
      </c>
      <c r="IO552" s="144">
        <v>21</v>
      </c>
      <c r="IP552" s="144">
        <v>21</v>
      </c>
      <c r="IQ552" s="144">
        <v>21</v>
      </c>
      <c r="IR552" s="144">
        <v>21</v>
      </c>
      <c r="IS552" s="144">
        <v>21</v>
      </c>
      <c r="IT552" s="144">
        <v>20</v>
      </c>
      <c r="IU552" s="144">
        <v>19</v>
      </c>
      <c r="IV552" s="144">
        <v>20</v>
      </c>
      <c r="IW552" s="144">
        <v>20</v>
      </c>
      <c r="IX552" s="144">
        <v>20</v>
      </c>
      <c r="IY552" s="144">
        <v>18</v>
      </c>
      <c r="IZ552" s="144">
        <v>19</v>
      </c>
      <c r="JA552" s="144">
        <v>20</v>
      </c>
      <c r="JB552" s="144">
        <v>20</v>
      </c>
      <c r="JC552" s="144">
        <v>20</v>
      </c>
      <c r="JD552" s="144">
        <v>20</v>
      </c>
      <c r="JE552" s="144">
        <v>20</v>
      </c>
      <c r="JF552" s="363">
        <v>20</v>
      </c>
      <c r="JG552" s="144">
        <v>20</v>
      </c>
      <c r="JH552" s="144">
        <v>19</v>
      </c>
      <c r="JI552" s="144">
        <v>19</v>
      </c>
      <c r="JJ552" s="144">
        <v>19</v>
      </c>
      <c r="JK552" s="144">
        <v>20</v>
      </c>
      <c r="JL552" s="144">
        <v>20</v>
      </c>
      <c r="JM552" s="144">
        <v>19</v>
      </c>
      <c r="JN552" s="343">
        <v>20</v>
      </c>
      <c r="JO552" s="144">
        <v>20</v>
      </c>
      <c r="JP552" s="144">
        <v>20</v>
      </c>
      <c r="JQ552" s="144">
        <v>19</v>
      </c>
      <c r="JR552" s="144">
        <v>21</v>
      </c>
      <c r="JS552" s="144">
        <v>20</v>
      </c>
      <c r="JT552" s="144">
        <v>20</v>
      </c>
      <c r="JU552" s="144">
        <v>19</v>
      </c>
      <c r="JV552" s="144">
        <v>19</v>
      </c>
      <c r="JW552" s="144">
        <v>19</v>
      </c>
      <c r="JX552" s="144">
        <v>19</v>
      </c>
      <c r="JY552" s="144">
        <v>20</v>
      </c>
      <c r="JZ552" s="144">
        <v>20</v>
      </c>
      <c r="KA552" s="144">
        <v>21</v>
      </c>
      <c r="KB552" s="144">
        <v>19</v>
      </c>
      <c r="KC552" s="144">
        <v>20</v>
      </c>
      <c r="KD552" s="144">
        <v>22</v>
      </c>
      <c r="KE552" s="144">
        <v>22</v>
      </c>
      <c r="KF552" s="144">
        <v>22</v>
      </c>
      <c r="KG552" s="144">
        <v>23</v>
      </c>
      <c r="KH552" s="144">
        <v>23</v>
      </c>
      <c r="KI552" s="144">
        <v>19</v>
      </c>
      <c r="KJ552" s="144">
        <v>22</v>
      </c>
      <c r="KK552" s="144">
        <v>23</v>
      </c>
      <c r="KL552" s="144">
        <v>22</v>
      </c>
      <c r="KM552" s="144">
        <v>22</v>
      </c>
      <c r="KN552" s="144">
        <v>23</v>
      </c>
      <c r="KO552" s="144">
        <v>22</v>
      </c>
      <c r="KP552" s="144">
        <v>18</v>
      </c>
      <c r="KQ552" s="144">
        <v>21</v>
      </c>
      <c r="KR552" s="144">
        <v>23</v>
      </c>
      <c r="KS552" s="144">
        <v>22</v>
      </c>
      <c r="KT552" s="144">
        <v>23</v>
      </c>
      <c r="KU552" s="144">
        <v>22</v>
      </c>
      <c r="KV552" s="144">
        <v>20</v>
      </c>
      <c r="KW552" s="144">
        <v>18</v>
      </c>
      <c r="KX552" s="144">
        <v>19</v>
      </c>
      <c r="KY552" s="144">
        <v>17</v>
      </c>
      <c r="KZ552" s="476">
        <v>18</v>
      </c>
      <c r="LA552" s="476">
        <v>18</v>
      </c>
      <c r="LB552" s="476">
        <v>18</v>
      </c>
      <c r="LC552" s="476">
        <v>18</v>
      </c>
      <c r="LD552" s="476">
        <v>18</v>
      </c>
      <c r="LE552" s="476">
        <v>18</v>
      </c>
      <c r="LF552" s="476">
        <v>18</v>
      </c>
      <c r="LG552" s="476">
        <v>18</v>
      </c>
      <c r="LH552" s="476">
        <v>18</v>
      </c>
      <c r="LI552" s="476">
        <v>18</v>
      </c>
      <c r="LJ552" s="144">
        <v>14</v>
      </c>
      <c r="LK552" s="144">
        <v>16</v>
      </c>
      <c r="LL552" s="144">
        <v>17</v>
      </c>
      <c r="LM552" s="144">
        <v>19</v>
      </c>
      <c r="LN552" s="144">
        <v>13</v>
      </c>
      <c r="LO552" s="144">
        <v>18</v>
      </c>
      <c r="LP552" s="358">
        <v>15</v>
      </c>
      <c r="LQ552" s="144">
        <v>16</v>
      </c>
      <c r="LR552" s="144">
        <v>13</v>
      </c>
      <c r="LS552" s="144">
        <v>18</v>
      </c>
      <c r="LT552" s="144">
        <v>17</v>
      </c>
      <c r="LU552" s="144">
        <v>16</v>
      </c>
      <c r="LV552" s="144">
        <v>19</v>
      </c>
      <c r="LW552" s="144">
        <v>14</v>
      </c>
      <c r="LX552" s="144">
        <v>17</v>
      </c>
      <c r="LY552" s="144">
        <v>19</v>
      </c>
      <c r="LZ552" s="144">
        <v>20</v>
      </c>
      <c r="MA552" s="144">
        <v>20</v>
      </c>
      <c r="MB552" s="144">
        <v>13</v>
      </c>
      <c r="MC552" s="144">
        <v>2</v>
      </c>
      <c r="MD552" s="144">
        <v>5</v>
      </c>
      <c r="ME552" s="144">
        <v>8</v>
      </c>
      <c r="MF552" s="144">
        <v>1</v>
      </c>
      <c r="MG552" s="144">
        <v>7</v>
      </c>
      <c r="MH552" s="144">
        <v>8</v>
      </c>
      <c r="MI552" s="144">
        <v>9</v>
      </c>
      <c r="MJ552" s="144">
        <v>14</v>
      </c>
      <c r="MK552" s="144">
        <v>15</v>
      </c>
      <c r="ML552" s="144">
        <v>18</v>
      </c>
      <c r="MM552" s="144">
        <v>18</v>
      </c>
      <c r="MN552" s="144">
        <v>17</v>
      </c>
      <c r="MO552" s="144">
        <v>18</v>
      </c>
      <c r="MP552" s="144">
        <v>20</v>
      </c>
      <c r="MQ552" s="144">
        <v>19</v>
      </c>
      <c r="MR552" s="144">
        <v>20</v>
      </c>
      <c r="MS552" s="144">
        <v>19</v>
      </c>
      <c r="MT552" s="144">
        <v>20</v>
      </c>
      <c r="MU552" s="144">
        <v>22</v>
      </c>
      <c r="MV552" s="144">
        <v>18</v>
      </c>
      <c r="MW552" s="144">
        <v>18</v>
      </c>
      <c r="MX552" s="144">
        <v>14</v>
      </c>
      <c r="MY552" s="144">
        <v>7</v>
      </c>
      <c r="MZ552" s="144">
        <v>3</v>
      </c>
      <c r="NA552" s="144">
        <v>3</v>
      </c>
      <c r="NB552" s="144">
        <v>9</v>
      </c>
      <c r="NC552" s="144">
        <v>3</v>
      </c>
      <c r="ND552" s="144">
        <v>5</v>
      </c>
      <c r="NE552" s="144">
        <v>9</v>
      </c>
      <c r="NF552" s="144">
        <v>12</v>
      </c>
      <c r="NG552" s="144">
        <v>12</v>
      </c>
      <c r="NH552" s="144">
        <v>16</v>
      </c>
      <c r="NI552" s="144">
        <v>12</v>
      </c>
      <c r="NJ552" s="144">
        <v>12</v>
      </c>
      <c r="NK552" s="144">
        <v>11</v>
      </c>
      <c r="NL552" s="144">
        <v>11</v>
      </c>
      <c r="NM552" s="144">
        <v>8</v>
      </c>
      <c r="NN552" s="144">
        <v>12</v>
      </c>
      <c r="NO552" s="144">
        <v>11</v>
      </c>
      <c r="NP552" s="144">
        <v>12</v>
      </c>
      <c r="NQ552" s="144">
        <v>12</v>
      </c>
      <c r="NR552" s="144">
        <v>13</v>
      </c>
      <c r="NS552" s="144">
        <v>15</v>
      </c>
      <c r="NT552" s="144">
        <v>12</v>
      </c>
      <c r="NU552" s="144">
        <v>16</v>
      </c>
      <c r="NV552" s="144">
        <v>17</v>
      </c>
      <c r="NW552" s="144">
        <v>18</v>
      </c>
      <c r="NX552" s="144">
        <v>15</v>
      </c>
      <c r="NY552" s="144">
        <v>5</v>
      </c>
      <c r="NZ552" s="144">
        <v>3</v>
      </c>
      <c r="OA552" s="144">
        <v>5</v>
      </c>
      <c r="OB552" s="144">
        <v>5</v>
      </c>
      <c r="OC552" s="144">
        <v>6</v>
      </c>
      <c r="OD552" s="144">
        <v>7</v>
      </c>
      <c r="OE552" s="144">
        <v>9</v>
      </c>
      <c r="OF552" s="144">
        <v>6</v>
      </c>
      <c r="OG552" s="144">
        <v>5</v>
      </c>
      <c r="OH552" s="144">
        <v>7</v>
      </c>
      <c r="OI552" s="144">
        <v>4</v>
      </c>
      <c r="OJ552" s="144">
        <v>5</v>
      </c>
      <c r="OK552" s="144">
        <v>6</v>
      </c>
      <c r="OL552" s="144">
        <v>8</v>
      </c>
      <c r="OM552" s="144">
        <v>12</v>
      </c>
      <c r="ON552" s="144">
        <v>13</v>
      </c>
      <c r="OO552" s="144">
        <v>12</v>
      </c>
      <c r="OP552" s="144">
        <v>10</v>
      </c>
      <c r="OQ552" s="144">
        <v>13</v>
      </c>
      <c r="OR552" s="144">
        <v>12</v>
      </c>
      <c r="OS552" s="144">
        <v>11</v>
      </c>
      <c r="OT552" s="144">
        <v>6</v>
      </c>
      <c r="OU552" s="144">
        <v>7</v>
      </c>
      <c r="OV552" s="144">
        <v>5</v>
      </c>
      <c r="OW552" s="144">
        <v>5</v>
      </c>
      <c r="OX552" s="144">
        <v>6</v>
      </c>
      <c r="OY552" s="144">
        <v>7</v>
      </c>
      <c r="OZ552" s="144">
        <v>8</v>
      </c>
      <c r="PA552" s="144">
        <v>10</v>
      </c>
      <c r="PB552" s="144">
        <v>12</v>
      </c>
      <c r="PC552" s="144">
        <v>11</v>
      </c>
      <c r="PD552" s="144">
        <v>11</v>
      </c>
    </row>
    <row r="553" spans="1:420" s="144" customFormat="1" x14ac:dyDescent="0.2">
      <c r="A553" s="318"/>
      <c r="B553" s="318">
        <v>7</v>
      </c>
      <c r="C553" s="319">
        <f t="shared" ca="1" si="399"/>
        <v>75705</v>
      </c>
      <c r="D553" s="467">
        <f t="shared" ca="1" si="398"/>
        <v>17</v>
      </c>
      <c r="E553" s="322">
        <v>7</v>
      </c>
      <c r="F553" s="322"/>
      <c r="G553" s="144">
        <v>9</v>
      </c>
      <c r="H553" s="144">
        <v>6</v>
      </c>
      <c r="I553" s="343">
        <v>5</v>
      </c>
      <c r="J553" s="144">
        <v>5</v>
      </c>
      <c r="K553" s="144">
        <v>8</v>
      </c>
      <c r="L553" s="144">
        <v>7</v>
      </c>
      <c r="M553" s="144">
        <v>7</v>
      </c>
      <c r="N553" s="144">
        <v>7</v>
      </c>
      <c r="O553" s="144">
        <v>9</v>
      </c>
      <c r="P553" s="144">
        <v>11</v>
      </c>
      <c r="Q553" s="144">
        <v>10</v>
      </c>
      <c r="R553" s="144">
        <v>8</v>
      </c>
      <c r="S553" s="144">
        <v>9</v>
      </c>
      <c r="T553" s="144">
        <v>10</v>
      </c>
      <c r="U553" s="144">
        <v>8</v>
      </c>
      <c r="V553" s="144">
        <v>9</v>
      </c>
      <c r="W553" s="144">
        <v>14</v>
      </c>
      <c r="X553" s="144">
        <v>13</v>
      </c>
      <c r="Y553" s="144">
        <v>14</v>
      </c>
      <c r="Z553" s="144">
        <v>14</v>
      </c>
      <c r="AA553" s="144">
        <v>12</v>
      </c>
      <c r="AB553" s="144">
        <v>13</v>
      </c>
      <c r="AC553" s="144">
        <v>14</v>
      </c>
      <c r="AD553" s="144">
        <v>12</v>
      </c>
      <c r="AE553" s="144">
        <v>13</v>
      </c>
      <c r="AF553" s="144">
        <v>13</v>
      </c>
      <c r="AG553" s="144">
        <v>10</v>
      </c>
      <c r="AH553" s="144">
        <v>14</v>
      </c>
      <c r="AI553" s="144">
        <v>12</v>
      </c>
      <c r="AJ553" s="144">
        <v>12</v>
      </c>
      <c r="AK553" s="144">
        <v>15</v>
      </c>
      <c r="AL553" s="144">
        <v>12</v>
      </c>
      <c r="AM553" s="144">
        <v>8</v>
      </c>
      <c r="AN553" s="144">
        <v>8</v>
      </c>
      <c r="AO553" s="144">
        <v>15</v>
      </c>
      <c r="AP553" s="343">
        <v>15</v>
      </c>
      <c r="AQ553" s="144">
        <v>15</v>
      </c>
      <c r="AR553" s="144">
        <v>14</v>
      </c>
      <c r="AS553" s="144">
        <v>11</v>
      </c>
      <c r="AT553" s="144">
        <v>12</v>
      </c>
      <c r="AU553" s="144">
        <v>8</v>
      </c>
      <c r="AV553" s="144">
        <v>10</v>
      </c>
      <c r="AW553" s="144">
        <v>10</v>
      </c>
      <c r="AX553" s="144">
        <v>7</v>
      </c>
      <c r="AY553" s="144">
        <v>10</v>
      </c>
      <c r="AZ553" s="144">
        <v>5</v>
      </c>
      <c r="BA553" s="144">
        <v>8</v>
      </c>
      <c r="BB553" s="144">
        <v>8</v>
      </c>
      <c r="BC553" s="144">
        <v>9</v>
      </c>
      <c r="BD553" s="144">
        <v>9</v>
      </c>
      <c r="BE553" s="144">
        <v>10</v>
      </c>
      <c r="BF553" s="144">
        <v>11</v>
      </c>
      <c r="BG553" s="144">
        <v>10</v>
      </c>
      <c r="BH553" s="144">
        <v>12</v>
      </c>
      <c r="BI553" s="144">
        <v>16</v>
      </c>
      <c r="BJ553" s="144">
        <v>12</v>
      </c>
      <c r="BK553" s="144">
        <v>12</v>
      </c>
      <c r="BL553" s="144">
        <v>13</v>
      </c>
      <c r="BM553" s="144">
        <v>17</v>
      </c>
      <c r="BN553" s="144">
        <v>15</v>
      </c>
      <c r="BO553" s="144">
        <v>14</v>
      </c>
      <c r="BP553" s="144">
        <v>12</v>
      </c>
      <c r="BQ553" s="144">
        <v>10</v>
      </c>
      <c r="BR553" s="144">
        <v>11</v>
      </c>
      <c r="BS553" s="144">
        <v>11</v>
      </c>
      <c r="BT553" s="144">
        <v>9</v>
      </c>
      <c r="BU553" s="144">
        <v>9</v>
      </c>
      <c r="BV553" s="144">
        <v>12</v>
      </c>
      <c r="BW553" s="144">
        <v>10</v>
      </c>
      <c r="BX553" s="144">
        <v>6</v>
      </c>
      <c r="BY553" s="144">
        <v>9</v>
      </c>
      <c r="BZ553" s="144">
        <v>7</v>
      </c>
      <c r="CA553" s="144">
        <v>7</v>
      </c>
      <c r="CB553" s="358">
        <v>8</v>
      </c>
      <c r="CC553" s="358">
        <v>5</v>
      </c>
      <c r="CD553" s="358">
        <v>4</v>
      </c>
      <c r="CE553" s="358">
        <v>10</v>
      </c>
      <c r="CF553" s="358">
        <v>7</v>
      </c>
      <c r="CG553" s="144">
        <v>13</v>
      </c>
      <c r="CH553" s="144">
        <v>13</v>
      </c>
      <c r="CI553" s="144">
        <v>14</v>
      </c>
      <c r="CJ553" s="144">
        <v>11</v>
      </c>
      <c r="CK553" s="144">
        <v>11</v>
      </c>
      <c r="CL553" s="144">
        <v>6</v>
      </c>
      <c r="CM553" s="144">
        <v>7</v>
      </c>
      <c r="CN553" s="144">
        <v>9</v>
      </c>
      <c r="CO553" s="144">
        <v>12</v>
      </c>
      <c r="CP553" s="144">
        <v>9</v>
      </c>
      <c r="CQ553" s="144">
        <v>9</v>
      </c>
      <c r="CR553" s="144">
        <v>11</v>
      </c>
      <c r="CS553" s="144">
        <v>13</v>
      </c>
      <c r="CT553" s="144">
        <v>13</v>
      </c>
      <c r="CU553" s="144">
        <v>12</v>
      </c>
      <c r="CV553" s="144">
        <v>12</v>
      </c>
      <c r="CW553" s="144">
        <v>12</v>
      </c>
      <c r="CX553" s="144">
        <v>10</v>
      </c>
      <c r="CY553" s="144">
        <v>7</v>
      </c>
      <c r="CZ553" s="144">
        <v>11</v>
      </c>
      <c r="DA553" s="144">
        <v>11</v>
      </c>
      <c r="DB553" s="144">
        <v>13</v>
      </c>
      <c r="DC553" s="144">
        <v>6</v>
      </c>
      <c r="DD553" s="144">
        <v>6</v>
      </c>
      <c r="DE553" s="144">
        <v>7</v>
      </c>
      <c r="DF553" s="144">
        <v>6</v>
      </c>
      <c r="DG553" s="144">
        <v>8</v>
      </c>
      <c r="DH553" s="144">
        <v>6</v>
      </c>
      <c r="DI553" s="144">
        <v>10</v>
      </c>
      <c r="DJ553" s="144">
        <v>9</v>
      </c>
      <c r="DK553" s="144">
        <v>13</v>
      </c>
      <c r="DL553" s="144">
        <v>7</v>
      </c>
      <c r="DM553" s="144">
        <v>13</v>
      </c>
      <c r="DN553" s="144">
        <v>12</v>
      </c>
      <c r="DO553" s="144">
        <v>11</v>
      </c>
      <c r="DP553" s="144">
        <v>16</v>
      </c>
      <c r="DQ553" s="144">
        <v>11</v>
      </c>
      <c r="DR553" s="144">
        <v>12</v>
      </c>
      <c r="DS553" s="144">
        <v>14</v>
      </c>
      <c r="DT553" s="144">
        <v>8</v>
      </c>
      <c r="DU553" s="144">
        <v>4</v>
      </c>
      <c r="DV553" s="144">
        <v>4</v>
      </c>
      <c r="DW553" s="144">
        <v>7</v>
      </c>
      <c r="DX553" s="144">
        <v>8</v>
      </c>
      <c r="DY553" s="144">
        <v>9</v>
      </c>
      <c r="DZ553" s="144">
        <v>8</v>
      </c>
      <c r="EA553" s="144">
        <v>8</v>
      </c>
      <c r="EB553" s="407">
        <v>8</v>
      </c>
      <c r="EC553" s="407">
        <v>6</v>
      </c>
      <c r="ED553" s="407">
        <v>5</v>
      </c>
      <c r="EE553" s="407">
        <v>5</v>
      </c>
      <c r="EF553" s="407">
        <v>5</v>
      </c>
      <c r="EG553" s="407">
        <v>5</v>
      </c>
      <c r="EH553" s="407">
        <v>6</v>
      </c>
      <c r="EI553" s="407">
        <v>5</v>
      </c>
      <c r="EJ553" s="407">
        <v>5</v>
      </c>
      <c r="EK553" s="407">
        <v>5</v>
      </c>
      <c r="EL553" s="407">
        <v>4</v>
      </c>
      <c r="EM553" s="407">
        <v>4</v>
      </c>
      <c r="EN553" s="407">
        <v>4</v>
      </c>
      <c r="EO553" s="144">
        <v>4</v>
      </c>
      <c r="EP553" s="407">
        <v>2</v>
      </c>
      <c r="EQ553" s="407">
        <v>2</v>
      </c>
      <c r="ER553" s="407">
        <v>3</v>
      </c>
      <c r="ES553" s="407">
        <v>3</v>
      </c>
      <c r="ET553" s="407">
        <v>3</v>
      </c>
      <c r="EU553" s="407">
        <v>3</v>
      </c>
      <c r="EV553" s="358">
        <v>3</v>
      </c>
      <c r="EW553" s="144">
        <v>3</v>
      </c>
      <c r="EX553" s="144">
        <v>4</v>
      </c>
      <c r="EY553" s="144">
        <v>4</v>
      </c>
      <c r="EZ553" s="144">
        <v>5</v>
      </c>
      <c r="FA553" s="144">
        <v>3</v>
      </c>
      <c r="FB553" s="144">
        <v>3</v>
      </c>
      <c r="FC553" s="144">
        <v>4</v>
      </c>
      <c r="FD553" s="144">
        <v>5</v>
      </c>
      <c r="FE553" s="358">
        <v>5</v>
      </c>
      <c r="FF553" s="144">
        <v>9</v>
      </c>
      <c r="FG553" s="144">
        <v>8</v>
      </c>
      <c r="FH553" s="407">
        <v>3</v>
      </c>
      <c r="FI553" s="144">
        <v>5</v>
      </c>
      <c r="FJ553" s="144">
        <v>6</v>
      </c>
      <c r="FK553" s="144">
        <v>6</v>
      </c>
      <c r="FL553" s="144">
        <v>2</v>
      </c>
      <c r="FM553" s="144">
        <v>2</v>
      </c>
      <c r="FN553" s="144">
        <v>3</v>
      </c>
      <c r="FO553" s="144">
        <v>3</v>
      </c>
      <c r="FP553" s="144">
        <v>2</v>
      </c>
      <c r="FQ553" s="358">
        <v>3</v>
      </c>
      <c r="FR553" s="144">
        <v>2</v>
      </c>
      <c r="FS553" s="144">
        <v>5</v>
      </c>
      <c r="FT553" s="144">
        <v>3</v>
      </c>
      <c r="FU553" s="144">
        <v>5</v>
      </c>
      <c r="FV553" s="144">
        <v>4</v>
      </c>
      <c r="FW553" s="144">
        <v>8</v>
      </c>
      <c r="FX553" s="144">
        <v>10</v>
      </c>
      <c r="FY553" s="144">
        <v>6</v>
      </c>
      <c r="FZ553" s="144">
        <v>10</v>
      </c>
      <c r="GA553" s="144">
        <v>10</v>
      </c>
      <c r="GB553" s="144">
        <v>7</v>
      </c>
      <c r="GC553" s="407">
        <v>6</v>
      </c>
      <c r="GD553" s="407">
        <v>6</v>
      </c>
      <c r="GE553" s="407">
        <v>6</v>
      </c>
      <c r="GF553" s="407">
        <v>5</v>
      </c>
      <c r="GG553" s="407">
        <v>4</v>
      </c>
      <c r="GH553" s="407">
        <v>4</v>
      </c>
      <c r="GI553" s="407">
        <v>5</v>
      </c>
      <c r="GJ553" s="407">
        <v>4</v>
      </c>
      <c r="GK553" s="407">
        <v>6</v>
      </c>
      <c r="GL553" s="407">
        <v>5</v>
      </c>
      <c r="GM553" s="407">
        <v>6</v>
      </c>
      <c r="GN553" s="407">
        <v>9</v>
      </c>
      <c r="GO553" s="407">
        <v>9</v>
      </c>
      <c r="GP553" s="144">
        <v>3</v>
      </c>
      <c r="GQ553" s="407">
        <v>3</v>
      </c>
      <c r="GR553" s="407">
        <v>2</v>
      </c>
      <c r="GS553" s="407">
        <v>2</v>
      </c>
      <c r="GT553" s="407">
        <v>3</v>
      </c>
      <c r="GU553" s="407">
        <v>2</v>
      </c>
      <c r="GV553" s="144">
        <v>3</v>
      </c>
      <c r="GW553" s="144">
        <v>5</v>
      </c>
      <c r="GX553" s="144">
        <v>8</v>
      </c>
      <c r="GY553" s="144">
        <v>3</v>
      </c>
      <c r="GZ553" s="144">
        <v>6</v>
      </c>
      <c r="HA553" s="144">
        <v>6</v>
      </c>
      <c r="HB553" s="144">
        <v>6</v>
      </c>
      <c r="HC553" s="144">
        <v>2</v>
      </c>
      <c r="HD553" s="144">
        <v>2</v>
      </c>
      <c r="HE553" s="144">
        <v>3</v>
      </c>
      <c r="HF553" s="144">
        <v>6</v>
      </c>
      <c r="HG553" s="144">
        <v>2</v>
      </c>
      <c r="HH553" s="144">
        <v>2</v>
      </c>
      <c r="HI553" s="144">
        <v>3</v>
      </c>
      <c r="HJ553" s="144">
        <v>4</v>
      </c>
      <c r="HK553" s="144">
        <v>5</v>
      </c>
      <c r="HL553" s="144">
        <v>3</v>
      </c>
      <c r="HM553" s="144">
        <v>2</v>
      </c>
      <c r="HN553" s="144">
        <v>3</v>
      </c>
      <c r="HO553" s="144">
        <v>4</v>
      </c>
      <c r="HP553" s="144">
        <v>3</v>
      </c>
      <c r="HQ553" s="144">
        <v>3</v>
      </c>
      <c r="HR553" s="144">
        <v>5</v>
      </c>
      <c r="HS553" s="144">
        <v>6</v>
      </c>
      <c r="HT553" s="144">
        <v>5</v>
      </c>
      <c r="HU553" s="144">
        <v>3</v>
      </c>
      <c r="HV553" s="144">
        <v>5</v>
      </c>
      <c r="HW553" s="144">
        <v>9</v>
      </c>
      <c r="HX553" s="144">
        <v>6</v>
      </c>
      <c r="HY553" s="144">
        <v>4</v>
      </c>
      <c r="HZ553" s="144">
        <v>7</v>
      </c>
      <c r="IA553" s="144">
        <v>7</v>
      </c>
      <c r="IB553" s="144">
        <v>8</v>
      </c>
      <c r="IC553" s="144">
        <v>7</v>
      </c>
      <c r="ID553" s="144">
        <v>8</v>
      </c>
      <c r="IE553" s="144">
        <v>10</v>
      </c>
      <c r="IF553" s="144">
        <v>11</v>
      </c>
      <c r="IG553" s="144">
        <v>9</v>
      </c>
      <c r="IH553" s="144">
        <v>5</v>
      </c>
      <c r="II553" s="144">
        <v>9</v>
      </c>
      <c r="IJ553" s="144">
        <v>10</v>
      </c>
      <c r="IK553" s="144">
        <v>7</v>
      </c>
      <c r="IL553" s="144">
        <v>4</v>
      </c>
      <c r="IM553" s="144">
        <v>6</v>
      </c>
      <c r="IN553" s="343">
        <v>6</v>
      </c>
      <c r="IO553" s="144">
        <v>7</v>
      </c>
      <c r="IP553" s="144">
        <v>6</v>
      </c>
      <c r="IQ553" s="144">
        <v>5</v>
      </c>
      <c r="IR553" s="144">
        <v>6</v>
      </c>
      <c r="IS553" s="144">
        <v>9</v>
      </c>
      <c r="IT553" s="144">
        <v>6</v>
      </c>
      <c r="IU553" s="144">
        <v>6</v>
      </c>
      <c r="IV553" s="144">
        <v>12</v>
      </c>
      <c r="IW553" s="144">
        <v>11</v>
      </c>
      <c r="IX553" s="144">
        <v>10</v>
      </c>
      <c r="IY553" s="144">
        <v>11</v>
      </c>
      <c r="IZ553" s="144">
        <v>8</v>
      </c>
      <c r="JA553" s="144">
        <v>7</v>
      </c>
      <c r="JB553" s="144">
        <v>9</v>
      </c>
      <c r="JC553" s="144">
        <v>8</v>
      </c>
      <c r="JD553" s="144">
        <v>5</v>
      </c>
      <c r="JE553" s="144">
        <v>7</v>
      </c>
      <c r="JF553" s="363">
        <v>7</v>
      </c>
      <c r="JG553" s="144">
        <v>6</v>
      </c>
      <c r="JH553" s="144">
        <v>7</v>
      </c>
      <c r="JI553" s="144">
        <v>4</v>
      </c>
      <c r="JJ553" s="144">
        <v>6</v>
      </c>
      <c r="JK553" s="144">
        <v>6</v>
      </c>
      <c r="JL553" s="144">
        <v>8</v>
      </c>
      <c r="JM553" s="144">
        <v>5</v>
      </c>
      <c r="JN553" s="343">
        <v>5</v>
      </c>
      <c r="JO553" s="144">
        <v>5</v>
      </c>
      <c r="JP553" s="144">
        <v>6</v>
      </c>
      <c r="JQ553" s="144">
        <v>4</v>
      </c>
      <c r="JR553" s="144">
        <v>7</v>
      </c>
      <c r="JS553" s="144">
        <v>10</v>
      </c>
      <c r="JT553" s="144">
        <v>10</v>
      </c>
      <c r="JU553" s="144">
        <v>8</v>
      </c>
      <c r="JV553" s="144">
        <v>8</v>
      </c>
      <c r="JW553" s="144">
        <v>9</v>
      </c>
      <c r="JX553" s="144">
        <v>10</v>
      </c>
      <c r="JY553" s="144">
        <v>4</v>
      </c>
      <c r="JZ553" s="144">
        <v>6</v>
      </c>
      <c r="KA553" s="144">
        <v>4</v>
      </c>
      <c r="KB553" s="144">
        <v>3</v>
      </c>
      <c r="KC553" s="144">
        <v>4</v>
      </c>
      <c r="KD553" s="144">
        <v>3</v>
      </c>
      <c r="KE553" s="144">
        <v>3</v>
      </c>
      <c r="KF553" s="144">
        <v>5</v>
      </c>
      <c r="KG553" s="144">
        <v>7</v>
      </c>
      <c r="KH553" s="144">
        <v>3</v>
      </c>
      <c r="KI553" s="144">
        <v>8</v>
      </c>
      <c r="KJ553" s="144">
        <v>4</v>
      </c>
      <c r="KK553" s="144">
        <v>5</v>
      </c>
      <c r="KL553" s="144">
        <v>4</v>
      </c>
      <c r="KM553" s="144">
        <v>6</v>
      </c>
      <c r="KN553" s="144">
        <v>8</v>
      </c>
      <c r="KO553" s="144">
        <v>8</v>
      </c>
      <c r="KP553" s="144">
        <v>10</v>
      </c>
      <c r="KQ553" s="144">
        <v>10</v>
      </c>
      <c r="KR553" s="144">
        <v>10</v>
      </c>
      <c r="KS553" s="144">
        <v>10</v>
      </c>
      <c r="KT553" s="144">
        <v>9</v>
      </c>
      <c r="KU553" s="144">
        <v>6</v>
      </c>
      <c r="KV553" s="144">
        <v>4</v>
      </c>
      <c r="KW553" s="144">
        <v>4</v>
      </c>
      <c r="KX553" s="144">
        <v>6</v>
      </c>
      <c r="KY553" s="144">
        <v>5</v>
      </c>
      <c r="KZ553" s="476">
        <v>7</v>
      </c>
      <c r="LA553" s="476">
        <v>7</v>
      </c>
      <c r="LB553" s="476">
        <v>7</v>
      </c>
      <c r="LC553" s="476">
        <v>7</v>
      </c>
      <c r="LD553" s="476">
        <v>7</v>
      </c>
      <c r="LE553" s="476">
        <v>6</v>
      </c>
      <c r="LF553" s="476">
        <v>5</v>
      </c>
      <c r="LG553" s="476">
        <v>7</v>
      </c>
      <c r="LH553" s="476">
        <v>7</v>
      </c>
      <c r="LI553" s="476">
        <v>7</v>
      </c>
      <c r="LJ553" s="144">
        <v>4</v>
      </c>
      <c r="LK553" s="144">
        <v>11</v>
      </c>
      <c r="LL553" s="144">
        <v>8</v>
      </c>
      <c r="LM553" s="144">
        <v>9</v>
      </c>
      <c r="LN553" s="144">
        <v>8</v>
      </c>
      <c r="LO553" s="144">
        <v>8</v>
      </c>
      <c r="LP553" s="358">
        <v>7</v>
      </c>
      <c r="LQ553" s="144">
        <v>8</v>
      </c>
      <c r="LR553" s="144">
        <v>8</v>
      </c>
      <c r="LS553" s="144">
        <v>9</v>
      </c>
      <c r="LT553" s="144">
        <v>8</v>
      </c>
      <c r="LU553" s="144">
        <v>6</v>
      </c>
      <c r="LV553" s="144">
        <v>5</v>
      </c>
      <c r="LW553" s="144">
        <v>2</v>
      </c>
      <c r="LX553" s="144">
        <v>9</v>
      </c>
      <c r="LY553" s="144">
        <v>6</v>
      </c>
      <c r="LZ553" s="144">
        <v>11</v>
      </c>
      <c r="MA553" s="144">
        <v>14</v>
      </c>
      <c r="MB553" s="144">
        <v>12</v>
      </c>
      <c r="MC553" s="144">
        <v>7</v>
      </c>
      <c r="MD553" s="144">
        <v>8</v>
      </c>
      <c r="ME553" s="144">
        <v>17</v>
      </c>
      <c r="MF553" s="144">
        <v>13</v>
      </c>
      <c r="MG553" s="144">
        <v>17</v>
      </c>
      <c r="MH553" s="144">
        <v>17</v>
      </c>
      <c r="MI553" s="144">
        <v>19</v>
      </c>
      <c r="MJ553" s="144">
        <v>20</v>
      </c>
      <c r="MK553" s="144">
        <v>21</v>
      </c>
      <c r="ML553" s="144">
        <v>21</v>
      </c>
      <c r="MM553" s="144">
        <v>19</v>
      </c>
      <c r="MN553" s="144">
        <v>20</v>
      </c>
      <c r="MO553" s="144">
        <v>19</v>
      </c>
      <c r="MP553" s="144">
        <v>18</v>
      </c>
      <c r="MQ553" s="144">
        <v>18</v>
      </c>
      <c r="MR553" s="144">
        <v>17</v>
      </c>
      <c r="MS553" s="144">
        <v>18</v>
      </c>
      <c r="MT553" s="144">
        <v>16</v>
      </c>
      <c r="MU553" s="144">
        <v>17</v>
      </c>
      <c r="MV553" s="144">
        <v>17</v>
      </c>
      <c r="MW553" s="144">
        <v>16</v>
      </c>
      <c r="MX553" s="144">
        <v>18</v>
      </c>
      <c r="MY553" s="144">
        <v>18</v>
      </c>
      <c r="MZ553" s="144">
        <v>18</v>
      </c>
      <c r="NA553" s="144">
        <v>18</v>
      </c>
      <c r="NB553" s="144">
        <v>19</v>
      </c>
      <c r="NC553" s="144">
        <v>18</v>
      </c>
      <c r="ND553" s="144">
        <v>20</v>
      </c>
      <c r="NE553" s="144">
        <v>18</v>
      </c>
      <c r="NF553" s="144">
        <v>20</v>
      </c>
      <c r="NG553" s="144">
        <v>19</v>
      </c>
      <c r="NH553" s="144">
        <v>20</v>
      </c>
      <c r="NI553" s="144">
        <v>22</v>
      </c>
      <c r="NJ553" s="144">
        <v>21</v>
      </c>
      <c r="NK553" s="144">
        <v>23</v>
      </c>
      <c r="NL553" s="144">
        <v>22</v>
      </c>
      <c r="NM553" s="144">
        <v>23</v>
      </c>
      <c r="NN553" s="144">
        <v>22</v>
      </c>
      <c r="NO553" s="144">
        <v>22</v>
      </c>
      <c r="NP553" s="144">
        <v>23</v>
      </c>
      <c r="NQ553" s="144">
        <v>23</v>
      </c>
      <c r="NR553" s="144">
        <v>23</v>
      </c>
      <c r="NS553" s="144">
        <v>23</v>
      </c>
      <c r="NT553" s="144">
        <v>23</v>
      </c>
      <c r="NU553" s="144">
        <v>23</v>
      </c>
      <c r="NV553" s="144">
        <v>21</v>
      </c>
      <c r="NW553" s="144">
        <v>21</v>
      </c>
      <c r="NX553" s="144">
        <v>23</v>
      </c>
      <c r="NY553" s="144">
        <v>22</v>
      </c>
      <c r="NZ553" s="144">
        <v>23</v>
      </c>
      <c r="OA553" s="144">
        <v>24</v>
      </c>
      <c r="OB553" s="144">
        <v>23</v>
      </c>
      <c r="OC553" s="144">
        <v>24</v>
      </c>
      <c r="OD553" s="144">
        <v>24</v>
      </c>
      <c r="OE553" s="144">
        <v>22</v>
      </c>
      <c r="OF553" s="144">
        <v>22</v>
      </c>
      <c r="OG553" s="144">
        <v>24</v>
      </c>
      <c r="OH553" s="144">
        <v>23</v>
      </c>
      <c r="OI553" s="144">
        <v>22</v>
      </c>
      <c r="OJ553" s="144">
        <v>23</v>
      </c>
      <c r="OK553" s="144">
        <v>23</v>
      </c>
      <c r="OL553" s="144">
        <v>23</v>
      </c>
      <c r="OM553" s="144">
        <v>21</v>
      </c>
      <c r="ON553" s="144">
        <v>20</v>
      </c>
      <c r="OO553" s="144">
        <v>18</v>
      </c>
      <c r="OP553" s="144">
        <v>21</v>
      </c>
      <c r="OQ553" s="144">
        <v>21</v>
      </c>
      <c r="OR553" s="144">
        <v>21</v>
      </c>
      <c r="OS553" s="144">
        <v>21</v>
      </c>
      <c r="OT553" s="144">
        <v>22</v>
      </c>
      <c r="OU553" s="144">
        <v>21</v>
      </c>
      <c r="OV553" s="144">
        <v>21</v>
      </c>
      <c r="OW553" s="144">
        <v>21</v>
      </c>
      <c r="OX553" s="144">
        <v>20</v>
      </c>
      <c r="OY553" s="144">
        <v>20</v>
      </c>
      <c r="OZ553" s="144">
        <v>19</v>
      </c>
      <c r="PA553" s="144">
        <v>18</v>
      </c>
      <c r="PB553" s="144">
        <v>18</v>
      </c>
      <c r="PC553" s="144">
        <v>18</v>
      </c>
      <c r="PD553" s="144">
        <v>17</v>
      </c>
    </row>
    <row r="554" spans="1:420" s="144" customFormat="1" x14ac:dyDescent="0.2">
      <c r="A554" s="55"/>
      <c r="B554" s="318">
        <v>8</v>
      </c>
      <c r="C554" s="319">
        <f t="shared" ca="1" si="399"/>
        <v>90862</v>
      </c>
      <c r="D554" s="467">
        <f t="shared" ca="1" si="398"/>
        <v>14</v>
      </c>
      <c r="E554" s="322">
        <v>8</v>
      </c>
      <c r="F554" s="322"/>
      <c r="G554" s="144">
        <v>6</v>
      </c>
      <c r="H554" s="144">
        <v>5</v>
      </c>
      <c r="I554" s="343">
        <v>7</v>
      </c>
      <c r="J554" s="144">
        <v>7</v>
      </c>
      <c r="K554" s="144">
        <v>6</v>
      </c>
      <c r="L554" s="144">
        <v>6</v>
      </c>
      <c r="M554" s="144">
        <v>6</v>
      </c>
      <c r="N554" s="144">
        <v>6</v>
      </c>
      <c r="O554" s="144">
        <v>6</v>
      </c>
      <c r="P554" s="144">
        <v>6</v>
      </c>
      <c r="Q554" s="144">
        <v>5</v>
      </c>
      <c r="R554" s="144">
        <v>7</v>
      </c>
      <c r="S554" s="144">
        <v>6</v>
      </c>
      <c r="T554" s="144">
        <v>6</v>
      </c>
      <c r="U554" s="144">
        <v>6</v>
      </c>
      <c r="V554" s="144">
        <v>7</v>
      </c>
      <c r="W554" s="144">
        <v>4</v>
      </c>
      <c r="X554" s="144">
        <v>5</v>
      </c>
      <c r="Y554" s="144">
        <v>6</v>
      </c>
      <c r="Z554" s="144">
        <v>9</v>
      </c>
      <c r="AA554" s="144">
        <v>7</v>
      </c>
      <c r="AB554" s="144">
        <v>9</v>
      </c>
      <c r="AC554" s="144">
        <v>9</v>
      </c>
      <c r="AD554" s="144">
        <v>6</v>
      </c>
      <c r="AE554" s="144">
        <v>6</v>
      </c>
      <c r="AF554" s="144">
        <v>6</v>
      </c>
      <c r="AG554" s="144">
        <v>5</v>
      </c>
      <c r="AH554" s="144">
        <v>6</v>
      </c>
      <c r="AI554" s="144">
        <v>5</v>
      </c>
      <c r="AJ554" s="144">
        <v>2</v>
      </c>
      <c r="AK554" s="144">
        <v>3</v>
      </c>
      <c r="AL554" s="144">
        <v>4</v>
      </c>
      <c r="AM554" s="144">
        <v>4</v>
      </c>
      <c r="AN554" s="144">
        <v>4</v>
      </c>
      <c r="AO554" s="144">
        <v>3</v>
      </c>
      <c r="AP554" s="343">
        <v>3</v>
      </c>
      <c r="AQ554" s="144">
        <v>3</v>
      </c>
      <c r="AR554" s="144">
        <v>4</v>
      </c>
      <c r="AS554" s="144">
        <v>4</v>
      </c>
      <c r="AT554" s="144">
        <v>2</v>
      </c>
      <c r="AU554" s="144">
        <v>4</v>
      </c>
      <c r="AV554" s="144">
        <v>4</v>
      </c>
      <c r="AW554" s="144">
        <v>2</v>
      </c>
      <c r="AX554" s="144">
        <v>2</v>
      </c>
      <c r="AY554" s="144">
        <v>3</v>
      </c>
      <c r="AZ554" s="144">
        <v>3</v>
      </c>
      <c r="BA554" s="144">
        <v>3</v>
      </c>
      <c r="BB554" s="144">
        <v>4</v>
      </c>
      <c r="BC554" s="144">
        <v>3</v>
      </c>
      <c r="BD554" s="144">
        <v>3</v>
      </c>
      <c r="BE554" s="144">
        <v>4</v>
      </c>
      <c r="BF554" s="144">
        <v>4</v>
      </c>
      <c r="BG554" s="144">
        <v>4</v>
      </c>
      <c r="BH554" s="144">
        <v>4</v>
      </c>
      <c r="BI554" s="144">
        <v>4</v>
      </c>
      <c r="BJ554" s="144">
        <v>3</v>
      </c>
      <c r="BK554" s="144">
        <v>4</v>
      </c>
      <c r="BL554" s="144">
        <v>3</v>
      </c>
      <c r="BM554" s="144">
        <v>3</v>
      </c>
      <c r="BN554" s="144">
        <v>3</v>
      </c>
      <c r="BO554" s="144">
        <v>3</v>
      </c>
      <c r="BP554" s="144">
        <v>3</v>
      </c>
      <c r="BQ554" s="144">
        <v>2</v>
      </c>
      <c r="BR554" s="144">
        <v>2</v>
      </c>
      <c r="BS554" s="144">
        <v>2</v>
      </c>
      <c r="BT554" s="144">
        <v>2</v>
      </c>
      <c r="BU554" s="144">
        <v>2</v>
      </c>
      <c r="BV554" s="144">
        <v>3</v>
      </c>
      <c r="BW554" s="144">
        <v>2</v>
      </c>
      <c r="BX554" s="144">
        <v>3</v>
      </c>
      <c r="BY554" s="144">
        <v>4</v>
      </c>
      <c r="BZ554" s="144">
        <v>3</v>
      </c>
      <c r="CA554" s="144">
        <v>10</v>
      </c>
      <c r="CB554" s="358">
        <v>5</v>
      </c>
      <c r="CC554" s="358">
        <v>9</v>
      </c>
      <c r="CD554" s="358">
        <v>9</v>
      </c>
      <c r="CE554" s="358">
        <v>5</v>
      </c>
      <c r="CF554" s="358">
        <v>5</v>
      </c>
      <c r="CG554" s="144">
        <v>4</v>
      </c>
      <c r="CH554" s="144">
        <v>5</v>
      </c>
      <c r="CI554" s="144">
        <v>3</v>
      </c>
      <c r="CJ554" s="144">
        <v>5</v>
      </c>
      <c r="CK554" s="144">
        <v>4</v>
      </c>
      <c r="CL554" s="144">
        <v>4</v>
      </c>
      <c r="CM554" s="144">
        <v>3</v>
      </c>
      <c r="CN554" s="144">
        <v>4</v>
      </c>
      <c r="CO554" s="144">
        <v>4</v>
      </c>
      <c r="CP554" s="144">
        <v>3</v>
      </c>
      <c r="CQ554" s="144">
        <v>5</v>
      </c>
      <c r="CR554" s="144">
        <v>3</v>
      </c>
      <c r="CS554" s="144">
        <v>4</v>
      </c>
      <c r="CT554" s="144">
        <v>5</v>
      </c>
      <c r="CU554" s="144">
        <v>5</v>
      </c>
      <c r="CV554" s="144">
        <v>4</v>
      </c>
      <c r="CW554" s="144">
        <v>6</v>
      </c>
      <c r="CX554" s="144">
        <v>4</v>
      </c>
      <c r="CY554" s="144">
        <v>4</v>
      </c>
      <c r="CZ554" s="144">
        <v>3</v>
      </c>
      <c r="DA554" s="144">
        <v>3</v>
      </c>
      <c r="DB554" s="144">
        <v>4</v>
      </c>
      <c r="DC554" s="144">
        <v>3</v>
      </c>
      <c r="DD554" s="144">
        <v>3</v>
      </c>
      <c r="DE554" s="144">
        <v>4</v>
      </c>
      <c r="DF554" s="144">
        <v>3</v>
      </c>
      <c r="DG554" s="144">
        <v>3</v>
      </c>
      <c r="DH554" s="144">
        <v>4</v>
      </c>
      <c r="DI554" s="144">
        <v>3</v>
      </c>
      <c r="DJ554" s="144">
        <v>3</v>
      </c>
      <c r="DK554" s="144">
        <v>2</v>
      </c>
      <c r="DL554" s="144">
        <v>3</v>
      </c>
      <c r="DM554" s="144">
        <v>3</v>
      </c>
      <c r="DN554" s="144">
        <v>7</v>
      </c>
      <c r="DO554" s="144">
        <v>9</v>
      </c>
      <c r="DP554" s="144">
        <v>6</v>
      </c>
      <c r="DQ554" s="144">
        <v>13</v>
      </c>
      <c r="DR554" s="144">
        <v>9</v>
      </c>
      <c r="DS554" s="144">
        <v>10</v>
      </c>
      <c r="DT554" s="144">
        <v>11</v>
      </c>
      <c r="DU554" s="144">
        <v>12</v>
      </c>
      <c r="DV554" s="144">
        <v>10</v>
      </c>
      <c r="DW554" s="144">
        <v>10</v>
      </c>
      <c r="DX554" s="144">
        <v>9</v>
      </c>
      <c r="DY554" s="144">
        <v>8</v>
      </c>
      <c r="DZ554" s="144">
        <v>9</v>
      </c>
      <c r="EA554" s="144">
        <v>10</v>
      </c>
      <c r="EB554" s="407">
        <v>12</v>
      </c>
      <c r="EC554" s="407">
        <v>12</v>
      </c>
      <c r="ED554" s="407">
        <v>12</v>
      </c>
      <c r="EE554" s="407">
        <v>12</v>
      </c>
      <c r="EF554" s="407">
        <v>15</v>
      </c>
      <c r="EG554" s="407">
        <v>13</v>
      </c>
      <c r="EH554" s="407">
        <v>13</v>
      </c>
      <c r="EI554" s="407">
        <v>12</v>
      </c>
      <c r="EJ554" s="407">
        <v>13</v>
      </c>
      <c r="EK554" s="407">
        <v>14</v>
      </c>
      <c r="EL554" s="407">
        <v>13</v>
      </c>
      <c r="EM554" s="407">
        <v>15</v>
      </c>
      <c r="EN554" s="407">
        <v>14</v>
      </c>
      <c r="EO554" s="144">
        <v>15</v>
      </c>
      <c r="EP554" s="407">
        <v>12</v>
      </c>
      <c r="EQ554" s="407">
        <v>12</v>
      </c>
      <c r="ER554" s="407">
        <v>13</v>
      </c>
      <c r="ES554" s="407">
        <v>14</v>
      </c>
      <c r="ET554" s="407">
        <v>16</v>
      </c>
      <c r="EU554" s="407">
        <v>15</v>
      </c>
      <c r="EV554" s="358">
        <v>16</v>
      </c>
      <c r="EW554" s="144">
        <v>17</v>
      </c>
      <c r="EX554" s="144">
        <v>18</v>
      </c>
      <c r="EY554" s="144">
        <v>17</v>
      </c>
      <c r="EZ554" s="144">
        <v>17</v>
      </c>
      <c r="FA554" s="144">
        <v>19</v>
      </c>
      <c r="FB554" s="144">
        <v>20</v>
      </c>
      <c r="FC554" s="144">
        <v>22</v>
      </c>
      <c r="FD554" s="144">
        <v>21</v>
      </c>
      <c r="FE554" s="358">
        <v>21</v>
      </c>
      <c r="FF554" s="144">
        <v>20</v>
      </c>
      <c r="FG554" s="144">
        <v>22</v>
      </c>
      <c r="FH554" s="407">
        <v>22</v>
      </c>
      <c r="FI554" s="144">
        <v>23</v>
      </c>
      <c r="FJ554" s="144">
        <v>22</v>
      </c>
      <c r="FK554" s="144">
        <v>22</v>
      </c>
      <c r="FL554" s="144">
        <v>22</v>
      </c>
      <c r="FM554" s="144">
        <v>23</v>
      </c>
      <c r="FN554" s="144">
        <v>23</v>
      </c>
      <c r="FO554" s="144">
        <v>21</v>
      </c>
      <c r="FP554" s="144">
        <v>22</v>
      </c>
      <c r="FQ554" s="358">
        <v>20</v>
      </c>
      <c r="FR554" s="144">
        <v>20</v>
      </c>
      <c r="FS554" s="144">
        <v>18</v>
      </c>
      <c r="FT554" s="144">
        <v>20</v>
      </c>
      <c r="FU554" s="144">
        <v>19</v>
      </c>
      <c r="FV554" s="144">
        <v>18</v>
      </c>
      <c r="FW554" s="144">
        <v>18</v>
      </c>
      <c r="FX554" s="144">
        <v>20</v>
      </c>
      <c r="FY554" s="144">
        <v>19</v>
      </c>
      <c r="FZ554" s="144">
        <v>19</v>
      </c>
      <c r="GA554" s="144">
        <v>20</v>
      </c>
      <c r="GB554" s="144">
        <v>18</v>
      </c>
      <c r="GC554" s="407">
        <v>20</v>
      </c>
      <c r="GD554" s="407">
        <v>17</v>
      </c>
      <c r="GE554" s="407">
        <v>16</v>
      </c>
      <c r="GF554" s="407">
        <v>18</v>
      </c>
      <c r="GG554" s="407">
        <v>18</v>
      </c>
      <c r="GH554" s="407">
        <v>19</v>
      </c>
      <c r="GI554" s="407">
        <v>18</v>
      </c>
      <c r="GJ554" s="407">
        <v>19</v>
      </c>
      <c r="GK554" s="407">
        <v>18</v>
      </c>
      <c r="GL554" s="407">
        <v>16</v>
      </c>
      <c r="GM554" s="407">
        <v>17</v>
      </c>
      <c r="GN554" s="407">
        <v>17</v>
      </c>
      <c r="GO554" s="407">
        <v>19</v>
      </c>
      <c r="GP554" s="144">
        <v>17</v>
      </c>
      <c r="GQ554" s="407">
        <v>19</v>
      </c>
      <c r="GR554" s="407">
        <v>21</v>
      </c>
      <c r="GS554" s="407">
        <v>20</v>
      </c>
      <c r="GT554" s="407">
        <v>20</v>
      </c>
      <c r="GU554" s="407">
        <v>21</v>
      </c>
      <c r="GV554" s="144">
        <v>21</v>
      </c>
      <c r="GW554" s="144">
        <v>21</v>
      </c>
      <c r="GX554" s="144">
        <v>21</v>
      </c>
      <c r="GY554" s="144">
        <v>21</v>
      </c>
      <c r="GZ554" s="144">
        <v>20</v>
      </c>
      <c r="HA554" s="144">
        <v>21</v>
      </c>
      <c r="HB554" s="144">
        <v>21</v>
      </c>
      <c r="HC554" s="144">
        <v>21</v>
      </c>
      <c r="HD554" s="144">
        <v>21</v>
      </c>
      <c r="HE554" s="144">
        <v>22</v>
      </c>
      <c r="HF554" s="144">
        <v>23</v>
      </c>
      <c r="HG554" s="144">
        <v>23</v>
      </c>
      <c r="HH554" s="144">
        <v>23</v>
      </c>
      <c r="HI554" s="144">
        <v>23</v>
      </c>
      <c r="HJ554" s="144">
        <v>23</v>
      </c>
      <c r="HK554" s="144">
        <v>23</v>
      </c>
      <c r="HL554" s="144">
        <v>23</v>
      </c>
      <c r="HM554" s="144">
        <v>23</v>
      </c>
      <c r="HN554" s="144">
        <v>23</v>
      </c>
      <c r="HO554" s="144">
        <v>21</v>
      </c>
      <c r="HP554" s="144">
        <v>22</v>
      </c>
      <c r="HQ554" s="144">
        <v>23</v>
      </c>
      <c r="HR554" s="144">
        <v>24</v>
      </c>
      <c r="HS554" s="144">
        <v>24</v>
      </c>
      <c r="HT554" s="144">
        <v>22</v>
      </c>
      <c r="HU554" s="144">
        <v>21</v>
      </c>
      <c r="HV554" s="144">
        <v>21</v>
      </c>
      <c r="HW554" s="144">
        <v>20</v>
      </c>
      <c r="HX554" s="144">
        <v>20</v>
      </c>
      <c r="HY554" s="144">
        <v>20</v>
      </c>
      <c r="HZ554" s="144">
        <v>18</v>
      </c>
      <c r="IA554" s="144">
        <v>19</v>
      </c>
      <c r="IB554" s="144">
        <v>18</v>
      </c>
      <c r="IC554" s="144">
        <v>18</v>
      </c>
      <c r="ID554" s="144">
        <v>20</v>
      </c>
      <c r="IE554" s="144">
        <v>20</v>
      </c>
      <c r="IF554" s="144">
        <v>18</v>
      </c>
      <c r="IG554" s="144">
        <v>19</v>
      </c>
      <c r="IH554" s="144">
        <v>18</v>
      </c>
      <c r="II554" s="144">
        <v>18</v>
      </c>
      <c r="IJ554" s="144">
        <v>17</v>
      </c>
      <c r="IK554" s="144">
        <v>16</v>
      </c>
      <c r="IL554" s="144">
        <v>16</v>
      </c>
      <c r="IM554" s="144">
        <v>19</v>
      </c>
      <c r="IN554" s="343">
        <v>19</v>
      </c>
      <c r="IO554" s="144">
        <v>18</v>
      </c>
      <c r="IP554" s="144">
        <v>18</v>
      </c>
      <c r="IQ554" s="144">
        <v>16</v>
      </c>
      <c r="IR554" s="144">
        <v>16</v>
      </c>
      <c r="IS554" s="144">
        <v>14</v>
      </c>
      <c r="IT554" s="144">
        <v>16</v>
      </c>
      <c r="IU554" s="144">
        <v>17</v>
      </c>
      <c r="IV554" s="144">
        <v>18</v>
      </c>
      <c r="IW554" s="144">
        <v>18</v>
      </c>
      <c r="IX554" s="144">
        <v>18</v>
      </c>
      <c r="IY554" s="144">
        <v>19</v>
      </c>
      <c r="IZ554" s="144">
        <v>18</v>
      </c>
      <c r="JA554" s="144">
        <v>19</v>
      </c>
      <c r="JB554" s="144">
        <v>17</v>
      </c>
      <c r="JC554" s="144">
        <v>17</v>
      </c>
      <c r="JD554" s="144">
        <v>14</v>
      </c>
      <c r="JE554" s="144">
        <v>16</v>
      </c>
      <c r="JF554" s="363">
        <v>16</v>
      </c>
      <c r="JG554" s="144">
        <v>16</v>
      </c>
      <c r="JH554" s="144">
        <v>17</v>
      </c>
      <c r="JI554" s="144">
        <v>18</v>
      </c>
      <c r="JJ554" s="144">
        <v>20</v>
      </c>
      <c r="JK554" s="144">
        <v>19</v>
      </c>
      <c r="JL554" s="144">
        <v>19</v>
      </c>
      <c r="JM554" s="144">
        <v>20</v>
      </c>
      <c r="JN554" s="343">
        <v>18</v>
      </c>
      <c r="JO554" s="144">
        <v>18</v>
      </c>
      <c r="JP554" s="144">
        <v>18</v>
      </c>
      <c r="JQ554" s="144">
        <v>14</v>
      </c>
      <c r="JR554" s="144">
        <v>13</v>
      </c>
      <c r="JS554" s="144">
        <v>12</v>
      </c>
      <c r="JT554" s="144">
        <v>13</v>
      </c>
      <c r="JU554" s="144">
        <v>14</v>
      </c>
      <c r="JV554" s="144">
        <v>15</v>
      </c>
      <c r="JW554" s="144">
        <v>15</v>
      </c>
      <c r="JX554" s="144">
        <v>17</v>
      </c>
      <c r="JY554" s="144">
        <v>17</v>
      </c>
      <c r="JZ554" s="144">
        <v>17</v>
      </c>
      <c r="KA554" s="144">
        <v>17</v>
      </c>
      <c r="KB554" s="144">
        <v>18</v>
      </c>
      <c r="KC554" s="144">
        <v>19</v>
      </c>
      <c r="KD554" s="144">
        <v>17</v>
      </c>
      <c r="KE554" s="144">
        <v>18</v>
      </c>
      <c r="KF554" s="144">
        <v>16</v>
      </c>
      <c r="KG554" s="144">
        <v>17</v>
      </c>
      <c r="KH554" s="144">
        <v>16</v>
      </c>
      <c r="KI554" s="144">
        <v>15</v>
      </c>
      <c r="KJ554" s="144">
        <v>19</v>
      </c>
      <c r="KK554" s="144">
        <v>22</v>
      </c>
      <c r="KL554" s="144">
        <v>19</v>
      </c>
      <c r="KM554" s="144">
        <v>21</v>
      </c>
      <c r="KN554" s="144">
        <v>21</v>
      </c>
      <c r="KO554" s="144">
        <v>23</v>
      </c>
      <c r="KP554" s="144">
        <v>23</v>
      </c>
      <c r="KQ554" s="144">
        <v>22</v>
      </c>
      <c r="KR554" s="144">
        <v>22</v>
      </c>
      <c r="KS554" s="144">
        <v>23</v>
      </c>
      <c r="KT554" s="144">
        <v>22</v>
      </c>
      <c r="KU554" s="144">
        <v>21</v>
      </c>
      <c r="KV554" s="144">
        <v>21</v>
      </c>
      <c r="KW554" s="144">
        <v>21</v>
      </c>
      <c r="KX554" s="144">
        <v>21</v>
      </c>
      <c r="KY554" s="144">
        <v>21</v>
      </c>
      <c r="KZ554" s="476">
        <v>22</v>
      </c>
      <c r="LA554" s="476">
        <v>21</v>
      </c>
      <c r="LB554" s="476">
        <v>21</v>
      </c>
      <c r="LC554" s="476">
        <v>21</v>
      </c>
      <c r="LD554" s="476">
        <v>21</v>
      </c>
      <c r="LE554" s="476">
        <v>21</v>
      </c>
      <c r="LF554" s="476">
        <v>21</v>
      </c>
      <c r="LG554" s="476">
        <v>21</v>
      </c>
      <c r="LH554" s="476">
        <v>21</v>
      </c>
      <c r="LI554" s="476">
        <v>21</v>
      </c>
      <c r="LJ554" s="144">
        <v>22</v>
      </c>
      <c r="LK554" s="144">
        <v>21</v>
      </c>
      <c r="LL554" s="144">
        <v>21</v>
      </c>
      <c r="LM554" s="144">
        <v>21</v>
      </c>
      <c r="LN554" s="144">
        <v>21</v>
      </c>
      <c r="LO554" s="144">
        <v>20</v>
      </c>
      <c r="LP554" s="358">
        <v>20</v>
      </c>
      <c r="LQ554" s="144">
        <v>20</v>
      </c>
      <c r="LR554" s="144">
        <v>19</v>
      </c>
      <c r="LS554" s="144">
        <v>20</v>
      </c>
      <c r="LT554" s="144">
        <v>21</v>
      </c>
      <c r="LU554" s="144">
        <v>19</v>
      </c>
      <c r="LV554" s="144">
        <v>18</v>
      </c>
      <c r="LW554" s="144">
        <v>21</v>
      </c>
      <c r="LX554" s="144">
        <v>22</v>
      </c>
      <c r="LY554" s="144">
        <v>17</v>
      </c>
      <c r="LZ554" s="144">
        <v>17</v>
      </c>
      <c r="MA554" s="144">
        <v>17</v>
      </c>
      <c r="MB554" s="144">
        <v>18</v>
      </c>
      <c r="MC554" s="144">
        <v>21</v>
      </c>
      <c r="MD554" s="144">
        <v>20</v>
      </c>
      <c r="ME554" s="144">
        <v>19</v>
      </c>
      <c r="MF554" s="144">
        <v>21</v>
      </c>
      <c r="MG554" s="144">
        <v>18</v>
      </c>
      <c r="MH554" s="144">
        <v>18</v>
      </c>
      <c r="MI554" s="144">
        <v>16</v>
      </c>
      <c r="MJ554" s="144">
        <v>15</v>
      </c>
      <c r="MK554" s="144">
        <v>16</v>
      </c>
      <c r="ML554" s="144">
        <v>15</v>
      </c>
      <c r="MM554" s="144">
        <v>17</v>
      </c>
      <c r="MN554" s="144">
        <v>18</v>
      </c>
      <c r="MO554" s="144">
        <v>17</v>
      </c>
      <c r="MP554" s="144">
        <v>17</v>
      </c>
      <c r="MQ554" s="144">
        <v>17</v>
      </c>
      <c r="MR554" s="144">
        <v>18</v>
      </c>
      <c r="MS554" s="144">
        <v>22</v>
      </c>
      <c r="MT554" s="144">
        <v>21</v>
      </c>
      <c r="MU554" s="144">
        <v>18</v>
      </c>
      <c r="MV554" s="144">
        <v>19</v>
      </c>
      <c r="MW554" s="144">
        <v>17</v>
      </c>
      <c r="MX554" s="144">
        <v>17</v>
      </c>
      <c r="MY554" s="144">
        <v>17</v>
      </c>
      <c r="MZ554" s="144">
        <v>17</v>
      </c>
      <c r="NA554" s="144">
        <v>17</v>
      </c>
      <c r="NB554" s="144">
        <v>17</v>
      </c>
      <c r="NC554" s="144">
        <v>17</v>
      </c>
      <c r="ND554" s="144">
        <v>16</v>
      </c>
      <c r="NE554" s="144">
        <v>15</v>
      </c>
      <c r="NF554" s="144">
        <v>11</v>
      </c>
      <c r="NG554" s="144">
        <v>13</v>
      </c>
      <c r="NH554" s="144">
        <v>13</v>
      </c>
      <c r="NI554" s="144">
        <v>14</v>
      </c>
      <c r="NJ554" s="144">
        <v>13</v>
      </c>
      <c r="NK554" s="144">
        <v>16</v>
      </c>
      <c r="NL554" s="144">
        <v>13</v>
      </c>
      <c r="NM554" s="144">
        <v>12</v>
      </c>
      <c r="NN554" s="144">
        <v>14</v>
      </c>
      <c r="NO554" s="144">
        <v>15</v>
      </c>
      <c r="NP554" s="144">
        <v>15</v>
      </c>
      <c r="NQ554" s="144">
        <v>14</v>
      </c>
      <c r="NR554" s="144">
        <v>14</v>
      </c>
      <c r="NS554" s="144">
        <v>14</v>
      </c>
      <c r="NT554" s="144">
        <v>14</v>
      </c>
      <c r="NU554" s="144">
        <v>14</v>
      </c>
      <c r="NV554" s="144">
        <v>15</v>
      </c>
      <c r="NW554" s="144">
        <v>14</v>
      </c>
      <c r="NX554" s="144">
        <v>16</v>
      </c>
      <c r="NY554" s="144">
        <v>15</v>
      </c>
      <c r="NZ554" s="144">
        <v>14</v>
      </c>
      <c r="OA554" s="144">
        <v>16</v>
      </c>
      <c r="OB554" s="144">
        <v>17</v>
      </c>
      <c r="OC554" s="144">
        <v>17</v>
      </c>
      <c r="OD554" s="144">
        <v>17</v>
      </c>
      <c r="OE554" s="144">
        <v>18</v>
      </c>
      <c r="OF554" s="144">
        <v>17</v>
      </c>
      <c r="OG554" s="144">
        <v>16</v>
      </c>
      <c r="OH554" s="144">
        <v>19</v>
      </c>
      <c r="OI554" s="144">
        <v>18</v>
      </c>
      <c r="OJ554" s="144">
        <v>18</v>
      </c>
      <c r="OK554" s="144">
        <v>18</v>
      </c>
      <c r="OL554" s="144">
        <v>18</v>
      </c>
      <c r="OM554" s="144">
        <v>16</v>
      </c>
      <c r="ON554" s="144">
        <v>15</v>
      </c>
      <c r="OO554" s="144">
        <v>16</v>
      </c>
      <c r="OP554" s="144">
        <v>15</v>
      </c>
      <c r="OQ554" s="144">
        <v>12</v>
      </c>
      <c r="OR554" s="144">
        <v>15</v>
      </c>
      <c r="OS554" s="144">
        <v>14</v>
      </c>
      <c r="OT554" s="144">
        <v>14</v>
      </c>
      <c r="OU554" s="144">
        <v>14</v>
      </c>
      <c r="OV554" s="144">
        <v>14</v>
      </c>
      <c r="OW554" s="144">
        <v>16</v>
      </c>
      <c r="OX554" s="144">
        <v>17</v>
      </c>
      <c r="OY554" s="144">
        <v>17</v>
      </c>
      <c r="OZ554" s="144">
        <v>16</v>
      </c>
      <c r="PA554" s="144">
        <v>15</v>
      </c>
      <c r="PB554" s="144">
        <v>15</v>
      </c>
      <c r="PC554" s="144">
        <v>17</v>
      </c>
      <c r="PD554" s="144">
        <v>14</v>
      </c>
    </row>
    <row r="555" spans="1:420" s="144" customFormat="1" x14ac:dyDescent="0.2">
      <c r="A555" s="318"/>
      <c r="B555" s="318">
        <v>9</v>
      </c>
      <c r="C555" s="319">
        <f t="shared" ca="1" si="399"/>
        <v>142005</v>
      </c>
      <c r="D555" s="467">
        <f t="shared" ca="1" si="398"/>
        <v>6</v>
      </c>
      <c r="E555" s="322">
        <v>9</v>
      </c>
      <c r="F555" s="322"/>
      <c r="G555" s="144">
        <v>4</v>
      </c>
      <c r="H555" s="144">
        <v>3</v>
      </c>
      <c r="I555" s="343">
        <v>3</v>
      </c>
      <c r="J555" s="144">
        <v>3</v>
      </c>
      <c r="K555" s="144">
        <v>4</v>
      </c>
      <c r="L555" s="144">
        <v>3</v>
      </c>
      <c r="M555" s="144">
        <v>4</v>
      </c>
      <c r="N555" s="144">
        <v>3</v>
      </c>
      <c r="O555" s="144">
        <v>3</v>
      </c>
      <c r="P555" s="144">
        <v>5</v>
      </c>
      <c r="Q555" s="144">
        <v>4</v>
      </c>
      <c r="R555" s="144">
        <v>4</v>
      </c>
      <c r="S555" s="144">
        <v>5</v>
      </c>
      <c r="T555" s="144">
        <v>4</v>
      </c>
      <c r="U555" s="144">
        <v>4</v>
      </c>
      <c r="V555" s="144">
        <v>3</v>
      </c>
      <c r="W555" s="144">
        <v>3</v>
      </c>
      <c r="X555" s="144">
        <v>3</v>
      </c>
      <c r="Y555" s="144">
        <v>4</v>
      </c>
      <c r="Z555" s="144">
        <v>4</v>
      </c>
      <c r="AA555" s="144">
        <v>2</v>
      </c>
      <c r="AB555" s="144">
        <v>2</v>
      </c>
      <c r="AC555" s="144">
        <v>2</v>
      </c>
      <c r="AD555" s="144">
        <v>2</v>
      </c>
      <c r="AE555" s="144">
        <v>5</v>
      </c>
      <c r="AF555" s="144">
        <v>2</v>
      </c>
      <c r="AG555" s="144">
        <v>3</v>
      </c>
      <c r="AH555" s="144">
        <v>4</v>
      </c>
      <c r="AI555" s="144">
        <v>2</v>
      </c>
      <c r="AJ555" s="144">
        <v>4</v>
      </c>
      <c r="AK555" s="144">
        <v>2</v>
      </c>
      <c r="AL555" s="144">
        <v>2</v>
      </c>
      <c r="AM555" s="144">
        <v>2</v>
      </c>
      <c r="AN555" s="144">
        <v>2</v>
      </c>
      <c r="AO555" s="144">
        <v>2</v>
      </c>
      <c r="AP555" s="343">
        <v>2</v>
      </c>
      <c r="AQ555" s="144">
        <v>2</v>
      </c>
      <c r="AR555" s="144">
        <v>2</v>
      </c>
      <c r="AS555" s="144">
        <v>3</v>
      </c>
      <c r="AT555" s="144">
        <v>3</v>
      </c>
      <c r="AU555" s="144">
        <v>2</v>
      </c>
      <c r="AV555" s="144">
        <v>2</v>
      </c>
      <c r="AW555" s="144">
        <v>4</v>
      </c>
      <c r="AX555" s="144">
        <v>6</v>
      </c>
      <c r="AY555" s="144">
        <v>5</v>
      </c>
      <c r="AZ555" s="144">
        <v>4</v>
      </c>
      <c r="BA555" s="144">
        <v>4</v>
      </c>
      <c r="BB555" s="144">
        <v>2</v>
      </c>
      <c r="BC555" s="144">
        <v>4</v>
      </c>
      <c r="BD555" s="144">
        <v>4</v>
      </c>
      <c r="BE555" s="144">
        <v>2</v>
      </c>
      <c r="BF555" s="144">
        <v>3</v>
      </c>
      <c r="BG555" s="144">
        <v>3</v>
      </c>
      <c r="BH555" s="144">
        <v>3</v>
      </c>
      <c r="BI555" s="144">
        <v>5</v>
      </c>
      <c r="BJ555" s="144">
        <v>5</v>
      </c>
      <c r="BK555" s="144">
        <v>3</v>
      </c>
      <c r="BL555" s="144">
        <v>4</v>
      </c>
      <c r="BM555" s="144">
        <v>4</v>
      </c>
      <c r="BN555" s="144">
        <v>4</v>
      </c>
      <c r="BO555" s="144">
        <v>4</v>
      </c>
      <c r="BP555" s="144">
        <v>2</v>
      </c>
      <c r="BQ555" s="144">
        <v>3</v>
      </c>
      <c r="BR555" s="144">
        <v>3</v>
      </c>
      <c r="BS555" s="144">
        <v>5</v>
      </c>
      <c r="BT555" s="144">
        <v>8</v>
      </c>
      <c r="BU555" s="144">
        <v>11</v>
      </c>
      <c r="BV555" s="144">
        <v>8</v>
      </c>
      <c r="BW555" s="144">
        <v>4</v>
      </c>
      <c r="BX555" s="144">
        <v>4</v>
      </c>
      <c r="BY555" s="144">
        <v>5</v>
      </c>
      <c r="BZ555" s="144">
        <v>8</v>
      </c>
      <c r="CA555" s="144">
        <v>5</v>
      </c>
      <c r="CB555" s="358">
        <v>3</v>
      </c>
      <c r="CC555" s="358">
        <v>4</v>
      </c>
      <c r="CD555" s="358">
        <v>6</v>
      </c>
      <c r="CE555" s="358">
        <v>3</v>
      </c>
      <c r="CF555" s="358">
        <v>2</v>
      </c>
      <c r="CG555" s="144">
        <v>3</v>
      </c>
      <c r="CH555" s="144">
        <v>3</v>
      </c>
      <c r="CI555" s="144">
        <v>5</v>
      </c>
      <c r="CJ555" s="144">
        <v>2</v>
      </c>
      <c r="CK555" s="144">
        <v>2</v>
      </c>
      <c r="CL555" s="144">
        <v>2</v>
      </c>
      <c r="CM555" s="144">
        <v>2</v>
      </c>
      <c r="CN555" s="144">
        <v>2</v>
      </c>
      <c r="CO555" s="144">
        <v>2</v>
      </c>
      <c r="CP555" s="144">
        <v>2</v>
      </c>
      <c r="CQ555" s="144">
        <v>2</v>
      </c>
      <c r="CR555" s="144">
        <v>2</v>
      </c>
      <c r="CS555" s="144">
        <v>2</v>
      </c>
      <c r="CT555" s="144">
        <v>2</v>
      </c>
      <c r="CU555" s="144">
        <v>2</v>
      </c>
      <c r="CV555" s="144">
        <v>2</v>
      </c>
      <c r="CW555" s="144">
        <v>2</v>
      </c>
      <c r="CX555" s="144">
        <v>2</v>
      </c>
      <c r="CY555" s="144">
        <v>2</v>
      </c>
      <c r="CZ555" s="144">
        <v>2</v>
      </c>
      <c r="DA555" s="144">
        <v>2</v>
      </c>
      <c r="DB555" s="144">
        <v>2</v>
      </c>
      <c r="DC555" s="144">
        <v>2</v>
      </c>
      <c r="DD555" s="144">
        <v>2</v>
      </c>
      <c r="DE555" s="144">
        <v>2</v>
      </c>
      <c r="DF555" s="144">
        <v>2</v>
      </c>
      <c r="DG555" s="144">
        <v>2</v>
      </c>
      <c r="DH555" s="144">
        <v>2</v>
      </c>
      <c r="DI555" s="144">
        <v>2</v>
      </c>
      <c r="DJ555" s="144">
        <v>2</v>
      </c>
      <c r="DK555" s="144">
        <v>3</v>
      </c>
      <c r="DL555" s="144">
        <v>2</v>
      </c>
      <c r="DM555" s="144">
        <v>2</v>
      </c>
      <c r="DN555" s="144">
        <v>2</v>
      </c>
      <c r="DO555" s="144">
        <v>2</v>
      </c>
      <c r="DP555" s="144">
        <v>5</v>
      </c>
      <c r="DQ555" s="144">
        <v>3</v>
      </c>
      <c r="DR555" s="144">
        <v>2</v>
      </c>
      <c r="DS555" s="144">
        <v>2</v>
      </c>
      <c r="DT555" s="144">
        <v>2</v>
      </c>
      <c r="DU555" s="144">
        <v>3</v>
      </c>
      <c r="DV555" s="144">
        <v>2</v>
      </c>
      <c r="DW555" s="144">
        <v>2</v>
      </c>
      <c r="DX555" s="144">
        <v>3</v>
      </c>
      <c r="DY555" s="144">
        <v>2</v>
      </c>
      <c r="DZ555" s="144">
        <v>3</v>
      </c>
      <c r="EA555" s="144">
        <v>3</v>
      </c>
      <c r="EB555" s="407">
        <v>3</v>
      </c>
      <c r="EC555" s="407">
        <v>4</v>
      </c>
      <c r="ED555" s="407">
        <v>4</v>
      </c>
      <c r="EE555" s="407">
        <v>4</v>
      </c>
      <c r="EF555" s="407">
        <v>4</v>
      </c>
      <c r="EG555" s="407">
        <v>3</v>
      </c>
      <c r="EH555" s="407">
        <v>5</v>
      </c>
      <c r="EI555" s="407">
        <v>4</v>
      </c>
      <c r="EJ555" s="407">
        <v>6</v>
      </c>
      <c r="EK555" s="407">
        <v>4</v>
      </c>
      <c r="EL555" s="407">
        <v>6</v>
      </c>
      <c r="EM555" s="407">
        <v>8</v>
      </c>
      <c r="EN555" s="407">
        <v>8</v>
      </c>
      <c r="EO555" s="144">
        <v>5</v>
      </c>
      <c r="EP555" s="407">
        <v>6</v>
      </c>
      <c r="EQ555" s="407">
        <v>5</v>
      </c>
      <c r="ER555" s="407">
        <v>6</v>
      </c>
      <c r="ES555" s="407">
        <v>5</v>
      </c>
      <c r="ET555" s="407">
        <v>6</v>
      </c>
      <c r="EU555" s="407">
        <v>4</v>
      </c>
      <c r="EV555" s="358">
        <v>5</v>
      </c>
      <c r="EW555" s="144">
        <v>6</v>
      </c>
      <c r="EX555" s="144">
        <v>2</v>
      </c>
      <c r="EY555" s="144">
        <v>3</v>
      </c>
      <c r="EZ555" s="144">
        <v>2</v>
      </c>
      <c r="FA555" s="144">
        <v>2</v>
      </c>
      <c r="FB555" s="144">
        <v>2</v>
      </c>
      <c r="FC555" s="144">
        <v>6</v>
      </c>
      <c r="FD555" s="144">
        <v>3</v>
      </c>
      <c r="FE555" s="358">
        <v>3</v>
      </c>
      <c r="FF555" s="144">
        <v>3</v>
      </c>
      <c r="FG555" s="144">
        <v>2</v>
      </c>
      <c r="FH555" s="407">
        <v>2</v>
      </c>
      <c r="FI555" s="144">
        <v>3</v>
      </c>
      <c r="FJ555" s="144">
        <v>3</v>
      </c>
      <c r="FK555" s="144">
        <v>3</v>
      </c>
      <c r="FL555" s="144">
        <v>5</v>
      </c>
      <c r="FM555" s="144">
        <v>7</v>
      </c>
      <c r="FN555" s="144">
        <v>4</v>
      </c>
      <c r="FO555" s="144">
        <v>6</v>
      </c>
      <c r="FP555" s="144">
        <v>4</v>
      </c>
      <c r="FQ555" s="358">
        <v>10</v>
      </c>
      <c r="FR555" s="144">
        <v>13</v>
      </c>
      <c r="FS555" s="144">
        <v>13</v>
      </c>
      <c r="FT555" s="144">
        <v>7</v>
      </c>
      <c r="FU555" s="144">
        <v>9</v>
      </c>
      <c r="FV555" s="144">
        <v>8</v>
      </c>
      <c r="FW555" s="144">
        <v>5</v>
      </c>
      <c r="FX555" s="144">
        <v>5</v>
      </c>
      <c r="FY555" s="144">
        <v>3</v>
      </c>
      <c r="FZ555" s="144">
        <v>3</v>
      </c>
      <c r="GA555" s="144">
        <v>7</v>
      </c>
      <c r="GB555" s="144">
        <v>4</v>
      </c>
      <c r="GC555" s="407">
        <v>8</v>
      </c>
      <c r="GD555" s="407">
        <v>4</v>
      </c>
      <c r="GE555" s="407">
        <v>3</v>
      </c>
      <c r="GF555" s="407">
        <v>2</v>
      </c>
      <c r="GG555" s="407">
        <v>2</v>
      </c>
      <c r="GH555" s="407">
        <v>3</v>
      </c>
      <c r="GI555" s="407">
        <v>6</v>
      </c>
      <c r="GJ555" s="407">
        <v>2</v>
      </c>
      <c r="GK555" s="407">
        <v>3</v>
      </c>
      <c r="GL555" s="407">
        <v>3</v>
      </c>
      <c r="GM555" s="407">
        <v>3</v>
      </c>
      <c r="GN555" s="407">
        <v>3</v>
      </c>
      <c r="GO555" s="407">
        <v>3</v>
      </c>
      <c r="GP555" s="144">
        <v>4</v>
      </c>
      <c r="GQ555" s="407">
        <v>4</v>
      </c>
      <c r="GR555" s="407">
        <v>14</v>
      </c>
      <c r="GS555" s="407">
        <v>13</v>
      </c>
      <c r="GT555" s="407">
        <v>13</v>
      </c>
      <c r="GU555" s="407">
        <v>10</v>
      </c>
      <c r="GV555" s="144">
        <v>10</v>
      </c>
      <c r="GW555" s="144">
        <v>15</v>
      </c>
      <c r="GX555" s="144">
        <v>14</v>
      </c>
      <c r="GY555" s="144">
        <v>11</v>
      </c>
      <c r="GZ555" s="144">
        <v>12</v>
      </c>
      <c r="HA555" s="144">
        <v>13</v>
      </c>
      <c r="HB555" s="144">
        <v>11</v>
      </c>
      <c r="HC555" s="144">
        <v>13</v>
      </c>
      <c r="HD555" s="144">
        <v>13</v>
      </c>
      <c r="HE555" s="144">
        <v>11</v>
      </c>
      <c r="HF555" s="144">
        <v>10</v>
      </c>
      <c r="HG555" s="144">
        <v>11</v>
      </c>
      <c r="HH555" s="144">
        <v>3</v>
      </c>
      <c r="HI555" s="144">
        <v>2</v>
      </c>
      <c r="HJ555" s="144">
        <v>3</v>
      </c>
      <c r="HK555" s="144">
        <v>6</v>
      </c>
      <c r="HL555" s="144">
        <v>4</v>
      </c>
      <c r="HM555" s="144">
        <v>4</v>
      </c>
      <c r="HN555" s="144">
        <v>4</v>
      </c>
      <c r="HO555" s="144">
        <v>5</v>
      </c>
      <c r="HP555" s="144">
        <v>5</v>
      </c>
      <c r="HQ555" s="144">
        <v>4</v>
      </c>
      <c r="HR555" s="144">
        <v>2</v>
      </c>
      <c r="HS555" s="144">
        <v>2</v>
      </c>
      <c r="HT555" s="144">
        <v>4</v>
      </c>
      <c r="HU555" s="144">
        <v>5</v>
      </c>
      <c r="HV555" s="144">
        <v>3</v>
      </c>
      <c r="HW555" s="144">
        <v>4</v>
      </c>
      <c r="HX555" s="144">
        <v>3</v>
      </c>
      <c r="HY555" s="144">
        <v>5</v>
      </c>
      <c r="HZ555" s="144">
        <v>4</v>
      </c>
      <c r="IA555" s="144">
        <v>4</v>
      </c>
      <c r="IB555" s="144">
        <v>4</v>
      </c>
      <c r="IC555" s="144">
        <v>4</v>
      </c>
      <c r="ID555" s="144">
        <v>4</v>
      </c>
      <c r="IE555" s="144">
        <v>4</v>
      </c>
      <c r="IF555" s="144">
        <v>4</v>
      </c>
      <c r="IG555" s="144">
        <v>3</v>
      </c>
      <c r="IH555" s="144">
        <v>3</v>
      </c>
      <c r="II555" s="144">
        <v>4</v>
      </c>
      <c r="IJ555" s="144">
        <v>3</v>
      </c>
      <c r="IK555" s="144">
        <v>3</v>
      </c>
      <c r="IL555" s="144">
        <v>3</v>
      </c>
      <c r="IM555" s="144">
        <v>3</v>
      </c>
      <c r="IN555" s="343">
        <v>3</v>
      </c>
      <c r="IO555" s="144">
        <v>3</v>
      </c>
      <c r="IP555" s="144">
        <v>3</v>
      </c>
      <c r="IQ555" s="144">
        <v>3</v>
      </c>
      <c r="IR555" s="144">
        <v>3</v>
      </c>
      <c r="IS555" s="144">
        <v>2</v>
      </c>
      <c r="IT555" s="144">
        <v>3</v>
      </c>
      <c r="IU555" s="144">
        <v>3</v>
      </c>
      <c r="IV555" s="144">
        <v>3</v>
      </c>
      <c r="IW555" s="144">
        <v>4</v>
      </c>
      <c r="IX555" s="144">
        <v>4</v>
      </c>
      <c r="IY555" s="144">
        <v>3</v>
      </c>
      <c r="IZ555" s="144">
        <v>4</v>
      </c>
      <c r="JA555" s="144">
        <v>3</v>
      </c>
      <c r="JB555" s="144">
        <v>3</v>
      </c>
      <c r="JC555" s="144">
        <v>4</v>
      </c>
      <c r="JD555" s="144">
        <v>3</v>
      </c>
      <c r="JE555" s="144">
        <v>4</v>
      </c>
      <c r="JF555" s="363">
        <v>4</v>
      </c>
      <c r="JG555" s="144">
        <v>3</v>
      </c>
      <c r="JH555" s="144">
        <v>3</v>
      </c>
      <c r="JI555" s="144">
        <v>3</v>
      </c>
      <c r="JJ555" s="144">
        <v>3</v>
      </c>
      <c r="JK555" s="144">
        <v>3</v>
      </c>
      <c r="JL555" s="144">
        <v>3</v>
      </c>
      <c r="JM555" s="144">
        <v>3</v>
      </c>
      <c r="JN555" s="343">
        <v>3</v>
      </c>
      <c r="JO555" s="144">
        <v>3</v>
      </c>
      <c r="JP555" s="144">
        <v>3</v>
      </c>
      <c r="JQ555" s="144">
        <v>3</v>
      </c>
      <c r="JR555" s="144">
        <v>4</v>
      </c>
      <c r="JS555" s="144">
        <v>3</v>
      </c>
      <c r="JT555" s="144">
        <v>3</v>
      </c>
      <c r="JU555" s="144">
        <v>3</v>
      </c>
      <c r="JV555" s="144">
        <v>3</v>
      </c>
      <c r="JW555" s="144">
        <v>3</v>
      </c>
      <c r="JX555" s="144">
        <v>3</v>
      </c>
      <c r="JY555" s="144">
        <v>3</v>
      </c>
      <c r="JZ555" s="144">
        <v>4</v>
      </c>
      <c r="KA555" s="144">
        <v>5</v>
      </c>
      <c r="KB555" s="144">
        <v>4</v>
      </c>
      <c r="KC555" s="144">
        <v>6</v>
      </c>
      <c r="KD555" s="144">
        <v>4</v>
      </c>
      <c r="KE555" s="144">
        <v>4</v>
      </c>
      <c r="KF555" s="144">
        <v>4</v>
      </c>
      <c r="KG555" s="144">
        <v>3</v>
      </c>
      <c r="KH555" s="144">
        <v>5</v>
      </c>
      <c r="KI555" s="144">
        <v>3</v>
      </c>
      <c r="KJ555" s="144">
        <v>3</v>
      </c>
      <c r="KK555" s="144">
        <v>3</v>
      </c>
      <c r="KL555" s="144">
        <v>3</v>
      </c>
      <c r="KM555" s="144">
        <v>3</v>
      </c>
      <c r="KN555" s="144">
        <v>3</v>
      </c>
      <c r="KO555" s="144">
        <v>3</v>
      </c>
      <c r="KP555" s="144">
        <v>3</v>
      </c>
      <c r="KQ555" s="144">
        <v>3</v>
      </c>
      <c r="KR555" s="144">
        <v>3</v>
      </c>
      <c r="KS555" s="144">
        <v>3</v>
      </c>
      <c r="KT555" s="144">
        <v>3</v>
      </c>
      <c r="KU555" s="144">
        <v>3</v>
      </c>
      <c r="KV555" s="144">
        <v>3</v>
      </c>
      <c r="KW555" s="144">
        <v>3</v>
      </c>
      <c r="KX555" s="144">
        <v>3</v>
      </c>
      <c r="KY555" s="144">
        <v>3</v>
      </c>
      <c r="KZ555" s="476">
        <v>3</v>
      </c>
      <c r="LA555" s="476">
        <v>3</v>
      </c>
      <c r="LB555" s="476">
        <v>3</v>
      </c>
      <c r="LC555" s="476">
        <v>3</v>
      </c>
      <c r="LD555" s="476">
        <v>3</v>
      </c>
      <c r="LE555" s="476">
        <v>3</v>
      </c>
      <c r="LF555" s="476">
        <v>3</v>
      </c>
      <c r="LG555" s="476">
        <v>3</v>
      </c>
      <c r="LH555" s="476">
        <v>3</v>
      </c>
      <c r="LI555" s="476">
        <v>3</v>
      </c>
      <c r="LJ555" s="144">
        <v>3</v>
      </c>
      <c r="LK555" s="144">
        <v>3</v>
      </c>
      <c r="LL555" s="144">
        <v>3</v>
      </c>
      <c r="LM555" s="144">
        <v>3</v>
      </c>
      <c r="LN555" s="144">
        <v>3</v>
      </c>
      <c r="LO555" s="144">
        <v>3</v>
      </c>
      <c r="LP555" s="358">
        <v>3</v>
      </c>
      <c r="LQ555" s="144">
        <v>3</v>
      </c>
      <c r="LR555" s="144">
        <v>3</v>
      </c>
      <c r="LS555" s="144">
        <v>3</v>
      </c>
      <c r="LT555" s="144">
        <v>3</v>
      </c>
      <c r="LU555" s="144">
        <v>3</v>
      </c>
      <c r="LV555" s="144">
        <v>3</v>
      </c>
      <c r="LW555" s="144">
        <v>15</v>
      </c>
      <c r="LX555" s="144">
        <v>8</v>
      </c>
      <c r="LY555" s="144">
        <v>5</v>
      </c>
      <c r="LZ555" s="144">
        <v>3</v>
      </c>
      <c r="MA555" s="144">
        <v>3</v>
      </c>
      <c r="MB555" s="144">
        <v>3</v>
      </c>
      <c r="MC555" s="144">
        <v>4</v>
      </c>
      <c r="MD555" s="144">
        <v>3</v>
      </c>
      <c r="ME555" s="144">
        <v>3</v>
      </c>
      <c r="MF555" s="144">
        <v>5</v>
      </c>
      <c r="MG555" s="144">
        <v>3</v>
      </c>
      <c r="MH555" s="144">
        <v>4</v>
      </c>
      <c r="MI555" s="144">
        <v>3</v>
      </c>
      <c r="MJ555" s="144">
        <v>4</v>
      </c>
      <c r="MK555" s="144">
        <v>4</v>
      </c>
      <c r="ML555" s="144">
        <v>3</v>
      </c>
      <c r="MM555" s="144">
        <v>3</v>
      </c>
      <c r="MN555" s="144">
        <v>4</v>
      </c>
      <c r="MO555" s="144">
        <v>5</v>
      </c>
      <c r="MP555" s="144">
        <v>4</v>
      </c>
      <c r="MQ555" s="144">
        <v>6</v>
      </c>
      <c r="MR555" s="144">
        <v>8</v>
      </c>
      <c r="MS555" s="144">
        <v>13</v>
      </c>
      <c r="MT555" s="144">
        <v>11</v>
      </c>
      <c r="MU555" s="144">
        <v>4</v>
      </c>
      <c r="MV555" s="144">
        <v>4</v>
      </c>
      <c r="MW555" s="144">
        <v>6</v>
      </c>
      <c r="MX555" s="144">
        <v>7</v>
      </c>
      <c r="MY555" s="144">
        <v>9</v>
      </c>
      <c r="MZ555" s="144">
        <v>9</v>
      </c>
      <c r="NA555" s="144">
        <v>8</v>
      </c>
      <c r="NB555" s="144">
        <v>6</v>
      </c>
      <c r="NC555" s="144">
        <v>5</v>
      </c>
      <c r="ND555" s="144">
        <v>6</v>
      </c>
      <c r="NE555" s="144">
        <v>5</v>
      </c>
      <c r="NF555" s="144">
        <v>6</v>
      </c>
      <c r="NG555" s="144">
        <v>5</v>
      </c>
      <c r="NH555" s="144">
        <v>4</v>
      </c>
      <c r="NI555" s="144">
        <v>4</v>
      </c>
      <c r="NJ555" s="144">
        <v>5</v>
      </c>
      <c r="NK555" s="144">
        <v>5</v>
      </c>
      <c r="NL555" s="144">
        <v>4</v>
      </c>
      <c r="NM555" s="144">
        <v>5</v>
      </c>
      <c r="NN555" s="144">
        <v>9</v>
      </c>
      <c r="NO555" s="144">
        <v>5</v>
      </c>
      <c r="NP555" s="144">
        <v>5</v>
      </c>
      <c r="NQ555" s="144">
        <v>6</v>
      </c>
      <c r="NR555" s="144">
        <v>8</v>
      </c>
      <c r="NS555" s="144">
        <v>9</v>
      </c>
      <c r="NT555" s="144">
        <v>7</v>
      </c>
      <c r="NU555" s="144">
        <v>8</v>
      </c>
      <c r="NV555" s="144">
        <v>10</v>
      </c>
      <c r="NW555" s="144">
        <v>6</v>
      </c>
      <c r="NX555" s="144">
        <v>9</v>
      </c>
      <c r="NY555" s="144">
        <v>11</v>
      </c>
      <c r="NZ555" s="144">
        <v>11</v>
      </c>
      <c r="OA555" s="144">
        <v>10</v>
      </c>
      <c r="OB555" s="144">
        <v>8</v>
      </c>
      <c r="OC555" s="144">
        <v>7</v>
      </c>
      <c r="OD555" s="144">
        <v>5</v>
      </c>
      <c r="OE555" s="144">
        <v>6</v>
      </c>
      <c r="OF555" s="144">
        <v>7</v>
      </c>
      <c r="OG555" s="144">
        <v>7</v>
      </c>
      <c r="OH555" s="144">
        <v>6</v>
      </c>
      <c r="OI555" s="144">
        <v>7</v>
      </c>
      <c r="OJ555" s="144">
        <v>7</v>
      </c>
      <c r="OK555" s="144">
        <v>8</v>
      </c>
      <c r="OL555" s="144">
        <v>6</v>
      </c>
      <c r="OM555" s="144">
        <v>5</v>
      </c>
      <c r="ON555" s="144">
        <v>7</v>
      </c>
      <c r="OO555" s="144">
        <v>7</v>
      </c>
      <c r="OP555" s="144">
        <v>5</v>
      </c>
      <c r="OQ555" s="144">
        <v>5</v>
      </c>
      <c r="OR555" s="144">
        <v>4</v>
      </c>
      <c r="OS555" s="144">
        <v>6</v>
      </c>
      <c r="OT555" s="144">
        <v>5</v>
      </c>
      <c r="OU555" s="144">
        <v>9</v>
      </c>
      <c r="OV555" s="144">
        <v>12</v>
      </c>
      <c r="OW555" s="144">
        <v>7</v>
      </c>
      <c r="OX555" s="144">
        <v>7</v>
      </c>
      <c r="OY555" s="144">
        <v>5</v>
      </c>
      <c r="OZ555" s="144">
        <v>5</v>
      </c>
      <c r="PA555" s="144">
        <v>5</v>
      </c>
      <c r="PB555" s="144">
        <v>6</v>
      </c>
      <c r="PC555" s="144">
        <v>6</v>
      </c>
      <c r="PD555" s="144">
        <v>6</v>
      </c>
    </row>
    <row r="556" spans="1:420" s="144" customFormat="1" x14ac:dyDescent="0.2">
      <c r="A556" s="55"/>
      <c r="B556" s="318">
        <v>10</v>
      </c>
      <c r="C556" s="319">
        <f t="shared" ca="1" si="399"/>
        <v>40850</v>
      </c>
      <c r="D556" s="467">
        <f t="shared" ca="1" si="398"/>
        <v>22</v>
      </c>
      <c r="E556" s="322">
        <v>10</v>
      </c>
      <c r="F556" s="322"/>
      <c r="G556" s="144">
        <v>22</v>
      </c>
      <c r="H556" s="144">
        <v>22</v>
      </c>
      <c r="I556" s="343">
        <v>21</v>
      </c>
      <c r="J556" s="144">
        <v>21</v>
      </c>
      <c r="K556" s="144">
        <v>21</v>
      </c>
      <c r="L556" s="144">
        <v>21</v>
      </c>
      <c r="M556" s="144">
        <v>21</v>
      </c>
      <c r="N556" s="144">
        <v>18</v>
      </c>
      <c r="O556" s="144">
        <v>19</v>
      </c>
      <c r="P556" s="144">
        <v>19</v>
      </c>
      <c r="Q556" s="144">
        <v>19</v>
      </c>
      <c r="R556" s="144">
        <v>20</v>
      </c>
      <c r="S556" s="144">
        <v>18</v>
      </c>
      <c r="T556" s="144">
        <v>20</v>
      </c>
      <c r="U556" s="144">
        <v>19</v>
      </c>
      <c r="V556" s="144">
        <v>21</v>
      </c>
      <c r="W556" s="144">
        <v>20</v>
      </c>
      <c r="X556" s="144">
        <v>20</v>
      </c>
      <c r="Y556" s="144">
        <v>18</v>
      </c>
      <c r="Z556" s="144">
        <v>20</v>
      </c>
      <c r="AA556" s="144">
        <v>20</v>
      </c>
      <c r="AB556" s="144">
        <v>20</v>
      </c>
      <c r="AC556" s="144">
        <v>19</v>
      </c>
      <c r="AD556" s="144">
        <v>20</v>
      </c>
      <c r="AE556" s="144">
        <v>18</v>
      </c>
      <c r="AF556" s="144">
        <v>20</v>
      </c>
      <c r="AG556" s="144">
        <v>20</v>
      </c>
      <c r="AH556" s="144">
        <v>19</v>
      </c>
      <c r="AI556" s="144">
        <v>17</v>
      </c>
      <c r="AJ556" s="144">
        <v>17</v>
      </c>
      <c r="AK556" s="144">
        <v>18</v>
      </c>
      <c r="AL556" s="144">
        <v>21</v>
      </c>
      <c r="AM556" s="144">
        <v>17</v>
      </c>
      <c r="AN556" s="144">
        <v>16</v>
      </c>
      <c r="AO556" s="144">
        <v>18</v>
      </c>
      <c r="AP556" s="343">
        <v>20</v>
      </c>
      <c r="AQ556" s="144">
        <v>20</v>
      </c>
      <c r="AR556" s="144">
        <v>19</v>
      </c>
      <c r="AS556" s="144">
        <v>20</v>
      </c>
      <c r="AT556" s="144">
        <v>20</v>
      </c>
      <c r="AU556" s="144">
        <v>21</v>
      </c>
      <c r="AV556" s="144">
        <v>20</v>
      </c>
      <c r="AW556" s="144">
        <v>19</v>
      </c>
      <c r="AX556" s="144">
        <v>20</v>
      </c>
      <c r="AY556" s="144">
        <v>18</v>
      </c>
      <c r="AZ556" s="144">
        <v>17</v>
      </c>
      <c r="BA556" s="144">
        <v>15</v>
      </c>
      <c r="BB556" s="144">
        <v>16</v>
      </c>
      <c r="BC556" s="144">
        <v>19</v>
      </c>
      <c r="BD556" s="144">
        <v>20</v>
      </c>
      <c r="BE556" s="144">
        <v>20</v>
      </c>
      <c r="BF556" s="144">
        <v>19</v>
      </c>
      <c r="BG556" s="144">
        <v>20</v>
      </c>
      <c r="BH556" s="144">
        <v>19</v>
      </c>
      <c r="BI556" s="144">
        <v>21</v>
      </c>
      <c r="BJ556" s="144">
        <v>19</v>
      </c>
      <c r="BK556" s="144">
        <v>19</v>
      </c>
      <c r="BL556" s="144">
        <v>20</v>
      </c>
      <c r="BM556" s="144">
        <v>19</v>
      </c>
      <c r="BN556" s="144">
        <v>17</v>
      </c>
      <c r="BO556" s="144">
        <v>19</v>
      </c>
      <c r="BP556" s="144">
        <v>17</v>
      </c>
      <c r="BQ556" s="144">
        <v>17</v>
      </c>
      <c r="BR556" s="144">
        <v>17</v>
      </c>
      <c r="BS556" s="144">
        <v>13</v>
      </c>
      <c r="BT556" s="144">
        <v>15</v>
      </c>
      <c r="BU556" s="144">
        <v>15</v>
      </c>
      <c r="BV556" s="144">
        <v>16</v>
      </c>
      <c r="BW556" s="144">
        <v>16</v>
      </c>
      <c r="BX556" s="144">
        <v>18</v>
      </c>
      <c r="BY556" s="144">
        <v>19</v>
      </c>
      <c r="BZ556" s="144">
        <v>19</v>
      </c>
      <c r="CA556" s="144">
        <v>22</v>
      </c>
      <c r="CB556" s="358">
        <v>17</v>
      </c>
      <c r="CC556" s="358">
        <v>20</v>
      </c>
      <c r="CD556" s="358">
        <v>21</v>
      </c>
      <c r="CE556" s="358">
        <v>17</v>
      </c>
      <c r="CF556" s="358">
        <v>16</v>
      </c>
      <c r="CG556" s="144">
        <v>17</v>
      </c>
      <c r="CH556" s="144">
        <v>15</v>
      </c>
      <c r="CI556" s="144">
        <v>15</v>
      </c>
      <c r="CJ556" s="144">
        <v>16</v>
      </c>
      <c r="CK556" s="144">
        <v>17</v>
      </c>
      <c r="CL556" s="144">
        <v>20</v>
      </c>
      <c r="CM556" s="144">
        <v>18</v>
      </c>
      <c r="CN556" s="144">
        <v>19</v>
      </c>
      <c r="CO556" s="144">
        <v>18</v>
      </c>
      <c r="CP556" s="144">
        <v>17</v>
      </c>
      <c r="CQ556" s="144">
        <v>16</v>
      </c>
      <c r="CR556" s="144">
        <v>15</v>
      </c>
      <c r="CS556" s="144">
        <v>15</v>
      </c>
      <c r="CT556" s="144">
        <v>20</v>
      </c>
      <c r="CU556" s="144">
        <v>23</v>
      </c>
      <c r="CV556" s="144">
        <v>19</v>
      </c>
      <c r="CW556" s="144">
        <v>20</v>
      </c>
      <c r="CX556" s="144">
        <v>18</v>
      </c>
      <c r="CY556" s="144">
        <v>19</v>
      </c>
      <c r="CZ556" s="144">
        <v>19</v>
      </c>
      <c r="DA556" s="144">
        <v>16</v>
      </c>
      <c r="DB556" s="144">
        <v>17</v>
      </c>
      <c r="DC556" s="144">
        <v>19</v>
      </c>
      <c r="DD556" s="144">
        <v>19</v>
      </c>
      <c r="DE556" s="144">
        <v>19</v>
      </c>
      <c r="DF556" s="144">
        <v>17</v>
      </c>
      <c r="DG556" s="144">
        <v>18</v>
      </c>
      <c r="DH556" s="144">
        <v>17</v>
      </c>
      <c r="DI556" s="144">
        <v>16</v>
      </c>
      <c r="DJ556" s="144">
        <v>15</v>
      </c>
      <c r="DK556" s="144">
        <v>15</v>
      </c>
      <c r="DL556" s="144">
        <v>15</v>
      </c>
      <c r="DM556" s="144">
        <v>15</v>
      </c>
      <c r="DN556" s="144">
        <v>14</v>
      </c>
      <c r="DO556" s="144">
        <v>13</v>
      </c>
      <c r="DP556" s="144">
        <v>11</v>
      </c>
      <c r="DQ556" s="144">
        <v>14</v>
      </c>
      <c r="DR556" s="144">
        <v>14</v>
      </c>
      <c r="DS556" s="144">
        <v>16</v>
      </c>
      <c r="DT556" s="144">
        <v>17</v>
      </c>
      <c r="DU556" s="144">
        <v>17</v>
      </c>
      <c r="DV556" s="144">
        <v>15</v>
      </c>
      <c r="DW556" s="144">
        <v>14</v>
      </c>
      <c r="DX556" s="144">
        <v>11</v>
      </c>
      <c r="DY556" s="144">
        <v>14</v>
      </c>
      <c r="DZ556" s="144">
        <v>16</v>
      </c>
      <c r="EA556" s="144">
        <v>13</v>
      </c>
      <c r="EB556" s="407">
        <v>13</v>
      </c>
      <c r="EC556" s="407">
        <v>14</v>
      </c>
      <c r="ED556" s="407">
        <v>16</v>
      </c>
      <c r="EE556" s="407">
        <v>16</v>
      </c>
      <c r="EF556" s="407">
        <v>17</v>
      </c>
      <c r="EG556" s="407">
        <v>18</v>
      </c>
      <c r="EH556" s="407">
        <v>21</v>
      </c>
      <c r="EI556" s="407">
        <v>18</v>
      </c>
      <c r="EJ556" s="407">
        <v>16</v>
      </c>
      <c r="EK556" s="407">
        <v>18</v>
      </c>
      <c r="EL556" s="407">
        <v>17</v>
      </c>
      <c r="EM556" s="407">
        <v>18</v>
      </c>
      <c r="EN556" s="407">
        <v>16</v>
      </c>
      <c r="EO556" s="144">
        <v>14</v>
      </c>
      <c r="EP556" s="407">
        <v>15</v>
      </c>
      <c r="EQ556" s="407">
        <v>15</v>
      </c>
      <c r="ER556" s="407">
        <v>16</v>
      </c>
      <c r="ES556" s="407">
        <v>17</v>
      </c>
      <c r="ET556" s="407">
        <v>13</v>
      </c>
      <c r="EU556" s="407">
        <v>13</v>
      </c>
      <c r="EV556" s="358">
        <v>13</v>
      </c>
      <c r="EW556" s="144">
        <v>15</v>
      </c>
      <c r="EX556" s="144">
        <v>17</v>
      </c>
      <c r="EY556" s="144">
        <v>13</v>
      </c>
      <c r="EZ556" s="144">
        <v>12</v>
      </c>
      <c r="FA556" s="144">
        <v>9</v>
      </c>
      <c r="FB556" s="144">
        <v>11</v>
      </c>
      <c r="FC556" s="144">
        <v>10</v>
      </c>
      <c r="FD556" s="144">
        <v>13</v>
      </c>
      <c r="FE556" s="358">
        <v>10</v>
      </c>
      <c r="FF556" s="144">
        <v>6</v>
      </c>
      <c r="FG556" s="144">
        <v>6</v>
      </c>
      <c r="FH556" s="407">
        <v>8</v>
      </c>
      <c r="FI556" s="144">
        <v>6</v>
      </c>
      <c r="FJ556" s="144">
        <v>5</v>
      </c>
      <c r="FK556" s="144">
        <v>5</v>
      </c>
      <c r="FL556" s="144">
        <v>6</v>
      </c>
      <c r="FM556" s="144">
        <v>6</v>
      </c>
      <c r="FN556" s="144">
        <v>5</v>
      </c>
      <c r="FO556" s="144">
        <v>9</v>
      </c>
      <c r="FP556" s="144">
        <v>9</v>
      </c>
      <c r="FQ556" s="358">
        <v>9</v>
      </c>
      <c r="FR556" s="144">
        <v>9</v>
      </c>
      <c r="FS556" s="144">
        <v>8</v>
      </c>
      <c r="FT556" s="144">
        <v>8</v>
      </c>
      <c r="FU556" s="144">
        <v>7</v>
      </c>
      <c r="FV556" s="144">
        <v>9</v>
      </c>
      <c r="FW556" s="144">
        <v>7</v>
      </c>
      <c r="FX556" s="144">
        <v>6</v>
      </c>
      <c r="FY556" s="144">
        <v>10</v>
      </c>
      <c r="FZ556" s="144">
        <v>11</v>
      </c>
      <c r="GA556" s="144">
        <v>11</v>
      </c>
      <c r="GB556" s="144">
        <v>11</v>
      </c>
      <c r="GC556" s="407">
        <v>13</v>
      </c>
      <c r="GD556" s="407">
        <v>16</v>
      </c>
      <c r="GE556" s="407">
        <v>13</v>
      </c>
      <c r="GF556" s="407">
        <v>13</v>
      </c>
      <c r="GG556" s="407">
        <v>9</v>
      </c>
      <c r="GH556" s="407">
        <v>15</v>
      </c>
      <c r="GI556" s="407">
        <v>10</v>
      </c>
      <c r="GJ556" s="407">
        <v>9</v>
      </c>
      <c r="GK556" s="407">
        <v>8</v>
      </c>
      <c r="GL556" s="407">
        <v>8</v>
      </c>
      <c r="GM556" s="407">
        <v>7</v>
      </c>
      <c r="GN556" s="407">
        <v>8</v>
      </c>
      <c r="GO556" s="407">
        <v>6</v>
      </c>
      <c r="GP556" s="144">
        <v>9</v>
      </c>
      <c r="GQ556" s="407">
        <v>7</v>
      </c>
      <c r="GR556" s="407">
        <v>6</v>
      </c>
      <c r="GS556" s="407">
        <v>7</v>
      </c>
      <c r="GT556" s="407">
        <v>7</v>
      </c>
      <c r="GU556" s="407">
        <v>6</v>
      </c>
      <c r="GV556" s="144">
        <v>7</v>
      </c>
      <c r="GW556" s="144">
        <v>6</v>
      </c>
      <c r="GX556" s="144">
        <v>6</v>
      </c>
      <c r="GY556" s="144">
        <v>5</v>
      </c>
      <c r="GZ556" s="144">
        <v>4</v>
      </c>
      <c r="HA556" s="144">
        <v>5</v>
      </c>
      <c r="HB556" s="144">
        <v>2</v>
      </c>
      <c r="HC556" s="144">
        <v>7</v>
      </c>
      <c r="HD556" s="144">
        <v>9</v>
      </c>
      <c r="HE556" s="144">
        <v>10</v>
      </c>
      <c r="HF556" s="144">
        <v>12</v>
      </c>
      <c r="HG556" s="144">
        <v>14</v>
      </c>
      <c r="HH556" s="144">
        <v>13</v>
      </c>
      <c r="HI556" s="144">
        <v>15</v>
      </c>
      <c r="HJ556" s="144">
        <v>15</v>
      </c>
      <c r="HK556" s="144">
        <v>15</v>
      </c>
      <c r="HL556" s="144">
        <v>15</v>
      </c>
      <c r="HM556" s="144">
        <v>15</v>
      </c>
      <c r="HN556" s="144">
        <v>15</v>
      </c>
      <c r="HO556" s="144">
        <v>15</v>
      </c>
      <c r="HP556" s="144">
        <v>12</v>
      </c>
      <c r="HQ556" s="144">
        <v>11</v>
      </c>
      <c r="HR556" s="144">
        <v>13</v>
      </c>
      <c r="HS556" s="144">
        <v>12</v>
      </c>
      <c r="HT556" s="144">
        <v>11</v>
      </c>
      <c r="HU556" s="144">
        <v>12</v>
      </c>
      <c r="HV556" s="144">
        <v>13</v>
      </c>
      <c r="HW556" s="144">
        <v>11</v>
      </c>
      <c r="HX556" s="144">
        <v>14</v>
      </c>
      <c r="HY556" s="144">
        <v>12</v>
      </c>
      <c r="HZ556" s="144">
        <v>12</v>
      </c>
      <c r="IA556" s="144">
        <v>16</v>
      </c>
      <c r="IB556" s="144">
        <v>15</v>
      </c>
      <c r="IC556" s="144">
        <v>15</v>
      </c>
      <c r="ID556" s="144">
        <v>14</v>
      </c>
      <c r="IE556" s="144">
        <v>14</v>
      </c>
      <c r="IF556" s="144">
        <v>13</v>
      </c>
      <c r="IG556" s="144">
        <v>13</v>
      </c>
      <c r="IH556" s="144">
        <v>13</v>
      </c>
      <c r="II556" s="144">
        <v>14</v>
      </c>
      <c r="IJ556" s="144">
        <v>19</v>
      </c>
      <c r="IK556" s="144">
        <v>20</v>
      </c>
      <c r="IL556" s="144">
        <v>17</v>
      </c>
      <c r="IM556" s="144">
        <v>13</v>
      </c>
      <c r="IN556" s="343">
        <v>15</v>
      </c>
      <c r="IO556" s="144">
        <v>14</v>
      </c>
      <c r="IP556" s="144">
        <v>14</v>
      </c>
      <c r="IQ556" s="144">
        <v>19</v>
      </c>
      <c r="IR556" s="144">
        <v>19</v>
      </c>
      <c r="IS556" s="144">
        <v>19</v>
      </c>
      <c r="IT556" s="144">
        <v>15</v>
      </c>
      <c r="IU556" s="144">
        <v>18</v>
      </c>
      <c r="IV556" s="144">
        <v>17</v>
      </c>
      <c r="IW556" s="144">
        <v>17</v>
      </c>
      <c r="IX556" s="144">
        <v>17</v>
      </c>
      <c r="IY556" s="144">
        <v>16</v>
      </c>
      <c r="IZ556" s="144">
        <v>15</v>
      </c>
      <c r="JA556" s="144">
        <v>15</v>
      </c>
      <c r="JB556" s="144">
        <v>16</v>
      </c>
      <c r="JC556" s="144">
        <v>14</v>
      </c>
      <c r="JD556" s="144">
        <v>15</v>
      </c>
      <c r="JE556" s="144">
        <v>18</v>
      </c>
      <c r="JF556" s="363">
        <v>18</v>
      </c>
      <c r="JG556" s="144">
        <v>18</v>
      </c>
      <c r="JH556" s="144">
        <v>18</v>
      </c>
      <c r="JI556" s="144">
        <v>14</v>
      </c>
      <c r="JJ556" s="144">
        <v>17</v>
      </c>
      <c r="JK556" s="144">
        <v>16</v>
      </c>
      <c r="JL556" s="144">
        <v>16</v>
      </c>
      <c r="JM556" s="144">
        <v>17</v>
      </c>
      <c r="JN556" s="343">
        <v>17</v>
      </c>
      <c r="JO556" s="144">
        <v>15</v>
      </c>
      <c r="JP556" s="144">
        <v>15</v>
      </c>
      <c r="JQ556" s="144">
        <v>17</v>
      </c>
      <c r="JR556" s="144">
        <v>16</v>
      </c>
      <c r="JS556" s="144">
        <v>17</v>
      </c>
      <c r="JT556" s="144">
        <v>16</v>
      </c>
      <c r="JU556" s="144">
        <v>13</v>
      </c>
      <c r="JV556" s="144">
        <v>13</v>
      </c>
      <c r="JW556" s="144">
        <v>14</v>
      </c>
      <c r="JX556" s="144">
        <v>14</v>
      </c>
      <c r="JY556" s="144">
        <v>16</v>
      </c>
      <c r="JZ556" s="144">
        <v>16</v>
      </c>
      <c r="KA556" s="144">
        <v>16</v>
      </c>
      <c r="KB556" s="144">
        <v>13</v>
      </c>
      <c r="KC556" s="144">
        <v>13</v>
      </c>
      <c r="KD556" s="144">
        <v>11</v>
      </c>
      <c r="KE556" s="144">
        <v>15</v>
      </c>
      <c r="KF556" s="144">
        <v>17</v>
      </c>
      <c r="KG556" s="144">
        <v>15</v>
      </c>
      <c r="KH556" s="144">
        <v>15</v>
      </c>
      <c r="KI556" s="144">
        <v>13</v>
      </c>
      <c r="KJ556" s="144">
        <v>16</v>
      </c>
      <c r="KK556" s="144">
        <v>16</v>
      </c>
      <c r="KL556" s="144">
        <v>16</v>
      </c>
      <c r="KM556" s="144">
        <v>16</v>
      </c>
      <c r="KN556" s="144">
        <v>18</v>
      </c>
      <c r="KO556" s="144">
        <v>17</v>
      </c>
      <c r="KP556" s="144">
        <v>16</v>
      </c>
      <c r="KQ556" s="144">
        <v>14</v>
      </c>
      <c r="KR556" s="144">
        <v>12</v>
      </c>
      <c r="KS556" s="144">
        <v>15</v>
      </c>
      <c r="KT556" s="144">
        <v>13</v>
      </c>
      <c r="KU556" s="144">
        <v>15</v>
      </c>
      <c r="KV556" s="144">
        <v>17</v>
      </c>
      <c r="KW556" s="144">
        <v>16</v>
      </c>
      <c r="KX556" s="144">
        <v>17</v>
      </c>
      <c r="KY556" s="144">
        <v>16</v>
      </c>
      <c r="KZ556" s="476">
        <v>16</v>
      </c>
      <c r="LA556" s="476">
        <v>16</v>
      </c>
      <c r="LB556" s="476">
        <v>16</v>
      </c>
      <c r="LC556" s="476">
        <v>16</v>
      </c>
      <c r="LD556" s="476">
        <v>16</v>
      </c>
      <c r="LE556" s="476">
        <v>15</v>
      </c>
      <c r="LF556" s="476">
        <v>16</v>
      </c>
      <c r="LG556" s="476">
        <v>16</v>
      </c>
      <c r="LH556" s="476">
        <v>16</v>
      </c>
      <c r="LI556" s="476">
        <v>16</v>
      </c>
      <c r="LJ556" s="144">
        <v>16</v>
      </c>
      <c r="LK556" s="144">
        <v>15</v>
      </c>
      <c r="LL556" s="144">
        <v>16</v>
      </c>
      <c r="LM556" s="144">
        <v>15</v>
      </c>
      <c r="LN556" s="144">
        <v>16</v>
      </c>
      <c r="LO556" s="144">
        <v>14</v>
      </c>
      <c r="LP556" s="358">
        <v>16</v>
      </c>
      <c r="LQ556" s="144">
        <v>17</v>
      </c>
      <c r="LR556" s="144">
        <v>17</v>
      </c>
      <c r="LS556" s="144">
        <v>16</v>
      </c>
      <c r="LT556" s="144">
        <v>16</v>
      </c>
      <c r="LU556" s="144">
        <v>17</v>
      </c>
      <c r="LV556" s="144">
        <v>16</v>
      </c>
      <c r="LW556" s="144">
        <v>17</v>
      </c>
      <c r="LX556" s="144">
        <v>11</v>
      </c>
      <c r="LY556" s="144">
        <v>18</v>
      </c>
      <c r="LZ556" s="144">
        <v>18</v>
      </c>
      <c r="MA556" s="144">
        <v>18</v>
      </c>
      <c r="MB556" s="144">
        <v>19</v>
      </c>
      <c r="MC556" s="144">
        <v>20</v>
      </c>
      <c r="MD556" s="144">
        <v>13</v>
      </c>
      <c r="ME556" s="144">
        <v>18</v>
      </c>
      <c r="MF556" s="144">
        <v>9</v>
      </c>
      <c r="MG556" s="144">
        <v>19</v>
      </c>
      <c r="MH556" s="144">
        <v>19</v>
      </c>
      <c r="MI556" s="144">
        <v>18</v>
      </c>
      <c r="MJ556" s="144">
        <v>18</v>
      </c>
      <c r="MK556" s="144">
        <v>18</v>
      </c>
      <c r="ML556" s="144">
        <v>13</v>
      </c>
      <c r="MM556" s="144">
        <v>15</v>
      </c>
      <c r="MN556" s="144">
        <v>15</v>
      </c>
      <c r="MO556" s="144">
        <v>16</v>
      </c>
      <c r="MP556" s="144">
        <v>16</v>
      </c>
      <c r="MQ556" s="144">
        <v>16</v>
      </c>
      <c r="MR556" s="144">
        <v>16</v>
      </c>
      <c r="MS556" s="144">
        <v>16</v>
      </c>
      <c r="MT556" s="144">
        <v>17</v>
      </c>
      <c r="MU556" s="144">
        <v>19</v>
      </c>
      <c r="MV556" s="144">
        <v>21</v>
      </c>
      <c r="MW556" s="144">
        <v>19</v>
      </c>
      <c r="MX556" s="144">
        <v>20</v>
      </c>
      <c r="MY556" s="144">
        <v>19</v>
      </c>
      <c r="MZ556" s="144">
        <v>20</v>
      </c>
      <c r="NA556" s="144">
        <v>19</v>
      </c>
      <c r="NB556" s="144">
        <v>18</v>
      </c>
      <c r="NC556" s="144">
        <v>19</v>
      </c>
      <c r="ND556" s="144">
        <v>19</v>
      </c>
      <c r="NE556" s="144">
        <v>19</v>
      </c>
      <c r="NF556" s="144">
        <v>18</v>
      </c>
      <c r="NG556" s="144">
        <v>17</v>
      </c>
      <c r="NH556" s="144">
        <v>18</v>
      </c>
      <c r="NI556" s="144">
        <v>18</v>
      </c>
      <c r="NJ556" s="144">
        <v>18</v>
      </c>
      <c r="NK556" s="144">
        <v>18</v>
      </c>
      <c r="NL556" s="144">
        <v>20</v>
      </c>
      <c r="NM556" s="144">
        <v>20</v>
      </c>
      <c r="NN556" s="144">
        <v>20</v>
      </c>
      <c r="NO556" s="144">
        <v>20</v>
      </c>
      <c r="NP556" s="144">
        <v>20</v>
      </c>
      <c r="NQ556" s="144">
        <v>19</v>
      </c>
      <c r="NR556" s="144">
        <v>19</v>
      </c>
      <c r="NS556" s="144">
        <v>18</v>
      </c>
      <c r="NT556" s="144">
        <v>19</v>
      </c>
      <c r="NU556" s="144">
        <v>20</v>
      </c>
      <c r="NV556" s="144">
        <v>18</v>
      </c>
      <c r="NW556" s="144">
        <v>16</v>
      </c>
      <c r="NX556" s="144">
        <v>18</v>
      </c>
      <c r="NY556" s="144">
        <v>18</v>
      </c>
      <c r="NZ556" s="144">
        <v>17</v>
      </c>
      <c r="OA556" s="144">
        <v>15</v>
      </c>
      <c r="OB556" s="144">
        <v>16</v>
      </c>
      <c r="OC556" s="144">
        <v>16</v>
      </c>
      <c r="OD556" s="144">
        <v>18</v>
      </c>
      <c r="OE556" s="144">
        <v>17</v>
      </c>
      <c r="OF556" s="144">
        <v>20</v>
      </c>
      <c r="OG556" s="144">
        <v>18</v>
      </c>
      <c r="OH556" s="144">
        <v>17</v>
      </c>
      <c r="OI556" s="144">
        <v>17</v>
      </c>
      <c r="OJ556" s="144">
        <v>20</v>
      </c>
      <c r="OK556" s="144">
        <v>20</v>
      </c>
      <c r="OL556" s="144">
        <v>19</v>
      </c>
      <c r="OM556" s="144">
        <v>20</v>
      </c>
      <c r="ON556" s="144">
        <v>19</v>
      </c>
      <c r="OO556" s="144">
        <v>19</v>
      </c>
      <c r="OP556" s="144">
        <v>20</v>
      </c>
      <c r="OQ556" s="144">
        <v>18</v>
      </c>
      <c r="OR556" s="144">
        <v>18</v>
      </c>
      <c r="OS556" s="144">
        <v>20</v>
      </c>
      <c r="OT556" s="144">
        <v>20</v>
      </c>
      <c r="OU556" s="144">
        <v>20</v>
      </c>
      <c r="OV556" s="144">
        <v>20</v>
      </c>
      <c r="OW556" s="144">
        <v>20</v>
      </c>
      <c r="OX556" s="144">
        <v>22</v>
      </c>
      <c r="OY556" s="144">
        <v>22</v>
      </c>
      <c r="OZ556" s="144">
        <v>23</v>
      </c>
      <c r="PA556" s="144">
        <v>21</v>
      </c>
      <c r="PB556" s="144">
        <v>19</v>
      </c>
      <c r="PC556" s="144">
        <v>21</v>
      </c>
      <c r="PD556" s="144">
        <v>22</v>
      </c>
    </row>
    <row r="557" spans="1:420" s="144" customFormat="1" x14ac:dyDescent="0.2">
      <c r="A557" s="318"/>
      <c r="B557" s="318">
        <v>11</v>
      </c>
      <c r="C557" s="319">
        <f t="shared" ca="1" si="399"/>
        <v>108396</v>
      </c>
      <c r="D557" s="467">
        <f t="shared" ca="1" si="398"/>
        <v>13</v>
      </c>
      <c r="E557" s="322">
        <v>11</v>
      </c>
      <c r="F557" s="322"/>
      <c r="G557" s="144">
        <v>13</v>
      </c>
      <c r="H557" s="144">
        <v>9</v>
      </c>
      <c r="I557" s="343">
        <v>9</v>
      </c>
      <c r="J557" s="144">
        <v>11</v>
      </c>
      <c r="K557" s="144">
        <v>10</v>
      </c>
      <c r="L557" s="144">
        <v>11</v>
      </c>
      <c r="M557" s="144">
        <v>9</v>
      </c>
      <c r="N557" s="144">
        <v>9</v>
      </c>
      <c r="O557" s="144">
        <v>16</v>
      </c>
      <c r="P557" s="144">
        <v>13</v>
      </c>
      <c r="Q557" s="144">
        <v>12</v>
      </c>
      <c r="R557" s="144">
        <v>12</v>
      </c>
      <c r="S557" s="144">
        <v>13</v>
      </c>
      <c r="T557" s="144">
        <v>18</v>
      </c>
      <c r="U557" s="144">
        <v>17</v>
      </c>
      <c r="V557" s="144">
        <v>16</v>
      </c>
      <c r="W557" s="144">
        <v>16</v>
      </c>
      <c r="X557" s="144">
        <v>16</v>
      </c>
      <c r="Y557" s="144">
        <v>15</v>
      </c>
      <c r="Z557" s="144">
        <v>13</v>
      </c>
      <c r="AA557" s="144">
        <v>14</v>
      </c>
      <c r="AB557" s="144">
        <v>10</v>
      </c>
      <c r="AC557" s="144">
        <v>12</v>
      </c>
      <c r="AD557" s="144">
        <v>13</v>
      </c>
      <c r="AE557" s="144">
        <v>14</v>
      </c>
      <c r="AF557" s="144">
        <v>15</v>
      </c>
      <c r="AG557" s="144">
        <v>14</v>
      </c>
      <c r="AH557" s="144">
        <v>17</v>
      </c>
      <c r="AI557" s="144">
        <v>15</v>
      </c>
      <c r="AJ557" s="144">
        <v>15</v>
      </c>
      <c r="AK557" s="144">
        <v>14</v>
      </c>
      <c r="AL557" s="144">
        <v>14</v>
      </c>
      <c r="AM557" s="144">
        <v>11</v>
      </c>
      <c r="AN557" s="144">
        <v>12</v>
      </c>
      <c r="AO557" s="144">
        <v>8</v>
      </c>
      <c r="AP557" s="343">
        <v>8</v>
      </c>
      <c r="AQ557" s="144">
        <v>9</v>
      </c>
      <c r="AR557" s="144">
        <v>7</v>
      </c>
      <c r="AS557" s="144">
        <v>9</v>
      </c>
      <c r="AT557" s="144">
        <v>7</v>
      </c>
      <c r="AU557" s="144">
        <v>6</v>
      </c>
      <c r="AV557" s="144">
        <v>5</v>
      </c>
      <c r="AW557" s="144">
        <v>6</v>
      </c>
      <c r="AX557" s="144">
        <v>10</v>
      </c>
      <c r="AY557" s="144">
        <v>7</v>
      </c>
      <c r="AZ557" s="144">
        <v>6</v>
      </c>
      <c r="BA557" s="144">
        <v>6</v>
      </c>
      <c r="BB557" s="144">
        <v>7</v>
      </c>
      <c r="BC557" s="144">
        <v>8</v>
      </c>
      <c r="BD557" s="144">
        <v>5</v>
      </c>
      <c r="BE557" s="144">
        <v>6</v>
      </c>
      <c r="BF557" s="144">
        <v>6</v>
      </c>
      <c r="BG557" s="144">
        <v>8</v>
      </c>
      <c r="BH557" s="144">
        <v>8</v>
      </c>
      <c r="BI557" s="144">
        <v>11</v>
      </c>
      <c r="BJ557" s="144">
        <v>8</v>
      </c>
      <c r="BK557" s="144">
        <v>7</v>
      </c>
      <c r="BL557" s="144">
        <v>6</v>
      </c>
      <c r="BM557" s="144">
        <v>6</v>
      </c>
      <c r="BN557" s="144">
        <v>7</v>
      </c>
      <c r="BO557" s="144">
        <v>5</v>
      </c>
      <c r="BP557" s="144">
        <v>7</v>
      </c>
      <c r="BQ557" s="144">
        <v>9</v>
      </c>
      <c r="BR557" s="144">
        <v>7</v>
      </c>
      <c r="BS557" s="144">
        <v>7</v>
      </c>
      <c r="BT557" s="144">
        <v>4</v>
      </c>
      <c r="BU557" s="144">
        <v>5</v>
      </c>
      <c r="BV557" s="144">
        <v>4</v>
      </c>
      <c r="BW557" s="144">
        <v>5</v>
      </c>
      <c r="BX557" s="144">
        <v>7</v>
      </c>
      <c r="BY557" s="144">
        <v>6</v>
      </c>
      <c r="BZ557" s="144">
        <v>5</v>
      </c>
      <c r="CA557" s="144">
        <v>16</v>
      </c>
      <c r="CB557" s="358">
        <v>6</v>
      </c>
      <c r="CC557" s="358">
        <v>12</v>
      </c>
      <c r="CD557" s="358">
        <v>13</v>
      </c>
      <c r="CE557" s="358">
        <v>7</v>
      </c>
      <c r="CF557" s="358">
        <v>6</v>
      </c>
      <c r="CG557" s="144">
        <v>5</v>
      </c>
      <c r="CH557" s="144">
        <v>2</v>
      </c>
      <c r="CI557" s="144">
        <v>4</v>
      </c>
      <c r="CJ557" s="144">
        <v>7</v>
      </c>
      <c r="CK557" s="144">
        <v>7</v>
      </c>
      <c r="CL557" s="144">
        <v>5</v>
      </c>
      <c r="CM557" s="144">
        <v>6</v>
      </c>
      <c r="CN557" s="144">
        <v>5</v>
      </c>
      <c r="CO557" s="144">
        <v>5</v>
      </c>
      <c r="CP557" s="144">
        <v>5</v>
      </c>
      <c r="CQ557" s="144">
        <v>4</v>
      </c>
      <c r="CR557" s="144">
        <v>5</v>
      </c>
      <c r="CS557" s="144">
        <v>5</v>
      </c>
      <c r="CT557" s="144">
        <v>6</v>
      </c>
      <c r="CU557" s="144">
        <v>4</v>
      </c>
      <c r="CV557" s="144">
        <v>7</v>
      </c>
      <c r="CW557" s="144">
        <v>7</v>
      </c>
      <c r="CX557" s="144">
        <v>5</v>
      </c>
      <c r="CY557" s="144">
        <v>6</v>
      </c>
      <c r="CZ557" s="144">
        <v>5</v>
      </c>
      <c r="DA557" s="144">
        <v>5</v>
      </c>
      <c r="DB557" s="144">
        <v>5</v>
      </c>
      <c r="DC557" s="144">
        <v>5</v>
      </c>
      <c r="DD557" s="144">
        <v>5</v>
      </c>
      <c r="DE557" s="144">
        <v>5</v>
      </c>
      <c r="DF557" s="144">
        <v>5</v>
      </c>
      <c r="DG557" s="144">
        <v>6</v>
      </c>
      <c r="DH557" s="144">
        <v>5</v>
      </c>
      <c r="DI557" s="144">
        <v>4</v>
      </c>
      <c r="DJ557" s="144">
        <v>5</v>
      </c>
      <c r="DK557" s="144">
        <v>4</v>
      </c>
      <c r="DL557" s="144">
        <v>4</v>
      </c>
      <c r="DM557" s="144">
        <v>4</v>
      </c>
      <c r="DN557" s="144">
        <v>3</v>
      </c>
      <c r="DO557" s="144">
        <v>5</v>
      </c>
      <c r="DP557" s="144">
        <v>9</v>
      </c>
      <c r="DQ557" s="144">
        <v>4</v>
      </c>
      <c r="DR557" s="144">
        <v>4</v>
      </c>
      <c r="DS557" s="144">
        <v>5</v>
      </c>
      <c r="DT557" s="144">
        <v>6</v>
      </c>
      <c r="DU557" s="144">
        <v>7</v>
      </c>
      <c r="DV557" s="144">
        <v>5</v>
      </c>
      <c r="DW557" s="144">
        <v>5</v>
      </c>
      <c r="DX557" s="144">
        <v>7</v>
      </c>
      <c r="DY557" s="144">
        <v>5</v>
      </c>
      <c r="DZ557" s="144">
        <v>6</v>
      </c>
      <c r="EA557" s="144">
        <v>5</v>
      </c>
      <c r="EB557" s="407">
        <v>4</v>
      </c>
      <c r="EC557" s="407">
        <v>5</v>
      </c>
      <c r="ED557" s="407">
        <v>8</v>
      </c>
      <c r="EE557" s="407">
        <v>7</v>
      </c>
      <c r="EF557" s="407">
        <v>6</v>
      </c>
      <c r="EG557" s="407">
        <v>9</v>
      </c>
      <c r="EH557" s="407">
        <v>8</v>
      </c>
      <c r="EI557" s="407">
        <v>9</v>
      </c>
      <c r="EJ557" s="407">
        <v>9</v>
      </c>
      <c r="EK557" s="407">
        <v>9</v>
      </c>
      <c r="EL557" s="407">
        <v>8</v>
      </c>
      <c r="EM557" s="407">
        <v>6</v>
      </c>
      <c r="EN557" s="407">
        <v>6</v>
      </c>
      <c r="EO557" s="144">
        <v>9</v>
      </c>
      <c r="EP557" s="407">
        <v>11</v>
      </c>
      <c r="EQ557" s="407">
        <v>8</v>
      </c>
      <c r="ER557" s="407">
        <v>4</v>
      </c>
      <c r="ES557" s="407">
        <v>6</v>
      </c>
      <c r="ET557" s="407">
        <v>8</v>
      </c>
      <c r="EU557" s="407">
        <v>6</v>
      </c>
      <c r="EV557" s="358">
        <v>7</v>
      </c>
      <c r="EW557" s="144">
        <v>5</v>
      </c>
      <c r="EX557" s="144">
        <v>8</v>
      </c>
      <c r="EY557" s="144">
        <v>7</v>
      </c>
      <c r="EZ557" s="144">
        <v>6</v>
      </c>
      <c r="FA557" s="144">
        <v>5</v>
      </c>
      <c r="FB557" s="144">
        <v>6</v>
      </c>
      <c r="FC557" s="144">
        <v>11</v>
      </c>
      <c r="FD557" s="144">
        <v>8</v>
      </c>
      <c r="FE557" s="358">
        <v>9</v>
      </c>
      <c r="FF557" s="144">
        <v>7</v>
      </c>
      <c r="FG557" s="144">
        <v>11</v>
      </c>
      <c r="FH557" s="407">
        <v>14</v>
      </c>
      <c r="FI557" s="144">
        <v>10</v>
      </c>
      <c r="FJ557" s="144">
        <v>11</v>
      </c>
      <c r="FK557" s="144">
        <v>11</v>
      </c>
      <c r="FL557" s="144">
        <v>12</v>
      </c>
      <c r="FM557" s="144">
        <v>10</v>
      </c>
      <c r="FN557" s="144">
        <v>11</v>
      </c>
      <c r="FO557" s="144">
        <v>14</v>
      </c>
      <c r="FP557" s="144">
        <v>12</v>
      </c>
      <c r="FQ557" s="358">
        <v>12</v>
      </c>
      <c r="FR557" s="144">
        <v>10</v>
      </c>
      <c r="FS557" s="144">
        <v>11</v>
      </c>
      <c r="FT557" s="144">
        <v>11</v>
      </c>
      <c r="FU557" s="144">
        <v>10</v>
      </c>
      <c r="FV557" s="144">
        <v>6</v>
      </c>
      <c r="FW557" s="144">
        <v>9</v>
      </c>
      <c r="FX557" s="144">
        <v>7</v>
      </c>
      <c r="FY557" s="144">
        <v>4</v>
      </c>
      <c r="FZ557" s="144">
        <v>6</v>
      </c>
      <c r="GA557" s="144">
        <v>6</v>
      </c>
      <c r="GB557" s="144">
        <v>3</v>
      </c>
      <c r="GC557" s="407">
        <v>2</v>
      </c>
      <c r="GD557" s="407">
        <v>2</v>
      </c>
      <c r="GE557" s="407">
        <v>2</v>
      </c>
      <c r="GF557" s="407">
        <v>3</v>
      </c>
      <c r="GG557" s="407">
        <v>3</v>
      </c>
      <c r="GH557" s="407">
        <v>5</v>
      </c>
      <c r="GI557" s="407">
        <v>7</v>
      </c>
      <c r="GJ557" s="407">
        <v>8</v>
      </c>
      <c r="GK557" s="407">
        <v>7</v>
      </c>
      <c r="GL557" s="407">
        <v>6</v>
      </c>
      <c r="GM557" s="407">
        <v>5</v>
      </c>
      <c r="GN557" s="407">
        <v>4</v>
      </c>
      <c r="GO557" s="407">
        <v>5</v>
      </c>
      <c r="GP557" s="144">
        <v>8</v>
      </c>
      <c r="GQ557" s="407">
        <v>6</v>
      </c>
      <c r="GR557" s="407">
        <v>7</v>
      </c>
      <c r="GS557" s="407">
        <v>8</v>
      </c>
      <c r="GT557" s="407">
        <v>6</v>
      </c>
      <c r="GU557" s="407">
        <v>9</v>
      </c>
      <c r="GV557" s="144">
        <v>11</v>
      </c>
      <c r="GW557" s="144">
        <v>8</v>
      </c>
      <c r="GX557" s="144">
        <v>9</v>
      </c>
      <c r="GY557" s="144">
        <v>8</v>
      </c>
      <c r="GZ557" s="144">
        <v>3</v>
      </c>
      <c r="HA557" s="144">
        <v>2</v>
      </c>
      <c r="HB557" s="144">
        <v>4</v>
      </c>
      <c r="HC557" s="144">
        <v>3</v>
      </c>
      <c r="HD557" s="144">
        <v>3</v>
      </c>
      <c r="HE557" s="144">
        <v>4</v>
      </c>
      <c r="HF557" s="144">
        <v>2</v>
      </c>
      <c r="HG557" s="144">
        <v>4</v>
      </c>
      <c r="HH557" s="144">
        <v>5</v>
      </c>
      <c r="HI557" s="144">
        <v>6</v>
      </c>
      <c r="HJ557" s="144">
        <v>7</v>
      </c>
      <c r="HK557" s="144">
        <v>7</v>
      </c>
      <c r="HL557" s="144">
        <v>5</v>
      </c>
      <c r="HM557" s="144">
        <v>5</v>
      </c>
      <c r="HN557" s="144">
        <v>5</v>
      </c>
      <c r="HO557" s="144">
        <v>2</v>
      </c>
      <c r="HP557" s="144">
        <v>2</v>
      </c>
      <c r="HQ557" s="144">
        <v>6</v>
      </c>
      <c r="HR557" s="144">
        <v>4</v>
      </c>
      <c r="HS557" s="144">
        <v>4</v>
      </c>
      <c r="HT557" s="144">
        <v>2</v>
      </c>
      <c r="HU557" s="144">
        <v>6</v>
      </c>
      <c r="HV557" s="144">
        <v>6</v>
      </c>
      <c r="HW557" s="144">
        <v>6</v>
      </c>
      <c r="HX557" s="144">
        <v>9</v>
      </c>
      <c r="HY557" s="144">
        <v>7</v>
      </c>
      <c r="HZ557" s="144">
        <v>6</v>
      </c>
      <c r="IA557" s="144">
        <v>6</v>
      </c>
      <c r="IB557" s="144">
        <v>6</v>
      </c>
      <c r="IC557" s="144">
        <v>6</v>
      </c>
      <c r="ID557" s="144">
        <v>6</v>
      </c>
      <c r="IE557" s="144">
        <v>6</v>
      </c>
      <c r="IF557" s="144">
        <v>6</v>
      </c>
      <c r="IG557" s="144">
        <v>6</v>
      </c>
      <c r="IH557" s="144">
        <v>7</v>
      </c>
      <c r="II557" s="144">
        <v>6</v>
      </c>
      <c r="IJ557" s="144">
        <v>7</v>
      </c>
      <c r="IK557" s="144">
        <v>9</v>
      </c>
      <c r="IL557" s="144">
        <v>9</v>
      </c>
      <c r="IM557" s="144">
        <v>7</v>
      </c>
      <c r="IN557" s="343">
        <v>9</v>
      </c>
      <c r="IO557" s="144">
        <v>8</v>
      </c>
      <c r="IP557" s="144">
        <v>9</v>
      </c>
      <c r="IQ557" s="144">
        <v>11</v>
      </c>
      <c r="IR557" s="144">
        <v>9</v>
      </c>
      <c r="IS557" s="144">
        <v>7</v>
      </c>
      <c r="IT557" s="144">
        <v>7</v>
      </c>
      <c r="IU557" s="144">
        <v>7</v>
      </c>
      <c r="IV557" s="144">
        <v>5</v>
      </c>
      <c r="IW557" s="144">
        <v>6</v>
      </c>
      <c r="IX557" s="144">
        <v>6</v>
      </c>
      <c r="IY557" s="144">
        <v>5</v>
      </c>
      <c r="IZ557" s="144">
        <v>5</v>
      </c>
      <c r="JA557" s="144">
        <v>5</v>
      </c>
      <c r="JB557" s="144">
        <v>4</v>
      </c>
      <c r="JC557" s="144">
        <v>3</v>
      </c>
      <c r="JD557" s="144">
        <v>6</v>
      </c>
      <c r="JE557" s="144">
        <v>8</v>
      </c>
      <c r="JF557" s="363">
        <v>6</v>
      </c>
      <c r="JG557" s="144">
        <v>7</v>
      </c>
      <c r="JH557" s="144">
        <v>5</v>
      </c>
      <c r="JI557" s="144">
        <v>6</v>
      </c>
      <c r="JJ557" s="144">
        <v>7</v>
      </c>
      <c r="JK557" s="144">
        <v>8</v>
      </c>
      <c r="JL557" s="144">
        <v>6</v>
      </c>
      <c r="JM557" s="144">
        <v>4</v>
      </c>
      <c r="JN557" s="343">
        <v>6</v>
      </c>
      <c r="JO557" s="144">
        <v>8</v>
      </c>
      <c r="JP557" s="144">
        <v>7</v>
      </c>
      <c r="JQ557" s="144">
        <v>9</v>
      </c>
      <c r="JR557" s="144">
        <v>5</v>
      </c>
      <c r="JS557" s="144">
        <v>4</v>
      </c>
      <c r="JT557" s="144">
        <v>5</v>
      </c>
      <c r="JU557" s="144">
        <v>4</v>
      </c>
      <c r="JV557" s="144">
        <v>5</v>
      </c>
      <c r="JW557" s="144">
        <v>6</v>
      </c>
      <c r="JX557" s="144">
        <v>7</v>
      </c>
      <c r="JY557" s="144">
        <v>6</v>
      </c>
      <c r="JZ557" s="144">
        <v>8</v>
      </c>
      <c r="KA557" s="144">
        <v>8</v>
      </c>
      <c r="KB557" s="144">
        <v>8</v>
      </c>
      <c r="KC557" s="144">
        <v>7</v>
      </c>
      <c r="KD557" s="144">
        <v>6</v>
      </c>
      <c r="KE557" s="144">
        <v>7</v>
      </c>
      <c r="KF557" s="144">
        <v>6</v>
      </c>
      <c r="KG557" s="144">
        <v>6</v>
      </c>
      <c r="KH557" s="144">
        <v>7</v>
      </c>
      <c r="KI557" s="144">
        <v>5</v>
      </c>
      <c r="KJ557" s="144">
        <v>7</v>
      </c>
      <c r="KK557" s="144">
        <v>8</v>
      </c>
      <c r="KL557" s="144">
        <v>8</v>
      </c>
      <c r="KM557" s="144">
        <v>7</v>
      </c>
      <c r="KN557" s="144">
        <v>7</v>
      </c>
      <c r="KO557" s="144">
        <v>7</v>
      </c>
      <c r="KP557" s="144">
        <v>4</v>
      </c>
      <c r="KQ557" s="144">
        <v>5</v>
      </c>
      <c r="KR557" s="144">
        <v>6</v>
      </c>
      <c r="KS557" s="144">
        <v>7</v>
      </c>
      <c r="KT557" s="144">
        <v>7</v>
      </c>
      <c r="KU557" s="144">
        <v>9</v>
      </c>
      <c r="KV557" s="144">
        <v>8</v>
      </c>
      <c r="KW557" s="144">
        <v>9</v>
      </c>
      <c r="KX557" s="144">
        <v>9</v>
      </c>
      <c r="KY557" s="144">
        <v>8</v>
      </c>
      <c r="KZ557" s="476">
        <v>8</v>
      </c>
      <c r="LA557" s="476">
        <v>8</v>
      </c>
      <c r="LB557" s="476">
        <v>8</v>
      </c>
      <c r="LC557" s="476">
        <v>8</v>
      </c>
      <c r="LD557" s="476">
        <v>8</v>
      </c>
      <c r="LE557" s="476">
        <v>8</v>
      </c>
      <c r="LF557" s="476">
        <v>9</v>
      </c>
      <c r="LG557" s="476">
        <v>8</v>
      </c>
      <c r="LH557" s="476">
        <v>8</v>
      </c>
      <c r="LI557" s="476">
        <v>8</v>
      </c>
      <c r="LJ557" s="144">
        <v>6</v>
      </c>
      <c r="LK557" s="144">
        <v>6</v>
      </c>
      <c r="LL557" s="144">
        <v>6</v>
      </c>
      <c r="LM557" s="144">
        <v>7</v>
      </c>
      <c r="LN557" s="144">
        <v>10</v>
      </c>
      <c r="LO557" s="144">
        <v>11</v>
      </c>
      <c r="LP557" s="358">
        <v>9</v>
      </c>
      <c r="LQ557" s="144">
        <v>9</v>
      </c>
      <c r="LR557" s="144">
        <v>9</v>
      </c>
      <c r="LS557" s="144">
        <v>10</v>
      </c>
      <c r="LT557" s="144">
        <v>6</v>
      </c>
      <c r="LU557" s="144">
        <v>8</v>
      </c>
      <c r="LV557" s="144">
        <v>8</v>
      </c>
      <c r="LW557" s="144">
        <v>4</v>
      </c>
      <c r="LX557" s="144">
        <v>5</v>
      </c>
      <c r="LY557" s="144">
        <v>8</v>
      </c>
      <c r="LZ557" s="144">
        <v>8</v>
      </c>
      <c r="MA557" s="144">
        <v>9</v>
      </c>
      <c r="MB557" s="144">
        <v>8</v>
      </c>
      <c r="MC557" s="144">
        <v>6</v>
      </c>
      <c r="MD557" s="144">
        <v>12</v>
      </c>
      <c r="ME557" s="144">
        <v>7</v>
      </c>
      <c r="MF557" s="144">
        <v>8</v>
      </c>
      <c r="MG557" s="144">
        <v>10</v>
      </c>
      <c r="MH557" s="144">
        <v>11</v>
      </c>
      <c r="MI557" s="144">
        <v>7</v>
      </c>
      <c r="MJ557" s="144">
        <v>7</v>
      </c>
      <c r="MK557" s="144">
        <v>7</v>
      </c>
      <c r="ML557" s="144">
        <v>6</v>
      </c>
      <c r="MM557" s="144">
        <v>7</v>
      </c>
      <c r="MN557" s="144">
        <v>8</v>
      </c>
      <c r="MO557" s="144">
        <v>7</v>
      </c>
      <c r="MP557" s="144">
        <v>9</v>
      </c>
      <c r="MQ557" s="144">
        <v>5</v>
      </c>
      <c r="MR557" s="144">
        <v>5</v>
      </c>
      <c r="MS557" s="144">
        <v>5</v>
      </c>
      <c r="MT557" s="144">
        <v>6</v>
      </c>
      <c r="MU557" s="144">
        <v>9</v>
      </c>
      <c r="MV557" s="144">
        <v>10</v>
      </c>
      <c r="MW557" s="144">
        <v>13</v>
      </c>
      <c r="MX557" s="144">
        <v>13</v>
      </c>
      <c r="MY557" s="144">
        <v>13</v>
      </c>
      <c r="MZ557" s="144">
        <v>8</v>
      </c>
      <c r="NA557" s="144">
        <v>7</v>
      </c>
      <c r="NB557" s="144">
        <v>4</v>
      </c>
      <c r="NC557" s="144">
        <v>7</v>
      </c>
      <c r="ND557" s="144">
        <v>3</v>
      </c>
      <c r="NE557" s="144">
        <v>3</v>
      </c>
      <c r="NF557" s="144">
        <v>4</v>
      </c>
      <c r="NG557" s="144">
        <v>8</v>
      </c>
      <c r="NH557" s="144">
        <v>9</v>
      </c>
      <c r="NI557" s="144">
        <v>8</v>
      </c>
      <c r="NJ557" s="144">
        <v>8</v>
      </c>
      <c r="NK557" s="144">
        <v>8</v>
      </c>
      <c r="NL557" s="144">
        <v>6</v>
      </c>
      <c r="NM557" s="144">
        <v>6</v>
      </c>
      <c r="NN557" s="144">
        <v>6</v>
      </c>
      <c r="NO557" s="144">
        <v>7</v>
      </c>
      <c r="NP557" s="144">
        <v>7</v>
      </c>
      <c r="NQ557" s="144">
        <v>7</v>
      </c>
      <c r="NR557" s="144">
        <v>6</v>
      </c>
      <c r="NS557" s="144">
        <v>6</v>
      </c>
      <c r="NT557" s="144">
        <v>6</v>
      </c>
      <c r="NU557" s="144">
        <v>5</v>
      </c>
      <c r="NV557" s="144">
        <v>6</v>
      </c>
      <c r="NW557" s="144">
        <v>7</v>
      </c>
      <c r="NX557" s="144">
        <v>6</v>
      </c>
      <c r="NY557" s="144">
        <v>8</v>
      </c>
      <c r="NZ557" s="144">
        <v>9</v>
      </c>
      <c r="OA557" s="144">
        <v>7</v>
      </c>
      <c r="OB557" s="144">
        <v>9</v>
      </c>
      <c r="OC557" s="144">
        <v>11</v>
      </c>
      <c r="OD557" s="144">
        <v>11</v>
      </c>
      <c r="OE557" s="144">
        <v>7</v>
      </c>
      <c r="OF557" s="144">
        <v>13</v>
      </c>
      <c r="OG557" s="144">
        <v>9</v>
      </c>
      <c r="OH557" s="144">
        <v>14</v>
      </c>
      <c r="OI557" s="144">
        <v>13</v>
      </c>
      <c r="OJ557" s="144">
        <v>14</v>
      </c>
      <c r="OK557" s="144">
        <v>14</v>
      </c>
      <c r="OL557" s="144">
        <v>11</v>
      </c>
      <c r="OM557" s="144">
        <v>10</v>
      </c>
      <c r="ON557" s="144">
        <v>12</v>
      </c>
      <c r="OO557" s="144">
        <v>14</v>
      </c>
      <c r="OP557" s="144">
        <v>13</v>
      </c>
      <c r="OQ557" s="144">
        <v>16</v>
      </c>
      <c r="OR557" s="144">
        <v>11</v>
      </c>
      <c r="OS557" s="144">
        <v>10</v>
      </c>
      <c r="OT557" s="144">
        <v>12</v>
      </c>
      <c r="OU557" s="144">
        <v>12</v>
      </c>
      <c r="OV557" s="144">
        <v>8</v>
      </c>
      <c r="OW557" s="144">
        <v>10</v>
      </c>
      <c r="OX557" s="144">
        <v>10</v>
      </c>
      <c r="OY557" s="144">
        <v>10</v>
      </c>
      <c r="OZ557" s="144">
        <v>9</v>
      </c>
      <c r="PA557" s="144">
        <v>12</v>
      </c>
      <c r="PB557" s="144">
        <v>11</v>
      </c>
      <c r="PC557" s="144">
        <v>12</v>
      </c>
      <c r="PD557" s="144">
        <v>13</v>
      </c>
    </row>
    <row r="558" spans="1:420" s="144" customFormat="1" x14ac:dyDescent="0.2">
      <c r="A558" s="55"/>
      <c r="B558" s="318">
        <v>12</v>
      </c>
      <c r="C558" s="319">
        <f t="shared" ca="1" si="399"/>
        <v>116020</v>
      </c>
      <c r="D558" s="467">
        <f t="shared" ca="1" si="398"/>
        <v>10</v>
      </c>
      <c r="E558" s="322">
        <v>12</v>
      </c>
      <c r="F558" s="322"/>
      <c r="G558" s="144">
        <v>24</v>
      </c>
      <c r="H558" s="144">
        <v>24</v>
      </c>
      <c r="I558" s="343">
        <v>24</v>
      </c>
      <c r="J558" s="144">
        <v>24</v>
      </c>
      <c r="K558" s="144">
        <v>23</v>
      </c>
      <c r="L558" s="144">
        <v>23</v>
      </c>
      <c r="M558" s="144">
        <v>23</v>
      </c>
      <c r="N558" s="144">
        <v>24</v>
      </c>
      <c r="O558" s="144">
        <v>23</v>
      </c>
      <c r="P558" s="144">
        <v>23</v>
      </c>
      <c r="Q558" s="144">
        <v>24</v>
      </c>
      <c r="R558" s="144">
        <v>24</v>
      </c>
      <c r="S558" s="144">
        <v>24</v>
      </c>
      <c r="T558" s="144">
        <v>24</v>
      </c>
      <c r="U558" s="144">
        <v>24</v>
      </c>
      <c r="V558" s="144">
        <v>24</v>
      </c>
      <c r="W558" s="144">
        <v>23</v>
      </c>
      <c r="X558" s="144">
        <v>24</v>
      </c>
      <c r="Y558" s="144">
        <v>24</v>
      </c>
      <c r="Z558" s="144">
        <v>24</v>
      </c>
      <c r="AA558" s="144">
        <v>24</v>
      </c>
      <c r="AB558" s="144">
        <v>24</v>
      </c>
      <c r="AC558" s="144">
        <v>23</v>
      </c>
      <c r="AD558" s="144">
        <v>23</v>
      </c>
      <c r="AE558" s="144">
        <v>24</v>
      </c>
      <c r="AF558" s="144">
        <v>24</v>
      </c>
      <c r="AG558" s="144">
        <v>24</v>
      </c>
      <c r="AH558" s="144">
        <v>24</v>
      </c>
      <c r="AI558" s="144">
        <v>23</v>
      </c>
      <c r="AJ558" s="144">
        <v>24</v>
      </c>
      <c r="AK558" s="144">
        <v>24</v>
      </c>
      <c r="AL558" s="144">
        <v>24</v>
      </c>
      <c r="AM558" s="144">
        <v>24</v>
      </c>
      <c r="AN558" s="144">
        <v>24</v>
      </c>
      <c r="AO558" s="144">
        <v>24</v>
      </c>
      <c r="AP558" s="343">
        <v>24</v>
      </c>
      <c r="AQ558" s="144">
        <v>24</v>
      </c>
      <c r="AR558" s="144">
        <v>24</v>
      </c>
      <c r="AS558" s="144">
        <v>24</v>
      </c>
      <c r="AT558" s="144">
        <v>24</v>
      </c>
      <c r="AU558" s="144">
        <v>24</v>
      </c>
      <c r="AV558" s="144">
        <v>24</v>
      </c>
      <c r="AW558" s="144">
        <v>24</v>
      </c>
      <c r="AX558" s="144">
        <v>24</v>
      </c>
      <c r="AY558" s="144">
        <v>24</v>
      </c>
      <c r="AZ558" s="144">
        <v>23</v>
      </c>
      <c r="BA558" s="144">
        <v>23</v>
      </c>
      <c r="BB558" s="144">
        <v>24</v>
      </c>
      <c r="BC558" s="144">
        <v>23</v>
      </c>
      <c r="BD558" s="144">
        <v>23</v>
      </c>
      <c r="BE558" s="144">
        <v>23</v>
      </c>
      <c r="BF558" s="144">
        <v>23</v>
      </c>
      <c r="BG558" s="144">
        <v>23</v>
      </c>
      <c r="BH558" s="144">
        <v>23</v>
      </c>
      <c r="BI558" s="144">
        <v>23</v>
      </c>
      <c r="BJ558" s="144">
        <v>23</v>
      </c>
      <c r="BK558" s="144">
        <v>24</v>
      </c>
      <c r="BL558" s="144">
        <v>24</v>
      </c>
      <c r="BM558" s="144">
        <v>24</v>
      </c>
      <c r="BN558" s="144">
        <v>24</v>
      </c>
      <c r="BO558" s="144">
        <v>24</v>
      </c>
      <c r="BP558" s="144">
        <v>23</v>
      </c>
      <c r="BQ558" s="144">
        <v>24</v>
      </c>
      <c r="BR558" s="144">
        <v>24</v>
      </c>
      <c r="BS558" s="144">
        <v>24</v>
      </c>
      <c r="BT558" s="144">
        <v>23</v>
      </c>
      <c r="BU558" s="144">
        <v>24</v>
      </c>
      <c r="BV558" s="144">
        <v>24</v>
      </c>
      <c r="BW558" s="144">
        <v>24</v>
      </c>
      <c r="BX558" s="144">
        <v>24</v>
      </c>
      <c r="BY558" s="144">
        <v>24</v>
      </c>
      <c r="BZ558" s="144">
        <v>24</v>
      </c>
      <c r="CA558" s="144">
        <v>24</v>
      </c>
      <c r="CB558" s="358">
        <v>24</v>
      </c>
      <c r="CC558" s="358">
        <v>24</v>
      </c>
      <c r="CD558" s="358">
        <v>24</v>
      </c>
      <c r="CE558" s="358">
        <v>24</v>
      </c>
      <c r="CF558" s="358">
        <v>24</v>
      </c>
      <c r="CG558" s="144">
        <v>24</v>
      </c>
      <c r="CH558" s="144">
        <v>24</v>
      </c>
      <c r="CI558" s="144">
        <v>24</v>
      </c>
      <c r="CJ558" s="144">
        <v>24</v>
      </c>
      <c r="CK558" s="144">
        <v>24</v>
      </c>
      <c r="CL558" s="144">
        <v>23</v>
      </c>
      <c r="CM558" s="144">
        <v>24</v>
      </c>
      <c r="CN558" s="144">
        <v>24</v>
      </c>
      <c r="CO558" s="144">
        <v>24</v>
      </c>
      <c r="CP558" s="144">
        <v>24</v>
      </c>
      <c r="CQ558" s="144">
        <v>24</v>
      </c>
      <c r="CR558" s="144">
        <v>24</v>
      </c>
      <c r="CS558" s="144">
        <v>24</v>
      </c>
      <c r="CT558" s="144">
        <v>24</v>
      </c>
      <c r="CU558" s="144">
        <v>24</v>
      </c>
      <c r="CV558" s="144">
        <v>24</v>
      </c>
      <c r="CW558" s="144">
        <v>24</v>
      </c>
      <c r="CX558" s="144">
        <v>24</v>
      </c>
      <c r="CY558" s="144">
        <v>24</v>
      </c>
      <c r="CZ558" s="144">
        <v>24</v>
      </c>
      <c r="DA558" s="144">
        <v>24</v>
      </c>
      <c r="DB558" s="144">
        <v>24</v>
      </c>
      <c r="DC558" s="144">
        <v>24</v>
      </c>
      <c r="DD558" s="144">
        <v>24</v>
      </c>
      <c r="DE558" s="144">
        <v>24</v>
      </c>
      <c r="DF558" s="144">
        <v>24</v>
      </c>
      <c r="DG558" s="144">
        <v>24</v>
      </c>
      <c r="DH558" s="144">
        <v>24</v>
      </c>
      <c r="DI558" s="144">
        <v>24</v>
      </c>
      <c r="DJ558" s="144">
        <v>24</v>
      </c>
      <c r="DK558" s="144">
        <v>24</v>
      </c>
      <c r="DL558" s="144">
        <v>24</v>
      </c>
      <c r="DM558" s="144">
        <v>24</v>
      </c>
      <c r="DN558" s="144">
        <v>24</v>
      </c>
      <c r="DO558" s="144">
        <v>24</v>
      </c>
      <c r="DP558" s="144">
        <v>24</v>
      </c>
      <c r="DQ558" s="144">
        <v>24</v>
      </c>
      <c r="DR558" s="144">
        <v>24</v>
      </c>
      <c r="DS558" s="144">
        <v>24</v>
      </c>
      <c r="DT558" s="144">
        <v>24</v>
      </c>
      <c r="DU558" s="144">
        <v>24</v>
      </c>
      <c r="DV558" s="144">
        <v>24</v>
      </c>
      <c r="DW558" s="144">
        <v>24</v>
      </c>
      <c r="DX558" s="144">
        <v>24</v>
      </c>
      <c r="DY558" s="144">
        <v>24</v>
      </c>
      <c r="DZ558" s="144">
        <v>24</v>
      </c>
      <c r="EA558" s="144">
        <v>24</v>
      </c>
      <c r="EB558" s="407">
        <v>24</v>
      </c>
      <c r="EC558" s="407">
        <v>24</v>
      </c>
      <c r="ED558" s="407">
        <v>24</v>
      </c>
      <c r="EE558" s="407">
        <v>24</v>
      </c>
      <c r="EF558" s="407">
        <v>24</v>
      </c>
      <c r="EG558" s="407">
        <v>24</v>
      </c>
      <c r="EH558" s="407">
        <v>24</v>
      </c>
      <c r="EI558" s="407">
        <v>24</v>
      </c>
      <c r="EJ558" s="407">
        <v>24</v>
      </c>
      <c r="EK558" s="407">
        <v>24</v>
      </c>
      <c r="EL558" s="407">
        <v>24</v>
      </c>
      <c r="EM558" s="407">
        <v>24</v>
      </c>
      <c r="EN558" s="407">
        <v>24</v>
      </c>
      <c r="EO558" s="144">
        <v>24</v>
      </c>
      <c r="EP558" s="407">
        <v>23</v>
      </c>
      <c r="EQ558" s="407">
        <v>24</v>
      </c>
      <c r="ER558" s="407">
        <v>24</v>
      </c>
      <c r="ES558" s="407">
        <v>24</v>
      </c>
      <c r="ET558" s="407">
        <v>24</v>
      </c>
      <c r="EU558" s="407">
        <v>24</v>
      </c>
      <c r="EV558" s="358">
        <v>24</v>
      </c>
      <c r="EW558" s="144">
        <v>24</v>
      </c>
      <c r="EX558" s="144">
        <v>24</v>
      </c>
      <c r="EY558" s="144">
        <v>24</v>
      </c>
      <c r="EZ558" s="144">
        <v>24</v>
      </c>
      <c r="FA558" s="144">
        <v>23</v>
      </c>
      <c r="FB558" s="144">
        <v>23</v>
      </c>
      <c r="FC558" s="144">
        <v>24</v>
      </c>
      <c r="FD558" s="144">
        <v>24</v>
      </c>
      <c r="FE558" s="358">
        <v>24</v>
      </c>
      <c r="FF558" s="144">
        <v>24</v>
      </c>
      <c r="FG558" s="144">
        <v>24</v>
      </c>
      <c r="FH558" s="407">
        <v>24</v>
      </c>
      <c r="FI558" s="144">
        <v>24</v>
      </c>
      <c r="FJ558" s="144">
        <v>24</v>
      </c>
      <c r="FK558" s="144">
        <v>24</v>
      </c>
      <c r="FL558" s="144">
        <v>24</v>
      </c>
      <c r="FM558" s="144">
        <v>24</v>
      </c>
      <c r="FN558" s="144">
        <v>24</v>
      </c>
      <c r="FO558" s="144">
        <v>24</v>
      </c>
      <c r="FP558" s="144">
        <v>23</v>
      </c>
      <c r="FQ558" s="358">
        <v>23</v>
      </c>
      <c r="FR558" s="144">
        <v>24</v>
      </c>
      <c r="FS558" s="144">
        <v>23</v>
      </c>
      <c r="FT558" s="144">
        <v>23</v>
      </c>
      <c r="FU558" s="144">
        <v>23</v>
      </c>
      <c r="FV558" s="144">
        <v>23</v>
      </c>
      <c r="FW558" s="144">
        <v>23</v>
      </c>
      <c r="FX558" s="144">
        <v>24</v>
      </c>
      <c r="FY558" s="144">
        <v>24</v>
      </c>
      <c r="FZ558" s="144">
        <v>24</v>
      </c>
      <c r="GA558" s="144">
        <v>24</v>
      </c>
      <c r="GB558" s="144">
        <v>24</v>
      </c>
      <c r="GC558" s="407">
        <v>24</v>
      </c>
      <c r="GD558" s="407">
        <v>24</v>
      </c>
      <c r="GE558" s="407">
        <v>24</v>
      </c>
      <c r="GF558" s="407">
        <v>24</v>
      </c>
      <c r="GG558" s="407">
        <v>24</v>
      </c>
      <c r="GH558" s="407">
        <v>24</v>
      </c>
      <c r="GI558" s="407">
        <v>24</v>
      </c>
      <c r="GJ558" s="407">
        <v>23</v>
      </c>
      <c r="GK558" s="407">
        <v>24</v>
      </c>
      <c r="GL558" s="407">
        <v>23</v>
      </c>
      <c r="GM558" s="407">
        <v>24</v>
      </c>
      <c r="GN558" s="407">
        <v>24</v>
      </c>
      <c r="GO558" s="407">
        <v>24</v>
      </c>
      <c r="GP558" s="144">
        <v>24</v>
      </c>
      <c r="GQ558" s="407">
        <v>24</v>
      </c>
      <c r="GR558" s="407">
        <v>23</v>
      </c>
      <c r="GS558" s="407">
        <v>24</v>
      </c>
      <c r="GT558" s="407">
        <v>24</v>
      </c>
      <c r="GU558" s="407">
        <v>22</v>
      </c>
      <c r="GV558" s="144">
        <v>22</v>
      </c>
      <c r="GW558" s="144">
        <v>23</v>
      </c>
      <c r="GX558" s="144">
        <v>23</v>
      </c>
      <c r="GY558" s="144">
        <v>24</v>
      </c>
      <c r="GZ558" s="144">
        <v>23</v>
      </c>
      <c r="HA558" s="144">
        <v>23</v>
      </c>
      <c r="HB558" s="144">
        <v>23</v>
      </c>
      <c r="HC558" s="144">
        <v>24</v>
      </c>
      <c r="HD558" s="144">
        <v>24</v>
      </c>
      <c r="HE558" s="144">
        <v>24</v>
      </c>
      <c r="HF558" s="144">
        <v>21</v>
      </c>
      <c r="HG558" s="144">
        <v>21</v>
      </c>
      <c r="HH558" s="144">
        <v>21</v>
      </c>
      <c r="HI558" s="144">
        <v>21</v>
      </c>
      <c r="HJ558" s="144">
        <v>20</v>
      </c>
      <c r="HK558" s="144">
        <v>21</v>
      </c>
      <c r="HL558" s="144">
        <v>20</v>
      </c>
      <c r="HM558" s="144">
        <v>19</v>
      </c>
      <c r="HN558" s="144">
        <v>18</v>
      </c>
      <c r="HO558" s="144">
        <v>19</v>
      </c>
      <c r="HP558" s="144">
        <v>18</v>
      </c>
      <c r="HQ558" s="144">
        <v>18</v>
      </c>
      <c r="HR558" s="144">
        <v>18</v>
      </c>
      <c r="HS558" s="144">
        <v>18</v>
      </c>
      <c r="HT558" s="144">
        <v>17</v>
      </c>
      <c r="HU558" s="144">
        <v>20</v>
      </c>
      <c r="HV558" s="144">
        <v>20</v>
      </c>
      <c r="HW558" s="144">
        <v>19</v>
      </c>
      <c r="HX558" s="144">
        <v>19</v>
      </c>
      <c r="HY558" s="144">
        <v>18</v>
      </c>
      <c r="HZ558" s="144">
        <v>20</v>
      </c>
      <c r="IA558" s="144">
        <v>20</v>
      </c>
      <c r="IB558" s="144">
        <v>20</v>
      </c>
      <c r="IC558" s="144">
        <v>19</v>
      </c>
      <c r="ID558" s="144">
        <v>19</v>
      </c>
      <c r="IE558" s="144">
        <v>19</v>
      </c>
      <c r="IF558" s="144">
        <v>16</v>
      </c>
      <c r="IG558" s="144">
        <v>16</v>
      </c>
      <c r="IH558" s="144">
        <v>15</v>
      </c>
      <c r="II558" s="144">
        <v>16</v>
      </c>
      <c r="IJ558" s="144">
        <v>18</v>
      </c>
      <c r="IK558" s="144">
        <v>17</v>
      </c>
      <c r="IL558" s="144">
        <v>18</v>
      </c>
      <c r="IM558" s="144">
        <v>18</v>
      </c>
      <c r="IN558" s="343">
        <v>18</v>
      </c>
      <c r="IO558" s="144">
        <v>16</v>
      </c>
      <c r="IP558" s="144">
        <v>16</v>
      </c>
      <c r="IQ558" s="144">
        <v>18</v>
      </c>
      <c r="IR558" s="144">
        <v>18</v>
      </c>
      <c r="IS558" s="144">
        <v>17</v>
      </c>
      <c r="IT558" s="144">
        <v>18</v>
      </c>
      <c r="IU558" s="144">
        <v>16</v>
      </c>
      <c r="IV558" s="144">
        <v>16</v>
      </c>
      <c r="IW558" s="144">
        <v>15</v>
      </c>
      <c r="IX558" s="144">
        <v>15</v>
      </c>
      <c r="IY558" s="144">
        <v>13</v>
      </c>
      <c r="IZ558" s="144">
        <v>14</v>
      </c>
      <c r="JA558" s="144">
        <v>13</v>
      </c>
      <c r="JB558" s="144">
        <v>13</v>
      </c>
      <c r="JC558" s="144">
        <v>15</v>
      </c>
      <c r="JD558" s="144">
        <v>16</v>
      </c>
      <c r="JE558" s="144">
        <v>13</v>
      </c>
      <c r="JF558" s="363">
        <v>12</v>
      </c>
      <c r="JG558" s="144">
        <v>12</v>
      </c>
      <c r="JH558" s="144">
        <v>13</v>
      </c>
      <c r="JI558" s="144">
        <v>13</v>
      </c>
      <c r="JJ558" s="144">
        <v>14</v>
      </c>
      <c r="JK558" s="144">
        <v>14</v>
      </c>
      <c r="JL558" s="144">
        <v>14</v>
      </c>
      <c r="JM558" s="144">
        <v>16</v>
      </c>
      <c r="JN558" s="343">
        <v>15</v>
      </c>
      <c r="JO558" s="144">
        <v>13</v>
      </c>
      <c r="JP558" s="144">
        <v>13</v>
      </c>
      <c r="JQ558" s="144">
        <v>16</v>
      </c>
      <c r="JR558" s="144">
        <v>17</v>
      </c>
      <c r="JS558" s="144">
        <v>14</v>
      </c>
      <c r="JT558" s="144">
        <v>12</v>
      </c>
      <c r="JU558" s="144">
        <v>16</v>
      </c>
      <c r="JV558" s="144">
        <v>14</v>
      </c>
      <c r="JW558" s="144">
        <v>13</v>
      </c>
      <c r="JX558" s="144">
        <v>11</v>
      </c>
      <c r="JY558" s="144">
        <v>12</v>
      </c>
      <c r="JZ558" s="144">
        <v>13</v>
      </c>
      <c r="KA558" s="144">
        <v>14</v>
      </c>
      <c r="KB558" s="144">
        <v>15</v>
      </c>
      <c r="KC558" s="144">
        <v>12</v>
      </c>
      <c r="KD558" s="144">
        <v>12</v>
      </c>
      <c r="KE558" s="144">
        <v>12</v>
      </c>
      <c r="KF558" s="144">
        <v>11</v>
      </c>
      <c r="KG558" s="144">
        <v>10</v>
      </c>
      <c r="KH558" s="144">
        <v>11</v>
      </c>
      <c r="KI558" s="144">
        <v>14</v>
      </c>
      <c r="KJ558" s="144">
        <v>12</v>
      </c>
      <c r="KK558" s="144">
        <v>11</v>
      </c>
      <c r="KL558" s="144">
        <v>11</v>
      </c>
      <c r="KM558" s="144">
        <v>15</v>
      </c>
      <c r="KN558" s="144">
        <v>12</v>
      </c>
      <c r="KO558" s="144">
        <v>12</v>
      </c>
      <c r="KP558" s="144">
        <v>15</v>
      </c>
      <c r="KQ558" s="144">
        <v>13</v>
      </c>
      <c r="KR558" s="144">
        <v>13</v>
      </c>
      <c r="KS558" s="144">
        <v>12</v>
      </c>
      <c r="KT558" s="144">
        <v>11</v>
      </c>
      <c r="KU558" s="144">
        <v>11</v>
      </c>
      <c r="KV558" s="144">
        <v>11</v>
      </c>
      <c r="KW558" s="144">
        <v>12</v>
      </c>
      <c r="KX558" s="144">
        <v>11</v>
      </c>
      <c r="KY558" s="144">
        <v>12</v>
      </c>
      <c r="KZ558" s="476">
        <v>11</v>
      </c>
      <c r="LA558" s="476">
        <v>11</v>
      </c>
      <c r="LB558" s="476">
        <v>11</v>
      </c>
      <c r="LC558" s="476">
        <v>12</v>
      </c>
      <c r="LD558" s="476">
        <v>12</v>
      </c>
      <c r="LE558" s="476">
        <v>12</v>
      </c>
      <c r="LF558" s="476">
        <v>12</v>
      </c>
      <c r="LG558" s="476">
        <v>12</v>
      </c>
      <c r="LH558" s="476">
        <v>12</v>
      </c>
      <c r="LI558" s="476">
        <v>13</v>
      </c>
      <c r="LJ558" s="144">
        <v>12</v>
      </c>
      <c r="LK558" s="144">
        <v>10</v>
      </c>
      <c r="LL558" s="144">
        <v>9</v>
      </c>
      <c r="LM558" s="144">
        <v>10</v>
      </c>
      <c r="LN558" s="144">
        <v>11</v>
      </c>
      <c r="LO558" s="144">
        <v>10</v>
      </c>
      <c r="LP558" s="358">
        <v>10</v>
      </c>
      <c r="LQ558" s="144">
        <v>12</v>
      </c>
      <c r="LR558" s="144">
        <v>12</v>
      </c>
      <c r="LS558" s="144">
        <v>8</v>
      </c>
      <c r="LT558" s="144">
        <v>9</v>
      </c>
      <c r="LU558" s="144">
        <v>10</v>
      </c>
      <c r="LV558" s="144">
        <v>10</v>
      </c>
      <c r="LW558" s="144">
        <v>24</v>
      </c>
      <c r="LX558" s="144">
        <v>24</v>
      </c>
      <c r="LY558" s="144">
        <v>11</v>
      </c>
      <c r="LZ558" s="144">
        <v>12</v>
      </c>
      <c r="MA558" s="144">
        <v>12</v>
      </c>
      <c r="MB558" s="144">
        <v>11</v>
      </c>
      <c r="MC558" s="144">
        <v>24</v>
      </c>
      <c r="MD558" s="144">
        <v>24</v>
      </c>
      <c r="ME558" s="144">
        <v>14</v>
      </c>
      <c r="MF558" s="144">
        <v>24</v>
      </c>
      <c r="MG558" s="144">
        <v>13</v>
      </c>
      <c r="MH558" s="144">
        <v>10</v>
      </c>
      <c r="MI558" s="144">
        <v>15</v>
      </c>
      <c r="MJ558" s="144">
        <v>10</v>
      </c>
      <c r="MK558" s="144">
        <v>9</v>
      </c>
      <c r="ML558" s="144">
        <v>9</v>
      </c>
      <c r="MM558" s="144">
        <v>11</v>
      </c>
      <c r="MN558" s="144">
        <v>11</v>
      </c>
      <c r="MO558" s="144">
        <v>10</v>
      </c>
      <c r="MP558" s="144">
        <v>10</v>
      </c>
      <c r="MQ558" s="144">
        <v>11</v>
      </c>
      <c r="MR558" s="144">
        <v>13</v>
      </c>
      <c r="MS558" s="144">
        <v>11</v>
      </c>
      <c r="MT558" s="144">
        <v>10</v>
      </c>
      <c r="MU558" s="144">
        <v>10</v>
      </c>
      <c r="MV558" s="144">
        <v>11</v>
      </c>
      <c r="MW558" s="144">
        <v>10</v>
      </c>
      <c r="MX558" s="144">
        <v>11</v>
      </c>
      <c r="MY558" s="144">
        <v>11</v>
      </c>
      <c r="MZ558" s="144">
        <v>11</v>
      </c>
      <c r="NA558" s="144">
        <v>11</v>
      </c>
      <c r="NB558" s="144">
        <v>11</v>
      </c>
      <c r="NC558" s="144">
        <v>12</v>
      </c>
      <c r="ND558" s="144">
        <v>12</v>
      </c>
      <c r="NE558" s="144">
        <v>13</v>
      </c>
      <c r="NF558" s="144">
        <v>10</v>
      </c>
      <c r="NG558" s="144">
        <v>7</v>
      </c>
      <c r="NH558" s="144">
        <v>7</v>
      </c>
      <c r="NI558" s="144">
        <v>9</v>
      </c>
      <c r="NJ558" s="144">
        <v>9</v>
      </c>
      <c r="NK558" s="144">
        <v>7</v>
      </c>
      <c r="NL558" s="144">
        <v>8</v>
      </c>
      <c r="NM558" s="144">
        <v>10</v>
      </c>
      <c r="NN558" s="144">
        <v>8</v>
      </c>
      <c r="NO558" s="144">
        <v>8</v>
      </c>
      <c r="NP558" s="144">
        <v>9</v>
      </c>
      <c r="NQ558" s="144">
        <v>8</v>
      </c>
      <c r="NR558" s="144">
        <v>10</v>
      </c>
      <c r="NS558" s="144">
        <v>7</v>
      </c>
      <c r="NT558" s="144">
        <v>8</v>
      </c>
      <c r="NU558" s="144">
        <v>9</v>
      </c>
      <c r="NV558" s="144">
        <v>8</v>
      </c>
      <c r="NW558" s="144">
        <v>8</v>
      </c>
      <c r="NX558" s="144">
        <v>8</v>
      </c>
      <c r="NY558" s="144">
        <v>9</v>
      </c>
      <c r="NZ558" s="144">
        <v>10</v>
      </c>
      <c r="OA558" s="144">
        <v>11</v>
      </c>
      <c r="OB558" s="144">
        <v>12</v>
      </c>
      <c r="OC558" s="144">
        <v>8</v>
      </c>
      <c r="OD558" s="144">
        <v>8</v>
      </c>
      <c r="OE558" s="144">
        <v>11</v>
      </c>
      <c r="OF558" s="144">
        <v>12</v>
      </c>
      <c r="OG558" s="144">
        <v>10</v>
      </c>
      <c r="OH558" s="144">
        <v>9</v>
      </c>
      <c r="OI558" s="144">
        <v>10</v>
      </c>
      <c r="OJ558" s="144">
        <v>10</v>
      </c>
      <c r="OK558" s="144">
        <v>7</v>
      </c>
      <c r="OL558" s="144">
        <v>7</v>
      </c>
      <c r="OM558" s="144">
        <v>11</v>
      </c>
      <c r="ON558" s="144">
        <v>10</v>
      </c>
      <c r="OO558" s="144">
        <v>8</v>
      </c>
      <c r="OP558" s="144">
        <v>8</v>
      </c>
      <c r="OQ558" s="144">
        <v>7</v>
      </c>
      <c r="OR558" s="144">
        <v>8</v>
      </c>
      <c r="OS558" s="144">
        <v>8</v>
      </c>
      <c r="OT558" s="144">
        <v>9</v>
      </c>
      <c r="OU558" s="144">
        <v>8</v>
      </c>
      <c r="OV558" s="144">
        <v>10</v>
      </c>
      <c r="OW558" s="144">
        <v>9</v>
      </c>
      <c r="OX558" s="144">
        <v>8</v>
      </c>
      <c r="OY558" s="144">
        <v>9</v>
      </c>
      <c r="OZ558" s="144">
        <v>10</v>
      </c>
      <c r="PA558" s="144">
        <v>9</v>
      </c>
      <c r="PB558" s="144">
        <v>9</v>
      </c>
      <c r="PC558" s="144">
        <v>9</v>
      </c>
      <c r="PD558" s="144">
        <v>10</v>
      </c>
    </row>
    <row r="559" spans="1:420" s="144" customFormat="1" x14ac:dyDescent="0.2">
      <c r="A559" s="318"/>
      <c r="B559" s="318">
        <v>13</v>
      </c>
      <c r="C559" s="319">
        <f t="shared" ca="1" si="399"/>
        <v>73946</v>
      </c>
      <c r="D559" s="467">
        <f t="shared" ca="1" si="398"/>
        <v>18</v>
      </c>
      <c r="E559" s="322">
        <v>13</v>
      </c>
      <c r="F559" s="322"/>
      <c r="G559" s="144">
        <v>8</v>
      </c>
      <c r="H559" s="144">
        <v>12</v>
      </c>
      <c r="I559" s="343">
        <v>12</v>
      </c>
      <c r="J559" s="144">
        <v>12</v>
      </c>
      <c r="K559" s="144">
        <v>11</v>
      </c>
      <c r="L559" s="144">
        <v>10</v>
      </c>
      <c r="M559" s="144">
        <v>12</v>
      </c>
      <c r="N559" s="144">
        <v>15</v>
      </c>
      <c r="O559" s="144">
        <v>11</v>
      </c>
      <c r="P559" s="144">
        <v>16</v>
      </c>
      <c r="Q559" s="144">
        <v>18</v>
      </c>
      <c r="R559" s="144">
        <v>16</v>
      </c>
      <c r="S559" s="144">
        <v>20</v>
      </c>
      <c r="T559" s="144">
        <v>15</v>
      </c>
      <c r="U559" s="144">
        <v>14</v>
      </c>
      <c r="V559" s="144">
        <v>14</v>
      </c>
      <c r="W559" s="144">
        <v>11</v>
      </c>
      <c r="X559" s="144">
        <v>7</v>
      </c>
      <c r="Y559" s="144">
        <v>8</v>
      </c>
      <c r="Z559" s="144">
        <v>5</v>
      </c>
      <c r="AA559" s="144">
        <v>8</v>
      </c>
      <c r="AB559" s="144">
        <v>4</v>
      </c>
      <c r="AC559" s="144">
        <v>6</v>
      </c>
      <c r="AD559" s="144">
        <v>3</v>
      </c>
      <c r="AE559" s="144">
        <v>9</v>
      </c>
      <c r="AF559" s="144">
        <v>12</v>
      </c>
      <c r="AG559" s="144">
        <v>9</v>
      </c>
      <c r="AH559" s="144">
        <v>12</v>
      </c>
      <c r="AI559" s="144">
        <v>13</v>
      </c>
      <c r="AJ559" s="144">
        <v>7</v>
      </c>
      <c r="AK559" s="144">
        <v>6</v>
      </c>
      <c r="AL559" s="144">
        <v>7</v>
      </c>
      <c r="AM559" s="144">
        <v>7</v>
      </c>
      <c r="AN559" s="144">
        <v>7</v>
      </c>
      <c r="AO559" s="144">
        <v>10</v>
      </c>
      <c r="AP559" s="343">
        <v>10</v>
      </c>
      <c r="AQ559" s="144">
        <v>10</v>
      </c>
      <c r="AR559" s="144">
        <v>11</v>
      </c>
      <c r="AS559" s="144">
        <v>8</v>
      </c>
      <c r="AT559" s="144">
        <v>10</v>
      </c>
      <c r="AU559" s="144">
        <v>5</v>
      </c>
      <c r="AV559" s="144">
        <v>7</v>
      </c>
      <c r="AW559" s="144">
        <v>9</v>
      </c>
      <c r="AX559" s="144">
        <v>4</v>
      </c>
      <c r="AY559" s="144">
        <v>6</v>
      </c>
      <c r="AZ559" s="144">
        <v>7</v>
      </c>
      <c r="BA559" s="144">
        <v>5</v>
      </c>
      <c r="BB559" s="144">
        <v>5</v>
      </c>
      <c r="BC559" s="144">
        <v>5</v>
      </c>
      <c r="BD559" s="144">
        <v>7</v>
      </c>
      <c r="BE559" s="144">
        <v>5</v>
      </c>
      <c r="BF559" s="144">
        <v>5</v>
      </c>
      <c r="BG559" s="144">
        <v>6</v>
      </c>
      <c r="BH559" s="144">
        <v>6</v>
      </c>
      <c r="BI559" s="144">
        <v>6</v>
      </c>
      <c r="BJ559" s="144">
        <v>6</v>
      </c>
      <c r="BK559" s="144">
        <v>6</v>
      </c>
      <c r="BL559" s="144">
        <v>5</v>
      </c>
      <c r="BM559" s="144">
        <v>5</v>
      </c>
      <c r="BN559" s="144">
        <v>6</v>
      </c>
      <c r="BO559" s="144">
        <v>7</v>
      </c>
      <c r="BP559" s="144">
        <v>9</v>
      </c>
      <c r="BQ559" s="144">
        <v>7</v>
      </c>
      <c r="BR559" s="144">
        <v>5</v>
      </c>
      <c r="BS559" s="144">
        <v>3</v>
      </c>
      <c r="BT559" s="144">
        <v>7</v>
      </c>
      <c r="BU559" s="144">
        <v>7</v>
      </c>
      <c r="BV559" s="144">
        <v>7</v>
      </c>
      <c r="BW559" s="144">
        <v>7</v>
      </c>
      <c r="BX559" s="144">
        <v>9</v>
      </c>
      <c r="BY559" s="144">
        <v>13</v>
      </c>
      <c r="BZ559" s="144">
        <v>12</v>
      </c>
      <c r="CA559" s="144">
        <v>4</v>
      </c>
      <c r="CB559" s="358">
        <v>11</v>
      </c>
      <c r="CC559" s="358">
        <v>7</v>
      </c>
      <c r="CD559" s="358">
        <v>7</v>
      </c>
      <c r="CE559" s="358">
        <v>6</v>
      </c>
      <c r="CF559" s="358">
        <v>10</v>
      </c>
      <c r="CG559" s="144">
        <v>8</v>
      </c>
      <c r="CH559" s="144">
        <v>8</v>
      </c>
      <c r="CI559" s="144">
        <v>7</v>
      </c>
      <c r="CJ559" s="144">
        <v>8</v>
      </c>
      <c r="CK559" s="144">
        <v>9</v>
      </c>
      <c r="CL559" s="144">
        <v>11</v>
      </c>
      <c r="CM559" s="144">
        <v>15</v>
      </c>
      <c r="CN559" s="144">
        <v>13</v>
      </c>
      <c r="CO559" s="144">
        <v>15</v>
      </c>
      <c r="CP559" s="144">
        <v>12</v>
      </c>
      <c r="CQ559" s="144">
        <v>12</v>
      </c>
      <c r="CR559" s="144">
        <v>12</v>
      </c>
      <c r="CS559" s="144">
        <v>8</v>
      </c>
      <c r="CT559" s="144">
        <v>14</v>
      </c>
      <c r="CU559" s="144">
        <v>13</v>
      </c>
      <c r="CV559" s="144">
        <v>14</v>
      </c>
      <c r="CW559" s="144">
        <v>14</v>
      </c>
      <c r="CX559" s="144">
        <v>15</v>
      </c>
      <c r="CY559" s="144">
        <v>14</v>
      </c>
      <c r="CZ559" s="144">
        <v>15</v>
      </c>
      <c r="DA559" s="144">
        <v>8</v>
      </c>
      <c r="DB559" s="144">
        <v>9</v>
      </c>
      <c r="DC559" s="144">
        <v>11</v>
      </c>
      <c r="DD559" s="144">
        <v>7</v>
      </c>
      <c r="DE559" s="144">
        <v>8</v>
      </c>
      <c r="DF559" s="144">
        <v>9</v>
      </c>
      <c r="DG559" s="144">
        <v>10</v>
      </c>
      <c r="DH559" s="144">
        <v>7</v>
      </c>
      <c r="DI559" s="144">
        <v>14</v>
      </c>
      <c r="DJ559" s="144">
        <v>13</v>
      </c>
      <c r="DK559" s="144">
        <v>14</v>
      </c>
      <c r="DL559" s="144">
        <v>10</v>
      </c>
      <c r="DM559" s="144">
        <v>9</v>
      </c>
      <c r="DN559" s="144">
        <v>6</v>
      </c>
      <c r="DO559" s="144">
        <v>8</v>
      </c>
      <c r="DP559" s="144">
        <v>4</v>
      </c>
      <c r="DQ559" s="144">
        <v>9</v>
      </c>
      <c r="DR559" s="144">
        <v>11</v>
      </c>
      <c r="DS559" s="144">
        <v>13</v>
      </c>
      <c r="DT559" s="144">
        <v>12</v>
      </c>
      <c r="DU559" s="144">
        <v>14</v>
      </c>
      <c r="DV559" s="144">
        <v>11</v>
      </c>
      <c r="DW559" s="144">
        <v>12</v>
      </c>
      <c r="DX559" s="144">
        <v>14</v>
      </c>
      <c r="DY559" s="144">
        <v>11</v>
      </c>
      <c r="DZ559" s="144">
        <v>10</v>
      </c>
      <c r="EA559" s="144">
        <v>11</v>
      </c>
      <c r="EB559" s="407">
        <v>7</v>
      </c>
      <c r="EC559" s="407">
        <v>9</v>
      </c>
      <c r="ED559" s="407">
        <v>6</v>
      </c>
      <c r="EE559" s="407">
        <v>6</v>
      </c>
      <c r="EF559" s="407">
        <v>7</v>
      </c>
      <c r="EG559" s="407">
        <v>7</v>
      </c>
      <c r="EH559" s="407">
        <v>9</v>
      </c>
      <c r="EI559" s="407">
        <v>8</v>
      </c>
      <c r="EJ559" s="407">
        <v>8</v>
      </c>
      <c r="EK559" s="407">
        <v>7</v>
      </c>
      <c r="EL559" s="407">
        <v>5</v>
      </c>
      <c r="EM559" s="407">
        <v>5</v>
      </c>
      <c r="EN559" s="407">
        <v>5</v>
      </c>
      <c r="EO559" s="144">
        <v>8</v>
      </c>
      <c r="EP559" s="407">
        <v>8</v>
      </c>
      <c r="EQ559" s="407">
        <v>9</v>
      </c>
      <c r="ER559" s="407">
        <v>8</v>
      </c>
      <c r="ES559" s="407">
        <v>10</v>
      </c>
      <c r="ET559" s="407">
        <v>12</v>
      </c>
      <c r="EU559" s="407">
        <v>11</v>
      </c>
      <c r="EV559" s="358">
        <v>12</v>
      </c>
      <c r="EW559" s="144">
        <v>12</v>
      </c>
      <c r="EX559" s="144">
        <v>11</v>
      </c>
      <c r="EY559" s="144">
        <v>14</v>
      </c>
      <c r="EZ559" s="144">
        <v>13</v>
      </c>
      <c r="FA559" s="144">
        <v>14</v>
      </c>
      <c r="FB559" s="144">
        <v>14</v>
      </c>
      <c r="FC559" s="144">
        <v>15</v>
      </c>
      <c r="FD559" s="144">
        <v>11</v>
      </c>
      <c r="FE559" s="358">
        <v>12</v>
      </c>
      <c r="FF559" s="144">
        <v>11</v>
      </c>
      <c r="FG559" s="144">
        <v>12</v>
      </c>
      <c r="FH559" s="407">
        <v>12</v>
      </c>
      <c r="FI559" s="144">
        <v>13</v>
      </c>
      <c r="FJ559" s="144">
        <v>14</v>
      </c>
      <c r="FK559" s="144">
        <v>14</v>
      </c>
      <c r="FL559" s="144">
        <v>15</v>
      </c>
      <c r="FM559" s="144">
        <v>11</v>
      </c>
      <c r="FN559" s="144">
        <v>12</v>
      </c>
      <c r="FO559" s="144">
        <v>13</v>
      </c>
      <c r="FP559" s="144">
        <v>11</v>
      </c>
      <c r="FQ559" s="358">
        <v>11</v>
      </c>
      <c r="FR559" s="144">
        <v>12</v>
      </c>
      <c r="FS559" s="144">
        <v>12</v>
      </c>
      <c r="FT559" s="144">
        <v>13</v>
      </c>
      <c r="FU559" s="144">
        <v>11</v>
      </c>
      <c r="FV559" s="144">
        <v>11</v>
      </c>
      <c r="FW559" s="144">
        <v>13</v>
      </c>
      <c r="FX559" s="144">
        <v>12</v>
      </c>
      <c r="FY559" s="144">
        <v>13</v>
      </c>
      <c r="FZ559" s="144">
        <v>12</v>
      </c>
      <c r="GA559" s="144">
        <v>13</v>
      </c>
      <c r="GB559" s="144">
        <v>13</v>
      </c>
      <c r="GC559" s="407">
        <v>11</v>
      </c>
      <c r="GD559" s="407">
        <v>10</v>
      </c>
      <c r="GE559" s="407">
        <v>12</v>
      </c>
      <c r="GF559" s="407">
        <v>14</v>
      </c>
      <c r="GG559" s="407">
        <v>13</v>
      </c>
      <c r="GH559" s="407">
        <v>10</v>
      </c>
      <c r="GI559" s="407">
        <v>21</v>
      </c>
      <c r="GJ559" s="407">
        <v>10</v>
      </c>
      <c r="GK559" s="407">
        <v>12</v>
      </c>
      <c r="GL559" s="407">
        <v>13</v>
      </c>
      <c r="GM559" s="407">
        <v>12</v>
      </c>
      <c r="GN559" s="407">
        <v>10</v>
      </c>
      <c r="GO559" s="407">
        <v>11</v>
      </c>
      <c r="GP559" s="144">
        <v>11</v>
      </c>
      <c r="GQ559" s="407">
        <v>10</v>
      </c>
      <c r="GR559" s="407">
        <v>13</v>
      </c>
      <c r="GS559" s="407">
        <v>11</v>
      </c>
      <c r="GT559" s="407">
        <v>10</v>
      </c>
      <c r="GU559" s="407">
        <v>12</v>
      </c>
      <c r="GV559" s="144">
        <v>12</v>
      </c>
      <c r="GW559" s="144">
        <v>11</v>
      </c>
      <c r="GX559" s="144">
        <v>13</v>
      </c>
      <c r="GY559" s="144">
        <v>13</v>
      </c>
      <c r="GZ559" s="144">
        <v>9</v>
      </c>
      <c r="HA559" s="144">
        <v>9</v>
      </c>
      <c r="HB559" s="144">
        <v>9</v>
      </c>
      <c r="HC559" s="144">
        <v>10</v>
      </c>
      <c r="HD559" s="144">
        <v>7</v>
      </c>
      <c r="HE559" s="144">
        <v>9</v>
      </c>
      <c r="HF559" s="144">
        <v>9</v>
      </c>
      <c r="HG559" s="144">
        <v>8</v>
      </c>
      <c r="HH559" s="144">
        <v>11</v>
      </c>
      <c r="HI559" s="144">
        <v>8</v>
      </c>
      <c r="HJ559" s="144">
        <v>8</v>
      </c>
      <c r="HK559" s="144">
        <v>8</v>
      </c>
      <c r="HL559" s="144">
        <v>9</v>
      </c>
      <c r="HM559" s="144">
        <v>7</v>
      </c>
      <c r="HN559" s="144">
        <v>7</v>
      </c>
      <c r="HO559" s="144">
        <v>8</v>
      </c>
      <c r="HP559" s="144">
        <v>9</v>
      </c>
      <c r="HQ559" s="144">
        <v>10</v>
      </c>
      <c r="HR559" s="144">
        <v>11</v>
      </c>
      <c r="HS559" s="144">
        <v>14</v>
      </c>
      <c r="HT559" s="144">
        <v>13</v>
      </c>
      <c r="HU559" s="144">
        <v>14</v>
      </c>
      <c r="HV559" s="144">
        <v>14</v>
      </c>
      <c r="HW559" s="144">
        <v>14</v>
      </c>
      <c r="HX559" s="144">
        <v>13</v>
      </c>
      <c r="HY559" s="144">
        <v>13</v>
      </c>
      <c r="HZ559" s="144">
        <v>16</v>
      </c>
      <c r="IA559" s="144">
        <v>14</v>
      </c>
      <c r="IB559" s="144">
        <v>13</v>
      </c>
      <c r="IC559" s="144">
        <v>9</v>
      </c>
      <c r="ID559" s="144">
        <v>7</v>
      </c>
      <c r="IE559" s="144">
        <v>9</v>
      </c>
      <c r="IF559" s="144">
        <v>10</v>
      </c>
      <c r="IG559" s="144">
        <v>12</v>
      </c>
      <c r="IH559" s="144">
        <v>12</v>
      </c>
      <c r="II559" s="144">
        <v>11</v>
      </c>
      <c r="IJ559" s="144">
        <v>8</v>
      </c>
      <c r="IK559" s="144">
        <v>8</v>
      </c>
      <c r="IL559" s="144">
        <v>8</v>
      </c>
      <c r="IM559" s="144">
        <v>10</v>
      </c>
      <c r="IN559" s="343">
        <v>10</v>
      </c>
      <c r="IO559" s="144">
        <v>13</v>
      </c>
      <c r="IP559" s="144">
        <v>10</v>
      </c>
      <c r="IQ559" s="144">
        <v>9</v>
      </c>
      <c r="IR559" s="144">
        <v>11</v>
      </c>
      <c r="IS559" s="144">
        <v>10</v>
      </c>
      <c r="IT559" s="144">
        <v>11</v>
      </c>
      <c r="IU559" s="144">
        <v>10</v>
      </c>
      <c r="IV559" s="144">
        <v>10</v>
      </c>
      <c r="IW559" s="144">
        <v>12</v>
      </c>
      <c r="IX559" s="144">
        <v>8</v>
      </c>
      <c r="IY559" s="144">
        <v>7</v>
      </c>
      <c r="IZ559" s="144">
        <v>10</v>
      </c>
      <c r="JA559" s="144">
        <v>10</v>
      </c>
      <c r="JB559" s="144">
        <v>8</v>
      </c>
      <c r="JC559" s="144">
        <v>9</v>
      </c>
      <c r="JD559" s="144">
        <v>10</v>
      </c>
      <c r="JE559" s="144">
        <v>11</v>
      </c>
      <c r="JF559" s="363">
        <v>11</v>
      </c>
      <c r="JG559" s="144">
        <v>11</v>
      </c>
      <c r="JH559" s="144">
        <v>11</v>
      </c>
      <c r="JI559" s="144">
        <v>10</v>
      </c>
      <c r="JJ559" s="144">
        <v>9</v>
      </c>
      <c r="JK559" s="144">
        <v>7</v>
      </c>
      <c r="JL559" s="144">
        <v>7</v>
      </c>
      <c r="JM559" s="144">
        <v>9</v>
      </c>
      <c r="JN559" s="343">
        <v>9</v>
      </c>
      <c r="JO559" s="144">
        <v>6</v>
      </c>
      <c r="JP559" s="144">
        <v>9</v>
      </c>
      <c r="JQ559" s="144">
        <v>10</v>
      </c>
      <c r="JR559" s="144">
        <v>10</v>
      </c>
      <c r="JS559" s="144">
        <v>9</v>
      </c>
      <c r="JT559" s="144">
        <v>8</v>
      </c>
      <c r="JU559" s="144">
        <v>9</v>
      </c>
      <c r="JV559" s="144">
        <v>10</v>
      </c>
      <c r="JW559" s="144">
        <v>10</v>
      </c>
      <c r="JX559" s="144">
        <v>8</v>
      </c>
      <c r="JY559" s="144">
        <v>9</v>
      </c>
      <c r="JZ559" s="144">
        <v>9</v>
      </c>
      <c r="KA559" s="144">
        <v>9</v>
      </c>
      <c r="KB559" s="144">
        <v>10</v>
      </c>
      <c r="KC559" s="144">
        <v>10</v>
      </c>
      <c r="KD559" s="144">
        <v>8</v>
      </c>
      <c r="KE559" s="144">
        <v>8</v>
      </c>
      <c r="KF559" s="144">
        <v>10</v>
      </c>
      <c r="KG559" s="144">
        <v>11</v>
      </c>
      <c r="KH559" s="144">
        <v>9</v>
      </c>
      <c r="KI559" s="144">
        <v>10</v>
      </c>
      <c r="KJ559" s="144">
        <v>8</v>
      </c>
      <c r="KK559" s="144">
        <v>6</v>
      </c>
      <c r="KL559" s="144">
        <v>5</v>
      </c>
      <c r="KM559" s="144">
        <v>8</v>
      </c>
      <c r="KN559" s="144">
        <v>6</v>
      </c>
      <c r="KO559" s="144">
        <v>9</v>
      </c>
      <c r="KP559" s="144">
        <v>7</v>
      </c>
      <c r="KQ559" s="144">
        <v>6</v>
      </c>
      <c r="KR559" s="144">
        <v>8</v>
      </c>
      <c r="KS559" s="144">
        <v>11</v>
      </c>
      <c r="KT559" s="144">
        <v>12</v>
      </c>
      <c r="KU559" s="144">
        <v>12</v>
      </c>
      <c r="KV559" s="144">
        <v>16</v>
      </c>
      <c r="KW559" s="144">
        <v>14</v>
      </c>
      <c r="KX559" s="144">
        <v>14</v>
      </c>
      <c r="KY559" s="144">
        <v>13</v>
      </c>
      <c r="KZ559" s="476">
        <v>15</v>
      </c>
      <c r="LA559" s="476">
        <v>15</v>
      </c>
      <c r="LB559" s="476">
        <v>15</v>
      </c>
      <c r="LC559" s="476">
        <v>15</v>
      </c>
      <c r="LD559" s="476">
        <v>14</v>
      </c>
      <c r="LE559" s="476">
        <v>14</v>
      </c>
      <c r="LF559" s="476">
        <v>14</v>
      </c>
      <c r="LG559" s="476">
        <v>15</v>
      </c>
      <c r="LH559" s="476">
        <v>14</v>
      </c>
      <c r="LI559" s="476">
        <v>14</v>
      </c>
      <c r="LJ559" s="144">
        <v>17</v>
      </c>
      <c r="LK559" s="144">
        <v>18</v>
      </c>
      <c r="LL559" s="144">
        <v>18</v>
      </c>
      <c r="LM559" s="144">
        <v>17</v>
      </c>
      <c r="LN559" s="144">
        <v>15</v>
      </c>
      <c r="LO559" s="144">
        <v>15</v>
      </c>
      <c r="LP559" s="358">
        <v>12</v>
      </c>
      <c r="LQ559" s="144">
        <v>15</v>
      </c>
      <c r="LR559" s="144">
        <v>14</v>
      </c>
      <c r="LS559" s="144">
        <v>13</v>
      </c>
      <c r="LT559" s="144">
        <v>18</v>
      </c>
      <c r="LU559" s="144">
        <v>15</v>
      </c>
      <c r="LV559" s="144">
        <v>15</v>
      </c>
      <c r="LW559" s="144">
        <v>20</v>
      </c>
      <c r="LX559" s="144">
        <v>19</v>
      </c>
      <c r="LY559" s="144">
        <v>15</v>
      </c>
      <c r="LZ559" s="144">
        <v>14</v>
      </c>
      <c r="MA559" s="144">
        <v>13</v>
      </c>
      <c r="MB559" s="144">
        <v>17</v>
      </c>
      <c r="MC559" s="144">
        <v>22</v>
      </c>
      <c r="MD559" s="144">
        <v>23</v>
      </c>
      <c r="ME559" s="144">
        <v>16</v>
      </c>
      <c r="MF559" s="144">
        <v>22</v>
      </c>
      <c r="MG559" s="144">
        <v>15</v>
      </c>
      <c r="MH559" s="144">
        <v>14</v>
      </c>
      <c r="MI559" s="144">
        <v>17</v>
      </c>
      <c r="MJ559" s="144">
        <v>17</v>
      </c>
      <c r="MK559" s="144">
        <v>13</v>
      </c>
      <c r="ML559" s="144">
        <v>16</v>
      </c>
      <c r="MM559" s="144">
        <v>16</v>
      </c>
      <c r="MN559" s="144">
        <v>16</v>
      </c>
      <c r="MO559" s="144">
        <v>15</v>
      </c>
      <c r="MP559" s="144">
        <v>15</v>
      </c>
      <c r="MQ559" s="144">
        <v>15</v>
      </c>
      <c r="MR559" s="144">
        <v>15</v>
      </c>
      <c r="MS559" s="144">
        <v>15</v>
      </c>
      <c r="MT559" s="144">
        <v>13</v>
      </c>
      <c r="MU559" s="144">
        <v>12</v>
      </c>
      <c r="MV559" s="144">
        <v>13</v>
      </c>
      <c r="MW559" s="144">
        <v>9</v>
      </c>
      <c r="MX559" s="144">
        <v>10</v>
      </c>
      <c r="MY559" s="144">
        <v>5</v>
      </c>
      <c r="MZ559" s="144">
        <v>7</v>
      </c>
      <c r="NA559" s="144">
        <v>9</v>
      </c>
      <c r="NB559" s="144">
        <v>13</v>
      </c>
      <c r="NC559" s="144">
        <v>13</v>
      </c>
      <c r="ND559" s="144">
        <v>10</v>
      </c>
      <c r="NE559" s="144">
        <v>14</v>
      </c>
      <c r="NF559" s="144">
        <v>16</v>
      </c>
      <c r="NG559" s="144">
        <v>11</v>
      </c>
      <c r="NH559" s="144">
        <v>10</v>
      </c>
      <c r="NI559" s="144">
        <v>16</v>
      </c>
      <c r="NJ559" s="144">
        <v>16</v>
      </c>
      <c r="NK559" s="144">
        <v>14</v>
      </c>
      <c r="NL559" s="144">
        <v>14</v>
      </c>
      <c r="NM559" s="144">
        <v>14</v>
      </c>
      <c r="NN559" s="144">
        <v>13</v>
      </c>
      <c r="NO559" s="144">
        <v>12</v>
      </c>
      <c r="NP559" s="144">
        <v>11</v>
      </c>
      <c r="NQ559" s="144">
        <v>11</v>
      </c>
      <c r="NR559" s="144">
        <v>11</v>
      </c>
      <c r="NS559" s="144">
        <v>11</v>
      </c>
      <c r="NT559" s="144">
        <v>10</v>
      </c>
      <c r="NU559" s="144">
        <v>10</v>
      </c>
      <c r="NV559" s="144">
        <v>13</v>
      </c>
      <c r="NW559" s="144">
        <v>13</v>
      </c>
      <c r="NX559" s="144">
        <v>13</v>
      </c>
      <c r="NY559" s="144">
        <v>13</v>
      </c>
      <c r="NZ559" s="144">
        <v>16</v>
      </c>
      <c r="OA559" s="144">
        <v>17</v>
      </c>
      <c r="OB559" s="144">
        <v>15</v>
      </c>
      <c r="OC559" s="144">
        <v>13</v>
      </c>
      <c r="OD559" s="144">
        <v>16</v>
      </c>
      <c r="OE559" s="144">
        <v>14</v>
      </c>
      <c r="OF559" s="144">
        <v>14</v>
      </c>
      <c r="OG559" s="144">
        <v>13</v>
      </c>
      <c r="OH559" s="144">
        <v>15</v>
      </c>
      <c r="OI559" s="144">
        <v>16</v>
      </c>
      <c r="OJ559" s="144">
        <v>19</v>
      </c>
      <c r="OK559" s="144">
        <v>15</v>
      </c>
      <c r="OL559" s="144">
        <v>15</v>
      </c>
      <c r="OM559" s="144">
        <v>15</v>
      </c>
      <c r="ON559" s="144">
        <v>18</v>
      </c>
      <c r="OO559" s="144">
        <v>20</v>
      </c>
      <c r="OP559" s="144">
        <v>18</v>
      </c>
      <c r="OQ559" s="144">
        <v>19</v>
      </c>
      <c r="OR559" s="144">
        <v>20</v>
      </c>
      <c r="OS559" s="144">
        <v>18</v>
      </c>
      <c r="OT559" s="144">
        <v>16</v>
      </c>
      <c r="OU559" s="144">
        <v>16</v>
      </c>
      <c r="OV559" s="144">
        <v>17</v>
      </c>
      <c r="OW559" s="144">
        <v>17</v>
      </c>
      <c r="OX559" s="144">
        <v>16</v>
      </c>
      <c r="OY559" s="144">
        <v>15</v>
      </c>
      <c r="OZ559" s="144">
        <v>14</v>
      </c>
      <c r="PA559" s="144">
        <v>14</v>
      </c>
      <c r="PB559" s="144">
        <v>16</v>
      </c>
      <c r="PC559" s="144">
        <v>14</v>
      </c>
      <c r="PD559" s="144">
        <v>18</v>
      </c>
    </row>
    <row r="560" spans="1:420" s="144" customFormat="1" x14ac:dyDescent="0.2">
      <c r="A560" s="55"/>
      <c r="B560" s="318">
        <v>14</v>
      </c>
      <c r="C560" s="319">
        <f t="shared" ca="1" si="399"/>
        <v>197156</v>
      </c>
      <c r="D560" s="467">
        <f t="shared" ca="1" si="398"/>
        <v>1</v>
      </c>
      <c r="E560" s="322">
        <v>14</v>
      </c>
      <c r="F560" s="322"/>
      <c r="G560" s="144">
        <v>2</v>
      </c>
      <c r="H560" s="144">
        <v>2</v>
      </c>
      <c r="I560" s="343">
        <v>2</v>
      </c>
      <c r="J560" s="144">
        <v>2</v>
      </c>
      <c r="K560" s="144">
        <v>2</v>
      </c>
      <c r="L560" s="144">
        <v>2</v>
      </c>
      <c r="M560" s="144">
        <v>2</v>
      </c>
      <c r="N560" s="144">
        <v>2</v>
      </c>
      <c r="O560" s="144">
        <v>2</v>
      </c>
      <c r="P560" s="144">
        <v>1</v>
      </c>
      <c r="Q560" s="144">
        <v>2</v>
      </c>
      <c r="R560" s="144">
        <v>2</v>
      </c>
      <c r="S560" s="144">
        <v>2</v>
      </c>
      <c r="T560" s="144">
        <v>2</v>
      </c>
      <c r="U560" s="144">
        <v>2</v>
      </c>
      <c r="V560" s="144">
        <v>1</v>
      </c>
      <c r="W560" s="144">
        <v>1</v>
      </c>
      <c r="X560" s="144">
        <v>1</v>
      </c>
      <c r="Y560" s="144">
        <v>1</v>
      </c>
      <c r="Z560" s="144">
        <v>1</v>
      </c>
      <c r="AA560" s="144">
        <v>1</v>
      </c>
      <c r="AB560" s="144">
        <v>1</v>
      </c>
      <c r="AC560" s="144">
        <v>1</v>
      </c>
      <c r="AD560" s="144">
        <v>1</v>
      </c>
      <c r="AE560" s="144">
        <v>1</v>
      </c>
      <c r="AF560" s="144">
        <v>1</v>
      </c>
      <c r="AG560" s="144">
        <v>1</v>
      </c>
      <c r="AH560" s="144">
        <v>1</v>
      </c>
      <c r="AI560" s="144">
        <v>1</v>
      </c>
      <c r="AJ560" s="144">
        <v>1</v>
      </c>
      <c r="AK560" s="144">
        <v>1</v>
      </c>
      <c r="AL560" s="144">
        <v>1</v>
      </c>
      <c r="AM560" s="144">
        <v>1</v>
      </c>
      <c r="AN560" s="144">
        <v>1</v>
      </c>
      <c r="AO560" s="144">
        <v>1</v>
      </c>
      <c r="AP560" s="343">
        <v>1</v>
      </c>
      <c r="AQ560" s="144">
        <v>1</v>
      </c>
      <c r="AR560" s="144">
        <v>1</v>
      </c>
      <c r="AS560" s="144">
        <v>1</v>
      </c>
      <c r="AT560" s="144">
        <v>1</v>
      </c>
      <c r="AU560" s="144">
        <v>1</v>
      </c>
      <c r="AV560" s="144">
        <v>1</v>
      </c>
      <c r="AW560" s="144">
        <v>1</v>
      </c>
      <c r="AX560" s="144">
        <v>1</v>
      </c>
      <c r="AY560" s="144">
        <v>1</v>
      </c>
      <c r="AZ560" s="144">
        <v>1</v>
      </c>
      <c r="BA560" s="144">
        <v>1</v>
      </c>
      <c r="BB560" s="144">
        <v>1</v>
      </c>
      <c r="BC560" s="144">
        <v>1</v>
      </c>
      <c r="BD560" s="144">
        <v>1</v>
      </c>
      <c r="BE560" s="144">
        <v>1</v>
      </c>
      <c r="BF560" s="144">
        <v>1</v>
      </c>
      <c r="BG560" s="144">
        <v>1</v>
      </c>
      <c r="BH560" s="144">
        <v>1</v>
      </c>
      <c r="BI560" s="144">
        <v>1</v>
      </c>
      <c r="BJ560" s="144">
        <v>1</v>
      </c>
      <c r="BK560" s="144">
        <v>1</v>
      </c>
      <c r="BL560" s="144">
        <v>1</v>
      </c>
      <c r="BM560" s="144">
        <v>1</v>
      </c>
      <c r="BN560" s="144">
        <v>1</v>
      </c>
      <c r="BO560" s="144">
        <v>1</v>
      </c>
      <c r="BP560" s="144">
        <v>1</v>
      </c>
      <c r="BQ560" s="144">
        <v>1</v>
      </c>
      <c r="BR560" s="144">
        <v>1</v>
      </c>
      <c r="BS560" s="144">
        <v>1</v>
      </c>
      <c r="BT560" s="144">
        <v>1</v>
      </c>
      <c r="BU560" s="144">
        <v>1</v>
      </c>
      <c r="BV560" s="144">
        <v>1</v>
      </c>
      <c r="BW560" s="144">
        <v>1</v>
      </c>
      <c r="BX560" s="144">
        <v>1</v>
      </c>
      <c r="BY560" s="144">
        <v>1</v>
      </c>
      <c r="BZ560" s="144">
        <v>1</v>
      </c>
      <c r="CA560" s="144">
        <v>2</v>
      </c>
      <c r="CB560" s="358">
        <v>1</v>
      </c>
      <c r="CC560" s="358">
        <v>2</v>
      </c>
      <c r="CD560" s="358">
        <v>2</v>
      </c>
      <c r="CE560" s="358">
        <v>1</v>
      </c>
      <c r="CF560" s="358">
        <v>1</v>
      </c>
      <c r="CG560" s="144">
        <v>1</v>
      </c>
      <c r="CH560" s="144">
        <v>1</v>
      </c>
      <c r="CI560" s="144">
        <v>1</v>
      </c>
      <c r="CJ560" s="144">
        <v>1</v>
      </c>
      <c r="CK560" s="144">
        <v>1</v>
      </c>
      <c r="CL560" s="144">
        <v>1</v>
      </c>
      <c r="CM560" s="144">
        <v>1</v>
      </c>
      <c r="CN560" s="144">
        <v>1</v>
      </c>
      <c r="CO560" s="144">
        <v>1</v>
      </c>
      <c r="CP560" s="144">
        <v>1</v>
      </c>
      <c r="CQ560" s="144">
        <v>1</v>
      </c>
      <c r="CR560" s="144">
        <v>1</v>
      </c>
      <c r="CS560" s="144">
        <v>1</v>
      </c>
      <c r="CT560" s="144">
        <v>1</v>
      </c>
      <c r="CU560" s="144">
        <v>1</v>
      </c>
      <c r="CV560" s="144">
        <v>1</v>
      </c>
      <c r="CW560" s="144">
        <v>1</v>
      </c>
      <c r="CX560" s="144">
        <v>1</v>
      </c>
      <c r="CY560" s="144">
        <v>1</v>
      </c>
      <c r="CZ560" s="144">
        <v>1</v>
      </c>
      <c r="DA560" s="144">
        <v>1</v>
      </c>
      <c r="DB560" s="144">
        <v>1</v>
      </c>
      <c r="DC560" s="144">
        <v>1</v>
      </c>
      <c r="DD560" s="144">
        <v>1</v>
      </c>
      <c r="DE560" s="144">
        <v>1</v>
      </c>
      <c r="DF560" s="144">
        <v>1</v>
      </c>
      <c r="DG560" s="144">
        <v>1</v>
      </c>
      <c r="DH560" s="144">
        <v>1</v>
      </c>
      <c r="DI560" s="144">
        <v>1</v>
      </c>
      <c r="DJ560" s="144">
        <v>1</v>
      </c>
      <c r="DK560" s="144">
        <v>1</v>
      </c>
      <c r="DL560" s="144">
        <v>1</v>
      </c>
      <c r="DM560" s="144">
        <v>1</v>
      </c>
      <c r="DN560" s="144">
        <v>1</v>
      </c>
      <c r="DO560" s="144">
        <v>1</v>
      </c>
      <c r="DP560" s="144">
        <v>1</v>
      </c>
      <c r="DQ560" s="144">
        <v>1</v>
      </c>
      <c r="DR560" s="144">
        <v>1</v>
      </c>
      <c r="DS560" s="144">
        <v>1</v>
      </c>
      <c r="DT560" s="144">
        <v>1</v>
      </c>
      <c r="DU560" s="144">
        <v>1</v>
      </c>
      <c r="DV560" s="144">
        <v>1</v>
      </c>
      <c r="DW560" s="144">
        <v>1</v>
      </c>
      <c r="DX560" s="144">
        <v>1</v>
      </c>
      <c r="DY560" s="144">
        <v>1</v>
      </c>
      <c r="DZ560" s="144">
        <v>1</v>
      </c>
      <c r="EA560" s="144">
        <v>1</v>
      </c>
      <c r="EB560" s="407">
        <v>1</v>
      </c>
      <c r="EC560" s="407">
        <v>1</v>
      </c>
      <c r="ED560" s="407">
        <v>1</v>
      </c>
      <c r="EE560" s="407">
        <v>1</v>
      </c>
      <c r="EF560" s="407">
        <v>1</v>
      </c>
      <c r="EG560" s="407">
        <v>1</v>
      </c>
      <c r="EH560" s="407">
        <v>1</v>
      </c>
      <c r="EI560" s="407">
        <v>1</v>
      </c>
      <c r="EJ560" s="407">
        <v>1</v>
      </c>
      <c r="EK560" s="407">
        <v>1</v>
      </c>
      <c r="EL560" s="407">
        <v>1</v>
      </c>
      <c r="EM560" s="407">
        <v>1</v>
      </c>
      <c r="EN560" s="407">
        <v>1</v>
      </c>
      <c r="EO560" s="144">
        <v>1</v>
      </c>
      <c r="EP560" s="407">
        <v>1</v>
      </c>
      <c r="EQ560" s="407">
        <v>1</v>
      </c>
      <c r="ER560" s="407">
        <v>1</v>
      </c>
      <c r="ES560" s="407">
        <v>1</v>
      </c>
      <c r="ET560" s="407">
        <v>1</v>
      </c>
      <c r="EU560" s="407">
        <v>1</v>
      </c>
      <c r="EV560" s="358">
        <v>1</v>
      </c>
      <c r="EW560" s="144">
        <v>1</v>
      </c>
      <c r="EX560" s="144">
        <v>1</v>
      </c>
      <c r="EY560" s="144">
        <v>1</v>
      </c>
      <c r="EZ560" s="144">
        <v>1</v>
      </c>
      <c r="FA560" s="144">
        <v>1</v>
      </c>
      <c r="FB560" s="144">
        <v>1</v>
      </c>
      <c r="FC560" s="144">
        <v>1</v>
      </c>
      <c r="FD560" s="144">
        <v>1</v>
      </c>
      <c r="FE560" s="358">
        <v>1</v>
      </c>
      <c r="FF560" s="144">
        <v>1</v>
      </c>
      <c r="FG560" s="144">
        <v>1</v>
      </c>
      <c r="FH560" s="407">
        <v>1</v>
      </c>
      <c r="FI560" s="144">
        <v>1</v>
      </c>
      <c r="FJ560" s="144">
        <v>1</v>
      </c>
      <c r="FK560" s="144">
        <v>1</v>
      </c>
      <c r="FL560" s="144">
        <v>1</v>
      </c>
      <c r="FM560" s="144">
        <v>1</v>
      </c>
      <c r="FN560" s="144">
        <v>1</v>
      </c>
      <c r="FO560" s="144">
        <v>1</v>
      </c>
      <c r="FP560" s="144">
        <v>1</v>
      </c>
      <c r="FQ560" s="358">
        <v>1</v>
      </c>
      <c r="FR560" s="144">
        <v>1</v>
      </c>
      <c r="FS560" s="144">
        <v>1</v>
      </c>
      <c r="FT560" s="144">
        <v>1</v>
      </c>
      <c r="FU560" s="144">
        <v>1</v>
      </c>
      <c r="FV560" s="144">
        <v>1</v>
      </c>
      <c r="FW560" s="144">
        <v>1</v>
      </c>
      <c r="FX560" s="144">
        <v>1</v>
      </c>
      <c r="FY560" s="144">
        <v>1</v>
      </c>
      <c r="FZ560" s="144">
        <v>1</v>
      </c>
      <c r="GA560" s="144">
        <v>1</v>
      </c>
      <c r="GB560" s="144">
        <v>1</v>
      </c>
      <c r="GC560" s="407">
        <v>1</v>
      </c>
      <c r="GD560" s="407">
        <v>1</v>
      </c>
      <c r="GE560" s="407">
        <v>1</v>
      </c>
      <c r="GF560" s="407">
        <v>1</v>
      </c>
      <c r="GG560" s="407">
        <v>1</v>
      </c>
      <c r="GH560" s="407">
        <v>1</v>
      </c>
      <c r="GI560" s="407">
        <v>3</v>
      </c>
      <c r="GJ560" s="407">
        <v>1</v>
      </c>
      <c r="GK560" s="407">
        <v>1</v>
      </c>
      <c r="GL560" s="407">
        <v>2</v>
      </c>
      <c r="GM560" s="407">
        <v>1</v>
      </c>
      <c r="GN560" s="407">
        <v>1</v>
      </c>
      <c r="GO560" s="407">
        <v>1</v>
      </c>
      <c r="GP560" s="144">
        <v>1</v>
      </c>
      <c r="GQ560" s="407">
        <v>1</v>
      </c>
      <c r="GR560" s="407">
        <v>1</v>
      </c>
      <c r="GS560" s="407">
        <v>1</v>
      </c>
      <c r="GT560" s="407">
        <v>1</v>
      </c>
      <c r="GU560" s="407">
        <v>1</v>
      </c>
      <c r="GV560" s="144">
        <v>1</v>
      </c>
      <c r="GW560" s="144">
        <v>1</v>
      </c>
      <c r="GX560" s="144">
        <v>1</v>
      </c>
      <c r="GY560" s="144">
        <v>1</v>
      </c>
      <c r="GZ560" s="144">
        <v>1</v>
      </c>
      <c r="HA560" s="144">
        <v>1</v>
      </c>
      <c r="HB560" s="144">
        <v>1</v>
      </c>
      <c r="HC560" s="144">
        <v>1</v>
      </c>
      <c r="HD560" s="144">
        <v>1</v>
      </c>
      <c r="HE560" s="144">
        <v>1</v>
      </c>
      <c r="HF560" s="144">
        <v>1</v>
      </c>
      <c r="HG560" s="144">
        <v>1</v>
      </c>
      <c r="HH560" s="144">
        <v>1</v>
      </c>
      <c r="HI560" s="144">
        <v>1</v>
      </c>
      <c r="HJ560" s="144">
        <v>1</v>
      </c>
      <c r="HK560" s="144">
        <v>1</v>
      </c>
      <c r="HL560" s="144">
        <v>1</v>
      </c>
      <c r="HM560" s="144">
        <v>1</v>
      </c>
      <c r="HN560" s="144">
        <v>1</v>
      </c>
      <c r="HO560" s="144">
        <v>1</v>
      </c>
      <c r="HP560" s="144">
        <v>1</v>
      </c>
      <c r="HQ560" s="144">
        <v>1</v>
      </c>
      <c r="HR560" s="144">
        <v>1</v>
      </c>
      <c r="HS560" s="144">
        <v>1</v>
      </c>
      <c r="HT560" s="144">
        <v>1</v>
      </c>
      <c r="HU560" s="144">
        <v>1</v>
      </c>
      <c r="HV560" s="144">
        <v>1</v>
      </c>
      <c r="HW560" s="144">
        <v>1</v>
      </c>
      <c r="HX560" s="144">
        <v>1</v>
      </c>
      <c r="HY560" s="144">
        <v>1</v>
      </c>
      <c r="HZ560" s="144">
        <v>1</v>
      </c>
      <c r="IA560" s="144">
        <v>1</v>
      </c>
      <c r="IB560" s="144">
        <v>1</v>
      </c>
      <c r="IC560" s="144">
        <v>1</v>
      </c>
      <c r="ID560" s="144">
        <v>1</v>
      </c>
      <c r="IE560" s="144">
        <v>1</v>
      </c>
      <c r="IF560" s="144">
        <v>1</v>
      </c>
      <c r="IG560" s="144">
        <v>1</v>
      </c>
      <c r="IH560" s="144">
        <v>1</v>
      </c>
      <c r="II560" s="144">
        <v>1</v>
      </c>
      <c r="IJ560" s="144">
        <v>1</v>
      </c>
      <c r="IK560" s="144">
        <v>1</v>
      </c>
      <c r="IL560" s="144">
        <v>1</v>
      </c>
      <c r="IM560" s="144">
        <v>1</v>
      </c>
      <c r="IN560" s="343">
        <v>1</v>
      </c>
      <c r="IO560" s="144">
        <v>1</v>
      </c>
      <c r="IP560" s="144">
        <v>1</v>
      </c>
      <c r="IQ560" s="144">
        <v>1</v>
      </c>
      <c r="IR560" s="144">
        <v>1</v>
      </c>
      <c r="IS560" s="144">
        <v>1</v>
      </c>
      <c r="IT560" s="144">
        <v>1</v>
      </c>
      <c r="IU560" s="144">
        <v>1</v>
      </c>
      <c r="IV560" s="144">
        <v>1</v>
      </c>
      <c r="IW560" s="144">
        <v>1</v>
      </c>
      <c r="IX560" s="144">
        <v>1</v>
      </c>
      <c r="IY560" s="144">
        <v>1</v>
      </c>
      <c r="IZ560" s="144">
        <v>1</v>
      </c>
      <c r="JA560" s="144">
        <v>1</v>
      </c>
      <c r="JB560" s="144">
        <v>1</v>
      </c>
      <c r="JC560" s="144">
        <v>1</v>
      </c>
      <c r="JD560" s="144">
        <v>1</v>
      </c>
      <c r="JE560" s="144">
        <v>1</v>
      </c>
      <c r="JF560" s="363">
        <v>1</v>
      </c>
      <c r="JG560" s="144">
        <v>1</v>
      </c>
      <c r="JH560" s="144">
        <v>1</v>
      </c>
      <c r="JI560" s="144">
        <v>1</v>
      </c>
      <c r="JJ560" s="144">
        <v>1</v>
      </c>
      <c r="JK560" s="144">
        <v>1</v>
      </c>
      <c r="JL560" s="144">
        <v>1</v>
      </c>
      <c r="JM560" s="144">
        <v>1</v>
      </c>
      <c r="JN560" s="343">
        <v>1</v>
      </c>
      <c r="JO560" s="144">
        <v>1</v>
      </c>
      <c r="JP560" s="144">
        <v>1</v>
      </c>
      <c r="JQ560" s="144">
        <v>1</v>
      </c>
      <c r="JR560" s="144">
        <v>1</v>
      </c>
      <c r="JS560" s="144">
        <v>1</v>
      </c>
      <c r="JT560" s="144">
        <v>1</v>
      </c>
      <c r="JU560" s="144">
        <v>1</v>
      </c>
      <c r="JV560" s="144">
        <v>1</v>
      </c>
      <c r="JW560" s="144">
        <v>1</v>
      </c>
      <c r="JX560" s="144">
        <v>1</v>
      </c>
      <c r="JY560" s="144">
        <v>1</v>
      </c>
      <c r="JZ560" s="144">
        <v>1</v>
      </c>
      <c r="KA560" s="144">
        <v>1</v>
      </c>
      <c r="KB560" s="144">
        <v>1</v>
      </c>
      <c r="KC560" s="144">
        <v>1</v>
      </c>
      <c r="KD560" s="144">
        <v>1</v>
      </c>
      <c r="KE560" s="144">
        <v>1</v>
      </c>
      <c r="KF560" s="144">
        <v>1</v>
      </c>
      <c r="KG560" s="144">
        <v>1</v>
      </c>
      <c r="KH560" s="144">
        <v>1</v>
      </c>
      <c r="KI560" s="144">
        <v>1</v>
      </c>
      <c r="KJ560" s="144">
        <v>1</v>
      </c>
      <c r="KK560" s="144">
        <v>1</v>
      </c>
      <c r="KL560" s="144">
        <v>1</v>
      </c>
      <c r="KM560" s="144">
        <v>1</v>
      </c>
      <c r="KN560" s="144">
        <v>1</v>
      </c>
      <c r="KO560" s="144">
        <v>1</v>
      </c>
      <c r="KP560" s="144">
        <v>1</v>
      </c>
      <c r="KQ560" s="144">
        <v>1</v>
      </c>
      <c r="KR560" s="144">
        <v>1</v>
      </c>
      <c r="KS560" s="144">
        <v>1</v>
      </c>
      <c r="KT560" s="144">
        <v>1</v>
      </c>
      <c r="KU560" s="144">
        <v>1</v>
      </c>
      <c r="KV560" s="144">
        <v>1</v>
      </c>
      <c r="KW560" s="144">
        <v>1</v>
      </c>
      <c r="KX560" s="144">
        <v>1</v>
      </c>
      <c r="KY560" s="144">
        <v>1</v>
      </c>
      <c r="KZ560" s="476">
        <v>1</v>
      </c>
      <c r="LA560" s="476">
        <v>1</v>
      </c>
      <c r="LB560" s="476">
        <v>1</v>
      </c>
      <c r="LC560" s="476">
        <v>1</v>
      </c>
      <c r="LD560" s="476">
        <v>1</v>
      </c>
      <c r="LE560" s="476">
        <v>1</v>
      </c>
      <c r="LF560" s="476">
        <v>1</v>
      </c>
      <c r="LG560" s="476">
        <v>1</v>
      </c>
      <c r="LH560" s="476">
        <v>1</v>
      </c>
      <c r="LI560" s="476">
        <v>1</v>
      </c>
      <c r="LJ560" s="144">
        <v>1</v>
      </c>
      <c r="LK560" s="144">
        <v>1</v>
      </c>
      <c r="LL560" s="144">
        <v>1</v>
      </c>
      <c r="LM560" s="144">
        <v>1</v>
      </c>
      <c r="LN560" s="144">
        <v>1</v>
      </c>
      <c r="LO560" s="144">
        <v>1</v>
      </c>
      <c r="LP560" s="358">
        <v>1</v>
      </c>
      <c r="LQ560" s="144">
        <v>1</v>
      </c>
      <c r="LR560" s="144">
        <v>1</v>
      </c>
      <c r="LS560" s="144">
        <v>1</v>
      </c>
      <c r="LT560" s="144">
        <v>1</v>
      </c>
      <c r="LU560" s="144">
        <v>1</v>
      </c>
      <c r="LV560" s="144">
        <v>1</v>
      </c>
      <c r="LW560" s="144">
        <v>1</v>
      </c>
      <c r="LX560" s="144">
        <v>1</v>
      </c>
      <c r="LY560" s="144">
        <v>1</v>
      </c>
      <c r="LZ560" s="144">
        <v>1</v>
      </c>
      <c r="MA560" s="144">
        <v>1</v>
      </c>
      <c r="MB560" s="144">
        <v>1</v>
      </c>
      <c r="MC560" s="144">
        <v>1</v>
      </c>
      <c r="MD560" s="144">
        <v>1</v>
      </c>
      <c r="ME560" s="144">
        <v>1</v>
      </c>
      <c r="MF560" s="144">
        <v>2</v>
      </c>
      <c r="MG560" s="144">
        <v>1</v>
      </c>
      <c r="MH560" s="144">
        <v>1</v>
      </c>
      <c r="MI560" s="144">
        <v>1</v>
      </c>
      <c r="MJ560" s="144">
        <v>1</v>
      </c>
      <c r="MK560" s="144">
        <v>1</v>
      </c>
      <c r="ML560" s="144">
        <v>1</v>
      </c>
      <c r="MM560" s="144">
        <v>1</v>
      </c>
      <c r="MN560" s="144">
        <v>1</v>
      </c>
      <c r="MO560" s="144">
        <v>1</v>
      </c>
      <c r="MP560" s="144">
        <v>1</v>
      </c>
      <c r="MQ560" s="144">
        <v>1</v>
      </c>
      <c r="MR560" s="144">
        <v>1</v>
      </c>
      <c r="MS560" s="144">
        <v>1</v>
      </c>
      <c r="MT560" s="144">
        <v>1</v>
      </c>
      <c r="MU560" s="144">
        <v>1</v>
      </c>
      <c r="MV560" s="144">
        <v>1</v>
      </c>
      <c r="MW560" s="144">
        <v>1</v>
      </c>
      <c r="MX560" s="144">
        <v>1</v>
      </c>
      <c r="MY560" s="144">
        <v>1</v>
      </c>
      <c r="MZ560" s="144">
        <v>1</v>
      </c>
      <c r="NA560" s="144">
        <v>1</v>
      </c>
      <c r="NB560" s="144">
        <v>1</v>
      </c>
      <c r="NC560" s="144">
        <v>1</v>
      </c>
      <c r="ND560" s="144">
        <v>1</v>
      </c>
      <c r="NE560" s="144">
        <v>1</v>
      </c>
      <c r="NF560" s="144">
        <v>1</v>
      </c>
      <c r="NG560" s="144">
        <v>1</v>
      </c>
      <c r="NH560" s="144">
        <v>1</v>
      </c>
      <c r="NI560" s="144">
        <v>1</v>
      </c>
      <c r="NJ560" s="144">
        <v>1</v>
      </c>
      <c r="NK560" s="144">
        <v>1</v>
      </c>
      <c r="NL560" s="144">
        <v>1</v>
      </c>
      <c r="NM560" s="144">
        <v>1</v>
      </c>
      <c r="NN560" s="144">
        <v>1</v>
      </c>
      <c r="NO560" s="144">
        <v>1</v>
      </c>
      <c r="NP560" s="144">
        <v>1</v>
      </c>
      <c r="NQ560" s="144">
        <v>1</v>
      </c>
      <c r="NR560" s="144">
        <v>1</v>
      </c>
      <c r="NS560" s="144">
        <v>1</v>
      </c>
      <c r="NT560" s="144">
        <v>1</v>
      </c>
      <c r="NU560" s="144">
        <v>1</v>
      </c>
      <c r="NV560" s="144">
        <v>1</v>
      </c>
      <c r="NW560" s="144">
        <v>1</v>
      </c>
      <c r="NX560" s="144">
        <v>1</v>
      </c>
      <c r="NY560" s="144">
        <v>1</v>
      </c>
      <c r="NZ560" s="144">
        <v>1</v>
      </c>
      <c r="OA560" s="144">
        <v>1</v>
      </c>
      <c r="OB560" s="144">
        <v>1</v>
      </c>
      <c r="OC560" s="144">
        <v>1</v>
      </c>
      <c r="OD560" s="144">
        <v>1</v>
      </c>
      <c r="OE560" s="144">
        <v>1</v>
      </c>
      <c r="OF560" s="144">
        <v>1</v>
      </c>
      <c r="OG560" s="144">
        <v>1</v>
      </c>
      <c r="OH560" s="144">
        <v>1</v>
      </c>
      <c r="OI560" s="144">
        <v>1</v>
      </c>
      <c r="OJ560" s="144">
        <v>1</v>
      </c>
      <c r="OK560" s="144">
        <v>1</v>
      </c>
      <c r="OL560" s="144">
        <v>1</v>
      </c>
      <c r="OM560" s="144">
        <v>1</v>
      </c>
      <c r="ON560" s="144">
        <v>1</v>
      </c>
      <c r="OO560" s="144">
        <v>1</v>
      </c>
      <c r="OP560" s="144">
        <v>1</v>
      </c>
      <c r="OQ560" s="144">
        <v>1</v>
      </c>
      <c r="OR560" s="144">
        <v>1</v>
      </c>
      <c r="OS560" s="144">
        <v>1</v>
      </c>
      <c r="OT560" s="144">
        <v>1</v>
      </c>
      <c r="OU560" s="144">
        <v>1</v>
      </c>
      <c r="OV560" s="144">
        <v>1</v>
      </c>
      <c r="OW560" s="144">
        <v>1</v>
      </c>
      <c r="OX560" s="144">
        <v>1</v>
      </c>
      <c r="OY560" s="144">
        <v>1</v>
      </c>
      <c r="OZ560" s="144">
        <v>1</v>
      </c>
      <c r="PA560" s="144">
        <v>1</v>
      </c>
      <c r="PB560" s="144">
        <v>1</v>
      </c>
      <c r="PC560" s="144">
        <v>1</v>
      </c>
      <c r="PD560" s="144">
        <v>1</v>
      </c>
    </row>
    <row r="561" spans="1:420" s="144" customFormat="1" x14ac:dyDescent="0.2">
      <c r="A561" s="318"/>
      <c r="B561" s="318">
        <v>15</v>
      </c>
      <c r="C561" s="319">
        <f t="shared" ca="1" si="399"/>
        <v>176729</v>
      </c>
      <c r="D561" s="467">
        <f t="shared" ca="1" si="398"/>
        <v>2</v>
      </c>
      <c r="E561" s="322">
        <v>15</v>
      </c>
      <c r="F561" s="322"/>
      <c r="G561" s="144">
        <v>14</v>
      </c>
      <c r="H561" s="144">
        <v>13</v>
      </c>
      <c r="I561" s="343">
        <v>15</v>
      </c>
      <c r="J561" s="144">
        <v>15</v>
      </c>
      <c r="K561" s="144">
        <v>14</v>
      </c>
      <c r="L561" s="144">
        <v>15</v>
      </c>
      <c r="M561" s="144">
        <v>14</v>
      </c>
      <c r="N561" s="144">
        <v>10</v>
      </c>
      <c r="O561" s="144">
        <v>12</v>
      </c>
      <c r="P561" s="144">
        <v>9</v>
      </c>
      <c r="Q561" s="144">
        <v>8</v>
      </c>
      <c r="R561" s="144">
        <v>9</v>
      </c>
      <c r="S561" s="144">
        <v>8</v>
      </c>
      <c r="T561" s="144">
        <v>7</v>
      </c>
      <c r="U561" s="144">
        <v>9</v>
      </c>
      <c r="V561" s="144">
        <v>8</v>
      </c>
      <c r="W561" s="144">
        <v>10</v>
      </c>
      <c r="X561" s="144">
        <v>11</v>
      </c>
      <c r="Y561" s="144">
        <v>10</v>
      </c>
      <c r="Z561" s="144">
        <v>11</v>
      </c>
      <c r="AA561" s="144">
        <v>11</v>
      </c>
      <c r="AB561" s="144">
        <v>11</v>
      </c>
      <c r="AC561" s="144">
        <v>13</v>
      </c>
      <c r="AD561" s="144">
        <v>14</v>
      </c>
      <c r="AE561" s="144">
        <v>15</v>
      </c>
      <c r="AF561" s="144">
        <v>14</v>
      </c>
      <c r="AG561" s="144">
        <v>11</v>
      </c>
      <c r="AH561" s="144">
        <v>13</v>
      </c>
      <c r="AI561" s="144">
        <v>10</v>
      </c>
      <c r="AJ561" s="144">
        <v>11</v>
      </c>
      <c r="AK561" s="144">
        <v>9</v>
      </c>
      <c r="AL561" s="144">
        <v>9</v>
      </c>
      <c r="AM561" s="144">
        <v>9</v>
      </c>
      <c r="AN561" s="144">
        <v>9</v>
      </c>
      <c r="AO561" s="144">
        <v>12</v>
      </c>
      <c r="AP561" s="343">
        <v>11</v>
      </c>
      <c r="AQ561" s="144">
        <v>11</v>
      </c>
      <c r="AR561" s="144">
        <v>10</v>
      </c>
      <c r="AS561" s="144">
        <v>12</v>
      </c>
      <c r="AT561" s="144">
        <v>14</v>
      </c>
      <c r="AU561" s="144">
        <v>11</v>
      </c>
      <c r="AV561" s="144">
        <v>11</v>
      </c>
      <c r="AW561" s="144">
        <v>13</v>
      </c>
      <c r="AX561" s="144">
        <v>13</v>
      </c>
      <c r="AY561" s="144">
        <v>13</v>
      </c>
      <c r="AZ561" s="144">
        <v>13</v>
      </c>
      <c r="BA561" s="144">
        <v>16</v>
      </c>
      <c r="BB561" s="144">
        <v>15</v>
      </c>
      <c r="BC561" s="144">
        <v>16</v>
      </c>
      <c r="BD561" s="144">
        <v>15</v>
      </c>
      <c r="BE561" s="144">
        <v>15</v>
      </c>
      <c r="BF561" s="144">
        <v>12</v>
      </c>
      <c r="BG561" s="144">
        <v>12</v>
      </c>
      <c r="BH561" s="144">
        <v>11</v>
      </c>
      <c r="BI561" s="144">
        <v>13</v>
      </c>
      <c r="BJ561" s="144">
        <v>11</v>
      </c>
      <c r="BK561" s="144">
        <v>9</v>
      </c>
      <c r="BL561" s="144">
        <v>8</v>
      </c>
      <c r="BM561" s="144">
        <v>8</v>
      </c>
      <c r="BN561" s="144">
        <v>8</v>
      </c>
      <c r="BO561" s="144">
        <v>8</v>
      </c>
      <c r="BP561" s="144">
        <v>6</v>
      </c>
      <c r="BQ561" s="144">
        <v>5</v>
      </c>
      <c r="BR561" s="144">
        <v>6</v>
      </c>
      <c r="BS561" s="144">
        <v>6</v>
      </c>
      <c r="BT561" s="144">
        <v>6</v>
      </c>
      <c r="BU561" s="144">
        <v>6</v>
      </c>
      <c r="BV561" s="144">
        <v>6</v>
      </c>
      <c r="BW561" s="144">
        <v>8</v>
      </c>
      <c r="BX561" s="144">
        <v>8</v>
      </c>
      <c r="BY561" s="144">
        <v>7</v>
      </c>
      <c r="BZ561" s="144">
        <v>6</v>
      </c>
      <c r="CA561" s="144">
        <v>8</v>
      </c>
      <c r="CB561" s="358">
        <v>9</v>
      </c>
      <c r="CC561" s="358">
        <v>6</v>
      </c>
      <c r="CD561" s="358">
        <v>5</v>
      </c>
      <c r="CE561" s="358">
        <v>8</v>
      </c>
      <c r="CF561" s="358">
        <v>9</v>
      </c>
      <c r="CG561" s="144">
        <v>9</v>
      </c>
      <c r="CH561" s="144">
        <v>14</v>
      </c>
      <c r="CI561" s="144">
        <v>13</v>
      </c>
      <c r="CJ561" s="144">
        <v>10</v>
      </c>
      <c r="CK561" s="144">
        <v>12</v>
      </c>
      <c r="CL561" s="144">
        <v>13</v>
      </c>
      <c r="CM561" s="144">
        <v>11</v>
      </c>
      <c r="CN561" s="144">
        <v>10</v>
      </c>
      <c r="CO561" s="144">
        <v>9</v>
      </c>
      <c r="CP561" s="144">
        <v>8</v>
      </c>
      <c r="CQ561" s="144">
        <v>6</v>
      </c>
      <c r="CR561" s="144">
        <v>7</v>
      </c>
      <c r="CS561" s="144">
        <v>12</v>
      </c>
      <c r="CT561" s="144">
        <v>12</v>
      </c>
      <c r="CU561" s="144">
        <v>10</v>
      </c>
      <c r="CV561" s="144">
        <v>9</v>
      </c>
      <c r="CW561" s="144">
        <v>11</v>
      </c>
      <c r="CX561" s="144">
        <v>8</v>
      </c>
      <c r="CY561" s="144">
        <v>10</v>
      </c>
      <c r="CZ561" s="144">
        <v>8</v>
      </c>
      <c r="DA561" s="144">
        <v>9</v>
      </c>
      <c r="DB561" s="144">
        <v>12</v>
      </c>
      <c r="DC561" s="144">
        <v>14</v>
      </c>
      <c r="DD561" s="144">
        <v>14</v>
      </c>
      <c r="DE561" s="144">
        <v>14</v>
      </c>
      <c r="DF561" s="144">
        <v>13</v>
      </c>
      <c r="DG561" s="144">
        <v>14</v>
      </c>
      <c r="DH561" s="144">
        <v>15</v>
      </c>
      <c r="DI561" s="144">
        <v>13</v>
      </c>
      <c r="DJ561" s="144">
        <v>14</v>
      </c>
      <c r="DK561" s="144">
        <v>12</v>
      </c>
      <c r="DL561" s="144">
        <v>13</v>
      </c>
      <c r="DM561" s="144">
        <v>11</v>
      </c>
      <c r="DN561" s="144">
        <v>9</v>
      </c>
      <c r="DO561" s="144">
        <v>7</v>
      </c>
      <c r="DP561" s="144">
        <v>8</v>
      </c>
      <c r="DQ561" s="144">
        <v>6</v>
      </c>
      <c r="DR561" s="144">
        <v>5</v>
      </c>
      <c r="DS561" s="144">
        <v>4</v>
      </c>
      <c r="DT561" s="144">
        <v>9</v>
      </c>
      <c r="DU561" s="144">
        <v>8</v>
      </c>
      <c r="DV561" s="144">
        <v>9</v>
      </c>
      <c r="DW561" s="144">
        <v>9</v>
      </c>
      <c r="DX561" s="144">
        <v>10</v>
      </c>
      <c r="DY561" s="144">
        <v>12</v>
      </c>
      <c r="DZ561" s="144">
        <v>11</v>
      </c>
      <c r="EA561" s="144">
        <v>9</v>
      </c>
      <c r="EB561" s="407">
        <v>10</v>
      </c>
      <c r="EC561" s="407">
        <v>11</v>
      </c>
      <c r="ED561" s="407">
        <v>11</v>
      </c>
      <c r="EE561" s="407">
        <v>10</v>
      </c>
      <c r="EF561" s="407">
        <v>10</v>
      </c>
      <c r="EG561" s="407">
        <v>11</v>
      </c>
      <c r="EH561" s="407">
        <v>12</v>
      </c>
      <c r="EI561" s="407">
        <v>13</v>
      </c>
      <c r="EJ561" s="407">
        <v>10</v>
      </c>
      <c r="EK561" s="407">
        <v>10</v>
      </c>
      <c r="EL561" s="407">
        <v>10</v>
      </c>
      <c r="EM561" s="407">
        <v>10</v>
      </c>
      <c r="EN561" s="407">
        <v>12</v>
      </c>
      <c r="EO561" s="144">
        <v>12</v>
      </c>
      <c r="EP561" s="407">
        <v>14</v>
      </c>
      <c r="EQ561" s="407">
        <v>13</v>
      </c>
      <c r="ER561" s="407">
        <v>12</v>
      </c>
      <c r="ES561" s="407">
        <v>8</v>
      </c>
      <c r="ET561" s="407">
        <v>11</v>
      </c>
      <c r="EU561" s="407">
        <v>10</v>
      </c>
      <c r="EV561" s="358">
        <v>6</v>
      </c>
      <c r="EW561" s="144">
        <v>8</v>
      </c>
      <c r="EX561" s="144">
        <v>9</v>
      </c>
      <c r="EY561" s="144">
        <v>10</v>
      </c>
      <c r="EZ561" s="144">
        <v>11</v>
      </c>
      <c r="FA561" s="144">
        <v>10</v>
      </c>
      <c r="FB561" s="144">
        <v>9</v>
      </c>
      <c r="FC561" s="144">
        <v>7</v>
      </c>
      <c r="FD561" s="144">
        <v>7</v>
      </c>
      <c r="FE561" s="358">
        <v>6</v>
      </c>
      <c r="FF561" s="144">
        <v>4</v>
      </c>
      <c r="FG561" s="144">
        <v>4</v>
      </c>
      <c r="FH561" s="407">
        <v>6</v>
      </c>
      <c r="FI561" s="144">
        <v>4</v>
      </c>
      <c r="FJ561" s="144">
        <v>4</v>
      </c>
      <c r="FK561" s="144">
        <v>4</v>
      </c>
      <c r="FL561" s="144">
        <v>9</v>
      </c>
      <c r="FM561" s="144">
        <v>5</v>
      </c>
      <c r="FN561" s="144">
        <v>9</v>
      </c>
      <c r="FO561" s="144">
        <v>5</v>
      </c>
      <c r="FP561" s="144">
        <v>8</v>
      </c>
      <c r="FQ561" s="358">
        <v>5</v>
      </c>
      <c r="FR561" s="144">
        <v>5</v>
      </c>
      <c r="FS561" s="144">
        <v>4</v>
      </c>
      <c r="FT561" s="144">
        <v>4</v>
      </c>
      <c r="FU561" s="144">
        <v>3</v>
      </c>
      <c r="FV561" s="144">
        <v>5</v>
      </c>
      <c r="FW561" s="144">
        <v>3</v>
      </c>
      <c r="FX561" s="144">
        <v>3</v>
      </c>
      <c r="FY561" s="144">
        <v>7</v>
      </c>
      <c r="FZ561" s="144">
        <v>5</v>
      </c>
      <c r="GA561" s="144">
        <v>5</v>
      </c>
      <c r="GB561" s="144">
        <v>8</v>
      </c>
      <c r="GC561" s="407">
        <v>9</v>
      </c>
      <c r="GD561" s="407">
        <v>11</v>
      </c>
      <c r="GE561" s="407">
        <v>10</v>
      </c>
      <c r="GF561" s="407">
        <v>15</v>
      </c>
      <c r="GG561" s="407">
        <v>14</v>
      </c>
      <c r="GH561" s="407">
        <v>14</v>
      </c>
      <c r="GI561" s="407">
        <v>16</v>
      </c>
      <c r="GJ561" s="407">
        <v>7</v>
      </c>
      <c r="GK561" s="407">
        <v>10</v>
      </c>
      <c r="GL561" s="407">
        <v>11</v>
      </c>
      <c r="GM561" s="407">
        <v>10</v>
      </c>
      <c r="GN561" s="407">
        <v>11</v>
      </c>
      <c r="GO561" s="407">
        <v>8</v>
      </c>
      <c r="GP561" s="144">
        <v>10</v>
      </c>
      <c r="GQ561" s="407">
        <v>5</v>
      </c>
      <c r="GR561" s="407">
        <v>4</v>
      </c>
      <c r="GS561" s="407">
        <v>3</v>
      </c>
      <c r="GT561" s="407">
        <v>4</v>
      </c>
      <c r="GU561" s="407">
        <v>4</v>
      </c>
      <c r="GV561" s="144">
        <v>4</v>
      </c>
      <c r="GW561" s="144">
        <v>3</v>
      </c>
      <c r="GX561" s="144">
        <v>3</v>
      </c>
      <c r="GY561" s="144">
        <v>4</v>
      </c>
      <c r="GZ561" s="144">
        <v>2</v>
      </c>
      <c r="HA561" s="144">
        <v>3</v>
      </c>
      <c r="HB561" s="144">
        <v>3</v>
      </c>
      <c r="HC561" s="144">
        <v>6</v>
      </c>
      <c r="HD561" s="144">
        <v>10</v>
      </c>
      <c r="HE561" s="144">
        <v>7</v>
      </c>
      <c r="HF561" s="144">
        <v>4</v>
      </c>
      <c r="HG561" s="144">
        <v>3</v>
      </c>
      <c r="HH561" s="144">
        <v>4</v>
      </c>
      <c r="HI561" s="144">
        <v>5</v>
      </c>
      <c r="HJ561" s="144">
        <v>5</v>
      </c>
      <c r="HK561" s="144">
        <v>3</v>
      </c>
      <c r="HL561" s="144">
        <v>10</v>
      </c>
      <c r="HM561" s="144">
        <v>9</v>
      </c>
      <c r="HN561" s="144">
        <v>10</v>
      </c>
      <c r="HO561" s="144">
        <v>9</v>
      </c>
      <c r="HP561" s="144">
        <v>7</v>
      </c>
      <c r="HQ561" s="144">
        <v>7</v>
      </c>
      <c r="HR561" s="144">
        <v>6</v>
      </c>
      <c r="HS561" s="144">
        <v>3</v>
      </c>
      <c r="HT561" s="144">
        <v>3</v>
      </c>
      <c r="HU561" s="144">
        <v>2</v>
      </c>
      <c r="HV561" s="144">
        <v>4</v>
      </c>
      <c r="HW561" s="144">
        <v>2</v>
      </c>
      <c r="HX561" s="144">
        <v>2</v>
      </c>
      <c r="HY561" s="144">
        <v>3</v>
      </c>
      <c r="HZ561" s="144">
        <v>3</v>
      </c>
      <c r="IA561" s="144">
        <v>3</v>
      </c>
      <c r="IB561" s="144">
        <v>3</v>
      </c>
      <c r="IC561" s="144">
        <v>2</v>
      </c>
      <c r="ID561" s="144">
        <v>3</v>
      </c>
      <c r="IE561" s="144">
        <v>2</v>
      </c>
      <c r="IF561" s="144">
        <v>2</v>
      </c>
      <c r="IG561" s="144">
        <v>2</v>
      </c>
      <c r="IH561" s="144">
        <v>2</v>
      </c>
      <c r="II561" s="144">
        <v>2</v>
      </c>
      <c r="IJ561" s="144">
        <v>2</v>
      </c>
      <c r="IK561" s="144">
        <v>2</v>
      </c>
      <c r="IL561" s="144">
        <v>2</v>
      </c>
      <c r="IM561" s="144">
        <v>2</v>
      </c>
      <c r="IN561" s="343">
        <v>2</v>
      </c>
      <c r="IO561" s="144">
        <v>2</v>
      </c>
      <c r="IP561" s="144">
        <v>2</v>
      </c>
      <c r="IQ561" s="144">
        <v>2</v>
      </c>
      <c r="IR561" s="144">
        <v>2</v>
      </c>
      <c r="IS561" s="144">
        <v>3</v>
      </c>
      <c r="IT561" s="144">
        <v>2</v>
      </c>
      <c r="IU561" s="144">
        <v>2</v>
      </c>
      <c r="IV561" s="144">
        <v>2</v>
      </c>
      <c r="IW561" s="144">
        <v>2</v>
      </c>
      <c r="IX561" s="144">
        <v>2</v>
      </c>
      <c r="IY561" s="144">
        <v>2</v>
      </c>
      <c r="IZ561" s="144">
        <v>2</v>
      </c>
      <c r="JA561" s="144">
        <v>2</v>
      </c>
      <c r="JB561" s="144">
        <v>2</v>
      </c>
      <c r="JC561" s="144">
        <v>2</v>
      </c>
      <c r="JD561" s="144">
        <v>2</v>
      </c>
      <c r="JE561" s="144">
        <v>2</v>
      </c>
      <c r="JF561" s="363">
        <v>2</v>
      </c>
      <c r="JG561" s="144">
        <v>2</v>
      </c>
      <c r="JH561" s="144">
        <v>2</v>
      </c>
      <c r="JI561" s="144">
        <v>2</v>
      </c>
      <c r="JJ561" s="144">
        <v>2</v>
      </c>
      <c r="JK561" s="144">
        <v>2</v>
      </c>
      <c r="JL561" s="144">
        <v>2</v>
      </c>
      <c r="JM561" s="144">
        <v>2</v>
      </c>
      <c r="JN561" s="343">
        <v>2</v>
      </c>
      <c r="JO561" s="144">
        <v>2</v>
      </c>
      <c r="JP561" s="144">
        <v>2</v>
      </c>
      <c r="JQ561" s="144">
        <v>2</v>
      </c>
      <c r="JR561" s="144">
        <v>2</v>
      </c>
      <c r="JS561" s="144">
        <v>2</v>
      </c>
      <c r="JT561" s="144">
        <v>2</v>
      </c>
      <c r="JU561" s="144">
        <v>2</v>
      </c>
      <c r="JV561" s="144">
        <v>2</v>
      </c>
      <c r="JW561" s="144">
        <v>2</v>
      </c>
      <c r="JX561" s="144">
        <v>2</v>
      </c>
      <c r="JY561" s="144">
        <v>2</v>
      </c>
      <c r="JZ561" s="144">
        <v>2</v>
      </c>
      <c r="KA561" s="144">
        <v>2</v>
      </c>
      <c r="KB561" s="144">
        <v>2</v>
      </c>
      <c r="KC561" s="144">
        <v>2</v>
      </c>
      <c r="KD561" s="144">
        <v>2</v>
      </c>
      <c r="KE561" s="144">
        <v>2</v>
      </c>
      <c r="KF561" s="144">
        <v>2</v>
      </c>
      <c r="KG561" s="144">
        <v>2</v>
      </c>
      <c r="KH561" s="144">
        <v>2</v>
      </c>
      <c r="KI561" s="144">
        <v>2</v>
      </c>
      <c r="KJ561" s="144">
        <v>2</v>
      </c>
      <c r="KK561" s="144">
        <v>2</v>
      </c>
      <c r="KL561" s="144">
        <v>2</v>
      </c>
      <c r="KM561" s="144">
        <v>2</v>
      </c>
      <c r="KN561" s="144">
        <v>2</v>
      </c>
      <c r="KO561" s="144">
        <v>2</v>
      </c>
      <c r="KP561" s="144">
        <v>2</v>
      </c>
      <c r="KQ561" s="144">
        <v>2</v>
      </c>
      <c r="KR561" s="144">
        <v>2</v>
      </c>
      <c r="KS561" s="144">
        <v>2</v>
      </c>
      <c r="KT561" s="144">
        <v>2</v>
      </c>
      <c r="KU561" s="144">
        <v>2</v>
      </c>
      <c r="KV561" s="144">
        <v>2</v>
      </c>
      <c r="KW561" s="144">
        <v>2</v>
      </c>
      <c r="KX561" s="144">
        <v>2</v>
      </c>
      <c r="KY561" s="144">
        <v>2</v>
      </c>
      <c r="KZ561" s="476">
        <v>2</v>
      </c>
      <c r="LA561" s="476">
        <v>2</v>
      </c>
      <c r="LB561" s="476">
        <v>2</v>
      </c>
      <c r="LC561" s="476">
        <v>2</v>
      </c>
      <c r="LD561" s="476">
        <v>2</v>
      </c>
      <c r="LE561" s="476">
        <v>2</v>
      </c>
      <c r="LF561" s="476">
        <v>2</v>
      </c>
      <c r="LG561" s="476">
        <v>2</v>
      </c>
      <c r="LH561" s="476">
        <v>2</v>
      </c>
      <c r="LI561" s="476">
        <v>2</v>
      </c>
      <c r="LJ561" s="144">
        <v>2</v>
      </c>
      <c r="LK561" s="144">
        <v>2</v>
      </c>
      <c r="LL561" s="144">
        <v>2</v>
      </c>
      <c r="LM561" s="144">
        <v>2</v>
      </c>
      <c r="LN561" s="144">
        <v>2</v>
      </c>
      <c r="LO561" s="144">
        <v>2</v>
      </c>
      <c r="LP561" s="358">
        <v>2</v>
      </c>
      <c r="LQ561" s="144">
        <v>2</v>
      </c>
      <c r="LR561" s="144">
        <v>2</v>
      </c>
      <c r="LS561" s="144">
        <v>2</v>
      </c>
      <c r="LT561" s="144">
        <v>2</v>
      </c>
      <c r="LU561" s="144">
        <v>2</v>
      </c>
      <c r="LV561" s="144">
        <v>2</v>
      </c>
      <c r="LW561" s="144">
        <v>3</v>
      </c>
      <c r="LX561" s="144">
        <v>3</v>
      </c>
      <c r="LY561" s="144">
        <v>2</v>
      </c>
      <c r="LZ561" s="144">
        <v>2</v>
      </c>
      <c r="MA561" s="144">
        <v>2</v>
      </c>
      <c r="MB561" s="144">
        <v>2</v>
      </c>
      <c r="MC561" s="144">
        <v>9</v>
      </c>
      <c r="MD561" s="144">
        <v>7</v>
      </c>
      <c r="ME561" s="144">
        <v>2</v>
      </c>
      <c r="MF561" s="144">
        <v>4</v>
      </c>
      <c r="MG561" s="144">
        <v>2</v>
      </c>
      <c r="MH561" s="144">
        <v>2</v>
      </c>
      <c r="MI561" s="144">
        <v>2</v>
      </c>
      <c r="MJ561" s="144">
        <v>2</v>
      </c>
      <c r="MK561" s="144">
        <v>2</v>
      </c>
      <c r="ML561" s="144">
        <v>2</v>
      </c>
      <c r="MM561" s="144">
        <v>2</v>
      </c>
      <c r="MN561" s="144">
        <v>2</v>
      </c>
      <c r="MO561" s="144">
        <v>2</v>
      </c>
      <c r="MP561" s="144">
        <v>2</v>
      </c>
      <c r="MQ561" s="144">
        <v>2</v>
      </c>
      <c r="MR561" s="144">
        <v>2</v>
      </c>
      <c r="MS561" s="144">
        <v>2</v>
      </c>
      <c r="MT561" s="144">
        <v>2</v>
      </c>
      <c r="MU561" s="144">
        <v>2</v>
      </c>
      <c r="MV561" s="144">
        <v>2</v>
      </c>
      <c r="MW561" s="144">
        <v>2</v>
      </c>
      <c r="MX561" s="144">
        <v>2</v>
      </c>
      <c r="MY561" s="144">
        <v>2</v>
      </c>
      <c r="MZ561" s="144">
        <v>2</v>
      </c>
      <c r="NA561" s="144">
        <v>2</v>
      </c>
      <c r="NB561" s="144">
        <v>2</v>
      </c>
      <c r="NC561" s="144">
        <v>2</v>
      </c>
      <c r="ND561" s="144">
        <v>2</v>
      </c>
      <c r="NE561" s="144">
        <v>2</v>
      </c>
      <c r="NF561" s="144">
        <v>2</v>
      </c>
      <c r="NG561" s="144">
        <v>2</v>
      </c>
      <c r="NH561" s="144">
        <v>2</v>
      </c>
      <c r="NI561" s="144">
        <v>2</v>
      </c>
      <c r="NJ561" s="144">
        <v>2</v>
      </c>
      <c r="NK561" s="144">
        <v>2</v>
      </c>
      <c r="NL561" s="144">
        <v>2</v>
      </c>
      <c r="NM561" s="144">
        <v>2</v>
      </c>
      <c r="NN561" s="144">
        <v>2</v>
      </c>
      <c r="NO561" s="144">
        <v>2</v>
      </c>
      <c r="NP561" s="144">
        <v>2</v>
      </c>
      <c r="NQ561" s="144">
        <v>2</v>
      </c>
      <c r="NR561" s="144">
        <v>2</v>
      </c>
      <c r="NS561" s="144">
        <v>2</v>
      </c>
      <c r="NT561" s="144">
        <v>2</v>
      </c>
      <c r="NU561" s="144">
        <v>2</v>
      </c>
      <c r="NV561" s="144">
        <v>2</v>
      </c>
      <c r="NW561" s="144">
        <v>2</v>
      </c>
      <c r="NX561" s="144">
        <v>2</v>
      </c>
      <c r="NY561" s="144">
        <v>2</v>
      </c>
      <c r="NZ561" s="144">
        <v>2</v>
      </c>
      <c r="OA561" s="144">
        <v>2</v>
      </c>
      <c r="OB561" s="144">
        <v>2</v>
      </c>
      <c r="OC561" s="144">
        <v>2</v>
      </c>
      <c r="OD561" s="144">
        <v>2</v>
      </c>
      <c r="OE561" s="144">
        <v>2</v>
      </c>
      <c r="OF561" s="144">
        <v>2</v>
      </c>
      <c r="OG561" s="144">
        <v>2</v>
      </c>
      <c r="OH561" s="144">
        <v>2</v>
      </c>
      <c r="OI561" s="144">
        <v>2</v>
      </c>
      <c r="OJ561" s="144">
        <v>2</v>
      </c>
      <c r="OK561" s="144">
        <v>2</v>
      </c>
      <c r="OL561" s="144">
        <v>2</v>
      </c>
      <c r="OM561" s="144">
        <v>2</v>
      </c>
      <c r="ON561" s="144">
        <v>2</v>
      </c>
      <c r="OO561" s="144">
        <v>2</v>
      </c>
      <c r="OP561" s="144">
        <v>2</v>
      </c>
      <c r="OQ561" s="144">
        <v>2</v>
      </c>
      <c r="OR561" s="144">
        <v>2</v>
      </c>
      <c r="OS561" s="144">
        <v>2</v>
      </c>
      <c r="OT561" s="144">
        <v>2</v>
      </c>
      <c r="OU561" s="144">
        <v>2</v>
      </c>
      <c r="OV561" s="144">
        <v>2</v>
      </c>
      <c r="OW561" s="144">
        <v>2</v>
      </c>
      <c r="OX561" s="144">
        <v>2</v>
      </c>
      <c r="OY561" s="144">
        <v>2</v>
      </c>
      <c r="OZ561" s="144">
        <v>2</v>
      </c>
      <c r="PA561" s="144">
        <v>2</v>
      </c>
      <c r="PB561" s="144">
        <v>2</v>
      </c>
      <c r="PC561" s="144">
        <v>2</v>
      </c>
      <c r="PD561" s="144">
        <v>2</v>
      </c>
    </row>
    <row r="562" spans="1:420" s="144" customFormat="1" x14ac:dyDescent="0.2">
      <c r="A562" s="55"/>
      <c r="B562" s="318">
        <v>16</v>
      </c>
      <c r="C562" s="319">
        <f t="shared" ca="1" si="399"/>
        <v>160674</v>
      </c>
      <c r="D562" s="467">
        <f t="shared" ca="1" si="398"/>
        <v>3</v>
      </c>
      <c r="E562" s="322">
        <v>16</v>
      </c>
      <c r="F562" s="322"/>
      <c r="G562" s="144">
        <v>11</v>
      </c>
      <c r="H562" s="144">
        <v>14</v>
      </c>
      <c r="I562" s="343">
        <v>13</v>
      </c>
      <c r="J562" s="144">
        <v>13</v>
      </c>
      <c r="K562" s="144">
        <v>13</v>
      </c>
      <c r="L562" s="144">
        <v>14</v>
      </c>
      <c r="M562" s="144">
        <v>13</v>
      </c>
      <c r="N562" s="144">
        <v>13</v>
      </c>
      <c r="O562" s="144">
        <v>15</v>
      </c>
      <c r="P562" s="144">
        <v>18</v>
      </c>
      <c r="Q562" s="144">
        <v>14</v>
      </c>
      <c r="R562" s="144">
        <v>15</v>
      </c>
      <c r="S562" s="144">
        <v>12</v>
      </c>
      <c r="T562" s="144">
        <v>5</v>
      </c>
      <c r="U562" s="144">
        <v>5</v>
      </c>
      <c r="V562" s="144">
        <v>4</v>
      </c>
      <c r="W562" s="144">
        <v>5</v>
      </c>
      <c r="X562" s="144">
        <v>6</v>
      </c>
      <c r="Y562" s="144">
        <v>7</v>
      </c>
      <c r="Z562" s="144">
        <v>7</v>
      </c>
      <c r="AA562" s="144">
        <v>6</v>
      </c>
      <c r="AB562" s="144">
        <v>5</v>
      </c>
      <c r="AC562" s="144">
        <v>7</v>
      </c>
      <c r="AD562" s="144">
        <v>7</v>
      </c>
      <c r="AE562" s="144">
        <v>10</v>
      </c>
      <c r="AF562" s="144">
        <v>7</v>
      </c>
      <c r="AG562" s="144">
        <v>7</v>
      </c>
      <c r="AH562" s="144">
        <v>3</v>
      </c>
      <c r="AI562" s="144">
        <v>3</v>
      </c>
      <c r="AJ562" s="144">
        <v>3</v>
      </c>
      <c r="AK562" s="144">
        <v>11</v>
      </c>
      <c r="AL562" s="144">
        <v>15</v>
      </c>
      <c r="AM562" s="144">
        <v>14</v>
      </c>
      <c r="AN562" s="144">
        <v>14</v>
      </c>
      <c r="AO562" s="144">
        <v>7</v>
      </c>
      <c r="AP562" s="343">
        <v>7</v>
      </c>
      <c r="AQ562" s="144">
        <v>7</v>
      </c>
      <c r="AR562" s="144">
        <v>6</v>
      </c>
      <c r="AS562" s="144">
        <v>5</v>
      </c>
      <c r="AT562" s="144">
        <v>5</v>
      </c>
      <c r="AU562" s="144">
        <v>10</v>
      </c>
      <c r="AV562" s="144">
        <v>8</v>
      </c>
      <c r="AW562" s="144">
        <v>5</v>
      </c>
      <c r="AX562" s="144">
        <v>3</v>
      </c>
      <c r="AY562" s="144">
        <v>2</v>
      </c>
      <c r="AZ562" s="144">
        <v>2</v>
      </c>
      <c r="BA562" s="144">
        <v>2</v>
      </c>
      <c r="BB562" s="144">
        <v>3</v>
      </c>
      <c r="BC562" s="144">
        <v>2</v>
      </c>
      <c r="BD562" s="144">
        <v>2</v>
      </c>
      <c r="BE562" s="144">
        <v>3</v>
      </c>
      <c r="BF562" s="144">
        <v>2</v>
      </c>
      <c r="BG562" s="144">
        <v>2</v>
      </c>
      <c r="BH562" s="144">
        <v>2</v>
      </c>
      <c r="BI562" s="144">
        <v>2</v>
      </c>
      <c r="BJ562" s="144">
        <v>2</v>
      </c>
      <c r="BK562" s="144">
        <v>2</v>
      </c>
      <c r="BL562" s="144">
        <v>2</v>
      </c>
      <c r="BM562" s="144">
        <v>2</v>
      </c>
      <c r="BN562" s="144">
        <v>2</v>
      </c>
      <c r="BO562" s="144">
        <v>2</v>
      </c>
      <c r="BP562" s="144">
        <v>4</v>
      </c>
      <c r="BQ562" s="144">
        <v>6</v>
      </c>
      <c r="BR562" s="144">
        <v>9</v>
      </c>
      <c r="BS562" s="144">
        <v>8</v>
      </c>
      <c r="BT562" s="144">
        <v>3</v>
      </c>
      <c r="BU562" s="144">
        <v>3</v>
      </c>
      <c r="BV562" s="144">
        <v>2</v>
      </c>
      <c r="BW562" s="144">
        <v>3</v>
      </c>
      <c r="BX562" s="144">
        <v>2</v>
      </c>
      <c r="BY562" s="144">
        <v>2</v>
      </c>
      <c r="BZ562" s="144">
        <v>2</v>
      </c>
      <c r="CA562" s="144">
        <v>3</v>
      </c>
      <c r="CB562" s="358">
        <v>2</v>
      </c>
      <c r="CC562" s="358">
        <v>3</v>
      </c>
      <c r="CD562" s="358">
        <v>3</v>
      </c>
      <c r="CE562" s="358">
        <v>2</v>
      </c>
      <c r="CF562" s="358">
        <v>4</v>
      </c>
      <c r="CG562" s="144">
        <v>6</v>
      </c>
      <c r="CH562" s="144">
        <v>10</v>
      </c>
      <c r="CI562" s="144">
        <v>11</v>
      </c>
      <c r="CJ562" s="144">
        <v>14</v>
      </c>
      <c r="CK562" s="144">
        <v>18</v>
      </c>
      <c r="CL562" s="144">
        <v>19</v>
      </c>
      <c r="CM562" s="144">
        <v>14</v>
      </c>
      <c r="CN562" s="144">
        <v>14</v>
      </c>
      <c r="CO562" s="144">
        <v>8</v>
      </c>
      <c r="CP562" s="144">
        <v>13</v>
      </c>
      <c r="CQ562" s="144">
        <v>10</v>
      </c>
      <c r="CR562" s="144">
        <v>8</v>
      </c>
      <c r="CS562" s="144">
        <v>6</v>
      </c>
      <c r="CT562" s="144">
        <v>10</v>
      </c>
      <c r="CU562" s="144">
        <v>14</v>
      </c>
      <c r="CV562" s="144">
        <v>13</v>
      </c>
      <c r="CW562" s="144">
        <v>13</v>
      </c>
      <c r="CX562" s="144">
        <v>12</v>
      </c>
      <c r="CY562" s="144">
        <v>13</v>
      </c>
      <c r="CZ562" s="144">
        <v>14</v>
      </c>
      <c r="DA562" s="144">
        <v>15</v>
      </c>
      <c r="DB562" s="144">
        <v>11</v>
      </c>
      <c r="DC562" s="144">
        <v>13</v>
      </c>
      <c r="DD562" s="144">
        <v>12</v>
      </c>
      <c r="DE562" s="144">
        <v>12</v>
      </c>
      <c r="DF562" s="144">
        <v>11</v>
      </c>
      <c r="DG562" s="144">
        <v>12</v>
      </c>
      <c r="DH562" s="144">
        <v>12</v>
      </c>
      <c r="DI562" s="144">
        <v>8</v>
      </c>
      <c r="DJ562" s="144">
        <v>10</v>
      </c>
      <c r="DK562" s="144">
        <v>8</v>
      </c>
      <c r="DL562" s="144">
        <v>11</v>
      </c>
      <c r="DM562" s="144">
        <v>6</v>
      </c>
      <c r="DN562" s="144">
        <v>4</v>
      </c>
      <c r="DO562" s="144">
        <v>3</v>
      </c>
      <c r="DP562" s="144">
        <v>3</v>
      </c>
      <c r="DQ562" s="144">
        <v>2</v>
      </c>
      <c r="DR562" s="144">
        <v>6</v>
      </c>
      <c r="DS562" s="144">
        <v>6</v>
      </c>
      <c r="DT562" s="144">
        <v>5</v>
      </c>
      <c r="DU562" s="144">
        <v>9</v>
      </c>
      <c r="DV562" s="144">
        <v>8</v>
      </c>
      <c r="DW562" s="144">
        <v>8</v>
      </c>
      <c r="DX562" s="144">
        <v>6</v>
      </c>
      <c r="DY562" s="144">
        <v>7</v>
      </c>
      <c r="DZ562" s="144">
        <v>2</v>
      </c>
      <c r="EA562" s="144">
        <v>2</v>
      </c>
      <c r="EB562" s="407">
        <v>2</v>
      </c>
      <c r="EC562" s="407">
        <v>3</v>
      </c>
      <c r="ED562" s="407">
        <v>2</v>
      </c>
      <c r="EE562" s="407">
        <v>2</v>
      </c>
      <c r="EF562" s="407">
        <v>3</v>
      </c>
      <c r="EG562" s="407">
        <v>4</v>
      </c>
      <c r="EH562" s="407">
        <v>2</v>
      </c>
      <c r="EI562" s="407">
        <v>3</v>
      </c>
      <c r="EJ562" s="407">
        <v>2</v>
      </c>
      <c r="EK562" s="407">
        <v>3</v>
      </c>
      <c r="EL562" s="407">
        <v>2</v>
      </c>
      <c r="EM562" s="407">
        <v>3</v>
      </c>
      <c r="EN562" s="407">
        <v>3</v>
      </c>
      <c r="EO562" s="144">
        <v>2</v>
      </c>
      <c r="EP562" s="407">
        <v>5</v>
      </c>
      <c r="EQ562" s="407">
        <v>4</v>
      </c>
      <c r="ER562" s="407">
        <v>7</v>
      </c>
      <c r="ES562" s="407">
        <v>7</v>
      </c>
      <c r="ET562" s="407">
        <v>7</v>
      </c>
      <c r="EU562" s="407">
        <v>8</v>
      </c>
      <c r="EV562" s="358">
        <v>8</v>
      </c>
      <c r="EW562" s="144">
        <v>10</v>
      </c>
      <c r="EX562" s="144">
        <v>12</v>
      </c>
      <c r="EY562" s="144">
        <v>8</v>
      </c>
      <c r="EZ562" s="144">
        <v>9</v>
      </c>
      <c r="FA562" s="144">
        <v>7</v>
      </c>
      <c r="FB562" s="144">
        <v>7</v>
      </c>
      <c r="FC562" s="144">
        <v>5</v>
      </c>
      <c r="FD562" s="144">
        <v>4</v>
      </c>
      <c r="FE562" s="358">
        <v>4</v>
      </c>
      <c r="FF562" s="144">
        <v>5</v>
      </c>
      <c r="FG562" s="144">
        <v>3</v>
      </c>
      <c r="FH562" s="407">
        <v>7</v>
      </c>
      <c r="FI562" s="144">
        <v>9</v>
      </c>
      <c r="FJ562" s="144">
        <v>7</v>
      </c>
      <c r="FK562" s="144">
        <v>7</v>
      </c>
      <c r="FL562" s="144">
        <v>8</v>
      </c>
      <c r="FM562" s="144">
        <v>12</v>
      </c>
      <c r="FN562" s="144">
        <v>8</v>
      </c>
      <c r="FO562" s="144">
        <v>4</v>
      </c>
      <c r="FP562" s="144">
        <v>7</v>
      </c>
      <c r="FQ562" s="358">
        <v>4</v>
      </c>
      <c r="FR562" s="144">
        <v>3</v>
      </c>
      <c r="FS562" s="144">
        <v>3</v>
      </c>
      <c r="FT562" s="144">
        <v>2</v>
      </c>
      <c r="FU562" s="144">
        <v>2</v>
      </c>
      <c r="FV562" s="144">
        <v>2</v>
      </c>
      <c r="FW562" s="144">
        <v>2</v>
      </c>
      <c r="FX562" s="144">
        <v>2</v>
      </c>
      <c r="FY562" s="144">
        <v>9</v>
      </c>
      <c r="FZ562" s="144">
        <v>4</v>
      </c>
      <c r="GA562" s="144">
        <v>2</v>
      </c>
      <c r="GB562" s="144">
        <v>5</v>
      </c>
      <c r="GC562" s="407">
        <v>4</v>
      </c>
      <c r="GD562" s="407">
        <v>3</v>
      </c>
      <c r="GE562" s="407">
        <v>5</v>
      </c>
      <c r="GF562" s="407">
        <v>6</v>
      </c>
      <c r="GG562" s="407">
        <v>5</v>
      </c>
      <c r="GH562" s="407">
        <v>6</v>
      </c>
      <c r="GI562" s="407">
        <v>11</v>
      </c>
      <c r="GJ562" s="407">
        <v>5</v>
      </c>
      <c r="GK562" s="407">
        <v>4</v>
      </c>
      <c r="GL562" s="407">
        <v>4</v>
      </c>
      <c r="GM562" s="407">
        <v>4</v>
      </c>
      <c r="GN562" s="407">
        <v>5</v>
      </c>
      <c r="GO562" s="407">
        <v>4</v>
      </c>
      <c r="GP562" s="144">
        <v>5</v>
      </c>
      <c r="GQ562" s="407">
        <v>8</v>
      </c>
      <c r="GR562" s="407">
        <v>5</v>
      </c>
      <c r="GS562" s="407">
        <v>5</v>
      </c>
      <c r="GT562" s="407">
        <v>5</v>
      </c>
      <c r="GU562" s="407">
        <v>7</v>
      </c>
      <c r="GV562" s="144">
        <v>9</v>
      </c>
      <c r="GW562" s="144">
        <v>4</v>
      </c>
      <c r="GX562" s="144">
        <v>4</v>
      </c>
      <c r="GY562" s="144">
        <v>10</v>
      </c>
      <c r="GZ562" s="144">
        <v>7</v>
      </c>
      <c r="HA562" s="144">
        <v>4</v>
      </c>
      <c r="HB562" s="144">
        <v>5</v>
      </c>
      <c r="HC562" s="144">
        <v>4</v>
      </c>
      <c r="HD562" s="144">
        <v>4</v>
      </c>
      <c r="HE562" s="144">
        <v>6</v>
      </c>
      <c r="HF562" s="144">
        <v>3</v>
      </c>
      <c r="HG562" s="144">
        <v>5</v>
      </c>
      <c r="HH562" s="144">
        <v>7</v>
      </c>
      <c r="HI562" s="144">
        <v>7</v>
      </c>
      <c r="HJ562" s="144">
        <v>6</v>
      </c>
      <c r="HK562" s="144">
        <v>4</v>
      </c>
      <c r="HL562" s="144">
        <v>6</v>
      </c>
      <c r="HM562" s="144">
        <v>6</v>
      </c>
      <c r="HN562" s="144">
        <v>8</v>
      </c>
      <c r="HO562" s="144">
        <v>6</v>
      </c>
      <c r="HP562" s="144">
        <v>6</v>
      </c>
      <c r="HQ562" s="144">
        <v>5</v>
      </c>
      <c r="HR562" s="144">
        <v>3</v>
      </c>
      <c r="HS562" s="144">
        <v>7</v>
      </c>
      <c r="HT562" s="144">
        <v>6</v>
      </c>
      <c r="HU562" s="144">
        <v>9</v>
      </c>
      <c r="HV562" s="144">
        <v>7</v>
      </c>
      <c r="HW562" s="144">
        <v>5</v>
      </c>
      <c r="HX562" s="144">
        <v>5</v>
      </c>
      <c r="HY562" s="144">
        <v>9</v>
      </c>
      <c r="HZ562" s="144">
        <v>10</v>
      </c>
      <c r="IA562" s="144">
        <v>9</v>
      </c>
      <c r="IB562" s="144">
        <v>10</v>
      </c>
      <c r="IC562" s="144">
        <v>12</v>
      </c>
      <c r="ID562" s="144">
        <v>10</v>
      </c>
      <c r="IE562" s="144">
        <v>7</v>
      </c>
      <c r="IF562" s="144">
        <v>7</v>
      </c>
      <c r="IG562" s="144">
        <v>4</v>
      </c>
      <c r="IH562" s="144">
        <v>8</v>
      </c>
      <c r="II562" s="144">
        <v>7</v>
      </c>
      <c r="IJ562" s="144">
        <v>6</v>
      </c>
      <c r="IK562" s="144">
        <v>5</v>
      </c>
      <c r="IL562" s="144">
        <v>7</v>
      </c>
      <c r="IM562" s="144">
        <v>9</v>
      </c>
      <c r="IN562" s="343">
        <v>7</v>
      </c>
      <c r="IO562" s="144">
        <v>6</v>
      </c>
      <c r="IP562" s="144">
        <v>7</v>
      </c>
      <c r="IQ562" s="144">
        <v>6</v>
      </c>
      <c r="IR562" s="144">
        <v>7</v>
      </c>
      <c r="IS562" s="144">
        <v>5</v>
      </c>
      <c r="IT562" s="144">
        <v>4</v>
      </c>
      <c r="IU562" s="144">
        <v>5</v>
      </c>
      <c r="IV562" s="144">
        <v>6</v>
      </c>
      <c r="IW562" s="144">
        <v>7</v>
      </c>
      <c r="IX562" s="144">
        <v>7</v>
      </c>
      <c r="IY562" s="144">
        <v>8</v>
      </c>
      <c r="IZ562" s="144">
        <v>6</v>
      </c>
      <c r="JA562" s="144">
        <v>9</v>
      </c>
      <c r="JB562" s="144">
        <v>12</v>
      </c>
      <c r="JC562" s="144">
        <v>12</v>
      </c>
      <c r="JD562" s="144">
        <v>13</v>
      </c>
      <c r="JE562" s="144">
        <v>14</v>
      </c>
      <c r="JF562" s="363">
        <v>14</v>
      </c>
      <c r="JG562" s="144">
        <v>14</v>
      </c>
      <c r="JH562" s="144">
        <v>14</v>
      </c>
      <c r="JI562" s="144">
        <v>11</v>
      </c>
      <c r="JJ562" s="144">
        <v>12</v>
      </c>
      <c r="JK562" s="144">
        <v>11</v>
      </c>
      <c r="JL562" s="144">
        <v>10</v>
      </c>
      <c r="JM562" s="144">
        <v>10</v>
      </c>
      <c r="JN562" s="343">
        <v>10</v>
      </c>
      <c r="JO562" s="144">
        <v>10</v>
      </c>
      <c r="JP562" s="144">
        <v>8</v>
      </c>
      <c r="JQ562" s="144">
        <v>6</v>
      </c>
      <c r="JR562" s="144">
        <v>9</v>
      </c>
      <c r="JS562" s="144">
        <v>6</v>
      </c>
      <c r="JT562" s="144">
        <v>6</v>
      </c>
      <c r="JU562" s="144">
        <v>7</v>
      </c>
      <c r="JV562" s="144">
        <v>7</v>
      </c>
      <c r="JW562" s="144">
        <v>8</v>
      </c>
      <c r="JX562" s="144">
        <v>5</v>
      </c>
      <c r="JY562" s="144">
        <v>5</v>
      </c>
      <c r="JZ562" s="144">
        <v>7</v>
      </c>
      <c r="KA562" s="144">
        <v>7</v>
      </c>
      <c r="KB562" s="144">
        <v>7</v>
      </c>
      <c r="KC562" s="144">
        <v>3</v>
      </c>
      <c r="KD562" s="144">
        <v>5</v>
      </c>
      <c r="KE562" s="144">
        <v>5</v>
      </c>
      <c r="KF562" s="144">
        <v>3</v>
      </c>
      <c r="KG562" s="144">
        <v>4</v>
      </c>
      <c r="KH562" s="144">
        <v>4</v>
      </c>
      <c r="KI562" s="144">
        <v>7</v>
      </c>
      <c r="KJ562" s="144">
        <v>5</v>
      </c>
      <c r="KK562" s="144">
        <v>4</v>
      </c>
      <c r="KL562" s="144">
        <v>6</v>
      </c>
      <c r="KM562" s="144">
        <v>4</v>
      </c>
      <c r="KN562" s="144">
        <v>4</v>
      </c>
      <c r="KO562" s="144">
        <v>5</v>
      </c>
      <c r="KP562" s="144">
        <v>6</v>
      </c>
      <c r="KQ562" s="144">
        <v>7</v>
      </c>
      <c r="KR562" s="144">
        <v>5</v>
      </c>
      <c r="KS562" s="144">
        <v>5</v>
      </c>
      <c r="KT562" s="144">
        <v>4</v>
      </c>
      <c r="KU562" s="144">
        <v>5</v>
      </c>
      <c r="KV562" s="144">
        <v>6</v>
      </c>
      <c r="KW562" s="144">
        <v>5</v>
      </c>
      <c r="KX562" s="144">
        <v>4</v>
      </c>
      <c r="KY562" s="144">
        <v>4</v>
      </c>
      <c r="KZ562" s="476">
        <v>4</v>
      </c>
      <c r="LA562" s="476">
        <v>4</v>
      </c>
      <c r="LB562" s="476">
        <v>4</v>
      </c>
      <c r="LC562" s="476">
        <v>4</v>
      </c>
      <c r="LD562" s="476">
        <v>4</v>
      </c>
      <c r="LE562" s="476">
        <v>4</v>
      </c>
      <c r="LF562" s="476">
        <v>4</v>
      </c>
      <c r="LG562" s="476">
        <v>4</v>
      </c>
      <c r="LH562" s="476">
        <v>4</v>
      </c>
      <c r="LI562" s="476">
        <v>4</v>
      </c>
      <c r="LJ562" s="144">
        <v>8</v>
      </c>
      <c r="LK562" s="144">
        <v>5</v>
      </c>
      <c r="LL562" s="144">
        <v>4</v>
      </c>
      <c r="LM562" s="144">
        <v>5</v>
      </c>
      <c r="LN562" s="144">
        <v>7</v>
      </c>
      <c r="LO562" s="144">
        <v>4</v>
      </c>
      <c r="LP562" s="358">
        <v>4</v>
      </c>
      <c r="LQ562" s="144">
        <v>5</v>
      </c>
      <c r="LR562" s="144">
        <v>4</v>
      </c>
      <c r="LS562" s="144">
        <v>4</v>
      </c>
      <c r="LT562" s="144">
        <v>4</v>
      </c>
      <c r="LU562" s="144">
        <v>5</v>
      </c>
      <c r="LV562" s="144">
        <v>6</v>
      </c>
      <c r="LW562" s="144">
        <v>8</v>
      </c>
      <c r="LX562" s="144">
        <v>6</v>
      </c>
      <c r="LY562" s="144">
        <v>10</v>
      </c>
      <c r="LZ562" s="144">
        <v>6</v>
      </c>
      <c r="MA562" s="144">
        <v>6</v>
      </c>
      <c r="MB562" s="144">
        <v>6</v>
      </c>
      <c r="MC562" s="144">
        <v>5</v>
      </c>
      <c r="MD562" s="144">
        <v>9</v>
      </c>
      <c r="ME562" s="144">
        <v>6</v>
      </c>
      <c r="MF562" s="144">
        <v>6</v>
      </c>
      <c r="MG562" s="144">
        <v>4</v>
      </c>
      <c r="MH562" s="144">
        <v>5</v>
      </c>
      <c r="MI562" s="144">
        <v>5</v>
      </c>
      <c r="MJ562" s="144">
        <v>5</v>
      </c>
      <c r="MK562" s="144">
        <v>5</v>
      </c>
      <c r="ML562" s="144">
        <v>5</v>
      </c>
      <c r="MM562" s="144">
        <v>6</v>
      </c>
      <c r="MN562" s="144">
        <v>5</v>
      </c>
      <c r="MO562" s="144">
        <v>4</v>
      </c>
      <c r="MP562" s="144">
        <v>6</v>
      </c>
      <c r="MQ562" s="144">
        <v>9</v>
      </c>
      <c r="MR562" s="144">
        <v>9</v>
      </c>
      <c r="MS562" s="144">
        <v>9</v>
      </c>
      <c r="MT562" s="144">
        <v>4</v>
      </c>
      <c r="MU562" s="144">
        <v>8</v>
      </c>
      <c r="MV562" s="144">
        <v>7</v>
      </c>
      <c r="MW562" s="144">
        <v>7</v>
      </c>
      <c r="MX562" s="144">
        <v>5</v>
      </c>
      <c r="MY562" s="144">
        <v>8</v>
      </c>
      <c r="MZ562" s="144">
        <v>15</v>
      </c>
      <c r="NA562" s="144">
        <v>15</v>
      </c>
      <c r="NB562" s="144">
        <v>12</v>
      </c>
      <c r="NC562" s="144">
        <v>11</v>
      </c>
      <c r="ND562" s="144">
        <v>9</v>
      </c>
      <c r="NE562" s="144">
        <v>11</v>
      </c>
      <c r="NF562" s="144">
        <v>8</v>
      </c>
      <c r="NG562" s="144">
        <v>9</v>
      </c>
      <c r="NH562" s="144">
        <v>8</v>
      </c>
      <c r="NI562" s="144">
        <v>6</v>
      </c>
      <c r="NJ562" s="144">
        <v>6</v>
      </c>
      <c r="NK562" s="144">
        <v>6</v>
      </c>
      <c r="NL562" s="144">
        <v>7</v>
      </c>
      <c r="NM562" s="144">
        <v>7</v>
      </c>
      <c r="NN562" s="144">
        <v>4</v>
      </c>
      <c r="NO562" s="144">
        <v>3</v>
      </c>
      <c r="NP562" s="144">
        <v>3</v>
      </c>
      <c r="NQ562" s="144">
        <v>4</v>
      </c>
      <c r="NR562" s="144">
        <v>3</v>
      </c>
      <c r="NS562" s="144">
        <v>4</v>
      </c>
      <c r="NT562" s="144">
        <v>3</v>
      </c>
      <c r="NU562" s="144">
        <v>4</v>
      </c>
      <c r="NV562" s="144">
        <v>4</v>
      </c>
      <c r="NW562" s="144">
        <v>5</v>
      </c>
      <c r="NX562" s="144">
        <v>4</v>
      </c>
      <c r="NY562" s="144">
        <v>4</v>
      </c>
      <c r="NZ562" s="144">
        <v>4</v>
      </c>
      <c r="OA562" s="144">
        <v>4</v>
      </c>
      <c r="OB562" s="144">
        <v>4</v>
      </c>
      <c r="OC562" s="144">
        <v>4</v>
      </c>
      <c r="OD562" s="144">
        <v>4</v>
      </c>
      <c r="OE562" s="144">
        <v>4</v>
      </c>
      <c r="OF562" s="144">
        <v>4</v>
      </c>
      <c r="OG562" s="144">
        <v>4</v>
      </c>
      <c r="OH562" s="144">
        <v>3</v>
      </c>
      <c r="OI562" s="144">
        <v>3</v>
      </c>
      <c r="OJ562" s="144">
        <v>3</v>
      </c>
      <c r="OK562" s="144">
        <v>4</v>
      </c>
      <c r="OL562" s="144">
        <v>3</v>
      </c>
      <c r="OM562" s="144">
        <v>7</v>
      </c>
      <c r="ON562" s="144">
        <v>4</v>
      </c>
      <c r="OO562" s="144">
        <v>3</v>
      </c>
      <c r="OP562" s="144">
        <v>3</v>
      </c>
      <c r="OQ562" s="144">
        <v>3</v>
      </c>
      <c r="OR562" s="144">
        <v>3</v>
      </c>
      <c r="OS562" s="144">
        <v>3</v>
      </c>
      <c r="OT562" s="144">
        <v>3</v>
      </c>
      <c r="OU562" s="144">
        <v>3</v>
      </c>
      <c r="OV562" s="144">
        <v>3</v>
      </c>
      <c r="OW562" s="144">
        <v>3</v>
      </c>
      <c r="OX562" s="144">
        <v>3</v>
      </c>
      <c r="OY562" s="144">
        <v>3</v>
      </c>
      <c r="OZ562" s="144">
        <v>3</v>
      </c>
      <c r="PA562" s="144">
        <v>3</v>
      </c>
      <c r="PB562" s="144">
        <v>3</v>
      </c>
      <c r="PC562" s="144">
        <v>3</v>
      </c>
      <c r="PD562" s="144">
        <v>3</v>
      </c>
    </row>
    <row r="563" spans="1:420" s="144" customFormat="1" x14ac:dyDescent="0.2">
      <c r="A563" s="318"/>
      <c r="B563" s="318">
        <v>17</v>
      </c>
      <c r="C563" s="319">
        <f t="shared" ca="1" si="399"/>
        <v>149901</v>
      </c>
      <c r="D563" s="467">
        <f t="shared" ca="1" si="398"/>
        <v>4</v>
      </c>
      <c r="E563" s="322">
        <v>17</v>
      </c>
      <c r="F563" s="322"/>
      <c r="G563" s="144">
        <v>1</v>
      </c>
      <c r="H563" s="144">
        <v>1</v>
      </c>
      <c r="I563" s="343">
        <v>1</v>
      </c>
      <c r="J563" s="144">
        <v>1</v>
      </c>
      <c r="K563" s="144">
        <v>1</v>
      </c>
      <c r="L563" s="144">
        <v>1</v>
      </c>
      <c r="M563" s="144">
        <v>1</v>
      </c>
      <c r="N563" s="144">
        <v>1</v>
      </c>
      <c r="O563" s="144">
        <v>1</v>
      </c>
      <c r="P563" s="144">
        <v>2</v>
      </c>
      <c r="Q563" s="144">
        <v>1</v>
      </c>
      <c r="R563" s="144">
        <v>1</v>
      </c>
      <c r="S563" s="144">
        <v>1</v>
      </c>
      <c r="T563" s="144">
        <v>1</v>
      </c>
      <c r="U563" s="144">
        <v>1</v>
      </c>
      <c r="V563" s="144">
        <v>2</v>
      </c>
      <c r="W563" s="144">
        <v>2</v>
      </c>
      <c r="X563" s="144">
        <v>2</v>
      </c>
      <c r="Y563" s="144">
        <v>2</v>
      </c>
      <c r="Z563" s="144">
        <v>3</v>
      </c>
      <c r="AA563" s="144">
        <v>5</v>
      </c>
      <c r="AB563" s="144">
        <v>6</v>
      </c>
      <c r="AC563" s="144">
        <v>5</v>
      </c>
      <c r="AD563" s="144">
        <v>11</v>
      </c>
      <c r="AE563" s="144">
        <v>2</v>
      </c>
      <c r="AF563" s="144">
        <v>3</v>
      </c>
      <c r="AG563" s="144">
        <v>4</v>
      </c>
      <c r="AH563" s="144">
        <v>8</v>
      </c>
      <c r="AI563" s="144">
        <v>14</v>
      </c>
      <c r="AJ563" s="144">
        <v>16</v>
      </c>
      <c r="AK563" s="144">
        <v>16</v>
      </c>
      <c r="AL563" s="144">
        <v>17</v>
      </c>
      <c r="AM563" s="144">
        <v>18</v>
      </c>
      <c r="AN563" s="144">
        <v>17</v>
      </c>
      <c r="AO563" s="144">
        <v>17</v>
      </c>
      <c r="AP563" s="343">
        <v>17</v>
      </c>
      <c r="AQ563" s="144">
        <v>17</v>
      </c>
      <c r="AR563" s="144">
        <v>20</v>
      </c>
      <c r="AS563" s="144">
        <v>19</v>
      </c>
      <c r="AT563" s="144">
        <v>16</v>
      </c>
      <c r="AU563" s="144">
        <v>16</v>
      </c>
      <c r="AV563" s="144">
        <v>17</v>
      </c>
      <c r="AW563" s="144">
        <v>16</v>
      </c>
      <c r="AX563" s="144">
        <v>14</v>
      </c>
      <c r="AY563" s="144">
        <v>16</v>
      </c>
      <c r="AZ563" s="144">
        <v>15</v>
      </c>
      <c r="BA563" s="144">
        <v>17</v>
      </c>
      <c r="BB563" s="144">
        <v>18</v>
      </c>
      <c r="BC563" s="144">
        <v>18</v>
      </c>
      <c r="BD563" s="144">
        <v>17</v>
      </c>
      <c r="BE563" s="144">
        <v>18</v>
      </c>
      <c r="BF563" s="144">
        <v>18</v>
      </c>
      <c r="BG563" s="144">
        <v>14</v>
      </c>
      <c r="BH563" s="144">
        <v>16</v>
      </c>
      <c r="BI563" s="144">
        <v>14</v>
      </c>
      <c r="BJ563" s="144">
        <v>15</v>
      </c>
      <c r="BK563" s="144">
        <v>16</v>
      </c>
      <c r="BL563" s="144">
        <v>19</v>
      </c>
      <c r="BM563" s="144">
        <v>15</v>
      </c>
      <c r="BN563" s="144">
        <v>14</v>
      </c>
      <c r="BO563" s="144">
        <v>16</v>
      </c>
      <c r="BP563" s="144">
        <v>15</v>
      </c>
      <c r="BQ563" s="144">
        <v>18</v>
      </c>
      <c r="BR563" s="144">
        <v>16</v>
      </c>
      <c r="BS563" s="144">
        <v>14</v>
      </c>
      <c r="BT563" s="144">
        <v>17</v>
      </c>
      <c r="BU563" s="144">
        <v>18</v>
      </c>
      <c r="BV563" s="144">
        <v>18</v>
      </c>
      <c r="BW563" s="144">
        <v>14</v>
      </c>
      <c r="BX563" s="144">
        <v>12</v>
      </c>
      <c r="BY563" s="144">
        <v>15</v>
      </c>
      <c r="BZ563" s="144">
        <v>14</v>
      </c>
      <c r="CA563" s="144">
        <v>1</v>
      </c>
      <c r="CB563" s="358">
        <v>16</v>
      </c>
      <c r="CC563" s="358">
        <v>1</v>
      </c>
      <c r="CD563" s="358">
        <v>1</v>
      </c>
      <c r="CE563" s="358">
        <v>12</v>
      </c>
      <c r="CF563" s="358">
        <v>12</v>
      </c>
      <c r="CG563" s="144">
        <v>12</v>
      </c>
      <c r="CH563" s="144">
        <v>12</v>
      </c>
      <c r="CI563" s="144">
        <v>12</v>
      </c>
      <c r="CJ563" s="144">
        <v>13</v>
      </c>
      <c r="CK563" s="144">
        <v>10</v>
      </c>
      <c r="CL563" s="144">
        <v>10</v>
      </c>
      <c r="CM563" s="144">
        <v>8</v>
      </c>
      <c r="CN563" s="144">
        <v>8</v>
      </c>
      <c r="CO563" s="144">
        <v>7</v>
      </c>
      <c r="CP563" s="144">
        <v>10</v>
      </c>
      <c r="CQ563" s="144">
        <v>11</v>
      </c>
      <c r="CR563" s="144">
        <v>13</v>
      </c>
      <c r="CS563" s="144">
        <v>7</v>
      </c>
      <c r="CT563" s="144">
        <v>9</v>
      </c>
      <c r="CU563" s="144">
        <v>8</v>
      </c>
      <c r="CV563" s="144">
        <v>8</v>
      </c>
      <c r="CW563" s="144">
        <v>9</v>
      </c>
      <c r="CX563" s="144">
        <v>6</v>
      </c>
      <c r="CY563" s="144">
        <v>5</v>
      </c>
      <c r="CZ563" s="144">
        <v>6</v>
      </c>
      <c r="DA563" s="144">
        <v>6</v>
      </c>
      <c r="DB563" s="144">
        <v>6</v>
      </c>
      <c r="DC563" s="144">
        <v>9</v>
      </c>
      <c r="DD563" s="144">
        <v>9</v>
      </c>
      <c r="DE563" s="144">
        <v>9</v>
      </c>
      <c r="DF563" s="144">
        <v>7</v>
      </c>
      <c r="DG563" s="144">
        <v>7</v>
      </c>
      <c r="DH563" s="144">
        <v>11</v>
      </c>
      <c r="DI563" s="144">
        <v>6</v>
      </c>
      <c r="DJ563" s="144">
        <v>7</v>
      </c>
      <c r="DK563" s="144">
        <v>7</v>
      </c>
      <c r="DL563" s="144">
        <v>14</v>
      </c>
      <c r="DM563" s="144">
        <v>10</v>
      </c>
      <c r="DN563" s="144">
        <v>13</v>
      </c>
      <c r="DO563" s="144">
        <v>10</v>
      </c>
      <c r="DP563" s="144">
        <v>14</v>
      </c>
      <c r="DQ563" s="144">
        <v>15</v>
      </c>
      <c r="DR563" s="144">
        <v>13</v>
      </c>
      <c r="DS563" s="144">
        <v>7</v>
      </c>
      <c r="DT563" s="144">
        <v>10</v>
      </c>
      <c r="DU563" s="144">
        <v>11</v>
      </c>
      <c r="DV563" s="144">
        <v>13</v>
      </c>
      <c r="DW563" s="144">
        <v>11</v>
      </c>
      <c r="DX563" s="144">
        <v>12</v>
      </c>
      <c r="DY563" s="144">
        <v>13</v>
      </c>
      <c r="DZ563" s="144">
        <v>12</v>
      </c>
      <c r="EA563" s="144">
        <v>14</v>
      </c>
      <c r="EB563" s="407">
        <v>15</v>
      </c>
      <c r="EC563" s="407">
        <v>18</v>
      </c>
      <c r="ED563" s="407">
        <v>18</v>
      </c>
      <c r="EE563" s="407">
        <v>15</v>
      </c>
      <c r="EF563" s="407">
        <v>13</v>
      </c>
      <c r="EG563" s="407">
        <v>15</v>
      </c>
      <c r="EH563" s="407">
        <v>16</v>
      </c>
      <c r="EI563" s="407">
        <v>14</v>
      </c>
      <c r="EJ563" s="407">
        <v>14</v>
      </c>
      <c r="EK563" s="407">
        <v>12</v>
      </c>
      <c r="EL563" s="407">
        <v>14</v>
      </c>
      <c r="EM563" s="407">
        <v>12</v>
      </c>
      <c r="EN563" s="407">
        <v>11</v>
      </c>
      <c r="EO563" s="144">
        <v>13</v>
      </c>
      <c r="EP563" s="407">
        <v>13</v>
      </c>
      <c r="EQ563" s="407">
        <v>14</v>
      </c>
      <c r="ER563" s="407">
        <v>15</v>
      </c>
      <c r="ES563" s="407">
        <v>15</v>
      </c>
      <c r="ET563" s="407">
        <v>14</v>
      </c>
      <c r="EU563" s="407">
        <v>14</v>
      </c>
      <c r="EV563" s="358">
        <v>14</v>
      </c>
      <c r="EW563" s="144">
        <v>13</v>
      </c>
      <c r="EX563" s="144">
        <v>13</v>
      </c>
      <c r="EY563" s="144">
        <v>11</v>
      </c>
      <c r="EZ563" s="144">
        <v>14</v>
      </c>
      <c r="FA563" s="144">
        <v>13</v>
      </c>
      <c r="FB563" s="144">
        <v>15</v>
      </c>
      <c r="FC563" s="144">
        <v>17</v>
      </c>
      <c r="FD563" s="144">
        <v>14</v>
      </c>
      <c r="FE563" s="358">
        <v>14</v>
      </c>
      <c r="FF563" s="144">
        <v>14</v>
      </c>
      <c r="FG563" s="144">
        <v>10</v>
      </c>
      <c r="FH563" s="407">
        <v>11</v>
      </c>
      <c r="FI563" s="144">
        <v>14</v>
      </c>
      <c r="FJ563" s="144">
        <v>13</v>
      </c>
      <c r="FK563" s="144">
        <v>13</v>
      </c>
      <c r="FL563" s="144">
        <v>13</v>
      </c>
      <c r="FM563" s="144">
        <v>13</v>
      </c>
      <c r="FN563" s="144">
        <v>14</v>
      </c>
      <c r="FO563" s="144">
        <v>11</v>
      </c>
      <c r="FP563" s="144">
        <v>13</v>
      </c>
      <c r="FQ563" s="358">
        <v>13</v>
      </c>
      <c r="FR563" s="144">
        <v>14</v>
      </c>
      <c r="FS563" s="144">
        <v>10</v>
      </c>
      <c r="FT563" s="144">
        <v>12</v>
      </c>
      <c r="FU563" s="144">
        <v>13</v>
      </c>
      <c r="FV563" s="144">
        <v>10</v>
      </c>
      <c r="FW563" s="144">
        <v>6</v>
      </c>
      <c r="FX563" s="144">
        <v>9</v>
      </c>
      <c r="FY563" s="144">
        <v>12</v>
      </c>
      <c r="FZ563" s="144">
        <v>13</v>
      </c>
      <c r="GA563" s="144">
        <v>12</v>
      </c>
      <c r="GB563" s="144">
        <v>12</v>
      </c>
      <c r="GC563" s="407">
        <v>14</v>
      </c>
      <c r="GD563" s="407">
        <v>13</v>
      </c>
      <c r="GE563" s="407">
        <v>14</v>
      </c>
      <c r="GF563" s="407">
        <v>11</v>
      </c>
      <c r="GG563" s="407">
        <v>11</v>
      </c>
      <c r="GH563" s="407">
        <v>16</v>
      </c>
      <c r="GI563" s="407">
        <v>22</v>
      </c>
      <c r="GJ563" s="407">
        <v>14</v>
      </c>
      <c r="GK563" s="407">
        <v>11</v>
      </c>
      <c r="GL563" s="407">
        <v>12</v>
      </c>
      <c r="GM563" s="407">
        <v>11</v>
      </c>
      <c r="GN563" s="407">
        <v>13</v>
      </c>
      <c r="GO563" s="407">
        <v>13</v>
      </c>
      <c r="GP563" s="144">
        <v>13</v>
      </c>
      <c r="GQ563" s="407">
        <v>15</v>
      </c>
      <c r="GR563" s="407">
        <v>15</v>
      </c>
      <c r="GS563" s="407">
        <v>14</v>
      </c>
      <c r="GT563" s="407">
        <v>11</v>
      </c>
      <c r="GU563" s="407">
        <v>14</v>
      </c>
      <c r="GV563" s="144">
        <v>14</v>
      </c>
      <c r="GW563" s="144">
        <v>13</v>
      </c>
      <c r="GX563" s="144">
        <v>11</v>
      </c>
      <c r="GY563" s="144">
        <v>15</v>
      </c>
      <c r="GZ563" s="144">
        <v>10</v>
      </c>
      <c r="HA563" s="144">
        <v>11</v>
      </c>
      <c r="HB563" s="144">
        <v>8</v>
      </c>
      <c r="HC563" s="144">
        <v>12</v>
      </c>
      <c r="HD563" s="144">
        <v>11</v>
      </c>
      <c r="HE563" s="144">
        <v>13</v>
      </c>
      <c r="HF563" s="144">
        <v>11</v>
      </c>
      <c r="HG563" s="144">
        <v>10</v>
      </c>
      <c r="HH563" s="144">
        <v>12</v>
      </c>
      <c r="HI563" s="144">
        <v>14</v>
      </c>
      <c r="HJ563" s="144">
        <v>13</v>
      </c>
      <c r="HK563" s="144">
        <v>14</v>
      </c>
      <c r="HL563" s="144">
        <v>14</v>
      </c>
      <c r="HM563" s="144">
        <v>14</v>
      </c>
      <c r="HN563" s="144">
        <v>14</v>
      </c>
      <c r="HO563" s="144">
        <v>14</v>
      </c>
      <c r="HP563" s="144">
        <v>14</v>
      </c>
      <c r="HQ563" s="144">
        <v>14</v>
      </c>
      <c r="HR563" s="144">
        <v>15</v>
      </c>
      <c r="HS563" s="144">
        <v>11</v>
      </c>
      <c r="HT563" s="144">
        <v>9</v>
      </c>
      <c r="HU563" s="144">
        <v>7</v>
      </c>
      <c r="HV563" s="144">
        <v>8</v>
      </c>
      <c r="HW563" s="144">
        <v>8</v>
      </c>
      <c r="HX563" s="144">
        <v>8</v>
      </c>
      <c r="HY563" s="144">
        <v>8</v>
      </c>
      <c r="HZ563" s="144">
        <v>9</v>
      </c>
      <c r="IA563" s="144">
        <v>8</v>
      </c>
      <c r="IB563" s="144">
        <v>9</v>
      </c>
      <c r="IC563" s="144">
        <v>10</v>
      </c>
      <c r="ID563" s="144">
        <v>9</v>
      </c>
      <c r="IE563" s="144">
        <v>8</v>
      </c>
      <c r="IF563" s="144">
        <v>8</v>
      </c>
      <c r="IG563" s="144">
        <v>7</v>
      </c>
      <c r="IH563" s="144">
        <v>6</v>
      </c>
      <c r="II563" s="144">
        <v>8</v>
      </c>
      <c r="IJ563" s="144">
        <v>4</v>
      </c>
      <c r="IK563" s="144">
        <v>4</v>
      </c>
      <c r="IL563" s="144">
        <v>6</v>
      </c>
      <c r="IM563" s="144">
        <v>8</v>
      </c>
      <c r="IN563" s="343">
        <v>8</v>
      </c>
      <c r="IO563" s="144">
        <v>9</v>
      </c>
      <c r="IP563" s="144">
        <v>11</v>
      </c>
      <c r="IQ563" s="144">
        <v>10</v>
      </c>
      <c r="IR563" s="144">
        <v>10</v>
      </c>
      <c r="IS563" s="144">
        <v>8</v>
      </c>
      <c r="IT563" s="144">
        <v>5</v>
      </c>
      <c r="IU563" s="144">
        <v>4</v>
      </c>
      <c r="IV563" s="144">
        <v>4</v>
      </c>
      <c r="IW563" s="144">
        <v>3</v>
      </c>
      <c r="IX563" s="144">
        <v>3</v>
      </c>
      <c r="IY563" s="144">
        <v>4</v>
      </c>
      <c r="IZ563" s="144">
        <v>3</v>
      </c>
      <c r="JA563" s="144">
        <v>4</v>
      </c>
      <c r="JB563" s="144">
        <v>6</v>
      </c>
      <c r="JC563" s="144">
        <v>5</v>
      </c>
      <c r="JD563" s="144">
        <v>4</v>
      </c>
      <c r="JE563" s="144">
        <v>3</v>
      </c>
      <c r="JF563" s="363">
        <v>3</v>
      </c>
      <c r="JG563" s="144">
        <v>4</v>
      </c>
      <c r="JH563" s="144">
        <v>4</v>
      </c>
      <c r="JI563" s="144">
        <v>5</v>
      </c>
      <c r="JJ563" s="144">
        <v>4</v>
      </c>
      <c r="JK563" s="144">
        <v>4</v>
      </c>
      <c r="JL563" s="144">
        <v>5</v>
      </c>
      <c r="JM563" s="144">
        <v>8</v>
      </c>
      <c r="JN563" s="343">
        <v>4</v>
      </c>
      <c r="JO563" s="144">
        <v>4</v>
      </c>
      <c r="JP563" s="144">
        <v>5</v>
      </c>
      <c r="JQ563" s="144">
        <v>8</v>
      </c>
      <c r="JR563" s="144">
        <v>8</v>
      </c>
      <c r="JS563" s="144">
        <v>7</v>
      </c>
      <c r="JT563" s="144">
        <v>4</v>
      </c>
      <c r="JU563" s="144">
        <v>5</v>
      </c>
      <c r="JV563" s="144">
        <v>4</v>
      </c>
      <c r="JW563" s="144">
        <v>5</v>
      </c>
      <c r="JX563" s="144">
        <v>6</v>
      </c>
      <c r="JY563" s="144">
        <v>8</v>
      </c>
      <c r="JZ563" s="144">
        <v>3</v>
      </c>
      <c r="KA563" s="144">
        <v>3</v>
      </c>
      <c r="KB563" s="144">
        <v>6</v>
      </c>
      <c r="KC563" s="144">
        <v>8</v>
      </c>
      <c r="KD563" s="144">
        <v>10</v>
      </c>
      <c r="KE563" s="144">
        <v>10</v>
      </c>
      <c r="KF563" s="144">
        <v>8</v>
      </c>
      <c r="KG563" s="144">
        <v>5</v>
      </c>
      <c r="KH563" s="144">
        <v>6</v>
      </c>
      <c r="KI563" s="144">
        <v>4</v>
      </c>
      <c r="KJ563" s="144">
        <v>6</v>
      </c>
      <c r="KK563" s="144">
        <v>9</v>
      </c>
      <c r="KL563" s="144">
        <v>9</v>
      </c>
      <c r="KM563" s="144">
        <v>9</v>
      </c>
      <c r="KN563" s="144">
        <v>9</v>
      </c>
      <c r="KO563" s="144">
        <v>6</v>
      </c>
      <c r="KP563" s="144">
        <v>8</v>
      </c>
      <c r="KQ563" s="144">
        <v>9</v>
      </c>
      <c r="KR563" s="144">
        <v>7</v>
      </c>
      <c r="KS563" s="144">
        <v>6</v>
      </c>
      <c r="KT563" s="144">
        <v>6</v>
      </c>
      <c r="KU563" s="144">
        <v>8</v>
      </c>
      <c r="KV563" s="144">
        <v>7</v>
      </c>
      <c r="KW563" s="144">
        <v>7</v>
      </c>
      <c r="KX563" s="144">
        <v>5</v>
      </c>
      <c r="KY563" s="144">
        <v>7</v>
      </c>
      <c r="KZ563" s="476">
        <v>6</v>
      </c>
      <c r="LA563" s="476">
        <v>6</v>
      </c>
      <c r="LB563" s="476">
        <v>5</v>
      </c>
      <c r="LC563" s="476">
        <v>5</v>
      </c>
      <c r="LD563" s="476">
        <v>6</v>
      </c>
      <c r="LE563" s="476">
        <v>7</v>
      </c>
      <c r="LF563" s="476">
        <v>7</v>
      </c>
      <c r="LG563" s="476">
        <v>5</v>
      </c>
      <c r="LH563" s="476">
        <v>5</v>
      </c>
      <c r="LI563" s="476">
        <v>6</v>
      </c>
      <c r="LJ563" s="144">
        <v>5</v>
      </c>
      <c r="LK563" s="144">
        <v>4</v>
      </c>
      <c r="LL563" s="144">
        <v>5</v>
      </c>
      <c r="LM563" s="144">
        <v>6</v>
      </c>
      <c r="LN563" s="144">
        <v>6</v>
      </c>
      <c r="LO563" s="144">
        <v>7</v>
      </c>
      <c r="LP563" s="358">
        <v>5</v>
      </c>
      <c r="LQ563" s="144">
        <v>4</v>
      </c>
      <c r="LR563" s="144">
        <v>5</v>
      </c>
      <c r="LS563" s="144">
        <v>5</v>
      </c>
      <c r="LT563" s="144">
        <v>5</v>
      </c>
      <c r="LU563" s="144">
        <v>9</v>
      </c>
      <c r="LV563" s="144">
        <v>11</v>
      </c>
      <c r="LW563" s="144">
        <v>19</v>
      </c>
      <c r="LX563" s="144">
        <v>20</v>
      </c>
      <c r="LY563" s="144">
        <v>7</v>
      </c>
      <c r="LZ563" s="144">
        <v>7</v>
      </c>
      <c r="MA563" s="144">
        <v>8</v>
      </c>
      <c r="MB563" s="144">
        <v>9</v>
      </c>
      <c r="MC563" s="144">
        <v>13</v>
      </c>
      <c r="MD563" s="144">
        <v>18</v>
      </c>
      <c r="ME563" s="144">
        <v>10</v>
      </c>
      <c r="MF563" s="144">
        <v>15</v>
      </c>
      <c r="MG563" s="144">
        <v>8</v>
      </c>
      <c r="MH563" s="144">
        <v>7</v>
      </c>
      <c r="MI563" s="144">
        <v>6</v>
      </c>
      <c r="MJ563" s="144">
        <v>6</v>
      </c>
      <c r="MK563" s="144">
        <v>6</v>
      </c>
      <c r="ML563" s="144">
        <v>11</v>
      </c>
      <c r="MM563" s="144">
        <v>9</v>
      </c>
      <c r="MN563" s="144">
        <v>7</v>
      </c>
      <c r="MO563" s="144">
        <v>8</v>
      </c>
      <c r="MP563" s="144">
        <v>8</v>
      </c>
      <c r="MQ563" s="144">
        <v>8</v>
      </c>
      <c r="MR563" s="144">
        <v>7</v>
      </c>
      <c r="MS563" s="144">
        <v>7</v>
      </c>
      <c r="MT563" s="144">
        <v>8</v>
      </c>
      <c r="MU563" s="144">
        <v>6</v>
      </c>
      <c r="MV563" s="144">
        <v>6</v>
      </c>
      <c r="MW563" s="144">
        <v>4</v>
      </c>
      <c r="MX563" s="144">
        <v>3</v>
      </c>
      <c r="MY563" s="144">
        <v>4</v>
      </c>
      <c r="MZ563" s="144">
        <v>4</v>
      </c>
      <c r="NA563" s="144">
        <v>4</v>
      </c>
      <c r="NB563" s="144">
        <v>8</v>
      </c>
      <c r="NC563" s="144">
        <v>9</v>
      </c>
      <c r="ND563" s="144">
        <v>11</v>
      </c>
      <c r="NE563" s="144">
        <v>4</v>
      </c>
      <c r="NF563" s="144">
        <v>3</v>
      </c>
      <c r="NG563" s="144">
        <v>4</v>
      </c>
      <c r="NH563" s="144">
        <v>5</v>
      </c>
      <c r="NI563" s="144">
        <v>5</v>
      </c>
      <c r="NJ563" s="144">
        <v>3</v>
      </c>
      <c r="NK563" s="144">
        <v>4</v>
      </c>
      <c r="NL563" s="144">
        <v>3</v>
      </c>
      <c r="NM563" s="144">
        <v>9</v>
      </c>
      <c r="NN563" s="144">
        <v>7</v>
      </c>
      <c r="NO563" s="144">
        <v>4</v>
      </c>
      <c r="NP563" s="144">
        <v>6</v>
      </c>
      <c r="NQ563" s="144">
        <v>5</v>
      </c>
      <c r="NR563" s="144">
        <v>4</v>
      </c>
      <c r="NS563" s="144">
        <v>3</v>
      </c>
      <c r="NT563" s="144">
        <v>4</v>
      </c>
      <c r="NU563" s="144">
        <v>3</v>
      </c>
      <c r="NV563" s="144">
        <v>3</v>
      </c>
      <c r="NW563" s="144">
        <v>3</v>
      </c>
      <c r="NX563" s="144">
        <v>3</v>
      </c>
      <c r="NY563" s="144">
        <v>3</v>
      </c>
      <c r="NZ563" s="144">
        <v>5</v>
      </c>
      <c r="OA563" s="144">
        <v>3</v>
      </c>
      <c r="OB563" s="144">
        <v>3</v>
      </c>
      <c r="OC563" s="144">
        <v>3</v>
      </c>
      <c r="OD563" s="144">
        <v>3</v>
      </c>
      <c r="OE563" s="144">
        <v>3</v>
      </c>
      <c r="OF563" s="144">
        <v>3</v>
      </c>
      <c r="OG563" s="144">
        <v>3</v>
      </c>
      <c r="OH563" s="144">
        <v>4</v>
      </c>
      <c r="OI563" s="144">
        <v>6</v>
      </c>
      <c r="OJ563" s="144">
        <v>6</v>
      </c>
      <c r="OK563" s="144">
        <v>5</v>
      </c>
      <c r="OL563" s="144">
        <v>4</v>
      </c>
      <c r="OM563" s="144">
        <v>6</v>
      </c>
      <c r="ON563" s="144">
        <v>5</v>
      </c>
      <c r="OO563" s="144">
        <v>6</v>
      </c>
      <c r="OP563" s="144">
        <v>4</v>
      </c>
      <c r="OQ563" s="144">
        <v>4</v>
      </c>
      <c r="OR563" s="144">
        <v>6</v>
      </c>
      <c r="OS563" s="144">
        <v>5</v>
      </c>
      <c r="OT563" s="144">
        <v>8</v>
      </c>
      <c r="OU563" s="144">
        <v>6</v>
      </c>
      <c r="OV563" s="144">
        <v>7</v>
      </c>
      <c r="OW563" s="144">
        <v>6</v>
      </c>
      <c r="OX563" s="144">
        <v>5</v>
      </c>
      <c r="OY563" s="144">
        <v>6</v>
      </c>
      <c r="OZ563" s="144">
        <v>6</v>
      </c>
      <c r="PA563" s="144">
        <v>6</v>
      </c>
      <c r="PB563" s="144">
        <v>4</v>
      </c>
      <c r="PC563" s="144">
        <v>4</v>
      </c>
      <c r="PD563" s="144">
        <v>4</v>
      </c>
    </row>
    <row r="564" spans="1:420" s="144" customFormat="1" x14ac:dyDescent="0.2">
      <c r="A564" s="55"/>
      <c r="B564" s="318">
        <v>18</v>
      </c>
      <c r="C564" s="319">
        <f t="shared" ca="1" si="399"/>
        <v>67821</v>
      </c>
      <c r="D564" s="467">
        <f t="shared" ca="1" si="398"/>
        <v>19</v>
      </c>
      <c r="E564" s="322">
        <v>18</v>
      </c>
      <c r="F564" s="322"/>
      <c r="G564" s="144">
        <v>19</v>
      </c>
      <c r="H564" s="144">
        <v>19</v>
      </c>
      <c r="I564" s="343">
        <v>20</v>
      </c>
      <c r="J564" s="144">
        <v>19</v>
      </c>
      <c r="K564" s="144">
        <v>18</v>
      </c>
      <c r="L564" s="144">
        <v>19</v>
      </c>
      <c r="M564" s="144">
        <v>19</v>
      </c>
      <c r="N564" s="144">
        <v>21</v>
      </c>
      <c r="O564" s="144">
        <v>20</v>
      </c>
      <c r="P564" s="144">
        <v>14</v>
      </c>
      <c r="Q564" s="144">
        <v>13</v>
      </c>
      <c r="R564" s="144">
        <v>14</v>
      </c>
      <c r="S564" s="144">
        <v>16</v>
      </c>
      <c r="T564" s="144">
        <v>16</v>
      </c>
      <c r="U564" s="144">
        <v>16</v>
      </c>
      <c r="V564" s="144">
        <v>13</v>
      </c>
      <c r="W564" s="144">
        <v>15</v>
      </c>
      <c r="X564" s="144">
        <v>14</v>
      </c>
      <c r="Y564" s="144">
        <v>16</v>
      </c>
      <c r="Z564" s="144">
        <v>16</v>
      </c>
      <c r="AA564" s="144">
        <v>18</v>
      </c>
      <c r="AB564" s="144">
        <v>16</v>
      </c>
      <c r="AC564" s="144">
        <v>16</v>
      </c>
      <c r="AD564" s="144">
        <v>16</v>
      </c>
      <c r="AE564" s="144">
        <v>17</v>
      </c>
      <c r="AF564" s="144">
        <v>17</v>
      </c>
      <c r="AG564" s="144">
        <v>16</v>
      </c>
      <c r="AH564" s="144">
        <v>16</v>
      </c>
      <c r="AI564" s="144">
        <v>20</v>
      </c>
      <c r="AJ564" s="144">
        <v>21</v>
      </c>
      <c r="AK564" s="144">
        <v>19</v>
      </c>
      <c r="AL564" s="144">
        <v>20</v>
      </c>
      <c r="AM564" s="144">
        <v>21</v>
      </c>
      <c r="AN564" s="144">
        <v>20</v>
      </c>
      <c r="AO564" s="144">
        <v>21</v>
      </c>
      <c r="AP564" s="343">
        <v>18</v>
      </c>
      <c r="AQ564" s="144">
        <v>16</v>
      </c>
      <c r="AR564" s="144">
        <v>16</v>
      </c>
      <c r="AS564" s="144">
        <v>17</v>
      </c>
      <c r="AT564" s="144">
        <v>18</v>
      </c>
      <c r="AU564" s="144">
        <v>18</v>
      </c>
      <c r="AV564" s="144">
        <v>16</v>
      </c>
      <c r="AW564" s="144">
        <v>18</v>
      </c>
      <c r="AX564" s="144">
        <v>19</v>
      </c>
      <c r="AY564" s="144">
        <v>22</v>
      </c>
      <c r="AZ564" s="144">
        <v>21</v>
      </c>
      <c r="BA564" s="144">
        <v>21</v>
      </c>
      <c r="BB564" s="144">
        <v>20</v>
      </c>
      <c r="BC564" s="144">
        <v>21</v>
      </c>
      <c r="BD564" s="144">
        <v>19</v>
      </c>
      <c r="BE564" s="144">
        <v>19</v>
      </c>
      <c r="BF564" s="144">
        <v>20</v>
      </c>
      <c r="BG564" s="144">
        <v>19</v>
      </c>
      <c r="BH564" s="144">
        <v>21</v>
      </c>
      <c r="BI564" s="144">
        <v>18</v>
      </c>
      <c r="BJ564" s="144">
        <v>17</v>
      </c>
      <c r="BK564" s="144">
        <v>15</v>
      </c>
      <c r="BL564" s="144">
        <v>14</v>
      </c>
      <c r="BM564" s="144">
        <v>10</v>
      </c>
      <c r="BN564" s="144">
        <v>9</v>
      </c>
      <c r="BO564" s="144">
        <v>10</v>
      </c>
      <c r="BP564" s="144">
        <v>14</v>
      </c>
      <c r="BQ564" s="144">
        <v>13</v>
      </c>
      <c r="BR564" s="144">
        <v>15</v>
      </c>
      <c r="BS564" s="144">
        <v>16</v>
      </c>
      <c r="BT564" s="144">
        <v>14</v>
      </c>
      <c r="BU564" s="144">
        <v>14</v>
      </c>
      <c r="BV564" s="144">
        <v>13</v>
      </c>
      <c r="BW564" s="144">
        <v>15</v>
      </c>
      <c r="BX564" s="144">
        <v>14</v>
      </c>
      <c r="BY564" s="144">
        <v>16</v>
      </c>
      <c r="BZ564" s="144">
        <v>18</v>
      </c>
      <c r="CA564" s="144">
        <v>20</v>
      </c>
      <c r="CB564" s="358">
        <v>13</v>
      </c>
      <c r="CC564" s="358">
        <v>17</v>
      </c>
      <c r="CD564" s="358">
        <v>19</v>
      </c>
      <c r="CE564" s="358">
        <v>13</v>
      </c>
      <c r="CF564" s="358">
        <v>13</v>
      </c>
      <c r="CG564" s="144">
        <v>14</v>
      </c>
      <c r="CH564" s="144">
        <v>18</v>
      </c>
      <c r="CI564" s="144">
        <v>16</v>
      </c>
      <c r="CJ564" s="144">
        <v>20</v>
      </c>
      <c r="CK564" s="144">
        <v>21</v>
      </c>
      <c r="CL564" s="144">
        <v>21</v>
      </c>
      <c r="CM564" s="144">
        <v>21</v>
      </c>
      <c r="CN564" s="144">
        <v>21</v>
      </c>
      <c r="CO564" s="144">
        <v>21</v>
      </c>
      <c r="CP564" s="144">
        <v>21</v>
      </c>
      <c r="CQ564" s="144">
        <v>21</v>
      </c>
      <c r="CR564" s="144">
        <v>22</v>
      </c>
      <c r="CS564" s="144">
        <v>22</v>
      </c>
      <c r="CT564" s="144">
        <v>21</v>
      </c>
      <c r="CU564" s="144">
        <v>20</v>
      </c>
      <c r="CV564" s="144">
        <v>17</v>
      </c>
      <c r="CW564" s="144">
        <v>19</v>
      </c>
      <c r="CX564" s="144">
        <v>20</v>
      </c>
      <c r="CY564" s="144">
        <v>18</v>
      </c>
      <c r="CZ564" s="144">
        <v>18</v>
      </c>
      <c r="DA564" s="144">
        <v>18</v>
      </c>
      <c r="DB564" s="144">
        <v>18</v>
      </c>
      <c r="DC564" s="144">
        <v>16</v>
      </c>
      <c r="DD564" s="144">
        <v>17</v>
      </c>
      <c r="DE564" s="144">
        <v>18</v>
      </c>
      <c r="DF564" s="144">
        <v>15</v>
      </c>
      <c r="DG564" s="144">
        <v>16</v>
      </c>
      <c r="DH564" s="144">
        <v>16</v>
      </c>
      <c r="DI564" s="144">
        <v>18</v>
      </c>
      <c r="DJ564" s="144">
        <v>18</v>
      </c>
      <c r="DK564" s="144">
        <v>17</v>
      </c>
      <c r="DL564" s="144">
        <v>16</v>
      </c>
      <c r="DM564" s="144">
        <v>16</v>
      </c>
      <c r="DN564" s="144">
        <v>11</v>
      </c>
      <c r="DO564" s="144">
        <v>15</v>
      </c>
      <c r="DP564" s="144">
        <v>12</v>
      </c>
      <c r="DQ564" s="144">
        <v>16</v>
      </c>
      <c r="DR564" s="144">
        <v>18</v>
      </c>
      <c r="DS564" s="144">
        <v>15</v>
      </c>
      <c r="DT564" s="144">
        <v>16</v>
      </c>
      <c r="DU564" s="144">
        <v>16</v>
      </c>
      <c r="DV564" s="144">
        <v>18</v>
      </c>
      <c r="DW564" s="144">
        <v>17</v>
      </c>
      <c r="DX564" s="144">
        <v>16</v>
      </c>
      <c r="DY564" s="144">
        <v>15</v>
      </c>
      <c r="DZ564" s="144">
        <v>14</v>
      </c>
      <c r="EA564" s="144">
        <v>15</v>
      </c>
      <c r="EB564" s="407">
        <v>16</v>
      </c>
      <c r="EC564" s="407">
        <v>16</v>
      </c>
      <c r="ED564" s="407">
        <v>15</v>
      </c>
      <c r="EE564" s="407">
        <v>19</v>
      </c>
      <c r="EF564" s="407">
        <v>19</v>
      </c>
      <c r="EG564" s="407">
        <v>19</v>
      </c>
      <c r="EH564" s="407">
        <v>18</v>
      </c>
      <c r="EI564" s="407">
        <v>19</v>
      </c>
      <c r="EJ564" s="407">
        <v>21</v>
      </c>
      <c r="EK564" s="407">
        <v>19</v>
      </c>
      <c r="EL564" s="407">
        <v>21</v>
      </c>
      <c r="EM564" s="407">
        <v>20</v>
      </c>
      <c r="EN564" s="407">
        <v>18</v>
      </c>
      <c r="EO564" s="144">
        <v>19</v>
      </c>
      <c r="EP564" s="407">
        <v>19</v>
      </c>
      <c r="EQ564" s="407">
        <v>19</v>
      </c>
      <c r="ER564" s="407">
        <v>20</v>
      </c>
      <c r="ES564" s="407">
        <v>19</v>
      </c>
      <c r="ET564" s="407">
        <v>21</v>
      </c>
      <c r="EU564" s="407">
        <v>20</v>
      </c>
      <c r="EV564" s="358">
        <v>19</v>
      </c>
      <c r="EW564" s="144">
        <v>18</v>
      </c>
      <c r="EX564" s="144">
        <v>20</v>
      </c>
      <c r="EY564" s="144">
        <v>20</v>
      </c>
      <c r="EZ564" s="144">
        <v>20</v>
      </c>
      <c r="FA564" s="144">
        <v>21</v>
      </c>
      <c r="FB564" s="144">
        <v>21</v>
      </c>
      <c r="FC564" s="144">
        <v>19</v>
      </c>
      <c r="FD564" s="144">
        <v>19</v>
      </c>
      <c r="FE564" s="358">
        <v>19</v>
      </c>
      <c r="FF564" s="144">
        <v>19</v>
      </c>
      <c r="FG564" s="144">
        <v>18</v>
      </c>
      <c r="FH564" s="407">
        <v>17</v>
      </c>
      <c r="FI564" s="144">
        <v>17</v>
      </c>
      <c r="FJ564" s="144">
        <v>19</v>
      </c>
      <c r="FK564" s="144">
        <v>19</v>
      </c>
      <c r="FL564" s="144">
        <v>19</v>
      </c>
      <c r="FM564" s="144">
        <v>18</v>
      </c>
      <c r="FN564" s="144">
        <v>16</v>
      </c>
      <c r="FO564" s="144">
        <v>15</v>
      </c>
      <c r="FP564" s="144">
        <v>19</v>
      </c>
      <c r="FQ564" s="358">
        <v>19</v>
      </c>
      <c r="FR564" s="144">
        <v>16</v>
      </c>
      <c r="FS564" s="144">
        <v>16</v>
      </c>
      <c r="FT564" s="144">
        <v>16</v>
      </c>
      <c r="FU564" s="144">
        <v>16</v>
      </c>
      <c r="FV564" s="144">
        <v>17</v>
      </c>
      <c r="FW564" s="144">
        <v>16</v>
      </c>
      <c r="FX564" s="144">
        <v>16</v>
      </c>
      <c r="FY564" s="144">
        <v>17</v>
      </c>
      <c r="FZ564" s="144">
        <v>18</v>
      </c>
      <c r="GA564" s="144">
        <v>18</v>
      </c>
      <c r="GB564" s="144">
        <v>20</v>
      </c>
      <c r="GC564" s="407">
        <v>21</v>
      </c>
      <c r="GD564" s="407">
        <v>21</v>
      </c>
      <c r="GE564" s="407">
        <v>21</v>
      </c>
      <c r="GF564" s="407">
        <v>21</v>
      </c>
      <c r="GG564" s="407">
        <v>22</v>
      </c>
      <c r="GH564" s="407">
        <v>20</v>
      </c>
      <c r="GI564" s="407">
        <v>19</v>
      </c>
      <c r="GJ564" s="407">
        <v>18</v>
      </c>
      <c r="GK564" s="407">
        <v>16</v>
      </c>
      <c r="GL564" s="407">
        <v>18</v>
      </c>
      <c r="GM564" s="407">
        <v>18</v>
      </c>
      <c r="GN564" s="407">
        <v>18</v>
      </c>
      <c r="GO564" s="407">
        <v>18</v>
      </c>
      <c r="GP564" s="144">
        <v>19</v>
      </c>
      <c r="GQ564" s="407">
        <v>18</v>
      </c>
      <c r="GR564" s="407">
        <v>16</v>
      </c>
      <c r="GS564" s="407">
        <v>16</v>
      </c>
      <c r="GT564" s="407">
        <v>16</v>
      </c>
      <c r="GU564" s="407">
        <v>20</v>
      </c>
      <c r="GV564" s="144">
        <v>15</v>
      </c>
      <c r="GW564" s="144">
        <v>17</v>
      </c>
      <c r="GX564" s="144">
        <v>18</v>
      </c>
      <c r="GY564" s="144">
        <v>16</v>
      </c>
      <c r="GZ564" s="144">
        <v>14</v>
      </c>
      <c r="HA564" s="144">
        <v>14</v>
      </c>
      <c r="HB564" s="144">
        <v>15</v>
      </c>
      <c r="HC564" s="144">
        <v>16</v>
      </c>
      <c r="HD564" s="144">
        <v>15</v>
      </c>
      <c r="HE564" s="144">
        <v>16</v>
      </c>
      <c r="HF564" s="144">
        <v>15</v>
      </c>
      <c r="HG564" s="144">
        <v>16</v>
      </c>
      <c r="HH564" s="144">
        <v>17</v>
      </c>
      <c r="HI564" s="144">
        <v>16</v>
      </c>
      <c r="HJ564" s="144">
        <v>16</v>
      </c>
      <c r="HK564" s="144">
        <v>17</v>
      </c>
      <c r="HL564" s="144">
        <v>18</v>
      </c>
      <c r="HM564" s="144">
        <v>16</v>
      </c>
      <c r="HN564" s="144">
        <v>16</v>
      </c>
      <c r="HO564" s="144">
        <v>16</v>
      </c>
      <c r="HP564" s="144">
        <v>16</v>
      </c>
      <c r="HQ564" s="144">
        <v>16</v>
      </c>
      <c r="HR564" s="144">
        <v>14</v>
      </c>
      <c r="HS564" s="144">
        <v>15</v>
      </c>
      <c r="HT564" s="144">
        <v>15</v>
      </c>
      <c r="HU564" s="144">
        <v>16</v>
      </c>
      <c r="HV564" s="144">
        <v>10</v>
      </c>
      <c r="HW564" s="144">
        <v>12</v>
      </c>
      <c r="HX564" s="144">
        <v>11</v>
      </c>
      <c r="HY564" s="144">
        <v>11</v>
      </c>
      <c r="HZ564" s="144">
        <v>11</v>
      </c>
      <c r="IA564" s="144">
        <v>13</v>
      </c>
      <c r="IB564" s="144">
        <v>14</v>
      </c>
      <c r="IC564" s="144">
        <v>20</v>
      </c>
      <c r="ID564" s="144">
        <v>17</v>
      </c>
      <c r="IE564" s="144">
        <v>16</v>
      </c>
      <c r="IF564" s="144">
        <v>14</v>
      </c>
      <c r="IG564" s="144">
        <v>15</v>
      </c>
      <c r="IH564" s="144">
        <v>17</v>
      </c>
      <c r="II564" s="144">
        <v>17</v>
      </c>
      <c r="IJ564" s="144">
        <v>16</v>
      </c>
      <c r="IK564" s="144">
        <v>19</v>
      </c>
      <c r="IL564" s="144">
        <v>19</v>
      </c>
      <c r="IM564" s="144">
        <v>15</v>
      </c>
      <c r="IN564" s="343">
        <v>14</v>
      </c>
      <c r="IO564" s="144">
        <v>11</v>
      </c>
      <c r="IP564" s="144">
        <v>13</v>
      </c>
      <c r="IQ564" s="144">
        <v>12</v>
      </c>
      <c r="IR564" s="144">
        <v>12</v>
      </c>
      <c r="IS564" s="144">
        <v>11</v>
      </c>
      <c r="IT564" s="144">
        <v>12</v>
      </c>
      <c r="IU564" s="144">
        <v>13</v>
      </c>
      <c r="IV564" s="144">
        <v>7</v>
      </c>
      <c r="IW564" s="144">
        <v>8</v>
      </c>
      <c r="IX564" s="144">
        <v>9</v>
      </c>
      <c r="IY564" s="144">
        <v>15</v>
      </c>
      <c r="IZ564" s="144">
        <v>13</v>
      </c>
      <c r="JA564" s="144">
        <v>14</v>
      </c>
      <c r="JB564" s="144">
        <v>11</v>
      </c>
      <c r="JC564" s="144">
        <v>11</v>
      </c>
      <c r="JD564" s="144">
        <v>11</v>
      </c>
      <c r="JE564" s="144">
        <v>10</v>
      </c>
      <c r="JF564" s="363">
        <v>9</v>
      </c>
      <c r="JG564" s="144">
        <v>8</v>
      </c>
      <c r="JH564" s="144">
        <v>10</v>
      </c>
      <c r="JI564" s="144">
        <v>12</v>
      </c>
      <c r="JJ564" s="144">
        <v>10</v>
      </c>
      <c r="JK564" s="144">
        <v>10</v>
      </c>
      <c r="JL564" s="144">
        <v>9</v>
      </c>
      <c r="JM564" s="144">
        <v>14</v>
      </c>
      <c r="JN564" s="343">
        <v>16</v>
      </c>
      <c r="JO564" s="144">
        <v>17</v>
      </c>
      <c r="JP564" s="144">
        <v>16</v>
      </c>
      <c r="JQ564" s="144">
        <v>15</v>
      </c>
      <c r="JR564" s="144">
        <v>15</v>
      </c>
      <c r="JS564" s="144">
        <v>16</v>
      </c>
      <c r="JT564" s="144">
        <v>19</v>
      </c>
      <c r="JU564" s="144">
        <v>17</v>
      </c>
      <c r="JV564" s="144">
        <v>17</v>
      </c>
      <c r="JW564" s="144">
        <v>17</v>
      </c>
      <c r="JX564" s="144">
        <v>16</v>
      </c>
      <c r="JY564" s="144">
        <v>14</v>
      </c>
      <c r="JZ564" s="144">
        <v>14</v>
      </c>
      <c r="KA564" s="144">
        <v>12</v>
      </c>
      <c r="KB564" s="144">
        <v>11</v>
      </c>
      <c r="KC564" s="144">
        <v>15</v>
      </c>
      <c r="KD564" s="144">
        <v>16</v>
      </c>
      <c r="KE564" s="144">
        <v>17</v>
      </c>
      <c r="KF564" s="144">
        <v>15</v>
      </c>
      <c r="KG564" s="144">
        <v>16</v>
      </c>
      <c r="KH564" s="144">
        <v>17</v>
      </c>
      <c r="KI564" s="144">
        <v>17</v>
      </c>
      <c r="KJ564" s="144">
        <v>14</v>
      </c>
      <c r="KK564" s="144">
        <v>13</v>
      </c>
      <c r="KL564" s="144">
        <v>15</v>
      </c>
      <c r="KM564" s="144">
        <v>13</v>
      </c>
      <c r="KN564" s="144">
        <v>13</v>
      </c>
      <c r="KO564" s="144">
        <v>15</v>
      </c>
      <c r="KP564" s="144">
        <v>13</v>
      </c>
      <c r="KQ564" s="144">
        <v>15</v>
      </c>
      <c r="KR564" s="144">
        <v>14</v>
      </c>
      <c r="KS564" s="144">
        <v>14</v>
      </c>
      <c r="KT564" s="144">
        <v>15</v>
      </c>
      <c r="KU564" s="144">
        <v>17</v>
      </c>
      <c r="KV564" s="144">
        <v>14</v>
      </c>
      <c r="KW564" s="144">
        <v>15</v>
      </c>
      <c r="KX564" s="144">
        <v>16</v>
      </c>
      <c r="KY564" s="144">
        <v>20</v>
      </c>
      <c r="KZ564" s="476">
        <v>17</v>
      </c>
      <c r="LA564" s="476">
        <v>17</v>
      </c>
      <c r="LB564" s="476">
        <v>17</v>
      </c>
      <c r="LC564" s="476">
        <v>17</v>
      </c>
      <c r="LD564" s="476">
        <v>17</v>
      </c>
      <c r="LE564" s="476">
        <v>17</v>
      </c>
      <c r="LF564" s="476">
        <v>17</v>
      </c>
      <c r="LG564" s="476">
        <v>17</v>
      </c>
      <c r="LH564" s="476">
        <v>17</v>
      </c>
      <c r="LI564" s="476">
        <v>17</v>
      </c>
      <c r="LJ564" s="144">
        <v>18</v>
      </c>
      <c r="LK564" s="144">
        <v>19</v>
      </c>
      <c r="LL564" s="144">
        <v>19</v>
      </c>
      <c r="LM564" s="144">
        <v>18</v>
      </c>
      <c r="LN564" s="144">
        <v>17</v>
      </c>
      <c r="LO564" s="144">
        <v>16</v>
      </c>
      <c r="LP564" s="358">
        <v>18</v>
      </c>
      <c r="LQ564" s="144">
        <v>18</v>
      </c>
      <c r="LR564" s="144">
        <v>16</v>
      </c>
      <c r="LS564" s="144">
        <v>14</v>
      </c>
      <c r="LT564" s="144">
        <v>19</v>
      </c>
      <c r="LU564" s="144">
        <v>18</v>
      </c>
      <c r="LV564" s="144">
        <v>17</v>
      </c>
      <c r="LW564" s="144">
        <v>22</v>
      </c>
      <c r="LX564" s="144">
        <v>23</v>
      </c>
      <c r="LY564" s="144">
        <v>16</v>
      </c>
      <c r="LZ564" s="144">
        <v>16</v>
      </c>
      <c r="MA564" s="144">
        <v>15</v>
      </c>
      <c r="MB564" s="144">
        <v>15</v>
      </c>
      <c r="MC564" s="144">
        <v>23</v>
      </c>
      <c r="MD564" s="144">
        <v>22</v>
      </c>
      <c r="ME564" s="144">
        <v>12</v>
      </c>
      <c r="MF564" s="144">
        <v>23</v>
      </c>
      <c r="MG564" s="144">
        <v>11</v>
      </c>
      <c r="MH564" s="144">
        <v>16</v>
      </c>
      <c r="MI564" s="144">
        <v>14</v>
      </c>
      <c r="MJ564" s="144">
        <v>13</v>
      </c>
      <c r="MK564" s="144">
        <v>14</v>
      </c>
      <c r="ML564" s="144">
        <v>14</v>
      </c>
      <c r="MM564" s="144">
        <v>14</v>
      </c>
      <c r="MN564" s="144">
        <v>13</v>
      </c>
      <c r="MO564" s="144">
        <v>13</v>
      </c>
      <c r="MP564" s="144">
        <v>13</v>
      </c>
      <c r="MQ564" s="144">
        <v>12</v>
      </c>
      <c r="MR564" s="144">
        <v>14</v>
      </c>
      <c r="MS564" s="144">
        <v>14</v>
      </c>
      <c r="MT564" s="144">
        <v>14</v>
      </c>
      <c r="MU564" s="144">
        <v>15</v>
      </c>
      <c r="MV564" s="144">
        <v>15</v>
      </c>
      <c r="MW564" s="144">
        <v>15</v>
      </c>
      <c r="MX564" s="144">
        <v>15</v>
      </c>
      <c r="MY564" s="144">
        <v>16</v>
      </c>
      <c r="MZ564" s="144">
        <v>16</v>
      </c>
      <c r="NA564" s="144">
        <v>16</v>
      </c>
      <c r="NB564" s="144">
        <v>15</v>
      </c>
      <c r="NC564" s="144">
        <v>15</v>
      </c>
      <c r="ND564" s="144">
        <v>15</v>
      </c>
      <c r="NE564" s="144">
        <v>16</v>
      </c>
      <c r="NF564" s="144">
        <v>15</v>
      </c>
      <c r="NG564" s="144">
        <v>15</v>
      </c>
      <c r="NH564" s="144">
        <v>15</v>
      </c>
      <c r="NI564" s="144">
        <v>15</v>
      </c>
      <c r="NJ564" s="144">
        <v>14</v>
      </c>
      <c r="NK564" s="144">
        <v>13</v>
      </c>
      <c r="NL564" s="144">
        <v>15</v>
      </c>
      <c r="NM564" s="144">
        <v>15</v>
      </c>
      <c r="NN564" s="144">
        <v>15</v>
      </c>
      <c r="NO564" s="144">
        <v>13</v>
      </c>
      <c r="NP564" s="144">
        <v>13</v>
      </c>
      <c r="NQ564" s="144">
        <v>16</v>
      </c>
      <c r="NR564" s="144">
        <v>16</v>
      </c>
      <c r="NS564" s="144">
        <v>16</v>
      </c>
      <c r="NT564" s="144">
        <v>16</v>
      </c>
      <c r="NU564" s="144">
        <v>17</v>
      </c>
      <c r="NV564" s="144">
        <v>16</v>
      </c>
      <c r="NW564" s="144">
        <v>15</v>
      </c>
      <c r="NX564" s="144">
        <v>14</v>
      </c>
      <c r="NY564" s="144">
        <v>16</v>
      </c>
      <c r="NZ564" s="144">
        <v>15</v>
      </c>
      <c r="OA564" s="144">
        <v>13</v>
      </c>
      <c r="OB564" s="144">
        <v>13</v>
      </c>
      <c r="OC564" s="144">
        <v>15</v>
      </c>
      <c r="OD564" s="144">
        <v>14</v>
      </c>
      <c r="OE564" s="144">
        <v>15</v>
      </c>
      <c r="OF564" s="144">
        <v>10</v>
      </c>
      <c r="OG564" s="144">
        <v>14</v>
      </c>
      <c r="OH564" s="144">
        <v>13</v>
      </c>
      <c r="OI564" s="144">
        <v>14</v>
      </c>
      <c r="OJ564" s="144">
        <v>15</v>
      </c>
      <c r="OK564" s="144">
        <v>17</v>
      </c>
      <c r="OL564" s="144">
        <v>17</v>
      </c>
      <c r="OM564" s="144">
        <v>17</v>
      </c>
      <c r="ON564" s="144">
        <v>16</v>
      </c>
      <c r="OO564" s="144">
        <v>13</v>
      </c>
      <c r="OP564" s="144">
        <v>14</v>
      </c>
      <c r="OQ564" s="144">
        <v>15</v>
      </c>
      <c r="OR564" s="144">
        <v>16</v>
      </c>
      <c r="OS564" s="144">
        <v>16</v>
      </c>
      <c r="OT564" s="144">
        <v>19</v>
      </c>
      <c r="OU564" s="144">
        <v>19</v>
      </c>
      <c r="OV564" s="144">
        <v>19</v>
      </c>
      <c r="OW564" s="144">
        <v>19</v>
      </c>
      <c r="OX564" s="144">
        <v>19</v>
      </c>
      <c r="OY564" s="144">
        <v>19</v>
      </c>
      <c r="OZ564" s="144">
        <v>18</v>
      </c>
      <c r="PA564" s="144">
        <v>20</v>
      </c>
      <c r="PB564" s="144">
        <v>21</v>
      </c>
      <c r="PC564" s="144">
        <v>19</v>
      </c>
      <c r="PD564" s="144">
        <v>19</v>
      </c>
    </row>
    <row r="565" spans="1:420" s="144" customFormat="1" x14ac:dyDescent="0.2">
      <c r="A565" s="318"/>
      <c r="B565" s="318">
        <v>19</v>
      </c>
      <c r="C565" s="319">
        <f t="shared" ca="1" si="399"/>
        <v>146851</v>
      </c>
      <c r="D565" s="467">
        <f t="shared" ca="1" si="398"/>
        <v>5</v>
      </c>
      <c r="E565" s="322">
        <v>19</v>
      </c>
      <c r="F565" s="322"/>
      <c r="G565" s="144">
        <v>5</v>
      </c>
      <c r="H565" s="144">
        <v>8</v>
      </c>
      <c r="I565" s="343">
        <v>8</v>
      </c>
      <c r="J565" s="144">
        <v>6</v>
      </c>
      <c r="K565" s="144">
        <v>3</v>
      </c>
      <c r="L565" s="144">
        <v>5</v>
      </c>
      <c r="M565" s="144">
        <v>3</v>
      </c>
      <c r="N565" s="144">
        <v>4</v>
      </c>
      <c r="O565" s="144">
        <v>4</v>
      </c>
      <c r="P565" s="144">
        <v>3</v>
      </c>
      <c r="Q565" s="144">
        <v>3</v>
      </c>
      <c r="R565" s="144">
        <v>3</v>
      </c>
      <c r="S565" s="144">
        <v>3</v>
      </c>
      <c r="T565" s="144">
        <v>3</v>
      </c>
      <c r="U565" s="144">
        <v>13</v>
      </c>
      <c r="V565" s="144">
        <v>10</v>
      </c>
      <c r="W565" s="144">
        <v>8</v>
      </c>
      <c r="X565" s="144">
        <v>10</v>
      </c>
      <c r="Y565" s="144">
        <v>12</v>
      </c>
      <c r="Z565" s="144">
        <v>12</v>
      </c>
      <c r="AA565" s="144">
        <v>15</v>
      </c>
      <c r="AB565" s="144">
        <v>15</v>
      </c>
      <c r="AC565" s="144">
        <v>4</v>
      </c>
      <c r="AD565" s="144">
        <v>5</v>
      </c>
      <c r="AE565" s="144">
        <v>4</v>
      </c>
      <c r="AF565" s="144">
        <v>4</v>
      </c>
      <c r="AG565" s="144">
        <v>6</v>
      </c>
      <c r="AH565" s="144">
        <v>2</v>
      </c>
      <c r="AI565" s="144">
        <v>9</v>
      </c>
      <c r="AJ565" s="144">
        <v>10</v>
      </c>
      <c r="AK565" s="144">
        <v>7</v>
      </c>
      <c r="AL565" s="144">
        <v>5</v>
      </c>
      <c r="AM565" s="144">
        <v>3</v>
      </c>
      <c r="AN565" s="144">
        <v>3</v>
      </c>
      <c r="AO565" s="144">
        <v>6</v>
      </c>
      <c r="AP565" s="343">
        <v>6</v>
      </c>
      <c r="AQ565" s="144">
        <v>6</v>
      </c>
      <c r="AR565" s="144">
        <v>9</v>
      </c>
      <c r="AS565" s="144">
        <v>10</v>
      </c>
      <c r="AT565" s="144">
        <v>4</v>
      </c>
      <c r="AU565" s="144">
        <v>3</v>
      </c>
      <c r="AV565" s="144">
        <v>3</v>
      </c>
      <c r="AW565" s="144">
        <v>3</v>
      </c>
      <c r="AX565" s="144">
        <v>5</v>
      </c>
      <c r="AY565" s="144">
        <v>4</v>
      </c>
      <c r="AZ565" s="144">
        <v>14</v>
      </c>
      <c r="BA565" s="144">
        <v>18</v>
      </c>
      <c r="BB565" s="144">
        <v>19</v>
      </c>
      <c r="BC565" s="144">
        <v>14</v>
      </c>
      <c r="BD565" s="144">
        <v>18</v>
      </c>
      <c r="BE565" s="144">
        <v>12</v>
      </c>
      <c r="BF565" s="144">
        <v>13</v>
      </c>
      <c r="BG565" s="144">
        <v>18</v>
      </c>
      <c r="BH565" s="144">
        <v>10</v>
      </c>
      <c r="BI565" s="144">
        <v>7</v>
      </c>
      <c r="BJ565" s="144">
        <v>4</v>
      </c>
      <c r="BK565" s="144">
        <v>5</v>
      </c>
      <c r="BL565" s="144">
        <v>11</v>
      </c>
      <c r="BM565" s="144">
        <v>13</v>
      </c>
      <c r="BN565" s="144">
        <v>16</v>
      </c>
      <c r="BO565" s="144">
        <v>15</v>
      </c>
      <c r="BP565" s="144">
        <v>19</v>
      </c>
      <c r="BQ565" s="144">
        <v>20</v>
      </c>
      <c r="BR565" s="144">
        <v>21</v>
      </c>
      <c r="BS565" s="144">
        <v>20</v>
      </c>
      <c r="BT565" s="144">
        <v>18</v>
      </c>
      <c r="BU565" s="144">
        <v>21</v>
      </c>
      <c r="BV565" s="144">
        <v>14</v>
      </c>
      <c r="BW565" s="144">
        <v>20</v>
      </c>
      <c r="BX565" s="144">
        <v>17</v>
      </c>
      <c r="BY565" s="144">
        <v>11</v>
      </c>
      <c r="BZ565" s="144">
        <v>16</v>
      </c>
      <c r="CA565" s="144">
        <v>9</v>
      </c>
      <c r="CB565" s="358">
        <v>4</v>
      </c>
      <c r="CC565" s="358">
        <v>8</v>
      </c>
      <c r="CD565" s="358">
        <v>10</v>
      </c>
      <c r="CE565" s="358">
        <v>4</v>
      </c>
      <c r="CF565" s="358">
        <v>3</v>
      </c>
      <c r="CG565" s="144">
        <v>2</v>
      </c>
      <c r="CH565" s="144">
        <v>4</v>
      </c>
      <c r="CI565" s="144">
        <v>2</v>
      </c>
      <c r="CJ565" s="144">
        <v>4</v>
      </c>
      <c r="CK565" s="144">
        <v>3</v>
      </c>
      <c r="CL565" s="144">
        <v>3</v>
      </c>
      <c r="CM565" s="144">
        <v>4</v>
      </c>
      <c r="CN565" s="144">
        <v>6</v>
      </c>
      <c r="CO565" s="144">
        <v>6</v>
      </c>
      <c r="CP565" s="144">
        <v>6</v>
      </c>
      <c r="CQ565" s="144">
        <v>14</v>
      </c>
      <c r="CR565" s="144">
        <v>10</v>
      </c>
      <c r="CS565" s="144">
        <v>10</v>
      </c>
      <c r="CT565" s="144">
        <v>7</v>
      </c>
      <c r="CU565" s="144">
        <v>6</v>
      </c>
      <c r="CV565" s="144">
        <v>6</v>
      </c>
      <c r="CW565" s="144">
        <v>5</v>
      </c>
      <c r="CX565" s="144">
        <v>13</v>
      </c>
      <c r="CY565" s="144">
        <v>15</v>
      </c>
      <c r="CZ565" s="144">
        <v>13</v>
      </c>
      <c r="DA565" s="144">
        <v>12</v>
      </c>
      <c r="DB565" s="144">
        <v>10</v>
      </c>
      <c r="DC565" s="144">
        <v>7</v>
      </c>
      <c r="DD565" s="144">
        <v>13</v>
      </c>
      <c r="DE565" s="144">
        <v>6</v>
      </c>
      <c r="DF565" s="144">
        <v>4</v>
      </c>
      <c r="DG565" s="144">
        <v>5</v>
      </c>
      <c r="DH565" s="144">
        <v>13</v>
      </c>
      <c r="DI565" s="144">
        <v>9</v>
      </c>
      <c r="DJ565" s="144">
        <v>8</v>
      </c>
      <c r="DK565" s="144">
        <v>9</v>
      </c>
      <c r="DL565" s="144">
        <v>6</v>
      </c>
      <c r="DM565" s="144">
        <v>12</v>
      </c>
      <c r="DN565" s="144">
        <v>16</v>
      </c>
      <c r="DO565" s="144">
        <v>18</v>
      </c>
      <c r="DP565" s="144">
        <v>13</v>
      </c>
      <c r="DQ565" s="144">
        <v>12</v>
      </c>
      <c r="DR565" s="144">
        <v>15</v>
      </c>
      <c r="DS565" s="144">
        <v>12</v>
      </c>
      <c r="DT565" s="144">
        <v>4</v>
      </c>
      <c r="DU565" s="144">
        <v>2</v>
      </c>
      <c r="DV565" s="144">
        <v>3</v>
      </c>
      <c r="DW565" s="144">
        <v>3</v>
      </c>
      <c r="DX565" s="144">
        <v>2</v>
      </c>
      <c r="DY565" s="144">
        <v>4</v>
      </c>
      <c r="DZ565" s="144">
        <v>5</v>
      </c>
      <c r="EA565" s="144">
        <v>7</v>
      </c>
      <c r="EB565" s="407">
        <v>9</v>
      </c>
      <c r="EC565" s="407">
        <v>2</v>
      </c>
      <c r="ED565" s="407">
        <v>3</v>
      </c>
      <c r="EE565" s="407">
        <v>3</v>
      </c>
      <c r="EF565" s="407">
        <v>2</v>
      </c>
      <c r="EG565" s="407">
        <v>2</v>
      </c>
      <c r="EH565" s="407">
        <v>3</v>
      </c>
      <c r="EI565" s="407">
        <v>2</v>
      </c>
      <c r="EJ565" s="407">
        <v>4</v>
      </c>
      <c r="EK565" s="407">
        <v>8</v>
      </c>
      <c r="EL565" s="407">
        <v>12</v>
      </c>
      <c r="EM565" s="407">
        <v>14</v>
      </c>
      <c r="EN565" s="407">
        <v>15</v>
      </c>
      <c r="EO565" s="144">
        <v>7</v>
      </c>
      <c r="EP565" s="407">
        <v>3</v>
      </c>
      <c r="EQ565" s="407">
        <v>3</v>
      </c>
      <c r="ER565" s="407">
        <v>2</v>
      </c>
      <c r="ES565" s="407">
        <v>2</v>
      </c>
      <c r="ET565" s="407">
        <v>2</v>
      </c>
      <c r="EU565" s="407">
        <v>5</v>
      </c>
      <c r="EV565" s="358">
        <v>2</v>
      </c>
      <c r="EW565" s="144">
        <v>2</v>
      </c>
      <c r="EX565" s="144">
        <v>3</v>
      </c>
      <c r="EY565" s="144">
        <v>2</v>
      </c>
      <c r="EZ565" s="144">
        <v>3</v>
      </c>
      <c r="FA565" s="144">
        <v>12</v>
      </c>
      <c r="FB565" s="144">
        <v>4</v>
      </c>
      <c r="FC565" s="144">
        <v>2</v>
      </c>
      <c r="FD565" s="144">
        <v>2</v>
      </c>
      <c r="FE565" s="358">
        <v>2</v>
      </c>
      <c r="FF565" s="144">
        <v>2</v>
      </c>
      <c r="FG565" s="144">
        <v>5</v>
      </c>
      <c r="FH565" s="407">
        <v>4</v>
      </c>
      <c r="FI565" s="144">
        <v>2</v>
      </c>
      <c r="FJ565" s="144">
        <v>2</v>
      </c>
      <c r="FK565" s="144">
        <v>2</v>
      </c>
      <c r="FL565" s="144">
        <v>3</v>
      </c>
      <c r="FM565" s="144">
        <v>3</v>
      </c>
      <c r="FN565" s="144">
        <v>2</v>
      </c>
      <c r="FO565" s="144">
        <v>2</v>
      </c>
      <c r="FP565" s="144">
        <v>5</v>
      </c>
      <c r="FQ565" s="358">
        <v>2</v>
      </c>
      <c r="FR565" s="144">
        <v>6</v>
      </c>
      <c r="FS565" s="144">
        <v>9</v>
      </c>
      <c r="FT565" s="144">
        <v>9</v>
      </c>
      <c r="FU565" s="144">
        <v>14</v>
      </c>
      <c r="FV565" s="144">
        <v>14</v>
      </c>
      <c r="FW565" s="144">
        <v>15</v>
      </c>
      <c r="FX565" s="144">
        <v>15</v>
      </c>
      <c r="FY565" s="144">
        <v>2</v>
      </c>
      <c r="FZ565" s="144">
        <v>2</v>
      </c>
      <c r="GA565" s="144">
        <v>3</v>
      </c>
      <c r="GB565" s="144">
        <v>2</v>
      </c>
      <c r="GC565" s="407">
        <v>3</v>
      </c>
      <c r="GD565" s="407">
        <v>5</v>
      </c>
      <c r="GE565" s="407">
        <v>7</v>
      </c>
      <c r="GF565" s="407">
        <v>8</v>
      </c>
      <c r="GG565" s="407">
        <v>7</v>
      </c>
      <c r="GH565" s="407">
        <v>2</v>
      </c>
      <c r="GI565" s="407">
        <v>9</v>
      </c>
      <c r="GJ565" s="407">
        <v>3</v>
      </c>
      <c r="GK565" s="407">
        <v>2</v>
      </c>
      <c r="GL565" s="407">
        <v>1</v>
      </c>
      <c r="GM565" s="407">
        <v>2</v>
      </c>
      <c r="GN565" s="407">
        <v>2</v>
      </c>
      <c r="GO565" s="407">
        <v>2</v>
      </c>
      <c r="GP565" s="144">
        <v>2</v>
      </c>
      <c r="GQ565" s="407">
        <v>2</v>
      </c>
      <c r="GR565" s="407">
        <v>3</v>
      </c>
      <c r="GS565" s="407">
        <v>4</v>
      </c>
      <c r="GT565" s="407">
        <v>2</v>
      </c>
      <c r="GU565" s="407">
        <v>3</v>
      </c>
      <c r="GV565" s="144">
        <v>2</v>
      </c>
      <c r="GW565" s="144">
        <v>2</v>
      </c>
      <c r="GX565" s="144">
        <v>2</v>
      </c>
      <c r="GY565" s="144">
        <v>6</v>
      </c>
      <c r="GZ565" s="144">
        <v>11</v>
      </c>
      <c r="HA565" s="144">
        <v>10</v>
      </c>
      <c r="HB565" s="144">
        <v>13</v>
      </c>
      <c r="HC565" s="144">
        <v>11</v>
      </c>
      <c r="HD565" s="144">
        <v>8</v>
      </c>
      <c r="HE565" s="144">
        <v>8</v>
      </c>
      <c r="HF565" s="144">
        <v>5</v>
      </c>
      <c r="HG565" s="144">
        <v>9</v>
      </c>
      <c r="HH565" s="144">
        <v>6</v>
      </c>
      <c r="HI565" s="144">
        <v>4</v>
      </c>
      <c r="HJ565" s="144">
        <v>2</v>
      </c>
      <c r="HK565" s="144">
        <v>2</v>
      </c>
      <c r="HL565" s="144">
        <v>2</v>
      </c>
      <c r="HM565" s="144">
        <v>3</v>
      </c>
      <c r="HN565" s="144">
        <v>2</v>
      </c>
      <c r="HO565" s="144">
        <v>3</v>
      </c>
      <c r="HP565" s="144">
        <v>13</v>
      </c>
      <c r="HQ565" s="144">
        <v>2</v>
      </c>
      <c r="HR565" s="144">
        <v>10</v>
      </c>
      <c r="HS565" s="144">
        <v>10</v>
      </c>
      <c r="HT565" s="144">
        <v>10</v>
      </c>
      <c r="HU565" s="144">
        <v>4</v>
      </c>
      <c r="HV565" s="144">
        <v>2</v>
      </c>
      <c r="HW565" s="144">
        <v>3</v>
      </c>
      <c r="HX565" s="144">
        <v>4</v>
      </c>
      <c r="HY565" s="144">
        <v>2</v>
      </c>
      <c r="HZ565" s="144">
        <v>2</v>
      </c>
      <c r="IA565" s="144">
        <v>2</v>
      </c>
      <c r="IB565" s="144">
        <v>2</v>
      </c>
      <c r="IC565" s="144">
        <v>3</v>
      </c>
      <c r="ID565" s="144">
        <v>2</v>
      </c>
      <c r="IE565" s="144">
        <v>3</v>
      </c>
      <c r="IF565" s="144">
        <v>3</v>
      </c>
      <c r="IG565" s="144">
        <v>8</v>
      </c>
      <c r="IH565" s="144">
        <v>9</v>
      </c>
      <c r="II565" s="144">
        <v>3</v>
      </c>
      <c r="IJ565" s="144">
        <v>12</v>
      </c>
      <c r="IK565" s="144">
        <v>10</v>
      </c>
      <c r="IL565" s="144">
        <v>11</v>
      </c>
      <c r="IM565" s="144">
        <v>5</v>
      </c>
      <c r="IN565" s="343">
        <v>5</v>
      </c>
      <c r="IO565" s="144">
        <v>5</v>
      </c>
      <c r="IP565" s="144">
        <v>5</v>
      </c>
      <c r="IQ565" s="144">
        <v>8</v>
      </c>
      <c r="IR565" s="144">
        <v>4</v>
      </c>
      <c r="IS565" s="144">
        <v>4</v>
      </c>
      <c r="IT565" s="144">
        <v>9</v>
      </c>
      <c r="IU565" s="144">
        <v>9</v>
      </c>
      <c r="IV565" s="144">
        <v>9</v>
      </c>
      <c r="IW565" s="144">
        <v>10</v>
      </c>
      <c r="IX565" s="144">
        <v>12</v>
      </c>
      <c r="IY565" s="144">
        <v>9</v>
      </c>
      <c r="IZ565" s="144">
        <v>9</v>
      </c>
      <c r="JA565" s="144">
        <v>8</v>
      </c>
      <c r="JB565" s="144">
        <v>7</v>
      </c>
      <c r="JC565" s="144">
        <v>7</v>
      </c>
      <c r="JD565" s="144">
        <v>9</v>
      </c>
      <c r="JE565" s="144">
        <v>6</v>
      </c>
      <c r="JF565" s="363">
        <v>10</v>
      </c>
      <c r="JG565" s="144">
        <v>10</v>
      </c>
      <c r="JH565" s="144">
        <v>9</v>
      </c>
      <c r="JI565" s="144">
        <v>16</v>
      </c>
      <c r="JJ565" s="144">
        <v>13</v>
      </c>
      <c r="JK565" s="144">
        <v>13</v>
      </c>
      <c r="JL565" s="144">
        <v>11</v>
      </c>
      <c r="JM565" s="144">
        <v>13</v>
      </c>
      <c r="JN565" s="343">
        <v>14</v>
      </c>
      <c r="JO565" s="144">
        <v>16</v>
      </c>
      <c r="JP565" s="144">
        <v>19</v>
      </c>
      <c r="JQ565" s="144">
        <v>20</v>
      </c>
      <c r="JR565" s="144">
        <v>19</v>
      </c>
      <c r="JS565" s="144">
        <v>19</v>
      </c>
      <c r="JT565" s="144">
        <v>17</v>
      </c>
      <c r="JU565" s="144">
        <v>12</v>
      </c>
      <c r="JV565" s="144">
        <v>12</v>
      </c>
      <c r="JW565" s="144">
        <v>12</v>
      </c>
      <c r="JX565" s="144">
        <v>13</v>
      </c>
      <c r="JY565" s="144">
        <v>13</v>
      </c>
      <c r="JZ565" s="144">
        <v>11</v>
      </c>
      <c r="KA565" s="144">
        <v>13</v>
      </c>
      <c r="KB565" s="144">
        <v>14</v>
      </c>
      <c r="KC565" s="144">
        <v>17</v>
      </c>
      <c r="KD565" s="144">
        <v>18</v>
      </c>
      <c r="KE565" s="144">
        <v>13</v>
      </c>
      <c r="KF565" s="144">
        <v>14</v>
      </c>
      <c r="KG565" s="144">
        <v>14</v>
      </c>
      <c r="KH565" s="144">
        <v>12</v>
      </c>
      <c r="KI565" s="144">
        <v>12</v>
      </c>
      <c r="KJ565" s="144">
        <v>9</v>
      </c>
      <c r="KK565" s="144">
        <v>10</v>
      </c>
      <c r="KL565" s="144">
        <v>12</v>
      </c>
      <c r="KM565" s="144">
        <v>11</v>
      </c>
      <c r="KN565" s="144">
        <v>14</v>
      </c>
      <c r="KO565" s="144">
        <v>13</v>
      </c>
      <c r="KP565" s="144">
        <v>12</v>
      </c>
      <c r="KQ565" s="144">
        <v>16</v>
      </c>
      <c r="KR565" s="144">
        <v>16</v>
      </c>
      <c r="KS565" s="144">
        <v>13</v>
      </c>
      <c r="KT565" s="144">
        <v>14</v>
      </c>
      <c r="KU565" s="144">
        <v>13</v>
      </c>
      <c r="KV565" s="144">
        <v>12</v>
      </c>
      <c r="KW565" s="144">
        <v>17</v>
      </c>
      <c r="KX565" s="144">
        <v>15</v>
      </c>
      <c r="KY565" s="144">
        <v>14</v>
      </c>
      <c r="KZ565" s="476">
        <v>12</v>
      </c>
      <c r="LA565" s="476">
        <v>13</v>
      </c>
      <c r="LB565" s="476">
        <v>13</v>
      </c>
      <c r="LC565" s="476">
        <v>13</v>
      </c>
      <c r="LD565" s="476">
        <v>15</v>
      </c>
      <c r="LE565" s="476">
        <v>16</v>
      </c>
      <c r="LF565" s="476">
        <v>15</v>
      </c>
      <c r="LG565" s="476">
        <v>14</v>
      </c>
      <c r="LH565" s="476">
        <v>15</v>
      </c>
      <c r="LI565" s="476">
        <v>15</v>
      </c>
      <c r="LJ565" s="144">
        <v>13</v>
      </c>
      <c r="LK565" s="144">
        <v>14</v>
      </c>
      <c r="LL565" s="144">
        <v>14</v>
      </c>
      <c r="LM565" s="144">
        <v>14</v>
      </c>
      <c r="LN565" s="144">
        <v>18</v>
      </c>
      <c r="LO565" s="144">
        <v>17</v>
      </c>
      <c r="LP565" s="358">
        <v>17</v>
      </c>
      <c r="LQ565" s="144">
        <v>14</v>
      </c>
      <c r="LR565" s="144">
        <v>18</v>
      </c>
      <c r="LS565" s="144">
        <v>17</v>
      </c>
      <c r="LT565" s="144">
        <v>14</v>
      </c>
      <c r="LU565" s="144">
        <v>11</v>
      </c>
      <c r="LV565" s="144">
        <v>4</v>
      </c>
      <c r="LW565" s="144">
        <v>9</v>
      </c>
      <c r="LX565" s="144">
        <v>14</v>
      </c>
      <c r="LY565" s="144">
        <v>12</v>
      </c>
      <c r="LZ565" s="144">
        <v>10</v>
      </c>
      <c r="MA565" s="144">
        <v>7</v>
      </c>
      <c r="MB565" s="144">
        <v>7</v>
      </c>
      <c r="MC565" s="144">
        <v>11</v>
      </c>
      <c r="MD565" s="144">
        <v>10</v>
      </c>
      <c r="ME565" s="144">
        <v>5</v>
      </c>
      <c r="MF565" s="144">
        <v>17</v>
      </c>
      <c r="MG565" s="144">
        <v>6</v>
      </c>
      <c r="MH565" s="144">
        <v>3</v>
      </c>
      <c r="MI565" s="144">
        <v>11</v>
      </c>
      <c r="MJ565" s="144">
        <v>16</v>
      </c>
      <c r="MK565" s="144">
        <v>17</v>
      </c>
      <c r="ML565" s="144">
        <v>17</v>
      </c>
      <c r="MM565" s="144">
        <v>13</v>
      </c>
      <c r="MN565" s="144">
        <v>14</v>
      </c>
      <c r="MO565" s="144">
        <v>14</v>
      </c>
      <c r="MP565" s="144">
        <v>14</v>
      </c>
      <c r="MQ565" s="144">
        <v>13</v>
      </c>
      <c r="MR565" s="144">
        <v>6</v>
      </c>
      <c r="MS565" s="144">
        <v>6</v>
      </c>
      <c r="MT565" s="144">
        <v>7</v>
      </c>
      <c r="MU565" s="144">
        <v>7</v>
      </c>
      <c r="MV565" s="144">
        <v>3</v>
      </c>
      <c r="MW565" s="144">
        <v>11</v>
      </c>
      <c r="MX565" s="144">
        <v>16</v>
      </c>
      <c r="MY565" s="144">
        <v>15</v>
      </c>
      <c r="MZ565" s="144">
        <v>12</v>
      </c>
      <c r="NA565" s="144">
        <v>13</v>
      </c>
      <c r="NB565" s="144">
        <v>16</v>
      </c>
      <c r="NC565" s="144">
        <v>16</v>
      </c>
      <c r="ND565" s="144">
        <v>18</v>
      </c>
      <c r="NE565" s="144">
        <v>21</v>
      </c>
      <c r="NF565" s="144">
        <v>19</v>
      </c>
      <c r="NG565" s="144">
        <v>20</v>
      </c>
      <c r="NH565" s="144">
        <v>17</v>
      </c>
      <c r="NI565" s="144">
        <v>19</v>
      </c>
      <c r="NJ565" s="144">
        <v>20</v>
      </c>
      <c r="NK565" s="144">
        <v>20</v>
      </c>
      <c r="NL565" s="144">
        <v>18</v>
      </c>
      <c r="NM565" s="144">
        <v>18</v>
      </c>
      <c r="NN565" s="144">
        <v>16</v>
      </c>
      <c r="NO565" s="144">
        <v>17</v>
      </c>
      <c r="NP565" s="144">
        <v>17</v>
      </c>
      <c r="NQ565" s="144">
        <v>18</v>
      </c>
      <c r="NR565" s="144">
        <v>17</v>
      </c>
      <c r="NS565" s="144">
        <v>19</v>
      </c>
      <c r="NT565" s="144">
        <v>17</v>
      </c>
      <c r="NU565" s="144">
        <v>12</v>
      </c>
      <c r="NV565" s="144">
        <v>14</v>
      </c>
      <c r="NW565" s="144">
        <v>19</v>
      </c>
      <c r="NX565" s="144">
        <v>17</v>
      </c>
      <c r="NY565" s="144">
        <v>17</v>
      </c>
      <c r="NZ565" s="144">
        <v>22</v>
      </c>
      <c r="OA565" s="144">
        <v>22</v>
      </c>
      <c r="OB565" s="144">
        <v>20</v>
      </c>
      <c r="OC565" s="144">
        <v>20</v>
      </c>
      <c r="OD565" s="144">
        <v>19</v>
      </c>
      <c r="OE565" s="144">
        <v>16</v>
      </c>
      <c r="OF565" s="144">
        <v>16</v>
      </c>
      <c r="OG565" s="144">
        <v>17</v>
      </c>
      <c r="OH565" s="144">
        <v>12</v>
      </c>
      <c r="OI565" s="144">
        <v>8</v>
      </c>
      <c r="OJ565" s="144">
        <v>8</v>
      </c>
      <c r="OK565" s="144">
        <v>9</v>
      </c>
      <c r="OL565" s="144">
        <v>9</v>
      </c>
      <c r="OM565" s="144">
        <v>4</v>
      </c>
      <c r="ON565" s="144">
        <v>6</v>
      </c>
      <c r="OO565" s="144">
        <v>4</v>
      </c>
      <c r="OP565" s="144">
        <v>6</v>
      </c>
      <c r="OQ565" s="144">
        <v>8</v>
      </c>
      <c r="OR565" s="144">
        <v>7</v>
      </c>
      <c r="OS565" s="144">
        <v>9</v>
      </c>
      <c r="OT565" s="144">
        <v>10</v>
      </c>
      <c r="OU565" s="144">
        <v>5</v>
      </c>
      <c r="OV565" s="144">
        <v>11</v>
      </c>
      <c r="OW565" s="144">
        <v>11</v>
      </c>
      <c r="OX565" s="144">
        <v>13</v>
      </c>
      <c r="OY565" s="144">
        <v>12</v>
      </c>
      <c r="OZ565" s="144">
        <v>12</v>
      </c>
      <c r="PA565" s="144">
        <v>13</v>
      </c>
      <c r="PB565" s="144">
        <v>13</v>
      </c>
      <c r="PC565" s="144">
        <v>13</v>
      </c>
      <c r="PD565" s="144">
        <v>5</v>
      </c>
    </row>
    <row r="566" spans="1:420" s="144" customFormat="1" x14ac:dyDescent="0.2">
      <c r="A566" s="55"/>
      <c r="B566" s="318">
        <v>20</v>
      </c>
      <c r="C566" s="319">
        <f t="shared" ca="1" si="399"/>
        <v>80419</v>
      </c>
      <c r="D566" s="467">
        <f t="shared" ca="1" si="398"/>
        <v>16</v>
      </c>
      <c r="E566" s="322">
        <v>20</v>
      </c>
      <c r="F566" s="322"/>
      <c r="G566" s="144">
        <v>23</v>
      </c>
      <c r="H566" s="144">
        <v>23</v>
      </c>
      <c r="I566" s="343">
        <v>23</v>
      </c>
      <c r="J566" s="144">
        <v>23</v>
      </c>
      <c r="K566" s="144">
        <v>24</v>
      </c>
      <c r="L566" s="144">
        <v>24</v>
      </c>
      <c r="M566" s="144">
        <v>24</v>
      </c>
      <c r="N566" s="144">
        <v>23</v>
      </c>
      <c r="O566" s="144">
        <v>24</v>
      </c>
      <c r="P566" s="144">
        <v>24</v>
      </c>
      <c r="Q566" s="144">
        <v>23</v>
      </c>
      <c r="R566" s="144">
        <v>23</v>
      </c>
      <c r="S566" s="144">
        <v>22</v>
      </c>
      <c r="T566" s="144">
        <v>23</v>
      </c>
      <c r="U566" s="144">
        <v>23</v>
      </c>
      <c r="V566" s="144">
        <v>22</v>
      </c>
      <c r="W566" s="144">
        <v>22</v>
      </c>
      <c r="X566" s="144">
        <v>23</v>
      </c>
      <c r="Y566" s="144">
        <v>23</v>
      </c>
      <c r="Z566" s="144">
        <v>21</v>
      </c>
      <c r="AA566" s="144">
        <v>21</v>
      </c>
      <c r="AB566" s="144">
        <v>21</v>
      </c>
      <c r="AC566" s="144">
        <v>20</v>
      </c>
      <c r="AD566" s="144">
        <v>21</v>
      </c>
      <c r="AE566" s="144">
        <v>20</v>
      </c>
      <c r="AF566" s="144">
        <v>21</v>
      </c>
      <c r="AG566" s="144">
        <v>21</v>
      </c>
      <c r="AH566" s="144">
        <v>21</v>
      </c>
      <c r="AI566" s="144">
        <v>21</v>
      </c>
      <c r="AJ566" s="144">
        <v>18</v>
      </c>
      <c r="AK566" s="144">
        <v>21</v>
      </c>
      <c r="AL566" s="144">
        <v>19</v>
      </c>
      <c r="AM566" s="144">
        <v>20</v>
      </c>
      <c r="AN566" s="144">
        <v>21</v>
      </c>
      <c r="AO566" s="144">
        <v>19</v>
      </c>
      <c r="AP566" s="343">
        <v>19</v>
      </c>
      <c r="AQ566" s="144">
        <v>21</v>
      </c>
      <c r="AR566" s="144">
        <v>21</v>
      </c>
      <c r="AS566" s="144">
        <v>21</v>
      </c>
      <c r="AT566" s="144">
        <v>21</v>
      </c>
      <c r="AU566" s="144">
        <v>20</v>
      </c>
      <c r="AV566" s="144">
        <v>21</v>
      </c>
      <c r="AW566" s="144">
        <v>21</v>
      </c>
      <c r="AX566" s="144">
        <v>22</v>
      </c>
      <c r="AY566" s="144">
        <v>20</v>
      </c>
      <c r="AZ566" s="144">
        <v>20</v>
      </c>
      <c r="BA566" s="144">
        <v>20</v>
      </c>
      <c r="BB566" s="144">
        <v>21</v>
      </c>
      <c r="BC566" s="144">
        <v>20</v>
      </c>
      <c r="BD566" s="144">
        <v>21</v>
      </c>
      <c r="BE566" s="144">
        <v>21</v>
      </c>
      <c r="BF566" s="144">
        <v>22</v>
      </c>
      <c r="BG566" s="144">
        <v>22</v>
      </c>
      <c r="BH566" s="144">
        <v>22</v>
      </c>
      <c r="BI566" s="144">
        <v>22</v>
      </c>
      <c r="BJ566" s="144">
        <v>22</v>
      </c>
      <c r="BK566" s="144">
        <v>22</v>
      </c>
      <c r="BL566" s="144">
        <v>21</v>
      </c>
      <c r="BM566" s="144">
        <v>21</v>
      </c>
      <c r="BN566" s="144">
        <v>21</v>
      </c>
      <c r="BO566" s="144">
        <v>21</v>
      </c>
      <c r="BP566" s="144">
        <v>20</v>
      </c>
      <c r="BQ566" s="144">
        <v>19</v>
      </c>
      <c r="BR566" s="144">
        <v>19</v>
      </c>
      <c r="BS566" s="144">
        <v>21</v>
      </c>
      <c r="BT566" s="144">
        <v>19</v>
      </c>
      <c r="BU566" s="144">
        <v>20</v>
      </c>
      <c r="BV566" s="144">
        <v>22</v>
      </c>
      <c r="BW566" s="144">
        <v>21</v>
      </c>
      <c r="BX566" s="144">
        <v>22</v>
      </c>
      <c r="BY566" s="144">
        <v>21</v>
      </c>
      <c r="BZ566" s="144">
        <v>23</v>
      </c>
      <c r="CA566" s="144">
        <v>23</v>
      </c>
      <c r="CB566" s="358">
        <v>22</v>
      </c>
      <c r="CC566" s="358">
        <v>23</v>
      </c>
      <c r="CD566" s="358">
        <v>23</v>
      </c>
      <c r="CE566" s="358">
        <v>23</v>
      </c>
      <c r="CF566" s="358">
        <v>23</v>
      </c>
      <c r="CG566" s="144">
        <v>23</v>
      </c>
      <c r="CH566" s="144">
        <v>23</v>
      </c>
      <c r="CI566" s="144">
        <v>23</v>
      </c>
      <c r="CJ566" s="144">
        <v>23</v>
      </c>
      <c r="CK566" s="144">
        <v>23</v>
      </c>
      <c r="CL566" s="144">
        <v>22</v>
      </c>
      <c r="CM566" s="144">
        <v>22</v>
      </c>
      <c r="CN566" s="144">
        <v>22</v>
      </c>
      <c r="CO566" s="144">
        <v>23</v>
      </c>
      <c r="CP566" s="144">
        <v>23</v>
      </c>
      <c r="CQ566" s="144">
        <v>23</v>
      </c>
      <c r="CR566" s="144">
        <v>23</v>
      </c>
      <c r="CS566" s="144">
        <v>23</v>
      </c>
      <c r="CT566" s="144">
        <v>23</v>
      </c>
      <c r="CU566" s="144">
        <v>21</v>
      </c>
      <c r="CV566" s="144">
        <v>22</v>
      </c>
      <c r="CW566" s="144">
        <v>23</v>
      </c>
      <c r="CX566" s="144">
        <v>23</v>
      </c>
      <c r="CY566" s="144">
        <v>22</v>
      </c>
      <c r="CZ566" s="144">
        <v>23</v>
      </c>
      <c r="DA566" s="144">
        <v>23</v>
      </c>
      <c r="DB566" s="144">
        <v>23</v>
      </c>
      <c r="DC566" s="144">
        <v>23</v>
      </c>
      <c r="DD566" s="144">
        <v>23</v>
      </c>
      <c r="DE566" s="144">
        <v>23</v>
      </c>
      <c r="DF566" s="144">
        <v>23</v>
      </c>
      <c r="DG566" s="144">
        <v>23</v>
      </c>
      <c r="DH566" s="144">
        <v>23</v>
      </c>
      <c r="DI566" s="144">
        <v>22</v>
      </c>
      <c r="DJ566" s="144">
        <v>22</v>
      </c>
      <c r="DK566" s="144">
        <v>21</v>
      </c>
      <c r="DL566" s="144">
        <v>23</v>
      </c>
      <c r="DM566" s="144">
        <v>22</v>
      </c>
      <c r="DN566" s="144">
        <v>23</v>
      </c>
      <c r="DO566" s="144">
        <v>22</v>
      </c>
      <c r="DP566" s="144">
        <v>22</v>
      </c>
      <c r="DQ566" s="144">
        <v>21</v>
      </c>
      <c r="DR566" s="144">
        <v>22</v>
      </c>
      <c r="DS566" s="144">
        <v>21</v>
      </c>
      <c r="DT566" s="144">
        <v>20</v>
      </c>
      <c r="DU566" s="144">
        <v>20</v>
      </c>
      <c r="DV566" s="144">
        <v>21</v>
      </c>
      <c r="DW566" s="144">
        <v>22</v>
      </c>
      <c r="DX566" s="144">
        <v>21</v>
      </c>
      <c r="DY566" s="144">
        <v>22</v>
      </c>
      <c r="DZ566" s="144">
        <v>22</v>
      </c>
      <c r="EA566" s="144">
        <v>23</v>
      </c>
      <c r="EB566" s="407">
        <v>23</v>
      </c>
      <c r="EC566" s="407">
        <v>22</v>
      </c>
      <c r="ED566" s="407">
        <v>22</v>
      </c>
      <c r="EE566" s="407">
        <v>23</v>
      </c>
      <c r="EF566" s="407">
        <v>23</v>
      </c>
      <c r="EG566" s="407">
        <v>23</v>
      </c>
      <c r="EH566" s="407">
        <v>23</v>
      </c>
      <c r="EI566" s="407">
        <v>22</v>
      </c>
      <c r="EJ566" s="407">
        <v>22</v>
      </c>
      <c r="EK566" s="407">
        <v>23</v>
      </c>
      <c r="EL566" s="407">
        <v>23</v>
      </c>
      <c r="EM566" s="407">
        <v>23</v>
      </c>
      <c r="EN566" s="407">
        <v>22</v>
      </c>
      <c r="EO566" s="144">
        <v>21</v>
      </c>
      <c r="EP566" s="407">
        <v>21</v>
      </c>
      <c r="EQ566" s="407">
        <v>21</v>
      </c>
      <c r="ER566" s="407">
        <v>21</v>
      </c>
      <c r="ES566" s="407">
        <v>21</v>
      </c>
      <c r="ET566" s="407">
        <v>22</v>
      </c>
      <c r="EU566" s="407">
        <v>21</v>
      </c>
      <c r="EV566" s="358">
        <v>21</v>
      </c>
      <c r="EW566" s="144">
        <v>21</v>
      </c>
      <c r="EX566" s="144">
        <v>21</v>
      </c>
      <c r="EY566" s="144">
        <v>21</v>
      </c>
      <c r="EZ566" s="144">
        <v>22</v>
      </c>
      <c r="FA566" s="144">
        <v>22</v>
      </c>
      <c r="FB566" s="144">
        <v>22</v>
      </c>
      <c r="FC566" s="144">
        <v>21</v>
      </c>
      <c r="FD566" s="144">
        <v>20</v>
      </c>
      <c r="FE566" s="358">
        <v>20</v>
      </c>
      <c r="FF566" s="144">
        <v>21</v>
      </c>
      <c r="FG566" s="144">
        <v>20</v>
      </c>
      <c r="FH566" s="407">
        <v>21</v>
      </c>
      <c r="FI566" s="144">
        <v>20</v>
      </c>
      <c r="FJ566" s="144">
        <v>21</v>
      </c>
      <c r="FK566" s="144">
        <v>21</v>
      </c>
      <c r="FL566" s="144">
        <v>21</v>
      </c>
      <c r="FM566" s="144">
        <v>21</v>
      </c>
      <c r="FN566" s="144">
        <v>21</v>
      </c>
      <c r="FO566" s="144">
        <v>22</v>
      </c>
      <c r="FP566" s="144">
        <v>21</v>
      </c>
      <c r="FQ566" s="358">
        <v>21</v>
      </c>
      <c r="FR566" s="144">
        <v>21</v>
      </c>
      <c r="FS566" s="144">
        <v>21</v>
      </c>
      <c r="FT566" s="144">
        <v>22</v>
      </c>
      <c r="FU566" s="144">
        <v>22</v>
      </c>
      <c r="FV566" s="144">
        <v>22</v>
      </c>
      <c r="FW566" s="144">
        <v>21</v>
      </c>
      <c r="FX566" s="144">
        <v>22</v>
      </c>
      <c r="FY566" s="144">
        <v>21</v>
      </c>
      <c r="FZ566" s="144">
        <v>21</v>
      </c>
      <c r="GA566" s="144">
        <v>22</v>
      </c>
      <c r="GB566" s="144">
        <v>22</v>
      </c>
      <c r="GC566" s="407">
        <v>22</v>
      </c>
      <c r="GD566" s="407">
        <v>22</v>
      </c>
      <c r="GE566" s="407">
        <v>22</v>
      </c>
      <c r="GF566" s="407">
        <v>20</v>
      </c>
      <c r="GG566" s="407">
        <v>21</v>
      </c>
      <c r="GH566" s="407">
        <v>22</v>
      </c>
      <c r="GI566" s="407">
        <v>17</v>
      </c>
      <c r="GJ566" s="407">
        <v>21</v>
      </c>
      <c r="GK566" s="407">
        <v>21</v>
      </c>
      <c r="GL566" s="407">
        <v>21</v>
      </c>
      <c r="GM566" s="407">
        <v>21</v>
      </c>
      <c r="GN566" s="407">
        <v>21</v>
      </c>
      <c r="GO566" s="407">
        <v>21</v>
      </c>
      <c r="GP566" s="144">
        <v>22</v>
      </c>
      <c r="GQ566" s="407">
        <v>22</v>
      </c>
      <c r="GR566" s="407">
        <v>22</v>
      </c>
      <c r="GS566" s="407">
        <v>23</v>
      </c>
      <c r="GT566" s="407">
        <v>22</v>
      </c>
      <c r="GU566" s="407">
        <v>24</v>
      </c>
      <c r="GV566" s="144">
        <v>24</v>
      </c>
      <c r="GW566" s="144">
        <v>24</v>
      </c>
      <c r="GX566" s="144">
        <v>24</v>
      </c>
      <c r="GY566" s="144">
        <v>23</v>
      </c>
      <c r="GZ566" s="144">
        <v>22</v>
      </c>
      <c r="HA566" s="144">
        <v>22</v>
      </c>
      <c r="HB566" s="144">
        <v>22</v>
      </c>
      <c r="HC566" s="144">
        <v>23</v>
      </c>
      <c r="HD566" s="144">
        <v>22</v>
      </c>
      <c r="HE566" s="144">
        <v>21</v>
      </c>
      <c r="HF566" s="144">
        <v>22</v>
      </c>
      <c r="HG566" s="144">
        <v>22</v>
      </c>
      <c r="HH566" s="144">
        <v>24</v>
      </c>
      <c r="HI566" s="144">
        <v>24</v>
      </c>
      <c r="HJ566" s="144">
        <v>24</v>
      </c>
      <c r="HK566" s="144">
        <v>24</v>
      </c>
      <c r="HL566" s="144">
        <v>24</v>
      </c>
      <c r="HM566" s="144">
        <v>24</v>
      </c>
      <c r="HN566" s="144">
        <v>21</v>
      </c>
      <c r="HO566" s="144">
        <v>23</v>
      </c>
      <c r="HP566" s="144">
        <v>23</v>
      </c>
      <c r="HQ566" s="144">
        <v>24</v>
      </c>
      <c r="HR566" s="144">
        <v>22</v>
      </c>
      <c r="HS566" s="144">
        <v>23</v>
      </c>
      <c r="HT566" s="144">
        <v>23</v>
      </c>
      <c r="HU566" s="144">
        <v>24</v>
      </c>
      <c r="HV566" s="144">
        <v>24</v>
      </c>
      <c r="HW566" s="144">
        <v>23</v>
      </c>
      <c r="HX566" s="144">
        <v>24</v>
      </c>
      <c r="HY566" s="144">
        <v>23</v>
      </c>
      <c r="HZ566" s="144">
        <v>23</v>
      </c>
      <c r="IA566" s="144">
        <v>23</v>
      </c>
      <c r="IB566" s="144">
        <v>23</v>
      </c>
      <c r="IC566" s="144">
        <v>23</v>
      </c>
      <c r="ID566" s="144">
        <v>23</v>
      </c>
      <c r="IE566" s="144">
        <v>23</v>
      </c>
      <c r="IF566" s="144">
        <v>24</v>
      </c>
      <c r="IG566" s="144">
        <v>24</v>
      </c>
      <c r="IH566" s="144">
        <v>24</v>
      </c>
      <c r="II566" s="144">
        <v>22</v>
      </c>
      <c r="IJ566" s="144">
        <v>24</v>
      </c>
      <c r="IK566" s="144">
        <v>23</v>
      </c>
      <c r="IL566" s="144">
        <v>22</v>
      </c>
      <c r="IM566" s="144">
        <v>22</v>
      </c>
      <c r="IN566" s="343">
        <v>23</v>
      </c>
      <c r="IO566" s="144">
        <v>24</v>
      </c>
      <c r="IP566" s="144">
        <v>24</v>
      </c>
      <c r="IQ566" s="144">
        <v>24</v>
      </c>
      <c r="IR566" s="144">
        <v>22</v>
      </c>
      <c r="IS566" s="144">
        <v>22</v>
      </c>
      <c r="IT566" s="144">
        <v>23</v>
      </c>
      <c r="IU566" s="144">
        <v>24</v>
      </c>
      <c r="IV566" s="144">
        <v>23</v>
      </c>
      <c r="IW566" s="144">
        <v>23</v>
      </c>
      <c r="IX566" s="144">
        <v>22</v>
      </c>
      <c r="IY566" s="144">
        <v>23</v>
      </c>
      <c r="IZ566" s="144">
        <v>24</v>
      </c>
      <c r="JA566" s="144">
        <v>22</v>
      </c>
      <c r="JB566" s="144">
        <v>22</v>
      </c>
      <c r="JC566" s="144">
        <v>22</v>
      </c>
      <c r="JD566" s="144">
        <v>22</v>
      </c>
      <c r="JE566" s="144">
        <v>23</v>
      </c>
      <c r="JF566" s="363">
        <v>23</v>
      </c>
      <c r="JG566" s="144">
        <v>24</v>
      </c>
      <c r="JH566" s="144">
        <v>22</v>
      </c>
      <c r="JI566" s="144">
        <v>22</v>
      </c>
      <c r="JJ566" s="144">
        <v>22</v>
      </c>
      <c r="JK566" s="144">
        <v>24</v>
      </c>
      <c r="JL566" s="144">
        <v>24</v>
      </c>
      <c r="JM566" s="144">
        <v>23</v>
      </c>
      <c r="JN566" s="343">
        <v>22</v>
      </c>
      <c r="JO566" s="144">
        <v>23</v>
      </c>
      <c r="JP566" s="144">
        <v>22</v>
      </c>
      <c r="JQ566" s="144">
        <v>22</v>
      </c>
      <c r="JR566" s="144">
        <v>22</v>
      </c>
      <c r="JS566" s="144">
        <v>22</v>
      </c>
      <c r="JT566" s="144">
        <v>21</v>
      </c>
      <c r="JU566" s="144">
        <v>21</v>
      </c>
      <c r="JV566" s="144">
        <v>21</v>
      </c>
      <c r="JW566" s="144">
        <v>21</v>
      </c>
      <c r="JX566" s="144">
        <v>22</v>
      </c>
      <c r="JY566" s="144">
        <v>23</v>
      </c>
      <c r="JZ566" s="144">
        <v>22</v>
      </c>
      <c r="KA566" s="144">
        <v>23</v>
      </c>
      <c r="KB566" s="144">
        <v>23</v>
      </c>
      <c r="KC566" s="144">
        <v>23</v>
      </c>
      <c r="KD566" s="144">
        <v>23</v>
      </c>
      <c r="KE566" s="144">
        <v>23</v>
      </c>
      <c r="KF566" s="144">
        <v>21</v>
      </c>
      <c r="KG566" s="144">
        <v>20</v>
      </c>
      <c r="KH566" s="144">
        <v>22</v>
      </c>
      <c r="KI566" s="144">
        <v>21</v>
      </c>
      <c r="KJ566" s="144">
        <v>23</v>
      </c>
      <c r="KK566" s="144">
        <v>20</v>
      </c>
      <c r="KL566" s="144">
        <v>20</v>
      </c>
      <c r="KM566" s="144">
        <v>23</v>
      </c>
      <c r="KN566" s="144">
        <v>20</v>
      </c>
      <c r="KO566" s="144">
        <v>19</v>
      </c>
      <c r="KP566" s="144">
        <v>22</v>
      </c>
      <c r="KQ566" s="144">
        <v>23</v>
      </c>
      <c r="KR566" s="144">
        <v>17</v>
      </c>
      <c r="KS566" s="144">
        <v>18</v>
      </c>
      <c r="KT566" s="144">
        <v>17</v>
      </c>
      <c r="KU566" s="144">
        <v>16</v>
      </c>
      <c r="KV566" s="144">
        <v>19</v>
      </c>
      <c r="KW566" s="144">
        <v>20</v>
      </c>
      <c r="KX566" s="144">
        <v>18</v>
      </c>
      <c r="KY566" s="144">
        <v>19</v>
      </c>
      <c r="KZ566" s="476">
        <v>20</v>
      </c>
      <c r="LA566" s="476">
        <v>20</v>
      </c>
      <c r="LB566" s="476">
        <v>20</v>
      </c>
      <c r="LC566" s="476">
        <v>20</v>
      </c>
      <c r="LD566" s="476">
        <v>20</v>
      </c>
      <c r="LE566" s="476">
        <v>20</v>
      </c>
      <c r="LF566" s="476">
        <v>20</v>
      </c>
      <c r="LG566" s="476">
        <v>20</v>
      </c>
      <c r="LH566" s="476">
        <v>20</v>
      </c>
      <c r="LI566" s="476">
        <v>20</v>
      </c>
      <c r="LJ566" s="144">
        <v>20</v>
      </c>
      <c r="LK566" s="144">
        <v>20</v>
      </c>
      <c r="LL566" s="144">
        <v>20</v>
      </c>
      <c r="LM566" s="144">
        <v>20</v>
      </c>
      <c r="LN566" s="144">
        <v>20</v>
      </c>
      <c r="LO566" s="144">
        <v>21</v>
      </c>
      <c r="LP566" s="358">
        <v>21</v>
      </c>
      <c r="LQ566" s="144">
        <v>19</v>
      </c>
      <c r="LR566" s="144">
        <v>20</v>
      </c>
      <c r="LS566" s="144">
        <v>21</v>
      </c>
      <c r="LT566" s="144">
        <v>20</v>
      </c>
      <c r="LU566" s="144">
        <v>21</v>
      </c>
      <c r="LV566" s="144">
        <v>20</v>
      </c>
      <c r="LW566" s="144">
        <v>23</v>
      </c>
      <c r="LX566" s="144">
        <v>21</v>
      </c>
      <c r="LY566" s="144">
        <v>20</v>
      </c>
      <c r="LZ566" s="144">
        <v>21</v>
      </c>
      <c r="MA566" s="144">
        <v>21</v>
      </c>
      <c r="MB566" s="144">
        <v>21</v>
      </c>
      <c r="MC566" s="144">
        <v>14</v>
      </c>
      <c r="MD566" s="144">
        <v>19</v>
      </c>
      <c r="ME566" s="144">
        <v>21</v>
      </c>
      <c r="MF566" s="144">
        <v>20</v>
      </c>
      <c r="MG566" s="144">
        <v>20</v>
      </c>
      <c r="MH566" s="144">
        <v>21</v>
      </c>
      <c r="MI566" s="144">
        <v>21</v>
      </c>
      <c r="MJ566" s="144">
        <v>21</v>
      </c>
      <c r="MK566" s="144">
        <v>19</v>
      </c>
      <c r="ML566" s="144">
        <v>19</v>
      </c>
      <c r="MM566" s="144">
        <v>22</v>
      </c>
      <c r="MN566" s="144">
        <v>21</v>
      </c>
      <c r="MO566" s="144">
        <v>20</v>
      </c>
      <c r="MP566" s="144">
        <v>19</v>
      </c>
      <c r="MQ566" s="144">
        <v>20</v>
      </c>
      <c r="MR566" s="144">
        <v>21</v>
      </c>
      <c r="MS566" s="144">
        <v>17</v>
      </c>
      <c r="MT566" s="144">
        <v>19</v>
      </c>
      <c r="MU566" s="144">
        <v>20</v>
      </c>
      <c r="MV566" s="144">
        <v>22</v>
      </c>
      <c r="MW566" s="144">
        <v>20</v>
      </c>
      <c r="MX566" s="144">
        <v>19</v>
      </c>
      <c r="MY566" s="144">
        <v>20</v>
      </c>
      <c r="MZ566" s="144">
        <v>19</v>
      </c>
      <c r="NA566" s="144">
        <v>21</v>
      </c>
      <c r="NB566" s="144">
        <v>20</v>
      </c>
      <c r="NC566" s="144">
        <v>21</v>
      </c>
      <c r="ND566" s="144">
        <v>21</v>
      </c>
      <c r="NE566" s="144">
        <v>20</v>
      </c>
      <c r="NF566" s="144">
        <v>21</v>
      </c>
      <c r="NG566" s="144">
        <v>21</v>
      </c>
      <c r="NH566" s="144">
        <v>21</v>
      </c>
      <c r="NI566" s="144">
        <v>20</v>
      </c>
      <c r="NJ566" s="144">
        <v>19</v>
      </c>
      <c r="NK566" s="144">
        <v>19</v>
      </c>
      <c r="NL566" s="144">
        <v>19</v>
      </c>
      <c r="NM566" s="144">
        <v>19</v>
      </c>
      <c r="NN566" s="144">
        <v>19</v>
      </c>
      <c r="NO566" s="144">
        <v>19</v>
      </c>
      <c r="NP566" s="144">
        <v>19</v>
      </c>
      <c r="NQ566" s="144">
        <v>20</v>
      </c>
      <c r="NR566" s="144">
        <v>20</v>
      </c>
      <c r="NS566" s="144">
        <v>20</v>
      </c>
      <c r="NT566" s="144">
        <v>20</v>
      </c>
      <c r="NU566" s="144">
        <v>18</v>
      </c>
      <c r="NV566" s="144">
        <v>20</v>
      </c>
      <c r="NW566" s="144">
        <v>17</v>
      </c>
      <c r="NX566" s="144">
        <v>19</v>
      </c>
      <c r="NY566" s="144">
        <v>19</v>
      </c>
      <c r="NZ566" s="144">
        <v>19</v>
      </c>
      <c r="OA566" s="144">
        <v>20</v>
      </c>
      <c r="OB566" s="144">
        <v>19</v>
      </c>
      <c r="OC566" s="144">
        <v>19</v>
      </c>
      <c r="OD566" s="144">
        <v>20</v>
      </c>
      <c r="OE566" s="144">
        <v>21</v>
      </c>
      <c r="OF566" s="144">
        <v>19</v>
      </c>
      <c r="OG566" s="144">
        <v>21</v>
      </c>
      <c r="OH566" s="144">
        <v>20</v>
      </c>
      <c r="OI566" s="144">
        <v>20</v>
      </c>
      <c r="OJ566" s="144">
        <v>16</v>
      </c>
      <c r="OK566" s="144">
        <v>16</v>
      </c>
      <c r="OL566" s="144">
        <v>16</v>
      </c>
      <c r="OM566" s="144">
        <v>18</v>
      </c>
      <c r="ON566" s="144">
        <v>21</v>
      </c>
      <c r="OO566" s="144">
        <v>17</v>
      </c>
      <c r="OP566" s="144">
        <v>17</v>
      </c>
      <c r="OQ566" s="144">
        <v>17</v>
      </c>
      <c r="OR566" s="144">
        <v>17</v>
      </c>
      <c r="OS566" s="144">
        <v>17</v>
      </c>
      <c r="OT566" s="144">
        <v>17</v>
      </c>
      <c r="OU566" s="144">
        <v>17</v>
      </c>
      <c r="OV566" s="144">
        <v>16</v>
      </c>
      <c r="OW566" s="144">
        <v>15</v>
      </c>
      <c r="OX566" s="144">
        <v>14</v>
      </c>
      <c r="OY566" s="144">
        <v>16</v>
      </c>
      <c r="OZ566" s="144">
        <v>17</v>
      </c>
      <c r="PA566" s="144">
        <v>17</v>
      </c>
      <c r="PB566" s="144">
        <v>17</v>
      </c>
      <c r="PC566" s="144">
        <v>15</v>
      </c>
      <c r="PD566" s="144">
        <v>16</v>
      </c>
    </row>
    <row r="567" spans="1:420" s="144" customFormat="1" x14ac:dyDescent="0.2">
      <c r="A567" s="318"/>
      <c r="B567" s="318">
        <v>21</v>
      </c>
      <c r="C567" s="319">
        <f t="shared" ca="1" si="399"/>
        <v>110234</v>
      </c>
      <c r="D567" s="467">
        <f t="shared" ca="1" si="398"/>
        <v>12</v>
      </c>
      <c r="E567" s="322">
        <v>21</v>
      </c>
      <c r="F567" s="322"/>
      <c r="G567" s="144">
        <v>15</v>
      </c>
      <c r="H567" s="144">
        <v>16</v>
      </c>
      <c r="I567" s="343">
        <v>11</v>
      </c>
      <c r="J567" s="144">
        <v>10</v>
      </c>
      <c r="K567" s="144">
        <v>12</v>
      </c>
      <c r="L567" s="144">
        <v>12</v>
      </c>
      <c r="M567" s="144">
        <v>11</v>
      </c>
      <c r="N567" s="144">
        <v>14</v>
      </c>
      <c r="O567" s="144">
        <v>13</v>
      </c>
      <c r="P567" s="144">
        <v>15</v>
      </c>
      <c r="Q567" s="144">
        <v>15</v>
      </c>
      <c r="R567" s="144">
        <v>11</v>
      </c>
      <c r="S567" s="144">
        <v>11</v>
      </c>
      <c r="T567" s="144">
        <v>11</v>
      </c>
      <c r="U567" s="144">
        <v>11</v>
      </c>
      <c r="V567" s="144">
        <v>12</v>
      </c>
      <c r="W567" s="144">
        <v>9</v>
      </c>
      <c r="X567" s="144">
        <v>15</v>
      </c>
      <c r="Y567" s="144">
        <v>11</v>
      </c>
      <c r="Z567" s="144">
        <v>10</v>
      </c>
      <c r="AA567" s="144">
        <v>10</v>
      </c>
      <c r="AB567" s="144">
        <v>14</v>
      </c>
      <c r="AC567" s="144">
        <v>8</v>
      </c>
      <c r="AD567" s="144">
        <v>9</v>
      </c>
      <c r="AE567" s="144">
        <v>8</v>
      </c>
      <c r="AF567" s="144">
        <v>9</v>
      </c>
      <c r="AG567" s="144">
        <v>17</v>
      </c>
      <c r="AH567" s="144">
        <v>10</v>
      </c>
      <c r="AI567" s="144">
        <v>6</v>
      </c>
      <c r="AJ567" s="144">
        <v>9</v>
      </c>
      <c r="AK567" s="144">
        <v>10</v>
      </c>
      <c r="AL567" s="144">
        <v>11</v>
      </c>
      <c r="AM567" s="144">
        <v>13</v>
      </c>
      <c r="AN567" s="144">
        <v>10</v>
      </c>
      <c r="AO567" s="144">
        <v>14</v>
      </c>
      <c r="AP567" s="343">
        <v>14</v>
      </c>
      <c r="AQ567" s="144">
        <v>13</v>
      </c>
      <c r="AR567" s="144">
        <v>15</v>
      </c>
      <c r="AS567" s="144">
        <v>15</v>
      </c>
      <c r="AT567" s="144">
        <v>13</v>
      </c>
      <c r="AU567" s="144">
        <v>15</v>
      </c>
      <c r="AV567" s="144">
        <v>14</v>
      </c>
      <c r="AW567" s="144">
        <v>12</v>
      </c>
      <c r="AX567" s="144">
        <v>11</v>
      </c>
      <c r="AY567" s="144">
        <v>8</v>
      </c>
      <c r="AZ567" s="144">
        <v>8</v>
      </c>
      <c r="BA567" s="144">
        <v>7</v>
      </c>
      <c r="BB567" s="144">
        <v>6</v>
      </c>
      <c r="BC567" s="144">
        <v>10</v>
      </c>
      <c r="BD567" s="144">
        <v>14</v>
      </c>
      <c r="BE567" s="144">
        <v>13</v>
      </c>
      <c r="BF567" s="144">
        <v>14</v>
      </c>
      <c r="BG567" s="144">
        <v>17</v>
      </c>
      <c r="BH567" s="144">
        <v>14</v>
      </c>
      <c r="BI567" s="144">
        <v>12</v>
      </c>
      <c r="BJ567" s="144">
        <v>9</v>
      </c>
      <c r="BK567" s="144">
        <v>8</v>
      </c>
      <c r="BL567" s="144">
        <v>7</v>
      </c>
      <c r="BM567" s="144">
        <v>9</v>
      </c>
      <c r="BN567" s="144">
        <v>5</v>
      </c>
      <c r="BO567" s="144">
        <v>11</v>
      </c>
      <c r="BP567" s="144">
        <v>10</v>
      </c>
      <c r="BQ567" s="144">
        <v>11</v>
      </c>
      <c r="BR567" s="144">
        <v>10</v>
      </c>
      <c r="BS567" s="144">
        <v>10</v>
      </c>
      <c r="BT567" s="144">
        <v>11</v>
      </c>
      <c r="BU567" s="144">
        <v>12</v>
      </c>
      <c r="BV567" s="144">
        <v>11</v>
      </c>
      <c r="BW567" s="144">
        <v>12</v>
      </c>
      <c r="BX567" s="144">
        <v>11</v>
      </c>
      <c r="BY567" s="144">
        <v>8</v>
      </c>
      <c r="BZ567" s="144">
        <v>10</v>
      </c>
      <c r="CA567" s="144">
        <v>15</v>
      </c>
      <c r="CB567" s="358">
        <v>10</v>
      </c>
      <c r="CC567" s="358">
        <v>21</v>
      </c>
      <c r="CD567" s="358">
        <v>18</v>
      </c>
      <c r="CE567" s="358">
        <v>15</v>
      </c>
      <c r="CF567" s="358">
        <v>15</v>
      </c>
      <c r="CG567" s="144">
        <v>16</v>
      </c>
      <c r="CH567" s="144">
        <v>17</v>
      </c>
      <c r="CI567" s="144">
        <v>18</v>
      </c>
      <c r="CJ567" s="144">
        <v>17</v>
      </c>
      <c r="CK567" s="144">
        <v>19</v>
      </c>
      <c r="CL567" s="144">
        <v>16</v>
      </c>
      <c r="CM567" s="144">
        <v>17</v>
      </c>
      <c r="CN567" s="144">
        <v>17</v>
      </c>
      <c r="CO567" s="144">
        <v>20</v>
      </c>
      <c r="CP567" s="144">
        <v>15</v>
      </c>
      <c r="CQ567" s="144">
        <v>17</v>
      </c>
      <c r="CR567" s="144">
        <v>16</v>
      </c>
      <c r="CS567" s="144">
        <v>18</v>
      </c>
      <c r="CT567" s="144">
        <v>19</v>
      </c>
      <c r="CU567" s="144">
        <v>16</v>
      </c>
      <c r="CV567" s="144">
        <v>18</v>
      </c>
      <c r="CW567" s="144">
        <v>18</v>
      </c>
      <c r="CX567" s="144">
        <v>19</v>
      </c>
      <c r="CY567" s="144">
        <v>17</v>
      </c>
      <c r="CZ567" s="144">
        <v>17</v>
      </c>
      <c r="DA567" s="144">
        <v>17</v>
      </c>
      <c r="DB567" s="144">
        <v>16</v>
      </c>
      <c r="DC567" s="144">
        <v>15</v>
      </c>
      <c r="DD567" s="144">
        <v>15</v>
      </c>
      <c r="DE567" s="144">
        <v>15</v>
      </c>
      <c r="DF567" s="144">
        <v>14</v>
      </c>
      <c r="DG567" s="144">
        <v>15</v>
      </c>
      <c r="DH567" s="144">
        <v>14</v>
      </c>
      <c r="DI567" s="144">
        <v>15</v>
      </c>
      <c r="DJ567" s="144">
        <v>16</v>
      </c>
      <c r="DK567" s="144">
        <v>16</v>
      </c>
      <c r="DL567" s="144">
        <v>17</v>
      </c>
      <c r="DM567" s="144">
        <v>17</v>
      </c>
      <c r="DN567" s="144">
        <v>17</v>
      </c>
      <c r="DO567" s="144">
        <v>16</v>
      </c>
      <c r="DP567" s="144">
        <v>15</v>
      </c>
      <c r="DQ567" s="144">
        <v>17</v>
      </c>
      <c r="DR567" s="144">
        <v>16</v>
      </c>
      <c r="DS567" s="144">
        <v>17</v>
      </c>
      <c r="DT567" s="144">
        <v>15</v>
      </c>
      <c r="DU567" s="144">
        <v>15</v>
      </c>
      <c r="DV567" s="144">
        <v>17</v>
      </c>
      <c r="DW567" s="144">
        <v>16</v>
      </c>
      <c r="DX567" s="144">
        <v>17</v>
      </c>
      <c r="DY567" s="144">
        <v>17</v>
      </c>
      <c r="DZ567" s="144">
        <v>18</v>
      </c>
      <c r="EA567" s="144">
        <v>19</v>
      </c>
      <c r="EB567" s="407">
        <v>20</v>
      </c>
      <c r="EC567" s="407">
        <v>20</v>
      </c>
      <c r="ED567" s="407">
        <v>14</v>
      </c>
      <c r="EE567" s="407">
        <v>14</v>
      </c>
      <c r="EF567" s="407">
        <v>14</v>
      </c>
      <c r="EG567" s="407">
        <v>17</v>
      </c>
      <c r="EH567" s="407">
        <v>17</v>
      </c>
      <c r="EI567" s="407">
        <v>16</v>
      </c>
      <c r="EJ567" s="407">
        <v>15</v>
      </c>
      <c r="EK567" s="407">
        <v>17</v>
      </c>
      <c r="EL567" s="407">
        <v>16</v>
      </c>
      <c r="EM567" s="407">
        <v>17</v>
      </c>
      <c r="EN567" s="407">
        <v>17</v>
      </c>
      <c r="EO567" s="144">
        <v>17</v>
      </c>
      <c r="EP567" s="407">
        <v>17</v>
      </c>
      <c r="EQ567" s="407">
        <v>18</v>
      </c>
      <c r="ER567" s="407">
        <v>18</v>
      </c>
      <c r="ES567" s="407">
        <v>18</v>
      </c>
      <c r="ET567" s="407">
        <v>20</v>
      </c>
      <c r="EU567" s="407">
        <v>19</v>
      </c>
      <c r="EV567" s="358">
        <v>18</v>
      </c>
      <c r="EW567" s="144">
        <v>20</v>
      </c>
      <c r="EX567" s="144">
        <v>19</v>
      </c>
      <c r="EY567" s="144">
        <v>19</v>
      </c>
      <c r="EZ567" s="144">
        <v>19</v>
      </c>
      <c r="FA567" s="144">
        <v>20</v>
      </c>
      <c r="FB567" s="144">
        <v>18</v>
      </c>
      <c r="FC567" s="144">
        <v>18</v>
      </c>
      <c r="FD567" s="144">
        <v>18</v>
      </c>
      <c r="FE567" s="358">
        <v>17</v>
      </c>
      <c r="FF567" s="144">
        <v>18</v>
      </c>
      <c r="FG567" s="144">
        <v>19</v>
      </c>
      <c r="FH567" s="407">
        <v>19</v>
      </c>
      <c r="FI567" s="144">
        <v>19</v>
      </c>
      <c r="FJ567" s="144">
        <v>18</v>
      </c>
      <c r="FK567" s="144">
        <v>18</v>
      </c>
      <c r="FL567" s="144">
        <v>18</v>
      </c>
      <c r="FM567" s="144">
        <v>19</v>
      </c>
      <c r="FN567" s="144">
        <v>19</v>
      </c>
      <c r="FO567" s="144">
        <v>20</v>
      </c>
      <c r="FP567" s="144">
        <v>20</v>
      </c>
      <c r="FQ567" s="358">
        <v>18</v>
      </c>
      <c r="FR567" s="144">
        <v>19</v>
      </c>
      <c r="FS567" s="144">
        <v>20</v>
      </c>
      <c r="FT567" s="144">
        <v>19</v>
      </c>
      <c r="FU567" s="144">
        <v>18</v>
      </c>
      <c r="FV567" s="144">
        <v>19</v>
      </c>
      <c r="FW567" s="144">
        <v>19</v>
      </c>
      <c r="FX567" s="144">
        <v>19</v>
      </c>
      <c r="FY567" s="144">
        <v>16</v>
      </c>
      <c r="FZ567" s="144">
        <v>15</v>
      </c>
      <c r="GA567" s="144">
        <v>17</v>
      </c>
      <c r="GB567" s="144">
        <v>17</v>
      </c>
      <c r="GC567" s="407">
        <v>18</v>
      </c>
      <c r="GD567" s="407">
        <v>20</v>
      </c>
      <c r="GE567" s="407">
        <v>18</v>
      </c>
      <c r="GF567" s="407">
        <v>17</v>
      </c>
      <c r="GG567" s="407">
        <v>17</v>
      </c>
      <c r="GH567" s="407">
        <v>17</v>
      </c>
      <c r="GI567" s="407">
        <v>20</v>
      </c>
      <c r="GJ567" s="407">
        <v>22</v>
      </c>
      <c r="GK567" s="407">
        <v>22</v>
      </c>
      <c r="GL567" s="407">
        <v>22</v>
      </c>
      <c r="GM567" s="407">
        <v>22</v>
      </c>
      <c r="GN567" s="407">
        <v>23</v>
      </c>
      <c r="GO567" s="407">
        <v>23</v>
      </c>
      <c r="GP567" s="144">
        <v>23</v>
      </c>
      <c r="GQ567" s="407">
        <v>21</v>
      </c>
      <c r="GR567" s="407">
        <v>20</v>
      </c>
      <c r="GS567" s="407">
        <v>18</v>
      </c>
      <c r="GT567" s="407">
        <v>21</v>
      </c>
      <c r="GU567" s="407">
        <v>17</v>
      </c>
      <c r="GV567" s="144">
        <v>18</v>
      </c>
      <c r="GW567" s="144">
        <v>16</v>
      </c>
      <c r="GX567" s="144">
        <v>19</v>
      </c>
      <c r="GY567" s="144">
        <v>18</v>
      </c>
      <c r="GZ567" s="144">
        <v>17</v>
      </c>
      <c r="HA567" s="144">
        <v>18</v>
      </c>
      <c r="HB567" s="144">
        <v>18</v>
      </c>
      <c r="HC567" s="144">
        <v>18</v>
      </c>
      <c r="HD567" s="144">
        <v>20</v>
      </c>
      <c r="HE567" s="144">
        <v>20</v>
      </c>
      <c r="HF567" s="144">
        <v>19</v>
      </c>
      <c r="HG567" s="144">
        <v>19</v>
      </c>
      <c r="HH567" s="144">
        <v>20</v>
      </c>
      <c r="HI567" s="144">
        <v>17</v>
      </c>
      <c r="HJ567" s="144">
        <v>17</v>
      </c>
      <c r="HK567" s="144">
        <v>16</v>
      </c>
      <c r="HL567" s="144">
        <v>19</v>
      </c>
      <c r="HM567" s="144">
        <v>18</v>
      </c>
      <c r="HN567" s="144">
        <v>19</v>
      </c>
      <c r="HO567" s="144">
        <v>17</v>
      </c>
      <c r="HP567" s="144">
        <v>19</v>
      </c>
      <c r="HQ567" s="144">
        <v>17</v>
      </c>
      <c r="HR567" s="144">
        <v>17</v>
      </c>
      <c r="HS567" s="144">
        <v>17</v>
      </c>
      <c r="HT567" s="144">
        <v>16</v>
      </c>
      <c r="HU567" s="144">
        <v>17</v>
      </c>
      <c r="HV567" s="144">
        <v>16</v>
      </c>
      <c r="HW567" s="144">
        <v>17</v>
      </c>
      <c r="HX567" s="144">
        <v>16</v>
      </c>
      <c r="HY567" s="144">
        <v>17</v>
      </c>
      <c r="HZ567" s="144">
        <v>19</v>
      </c>
      <c r="IA567" s="144">
        <v>21</v>
      </c>
      <c r="IB567" s="144">
        <v>17</v>
      </c>
      <c r="IC567" s="144">
        <v>16</v>
      </c>
      <c r="ID567" s="144">
        <v>18</v>
      </c>
      <c r="IE567" s="144">
        <v>18</v>
      </c>
      <c r="IF567" s="144">
        <v>17</v>
      </c>
      <c r="IG567" s="144">
        <v>14</v>
      </c>
      <c r="IH567" s="144">
        <v>16</v>
      </c>
      <c r="II567" s="144">
        <v>15</v>
      </c>
      <c r="IJ567" s="144">
        <v>14</v>
      </c>
      <c r="IK567" s="144">
        <v>12</v>
      </c>
      <c r="IL567" s="144">
        <v>14</v>
      </c>
      <c r="IM567" s="144">
        <v>17</v>
      </c>
      <c r="IN567" s="343">
        <v>17</v>
      </c>
      <c r="IO567" s="144">
        <v>17</v>
      </c>
      <c r="IP567" s="144">
        <v>17</v>
      </c>
      <c r="IQ567" s="144">
        <v>14</v>
      </c>
      <c r="IR567" s="144">
        <v>15</v>
      </c>
      <c r="IS567" s="144">
        <v>16</v>
      </c>
      <c r="IT567" s="144">
        <v>19</v>
      </c>
      <c r="IU567" s="144">
        <v>20</v>
      </c>
      <c r="IV567" s="144">
        <v>19</v>
      </c>
      <c r="IW567" s="144">
        <v>19</v>
      </c>
      <c r="IX567" s="144">
        <v>19</v>
      </c>
      <c r="IY567" s="144">
        <v>20</v>
      </c>
      <c r="IZ567" s="144">
        <v>17</v>
      </c>
      <c r="JA567" s="144">
        <v>18</v>
      </c>
      <c r="JB567" s="144">
        <v>18</v>
      </c>
      <c r="JC567" s="144">
        <v>18</v>
      </c>
      <c r="JD567" s="144">
        <v>18</v>
      </c>
      <c r="JE567" s="144">
        <v>19</v>
      </c>
      <c r="JF567" s="363">
        <v>19</v>
      </c>
      <c r="JG567" s="144">
        <v>19</v>
      </c>
      <c r="JH567" s="144">
        <v>20</v>
      </c>
      <c r="JI567" s="144">
        <v>21</v>
      </c>
      <c r="JJ567" s="144">
        <v>18</v>
      </c>
      <c r="JK567" s="144">
        <v>18</v>
      </c>
      <c r="JL567" s="144">
        <v>17</v>
      </c>
      <c r="JM567" s="144">
        <v>12</v>
      </c>
      <c r="JN567" s="343">
        <v>12</v>
      </c>
      <c r="JO567" s="144">
        <v>12</v>
      </c>
      <c r="JP567" s="144">
        <v>12</v>
      </c>
      <c r="JQ567" s="144">
        <v>11</v>
      </c>
      <c r="JR567" s="144">
        <v>12</v>
      </c>
      <c r="JS567" s="144">
        <v>13</v>
      </c>
      <c r="JT567" s="144">
        <v>14</v>
      </c>
      <c r="JU567" s="144">
        <v>20</v>
      </c>
      <c r="JV567" s="144">
        <v>20</v>
      </c>
      <c r="JW567" s="144">
        <v>20</v>
      </c>
      <c r="JX567" s="144">
        <v>20</v>
      </c>
      <c r="JY567" s="144">
        <v>21</v>
      </c>
      <c r="JZ567" s="144">
        <v>21</v>
      </c>
      <c r="KA567" s="144">
        <v>20</v>
      </c>
      <c r="KB567" s="144">
        <v>21</v>
      </c>
      <c r="KC567" s="144">
        <v>21</v>
      </c>
      <c r="KD567" s="144">
        <v>21</v>
      </c>
      <c r="KE567" s="144">
        <v>21</v>
      </c>
      <c r="KF567" s="144">
        <v>19</v>
      </c>
      <c r="KG567" s="144">
        <v>21</v>
      </c>
      <c r="KH567" s="144">
        <v>21</v>
      </c>
      <c r="KI567" s="144">
        <v>20</v>
      </c>
      <c r="KJ567" s="144">
        <v>18</v>
      </c>
      <c r="KK567" s="144">
        <v>21</v>
      </c>
      <c r="KL567" s="144">
        <v>18</v>
      </c>
      <c r="KM567" s="144">
        <v>17</v>
      </c>
      <c r="KN567" s="144">
        <v>16</v>
      </c>
      <c r="KO567" s="144">
        <v>18</v>
      </c>
      <c r="KP567" s="144">
        <v>17</v>
      </c>
      <c r="KQ567" s="144">
        <v>17</v>
      </c>
      <c r="KR567" s="144">
        <v>18</v>
      </c>
      <c r="KS567" s="144">
        <v>17</v>
      </c>
      <c r="KT567" s="144">
        <v>19</v>
      </c>
      <c r="KU567" s="144">
        <v>19</v>
      </c>
      <c r="KV567" s="144">
        <v>15</v>
      </c>
      <c r="KW567" s="144">
        <v>10</v>
      </c>
      <c r="KX567" s="144">
        <v>12</v>
      </c>
      <c r="KY567" s="144">
        <v>11</v>
      </c>
      <c r="KZ567" s="476">
        <v>14</v>
      </c>
      <c r="LA567" s="476">
        <v>12</v>
      </c>
      <c r="LB567" s="476">
        <v>12</v>
      </c>
      <c r="LC567" s="476">
        <v>11</v>
      </c>
      <c r="LD567" s="476">
        <v>11</v>
      </c>
      <c r="LE567" s="476">
        <v>10</v>
      </c>
      <c r="LF567" s="476">
        <v>10</v>
      </c>
      <c r="LG567" s="476">
        <v>9</v>
      </c>
      <c r="LH567" s="476">
        <v>10</v>
      </c>
      <c r="LI567" s="476">
        <v>9</v>
      </c>
      <c r="LJ567" s="144">
        <v>9</v>
      </c>
      <c r="LK567" s="144">
        <v>8</v>
      </c>
      <c r="LL567" s="144">
        <v>10</v>
      </c>
      <c r="LM567" s="144">
        <v>8</v>
      </c>
      <c r="LN567" s="144">
        <v>4</v>
      </c>
      <c r="LO567" s="144">
        <v>6</v>
      </c>
      <c r="LP567" s="358">
        <v>8</v>
      </c>
      <c r="LQ567" s="144">
        <v>7</v>
      </c>
      <c r="LR567" s="144">
        <v>7</v>
      </c>
      <c r="LS567" s="144">
        <v>7</v>
      </c>
      <c r="LT567" s="144">
        <v>10</v>
      </c>
      <c r="LU567" s="144">
        <v>7</v>
      </c>
      <c r="LV567" s="144">
        <v>9</v>
      </c>
      <c r="LW567" s="144">
        <v>16</v>
      </c>
      <c r="LX567" s="144">
        <v>15</v>
      </c>
      <c r="LY567" s="144">
        <v>4</v>
      </c>
      <c r="LZ567" s="144">
        <v>5</v>
      </c>
      <c r="MA567" s="144">
        <v>4</v>
      </c>
      <c r="MB567" s="144">
        <v>4</v>
      </c>
      <c r="MC567" s="144">
        <v>19</v>
      </c>
      <c r="MD567" s="144">
        <v>14</v>
      </c>
      <c r="ME567" s="144">
        <v>4</v>
      </c>
      <c r="MF567" s="144">
        <v>10</v>
      </c>
      <c r="MG567" s="144">
        <v>5</v>
      </c>
      <c r="MH567" s="144">
        <v>6</v>
      </c>
      <c r="MI567" s="144">
        <v>4</v>
      </c>
      <c r="MJ567" s="144">
        <v>3</v>
      </c>
      <c r="MK567" s="144">
        <v>3</v>
      </c>
      <c r="ML567" s="144">
        <v>4</v>
      </c>
      <c r="MM567" s="144">
        <v>4</v>
      </c>
      <c r="MN567" s="144">
        <v>3</v>
      </c>
      <c r="MO567" s="144">
        <v>3</v>
      </c>
      <c r="MP567" s="144">
        <v>3</v>
      </c>
      <c r="MQ567" s="144">
        <v>4</v>
      </c>
      <c r="MR567" s="144">
        <v>3</v>
      </c>
      <c r="MS567" s="144">
        <v>3</v>
      </c>
      <c r="MT567" s="144">
        <v>3</v>
      </c>
      <c r="MU567" s="144">
        <v>3</v>
      </c>
      <c r="MV567" s="144">
        <v>5</v>
      </c>
      <c r="MW567" s="144">
        <v>3</v>
      </c>
      <c r="MX567" s="144">
        <v>4</v>
      </c>
      <c r="MY567" s="144">
        <v>3</v>
      </c>
      <c r="MZ567" s="144">
        <v>6</v>
      </c>
      <c r="NA567" s="144">
        <v>6</v>
      </c>
      <c r="NB567" s="144">
        <v>3</v>
      </c>
      <c r="NC567" s="144">
        <v>8</v>
      </c>
      <c r="ND567" s="144">
        <v>7</v>
      </c>
      <c r="NE567" s="144">
        <v>7</v>
      </c>
      <c r="NF567" s="144">
        <v>14</v>
      </c>
      <c r="NG567" s="144">
        <v>14</v>
      </c>
      <c r="NH567" s="144">
        <v>14</v>
      </c>
      <c r="NI567" s="144">
        <v>10</v>
      </c>
      <c r="NJ567" s="144">
        <v>10</v>
      </c>
      <c r="NK567" s="144">
        <v>9</v>
      </c>
      <c r="NL567" s="144">
        <v>10</v>
      </c>
      <c r="NM567" s="144">
        <v>4</v>
      </c>
      <c r="NN567" s="144">
        <v>5</v>
      </c>
      <c r="NO567" s="144">
        <v>9</v>
      </c>
      <c r="NP567" s="144">
        <v>8</v>
      </c>
      <c r="NQ567" s="144">
        <v>9</v>
      </c>
      <c r="NR567" s="144">
        <v>7</v>
      </c>
      <c r="NS567" s="144">
        <v>8</v>
      </c>
      <c r="NT567" s="144">
        <v>11</v>
      </c>
      <c r="NU567" s="144">
        <v>11</v>
      </c>
      <c r="NV567" s="144">
        <v>9</v>
      </c>
      <c r="NW567" s="144">
        <v>10</v>
      </c>
      <c r="NX567" s="144">
        <v>7</v>
      </c>
      <c r="NY567" s="144">
        <v>12</v>
      </c>
      <c r="NZ567" s="144">
        <v>6</v>
      </c>
      <c r="OA567" s="144">
        <v>9</v>
      </c>
      <c r="OB567" s="144">
        <v>7</v>
      </c>
      <c r="OC567" s="144">
        <v>9</v>
      </c>
      <c r="OD567" s="144">
        <v>12</v>
      </c>
      <c r="OE567" s="144">
        <v>13</v>
      </c>
      <c r="OF567" s="144">
        <v>9</v>
      </c>
      <c r="OG567" s="144">
        <v>8</v>
      </c>
      <c r="OH567" s="144">
        <v>8</v>
      </c>
      <c r="OI567" s="144">
        <v>12</v>
      </c>
      <c r="OJ567" s="144">
        <v>12</v>
      </c>
      <c r="OK567" s="144">
        <v>13</v>
      </c>
      <c r="OL567" s="144">
        <v>12</v>
      </c>
      <c r="OM567" s="144">
        <v>14</v>
      </c>
      <c r="ON567" s="144">
        <v>11</v>
      </c>
      <c r="OO567" s="144">
        <v>10</v>
      </c>
      <c r="OP567" s="144">
        <v>12</v>
      </c>
      <c r="OQ567" s="144">
        <v>10</v>
      </c>
      <c r="OR567" s="144">
        <v>14</v>
      </c>
      <c r="OS567" s="144">
        <v>13</v>
      </c>
      <c r="OT567" s="144">
        <v>11</v>
      </c>
      <c r="OU567" s="144">
        <v>13</v>
      </c>
      <c r="OV567" s="144">
        <v>13</v>
      </c>
      <c r="OW567" s="144">
        <v>14</v>
      </c>
      <c r="OX567" s="144">
        <v>12</v>
      </c>
      <c r="OY567" s="144">
        <v>13</v>
      </c>
      <c r="OZ567" s="144">
        <v>13</v>
      </c>
      <c r="PA567" s="144">
        <v>8</v>
      </c>
      <c r="PB567" s="144">
        <v>7</v>
      </c>
      <c r="PC567" s="144">
        <v>8</v>
      </c>
      <c r="PD567" s="144">
        <v>12</v>
      </c>
    </row>
    <row r="568" spans="1:420" s="144" customFormat="1" x14ac:dyDescent="0.2">
      <c r="A568" s="55"/>
      <c r="B568" s="318">
        <v>22</v>
      </c>
      <c r="C568" s="319">
        <f t="shared" ca="1" si="399"/>
        <v>141655</v>
      </c>
      <c r="D568" s="467">
        <f t="shared" ca="1" si="398"/>
        <v>7</v>
      </c>
      <c r="E568" s="322">
        <v>22</v>
      </c>
      <c r="F568" s="322"/>
      <c r="G568" s="144">
        <v>12</v>
      </c>
      <c r="H568" s="144">
        <v>15</v>
      </c>
      <c r="I568" s="343">
        <v>14</v>
      </c>
      <c r="J568" s="144">
        <v>14</v>
      </c>
      <c r="K568" s="144">
        <v>16</v>
      </c>
      <c r="L568" s="144">
        <v>16</v>
      </c>
      <c r="M568" s="144">
        <v>15</v>
      </c>
      <c r="N568" s="144">
        <v>11</v>
      </c>
      <c r="O568" s="144">
        <v>14</v>
      </c>
      <c r="P568" s="144">
        <v>8</v>
      </c>
      <c r="Q568" s="144">
        <v>9</v>
      </c>
      <c r="R568" s="144">
        <v>10</v>
      </c>
      <c r="S568" s="144">
        <v>10</v>
      </c>
      <c r="T568" s="144">
        <v>14</v>
      </c>
      <c r="U568" s="144">
        <v>10</v>
      </c>
      <c r="V568" s="144">
        <v>11</v>
      </c>
      <c r="W568" s="144">
        <v>13</v>
      </c>
      <c r="X568" s="144">
        <v>8</v>
      </c>
      <c r="Y568" s="144">
        <v>5</v>
      </c>
      <c r="Z568" s="144">
        <v>8</v>
      </c>
      <c r="AA568" s="144">
        <v>9</v>
      </c>
      <c r="AB568" s="144">
        <v>8</v>
      </c>
      <c r="AC568" s="144">
        <v>11</v>
      </c>
      <c r="AD568" s="144">
        <v>10</v>
      </c>
      <c r="AE568" s="144">
        <v>11</v>
      </c>
      <c r="AF568" s="144">
        <v>8</v>
      </c>
      <c r="AG568" s="144">
        <v>2</v>
      </c>
      <c r="AH568" s="144">
        <v>5</v>
      </c>
      <c r="AI568" s="144">
        <v>7</v>
      </c>
      <c r="AJ568" s="144">
        <v>5</v>
      </c>
      <c r="AK568" s="144">
        <v>5</v>
      </c>
      <c r="AL568" s="144">
        <v>6</v>
      </c>
      <c r="AM568" s="144">
        <v>5</v>
      </c>
      <c r="AN568" s="144">
        <v>5</v>
      </c>
      <c r="AO568" s="144">
        <v>4</v>
      </c>
      <c r="AP568" s="343">
        <v>5</v>
      </c>
      <c r="AQ568" s="144">
        <v>5</v>
      </c>
      <c r="AR568" s="144">
        <v>8</v>
      </c>
      <c r="AS568" s="144">
        <v>6</v>
      </c>
      <c r="AT568" s="144">
        <v>6</v>
      </c>
      <c r="AU568" s="144">
        <v>7</v>
      </c>
      <c r="AV568" s="144">
        <v>6</v>
      </c>
      <c r="AW568" s="144">
        <v>7</v>
      </c>
      <c r="AX568" s="144">
        <v>9</v>
      </c>
      <c r="AY568" s="144">
        <v>12</v>
      </c>
      <c r="AZ568" s="144">
        <v>10</v>
      </c>
      <c r="BA568" s="144">
        <v>14</v>
      </c>
      <c r="BB568" s="144">
        <v>14</v>
      </c>
      <c r="BC568" s="144">
        <v>15</v>
      </c>
      <c r="BD568" s="144">
        <v>12</v>
      </c>
      <c r="BE568" s="144">
        <v>14</v>
      </c>
      <c r="BF568" s="144">
        <v>10</v>
      </c>
      <c r="BG568" s="144">
        <v>7</v>
      </c>
      <c r="BH568" s="144">
        <v>9</v>
      </c>
      <c r="BI568" s="144">
        <v>10</v>
      </c>
      <c r="BJ568" s="144">
        <v>16</v>
      </c>
      <c r="BK568" s="144">
        <v>13</v>
      </c>
      <c r="BL568" s="144">
        <v>17</v>
      </c>
      <c r="BM568" s="144">
        <v>14</v>
      </c>
      <c r="BN568" s="144">
        <v>13</v>
      </c>
      <c r="BO568" s="144">
        <v>13</v>
      </c>
      <c r="BP568" s="144">
        <v>13</v>
      </c>
      <c r="BQ568" s="144">
        <v>15</v>
      </c>
      <c r="BR568" s="144">
        <v>12</v>
      </c>
      <c r="BS568" s="144">
        <v>12</v>
      </c>
      <c r="BT568" s="144">
        <v>10</v>
      </c>
      <c r="BU568" s="144">
        <v>8</v>
      </c>
      <c r="BV568" s="144">
        <v>10</v>
      </c>
      <c r="BW568" s="144">
        <v>13</v>
      </c>
      <c r="BX568" s="144">
        <v>13</v>
      </c>
      <c r="BY568" s="144">
        <v>12</v>
      </c>
      <c r="BZ568" s="144">
        <v>11</v>
      </c>
      <c r="CA568" s="144">
        <v>13</v>
      </c>
      <c r="CB568" s="358">
        <v>15</v>
      </c>
      <c r="CC568" s="358">
        <v>16</v>
      </c>
      <c r="CD568" s="358">
        <v>14</v>
      </c>
      <c r="CE568" s="358">
        <v>9</v>
      </c>
      <c r="CF568" s="358">
        <v>11</v>
      </c>
      <c r="CG568" s="144">
        <v>11</v>
      </c>
      <c r="CH568" s="144">
        <v>11</v>
      </c>
      <c r="CI568" s="144">
        <v>10</v>
      </c>
      <c r="CJ568" s="144">
        <v>9</v>
      </c>
      <c r="CK568" s="144">
        <v>8</v>
      </c>
      <c r="CL568" s="144">
        <v>9</v>
      </c>
      <c r="CM568" s="144">
        <v>10</v>
      </c>
      <c r="CN568" s="144">
        <v>11</v>
      </c>
      <c r="CO568" s="144">
        <v>10</v>
      </c>
      <c r="CP568" s="144">
        <v>7</v>
      </c>
      <c r="CQ568" s="144">
        <v>7</v>
      </c>
      <c r="CR568" s="144">
        <v>6</v>
      </c>
      <c r="CS568" s="144">
        <v>11</v>
      </c>
      <c r="CT568" s="144">
        <v>11</v>
      </c>
      <c r="CU568" s="144">
        <v>11</v>
      </c>
      <c r="CV568" s="144">
        <v>11</v>
      </c>
      <c r="CW568" s="144">
        <v>10</v>
      </c>
      <c r="CX568" s="144">
        <v>9</v>
      </c>
      <c r="CY568" s="144">
        <v>9</v>
      </c>
      <c r="CZ568" s="144">
        <v>10</v>
      </c>
      <c r="DA568" s="144">
        <v>10</v>
      </c>
      <c r="DB568" s="144">
        <v>7</v>
      </c>
      <c r="DC568" s="144">
        <v>8</v>
      </c>
      <c r="DD568" s="144">
        <v>8</v>
      </c>
      <c r="DE568" s="144">
        <v>13</v>
      </c>
      <c r="DF568" s="144">
        <v>10</v>
      </c>
      <c r="DG568" s="144">
        <v>11</v>
      </c>
      <c r="DH568" s="144">
        <v>9</v>
      </c>
      <c r="DI568" s="144">
        <v>12</v>
      </c>
      <c r="DJ568" s="144">
        <v>12</v>
      </c>
      <c r="DK568" s="144">
        <v>10</v>
      </c>
      <c r="DL568" s="144">
        <v>12</v>
      </c>
      <c r="DM568" s="144">
        <v>14</v>
      </c>
      <c r="DN568" s="144">
        <v>15</v>
      </c>
      <c r="DO568" s="144">
        <v>12</v>
      </c>
      <c r="DP568" s="144">
        <v>10</v>
      </c>
      <c r="DQ568" s="144">
        <v>10</v>
      </c>
      <c r="DR568" s="144">
        <v>10</v>
      </c>
      <c r="DS568" s="144">
        <v>11</v>
      </c>
      <c r="DT568" s="144">
        <v>14</v>
      </c>
      <c r="DU568" s="144">
        <v>13</v>
      </c>
      <c r="DV568" s="144">
        <v>14</v>
      </c>
      <c r="DW568" s="144">
        <v>15</v>
      </c>
      <c r="DX568" s="144">
        <v>15</v>
      </c>
      <c r="DY568" s="144">
        <v>16</v>
      </c>
      <c r="DZ568" s="144">
        <v>15</v>
      </c>
      <c r="EA568" s="144">
        <v>16</v>
      </c>
      <c r="EB568" s="407">
        <v>14</v>
      </c>
      <c r="EC568" s="407">
        <v>13</v>
      </c>
      <c r="ED568" s="407">
        <v>13</v>
      </c>
      <c r="EE568" s="407">
        <v>13</v>
      </c>
      <c r="EF568" s="407">
        <v>12</v>
      </c>
      <c r="EG568" s="407">
        <v>12</v>
      </c>
      <c r="EH568" s="407">
        <v>11</v>
      </c>
      <c r="EI568" s="407">
        <v>11</v>
      </c>
      <c r="EJ568" s="407">
        <v>12</v>
      </c>
      <c r="EK568" s="407">
        <v>13</v>
      </c>
      <c r="EL568" s="407">
        <v>11</v>
      </c>
      <c r="EM568" s="407">
        <v>11</v>
      </c>
      <c r="EN568" s="407">
        <v>10</v>
      </c>
      <c r="EO568" s="144">
        <v>10</v>
      </c>
      <c r="EP568" s="407">
        <v>10</v>
      </c>
      <c r="EQ568" s="407">
        <v>11</v>
      </c>
      <c r="ER568" s="407">
        <v>11</v>
      </c>
      <c r="ES568" s="407">
        <v>9</v>
      </c>
      <c r="ET568" s="407">
        <v>9</v>
      </c>
      <c r="EU568" s="407">
        <v>12</v>
      </c>
      <c r="EV568" s="358">
        <v>9</v>
      </c>
      <c r="EW568" s="144">
        <v>11</v>
      </c>
      <c r="EX568" s="144">
        <v>15</v>
      </c>
      <c r="EY568" s="144">
        <v>16</v>
      </c>
      <c r="EZ568" s="144">
        <v>16</v>
      </c>
      <c r="FA568" s="144">
        <v>17</v>
      </c>
      <c r="FB568" s="144">
        <v>16</v>
      </c>
      <c r="FC568" s="144">
        <v>12</v>
      </c>
      <c r="FD568" s="144">
        <v>12</v>
      </c>
      <c r="FE568" s="358">
        <v>13</v>
      </c>
      <c r="FF568" s="144">
        <v>12</v>
      </c>
      <c r="FG568" s="144">
        <v>14</v>
      </c>
      <c r="FH568" s="407">
        <v>13</v>
      </c>
      <c r="FI568" s="144">
        <v>11</v>
      </c>
      <c r="FJ568" s="144">
        <v>12</v>
      </c>
      <c r="FK568" s="144">
        <v>12</v>
      </c>
      <c r="FL568" s="144">
        <v>17</v>
      </c>
      <c r="FM568" s="144">
        <v>14</v>
      </c>
      <c r="FN568" s="144">
        <v>15</v>
      </c>
      <c r="FO568" s="144">
        <v>12</v>
      </c>
      <c r="FP568" s="144">
        <v>17</v>
      </c>
      <c r="FQ568" s="358">
        <v>14</v>
      </c>
      <c r="FR568" s="144">
        <v>11</v>
      </c>
      <c r="FS568" s="144">
        <v>14</v>
      </c>
      <c r="FT568" s="144">
        <v>15</v>
      </c>
      <c r="FU568" s="144">
        <v>12</v>
      </c>
      <c r="FV568" s="144">
        <v>13</v>
      </c>
      <c r="FW568" s="144">
        <v>10</v>
      </c>
      <c r="FX568" s="144">
        <v>13</v>
      </c>
      <c r="FY568" s="144">
        <v>15</v>
      </c>
      <c r="FZ568" s="144">
        <v>14</v>
      </c>
      <c r="GA568" s="144">
        <v>14</v>
      </c>
      <c r="GB568" s="144">
        <v>15</v>
      </c>
      <c r="GC568" s="407">
        <v>15</v>
      </c>
      <c r="GD568" s="407">
        <v>15</v>
      </c>
      <c r="GE568" s="407">
        <v>11</v>
      </c>
      <c r="GF568" s="407">
        <v>12</v>
      </c>
      <c r="GG568" s="407">
        <v>16</v>
      </c>
      <c r="GH568" s="407">
        <v>13</v>
      </c>
      <c r="GI568" s="407">
        <v>14</v>
      </c>
      <c r="GJ568" s="407">
        <v>15</v>
      </c>
      <c r="GK568" s="407">
        <v>15</v>
      </c>
      <c r="GL568" s="407">
        <v>15</v>
      </c>
      <c r="GM568" s="407">
        <v>13</v>
      </c>
      <c r="GN568" s="407">
        <v>14</v>
      </c>
      <c r="GO568" s="407">
        <v>14</v>
      </c>
      <c r="GP568" s="144">
        <v>14</v>
      </c>
      <c r="GQ568" s="407">
        <v>13</v>
      </c>
      <c r="GR568" s="407">
        <v>9</v>
      </c>
      <c r="GS568" s="407">
        <v>12</v>
      </c>
      <c r="GT568" s="407">
        <v>12</v>
      </c>
      <c r="GU568" s="407">
        <v>11</v>
      </c>
      <c r="GV568" s="144">
        <v>13</v>
      </c>
      <c r="GW568" s="144">
        <v>10</v>
      </c>
      <c r="GX568" s="144">
        <v>10</v>
      </c>
      <c r="GY568" s="144">
        <v>14</v>
      </c>
      <c r="GZ568" s="144">
        <v>13</v>
      </c>
      <c r="HA568" s="144">
        <v>16</v>
      </c>
      <c r="HB568" s="144">
        <v>14</v>
      </c>
      <c r="HC568" s="144">
        <v>14</v>
      </c>
      <c r="HD568" s="144">
        <v>14</v>
      </c>
      <c r="HE568" s="144">
        <v>14</v>
      </c>
      <c r="HF568" s="144">
        <v>13</v>
      </c>
      <c r="HG568" s="144">
        <v>12</v>
      </c>
      <c r="HH568" s="144">
        <v>14</v>
      </c>
      <c r="HI568" s="144">
        <v>9</v>
      </c>
      <c r="HJ568" s="144">
        <v>12</v>
      </c>
      <c r="HK568" s="144">
        <v>10</v>
      </c>
      <c r="HL568" s="144">
        <v>8</v>
      </c>
      <c r="HM568" s="144">
        <v>12</v>
      </c>
      <c r="HN568" s="144">
        <v>11</v>
      </c>
      <c r="HO568" s="144">
        <v>11</v>
      </c>
      <c r="HP568" s="144">
        <v>15</v>
      </c>
      <c r="HQ568" s="144">
        <v>12</v>
      </c>
      <c r="HR568" s="144">
        <v>12</v>
      </c>
      <c r="HS568" s="144">
        <v>9</v>
      </c>
      <c r="HT568" s="144">
        <v>12</v>
      </c>
      <c r="HU568" s="144">
        <v>10</v>
      </c>
      <c r="HV568" s="144">
        <v>11</v>
      </c>
      <c r="HW568" s="144">
        <v>15</v>
      </c>
      <c r="HX568" s="144">
        <v>12</v>
      </c>
      <c r="HY568" s="144">
        <v>16</v>
      </c>
      <c r="HZ568" s="144">
        <v>14</v>
      </c>
      <c r="IA568" s="144">
        <v>12</v>
      </c>
      <c r="IB568" s="144">
        <v>11</v>
      </c>
      <c r="IC568" s="144">
        <v>11</v>
      </c>
      <c r="ID568" s="144">
        <v>12</v>
      </c>
      <c r="IE568" s="144">
        <v>12</v>
      </c>
      <c r="IF568" s="144">
        <v>12</v>
      </c>
      <c r="IG568" s="144">
        <v>11</v>
      </c>
      <c r="IH568" s="144">
        <v>10</v>
      </c>
      <c r="II568" s="144">
        <v>10</v>
      </c>
      <c r="IJ568" s="144">
        <v>9</v>
      </c>
      <c r="IK568" s="144">
        <v>13</v>
      </c>
      <c r="IL568" s="144">
        <v>15</v>
      </c>
      <c r="IM568" s="144">
        <v>14</v>
      </c>
      <c r="IN568" s="343">
        <v>12</v>
      </c>
      <c r="IO568" s="144">
        <v>12</v>
      </c>
      <c r="IP568" s="144">
        <v>12</v>
      </c>
      <c r="IQ568" s="144">
        <v>15</v>
      </c>
      <c r="IR568" s="144">
        <v>13</v>
      </c>
      <c r="IS568" s="144">
        <v>13</v>
      </c>
      <c r="IT568" s="144">
        <v>13</v>
      </c>
      <c r="IU568" s="144">
        <v>14</v>
      </c>
      <c r="IV568" s="144">
        <v>11</v>
      </c>
      <c r="IW568" s="144">
        <v>9</v>
      </c>
      <c r="IX568" s="144">
        <v>11</v>
      </c>
      <c r="IY568" s="144">
        <v>10</v>
      </c>
      <c r="IZ568" s="144">
        <v>12</v>
      </c>
      <c r="JA568" s="144">
        <v>11</v>
      </c>
      <c r="JB568" s="144">
        <v>10</v>
      </c>
      <c r="JC568" s="144">
        <v>10</v>
      </c>
      <c r="JD568" s="144">
        <v>8</v>
      </c>
      <c r="JE568" s="144">
        <v>9</v>
      </c>
      <c r="JF568" s="363">
        <v>8</v>
      </c>
      <c r="JG568" s="144">
        <v>9</v>
      </c>
      <c r="JH568" s="144">
        <v>6</v>
      </c>
      <c r="JI568" s="144">
        <v>8</v>
      </c>
      <c r="JJ568" s="144">
        <v>8</v>
      </c>
      <c r="JK568" s="144">
        <v>9</v>
      </c>
      <c r="JL568" s="144">
        <v>12</v>
      </c>
      <c r="JM568" s="144">
        <v>7</v>
      </c>
      <c r="JN568" s="343">
        <v>8</v>
      </c>
      <c r="JO568" s="144">
        <v>7</v>
      </c>
      <c r="JP568" s="144">
        <v>10</v>
      </c>
      <c r="JQ568" s="144">
        <v>7</v>
      </c>
      <c r="JR568" s="144">
        <v>6</v>
      </c>
      <c r="JS568" s="144">
        <v>8</v>
      </c>
      <c r="JT568" s="144">
        <v>9</v>
      </c>
      <c r="JU568" s="144">
        <v>10</v>
      </c>
      <c r="JV568" s="144">
        <v>9</v>
      </c>
      <c r="JW568" s="144">
        <v>7</v>
      </c>
      <c r="JX568" s="144">
        <v>9</v>
      </c>
      <c r="JY568" s="144">
        <v>10</v>
      </c>
      <c r="JZ568" s="144">
        <v>10</v>
      </c>
      <c r="KA568" s="144">
        <v>10</v>
      </c>
      <c r="KB568" s="144">
        <v>9</v>
      </c>
      <c r="KC568" s="144">
        <v>9</v>
      </c>
      <c r="KD568" s="144">
        <v>9</v>
      </c>
      <c r="KE568" s="144">
        <v>9</v>
      </c>
      <c r="KF568" s="144">
        <v>9</v>
      </c>
      <c r="KG568" s="144">
        <v>9</v>
      </c>
      <c r="KH568" s="144">
        <v>10</v>
      </c>
      <c r="KI568" s="144">
        <v>9</v>
      </c>
      <c r="KJ568" s="144">
        <v>11</v>
      </c>
      <c r="KK568" s="144">
        <v>12</v>
      </c>
      <c r="KL568" s="144">
        <v>13</v>
      </c>
      <c r="KM568" s="144">
        <v>10</v>
      </c>
      <c r="KN568" s="144">
        <v>10</v>
      </c>
      <c r="KO568" s="144">
        <v>10</v>
      </c>
      <c r="KP568" s="144">
        <v>14</v>
      </c>
      <c r="KQ568" s="144">
        <v>12</v>
      </c>
      <c r="KR568" s="144">
        <v>9</v>
      </c>
      <c r="KS568" s="144">
        <v>8</v>
      </c>
      <c r="KT568" s="144">
        <v>8</v>
      </c>
      <c r="KU568" s="144">
        <v>10</v>
      </c>
      <c r="KV568" s="144">
        <v>9</v>
      </c>
      <c r="KW568" s="144">
        <v>8</v>
      </c>
      <c r="KX568" s="144">
        <v>8</v>
      </c>
      <c r="KY568" s="144">
        <v>9</v>
      </c>
      <c r="KZ568" s="476">
        <v>9</v>
      </c>
      <c r="LA568" s="476">
        <v>9</v>
      </c>
      <c r="LB568" s="476">
        <v>9</v>
      </c>
      <c r="LC568" s="476">
        <v>9</v>
      </c>
      <c r="LD568" s="476">
        <v>9</v>
      </c>
      <c r="LE568" s="476">
        <v>9</v>
      </c>
      <c r="LF568" s="476">
        <v>8</v>
      </c>
      <c r="LG568" s="476">
        <v>10</v>
      </c>
      <c r="LH568" s="476">
        <v>9</v>
      </c>
      <c r="LI568" s="476">
        <v>10</v>
      </c>
      <c r="LJ568" s="144">
        <v>10</v>
      </c>
      <c r="LK568" s="144">
        <v>9</v>
      </c>
      <c r="LL568" s="144">
        <v>11</v>
      </c>
      <c r="LM568" s="144">
        <v>11</v>
      </c>
      <c r="LN568" s="144">
        <v>9</v>
      </c>
      <c r="LO568" s="144">
        <v>9</v>
      </c>
      <c r="LP568" s="358">
        <v>11</v>
      </c>
      <c r="LQ568" s="144">
        <v>11</v>
      </c>
      <c r="LR568" s="144">
        <v>11</v>
      </c>
      <c r="LS568" s="144">
        <v>11</v>
      </c>
      <c r="LT568" s="144">
        <v>11</v>
      </c>
      <c r="LU568" s="144">
        <v>14</v>
      </c>
      <c r="LV568" s="144">
        <v>13</v>
      </c>
      <c r="LW568" s="144">
        <v>13</v>
      </c>
      <c r="LX568" s="144">
        <v>16</v>
      </c>
      <c r="LY568" s="144">
        <v>13</v>
      </c>
      <c r="LZ568" s="144">
        <v>13</v>
      </c>
      <c r="MA568" s="144">
        <v>11</v>
      </c>
      <c r="MB568" s="144">
        <v>14</v>
      </c>
      <c r="MC568" s="144">
        <v>15</v>
      </c>
      <c r="MD568" s="144">
        <v>15</v>
      </c>
      <c r="ME568" s="144">
        <v>13</v>
      </c>
      <c r="MF568" s="144">
        <v>14</v>
      </c>
      <c r="MG568" s="144">
        <v>12</v>
      </c>
      <c r="MH568" s="144">
        <v>13</v>
      </c>
      <c r="MI568" s="144">
        <v>10</v>
      </c>
      <c r="MJ568" s="144">
        <v>9</v>
      </c>
      <c r="MK568" s="144">
        <v>10</v>
      </c>
      <c r="ML568" s="144">
        <v>8</v>
      </c>
      <c r="MM568" s="144">
        <v>5</v>
      </c>
      <c r="MN568" s="144">
        <v>6</v>
      </c>
      <c r="MO568" s="144">
        <v>6</v>
      </c>
      <c r="MP568" s="144">
        <v>7</v>
      </c>
      <c r="MQ568" s="144">
        <v>10</v>
      </c>
      <c r="MR568" s="144">
        <v>11</v>
      </c>
      <c r="MS568" s="144">
        <v>8</v>
      </c>
      <c r="MT568" s="144">
        <v>9</v>
      </c>
      <c r="MU568" s="144">
        <v>13</v>
      </c>
      <c r="MV568" s="144">
        <v>12</v>
      </c>
      <c r="MW568" s="144">
        <v>8</v>
      </c>
      <c r="MX568" s="144">
        <v>9</v>
      </c>
      <c r="MY568" s="144">
        <v>6</v>
      </c>
      <c r="MZ568" s="144">
        <v>5</v>
      </c>
      <c r="NA568" s="144">
        <v>5</v>
      </c>
      <c r="NB568" s="144">
        <v>5</v>
      </c>
      <c r="NC568" s="144">
        <v>6</v>
      </c>
      <c r="ND568" s="144">
        <v>8</v>
      </c>
      <c r="NE568" s="144">
        <v>6</v>
      </c>
      <c r="NF568" s="144">
        <v>5</v>
      </c>
      <c r="NG568" s="144">
        <v>3</v>
      </c>
      <c r="NH568" s="144">
        <v>3</v>
      </c>
      <c r="NI568" s="144">
        <v>3</v>
      </c>
      <c r="NJ568" s="144">
        <v>4</v>
      </c>
      <c r="NK568" s="144">
        <v>3</v>
      </c>
      <c r="NL568" s="144">
        <v>5</v>
      </c>
      <c r="NM568" s="144">
        <v>3</v>
      </c>
      <c r="NN568" s="144">
        <v>3</v>
      </c>
      <c r="NO568" s="144">
        <v>6</v>
      </c>
      <c r="NP568" s="144">
        <v>4</v>
      </c>
      <c r="NQ568" s="144">
        <v>3</v>
      </c>
      <c r="NR568" s="144">
        <v>5</v>
      </c>
      <c r="NS568" s="144">
        <v>5</v>
      </c>
      <c r="NT568" s="144">
        <v>5</v>
      </c>
      <c r="NU568" s="144">
        <v>6</v>
      </c>
      <c r="NV568" s="144">
        <v>5</v>
      </c>
      <c r="NW568" s="144">
        <v>4</v>
      </c>
      <c r="NX568" s="144">
        <v>5</v>
      </c>
      <c r="NY568" s="144">
        <v>6</v>
      </c>
      <c r="NZ568" s="144">
        <v>7</v>
      </c>
      <c r="OA568" s="144">
        <v>6</v>
      </c>
      <c r="OB568" s="144">
        <v>6</v>
      </c>
      <c r="OC568" s="144">
        <v>5</v>
      </c>
      <c r="OD568" s="144">
        <v>10</v>
      </c>
      <c r="OE568" s="144">
        <v>5</v>
      </c>
      <c r="OF568" s="144">
        <v>5</v>
      </c>
      <c r="OG568" s="144">
        <v>6</v>
      </c>
      <c r="OH568" s="144">
        <v>5</v>
      </c>
      <c r="OI568" s="144">
        <v>5</v>
      </c>
      <c r="OJ568" s="144">
        <v>4</v>
      </c>
      <c r="OK568" s="144">
        <v>3</v>
      </c>
      <c r="OL568" s="144">
        <v>5</v>
      </c>
      <c r="OM568" s="144">
        <v>3</v>
      </c>
      <c r="ON568" s="144">
        <v>3</v>
      </c>
      <c r="OO568" s="144">
        <v>5</v>
      </c>
      <c r="OP568" s="144">
        <v>7</v>
      </c>
      <c r="OQ568" s="144">
        <v>6</v>
      </c>
      <c r="OR568" s="144">
        <v>5</v>
      </c>
      <c r="OS568" s="144">
        <v>4</v>
      </c>
      <c r="OT568" s="144">
        <v>4</v>
      </c>
      <c r="OU568" s="144">
        <v>4</v>
      </c>
      <c r="OV568" s="144">
        <v>4</v>
      </c>
      <c r="OW568" s="144">
        <v>4</v>
      </c>
      <c r="OX568" s="144">
        <v>4</v>
      </c>
      <c r="OY568" s="144">
        <v>4</v>
      </c>
      <c r="OZ568" s="144">
        <v>4</v>
      </c>
      <c r="PA568" s="144">
        <v>4</v>
      </c>
      <c r="PB568" s="144">
        <v>5</v>
      </c>
      <c r="PC568" s="144">
        <v>5</v>
      </c>
      <c r="PD568" s="144">
        <v>7</v>
      </c>
    </row>
    <row r="569" spans="1:420" s="144" customFormat="1" x14ac:dyDescent="0.2">
      <c r="A569" s="318"/>
      <c r="B569" s="318">
        <v>23</v>
      </c>
      <c r="C569" s="319">
        <f t="shared" ca="1" si="399"/>
        <v>117766</v>
      </c>
      <c r="D569" s="467">
        <f t="shared" ca="1" si="398"/>
        <v>9</v>
      </c>
      <c r="E569" s="322">
        <v>23</v>
      </c>
      <c r="F569" s="322"/>
      <c r="G569" s="144">
        <v>18</v>
      </c>
      <c r="H569" s="144">
        <v>17</v>
      </c>
      <c r="I569" s="343">
        <v>17</v>
      </c>
      <c r="J569" s="144">
        <v>16</v>
      </c>
      <c r="K569" s="144">
        <v>20</v>
      </c>
      <c r="L569" s="144">
        <v>17</v>
      </c>
      <c r="M569" s="144">
        <v>17</v>
      </c>
      <c r="N569" s="144">
        <v>19</v>
      </c>
      <c r="O569" s="144">
        <v>17</v>
      </c>
      <c r="P569" s="144">
        <v>20</v>
      </c>
      <c r="Q569" s="144">
        <v>17</v>
      </c>
      <c r="R569" s="144">
        <v>17</v>
      </c>
      <c r="S569" s="144">
        <v>17</v>
      </c>
      <c r="T569" s="144">
        <v>13</v>
      </c>
      <c r="U569" s="144">
        <v>15</v>
      </c>
      <c r="V569" s="144">
        <v>17</v>
      </c>
      <c r="W569" s="144">
        <v>18</v>
      </c>
      <c r="X569" s="144">
        <v>17</v>
      </c>
      <c r="Y569" s="144">
        <v>17</v>
      </c>
      <c r="Z569" s="144">
        <v>17</v>
      </c>
      <c r="AA569" s="144">
        <v>16</v>
      </c>
      <c r="AB569" s="144">
        <v>18</v>
      </c>
      <c r="AC569" s="144">
        <v>17</v>
      </c>
      <c r="AD569" s="144">
        <v>15</v>
      </c>
      <c r="AE569" s="144">
        <v>16</v>
      </c>
      <c r="AF569" s="144">
        <v>16</v>
      </c>
      <c r="AG569" s="144">
        <v>13</v>
      </c>
      <c r="AH569" s="144">
        <v>15</v>
      </c>
      <c r="AI569" s="144">
        <v>16</v>
      </c>
      <c r="AJ569" s="144">
        <v>14</v>
      </c>
      <c r="AK569" s="144">
        <v>12</v>
      </c>
      <c r="AL569" s="144">
        <v>10</v>
      </c>
      <c r="AM569" s="144">
        <v>12</v>
      </c>
      <c r="AN569" s="144">
        <v>13</v>
      </c>
      <c r="AO569" s="144">
        <v>13</v>
      </c>
      <c r="AP569" s="343">
        <v>13</v>
      </c>
      <c r="AQ569" s="144">
        <v>12</v>
      </c>
      <c r="AR569" s="144">
        <v>13</v>
      </c>
      <c r="AS569" s="144">
        <v>13</v>
      </c>
      <c r="AT569" s="144">
        <v>11</v>
      </c>
      <c r="AU569" s="144">
        <v>14</v>
      </c>
      <c r="AV569" s="144">
        <v>13</v>
      </c>
      <c r="AW569" s="144">
        <v>14</v>
      </c>
      <c r="AX569" s="144">
        <v>16</v>
      </c>
      <c r="AY569" s="144">
        <v>14</v>
      </c>
      <c r="AZ569" s="144">
        <v>12</v>
      </c>
      <c r="BA569" s="144">
        <v>13</v>
      </c>
      <c r="BB569" s="144">
        <v>13</v>
      </c>
      <c r="BC569" s="144">
        <v>13</v>
      </c>
      <c r="BD569" s="144">
        <v>13</v>
      </c>
      <c r="BE569" s="144">
        <v>11</v>
      </c>
      <c r="BF569" s="144">
        <v>16</v>
      </c>
      <c r="BG569" s="144">
        <v>15</v>
      </c>
      <c r="BH569" s="144">
        <v>17</v>
      </c>
      <c r="BI569" s="144">
        <v>17</v>
      </c>
      <c r="BJ569" s="144">
        <v>18</v>
      </c>
      <c r="BK569" s="144">
        <v>20</v>
      </c>
      <c r="BL569" s="144">
        <v>18</v>
      </c>
      <c r="BM569" s="144">
        <v>18</v>
      </c>
      <c r="BN569" s="144">
        <v>19</v>
      </c>
      <c r="BO569" s="144">
        <v>17</v>
      </c>
      <c r="BP569" s="144">
        <v>16</v>
      </c>
      <c r="BQ569" s="144">
        <v>16</v>
      </c>
      <c r="BR569" s="144">
        <v>18</v>
      </c>
      <c r="BS569" s="144">
        <v>15</v>
      </c>
      <c r="BT569" s="144">
        <v>16</v>
      </c>
      <c r="BU569" s="144">
        <v>13</v>
      </c>
      <c r="BV569" s="144">
        <v>15</v>
      </c>
      <c r="BW569" s="144">
        <v>17</v>
      </c>
      <c r="BX569" s="144">
        <v>16</v>
      </c>
      <c r="BY569" s="144">
        <v>14</v>
      </c>
      <c r="BZ569" s="144">
        <v>15</v>
      </c>
      <c r="CA569" s="144">
        <v>18</v>
      </c>
      <c r="CB569" s="358">
        <v>18</v>
      </c>
      <c r="CC569" s="358">
        <v>15</v>
      </c>
      <c r="CD569" s="358">
        <v>15</v>
      </c>
      <c r="CE569" s="358">
        <v>16</v>
      </c>
      <c r="CF569" s="358">
        <v>17</v>
      </c>
      <c r="CG569" s="144">
        <v>15</v>
      </c>
      <c r="CH569" s="144">
        <v>16</v>
      </c>
      <c r="CI569" s="144">
        <v>17</v>
      </c>
      <c r="CJ569" s="144">
        <v>18</v>
      </c>
      <c r="CK569" s="144">
        <v>15</v>
      </c>
      <c r="CL569" s="144">
        <v>14</v>
      </c>
      <c r="CM569" s="144">
        <v>13</v>
      </c>
      <c r="CN569" s="144">
        <v>16</v>
      </c>
      <c r="CO569" s="144">
        <v>19</v>
      </c>
      <c r="CP569" s="144">
        <v>14</v>
      </c>
      <c r="CQ569" s="144">
        <v>15</v>
      </c>
      <c r="CR569" s="144">
        <v>14</v>
      </c>
      <c r="CS569" s="144">
        <v>16</v>
      </c>
      <c r="CT569" s="144">
        <v>16</v>
      </c>
      <c r="CU569" s="144">
        <v>15</v>
      </c>
      <c r="CV569" s="144">
        <v>15</v>
      </c>
      <c r="CW569" s="144">
        <v>15</v>
      </c>
      <c r="CX569" s="144">
        <v>14</v>
      </c>
      <c r="CY569" s="144">
        <v>12</v>
      </c>
      <c r="CZ569" s="144">
        <v>12</v>
      </c>
      <c r="DA569" s="144">
        <v>13</v>
      </c>
      <c r="DB569" s="144">
        <v>14</v>
      </c>
      <c r="DC569" s="144">
        <v>12</v>
      </c>
      <c r="DD569" s="144">
        <v>10</v>
      </c>
      <c r="DE569" s="144">
        <v>11</v>
      </c>
      <c r="DF569" s="144">
        <v>12</v>
      </c>
      <c r="DG569" s="144">
        <v>13</v>
      </c>
      <c r="DH569" s="144">
        <v>10</v>
      </c>
      <c r="DI569" s="144">
        <v>11</v>
      </c>
      <c r="DJ569" s="144">
        <v>11</v>
      </c>
      <c r="DK569" s="144">
        <v>11</v>
      </c>
      <c r="DL569" s="144">
        <v>9</v>
      </c>
      <c r="DM569" s="144">
        <v>8</v>
      </c>
      <c r="DN569" s="144">
        <v>10</v>
      </c>
      <c r="DO569" s="144">
        <v>14</v>
      </c>
      <c r="DP569" s="144">
        <v>17</v>
      </c>
      <c r="DQ569" s="144">
        <v>8</v>
      </c>
      <c r="DR569" s="144">
        <v>8</v>
      </c>
      <c r="DS569" s="144">
        <v>9</v>
      </c>
      <c r="DT569" s="144">
        <v>13</v>
      </c>
      <c r="DU569" s="144">
        <v>10</v>
      </c>
      <c r="DV569" s="144">
        <v>12</v>
      </c>
      <c r="DW569" s="144">
        <v>13</v>
      </c>
      <c r="DX569" s="144">
        <v>13</v>
      </c>
      <c r="DY569" s="144">
        <v>10</v>
      </c>
      <c r="DZ569" s="144">
        <v>13</v>
      </c>
      <c r="EA569" s="144">
        <v>12</v>
      </c>
      <c r="EB569" s="407">
        <v>11</v>
      </c>
      <c r="EC569" s="407">
        <v>10</v>
      </c>
      <c r="ED569" s="407">
        <v>10</v>
      </c>
      <c r="EE569" s="407">
        <v>11</v>
      </c>
      <c r="EF569" s="407">
        <v>11</v>
      </c>
      <c r="EG569" s="407">
        <v>10</v>
      </c>
      <c r="EH569" s="407">
        <v>10</v>
      </c>
      <c r="EI569" s="407">
        <v>10</v>
      </c>
      <c r="EJ569" s="407">
        <v>11</v>
      </c>
      <c r="EK569" s="407">
        <v>11</v>
      </c>
      <c r="EL569" s="407">
        <v>9</v>
      </c>
      <c r="EM569" s="407">
        <v>9</v>
      </c>
      <c r="EN569" s="407">
        <v>9</v>
      </c>
      <c r="EO569" s="144">
        <v>11</v>
      </c>
      <c r="EP569" s="407">
        <v>9</v>
      </c>
      <c r="EQ569" s="407">
        <v>10</v>
      </c>
      <c r="ER569" s="407">
        <v>10</v>
      </c>
      <c r="ES569" s="407">
        <v>12</v>
      </c>
      <c r="ET569" s="407">
        <v>10</v>
      </c>
      <c r="EU569" s="407">
        <v>9</v>
      </c>
      <c r="EV569" s="358">
        <v>10</v>
      </c>
      <c r="EW569" s="144">
        <v>7</v>
      </c>
      <c r="EX569" s="144">
        <v>10</v>
      </c>
      <c r="EY569" s="144">
        <v>9</v>
      </c>
      <c r="EZ569" s="144">
        <v>10</v>
      </c>
      <c r="FA569" s="144">
        <v>11</v>
      </c>
      <c r="FB569" s="144">
        <v>12</v>
      </c>
      <c r="FC569" s="144">
        <v>9</v>
      </c>
      <c r="FD569" s="144">
        <v>10</v>
      </c>
      <c r="FE569" s="358">
        <v>11</v>
      </c>
      <c r="FF569" s="144">
        <v>13</v>
      </c>
      <c r="FG569" s="144">
        <v>13</v>
      </c>
      <c r="FH569" s="407">
        <v>10</v>
      </c>
      <c r="FI569" s="144">
        <v>12</v>
      </c>
      <c r="FJ569" s="144">
        <v>9</v>
      </c>
      <c r="FK569" s="144">
        <v>9</v>
      </c>
      <c r="FL569" s="144">
        <v>10</v>
      </c>
      <c r="FM569" s="144">
        <v>8</v>
      </c>
      <c r="FN569" s="144">
        <v>10</v>
      </c>
      <c r="FO569" s="144">
        <v>10</v>
      </c>
      <c r="FP569" s="144">
        <v>10</v>
      </c>
      <c r="FQ569" s="358">
        <v>8</v>
      </c>
      <c r="FR569" s="144">
        <v>8</v>
      </c>
      <c r="FS569" s="144">
        <v>7</v>
      </c>
      <c r="FT569" s="144">
        <v>10</v>
      </c>
      <c r="FU569" s="144">
        <v>6</v>
      </c>
      <c r="FV569" s="144">
        <v>7</v>
      </c>
      <c r="FW569" s="144">
        <v>11</v>
      </c>
      <c r="FX569" s="144">
        <v>11</v>
      </c>
      <c r="FY569" s="144">
        <v>8</v>
      </c>
      <c r="FZ569" s="144">
        <v>8</v>
      </c>
      <c r="GA569" s="144">
        <v>8</v>
      </c>
      <c r="GB569" s="144">
        <v>10</v>
      </c>
      <c r="GC569" s="407">
        <v>12</v>
      </c>
      <c r="GD569" s="407">
        <v>9</v>
      </c>
      <c r="GE569" s="407">
        <v>9</v>
      </c>
      <c r="GF569" s="407">
        <v>10</v>
      </c>
      <c r="GG569" s="407">
        <v>10</v>
      </c>
      <c r="GH569" s="407">
        <v>11</v>
      </c>
      <c r="GI569" s="407">
        <v>13</v>
      </c>
      <c r="GJ569" s="407">
        <v>12</v>
      </c>
      <c r="GK569" s="407">
        <v>13</v>
      </c>
      <c r="GL569" s="407">
        <v>14</v>
      </c>
      <c r="GM569" s="407">
        <v>14</v>
      </c>
      <c r="GN569" s="407">
        <v>16</v>
      </c>
      <c r="GO569" s="407">
        <v>16</v>
      </c>
      <c r="GP569" s="144">
        <v>15</v>
      </c>
      <c r="GQ569" s="407">
        <v>16</v>
      </c>
      <c r="GR569" s="407">
        <v>17</v>
      </c>
      <c r="GS569" s="407">
        <v>17</v>
      </c>
      <c r="GT569" s="407">
        <v>15</v>
      </c>
      <c r="GU569" s="407">
        <v>16</v>
      </c>
      <c r="GV569" s="144">
        <v>17</v>
      </c>
      <c r="GW569" s="144">
        <v>18</v>
      </c>
      <c r="GX569" s="144">
        <v>16</v>
      </c>
      <c r="GY569" s="144">
        <v>17</v>
      </c>
      <c r="GZ569" s="144">
        <v>16</v>
      </c>
      <c r="HA569" s="144">
        <v>17</v>
      </c>
      <c r="HB569" s="144">
        <v>16</v>
      </c>
      <c r="HC569" s="144">
        <v>17</v>
      </c>
      <c r="HD569" s="144">
        <v>17</v>
      </c>
      <c r="HE569" s="144">
        <v>17</v>
      </c>
      <c r="HF569" s="144">
        <v>16</v>
      </c>
      <c r="HG569" s="144">
        <v>15</v>
      </c>
      <c r="HH569" s="144">
        <v>18</v>
      </c>
      <c r="HI569" s="144">
        <v>18</v>
      </c>
      <c r="HJ569" s="144">
        <v>18</v>
      </c>
      <c r="HK569" s="144">
        <v>19</v>
      </c>
      <c r="HL569" s="144">
        <v>16</v>
      </c>
      <c r="HM569" s="144">
        <v>17</v>
      </c>
      <c r="HN569" s="144">
        <v>17</v>
      </c>
      <c r="HO569" s="144">
        <v>18</v>
      </c>
      <c r="HP569" s="144">
        <v>17</v>
      </c>
      <c r="HQ569" s="144">
        <v>20</v>
      </c>
      <c r="HR569" s="144">
        <v>19</v>
      </c>
      <c r="HS569" s="144">
        <v>19</v>
      </c>
      <c r="HT569" s="144">
        <v>20</v>
      </c>
      <c r="HU569" s="144">
        <v>18</v>
      </c>
      <c r="HV569" s="144">
        <v>18</v>
      </c>
      <c r="HW569" s="144">
        <v>18</v>
      </c>
      <c r="HX569" s="144">
        <v>18</v>
      </c>
      <c r="HY569" s="144">
        <v>19</v>
      </c>
      <c r="HZ569" s="144">
        <v>17</v>
      </c>
      <c r="IA569" s="144">
        <v>15</v>
      </c>
      <c r="IB569" s="144">
        <v>16</v>
      </c>
      <c r="IC569" s="144">
        <v>14</v>
      </c>
      <c r="ID569" s="144">
        <v>16</v>
      </c>
      <c r="IE569" s="144">
        <v>15</v>
      </c>
      <c r="IF569" s="144">
        <v>15</v>
      </c>
      <c r="IG569" s="144">
        <v>17</v>
      </c>
      <c r="IH569" s="144">
        <v>14</v>
      </c>
      <c r="II569" s="144">
        <v>13</v>
      </c>
      <c r="IJ569" s="144">
        <v>13</v>
      </c>
      <c r="IK569" s="144">
        <v>14</v>
      </c>
      <c r="IL569" s="144">
        <v>12</v>
      </c>
      <c r="IM569" s="144">
        <v>12</v>
      </c>
      <c r="IN569" s="343">
        <v>13</v>
      </c>
      <c r="IO569" s="144">
        <v>15</v>
      </c>
      <c r="IP569" s="144">
        <v>15</v>
      </c>
      <c r="IQ569" s="144">
        <v>13</v>
      </c>
      <c r="IR569" s="144">
        <v>14</v>
      </c>
      <c r="IS569" s="144">
        <v>15</v>
      </c>
      <c r="IT569" s="144">
        <v>14</v>
      </c>
      <c r="IU569" s="144">
        <v>11</v>
      </c>
      <c r="IV569" s="144">
        <v>13</v>
      </c>
      <c r="IW569" s="144">
        <v>13</v>
      </c>
      <c r="IX569" s="144">
        <v>14</v>
      </c>
      <c r="IY569" s="144">
        <v>12</v>
      </c>
      <c r="IZ569" s="144">
        <v>11</v>
      </c>
      <c r="JA569" s="144">
        <v>12</v>
      </c>
      <c r="JB569" s="144">
        <v>14</v>
      </c>
      <c r="JC569" s="144">
        <v>13</v>
      </c>
      <c r="JD569" s="144">
        <v>12</v>
      </c>
      <c r="JE569" s="144">
        <v>12</v>
      </c>
      <c r="JF569" s="363">
        <v>13</v>
      </c>
      <c r="JG569" s="144">
        <v>13</v>
      </c>
      <c r="JH569" s="144">
        <v>12</v>
      </c>
      <c r="JI569" s="144">
        <v>9</v>
      </c>
      <c r="JJ569" s="144">
        <v>11</v>
      </c>
      <c r="JK569" s="144">
        <v>12</v>
      </c>
      <c r="JL569" s="144">
        <v>13</v>
      </c>
      <c r="JM569" s="144">
        <v>11</v>
      </c>
      <c r="JN569" s="343">
        <v>11</v>
      </c>
      <c r="JO569" s="144">
        <v>11</v>
      </c>
      <c r="JP569" s="144">
        <v>14</v>
      </c>
      <c r="JQ569" s="144">
        <v>13</v>
      </c>
      <c r="JR569" s="144">
        <v>11</v>
      </c>
      <c r="JS569" s="144">
        <v>11</v>
      </c>
      <c r="JT569" s="144">
        <v>11</v>
      </c>
      <c r="JU569" s="144">
        <v>11</v>
      </c>
      <c r="JV569" s="144">
        <v>11</v>
      </c>
      <c r="JW569" s="144">
        <v>11</v>
      </c>
      <c r="JX569" s="144">
        <v>12</v>
      </c>
      <c r="JY569" s="144">
        <v>11</v>
      </c>
      <c r="JZ569" s="144">
        <v>12</v>
      </c>
      <c r="KA569" s="144">
        <v>11</v>
      </c>
      <c r="KB569" s="144">
        <v>17</v>
      </c>
      <c r="KC569" s="144">
        <v>16</v>
      </c>
      <c r="KD569" s="144">
        <v>14</v>
      </c>
      <c r="KE569" s="144">
        <v>14</v>
      </c>
      <c r="KF569" s="144">
        <v>13</v>
      </c>
      <c r="KG569" s="144">
        <v>13</v>
      </c>
      <c r="KH569" s="144">
        <v>14</v>
      </c>
      <c r="KI569" s="144">
        <v>11</v>
      </c>
      <c r="KJ569" s="144">
        <v>13</v>
      </c>
      <c r="KK569" s="144">
        <v>15</v>
      </c>
      <c r="KL569" s="144">
        <v>14</v>
      </c>
      <c r="KM569" s="144">
        <v>14</v>
      </c>
      <c r="KN569" s="144">
        <v>15</v>
      </c>
      <c r="KO569" s="144">
        <v>14</v>
      </c>
      <c r="KP569" s="144">
        <v>11</v>
      </c>
      <c r="KQ569" s="144">
        <v>11</v>
      </c>
      <c r="KR569" s="144">
        <v>15</v>
      </c>
      <c r="KS569" s="144">
        <v>16</v>
      </c>
      <c r="KT569" s="144">
        <v>16</v>
      </c>
      <c r="KU569" s="144">
        <v>14</v>
      </c>
      <c r="KV569" s="144">
        <v>13</v>
      </c>
      <c r="KW569" s="144">
        <v>13</v>
      </c>
      <c r="KX569" s="144">
        <v>13</v>
      </c>
      <c r="KY569" s="144">
        <v>15</v>
      </c>
      <c r="KZ569" s="476">
        <v>13</v>
      </c>
      <c r="LA569" s="476">
        <v>14</v>
      </c>
      <c r="LB569" s="476">
        <v>14</v>
      </c>
      <c r="LC569" s="476">
        <v>14</v>
      </c>
      <c r="LD569" s="476">
        <v>13</v>
      </c>
      <c r="LE569" s="476">
        <v>13</v>
      </c>
      <c r="LF569" s="476">
        <v>13</v>
      </c>
      <c r="LG569" s="476">
        <v>13</v>
      </c>
      <c r="LH569" s="476">
        <v>13</v>
      </c>
      <c r="LI569" s="476">
        <v>12</v>
      </c>
      <c r="LJ569" s="144">
        <v>11</v>
      </c>
      <c r="LK569" s="144">
        <v>12</v>
      </c>
      <c r="LL569" s="144">
        <v>12</v>
      </c>
      <c r="LM569" s="144">
        <v>13</v>
      </c>
      <c r="LN569" s="144">
        <v>12</v>
      </c>
      <c r="LO569" s="144">
        <v>12</v>
      </c>
      <c r="LP569" s="358">
        <v>14</v>
      </c>
      <c r="LQ569" s="144">
        <v>10</v>
      </c>
      <c r="LR569" s="144">
        <v>10</v>
      </c>
      <c r="LS569" s="144">
        <v>12</v>
      </c>
      <c r="LT569" s="144">
        <v>12</v>
      </c>
      <c r="LU569" s="144">
        <v>13</v>
      </c>
      <c r="LV569" s="144">
        <v>12</v>
      </c>
      <c r="LW569" s="144">
        <v>12</v>
      </c>
      <c r="LX569" s="144">
        <v>13</v>
      </c>
      <c r="LY569" s="144">
        <v>9</v>
      </c>
      <c r="LZ569" s="144">
        <v>9</v>
      </c>
      <c r="MA569" s="144">
        <v>10</v>
      </c>
      <c r="MB569" s="144">
        <v>10</v>
      </c>
      <c r="MC569" s="144">
        <v>16</v>
      </c>
      <c r="MD569" s="144">
        <v>17</v>
      </c>
      <c r="ME569" s="144">
        <v>15</v>
      </c>
      <c r="MF569" s="144">
        <v>19</v>
      </c>
      <c r="MG569" s="144">
        <v>16</v>
      </c>
      <c r="MH569" s="144">
        <v>15</v>
      </c>
      <c r="MI569" s="144">
        <v>13</v>
      </c>
      <c r="MJ569" s="144">
        <v>11</v>
      </c>
      <c r="MK569" s="144">
        <v>11</v>
      </c>
      <c r="ML569" s="144">
        <v>12</v>
      </c>
      <c r="MM569" s="144">
        <v>12</v>
      </c>
      <c r="MN569" s="144">
        <v>12</v>
      </c>
      <c r="MO569" s="144">
        <v>12</v>
      </c>
      <c r="MP569" s="144">
        <v>12</v>
      </c>
      <c r="MQ569" s="144">
        <v>14</v>
      </c>
      <c r="MR569" s="144">
        <v>12</v>
      </c>
      <c r="MS569" s="144">
        <v>12</v>
      </c>
      <c r="MT569" s="144">
        <v>15</v>
      </c>
      <c r="MU569" s="144">
        <v>14</v>
      </c>
      <c r="MV569" s="144">
        <v>9</v>
      </c>
      <c r="MW569" s="144">
        <v>14</v>
      </c>
      <c r="MX569" s="144">
        <v>12</v>
      </c>
      <c r="MY569" s="144">
        <v>14</v>
      </c>
      <c r="MZ569" s="144">
        <v>10</v>
      </c>
      <c r="NA569" s="144">
        <v>12</v>
      </c>
      <c r="NB569" s="144">
        <v>14</v>
      </c>
      <c r="NC569" s="144">
        <v>14</v>
      </c>
      <c r="ND569" s="144">
        <v>14</v>
      </c>
      <c r="NE569" s="144">
        <v>12</v>
      </c>
      <c r="NF569" s="144">
        <v>9</v>
      </c>
      <c r="NG569" s="144">
        <v>10</v>
      </c>
      <c r="NH569" s="144">
        <v>12</v>
      </c>
      <c r="NI569" s="144">
        <v>11</v>
      </c>
      <c r="NJ569" s="144">
        <v>11</v>
      </c>
      <c r="NK569" s="144">
        <v>12</v>
      </c>
      <c r="NL569" s="144">
        <v>12</v>
      </c>
      <c r="NM569" s="144">
        <v>13</v>
      </c>
      <c r="NN569" s="144">
        <v>11</v>
      </c>
      <c r="NO569" s="144">
        <v>14</v>
      </c>
      <c r="NP569" s="144">
        <v>14</v>
      </c>
      <c r="NQ569" s="144">
        <v>15</v>
      </c>
      <c r="NR569" s="144">
        <v>12</v>
      </c>
      <c r="NS569" s="144">
        <v>12</v>
      </c>
      <c r="NT569" s="144">
        <v>13</v>
      </c>
      <c r="NU569" s="144">
        <v>13</v>
      </c>
      <c r="NV569" s="144">
        <v>11</v>
      </c>
      <c r="NW569" s="144">
        <v>11</v>
      </c>
      <c r="NX569" s="144">
        <v>11</v>
      </c>
      <c r="NY569" s="144">
        <v>14</v>
      </c>
      <c r="NZ569" s="144">
        <v>12</v>
      </c>
      <c r="OA569" s="144">
        <v>12</v>
      </c>
      <c r="OB569" s="144">
        <v>14</v>
      </c>
      <c r="OC569" s="144">
        <v>14</v>
      </c>
      <c r="OD569" s="144">
        <v>13</v>
      </c>
      <c r="OE569" s="144">
        <v>10</v>
      </c>
      <c r="OF569" s="144">
        <v>15</v>
      </c>
      <c r="OG569" s="144">
        <v>15</v>
      </c>
      <c r="OH569" s="144">
        <v>16</v>
      </c>
      <c r="OI569" s="144">
        <v>15</v>
      </c>
      <c r="OJ569" s="144">
        <v>11</v>
      </c>
      <c r="OK569" s="144">
        <v>10</v>
      </c>
      <c r="OL569" s="144">
        <v>14</v>
      </c>
      <c r="OM569" s="144">
        <v>8</v>
      </c>
      <c r="ON569" s="144">
        <v>8</v>
      </c>
      <c r="OO569" s="144">
        <v>9</v>
      </c>
      <c r="OP569" s="144">
        <v>11</v>
      </c>
      <c r="OQ569" s="144">
        <v>14</v>
      </c>
      <c r="OR569" s="144">
        <v>9</v>
      </c>
      <c r="OS569" s="144">
        <v>7</v>
      </c>
      <c r="OT569" s="144">
        <v>7</v>
      </c>
      <c r="OU569" s="144">
        <v>11</v>
      </c>
      <c r="OV569" s="144">
        <v>6</v>
      </c>
      <c r="OW569" s="144">
        <v>8</v>
      </c>
      <c r="OX569" s="144">
        <v>9</v>
      </c>
      <c r="OY569" s="144">
        <v>8</v>
      </c>
      <c r="OZ569" s="144">
        <v>7</v>
      </c>
      <c r="PA569" s="144">
        <v>7</v>
      </c>
      <c r="PB569" s="144">
        <v>8</v>
      </c>
      <c r="PC569" s="144">
        <v>10</v>
      </c>
      <c r="PD569" s="144">
        <v>9</v>
      </c>
    </row>
    <row r="570" spans="1:420" s="144" customFormat="1" x14ac:dyDescent="0.2">
      <c r="A570" s="55"/>
      <c r="B570" s="318">
        <v>24</v>
      </c>
      <c r="C570" s="319">
        <f t="shared" ca="1" si="399"/>
        <v>122311</v>
      </c>
      <c r="D570" s="467">
        <f t="shared" ca="1" si="398"/>
        <v>8</v>
      </c>
      <c r="E570" s="322">
        <v>24</v>
      </c>
      <c r="F570" s="322"/>
      <c r="G570" s="144">
        <v>20</v>
      </c>
      <c r="H570" s="144">
        <v>20</v>
      </c>
      <c r="I570" s="343">
        <v>18</v>
      </c>
      <c r="J570" s="144">
        <v>17</v>
      </c>
      <c r="K570" s="144">
        <v>17</v>
      </c>
      <c r="L570" s="144">
        <v>18</v>
      </c>
      <c r="M570" s="144">
        <v>18</v>
      </c>
      <c r="N570" s="144">
        <v>16</v>
      </c>
      <c r="O570" s="144">
        <v>10</v>
      </c>
      <c r="P570" s="144">
        <v>12</v>
      </c>
      <c r="Q570" s="144">
        <v>16</v>
      </c>
      <c r="R570" s="144">
        <v>18</v>
      </c>
      <c r="S570" s="144">
        <v>19</v>
      </c>
      <c r="T570" s="144">
        <v>19</v>
      </c>
      <c r="U570" s="144">
        <v>18</v>
      </c>
      <c r="V570" s="144">
        <v>18</v>
      </c>
      <c r="W570" s="144">
        <v>17</v>
      </c>
      <c r="X570" s="144">
        <v>18</v>
      </c>
      <c r="Y570" s="144">
        <v>20</v>
      </c>
      <c r="Z570" s="144">
        <v>18</v>
      </c>
      <c r="AA570" s="144">
        <v>17</v>
      </c>
      <c r="AB570" s="144">
        <v>17</v>
      </c>
      <c r="AC570" s="144">
        <v>21</v>
      </c>
      <c r="AD570" s="144">
        <v>19</v>
      </c>
      <c r="AE570" s="144">
        <v>21</v>
      </c>
      <c r="AF570" s="144">
        <v>19</v>
      </c>
      <c r="AG570" s="144">
        <v>19</v>
      </c>
      <c r="AH570" s="144">
        <v>20</v>
      </c>
      <c r="AI570" s="144">
        <v>19</v>
      </c>
      <c r="AJ570" s="144">
        <v>20</v>
      </c>
      <c r="AK570" s="144">
        <v>20</v>
      </c>
      <c r="AL570" s="144">
        <v>18</v>
      </c>
      <c r="AM570" s="144">
        <v>19</v>
      </c>
      <c r="AN570" s="144">
        <v>18</v>
      </c>
      <c r="AO570" s="144">
        <v>16</v>
      </c>
      <c r="AP570" s="343">
        <v>16</v>
      </c>
      <c r="AQ570" s="144">
        <v>18</v>
      </c>
      <c r="AR570" s="144">
        <v>17</v>
      </c>
      <c r="AS570" s="144">
        <v>14</v>
      </c>
      <c r="AT570" s="144">
        <v>15</v>
      </c>
      <c r="AU570" s="144">
        <v>17</v>
      </c>
      <c r="AV570" s="144">
        <v>18</v>
      </c>
      <c r="AW570" s="144">
        <v>15</v>
      </c>
      <c r="AX570" s="144">
        <v>15</v>
      </c>
      <c r="AY570" s="144">
        <v>11</v>
      </c>
      <c r="AZ570" s="144">
        <v>9</v>
      </c>
      <c r="BA570" s="144">
        <v>9</v>
      </c>
      <c r="BB570" s="144">
        <v>10</v>
      </c>
      <c r="BC570" s="144">
        <v>7</v>
      </c>
      <c r="BD570" s="144">
        <v>8</v>
      </c>
      <c r="BE570" s="144">
        <v>7</v>
      </c>
      <c r="BF570" s="144">
        <v>9</v>
      </c>
      <c r="BG570" s="144">
        <v>11</v>
      </c>
      <c r="BH570" s="144">
        <v>13</v>
      </c>
      <c r="BI570" s="144">
        <v>9</v>
      </c>
      <c r="BJ570" s="144">
        <v>10</v>
      </c>
      <c r="BK570" s="144">
        <v>14</v>
      </c>
      <c r="BL570" s="144">
        <v>10</v>
      </c>
      <c r="BM570" s="144">
        <v>12</v>
      </c>
      <c r="BN570" s="144">
        <v>12</v>
      </c>
      <c r="BO570" s="144">
        <v>9</v>
      </c>
      <c r="BP570" s="144">
        <v>8</v>
      </c>
      <c r="BQ570" s="144">
        <v>8</v>
      </c>
      <c r="BR570" s="144">
        <v>8</v>
      </c>
      <c r="BS570" s="144">
        <v>9</v>
      </c>
      <c r="BT570" s="144">
        <v>13</v>
      </c>
      <c r="BU570" s="144">
        <v>10</v>
      </c>
      <c r="BV570" s="144">
        <v>9</v>
      </c>
      <c r="BW570" s="144">
        <v>9</v>
      </c>
      <c r="BX570" s="144">
        <v>10</v>
      </c>
      <c r="BY570" s="144">
        <v>10</v>
      </c>
      <c r="BZ570" s="144">
        <v>9</v>
      </c>
      <c r="CA570" s="144">
        <v>14</v>
      </c>
      <c r="CB570" s="358">
        <v>14</v>
      </c>
      <c r="CC570" s="358">
        <v>13</v>
      </c>
      <c r="CD570" s="358">
        <v>11</v>
      </c>
      <c r="CE570" s="358">
        <v>11</v>
      </c>
      <c r="CF570" s="358">
        <v>8</v>
      </c>
      <c r="CG570" s="144">
        <v>7</v>
      </c>
      <c r="CH570" s="144">
        <v>6</v>
      </c>
      <c r="CI570" s="144">
        <v>9</v>
      </c>
      <c r="CJ570" s="144">
        <v>3</v>
      </c>
      <c r="CK570" s="144">
        <v>6</v>
      </c>
      <c r="CL570" s="144">
        <v>7</v>
      </c>
      <c r="CM570" s="144">
        <v>5</v>
      </c>
      <c r="CN570" s="144">
        <v>3</v>
      </c>
      <c r="CO570" s="144">
        <v>3</v>
      </c>
      <c r="CP570" s="144">
        <v>4</v>
      </c>
      <c r="CQ570" s="144">
        <v>3</v>
      </c>
      <c r="CR570" s="144">
        <v>4</v>
      </c>
      <c r="CS570" s="144">
        <v>3</v>
      </c>
      <c r="CT570" s="144">
        <v>4</v>
      </c>
      <c r="CU570" s="144">
        <v>3</v>
      </c>
      <c r="CV570" s="144">
        <v>3</v>
      </c>
      <c r="CW570" s="144">
        <v>3</v>
      </c>
      <c r="CX570" s="144">
        <v>3</v>
      </c>
      <c r="CY570" s="144">
        <v>3</v>
      </c>
      <c r="CZ570" s="144">
        <v>4</v>
      </c>
      <c r="DA570" s="144">
        <v>4</v>
      </c>
      <c r="DB570" s="144">
        <v>3</v>
      </c>
      <c r="DC570" s="144">
        <v>4</v>
      </c>
      <c r="DD570" s="144">
        <v>4</v>
      </c>
      <c r="DE570" s="144">
        <v>3</v>
      </c>
      <c r="DF570" s="144">
        <v>19</v>
      </c>
      <c r="DG570" s="144">
        <v>4</v>
      </c>
      <c r="DH570" s="144">
        <v>3</v>
      </c>
      <c r="DI570" s="144">
        <v>5</v>
      </c>
      <c r="DJ570" s="144">
        <v>4</v>
      </c>
      <c r="DK570" s="144">
        <v>6</v>
      </c>
      <c r="DL570" s="144">
        <v>8</v>
      </c>
      <c r="DM570" s="144">
        <v>7</v>
      </c>
      <c r="DN570" s="144">
        <v>8</v>
      </c>
      <c r="DO570" s="144">
        <v>6</v>
      </c>
      <c r="DP570" s="144">
        <v>7</v>
      </c>
      <c r="DQ570" s="144">
        <v>7</v>
      </c>
      <c r="DR570" s="144">
        <v>7</v>
      </c>
      <c r="DS570" s="144">
        <v>8</v>
      </c>
      <c r="DT570" s="144">
        <v>7</v>
      </c>
      <c r="DU570" s="144">
        <v>6</v>
      </c>
      <c r="DV570" s="144">
        <v>7</v>
      </c>
      <c r="DW570" s="144">
        <v>6</v>
      </c>
      <c r="DX570" s="144">
        <v>5</v>
      </c>
      <c r="DY570" s="144">
        <v>6</v>
      </c>
      <c r="DZ570" s="144">
        <v>4</v>
      </c>
      <c r="EA570" s="144">
        <v>4</v>
      </c>
      <c r="EB570" s="407">
        <v>5</v>
      </c>
      <c r="EC570" s="407">
        <v>7</v>
      </c>
      <c r="ED570" s="407">
        <v>7</v>
      </c>
      <c r="EE570" s="407">
        <v>8</v>
      </c>
      <c r="EF570" s="407">
        <v>9</v>
      </c>
      <c r="EG570" s="407">
        <v>6</v>
      </c>
      <c r="EH570" s="407">
        <v>4</v>
      </c>
      <c r="EI570" s="407">
        <v>7</v>
      </c>
      <c r="EJ570" s="407">
        <v>3</v>
      </c>
      <c r="EK570" s="407">
        <v>2</v>
      </c>
      <c r="EL570" s="407">
        <v>3</v>
      </c>
      <c r="EM570" s="407">
        <v>2</v>
      </c>
      <c r="EN570" s="407">
        <v>2</v>
      </c>
      <c r="EO570" s="144">
        <v>3</v>
      </c>
      <c r="EP570" s="407">
        <v>4</v>
      </c>
      <c r="EQ570" s="407">
        <v>7</v>
      </c>
      <c r="ER570" s="407">
        <v>9</v>
      </c>
      <c r="ES570" s="407">
        <v>11</v>
      </c>
      <c r="ET570" s="407">
        <v>5</v>
      </c>
      <c r="EU570" s="407">
        <v>7</v>
      </c>
      <c r="EV570" s="358">
        <v>11</v>
      </c>
      <c r="EW570" s="144">
        <v>9</v>
      </c>
      <c r="EX570" s="144">
        <v>7</v>
      </c>
      <c r="EY570" s="144">
        <v>6</v>
      </c>
      <c r="EZ570" s="144">
        <v>8</v>
      </c>
      <c r="FA570" s="144">
        <v>4</v>
      </c>
      <c r="FB570" s="144">
        <v>5</v>
      </c>
      <c r="FC570" s="144">
        <v>3</v>
      </c>
      <c r="FD570" s="144">
        <v>6</v>
      </c>
      <c r="FE570" s="358">
        <v>7</v>
      </c>
      <c r="FF570" s="144">
        <v>10</v>
      </c>
      <c r="FG570" s="144">
        <v>9</v>
      </c>
      <c r="FH570" s="407">
        <v>5</v>
      </c>
      <c r="FI570" s="144">
        <v>7</v>
      </c>
      <c r="FJ570" s="144">
        <v>10</v>
      </c>
      <c r="FK570" s="144">
        <v>10</v>
      </c>
      <c r="FL570" s="144">
        <v>4</v>
      </c>
      <c r="FM570" s="144">
        <v>9</v>
      </c>
      <c r="FN570" s="144">
        <v>7</v>
      </c>
      <c r="FO570" s="144">
        <v>8</v>
      </c>
      <c r="FP570" s="144">
        <v>6</v>
      </c>
      <c r="FQ570" s="358">
        <v>7</v>
      </c>
      <c r="FR570" s="144">
        <v>7</v>
      </c>
      <c r="FS570" s="144">
        <v>6</v>
      </c>
      <c r="FT570" s="144">
        <v>6</v>
      </c>
      <c r="FU570" s="144">
        <v>8</v>
      </c>
      <c r="FV570" s="144">
        <v>12</v>
      </c>
      <c r="FW570" s="144">
        <v>12</v>
      </c>
      <c r="FX570" s="144">
        <v>8</v>
      </c>
      <c r="FY570" s="144">
        <v>11</v>
      </c>
      <c r="FZ570" s="144">
        <v>9</v>
      </c>
      <c r="GA570" s="144">
        <v>9</v>
      </c>
      <c r="GB570" s="144">
        <v>9</v>
      </c>
      <c r="GC570" s="407">
        <v>7</v>
      </c>
      <c r="GD570" s="407">
        <v>7</v>
      </c>
      <c r="GE570" s="407">
        <v>4</v>
      </c>
      <c r="GF570" s="407">
        <v>4</v>
      </c>
      <c r="GG570" s="407">
        <v>8</v>
      </c>
      <c r="GH570" s="407">
        <v>7</v>
      </c>
      <c r="GI570" s="407">
        <v>15</v>
      </c>
      <c r="GJ570" s="407">
        <v>13</v>
      </c>
      <c r="GK570" s="407">
        <v>9</v>
      </c>
      <c r="GL570" s="407">
        <v>10</v>
      </c>
      <c r="GM570" s="407">
        <v>9</v>
      </c>
      <c r="GN570" s="407">
        <v>12</v>
      </c>
      <c r="GO570" s="407">
        <v>12</v>
      </c>
      <c r="GP570" s="144">
        <v>12</v>
      </c>
      <c r="GQ570" s="407">
        <v>12</v>
      </c>
      <c r="GR570" s="407">
        <v>11</v>
      </c>
      <c r="GS570" s="407">
        <v>10</v>
      </c>
      <c r="GT570" s="407">
        <v>8</v>
      </c>
      <c r="GU570" s="407">
        <v>8</v>
      </c>
      <c r="GV570" s="144">
        <v>6</v>
      </c>
      <c r="GW570" s="144">
        <v>9</v>
      </c>
      <c r="GX570" s="144">
        <v>7</v>
      </c>
      <c r="GY570" s="144">
        <v>2</v>
      </c>
      <c r="GZ570" s="144">
        <v>8</v>
      </c>
      <c r="HA570" s="144">
        <v>8</v>
      </c>
      <c r="HB570" s="144">
        <v>10</v>
      </c>
      <c r="HC570" s="144">
        <v>9</v>
      </c>
      <c r="HD570" s="144">
        <v>12</v>
      </c>
      <c r="HE570" s="144">
        <v>12</v>
      </c>
      <c r="HF570" s="144">
        <v>14</v>
      </c>
      <c r="HG570" s="144">
        <v>13</v>
      </c>
      <c r="HH570" s="144">
        <v>8</v>
      </c>
      <c r="HI570" s="144">
        <v>13</v>
      </c>
      <c r="HJ570" s="144">
        <v>10</v>
      </c>
      <c r="HK570" s="144">
        <v>12</v>
      </c>
      <c r="HL570" s="144">
        <v>12</v>
      </c>
      <c r="HM570" s="144">
        <v>13</v>
      </c>
      <c r="HN570" s="144">
        <v>12</v>
      </c>
      <c r="HO570" s="144">
        <v>12</v>
      </c>
      <c r="HP570" s="144">
        <v>11</v>
      </c>
      <c r="HQ570" s="144">
        <v>15</v>
      </c>
      <c r="HR570" s="144">
        <v>16</v>
      </c>
      <c r="HS570" s="144">
        <v>16</v>
      </c>
      <c r="HT570" s="144">
        <v>14</v>
      </c>
      <c r="HU570" s="144">
        <v>15</v>
      </c>
      <c r="HV570" s="144">
        <v>15</v>
      </c>
      <c r="HW570" s="144">
        <v>16</v>
      </c>
      <c r="HX570" s="144">
        <v>15</v>
      </c>
      <c r="HY570" s="144">
        <v>14</v>
      </c>
      <c r="HZ570" s="144">
        <v>8</v>
      </c>
      <c r="IA570" s="144">
        <v>10</v>
      </c>
      <c r="IB570" s="144">
        <v>7</v>
      </c>
      <c r="IC570" s="144">
        <v>8</v>
      </c>
      <c r="ID570" s="144">
        <v>13</v>
      </c>
      <c r="IE570" s="144">
        <v>11</v>
      </c>
      <c r="IF570" s="144">
        <v>9</v>
      </c>
      <c r="IG570" s="144">
        <v>10</v>
      </c>
      <c r="IH570" s="144">
        <v>11</v>
      </c>
      <c r="II570" s="144">
        <v>12</v>
      </c>
      <c r="IJ570" s="144">
        <v>11</v>
      </c>
      <c r="IK570" s="144">
        <v>11</v>
      </c>
      <c r="IL570" s="144">
        <v>10</v>
      </c>
      <c r="IM570" s="144">
        <v>11</v>
      </c>
      <c r="IN570" s="343">
        <v>11</v>
      </c>
      <c r="IO570" s="144">
        <v>10</v>
      </c>
      <c r="IP570" s="144">
        <v>8</v>
      </c>
      <c r="IQ570" s="144">
        <v>7</v>
      </c>
      <c r="IR570" s="144">
        <v>8</v>
      </c>
      <c r="IS570" s="144">
        <v>12</v>
      </c>
      <c r="IT570" s="144">
        <v>10</v>
      </c>
      <c r="IU570" s="144">
        <v>12</v>
      </c>
      <c r="IV570" s="144">
        <v>14</v>
      </c>
      <c r="IW570" s="144">
        <v>16</v>
      </c>
      <c r="IX570" s="144">
        <v>13</v>
      </c>
      <c r="IY570" s="144">
        <v>17</v>
      </c>
      <c r="IZ570" s="144">
        <v>20</v>
      </c>
      <c r="JA570" s="144">
        <v>17</v>
      </c>
      <c r="JB570" s="144">
        <v>19</v>
      </c>
      <c r="JC570" s="144">
        <v>19</v>
      </c>
      <c r="JD570" s="144">
        <v>19</v>
      </c>
      <c r="JE570" s="144">
        <v>17</v>
      </c>
      <c r="JF570" s="363">
        <v>17</v>
      </c>
      <c r="JG570" s="144">
        <v>17</v>
      </c>
      <c r="JH570" s="144">
        <v>16</v>
      </c>
      <c r="JI570" s="144">
        <v>15</v>
      </c>
      <c r="JJ570" s="144">
        <v>15</v>
      </c>
      <c r="JK570" s="144">
        <v>15</v>
      </c>
      <c r="JL570" s="144">
        <v>15</v>
      </c>
      <c r="JM570" s="144">
        <v>15</v>
      </c>
      <c r="JN570" s="343">
        <v>13</v>
      </c>
      <c r="JO570" s="144">
        <v>14</v>
      </c>
      <c r="JP570" s="144">
        <v>11</v>
      </c>
      <c r="JQ570" s="144">
        <v>12</v>
      </c>
      <c r="JR570" s="144">
        <v>14</v>
      </c>
      <c r="JS570" s="144">
        <v>15</v>
      </c>
      <c r="JT570" s="144">
        <v>15</v>
      </c>
      <c r="JU570" s="144">
        <v>15</v>
      </c>
      <c r="JV570" s="144">
        <v>18</v>
      </c>
      <c r="JW570" s="144">
        <v>18</v>
      </c>
      <c r="JX570" s="144">
        <v>15</v>
      </c>
      <c r="JY570" s="144">
        <v>15</v>
      </c>
      <c r="JZ570" s="144">
        <v>15</v>
      </c>
      <c r="KA570" s="144">
        <v>15</v>
      </c>
      <c r="KB570" s="144">
        <v>12</v>
      </c>
      <c r="KC570" s="144">
        <v>11</v>
      </c>
      <c r="KD570" s="144">
        <v>13</v>
      </c>
      <c r="KE570" s="144">
        <v>11</v>
      </c>
      <c r="KF570" s="144">
        <v>12</v>
      </c>
      <c r="KG570" s="144">
        <v>12</v>
      </c>
      <c r="KH570" s="144">
        <v>13</v>
      </c>
      <c r="KI570" s="144">
        <v>18</v>
      </c>
      <c r="KJ570" s="144">
        <v>15</v>
      </c>
      <c r="KK570" s="144">
        <v>14</v>
      </c>
      <c r="KL570" s="144">
        <v>10</v>
      </c>
      <c r="KM570" s="144">
        <v>12</v>
      </c>
      <c r="KN570" s="144">
        <v>11</v>
      </c>
      <c r="KO570" s="144">
        <v>11</v>
      </c>
      <c r="KP570" s="144">
        <v>9</v>
      </c>
      <c r="KQ570" s="144">
        <v>8</v>
      </c>
      <c r="KR570" s="144">
        <v>11</v>
      </c>
      <c r="KS570" s="144">
        <v>9</v>
      </c>
      <c r="KT570" s="144">
        <v>10</v>
      </c>
      <c r="KU570" s="144">
        <v>7</v>
      </c>
      <c r="KV570" s="144">
        <v>10</v>
      </c>
      <c r="KW570" s="144">
        <v>11</v>
      </c>
      <c r="KX570" s="144">
        <v>10</v>
      </c>
      <c r="KY570" s="144">
        <v>10</v>
      </c>
      <c r="KZ570" s="476">
        <v>10</v>
      </c>
      <c r="LA570" s="476">
        <v>10</v>
      </c>
      <c r="LB570" s="476">
        <v>10</v>
      </c>
      <c r="LC570" s="476">
        <v>10</v>
      </c>
      <c r="LD570" s="476">
        <v>10</v>
      </c>
      <c r="LE570" s="476">
        <v>11</v>
      </c>
      <c r="LF570" s="476">
        <v>11</v>
      </c>
      <c r="LG570" s="476">
        <v>11</v>
      </c>
      <c r="LH570" s="476">
        <v>11</v>
      </c>
      <c r="LI570" s="476">
        <v>11</v>
      </c>
      <c r="LJ570" s="144">
        <v>15</v>
      </c>
      <c r="LK570" s="144">
        <v>13</v>
      </c>
      <c r="LL570" s="144">
        <v>13</v>
      </c>
      <c r="LM570" s="144">
        <v>12</v>
      </c>
      <c r="LN570" s="144">
        <v>14</v>
      </c>
      <c r="LO570" s="144">
        <v>13</v>
      </c>
      <c r="LP570" s="358">
        <v>13</v>
      </c>
      <c r="LQ570" s="144">
        <v>13</v>
      </c>
      <c r="LR570" s="144">
        <v>15</v>
      </c>
      <c r="LS570" s="144">
        <v>15</v>
      </c>
      <c r="LT570" s="144">
        <v>13</v>
      </c>
      <c r="LU570" s="144">
        <v>12</v>
      </c>
      <c r="LV570" s="144">
        <v>14</v>
      </c>
      <c r="LW570" s="144">
        <v>10</v>
      </c>
      <c r="LX570" s="144">
        <v>4</v>
      </c>
      <c r="LY570" s="144">
        <v>14</v>
      </c>
      <c r="LZ570" s="144">
        <v>15</v>
      </c>
      <c r="MA570" s="144">
        <v>16</v>
      </c>
      <c r="MB570" s="144">
        <v>16</v>
      </c>
      <c r="MC570" s="144">
        <v>12</v>
      </c>
      <c r="MD570" s="144">
        <v>6</v>
      </c>
      <c r="ME570" s="144">
        <v>11</v>
      </c>
      <c r="MF570" s="144">
        <v>11</v>
      </c>
      <c r="MG570" s="144">
        <v>14</v>
      </c>
      <c r="MH570" s="144">
        <v>12</v>
      </c>
      <c r="MI570" s="144">
        <v>12</v>
      </c>
      <c r="MJ570" s="144">
        <v>12</v>
      </c>
      <c r="MK570" s="144">
        <v>12</v>
      </c>
      <c r="ML570" s="144">
        <v>10</v>
      </c>
      <c r="MM570" s="144">
        <v>10</v>
      </c>
      <c r="MN570" s="144">
        <v>10</v>
      </c>
      <c r="MO570" s="144">
        <v>11</v>
      </c>
      <c r="MP570" s="144">
        <v>5</v>
      </c>
      <c r="MQ570" s="144">
        <v>3</v>
      </c>
      <c r="MR570" s="144">
        <v>4</v>
      </c>
      <c r="MS570" s="144">
        <v>4</v>
      </c>
      <c r="MT570" s="144">
        <v>5</v>
      </c>
      <c r="MU570" s="144">
        <v>5</v>
      </c>
      <c r="MV570" s="144">
        <v>8</v>
      </c>
      <c r="MW570" s="144">
        <v>5</v>
      </c>
      <c r="MX570" s="144">
        <v>6</v>
      </c>
      <c r="MY570" s="144">
        <v>10</v>
      </c>
      <c r="MZ570" s="144">
        <v>14</v>
      </c>
      <c r="NA570" s="144">
        <v>14</v>
      </c>
      <c r="NB570" s="144">
        <v>7</v>
      </c>
      <c r="NC570" s="144">
        <v>4</v>
      </c>
      <c r="ND570" s="144">
        <v>4</v>
      </c>
      <c r="NE570" s="144">
        <v>8</v>
      </c>
      <c r="NF570" s="144">
        <v>13</v>
      </c>
      <c r="NG570" s="144">
        <v>16</v>
      </c>
      <c r="NH570" s="144">
        <v>11</v>
      </c>
      <c r="NI570" s="144">
        <v>13</v>
      </c>
      <c r="NJ570" s="144">
        <v>15</v>
      </c>
      <c r="NK570" s="144">
        <v>15</v>
      </c>
      <c r="NL570" s="144">
        <v>17</v>
      </c>
      <c r="NM570" s="144">
        <v>17</v>
      </c>
      <c r="NN570" s="144">
        <v>18</v>
      </c>
      <c r="NO570" s="144">
        <v>16</v>
      </c>
      <c r="NP570" s="144">
        <v>16</v>
      </c>
      <c r="NQ570" s="144">
        <v>13</v>
      </c>
      <c r="NR570" s="144">
        <v>15</v>
      </c>
      <c r="NS570" s="144">
        <v>13</v>
      </c>
      <c r="NT570" s="144">
        <v>15</v>
      </c>
      <c r="NU570" s="144">
        <v>15</v>
      </c>
      <c r="NV570" s="144">
        <v>12</v>
      </c>
      <c r="NW570" s="144">
        <v>12</v>
      </c>
      <c r="NX570" s="144">
        <v>12</v>
      </c>
      <c r="NY570" s="144">
        <v>10</v>
      </c>
      <c r="NZ570" s="144">
        <v>13</v>
      </c>
      <c r="OA570" s="144">
        <v>14</v>
      </c>
      <c r="OB570" s="144">
        <v>11</v>
      </c>
      <c r="OC570" s="144">
        <v>10</v>
      </c>
      <c r="OD570" s="144">
        <v>6</v>
      </c>
      <c r="OE570" s="144">
        <v>8</v>
      </c>
      <c r="OF570" s="144">
        <v>8</v>
      </c>
      <c r="OG570" s="144">
        <v>12</v>
      </c>
      <c r="OH570" s="144">
        <v>11</v>
      </c>
      <c r="OI570" s="144">
        <v>9</v>
      </c>
      <c r="OJ570" s="144">
        <v>9</v>
      </c>
      <c r="OK570" s="144">
        <v>11</v>
      </c>
      <c r="OL570" s="144">
        <v>13</v>
      </c>
      <c r="OM570" s="144">
        <v>9</v>
      </c>
      <c r="ON570" s="144">
        <v>9</v>
      </c>
      <c r="OO570" s="144">
        <v>11</v>
      </c>
      <c r="OP570" s="144">
        <v>9</v>
      </c>
      <c r="OQ570" s="144">
        <v>9</v>
      </c>
      <c r="OR570" s="144">
        <v>10</v>
      </c>
      <c r="OS570" s="144">
        <v>12</v>
      </c>
      <c r="OT570" s="144">
        <v>13</v>
      </c>
      <c r="OU570" s="144">
        <v>10</v>
      </c>
      <c r="OV570" s="144">
        <v>9</v>
      </c>
      <c r="OW570" s="144">
        <v>12</v>
      </c>
      <c r="OX570" s="144">
        <v>11</v>
      </c>
      <c r="OY570" s="144">
        <v>11</v>
      </c>
      <c r="OZ570" s="144">
        <v>11</v>
      </c>
      <c r="PA570" s="144">
        <v>11</v>
      </c>
      <c r="PB570" s="144">
        <v>10</v>
      </c>
      <c r="PC570" s="144">
        <v>7</v>
      </c>
      <c r="PD570" s="144">
        <v>8</v>
      </c>
    </row>
    <row r="571" spans="1:420" s="144" customFormat="1" x14ac:dyDescent="0.2">
      <c r="A571" s="1"/>
      <c r="B571" s="27" t="s">
        <v>45</v>
      </c>
      <c r="C571" s="277">
        <f ca="1">SUM(C547:C570)</f>
        <v>2496146</v>
      </c>
      <c r="D571" s="171"/>
      <c r="E571" s="168"/>
      <c r="F571" s="154"/>
      <c r="DU571" s="343"/>
      <c r="FI571" s="343"/>
      <c r="GJ571" s="408"/>
      <c r="GL571" s="408"/>
      <c r="GP571" s="343"/>
      <c r="HJ571" s="343"/>
      <c r="IK571" s="408"/>
      <c r="IM571" s="408"/>
      <c r="IN571" s="343"/>
      <c r="IQ571" s="343"/>
      <c r="JF571" s="363"/>
      <c r="JN571" s="343"/>
    </row>
    <row r="572" spans="1:420" s="144" customFormat="1" x14ac:dyDescent="0.2">
      <c r="A572" s="55"/>
      <c r="B572" s="1"/>
      <c r="C572" s="154"/>
      <c r="D572" s="154"/>
      <c r="E572" s="154"/>
      <c r="F572" s="154"/>
      <c r="DU572" s="343"/>
      <c r="FI572" s="343"/>
      <c r="GJ572" s="408"/>
      <c r="GL572" s="408"/>
      <c r="GP572" s="343"/>
      <c r="HJ572" s="343"/>
      <c r="IK572" s="408"/>
      <c r="IM572" s="408"/>
      <c r="IN572" s="343"/>
      <c r="IQ572" s="343"/>
      <c r="JF572" s="363"/>
      <c r="JN572" s="343"/>
    </row>
    <row r="573" spans="1:420" s="144" customFormat="1" x14ac:dyDescent="0.2">
      <c r="A573" s="1"/>
      <c r="B573" s="1"/>
      <c r="C573" s="1"/>
      <c r="D573" s="1"/>
      <c r="E573" s="1"/>
      <c r="F573" s="1"/>
      <c r="DU573" s="343"/>
      <c r="FI573" s="343"/>
      <c r="GJ573" s="408"/>
      <c r="GL573" s="408"/>
      <c r="GP573" s="343"/>
      <c r="HJ573" s="343"/>
      <c r="IK573" s="408"/>
      <c r="IM573" s="408"/>
      <c r="IN573" s="343"/>
      <c r="IQ573" s="343"/>
      <c r="JF573" s="363"/>
      <c r="JN573" s="343"/>
    </row>
    <row r="574" spans="1:420" s="144" customFormat="1" x14ac:dyDescent="0.2">
      <c r="A574" s="1"/>
      <c r="B574" s="1"/>
      <c r="C574" s="1"/>
      <c r="D574" s="1"/>
      <c r="E574" s="1"/>
      <c r="F574" s="1"/>
      <c r="DU574" s="343"/>
      <c r="FI574" s="343"/>
      <c r="GJ574" s="408"/>
      <c r="GL574" s="408"/>
      <c r="GP574" s="343"/>
      <c r="HJ574" s="343"/>
      <c r="IK574" s="408"/>
      <c r="IM574" s="408"/>
      <c r="IN574" s="343"/>
      <c r="IQ574" s="343"/>
      <c r="JF574" s="363"/>
      <c r="JN574" s="343"/>
    </row>
    <row r="575" spans="1:420" s="144" customFormat="1" x14ac:dyDescent="0.2">
      <c r="A575" s="1"/>
      <c r="B575" s="1"/>
      <c r="C575" s="1"/>
      <c r="D575" s="1"/>
      <c r="E575" s="1"/>
      <c r="F575" s="1"/>
      <c r="DU575" s="343"/>
      <c r="FI575" s="343"/>
      <c r="GJ575" s="408"/>
      <c r="GL575" s="408"/>
      <c r="GP575" s="343"/>
      <c r="HJ575" s="343"/>
      <c r="IK575" s="408"/>
      <c r="IM575" s="408"/>
      <c r="IN575" s="343"/>
      <c r="IQ575" s="343"/>
      <c r="JF575" s="363"/>
      <c r="JN575" s="343"/>
    </row>
    <row r="576" spans="1:420" s="144" customFormat="1" x14ac:dyDescent="0.2">
      <c r="A576" s="1"/>
      <c r="B576" s="1"/>
      <c r="C576" s="1"/>
      <c r="D576" s="1"/>
      <c r="E576" s="1"/>
      <c r="F576" s="1"/>
      <c r="DU576" s="343"/>
      <c r="FI576" s="343"/>
      <c r="GJ576" s="408"/>
      <c r="GL576" s="408"/>
      <c r="GP576" s="343"/>
      <c r="HJ576" s="343"/>
      <c r="IK576" s="408"/>
      <c r="IM576" s="408"/>
      <c r="IN576" s="343"/>
      <c r="IQ576" s="343"/>
      <c r="JF576" s="363"/>
      <c r="JN576" s="343"/>
    </row>
    <row r="577" spans="1:274" s="144" customFormat="1" x14ac:dyDescent="0.2">
      <c r="A577" s="1"/>
      <c r="B577" s="1"/>
      <c r="C577" s="1"/>
      <c r="D577" s="1"/>
      <c r="E577" s="1"/>
      <c r="F577" s="1"/>
      <c r="DU577" s="343"/>
      <c r="FI577" s="343"/>
      <c r="GJ577" s="408"/>
      <c r="GL577" s="408"/>
      <c r="GP577" s="343"/>
      <c r="HJ577" s="343"/>
      <c r="IK577" s="408"/>
      <c r="IM577" s="408"/>
      <c r="IN577" s="343"/>
      <c r="IQ577" s="343"/>
      <c r="JF577" s="363"/>
      <c r="JN577" s="343"/>
    </row>
    <row r="578" spans="1:274" s="144" customFormat="1" x14ac:dyDescent="0.2">
      <c r="A578" s="1"/>
      <c r="B578" s="1"/>
      <c r="C578" s="1"/>
      <c r="D578" s="1"/>
      <c r="E578" s="1"/>
      <c r="F578" s="1"/>
      <c r="DU578" s="343"/>
      <c r="FI578" s="343"/>
      <c r="GJ578" s="408"/>
      <c r="GL578" s="408"/>
      <c r="GP578" s="343"/>
      <c r="HJ578" s="343"/>
      <c r="IK578" s="408"/>
      <c r="IM578" s="408"/>
      <c r="IN578" s="343"/>
      <c r="IQ578" s="343"/>
      <c r="JF578" s="363"/>
      <c r="JN578" s="343"/>
    </row>
    <row r="579" spans="1:274" s="144" customFormat="1" x14ac:dyDescent="0.2">
      <c r="A579" s="1"/>
      <c r="B579" s="1"/>
      <c r="C579" s="1"/>
      <c r="D579" s="1"/>
      <c r="E579" s="1"/>
      <c r="F579" s="1"/>
      <c r="DU579" s="343"/>
      <c r="FI579" s="343"/>
      <c r="GJ579" s="408"/>
      <c r="GL579" s="408"/>
      <c r="GP579" s="343"/>
      <c r="HJ579" s="343"/>
      <c r="IK579" s="408"/>
      <c r="IM579" s="408"/>
      <c r="IN579" s="343"/>
      <c r="IQ579" s="343"/>
      <c r="JF579" s="363"/>
      <c r="JN579" s="343"/>
    </row>
    <row r="580" spans="1:274" s="144" customFormat="1" x14ac:dyDescent="0.2">
      <c r="A580" s="1"/>
      <c r="B580" s="1"/>
      <c r="C580" s="1"/>
      <c r="D580" s="1"/>
      <c r="E580" s="1"/>
      <c r="F580" s="1"/>
      <c r="DU580" s="343"/>
      <c r="FI580" s="343"/>
      <c r="GJ580" s="408"/>
      <c r="GL580" s="408"/>
      <c r="GP580" s="343"/>
      <c r="HJ580" s="343"/>
      <c r="IK580" s="408"/>
      <c r="IM580" s="408"/>
      <c r="IN580" s="343"/>
      <c r="IQ580" s="343"/>
      <c r="JF580" s="363"/>
      <c r="JN580" s="343"/>
    </row>
    <row r="581" spans="1:274" s="144" customFormat="1" x14ac:dyDescent="0.2">
      <c r="A581" s="1"/>
      <c r="B581" s="1"/>
      <c r="C581" s="1"/>
      <c r="D581" s="1"/>
      <c r="E581" s="1"/>
      <c r="F581" s="1"/>
      <c r="DU581" s="343"/>
      <c r="FI581" s="343"/>
      <c r="GJ581" s="408"/>
      <c r="GL581" s="408"/>
      <c r="GP581" s="343"/>
      <c r="HJ581" s="343"/>
      <c r="IK581" s="408"/>
      <c r="IM581" s="408"/>
      <c r="IN581" s="343"/>
      <c r="IQ581" s="343"/>
      <c r="JF581" s="363"/>
      <c r="JN581" s="343"/>
    </row>
    <row r="582" spans="1:274" s="144" customFormat="1" x14ac:dyDescent="0.2">
      <c r="A582" s="1"/>
      <c r="B582" s="1"/>
      <c r="C582" s="1"/>
      <c r="D582" s="1"/>
      <c r="E582" s="1"/>
      <c r="F582" s="1"/>
      <c r="DU582" s="343"/>
      <c r="FI582" s="343"/>
      <c r="GJ582" s="408"/>
      <c r="GL582" s="408"/>
      <c r="GP582" s="343"/>
      <c r="HJ582" s="343"/>
      <c r="IK582" s="408"/>
      <c r="IM582" s="408"/>
      <c r="IN582" s="343"/>
      <c r="IQ582" s="343"/>
      <c r="JF582" s="363"/>
      <c r="JN582" s="343"/>
    </row>
    <row r="583" spans="1:274" s="144" customFormat="1" x14ac:dyDescent="0.2">
      <c r="A583" s="1"/>
      <c r="B583" s="1"/>
      <c r="C583" s="1"/>
      <c r="D583" s="1"/>
      <c r="E583" s="1"/>
      <c r="F583" s="1"/>
      <c r="DU583" s="343"/>
      <c r="FI583" s="343"/>
      <c r="GJ583" s="408"/>
      <c r="GL583" s="408"/>
      <c r="GP583" s="343"/>
      <c r="HJ583" s="343"/>
      <c r="IK583" s="408"/>
      <c r="IM583" s="408"/>
      <c r="IN583" s="343"/>
      <c r="IQ583" s="343"/>
      <c r="JF583" s="363"/>
      <c r="JN583" s="343"/>
    </row>
    <row r="584" spans="1:274" s="144" customFormat="1" x14ac:dyDescent="0.2">
      <c r="A584" s="1"/>
      <c r="B584" s="1"/>
      <c r="C584" s="1"/>
      <c r="D584" s="1"/>
      <c r="E584" s="1"/>
      <c r="F584" s="1"/>
      <c r="DU584" s="343"/>
      <c r="FI584" s="343"/>
      <c r="GJ584" s="408"/>
      <c r="GL584" s="408"/>
      <c r="GP584" s="343"/>
      <c r="HJ584" s="343"/>
      <c r="IK584" s="408"/>
      <c r="IM584" s="408"/>
      <c r="IN584" s="343"/>
      <c r="IQ584" s="343"/>
      <c r="JF584" s="363"/>
      <c r="JN584" s="343"/>
    </row>
    <row r="585" spans="1:274" s="144" customFormat="1" x14ac:dyDescent="0.2">
      <c r="A585" s="1"/>
      <c r="B585" s="1"/>
      <c r="C585" s="1"/>
      <c r="D585" s="1"/>
      <c r="E585" s="1"/>
      <c r="F585" s="1"/>
      <c r="DU585" s="343"/>
      <c r="FI585" s="343"/>
      <c r="GJ585" s="408"/>
      <c r="GL585" s="408"/>
      <c r="GP585" s="343"/>
      <c r="HJ585" s="343"/>
      <c r="IK585" s="408"/>
      <c r="IM585" s="408"/>
      <c r="IN585" s="343"/>
      <c r="IQ585" s="343"/>
      <c r="JF585" s="363"/>
      <c r="JN585" s="343"/>
    </row>
    <row r="586" spans="1:274" s="144" customFormat="1" x14ac:dyDescent="0.2">
      <c r="A586" s="1"/>
      <c r="B586" s="1"/>
      <c r="C586" s="1"/>
      <c r="D586" s="1"/>
      <c r="E586" s="1"/>
      <c r="F586" s="1"/>
      <c r="DU586" s="343"/>
      <c r="FI586" s="343"/>
      <c r="GJ586" s="408"/>
      <c r="GL586" s="408"/>
      <c r="GP586" s="343"/>
      <c r="HJ586" s="343"/>
      <c r="IK586" s="408"/>
      <c r="IM586" s="408"/>
      <c r="IN586" s="343"/>
      <c r="IQ586" s="343"/>
      <c r="JF586" s="363"/>
      <c r="JN586" s="343"/>
    </row>
    <row r="587" spans="1:274" s="144" customFormat="1" x14ac:dyDescent="0.2">
      <c r="A587" s="1"/>
      <c r="B587" s="1"/>
      <c r="C587" s="1"/>
      <c r="D587" s="1"/>
      <c r="E587" s="1"/>
      <c r="F587" s="1"/>
      <c r="DU587" s="343"/>
      <c r="FI587" s="343"/>
      <c r="GJ587" s="408"/>
      <c r="GL587" s="408"/>
      <c r="GP587" s="343"/>
      <c r="HJ587" s="343"/>
      <c r="IK587" s="408"/>
      <c r="IM587" s="408"/>
      <c r="IN587" s="343"/>
      <c r="IQ587" s="343"/>
      <c r="JF587" s="363"/>
      <c r="JN587" s="343"/>
    </row>
    <row r="588" spans="1:274" s="144" customFormat="1" x14ac:dyDescent="0.2">
      <c r="A588" s="1"/>
      <c r="B588" s="1"/>
      <c r="C588" s="1"/>
      <c r="D588" s="1"/>
      <c r="E588" s="1"/>
      <c r="F588" s="1"/>
      <c r="DU588" s="343"/>
      <c r="FI588" s="343"/>
      <c r="GJ588" s="408"/>
      <c r="GL588" s="408"/>
      <c r="GP588" s="343"/>
      <c r="HJ588" s="343"/>
      <c r="IK588" s="408"/>
      <c r="IM588" s="408"/>
      <c r="IN588" s="343"/>
      <c r="IQ588" s="343"/>
      <c r="JF588" s="363"/>
      <c r="JN588" s="343"/>
    </row>
    <row r="589" spans="1:274" s="144" customFormat="1" x14ac:dyDescent="0.2">
      <c r="A589" s="1"/>
      <c r="B589" s="1"/>
      <c r="C589" s="1"/>
      <c r="D589" s="1"/>
      <c r="E589" s="1"/>
      <c r="F589" s="1"/>
      <c r="DU589" s="343"/>
      <c r="FI589" s="343"/>
      <c r="GJ589" s="408"/>
      <c r="GL589" s="408"/>
      <c r="GP589" s="343"/>
      <c r="HJ589" s="343"/>
      <c r="IK589" s="408"/>
      <c r="IM589" s="408"/>
      <c r="IN589" s="343"/>
      <c r="IQ589" s="343"/>
      <c r="JF589" s="363"/>
      <c r="JN589" s="343"/>
    </row>
    <row r="590" spans="1:274" s="144" customFormat="1" x14ac:dyDescent="0.2">
      <c r="A590" s="1"/>
      <c r="B590" s="1"/>
      <c r="C590" s="1"/>
      <c r="D590" s="1"/>
      <c r="E590" s="1"/>
      <c r="F590" s="1"/>
      <c r="DU590" s="343"/>
      <c r="FI590" s="343"/>
      <c r="GJ590" s="408"/>
      <c r="GL590" s="408"/>
      <c r="GP590" s="343"/>
      <c r="HJ590" s="343"/>
      <c r="IK590" s="408"/>
      <c r="IM590" s="408"/>
      <c r="IN590" s="343"/>
      <c r="IQ590" s="343"/>
      <c r="JF590" s="363"/>
      <c r="JN590" s="343"/>
    </row>
    <row r="591" spans="1:274" s="144" customFormat="1" x14ac:dyDescent="0.2">
      <c r="A591" s="1"/>
      <c r="B591" s="1"/>
      <c r="C591" s="1"/>
      <c r="D591" s="1"/>
      <c r="E591" s="1"/>
      <c r="F591" s="1"/>
      <c r="DU591" s="343"/>
      <c r="FI591" s="343"/>
      <c r="GJ591" s="408"/>
      <c r="GL591" s="408"/>
      <c r="GP591" s="343"/>
      <c r="HJ591" s="343"/>
      <c r="IK591" s="408"/>
      <c r="IM591" s="408"/>
      <c r="IN591" s="343"/>
      <c r="IQ591" s="343"/>
      <c r="JF591" s="363"/>
      <c r="JN591" s="343"/>
    </row>
    <row r="592" spans="1:274" s="144" customFormat="1" x14ac:dyDescent="0.2">
      <c r="A592" s="1"/>
      <c r="B592" s="1"/>
      <c r="C592" s="1"/>
      <c r="D592" s="1"/>
      <c r="E592" s="1"/>
      <c r="F592" s="1"/>
      <c r="DU592" s="343"/>
      <c r="FI592" s="343"/>
      <c r="GJ592" s="408"/>
      <c r="GL592" s="408"/>
      <c r="GP592" s="343"/>
      <c r="HJ592" s="343"/>
      <c r="IK592" s="408"/>
      <c r="IM592" s="408"/>
      <c r="IN592" s="343"/>
      <c r="IQ592" s="343"/>
      <c r="JF592" s="363"/>
      <c r="JN592" s="343"/>
    </row>
    <row r="593" spans="1:274" s="144" customFormat="1" x14ac:dyDescent="0.2">
      <c r="A593" s="1"/>
      <c r="B593" s="1"/>
      <c r="C593" s="1"/>
      <c r="D593" s="1"/>
      <c r="E593" s="1"/>
      <c r="F593" s="1"/>
      <c r="DU593" s="343"/>
      <c r="FI593" s="343"/>
      <c r="GJ593" s="408"/>
      <c r="GL593" s="408"/>
      <c r="GP593" s="343"/>
      <c r="HJ593" s="343"/>
      <c r="IK593" s="408"/>
      <c r="IM593" s="408"/>
      <c r="IN593" s="343"/>
      <c r="IQ593" s="343"/>
      <c r="JF593" s="363"/>
      <c r="JN593" s="343"/>
    </row>
    <row r="594" spans="1:274" s="144" customFormat="1" x14ac:dyDescent="0.2">
      <c r="A594" s="1"/>
      <c r="B594" s="1"/>
      <c r="C594" s="1"/>
      <c r="D594" s="1"/>
      <c r="E594" s="1"/>
      <c r="F594" s="1"/>
      <c r="DU594" s="343"/>
      <c r="FI594" s="343"/>
      <c r="GJ594" s="408"/>
      <c r="GL594" s="408"/>
      <c r="GP594" s="343"/>
      <c r="HJ594" s="343"/>
      <c r="IK594" s="408"/>
      <c r="IM594" s="408"/>
      <c r="IN594" s="343"/>
      <c r="IQ594" s="343"/>
      <c r="JF594" s="363"/>
      <c r="JN594" s="343"/>
    </row>
    <row r="595" spans="1:274" s="144" customFormat="1" x14ac:dyDescent="0.2">
      <c r="A595" s="1"/>
      <c r="B595" s="1"/>
      <c r="C595" s="1"/>
      <c r="D595" s="1"/>
      <c r="E595" s="1"/>
      <c r="F595" s="1"/>
      <c r="DU595" s="343"/>
      <c r="FI595" s="343"/>
      <c r="GJ595" s="408"/>
      <c r="GL595" s="408"/>
      <c r="GP595" s="343"/>
      <c r="HJ595" s="343"/>
      <c r="IK595" s="408"/>
      <c r="IM595" s="408"/>
      <c r="IN595" s="343"/>
      <c r="IQ595" s="343"/>
      <c r="JF595" s="363"/>
      <c r="JN595" s="343"/>
    </row>
    <row r="596" spans="1:274" s="144" customFormat="1" x14ac:dyDescent="0.2">
      <c r="A596" s="1"/>
      <c r="B596" s="1"/>
      <c r="C596" s="1"/>
      <c r="D596" s="1"/>
      <c r="E596" s="1"/>
      <c r="F596" s="1"/>
      <c r="DU596" s="343"/>
      <c r="FI596" s="343"/>
      <c r="GJ596" s="408"/>
      <c r="GL596" s="408"/>
      <c r="GP596" s="343"/>
      <c r="HJ596" s="343"/>
      <c r="IK596" s="408"/>
      <c r="IM596" s="408"/>
      <c r="IN596" s="343"/>
      <c r="IQ596" s="343"/>
      <c r="JF596" s="363"/>
      <c r="JN596" s="343"/>
    </row>
    <row r="597" spans="1:274" s="144" customFormat="1" x14ac:dyDescent="0.2">
      <c r="A597" s="1"/>
      <c r="B597" s="1"/>
      <c r="C597" s="1"/>
      <c r="D597" s="1"/>
      <c r="E597" s="1"/>
      <c r="F597" s="1"/>
      <c r="DU597" s="343"/>
      <c r="FI597" s="343"/>
      <c r="GJ597" s="408"/>
      <c r="GL597" s="408"/>
      <c r="GP597" s="343"/>
      <c r="HJ597" s="343"/>
      <c r="IK597" s="408"/>
      <c r="IM597" s="408"/>
      <c r="IN597" s="343"/>
      <c r="IQ597" s="343"/>
      <c r="JF597" s="363"/>
      <c r="JN597" s="343"/>
    </row>
    <row r="598" spans="1:274" s="144" customFormat="1" x14ac:dyDescent="0.2">
      <c r="A598" s="1"/>
      <c r="B598" s="1"/>
      <c r="C598" s="1"/>
      <c r="D598" s="1"/>
      <c r="E598" s="1"/>
      <c r="F598" s="1"/>
      <c r="DU598" s="343"/>
      <c r="FI598" s="343"/>
      <c r="GJ598" s="408"/>
      <c r="GL598" s="408"/>
      <c r="GP598" s="343"/>
      <c r="HJ598" s="343"/>
      <c r="IK598" s="408"/>
      <c r="IM598" s="408"/>
      <c r="IN598" s="343"/>
      <c r="IQ598" s="343"/>
      <c r="JF598" s="363"/>
      <c r="JN598" s="343"/>
    </row>
    <row r="599" spans="1:274" s="144" customFormat="1" x14ac:dyDescent="0.2">
      <c r="A599" s="1"/>
      <c r="B599" s="1"/>
      <c r="C599" s="1"/>
      <c r="D599" s="1"/>
      <c r="E599" s="1"/>
      <c r="F599" s="1"/>
      <c r="DU599" s="343"/>
      <c r="FI599" s="343"/>
      <c r="GJ599" s="408"/>
      <c r="GL599" s="408"/>
      <c r="GP599" s="343"/>
      <c r="HJ599" s="343"/>
      <c r="IK599" s="408"/>
      <c r="IM599" s="408"/>
      <c r="IN599" s="343"/>
      <c r="IQ599" s="343"/>
      <c r="JF599" s="363"/>
      <c r="JN599" s="343"/>
    </row>
    <row r="600" spans="1:274" s="144" customFormat="1" x14ac:dyDescent="0.2">
      <c r="A600" s="1"/>
      <c r="B600" s="1"/>
      <c r="C600" s="1"/>
      <c r="D600" s="1"/>
      <c r="E600" s="1"/>
      <c r="F600" s="1"/>
      <c r="DU600" s="343"/>
      <c r="FI600" s="343"/>
      <c r="GJ600" s="408"/>
      <c r="GL600" s="408"/>
      <c r="GP600" s="343"/>
      <c r="HJ600" s="343"/>
      <c r="IK600" s="408"/>
      <c r="IM600" s="408"/>
      <c r="IN600" s="343"/>
      <c r="IQ600" s="343"/>
      <c r="JF600" s="363"/>
      <c r="JN600" s="343"/>
    </row>
    <row r="601" spans="1:274" s="144" customFormat="1" x14ac:dyDescent="0.2">
      <c r="A601" s="1"/>
      <c r="B601" s="1"/>
      <c r="C601" s="1"/>
      <c r="D601" s="1"/>
      <c r="E601" s="1"/>
      <c r="F601" s="1"/>
      <c r="DU601" s="343"/>
      <c r="FI601" s="343"/>
      <c r="GJ601" s="408"/>
      <c r="GL601" s="408"/>
      <c r="GP601" s="343"/>
      <c r="HJ601" s="343"/>
      <c r="IK601" s="408"/>
      <c r="IM601" s="408"/>
      <c r="IN601" s="343"/>
      <c r="IQ601" s="343"/>
      <c r="JF601" s="363"/>
      <c r="JN601" s="343"/>
    </row>
    <row r="602" spans="1:274" s="144" customFormat="1" x14ac:dyDescent="0.2">
      <c r="A602" s="1"/>
      <c r="B602" s="1"/>
      <c r="C602" s="1"/>
      <c r="D602" s="1"/>
      <c r="E602" s="1"/>
      <c r="F602" s="1"/>
      <c r="DU602" s="343"/>
      <c r="FI602" s="343"/>
      <c r="GJ602" s="408"/>
      <c r="GL602" s="408"/>
      <c r="GP602" s="343"/>
      <c r="HJ602" s="343"/>
      <c r="IK602" s="408"/>
      <c r="IM602" s="408"/>
      <c r="IN602" s="343"/>
      <c r="IQ602" s="343"/>
      <c r="JF602" s="363"/>
      <c r="JN602" s="343"/>
    </row>
    <row r="603" spans="1:274" s="144" customFormat="1" x14ac:dyDescent="0.2">
      <c r="A603" s="1"/>
      <c r="B603" s="1"/>
      <c r="C603" s="1"/>
      <c r="D603" s="1"/>
      <c r="E603" s="1"/>
      <c r="F603" s="1"/>
      <c r="DU603" s="343"/>
      <c r="FI603" s="343"/>
      <c r="GJ603" s="408"/>
      <c r="GL603" s="408"/>
      <c r="GP603" s="343"/>
      <c r="HJ603" s="343"/>
      <c r="IK603" s="408"/>
      <c r="IM603" s="408"/>
      <c r="IN603" s="343"/>
      <c r="IQ603" s="343"/>
      <c r="JF603" s="363"/>
      <c r="JN603" s="343"/>
    </row>
    <row r="604" spans="1:274" s="144" customFormat="1" x14ac:dyDescent="0.2">
      <c r="A604" s="1"/>
      <c r="B604" s="1"/>
      <c r="C604" s="1"/>
      <c r="D604" s="1"/>
      <c r="E604" s="1"/>
      <c r="F604" s="1"/>
      <c r="DU604" s="343"/>
      <c r="FI604" s="343"/>
      <c r="GJ604" s="408"/>
      <c r="GL604" s="408"/>
      <c r="GP604" s="343"/>
      <c r="HJ604" s="343"/>
      <c r="IK604" s="408"/>
      <c r="IM604" s="408"/>
      <c r="IN604" s="343"/>
      <c r="IQ604" s="343"/>
      <c r="JF604" s="363"/>
      <c r="JN604" s="343"/>
    </row>
    <row r="605" spans="1:274" s="144" customFormat="1" x14ac:dyDescent="0.2">
      <c r="A605" s="1"/>
      <c r="B605" s="1"/>
      <c r="C605" s="1"/>
      <c r="D605" s="1"/>
      <c r="E605" s="1"/>
      <c r="F605" s="1"/>
      <c r="DU605" s="343"/>
      <c r="FI605" s="343"/>
      <c r="GJ605" s="408"/>
      <c r="GL605" s="408"/>
      <c r="GP605" s="343"/>
      <c r="HJ605" s="343"/>
      <c r="IK605" s="408"/>
      <c r="IM605" s="408"/>
      <c r="IN605" s="343"/>
      <c r="IQ605" s="343"/>
      <c r="JF605" s="363"/>
      <c r="JN605" s="343"/>
    </row>
    <row r="606" spans="1:274" s="144" customFormat="1" x14ac:dyDescent="0.2">
      <c r="A606" s="1"/>
      <c r="B606" s="1"/>
      <c r="C606" s="1"/>
      <c r="D606" s="1"/>
      <c r="E606" s="1"/>
      <c r="F606" s="1"/>
      <c r="DU606" s="343"/>
      <c r="FI606" s="343"/>
      <c r="GJ606" s="408"/>
      <c r="GL606" s="408"/>
      <c r="GP606" s="343"/>
      <c r="HJ606" s="343"/>
      <c r="IK606" s="408"/>
      <c r="IM606" s="408"/>
      <c r="IN606" s="343"/>
      <c r="IQ606" s="343"/>
      <c r="JF606" s="363"/>
      <c r="JN606" s="343"/>
    </row>
    <row r="607" spans="1:274" s="144" customFormat="1" x14ac:dyDescent="0.2">
      <c r="A607" s="1"/>
      <c r="B607" s="1"/>
      <c r="C607" s="1"/>
      <c r="D607" s="1"/>
      <c r="E607" s="1"/>
      <c r="F607" s="1"/>
      <c r="DU607" s="343"/>
      <c r="FI607" s="343"/>
      <c r="GJ607" s="408"/>
      <c r="GL607" s="408"/>
      <c r="GP607" s="343"/>
      <c r="HJ607" s="343"/>
      <c r="IK607" s="408"/>
      <c r="IM607" s="408"/>
      <c r="IN607" s="343"/>
      <c r="IQ607" s="343"/>
      <c r="JF607" s="363"/>
      <c r="JN607" s="343"/>
    </row>
    <row r="608" spans="1:274" s="144" customFormat="1" x14ac:dyDescent="0.2">
      <c r="A608" s="1"/>
      <c r="B608" s="1"/>
      <c r="C608" s="1"/>
      <c r="D608" s="1"/>
      <c r="E608" s="1"/>
      <c r="F608" s="1"/>
      <c r="DU608" s="343"/>
      <c r="FI608" s="343"/>
      <c r="GJ608" s="408"/>
      <c r="GL608" s="408"/>
      <c r="GP608" s="343"/>
      <c r="HJ608" s="343"/>
      <c r="IK608" s="408"/>
      <c r="IM608" s="408"/>
      <c r="IN608" s="343"/>
      <c r="IQ608" s="343"/>
      <c r="JF608" s="363"/>
      <c r="JN608" s="343"/>
    </row>
    <row r="609" spans="1:274" s="144" customFormat="1" x14ac:dyDescent="0.2">
      <c r="A609" s="1"/>
      <c r="B609" s="1"/>
      <c r="C609" s="1"/>
      <c r="D609" s="1"/>
      <c r="E609" s="1"/>
      <c r="F609" s="1"/>
      <c r="DU609" s="343"/>
      <c r="FI609" s="343"/>
      <c r="GJ609" s="408"/>
      <c r="GL609" s="408"/>
      <c r="GP609" s="343"/>
      <c r="HJ609" s="343"/>
      <c r="IK609" s="408"/>
      <c r="IM609" s="408"/>
      <c r="IN609" s="343"/>
      <c r="IQ609" s="343"/>
      <c r="JF609" s="363"/>
      <c r="JN609" s="343"/>
    </row>
    <row r="610" spans="1:274" s="144" customFormat="1" x14ac:dyDescent="0.2">
      <c r="A610" s="1"/>
      <c r="B610" s="1"/>
      <c r="C610" s="1"/>
      <c r="D610" s="1"/>
      <c r="E610" s="1"/>
      <c r="F610" s="1"/>
      <c r="DU610" s="343"/>
      <c r="FI610" s="343"/>
      <c r="GJ610" s="408"/>
      <c r="GL610" s="408"/>
      <c r="GP610" s="343"/>
      <c r="HJ610" s="343"/>
      <c r="IK610" s="408"/>
      <c r="IM610" s="408"/>
      <c r="IN610" s="343"/>
      <c r="IQ610" s="343"/>
      <c r="JF610" s="363"/>
      <c r="JN610" s="343"/>
    </row>
    <row r="611" spans="1:274" s="144" customFormat="1" x14ac:dyDescent="0.2">
      <c r="A611" s="1"/>
      <c r="B611" s="1"/>
      <c r="C611" s="1"/>
      <c r="D611" s="1"/>
      <c r="E611" s="1"/>
      <c r="F611" s="1"/>
      <c r="DU611" s="343"/>
      <c r="FI611" s="343"/>
      <c r="GJ611" s="408"/>
      <c r="GL611" s="408"/>
      <c r="GP611" s="343"/>
      <c r="HJ611" s="343"/>
      <c r="IK611" s="408"/>
      <c r="IM611" s="408"/>
      <c r="IN611" s="343"/>
      <c r="IQ611" s="343"/>
      <c r="JF611" s="363"/>
      <c r="JN611" s="343"/>
    </row>
    <row r="612" spans="1:274" s="144" customFormat="1" x14ac:dyDescent="0.2">
      <c r="A612" s="1"/>
      <c r="B612" s="1"/>
      <c r="C612" s="1"/>
      <c r="D612" s="1"/>
      <c r="E612" s="1"/>
      <c r="F612" s="1"/>
      <c r="DU612" s="343"/>
      <c r="FI612" s="343"/>
      <c r="GJ612" s="408"/>
      <c r="GL612" s="408"/>
      <c r="GP612" s="343"/>
      <c r="HJ612" s="343"/>
      <c r="IK612" s="408"/>
      <c r="IM612" s="408"/>
      <c r="IN612" s="343"/>
      <c r="IQ612" s="343"/>
      <c r="JF612" s="363"/>
      <c r="JN612" s="343"/>
    </row>
    <row r="613" spans="1:274" s="144" customFormat="1" x14ac:dyDescent="0.2">
      <c r="A613" s="1"/>
      <c r="B613" s="1"/>
      <c r="C613" s="1"/>
      <c r="D613" s="1"/>
      <c r="E613" s="1"/>
      <c r="F613" s="1"/>
      <c r="DU613" s="343"/>
      <c r="FI613" s="343"/>
      <c r="GJ613" s="408"/>
      <c r="GL613" s="408"/>
      <c r="GP613" s="343"/>
      <c r="HJ613" s="343"/>
      <c r="IK613" s="408"/>
      <c r="IM613" s="408"/>
      <c r="IN613" s="343"/>
      <c r="IQ613" s="343"/>
      <c r="JF613" s="363"/>
      <c r="JN613" s="343"/>
    </row>
    <row r="614" spans="1:274" s="144" customFormat="1" x14ac:dyDescent="0.2">
      <c r="A614" s="1"/>
      <c r="B614" s="1"/>
      <c r="C614" s="1"/>
      <c r="D614" s="1"/>
      <c r="E614" s="1"/>
      <c r="F614" s="1"/>
      <c r="DU614" s="343"/>
      <c r="FI614" s="343"/>
      <c r="GJ614" s="408"/>
      <c r="GL614" s="408"/>
      <c r="GP614" s="343"/>
      <c r="HJ614" s="343"/>
      <c r="IK614" s="408"/>
      <c r="IM614" s="408"/>
      <c r="IN614" s="343"/>
      <c r="IQ614" s="343"/>
      <c r="JF614" s="363"/>
      <c r="JN614" s="343"/>
    </row>
    <row r="615" spans="1:274" s="144" customFormat="1" x14ac:dyDescent="0.2">
      <c r="A615" s="1"/>
      <c r="B615" s="1"/>
      <c r="C615" s="1"/>
      <c r="D615" s="1"/>
      <c r="E615" s="1"/>
      <c r="F615" s="1"/>
      <c r="DU615" s="343"/>
      <c r="FI615" s="343"/>
      <c r="GJ615" s="408"/>
      <c r="GL615" s="408"/>
      <c r="GP615" s="343"/>
      <c r="HJ615" s="343"/>
      <c r="IK615" s="408"/>
      <c r="IM615" s="408"/>
      <c r="IN615" s="343"/>
      <c r="IQ615" s="343"/>
      <c r="JF615" s="363"/>
      <c r="JN615" s="343"/>
    </row>
    <row r="616" spans="1:274" s="144" customFormat="1" x14ac:dyDescent="0.2">
      <c r="A616" s="1"/>
      <c r="B616" s="1"/>
      <c r="C616" s="1"/>
      <c r="D616" s="1"/>
      <c r="E616" s="1"/>
      <c r="F616" s="1"/>
      <c r="DU616" s="343"/>
      <c r="FI616" s="343"/>
      <c r="GJ616" s="408"/>
      <c r="GL616" s="408"/>
      <c r="GP616" s="343"/>
      <c r="HJ616" s="343"/>
      <c r="IK616" s="408"/>
      <c r="IM616" s="408"/>
      <c r="IN616" s="343"/>
      <c r="IQ616" s="343"/>
      <c r="JF616" s="363"/>
      <c r="JN616" s="343"/>
    </row>
    <row r="617" spans="1:274" s="144" customFormat="1" x14ac:dyDescent="0.2">
      <c r="A617" s="1"/>
      <c r="B617" s="1"/>
      <c r="C617" s="1"/>
      <c r="D617" s="1"/>
      <c r="E617" s="1"/>
      <c r="F617" s="1"/>
      <c r="DU617" s="343"/>
      <c r="FI617" s="343"/>
      <c r="GJ617" s="408"/>
      <c r="GL617" s="408"/>
      <c r="GP617" s="343"/>
      <c r="HJ617" s="343"/>
      <c r="IK617" s="408"/>
      <c r="IM617" s="408"/>
      <c r="IN617" s="343"/>
      <c r="IQ617" s="343"/>
      <c r="JF617" s="363"/>
      <c r="JN617" s="343"/>
    </row>
    <row r="618" spans="1:274" s="144" customFormat="1" x14ac:dyDescent="0.2">
      <c r="A618" s="1"/>
      <c r="B618" s="1"/>
      <c r="C618" s="1"/>
      <c r="D618" s="1"/>
      <c r="E618" s="1"/>
      <c r="F618" s="1"/>
      <c r="DU618" s="343"/>
      <c r="FI618" s="343"/>
      <c r="GJ618" s="408"/>
      <c r="GL618" s="408"/>
      <c r="GP618" s="343"/>
      <c r="HJ618" s="343"/>
      <c r="IK618" s="408"/>
      <c r="IM618" s="408"/>
      <c r="IN618" s="343"/>
      <c r="IQ618" s="343"/>
      <c r="JF618" s="363"/>
      <c r="JN618" s="343"/>
    </row>
    <row r="619" spans="1:274" s="144" customFormat="1" x14ac:dyDescent="0.2">
      <c r="A619" s="1"/>
      <c r="B619" s="1"/>
      <c r="C619" s="1"/>
      <c r="D619" s="1"/>
      <c r="E619" s="1"/>
      <c r="F619" s="1"/>
      <c r="DU619" s="343"/>
      <c r="FI619" s="343"/>
      <c r="GJ619" s="408"/>
      <c r="GL619" s="408"/>
      <c r="GP619" s="343"/>
      <c r="HJ619" s="343"/>
      <c r="IK619" s="408"/>
      <c r="IM619" s="408"/>
      <c r="IN619" s="343"/>
      <c r="IQ619" s="343"/>
      <c r="JF619" s="363"/>
      <c r="JN619" s="343"/>
    </row>
    <row r="620" spans="1:274" s="144" customFormat="1" x14ac:dyDescent="0.2">
      <c r="A620" s="1"/>
      <c r="B620" s="1"/>
      <c r="C620" s="1"/>
      <c r="D620" s="1"/>
      <c r="E620" s="1"/>
      <c r="F620" s="1"/>
      <c r="DU620" s="343"/>
      <c r="FI620" s="343"/>
      <c r="GJ620" s="408"/>
      <c r="GL620" s="408"/>
      <c r="GP620" s="343"/>
      <c r="HJ620" s="343"/>
      <c r="IK620" s="408"/>
      <c r="IM620" s="408"/>
      <c r="IN620" s="343"/>
      <c r="IQ620" s="343"/>
      <c r="JF620" s="363"/>
      <c r="JN620" s="343"/>
    </row>
    <row r="621" spans="1:274" s="144" customFormat="1" x14ac:dyDescent="0.2">
      <c r="A621" s="1"/>
      <c r="B621" s="1"/>
      <c r="C621" s="1"/>
      <c r="D621" s="1"/>
      <c r="E621" s="1"/>
      <c r="F621" s="1"/>
      <c r="DU621" s="343"/>
      <c r="FI621" s="343"/>
      <c r="GJ621" s="408"/>
      <c r="GL621" s="408"/>
      <c r="GP621" s="343"/>
      <c r="HJ621" s="343"/>
      <c r="IK621" s="408"/>
      <c r="IM621" s="408"/>
      <c r="IN621" s="343"/>
      <c r="IQ621" s="343"/>
      <c r="JF621" s="363"/>
      <c r="JN621" s="343"/>
    </row>
    <row r="622" spans="1:274" x14ac:dyDescent="0.2">
      <c r="AP622" s="144"/>
      <c r="AW622" s="144"/>
      <c r="AX622" s="144"/>
      <c r="AY622" s="144"/>
      <c r="AZ622" s="144"/>
      <c r="BA622" s="144"/>
      <c r="BB622" s="144"/>
      <c r="BC622" s="144"/>
      <c r="BD622" s="144"/>
      <c r="BE622" s="144"/>
      <c r="BF622" s="144"/>
    </row>
    <row r="623" spans="1:274" x14ac:dyDescent="0.2">
      <c r="AP623" s="144"/>
      <c r="AW623" s="144"/>
      <c r="AX623" s="144"/>
      <c r="AY623" s="144"/>
      <c r="AZ623" s="144"/>
      <c r="BA623" s="144"/>
      <c r="BB623" s="144"/>
      <c r="BC623" s="144"/>
      <c r="BD623" s="144"/>
      <c r="BE623" s="144"/>
      <c r="BF623" s="144"/>
    </row>
    <row r="624" spans="1:274" x14ac:dyDescent="0.2">
      <c r="AP624" s="144"/>
      <c r="AW624" s="144"/>
      <c r="AX624" s="144"/>
      <c r="AY624" s="144"/>
      <c r="AZ624" s="144"/>
      <c r="BA624" s="144"/>
      <c r="BB624" s="144"/>
      <c r="BC624" s="144"/>
      <c r="BD624" s="144"/>
      <c r="BE624" s="144"/>
      <c r="BF624" s="144"/>
    </row>
    <row r="625" spans="42:58" x14ac:dyDescent="0.2">
      <c r="AP625" s="144"/>
      <c r="AW625" s="144"/>
      <c r="AX625" s="144"/>
      <c r="AY625" s="144"/>
      <c r="AZ625" s="144"/>
      <c r="BA625" s="144"/>
      <c r="BB625" s="144"/>
      <c r="BC625" s="144"/>
      <c r="BD625" s="144"/>
      <c r="BE625" s="144"/>
      <c r="BF625" s="144"/>
    </row>
    <row r="626" spans="42:58" x14ac:dyDescent="0.2">
      <c r="AP626" s="144"/>
      <c r="AW626" s="144"/>
      <c r="AX626" s="144"/>
      <c r="AY626" s="144"/>
      <c r="AZ626" s="144"/>
      <c r="BA626" s="144"/>
      <c r="BB626" s="144"/>
      <c r="BC626" s="144"/>
      <c r="BD626" s="144"/>
      <c r="BE626" s="144"/>
      <c r="BF626" s="144"/>
    </row>
    <row r="627" spans="42:58" x14ac:dyDescent="0.2">
      <c r="AP627" s="144"/>
      <c r="AW627" s="144"/>
      <c r="AX627" s="144"/>
      <c r="AY627" s="144"/>
      <c r="AZ627" s="144"/>
      <c r="BA627" s="144"/>
      <c r="BB627" s="144"/>
      <c r="BC627" s="144"/>
      <c r="BD627" s="144"/>
      <c r="BE627" s="144"/>
      <c r="BF627" s="144"/>
    </row>
    <row r="628" spans="42:58" x14ac:dyDescent="0.2">
      <c r="AP628" s="144"/>
      <c r="AW628" s="144"/>
      <c r="AX628" s="144"/>
      <c r="AY628" s="144"/>
      <c r="AZ628" s="144"/>
      <c r="BA628" s="144"/>
      <c r="BB628" s="144"/>
      <c r="BC628" s="144"/>
      <c r="BD628" s="144"/>
      <c r="BE628" s="144"/>
      <c r="BF628" s="144"/>
    </row>
    <row r="629" spans="42:58" x14ac:dyDescent="0.2">
      <c r="AP629" s="144"/>
      <c r="AW629" s="144"/>
      <c r="AX629" s="144"/>
      <c r="AY629" s="144"/>
      <c r="AZ629" s="144"/>
      <c r="BA629" s="144"/>
      <c r="BB629" s="144"/>
      <c r="BC629" s="144"/>
      <c r="BD629" s="144"/>
      <c r="BE629" s="144"/>
      <c r="BF629" s="144"/>
    </row>
    <row r="630" spans="42:58" x14ac:dyDescent="0.2">
      <c r="AP630" s="144"/>
      <c r="AW630" s="144"/>
      <c r="AX630" s="144"/>
      <c r="AY630" s="144"/>
      <c r="AZ630" s="144"/>
      <c r="BA630" s="144"/>
      <c r="BB630" s="144"/>
      <c r="BC630" s="144"/>
      <c r="BD630" s="144"/>
      <c r="BE630" s="144"/>
      <c r="BF630" s="144"/>
    </row>
    <row r="631" spans="42:58" x14ac:dyDescent="0.2">
      <c r="AP631" s="144"/>
      <c r="AW631" s="144"/>
      <c r="AX631" s="144"/>
      <c r="AY631" s="144"/>
      <c r="AZ631" s="144"/>
      <c r="BA631" s="144"/>
      <c r="BB631" s="144"/>
      <c r="BC631" s="144"/>
      <c r="BD631" s="144"/>
      <c r="BE631" s="144"/>
      <c r="BF631" s="144"/>
    </row>
    <row r="632" spans="42:58" x14ac:dyDescent="0.2">
      <c r="AP632" s="144"/>
      <c r="AW632" s="144"/>
      <c r="AX632" s="144"/>
      <c r="AY632" s="144"/>
      <c r="AZ632" s="144"/>
      <c r="BA632" s="144"/>
      <c r="BB632" s="144"/>
      <c r="BC632" s="144"/>
      <c r="BD632" s="144"/>
      <c r="BE632" s="144"/>
      <c r="BF632" s="144"/>
    </row>
    <row r="633" spans="42:58" x14ac:dyDescent="0.2">
      <c r="AP633" s="144"/>
      <c r="AW633" s="144"/>
      <c r="AX633" s="144"/>
      <c r="AY633" s="144"/>
      <c r="AZ633" s="144"/>
      <c r="BA633" s="144"/>
      <c r="BB633" s="144"/>
      <c r="BC633" s="144"/>
      <c r="BD633" s="144"/>
      <c r="BE633" s="144"/>
      <c r="BF633" s="144"/>
    </row>
    <row r="634" spans="42:58" x14ac:dyDescent="0.2">
      <c r="AP634" s="144"/>
      <c r="AW634" s="144"/>
      <c r="AX634" s="144"/>
      <c r="AY634" s="144"/>
      <c r="AZ634" s="144"/>
      <c r="BA634" s="144"/>
      <c r="BB634" s="144"/>
      <c r="BC634" s="144"/>
      <c r="BD634" s="144"/>
      <c r="BE634" s="144"/>
      <c r="BF634" s="144"/>
    </row>
    <row r="635" spans="42:58" x14ac:dyDescent="0.2">
      <c r="AP635" s="144"/>
      <c r="AW635" s="144"/>
      <c r="AX635" s="144"/>
      <c r="AY635" s="144"/>
      <c r="AZ635" s="144"/>
      <c r="BA635" s="144"/>
      <c r="BB635" s="144"/>
      <c r="BC635" s="144"/>
      <c r="BD635" s="144"/>
      <c r="BE635" s="144"/>
      <c r="BF635" s="144"/>
    </row>
    <row r="636" spans="42:58" x14ac:dyDescent="0.2">
      <c r="AP636" s="144"/>
      <c r="AW636" s="144"/>
      <c r="AX636" s="144"/>
      <c r="AY636" s="144"/>
      <c r="AZ636" s="144"/>
      <c r="BA636" s="144"/>
      <c r="BB636" s="144"/>
      <c r="BC636" s="144"/>
      <c r="BD636" s="144"/>
      <c r="BE636" s="144"/>
      <c r="BF636" s="144"/>
    </row>
    <row r="637" spans="42:58" x14ac:dyDescent="0.2">
      <c r="AP637" s="144"/>
      <c r="AW637" s="144"/>
      <c r="AX637" s="144"/>
      <c r="AY637" s="144"/>
      <c r="AZ637" s="144"/>
      <c r="BA637" s="144"/>
      <c r="BB637" s="144"/>
      <c r="BC637" s="144"/>
      <c r="BD637" s="144"/>
      <c r="BE637" s="144"/>
      <c r="BF637" s="144"/>
    </row>
    <row r="638" spans="42:58" x14ac:dyDescent="0.2">
      <c r="AP638" s="144"/>
      <c r="AW638" s="144"/>
      <c r="AX638" s="144"/>
      <c r="AY638" s="144"/>
      <c r="AZ638" s="144"/>
      <c r="BA638" s="144"/>
      <c r="BB638" s="144"/>
      <c r="BC638" s="144"/>
      <c r="BD638" s="144"/>
      <c r="BE638" s="144"/>
      <c r="BF638" s="144"/>
    </row>
    <row r="639" spans="42:58" x14ac:dyDescent="0.2">
      <c r="AP639" s="144"/>
      <c r="AW639" s="144"/>
      <c r="AX639" s="144"/>
      <c r="AY639" s="144"/>
      <c r="AZ639" s="144"/>
      <c r="BA639" s="144"/>
      <c r="BB639" s="144"/>
      <c r="BC639" s="144"/>
      <c r="BD639" s="144"/>
      <c r="BE639" s="144"/>
      <c r="BF639" s="144"/>
    </row>
    <row r="640" spans="42:58" x14ac:dyDescent="0.2">
      <c r="AP640" s="144"/>
      <c r="AW640" s="144"/>
      <c r="AX640" s="144"/>
      <c r="AY640" s="144"/>
      <c r="AZ640" s="144"/>
      <c r="BA640" s="144"/>
      <c r="BB640" s="144"/>
      <c r="BC640" s="144"/>
      <c r="BD640" s="144"/>
      <c r="BE640" s="144"/>
      <c r="BF640" s="144"/>
    </row>
    <row r="641" spans="42:58" x14ac:dyDescent="0.2">
      <c r="AP641" s="144"/>
      <c r="AW641" s="144"/>
      <c r="AX641" s="144"/>
      <c r="AY641" s="144"/>
      <c r="AZ641" s="144"/>
      <c r="BA641" s="144"/>
      <c r="BB641" s="144"/>
      <c r="BC641" s="144"/>
      <c r="BD641" s="144"/>
      <c r="BE641" s="144"/>
      <c r="BF641" s="144"/>
    </row>
    <row r="642" spans="42:58" x14ac:dyDescent="0.2">
      <c r="AP642" s="144"/>
      <c r="AW642" s="144"/>
      <c r="AX642" s="144"/>
      <c r="AY642" s="144"/>
      <c r="AZ642" s="144"/>
      <c r="BA642" s="144"/>
      <c r="BB642" s="144"/>
      <c r="BC642" s="144"/>
      <c r="BD642" s="144"/>
      <c r="BE642" s="144"/>
      <c r="BF642" s="144"/>
    </row>
    <row r="643" spans="42:58" x14ac:dyDescent="0.2">
      <c r="AP643" s="144"/>
      <c r="AW643" s="144"/>
      <c r="AX643" s="144"/>
      <c r="AY643" s="144"/>
      <c r="AZ643" s="144"/>
      <c r="BA643" s="144"/>
      <c r="BB643" s="144"/>
      <c r="BC643" s="144"/>
      <c r="BD643" s="144"/>
      <c r="BE643" s="144"/>
      <c r="BF643" s="144"/>
    </row>
    <row r="644" spans="42:58" x14ac:dyDescent="0.2">
      <c r="AP644" s="144"/>
      <c r="AW644" s="144"/>
      <c r="AX644" s="144"/>
      <c r="AY644" s="144"/>
      <c r="AZ644" s="144"/>
      <c r="BA644" s="144"/>
      <c r="BB644" s="144"/>
      <c r="BC644" s="144"/>
      <c r="BD644" s="144"/>
      <c r="BE644" s="144"/>
      <c r="BF644" s="144"/>
    </row>
    <row r="645" spans="42:58" x14ac:dyDescent="0.2">
      <c r="AP645" s="144"/>
      <c r="AW645" s="144"/>
      <c r="AX645" s="144"/>
      <c r="AY645" s="144"/>
      <c r="AZ645" s="144"/>
      <c r="BA645" s="144"/>
      <c r="BB645" s="144"/>
      <c r="BC645" s="144"/>
      <c r="BD645" s="144"/>
      <c r="BE645" s="144"/>
      <c r="BF645" s="144"/>
    </row>
    <row r="646" spans="42:58" x14ac:dyDescent="0.2">
      <c r="AP646" s="144"/>
      <c r="AW646" s="144"/>
      <c r="AX646" s="144"/>
      <c r="AY646" s="144"/>
      <c r="AZ646" s="144"/>
      <c r="BA646" s="144"/>
      <c r="BB646" s="144"/>
      <c r="BC646" s="144"/>
      <c r="BD646" s="144"/>
      <c r="BE646" s="144"/>
      <c r="BF646" s="144"/>
    </row>
    <row r="647" spans="42:58" x14ac:dyDescent="0.2">
      <c r="AP647" s="144"/>
      <c r="AW647" s="144"/>
      <c r="AX647" s="144"/>
      <c r="AY647" s="144"/>
      <c r="AZ647" s="144"/>
      <c r="BA647" s="144"/>
      <c r="BB647" s="144"/>
      <c r="BC647" s="144"/>
      <c r="BD647" s="144"/>
      <c r="BE647" s="144"/>
      <c r="BF647" s="144"/>
    </row>
    <row r="648" spans="42:58" x14ac:dyDescent="0.2">
      <c r="AP648" s="144"/>
      <c r="AW648" s="144"/>
      <c r="AX648" s="144"/>
      <c r="AY648" s="144"/>
      <c r="AZ648" s="144"/>
      <c r="BA648" s="144"/>
      <c r="BB648" s="144"/>
      <c r="BC648" s="144"/>
      <c r="BD648" s="144"/>
      <c r="BE648" s="144"/>
      <c r="BF648" s="144"/>
    </row>
    <row r="649" spans="42:58" x14ac:dyDescent="0.2">
      <c r="AP649" s="144"/>
      <c r="AW649" s="144"/>
      <c r="AX649" s="144"/>
      <c r="AY649" s="144"/>
      <c r="AZ649" s="144"/>
      <c r="BA649" s="144"/>
      <c r="BB649" s="144"/>
      <c r="BC649" s="144"/>
      <c r="BD649" s="144"/>
      <c r="BE649" s="144"/>
      <c r="BF649" s="144"/>
    </row>
    <row r="650" spans="42:58" x14ac:dyDescent="0.2">
      <c r="AP650" s="144"/>
      <c r="AW650" s="144"/>
      <c r="AX650" s="144"/>
      <c r="AY650" s="144"/>
      <c r="AZ650" s="144"/>
      <c r="BA650" s="144"/>
      <c r="BB650" s="144"/>
      <c r="BC650" s="144"/>
      <c r="BD650" s="144"/>
      <c r="BE650" s="144"/>
      <c r="BF650" s="144"/>
    </row>
    <row r="651" spans="42:58" x14ac:dyDescent="0.2">
      <c r="AP651" s="144"/>
      <c r="AW651" s="144"/>
      <c r="AX651" s="144"/>
      <c r="AY651" s="144"/>
      <c r="AZ651" s="144"/>
      <c r="BA651" s="144"/>
      <c r="BB651" s="144"/>
      <c r="BC651" s="144"/>
      <c r="BD651" s="144"/>
      <c r="BE651" s="144"/>
      <c r="BF651" s="144"/>
    </row>
    <row r="652" spans="42:58" x14ac:dyDescent="0.2">
      <c r="AP652" s="144"/>
      <c r="AW652" s="144"/>
      <c r="AX652" s="144"/>
      <c r="AY652" s="144"/>
      <c r="AZ652" s="144"/>
      <c r="BA652" s="144"/>
      <c r="BB652" s="144"/>
      <c r="BC652" s="144"/>
      <c r="BD652" s="144"/>
      <c r="BE652" s="144"/>
      <c r="BF652" s="144"/>
    </row>
    <row r="653" spans="42:58" x14ac:dyDescent="0.2">
      <c r="AP653" s="144"/>
      <c r="AW653" s="144"/>
      <c r="AX653" s="144"/>
      <c r="AY653" s="144"/>
      <c r="AZ653" s="144"/>
      <c r="BA653" s="144"/>
      <c r="BB653" s="144"/>
      <c r="BC653" s="144"/>
      <c r="BD653" s="144"/>
      <c r="BE653" s="144"/>
      <c r="BF653" s="144"/>
    </row>
    <row r="654" spans="42:58" x14ac:dyDescent="0.2">
      <c r="AP654" s="144"/>
      <c r="AW654" s="144"/>
      <c r="AX654" s="144"/>
      <c r="AY654" s="144"/>
      <c r="AZ654" s="144"/>
      <c r="BA654" s="144"/>
      <c r="BB654" s="144"/>
      <c r="BC654" s="144"/>
      <c r="BD654" s="144"/>
      <c r="BE654" s="144"/>
      <c r="BF654" s="144"/>
    </row>
    <row r="655" spans="42:58" x14ac:dyDescent="0.2">
      <c r="AP655" s="144"/>
      <c r="AW655" s="144"/>
      <c r="AX655" s="144"/>
      <c r="AY655" s="144"/>
      <c r="AZ655" s="144"/>
      <c r="BA655" s="144"/>
      <c r="BB655" s="144"/>
      <c r="BC655" s="144"/>
      <c r="BD655" s="144"/>
      <c r="BE655" s="144"/>
      <c r="BF655" s="144"/>
    </row>
    <row r="656" spans="42:58" x14ac:dyDescent="0.2">
      <c r="AP656" s="144"/>
      <c r="AW656" s="144"/>
      <c r="AX656" s="144"/>
      <c r="AY656" s="144"/>
      <c r="AZ656" s="144"/>
      <c r="BA656" s="144"/>
      <c r="BB656" s="144"/>
      <c r="BC656" s="144"/>
      <c r="BD656" s="144"/>
      <c r="BE656" s="144"/>
      <c r="BF656" s="144"/>
    </row>
    <row r="657" spans="42:58" x14ac:dyDescent="0.2">
      <c r="AP657" s="144"/>
      <c r="AW657" s="144"/>
      <c r="AX657" s="144"/>
      <c r="AY657" s="144"/>
      <c r="AZ657" s="144"/>
      <c r="BA657" s="144"/>
      <c r="BB657" s="144"/>
      <c r="BC657" s="144"/>
      <c r="BD657" s="144"/>
      <c r="BE657" s="144"/>
      <c r="BF657" s="144"/>
    </row>
    <row r="658" spans="42:58" x14ac:dyDescent="0.2">
      <c r="AP658" s="144"/>
      <c r="AW658" s="144"/>
      <c r="AX658" s="144"/>
      <c r="AY658" s="144"/>
      <c r="AZ658" s="144"/>
      <c r="BA658" s="144"/>
      <c r="BB658" s="144"/>
      <c r="BC658" s="144"/>
      <c r="BD658" s="144"/>
      <c r="BE658" s="144"/>
      <c r="BF658" s="144"/>
    </row>
    <row r="659" spans="42:58" x14ac:dyDescent="0.2">
      <c r="AP659" s="144"/>
      <c r="AW659" s="144"/>
      <c r="AX659" s="144"/>
      <c r="AY659" s="144"/>
      <c r="AZ659" s="144"/>
      <c r="BA659" s="144"/>
      <c r="BB659" s="144"/>
      <c r="BC659" s="144"/>
      <c r="BD659" s="144"/>
      <c r="BE659" s="144"/>
      <c r="BF659" s="144"/>
    </row>
    <row r="660" spans="42:58" x14ac:dyDescent="0.2">
      <c r="AP660" s="144"/>
      <c r="AW660" s="144"/>
      <c r="AX660" s="144"/>
      <c r="AY660" s="144"/>
      <c r="AZ660" s="144"/>
      <c r="BA660" s="144"/>
      <c r="BB660" s="144"/>
      <c r="BC660" s="144"/>
      <c r="BD660" s="144"/>
      <c r="BE660" s="144"/>
      <c r="BF660" s="144"/>
    </row>
    <row r="661" spans="42:58" x14ac:dyDescent="0.2">
      <c r="AP661" s="144"/>
      <c r="AW661" s="144"/>
      <c r="AX661" s="144"/>
      <c r="AY661" s="144"/>
      <c r="AZ661" s="144"/>
      <c r="BA661" s="144"/>
      <c r="BB661" s="144"/>
      <c r="BC661" s="144"/>
      <c r="BD661" s="144"/>
      <c r="BE661" s="144"/>
      <c r="BF661" s="144"/>
    </row>
    <row r="662" spans="42:58" x14ac:dyDescent="0.2">
      <c r="AP662" s="144"/>
      <c r="AW662" s="144"/>
      <c r="AX662" s="144"/>
      <c r="AY662" s="144"/>
      <c r="AZ662" s="144"/>
      <c r="BA662" s="144"/>
      <c r="BB662" s="144"/>
      <c r="BC662" s="144"/>
      <c r="BD662" s="144"/>
      <c r="BE662" s="144"/>
      <c r="BF662" s="144"/>
    </row>
    <row r="663" spans="42:58" x14ac:dyDescent="0.2">
      <c r="AP663" s="144"/>
      <c r="AW663" s="144"/>
      <c r="AX663" s="144"/>
      <c r="AY663" s="144"/>
      <c r="AZ663" s="144"/>
      <c r="BA663" s="144"/>
      <c r="BB663" s="144"/>
      <c r="BC663" s="144"/>
      <c r="BD663" s="144"/>
      <c r="BE663" s="144"/>
      <c r="BF663" s="144"/>
    </row>
    <row r="664" spans="42:58" x14ac:dyDescent="0.2">
      <c r="AP664" s="144"/>
      <c r="AW664" s="144"/>
      <c r="AX664" s="144"/>
      <c r="AY664" s="144"/>
      <c r="AZ664" s="144"/>
      <c r="BA664" s="144"/>
      <c r="BB664" s="144"/>
      <c r="BC664" s="144"/>
      <c r="BD664" s="144"/>
      <c r="BE664" s="144"/>
      <c r="BF664" s="144"/>
    </row>
    <row r="665" spans="42:58" x14ac:dyDescent="0.2">
      <c r="AP665" s="144"/>
      <c r="AW665" s="144"/>
      <c r="AX665" s="144"/>
      <c r="AY665" s="144"/>
      <c r="AZ665" s="144"/>
      <c r="BA665" s="144"/>
      <c r="BB665" s="144"/>
      <c r="BC665" s="144"/>
      <c r="BD665" s="144"/>
      <c r="BE665" s="144"/>
      <c r="BF665" s="144"/>
    </row>
    <row r="666" spans="42:58" x14ac:dyDescent="0.2">
      <c r="AP666" s="144"/>
      <c r="AW666" s="144"/>
      <c r="AX666" s="144"/>
      <c r="AY666" s="144"/>
      <c r="AZ666" s="144"/>
      <c r="BA666" s="144"/>
      <c r="BB666" s="144"/>
      <c r="BC666" s="144"/>
      <c r="BD666" s="144"/>
      <c r="BE666" s="144"/>
      <c r="BF666" s="144"/>
    </row>
    <row r="667" spans="42:58" x14ac:dyDescent="0.2">
      <c r="AP667" s="144"/>
      <c r="AW667" s="144"/>
      <c r="AX667" s="144"/>
      <c r="AY667" s="144"/>
      <c r="AZ667" s="144"/>
      <c r="BA667" s="144"/>
      <c r="BB667" s="144"/>
      <c r="BC667" s="144"/>
      <c r="BD667" s="144"/>
      <c r="BE667" s="144"/>
      <c r="BF667" s="144"/>
    </row>
    <row r="668" spans="42:58" x14ac:dyDescent="0.2">
      <c r="AP668" s="144"/>
      <c r="AW668" s="144"/>
      <c r="AX668" s="144"/>
      <c r="AY668" s="144"/>
      <c r="AZ668" s="144"/>
      <c r="BA668" s="144"/>
      <c r="BB668" s="144"/>
      <c r="BC668" s="144"/>
      <c r="BD668" s="144"/>
      <c r="BE668" s="144"/>
      <c r="BF668" s="144"/>
    </row>
    <row r="669" spans="42:58" x14ac:dyDescent="0.2">
      <c r="AP669" s="144"/>
      <c r="AW669" s="144"/>
      <c r="AX669" s="144"/>
      <c r="AY669" s="144"/>
      <c r="AZ669" s="144"/>
      <c r="BA669" s="144"/>
      <c r="BB669" s="144"/>
      <c r="BC669" s="144"/>
      <c r="BD669" s="144"/>
      <c r="BE669" s="144"/>
      <c r="BF669" s="144"/>
    </row>
    <row r="670" spans="42:58" x14ac:dyDescent="0.2">
      <c r="AP670" s="144"/>
      <c r="AW670" s="144"/>
      <c r="AX670" s="144"/>
      <c r="AY670" s="144"/>
      <c r="AZ670" s="144"/>
      <c r="BA670" s="144"/>
      <c r="BB670" s="144"/>
      <c r="BC670" s="144"/>
      <c r="BD670" s="144"/>
      <c r="BE670" s="144"/>
      <c r="BF670" s="144"/>
    </row>
    <row r="671" spans="42:58" x14ac:dyDescent="0.2">
      <c r="AP671" s="144"/>
      <c r="AW671" s="144"/>
      <c r="AX671" s="144"/>
      <c r="AY671" s="144"/>
      <c r="AZ671" s="144"/>
      <c r="BA671" s="144"/>
      <c r="BB671" s="144"/>
      <c r="BC671" s="144"/>
      <c r="BD671" s="144"/>
      <c r="BE671" s="144"/>
      <c r="BF671" s="144"/>
    </row>
    <row r="672" spans="42:58" x14ac:dyDescent="0.2">
      <c r="AP672" s="144"/>
      <c r="AW672" s="144"/>
      <c r="AX672" s="144"/>
      <c r="AY672" s="144"/>
      <c r="AZ672" s="144"/>
      <c r="BA672" s="144"/>
      <c r="BB672" s="144"/>
      <c r="BC672" s="144"/>
      <c r="BD672" s="144"/>
      <c r="BE672" s="144"/>
      <c r="BF672" s="144"/>
    </row>
    <row r="673" spans="42:58" x14ac:dyDescent="0.2">
      <c r="AP673" s="144"/>
      <c r="AW673" s="144"/>
      <c r="AX673" s="144"/>
      <c r="AY673" s="144"/>
      <c r="AZ673" s="144"/>
      <c r="BA673" s="144"/>
      <c r="BB673" s="144"/>
      <c r="BC673" s="144"/>
      <c r="BD673" s="144"/>
      <c r="BE673" s="144"/>
      <c r="BF673" s="144"/>
    </row>
    <row r="674" spans="42:58" x14ac:dyDescent="0.2">
      <c r="AP674" s="144"/>
      <c r="AW674" s="144"/>
      <c r="AX674" s="144"/>
      <c r="AY674" s="144"/>
      <c r="AZ674" s="144"/>
      <c r="BA674" s="144"/>
      <c r="BB674" s="144"/>
      <c r="BC674" s="144"/>
      <c r="BD674" s="144"/>
      <c r="BE674" s="144"/>
      <c r="BF674" s="144"/>
    </row>
    <row r="675" spans="42:58" x14ac:dyDescent="0.2">
      <c r="AP675" s="144"/>
      <c r="AW675" s="144"/>
      <c r="AX675" s="144"/>
      <c r="AY675" s="144"/>
      <c r="AZ675" s="144"/>
      <c r="BA675" s="144"/>
      <c r="BB675" s="144"/>
      <c r="BC675" s="144"/>
      <c r="BD675" s="144"/>
      <c r="BE675" s="144"/>
      <c r="BF675" s="144"/>
    </row>
    <row r="676" spans="42:58" x14ac:dyDescent="0.2">
      <c r="AP676" s="144"/>
      <c r="AW676" s="144"/>
      <c r="AX676" s="144"/>
      <c r="AY676" s="144"/>
      <c r="AZ676" s="144"/>
      <c r="BA676" s="144"/>
      <c r="BB676" s="144"/>
      <c r="BC676" s="144"/>
      <c r="BD676" s="144"/>
      <c r="BE676" s="144"/>
      <c r="BF676" s="144"/>
    </row>
    <row r="677" spans="42:58" x14ac:dyDescent="0.2">
      <c r="AP677" s="144"/>
      <c r="AW677" s="144"/>
      <c r="AX677" s="144"/>
      <c r="AY677" s="144"/>
      <c r="AZ677" s="144"/>
      <c r="BA677" s="144"/>
      <c r="BB677" s="144"/>
      <c r="BC677" s="144"/>
      <c r="BD677" s="144"/>
      <c r="BE677" s="144"/>
      <c r="BF677" s="144"/>
    </row>
    <row r="678" spans="42:58" x14ac:dyDescent="0.2">
      <c r="AP678" s="144"/>
      <c r="AW678" s="144"/>
      <c r="AX678" s="144"/>
      <c r="AY678" s="144"/>
      <c r="AZ678" s="144"/>
      <c r="BA678" s="144"/>
      <c r="BB678" s="144"/>
      <c r="BC678" s="144"/>
      <c r="BD678" s="144"/>
      <c r="BE678" s="144"/>
      <c r="BF678" s="144"/>
    </row>
    <row r="679" spans="42:58" x14ac:dyDescent="0.2">
      <c r="AP679" s="144"/>
      <c r="AW679" s="144"/>
      <c r="AX679" s="144"/>
      <c r="AY679" s="144"/>
      <c r="AZ679" s="144"/>
      <c r="BA679" s="144"/>
      <c r="BB679" s="144"/>
      <c r="BC679" s="144"/>
      <c r="BD679" s="144"/>
      <c r="BE679" s="144"/>
      <c r="BF679" s="144"/>
    </row>
    <row r="680" spans="42:58" x14ac:dyDescent="0.2">
      <c r="AP680" s="144"/>
      <c r="AW680" s="144"/>
      <c r="AX680" s="144"/>
      <c r="AY680" s="144"/>
      <c r="AZ680" s="144"/>
      <c r="BA680" s="144"/>
      <c r="BB680" s="144"/>
      <c r="BC680" s="144"/>
      <c r="BD680" s="144"/>
      <c r="BE680" s="144"/>
      <c r="BF680" s="144"/>
    </row>
    <row r="681" spans="42:58" x14ac:dyDescent="0.2">
      <c r="AP681" s="144"/>
      <c r="AW681" s="144"/>
      <c r="AX681" s="144"/>
      <c r="AY681" s="144"/>
      <c r="AZ681" s="144"/>
      <c r="BA681" s="144"/>
      <c r="BB681" s="144"/>
      <c r="BC681" s="144"/>
      <c r="BD681" s="144"/>
      <c r="BE681" s="144"/>
      <c r="BF681" s="144"/>
    </row>
    <row r="682" spans="42:58" x14ac:dyDescent="0.2">
      <c r="AP682" s="144"/>
      <c r="AW682" s="144"/>
      <c r="AX682" s="144"/>
      <c r="AY682" s="144"/>
      <c r="AZ682" s="144"/>
      <c r="BA682" s="144"/>
      <c r="BB682" s="144"/>
      <c r="BC682" s="144"/>
      <c r="BD682" s="144"/>
      <c r="BE682" s="144"/>
      <c r="BF682" s="144"/>
    </row>
    <row r="683" spans="42:58" x14ac:dyDescent="0.2">
      <c r="AP683" s="144"/>
      <c r="AW683" s="144"/>
      <c r="AX683" s="144"/>
      <c r="AY683" s="144"/>
      <c r="AZ683" s="144"/>
      <c r="BA683" s="144"/>
      <c r="BB683" s="144"/>
      <c r="BC683" s="144"/>
      <c r="BD683" s="144"/>
      <c r="BE683" s="144"/>
      <c r="BF683" s="144"/>
    </row>
    <row r="684" spans="42:58" x14ac:dyDescent="0.2">
      <c r="AP684" s="144"/>
      <c r="AW684" s="144"/>
      <c r="AX684" s="144"/>
      <c r="AY684" s="144"/>
      <c r="AZ684" s="144"/>
      <c r="BA684" s="144"/>
      <c r="BB684" s="144"/>
      <c r="BC684" s="144"/>
      <c r="BD684" s="144"/>
      <c r="BE684" s="144"/>
      <c r="BF684" s="144"/>
    </row>
    <row r="685" spans="42:58" x14ac:dyDescent="0.2">
      <c r="AP685" s="144"/>
      <c r="AW685" s="144"/>
      <c r="AX685" s="144"/>
      <c r="AY685" s="144"/>
      <c r="AZ685" s="144"/>
      <c r="BA685" s="144"/>
      <c r="BB685" s="144"/>
      <c r="BC685" s="144"/>
      <c r="BD685" s="144"/>
      <c r="BE685" s="144"/>
      <c r="BF685" s="144"/>
    </row>
    <row r="686" spans="42:58" x14ac:dyDescent="0.2">
      <c r="AP686" s="144"/>
      <c r="AW686" s="144"/>
      <c r="AX686" s="144"/>
      <c r="AY686" s="144"/>
      <c r="AZ686" s="144"/>
      <c r="BA686" s="144"/>
      <c r="BB686" s="144"/>
      <c r="BC686" s="144"/>
      <c r="BD686" s="144"/>
      <c r="BE686" s="144"/>
      <c r="BF686" s="144"/>
    </row>
    <row r="687" spans="42:58" x14ac:dyDescent="0.2">
      <c r="AP687" s="144"/>
      <c r="AW687" s="144"/>
      <c r="AX687" s="144"/>
      <c r="AY687" s="144"/>
      <c r="AZ687" s="144"/>
      <c r="BA687" s="144"/>
      <c r="BB687" s="144"/>
      <c r="BC687" s="144"/>
      <c r="BD687" s="144"/>
      <c r="BE687" s="144"/>
      <c r="BF687" s="144"/>
    </row>
    <row r="688" spans="42:58" x14ac:dyDescent="0.2">
      <c r="AP688" s="144"/>
      <c r="AW688" s="144"/>
      <c r="AX688" s="144"/>
      <c r="AY688" s="144"/>
      <c r="AZ688" s="144"/>
      <c r="BA688" s="144"/>
      <c r="BB688" s="144"/>
      <c r="BC688" s="144"/>
      <c r="BD688" s="144"/>
      <c r="BE688" s="144"/>
      <c r="BF688" s="144"/>
    </row>
    <row r="689" spans="42:58" x14ac:dyDescent="0.2">
      <c r="AP689" s="144"/>
      <c r="AW689" s="144"/>
      <c r="AX689" s="144"/>
      <c r="AY689" s="144"/>
      <c r="AZ689" s="144"/>
      <c r="BA689" s="144"/>
      <c r="BB689" s="144"/>
      <c r="BC689" s="144"/>
      <c r="BD689" s="144"/>
      <c r="BE689" s="144"/>
      <c r="BF689" s="144"/>
    </row>
    <row r="690" spans="42:58" x14ac:dyDescent="0.2">
      <c r="AP690" s="144"/>
      <c r="AW690" s="144"/>
      <c r="AX690" s="144"/>
      <c r="AY690" s="144"/>
      <c r="AZ690" s="144"/>
      <c r="BA690" s="144"/>
      <c r="BB690" s="144"/>
      <c r="BC690" s="144"/>
      <c r="BD690" s="144"/>
      <c r="BE690" s="144"/>
      <c r="BF690" s="144"/>
    </row>
    <row r="691" spans="42:58" x14ac:dyDescent="0.2">
      <c r="AP691" s="144"/>
      <c r="AW691" s="144"/>
      <c r="AX691" s="144"/>
      <c r="AY691" s="144"/>
      <c r="AZ691" s="144"/>
      <c r="BA691" s="144"/>
      <c r="BB691" s="144"/>
      <c r="BC691" s="144"/>
      <c r="BD691" s="144"/>
      <c r="BE691" s="144"/>
      <c r="BF691" s="144"/>
    </row>
    <row r="692" spans="42:58" x14ac:dyDescent="0.2">
      <c r="AP692" s="144"/>
      <c r="AW692" s="144"/>
      <c r="AX692" s="144"/>
      <c r="AY692" s="144"/>
      <c r="AZ692" s="144"/>
      <c r="BA692" s="144"/>
      <c r="BB692" s="144"/>
      <c r="BC692" s="144"/>
      <c r="BD692" s="144"/>
      <c r="BE692" s="144"/>
      <c r="BF692" s="144"/>
    </row>
    <row r="693" spans="42:58" x14ac:dyDescent="0.2">
      <c r="AP693" s="144"/>
      <c r="AW693" s="144"/>
      <c r="AX693" s="144"/>
      <c r="AY693" s="144"/>
      <c r="AZ693" s="144"/>
      <c r="BA693" s="144"/>
      <c r="BB693" s="144"/>
      <c r="BC693" s="144"/>
      <c r="BD693" s="144"/>
      <c r="BE693" s="144"/>
      <c r="BF693" s="144"/>
    </row>
    <row r="694" spans="42:58" x14ac:dyDescent="0.2">
      <c r="AP694" s="144"/>
      <c r="AW694" s="144"/>
      <c r="AX694" s="144"/>
      <c r="AY694" s="144"/>
      <c r="AZ694" s="144"/>
      <c r="BA694" s="144"/>
      <c r="BB694" s="144"/>
      <c r="BC694" s="144"/>
      <c r="BD694" s="144"/>
      <c r="BE694" s="144"/>
      <c r="BF694" s="144"/>
    </row>
    <row r="695" spans="42:58" x14ac:dyDescent="0.2">
      <c r="AP695" s="144"/>
      <c r="AW695" s="144"/>
      <c r="AX695" s="144"/>
      <c r="AY695" s="144"/>
      <c r="AZ695" s="144"/>
      <c r="BA695" s="144"/>
      <c r="BB695" s="144"/>
      <c r="BC695" s="144"/>
      <c r="BD695" s="144"/>
      <c r="BE695" s="144"/>
      <c r="BF695" s="144"/>
    </row>
    <row r="696" spans="42:58" x14ac:dyDescent="0.2">
      <c r="AP696" s="144"/>
      <c r="AW696" s="144"/>
      <c r="AX696" s="144"/>
      <c r="AY696" s="144"/>
      <c r="AZ696" s="144"/>
      <c r="BA696" s="144"/>
      <c r="BB696" s="144"/>
      <c r="BC696" s="144"/>
      <c r="BD696" s="144"/>
      <c r="BE696" s="144"/>
      <c r="BF696" s="144"/>
    </row>
    <row r="697" spans="42:58" x14ac:dyDescent="0.2">
      <c r="AP697" s="144"/>
      <c r="AW697" s="144"/>
      <c r="AX697" s="144"/>
      <c r="AY697" s="144"/>
      <c r="AZ697" s="144"/>
      <c r="BA697" s="144"/>
      <c r="BB697" s="144"/>
      <c r="BC697" s="144"/>
      <c r="BD697" s="144"/>
      <c r="BE697" s="144"/>
      <c r="BF697" s="144"/>
    </row>
    <row r="698" spans="42:58" x14ac:dyDescent="0.2">
      <c r="AP698" s="144"/>
      <c r="AW698" s="144"/>
      <c r="AX698" s="144"/>
      <c r="AY698" s="144"/>
      <c r="AZ698" s="144"/>
      <c r="BA698" s="144"/>
      <c r="BB698" s="144"/>
      <c r="BC698" s="144"/>
      <c r="BD698" s="144"/>
      <c r="BE698" s="144"/>
      <c r="BF698" s="144"/>
    </row>
    <row r="699" spans="42:58" x14ac:dyDescent="0.2">
      <c r="AP699" s="144"/>
      <c r="AW699" s="144"/>
      <c r="AX699" s="144"/>
      <c r="AY699" s="144"/>
      <c r="AZ699" s="144"/>
      <c r="BA699" s="144"/>
      <c r="BB699" s="144"/>
      <c r="BC699" s="144"/>
      <c r="BD699" s="144"/>
      <c r="BE699" s="144"/>
      <c r="BF699" s="144"/>
    </row>
    <row r="700" spans="42:58" x14ac:dyDescent="0.2">
      <c r="AP700" s="144"/>
      <c r="AW700" s="144"/>
      <c r="AX700" s="144"/>
      <c r="AY700" s="144"/>
      <c r="AZ700" s="144"/>
      <c r="BA700" s="144"/>
      <c r="BB700" s="144"/>
      <c r="BC700" s="144"/>
      <c r="BD700" s="144"/>
      <c r="BE700" s="144"/>
      <c r="BF700" s="144"/>
    </row>
    <row r="701" spans="42:58" x14ac:dyDescent="0.2">
      <c r="AP701" s="144"/>
      <c r="AW701" s="144"/>
      <c r="AX701" s="144"/>
      <c r="AY701" s="144"/>
      <c r="AZ701" s="144"/>
      <c r="BA701" s="144"/>
      <c r="BB701" s="144"/>
      <c r="BC701" s="144"/>
      <c r="BD701" s="144"/>
      <c r="BE701" s="144"/>
      <c r="BF701" s="144"/>
    </row>
    <row r="702" spans="42:58" x14ac:dyDescent="0.2">
      <c r="AP702" s="144"/>
      <c r="AW702" s="144"/>
      <c r="AX702" s="144"/>
      <c r="AY702" s="144"/>
      <c r="AZ702" s="144"/>
      <c r="BA702" s="144"/>
      <c r="BB702" s="144"/>
      <c r="BC702" s="144"/>
      <c r="BD702" s="144"/>
      <c r="BE702" s="144"/>
      <c r="BF702" s="144"/>
    </row>
    <row r="703" spans="42:58" x14ac:dyDescent="0.2">
      <c r="AP703" s="144"/>
      <c r="AW703" s="144"/>
      <c r="AX703" s="144"/>
      <c r="AY703" s="144"/>
      <c r="AZ703" s="144"/>
      <c r="BA703" s="144"/>
      <c r="BB703" s="144"/>
      <c r="BC703" s="144"/>
      <c r="BD703" s="144"/>
      <c r="BE703" s="144"/>
      <c r="BF703" s="144"/>
    </row>
    <row r="704" spans="42:58" x14ac:dyDescent="0.2">
      <c r="AP704" s="144"/>
      <c r="AW704" s="144"/>
      <c r="AX704" s="144"/>
      <c r="AY704" s="144"/>
      <c r="AZ704" s="144"/>
      <c r="BA704" s="144"/>
      <c r="BB704" s="144"/>
      <c r="BC704" s="144"/>
      <c r="BD704" s="144"/>
      <c r="BE704" s="144"/>
      <c r="BF704" s="144"/>
    </row>
    <row r="705" spans="42:58" x14ac:dyDescent="0.2">
      <c r="AP705" s="144"/>
      <c r="AW705" s="144"/>
      <c r="AX705" s="144"/>
      <c r="AY705" s="144"/>
      <c r="AZ705" s="144"/>
      <c r="BA705" s="144"/>
      <c r="BB705" s="144"/>
      <c r="BC705" s="144"/>
      <c r="BD705" s="144"/>
      <c r="BE705" s="144"/>
      <c r="BF705" s="144"/>
    </row>
    <row r="706" spans="42:58" x14ac:dyDescent="0.2">
      <c r="AP706" s="144"/>
      <c r="AW706" s="144"/>
      <c r="AX706" s="144"/>
      <c r="AY706" s="144"/>
      <c r="AZ706" s="144"/>
      <c r="BA706" s="144"/>
      <c r="BB706" s="144"/>
      <c r="BC706" s="144"/>
      <c r="BD706" s="144"/>
      <c r="BE706" s="144"/>
      <c r="BF706" s="144"/>
    </row>
    <row r="707" spans="42:58" x14ac:dyDescent="0.2">
      <c r="AP707" s="144"/>
      <c r="AW707" s="144"/>
      <c r="AX707" s="144"/>
      <c r="AY707" s="144"/>
      <c r="AZ707" s="144"/>
      <c r="BA707" s="144"/>
      <c r="BB707" s="144"/>
      <c r="BC707" s="144"/>
      <c r="BD707" s="144"/>
      <c r="BE707" s="144"/>
      <c r="BF707" s="144"/>
    </row>
    <row r="708" spans="42:58" x14ac:dyDescent="0.2">
      <c r="AP708" s="144"/>
      <c r="AW708" s="144"/>
      <c r="AX708" s="144"/>
      <c r="AY708" s="144"/>
      <c r="AZ708" s="144"/>
      <c r="BA708" s="144"/>
      <c r="BB708" s="144"/>
      <c r="BC708" s="144"/>
      <c r="BD708" s="144"/>
      <c r="BE708" s="144"/>
      <c r="BF708" s="144"/>
    </row>
    <row r="709" spans="42:58" x14ac:dyDescent="0.2">
      <c r="AP709" s="144"/>
      <c r="AW709" s="144"/>
      <c r="AX709" s="144"/>
      <c r="AY709" s="144"/>
      <c r="AZ709" s="144"/>
      <c r="BA709" s="144"/>
      <c r="BB709" s="144"/>
      <c r="BC709" s="144"/>
      <c r="BD709" s="144"/>
      <c r="BE709" s="144"/>
      <c r="BF709" s="144"/>
    </row>
    <row r="710" spans="42:58" x14ac:dyDescent="0.2">
      <c r="AP710" s="144"/>
      <c r="AW710" s="144"/>
      <c r="AX710" s="144"/>
      <c r="AY710" s="144"/>
      <c r="AZ710" s="144"/>
      <c r="BA710" s="144"/>
      <c r="BB710" s="144"/>
      <c r="BC710" s="144"/>
      <c r="BD710" s="144"/>
      <c r="BE710" s="144"/>
      <c r="BF710" s="144"/>
    </row>
    <row r="711" spans="42:58" x14ac:dyDescent="0.2">
      <c r="AP711" s="144"/>
      <c r="AW711" s="144"/>
      <c r="AX711" s="144"/>
      <c r="AY711" s="144"/>
      <c r="AZ711" s="144"/>
      <c r="BA711" s="144"/>
      <c r="BB711" s="144"/>
      <c r="BC711" s="144"/>
      <c r="BD711" s="144"/>
      <c r="BE711" s="144"/>
      <c r="BF711" s="144"/>
    </row>
    <row r="712" spans="42:58" x14ac:dyDescent="0.2">
      <c r="AP712" s="144"/>
      <c r="AW712" s="144"/>
      <c r="AX712" s="144"/>
      <c r="AY712" s="144"/>
      <c r="AZ712" s="144"/>
      <c r="BA712" s="144"/>
      <c r="BB712" s="144"/>
      <c r="BC712" s="144"/>
      <c r="BD712" s="144"/>
      <c r="BE712" s="144"/>
      <c r="BF712" s="144"/>
    </row>
    <row r="713" spans="42:58" x14ac:dyDescent="0.2">
      <c r="AP713" s="144"/>
      <c r="AW713" s="144"/>
      <c r="AX713" s="144"/>
      <c r="AY713" s="144"/>
      <c r="AZ713" s="144"/>
      <c r="BA713" s="144"/>
      <c r="BB713" s="144"/>
      <c r="BC713" s="144"/>
      <c r="BD713" s="144"/>
      <c r="BE713" s="144"/>
      <c r="BF713" s="144"/>
    </row>
    <row r="714" spans="42:58" x14ac:dyDescent="0.2">
      <c r="AP714" s="144"/>
      <c r="AW714" s="144"/>
      <c r="AX714" s="144"/>
      <c r="AY714" s="144"/>
      <c r="AZ714" s="144"/>
      <c r="BA714" s="144"/>
      <c r="BB714" s="144"/>
      <c r="BC714" s="144"/>
      <c r="BD714" s="144"/>
      <c r="BE714" s="144"/>
      <c r="BF714" s="144"/>
    </row>
    <row r="715" spans="42:58" x14ac:dyDescent="0.2">
      <c r="AP715" s="144"/>
      <c r="AW715" s="144"/>
      <c r="AX715" s="144"/>
      <c r="AY715" s="144"/>
      <c r="AZ715" s="144"/>
      <c r="BA715" s="144"/>
      <c r="BB715" s="144"/>
      <c r="BC715" s="144"/>
      <c r="BD715" s="144"/>
      <c r="BE715" s="144"/>
      <c r="BF715" s="144"/>
    </row>
    <row r="716" spans="42:58" x14ac:dyDescent="0.2">
      <c r="AP716" s="144"/>
      <c r="AW716" s="144"/>
      <c r="AX716" s="144"/>
      <c r="AY716" s="144"/>
      <c r="AZ716" s="144"/>
      <c r="BA716" s="144"/>
      <c r="BB716" s="144"/>
      <c r="BC716" s="144"/>
      <c r="BD716" s="144"/>
      <c r="BE716" s="144"/>
      <c r="BF716" s="144"/>
    </row>
    <row r="717" spans="42:58" x14ac:dyDescent="0.2">
      <c r="AP717" s="144"/>
      <c r="AW717" s="144"/>
      <c r="AX717" s="144"/>
      <c r="AY717" s="144"/>
      <c r="AZ717" s="144"/>
      <c r="BA717" s="144"/>
      <c r="BB717" s="144"/>
      <c r="BC717" s="144"/>
      <c r="BD717" s="144"/>
      <c r="BE717" s="144"/>
      <c r="BF717" s="144"/>
    </row>
    <row r="718" spans="42:58" x14ac:dyDescent="0.2">
      <c r="AP718" s="144"/>
      <c r="AW718" s="144"/>
      <c r="AX718" s="144"/>
      <c r="AY718" s="144"/>
      <c r="AZ718" s="144"/>
      <c r="BA718" s="144"/>
      <c r="BB718" s="144"/>
      <c r="BC718" s="144"/>
      <c r="BD718" s="144"/>
      <c r="BE718" s="144"/>
      <c r="BF718" s="144"/>
    </row>
    <row r="719" spans="42:58" x14ac:dyDescent="0.2">
      <c r="AP719" s="144"/>
      <c r="AW719" s="144"/>
      <c r="AX719" s="144"/>
      <c r="AY719" s="144"/>
      <c r="AZ719" s="144"/>
      <c r="BA719" s="144"/>
      <c r="BB719" s="144"/>
      <c r="BC719" s="144"/>
      <c r="BD719" s="144"/>
      <c r="BE719" s="144"/>
      <c r="BF719" s="144"/>
    </row>
    <row r="720" spans="42:58" x14ac:dyDescent="0.2">
      <c r="AP720" s="144"/>
      <c r="AW720" s="144"/>
      <c r="AX720" s="144"/>
      <c r="AY720" s="144"/>
      <c r="AZ720" s="144"/>
      <c r="BA720" s="144"/>
      <c r="BB720" s="144"/>
      <c r="BC720" s="144"/>
      <c r="BD720" s="144"/>
      <c r="BE720" s="144"/>
      <c r="BF720" s="144"/>
    </row>
    <row r="721" spans="42:58" x14ac:dyDescent="0.2">
      <c r="AP721" s="144"/>
      <c r="AW721" s="144"/>
      <c r="AX721" s="144"/>
      <c r="AY721" s="144"/>
      <c r="AZ721" s="144"/>
      <c r="BA721" s="144"/>
      <c r="BB721" s="144"/>
      <c r="BC721" s="144"/>
      <c r="BD721" s="144"/>
      <c r="BE721" s="144"/>
      <c r="BF721" s="144"/>
    </row>
    <row r="722" spans="42:58" x14ac:dyDescent="0.2">
      <c r="AP722" s="144"/>
      <c r="AW722" s="144"/>
      <c r="AX722" s="144"/>
      <c r="AY722" s="144"/>
      <c r="AZ722" s="144"/>
      <c r="BA722" s="144"/>
      <c r="BB722" s="144"/>
      <c r="BC722" s="144"/>
      <c r="BD722" s="144"/>
      <c r="BE722" s="144"/>
      <c r="BF722" s="144"/>
    </row>
    <row r="723" spans="42:58" x14ac:dyDescent="0.2">
      <c r="AP723" s="144"/>
      <c r="AW723" s="144"/>
      <c r="AX723" s="144"/>
      <c r="AY723" s="144"/>
      <c r="AZ723" s="144"/>
      <c r="BA723" s="144"/>
      <c r="BB723" s="144"/>
      <c r="BC723" s="144"/>
      <c r="BD723" s="144"/>
      <c r="BE723" s="144"/>
      <c r="BF723" s="144"/>
    </row>
    <row r="724" spans="42:58" x14ac:dyDescent="0.2">
      <c r="AP724" s="144"/>
      <c r="AW724" s="144"/>
      <c r="AX724" s="144"/>
      <c r="AY724" s="144"/>
      <c r="AZ724" s="144"/>
      <c r="BA724" s="144"/>
      <c r="BB724" s="144"/>
      <c r="BC724" s="144"/>
      <c r="BD724" s="144"/>
      <c r="BE724" s="144"/>
      <c r="BF724" s="144"/>
    </row>
    <row r="725" spans="42:58" x14ac:dyDescent="0.2">
      <c r="AP725" s="144"/>
      <c r="AW725" s="144"/>
      <c r="AX725" s="144"/>
      <c r="AY725" s="144"/>
      <c r="AZ725" s="144"/>
      <c r="BA725" s="144"/>
      <c r="BB725" s="144"/>
      <c r="BC725" s="144"/>
      <c r="BD725" s="144"/>
      <c r="BE725" s="144"/>
      <c r="BF725" s="144"/>
    </row>
    <row r="726" spans="42:58" x14ac:dyDescent="0.2">
      <c r="AP726" s="144"/>
      <c r="AW726" s="144"/>
      <c r="AX726" s="144"/>
      <c r="AY726" s="144"/>
      <c r="AZ726" s="144"/>
      <c r="BA726" s="144"/>
      <c r="BB726" s="144"/>
      <c r="BC726" s="144"/>
      <c r="BD726" s="144"/>
      <c r="BE726" s="144"/>
      <c r="BF726" s="144"/>
    </row>
    <row r="727" spans="42:58" x14ac:dyDescent="0.2">
      <c r="AP727" s="144"/>
      <c r="AW727" s="144"/>
      <c r="AX727" s="144"/>
      <c r="AY727" s="144"/>
      <c r="AZ727" s="144"/>
      <c r="BA727" s="144"/>
      <c r="BB727" s="144"/>
      <c r="BC727" s="144"/>
      <c r="BD727" s="144"/>
      <c r="BE727" s="144"/>
      <c r="BF727" s="144"/>
    </row>
    <row r="728" spans="42:58" x14ac:dyDescent="0.2">
      <c r="AP728" s="144"/>
      <c r="AW728" s="144"/>
      <c r="AX728" s="144"/>
      <c r="AY728" s="144"/>
      <c r="AZ728" s="144"/>
      <c r="BA728" s="144"/>
      <c r="BB728" s="144"/>
      <c r="BC728" s="144"/>
      <c r="BD728" s="144"/>
      <c r="BE728" s="144"/>
      <c r="BF728" s="144"/>
    </row>
    <row r="729" spans="42:58" x14ac:dyDescent="0.2">
      <c r="AP729" s="144"/>
      <c r="AW729" s="144"/>
      <c r="AX729" s="144"/>
      <c r="AY729" s="144"/>
      <c r="AZ729" s="144"/>
      <c r="BA729" s="144"/>
      <c r="BB729" s="144"/>
      <c r="BC729" s="144"/>
      <c r="BD729" s="144"/>
      <c r="BE729" s="144"/>
      <c r="BF729" s="144"/>
    </row>
    <row r="730" spans="42:58" x14ac:dyDescent="0.2">
      <c r="AP730" s="144"/>
      <c r="AW730" s="144"/>
      <c r="AX730" s="144"/>
      <c r="AY730" s="144"/>
      <c r="AZ730" s="144"/>
      <c r="BA730" s="144"/>
      <c r="BB730" s="144"/>
      <c r="BC730" s="144"/>
      <c r="BD730" s="144"/>
      <c r="BE730" s="144"/>
      <c r="BF730" s="144"/>
    </row>
    <row r="731" spans="42:58" x14ac:dyDescent="0.2">
      <c r="AP731" s="144"/>
      <c r="AW731" s="144"/>
      <c r="AX731" s="144"/>
      <c r="AY731" s="144"/>
      <c r="AZ731" s="144"/>
      <c r="BA731" s="144"/>
      <c r="BB731" s="144"/>
      <c r="BC731" s="144"/>
      <c r="BD731" s="144"/>
      <c r="BE731" s="144"/>
      <c r="BF731" s="144"/>
    </row>
    <row r="732" spans="42:58" x14ac:dyDescent="0.2">
      <c r="AP732" s="144"/>
      <c r="AW732" s="144"/>
      <c r="AX732" s="144"/>
      <c r="AY732" s="144"/>
      <c r="AZ732" s="144"/>
      <c r="BA732" s="144"/>
      <c r="BB732" s="144"/>
      <c r="BC732" s="144"/>
      <c r="BD732" s="144"/>
      <c r="BE732" s="144"/>
      <c r="BF732" s="144"/>
    </row>
    <row r="733" spans="42:58" x14ac:dyDescent="0.2">
      <c r="AP733" s="144"/>
      <c r="AW733" s="144"/>
      <c r="AX733" s="144"/>
      <c r="AY733" s="144"/>
      <c r="AZ733" s="144"/>
      <c r="BA733" s="144"/>
      <c r="BB733" s="144"/>
      <c r="BC733" s="144"/>
      <c r="BD733" s="144"/>
      <c r="BE733" s="144"/>
      <c r="BF733" s="144"/>
    </row>
    <row r="734" spans="42:58" x14ac:dyDescent="0.2">
      <c r="AP734" s="144"/>
      <c r="AW734" s="144"/>
      <c r="AX734" s="144"/>
      <c r="AY734" s="144"/>
      <c r="AZ734" s="144"/>
      <c r="BA734" s="144"/>
      <c r="BB734" s="144"/>
      <c r="BC734" s="144"/>
      <c r="BD734" s="144"/>
      <c r="BE734" s="144"/>
      <c r="BF734" s="144"/>
    </row>
    <row r="735" spans="42:58" x14ac:dyDescent="0.2">
      <c r="AP735" s="144"/>
      <c r="AW735" s="144"/>
      <c r="AX735" s="144"/>
      <c r="AY735" s="144"/>
      <c r="AZ735" s="144"/>
      <c r="BA735" s="144"/>
      <c r="BB735" s="144"/>
      <c r="BC735" s="144"/>
      <c r="BD735" s="144"/>
      <c r="BE735" s="144"/>
      <c r="BF735" s="144"/>
    </row>
    <row r="736" spans="42:58" x14ac:dyDescent="0.2">
      <c r="AP736" s="144"/>
      <c r="AW736" s="144"/>
      <c r="AX736" s="144"/>
      <c r="AY736" s="144"/>
      <c r="AZ736" s="144"/>
      <c r="BA736" s="144"/>
      <c r="BB736" s="144"/>
      <c r="BC736" s="144"/>
      <c r="BD736" s="144"/>
      <c r="BE736" s="144"/>
      <c r="BF736" s="144"/>
    </row>
    <row r="737" spans="42:58" x14ac:dyDescent="0.2">
      <c r="AP737" s="144"/>
      <c r="AW737" s="144"/>
      <c r="AX737" s="144"/>
      <c r="AY737" s="144"/>
      <c r="AZ737" s="144"/>
      <c r="BA737" s="144"/>
      <c r="BB737" s="144"/>
      <c r="BC737" s="144"/>
      <c r="BD737" s="144"/>
      <c r="BE737" s="144"/>
      <c r="BF737" s="144"/>
    </row>
    <row r="738" spans="42:58" x14ac:dyDescent="0.2">
      <c r="AP738" s="144"/>
      <c r="AW738" s="144"/>
      <c r="AX738" s="144"/>
      <c r="AY738" s="144"/>
      <c r="AZ738" s="144"/>
      <c r="BA738" s="144"/>
      <c r="BB738" s="144"/>
      <c r="BC738" s="144"/>
      <c r="BD738" s="144"/>
      <c r="BE738" s="144"/>
      <c r="BF738" s="144"/>
    </row>
    <row r="739" spans="42:58" x14ac:dyDescent="0.2">
      <c r="AP739" s="144"/>
      <c r="AW739" s="144"/>
      <c r="AX739" s="144"/>
      <c r="AY739" s="144"/>
      <c r="AZ739" s="144"/>
      <c r="BA739" s="144"/>
      <c r="BB739" s="144"/>
      <c r="BC739" s="144"/>
      <c r="BD739" s="144"/>
      <c r="BE739" s="144"/>
      <c r="BF739" s="144"/>
    </row>
    <row r="740" spans="42:58" x14ac:dyDescent="0.2">
      <c r="AP740" s="144"/>
      <c r="AW740" s="144"/>
      <c r="AX740" s="144"/>
      <c r="AY740" s="144"/>
      <c r="AZ740" s="144"/>
      <c r="BA740" s="144"/>
      <c r="BB740" s="144"/>
      <c r="BC740" s="144"/>
      <c r="BD740" s="144"/>
      <c r="BE740" s="144"/>
      <c r="BF740" s="144"/>
    </row>
    <row r="741" spans="42:58" x14ac:dyDescent="0.2">
      <c r="AP741" s="144"/>
      <c r="AW741" s="144"/>
      <c r="AX741" s="144"/>
      <c r="AY741" s="144"/>
      <c r="AZ741" s="144"/>
      <c r="BA741" s="144"/>
      <c r="BB741" s="144"/>
      <c r="BC741" s="144"/>
      <c r="BD741" s="144"/>
      <c r="BE741" s="144"/>
      <c r="BF741" s="144"/>
    </row>
    <row r="742" spans="42:58" x14ac:dyDescent="0.2">
      <c r="AP742" s="144"/>
      <c r="AW742" s="144"/>
      <c r="AX742" s="144"/>
      <c r="AY742" s="144"/>
      <c r="AZ742" s="144"/>
      <c r="BA742" s="144"/>
      <c r="BB742" s="144"/>
      <c r="BC742" s="144"/>
      <c r="BD742" s="144"/>
      <c r="BE742" s="144"/>
      <c r="BF742" s="144"/>
    </row>
    <row r="743" spans="42:58" x14ac:dyDescent="0.2">
      <c r="AP743" s="144"/>
      <c r="AW743" s="144"/>
      <c r="AX743" s="144"/>
      <c r="AY743" s="144"/>
      <c r="AZ743" s="144"/>
      <c r="BA743" s="144"/>
      <c r="BB743" s="144"/>
      <c r="BC743" s="144"/>
      <c r="BD743" s="144"/>
      <c r="BE743" s="144"/>
      <c r="BF743" s="144"/>
    </row>
    <row r="744" spans="42:58" x14ac:dyDescent="0.2">
      <c r="AP744" s="144"/>
      <c r="AW744" s="144"/>
      <c r="AX744" s="144"/>
      <c r="AY744" s="144"/>
      <c r="AZ744" s="144"/>
      <c r="BA744" s="144"/>
      <c r="BB744" s="144"/>
      <c r="BC744" s="144"/>
      <c r="BD744" s="144"/>
      <c r="BE744" s="144"/>
      <c r="BF744" s="144"/>
    </row>
    <row r="745" spans="42:58" x14ac:dyDescent="0.2">
      <c r="AP745" s="144"/>
      <c r="AW745" s="144"/>
      <c r="AX745" s="144"/>
      <c r="AY745" s="144"/>
      <c r="AZ745" s="144"/>
      <c r="BA745" s="144"/>
      <c r="BB745" s="144"/>
      <c r="BC745" s="144"/>
      <c r="BD745" s="144"/>
      <c r="BE745" s="144"/>
      <c r="BF745" s="144"/>
    </row>
    <row r="746" spans="42:58" x14ac:dyDescent="0.2">
      <c r="AP746" s="144"/>
      <c r="AW746" s="144"/>
      <c r="AX746" s="144"/>
      <c r="AY746" s="144"/>
      <c r="AZ746" s="144"/>
      <c r="BA746" s="144"/>
      <c r="BB746" s="144"/>
      <c r="BC746" s="144"/>
      <c r="BD746" s="144"/>
      <c r="BE746" s="144"/>
      <c r="BF746" s="144"/>
    </row>
    <row r="747" spans="42:58" x14ac:dyDescent="0.2">
      <c r="AP747" s="144"/>
      <c r="AW747" s="144"/>
      <c r="AX747" s="144"/>
      <c r="AY747" s="144"/>
      <c r="AZ747" s="144"/>
      <c r="BA747" s="144"/>
      <c r="BB747" s="144"/>
      <c r="BC747" s="144"/>
      <c r="BD747" s="144"/>
      <c r="BE747" s="144"/>
      <c r="BF747" s="144"/>
    </row>
    <row r="748" spans="42:58" x14ac:dyDescent="0.2">
      <c r="AP748" s="144"/>
      <c r="AW748" s="144"/>
      <c r="AX748" s="144"/>
      <c r="AY748" s="144"/>
      <c r="AZ748" s="144"/>
      <c r="BA748" s="144"/>
      <c r="BB748" s="144"/>
      <c r="BC748" s="144"/>
      <c r="BD748" s="144"/>
      <c r="BE748" s="144"/>
      <c r="BF748" s="144"/>
    </row>
    <row r="749" spans="42:58" x14ac:dyDescent="0.2">
      <c r="AP749" s="144"/>
      <c r="AW749" s="144"/>
      <c r="AX749" s="144"/>
      <c r="AY749" s="144"/>
      <c r="AZ749" s="144"/>
      <c r="BA749" s="144"/>
      <c r="BB749" s="144"/>
      <c r="BC749" s="144"/>
      <c r="BD749" s="144"/>
      <c r="BE749" s="144"/>
      <c r="BF749" s="144"/>
    </row>
    <row r="750" spans="42:58" x14ac:dyDescent="0.2">
      <c r="AP750" s="144"/>
      <c r="AW750" s="144"/>
      <c r="AX750" s="144"/>
      <c r="AY750" s="144"/>
      <c r="AZ750" s="144"/>
      <c r="BA750" s="144"/>
      <c r="BB750" s="144"/>
      <c r="BC750" s="144"/>
      <c r="BD750" s="144"/>
      <c r="BE750" s="144"/>
      <c r="BF750" s="144"/>
    </row>
    <row r="751" spans="42:58" x14ac:dyDescent="0.2">
      <c r="AP751" s="144"/>
      <c r="AW751" s="144"/>
      <c r="AX751" s="144"/>
      <c r="AY751" s="144"/>
      <c r="AZ751" s="144"/>
      <c r="BA751" s="144"/>
      <c r="BB751" s="144"/>
      <c r="BC751" s="144"/>
      <c r="BD751" s="144"/>
      <c r="BE751" s="144"/>
      <c r="BF751" s="144"/>
    </row>
    <row r="752" spans="42:58" x14ac:dyDescent="0.2">
      <c r="AP752" s="144"/>
      <c r="AW752" s="144"/>
      <c r="AX752" s="144"/>
      <c r="AY752" s="144"/>
      <c r="AZ752" s="144"/>
      <c r="BA752" s="144"/>
      <c r="BB752" s="144"/>
      <c r="BC752" s="144"/>
      <c r="BD752" s="144"/>
      <c r="BE752" s="144"/>
      <c r="BF752" s="144"/>
    </row>
    <row r="753" spans="42:58" x14ac:dyDescent="0.2">
      <c r="AP753" s="144"/>
      <c r="AW753" s="144"/>
      <c r="AX753" s="144"/>
      <c r="AY753" s="144"/>
      <c r="AZ753" s="144"/>
      <c r="BA753" s="144"/>
      <c r="BB753" s="144"/>
      <c r="BC753" s="144"/>
      <c r="BD753" s="144"/>
      <c r="BE753" s="144"/>
      <c r="BF753" s="144"/>
    </row>
    <row r="754" spans="42:58" x14ac:dyDescent="0.2">
      <c r="AP754" s="144"/>
      <c r="AW754" s="144"/>
      <c r="AX754" s="144"/>
      <c r="AY754" s="144"/>
      <c r="AZ754" s="144"/>
      <c r="BA754" s="144"/>
      <c r="BB754" s="144"/>
      <c r="BC754" s="144"/>
      <c r="BD754" s="144"/>
      <c r="BE754" s="144"/>
      <c r="BF754" s="144"/>
    </row>
    <row r="755" spans="42:58" x14ac:dyDescent="0.2">
      <c r="AP755" s="144"/>
      <c r="AW755" s="144"/>
      <c r="AX755" s="144"/>
      <c r="AY755" s="144"/>
      <c r="AZ755" s="144"/>
      <c r="BA755" s="144"/>
      <c r="BB755" s="144"/>
      <c r="BC755" s="144"/>
      <c r="BD755" s="144"/>
      <c r="BE755" s="144"/>
      <c r="BF755" s="144"/>
    </row>
    <row r="756" spans="42:58" x14ac:dyDescent="0.2">
      <c r="AP756" s="144"/>
      <c r="AW756" s="144"/>
      <c r="AX756" s="144"/>
      <c r="AY756" s="144"/>
      <c r="AZ756" s="144"/>
      <c r="BA756" s="144"/>
      <c r="BB756" s="144"/>
      <c r="BC756" s="144"/>
      <c r="BD756" s="144"/>
      <c r="BE756" s="144"/>
      <c r="BF756" s="144"/>
    </row>
    <row r="757" spans="42:58" x14ac:dyDescent="0.2">
      <c r="AP757" s="144"/>
      <c r="AW757" s="144"/>
      <c r="AX757" s="144"/>
      <c r="AY757" s="144"/>
      <c r="AZ757" s="144"/>
      <c r="BA757" s="144"/>
      <c r="BB757" s="144"/>
      <c r="BC757" s="144"/>
      <c r="BD757" s="144"/>
      <c r="BE757" s="144"/>
      <c r="BF757" s="144"/>
    </row>
    <row r="758" spans="42:58" x14ac:dyDescent="0.2">
      <c r="AP758" s="144"/>
      <c r="AW758" s="144"/>
      <c r="AX758" s="144"/>
      <c r="AY758" s="144"/>
      <c r="AZ758" s="144"/>
      <c r="BA758" s="144"/>
      <c r="BB758" s="144"/>
      <c r="BC758" s="144"/>
      <c r="BD758" s="144"/>
      <c r="BE758" s="144"/>
      <c r="BF758" s="144"/>
    </row>
    <row r="759" spans="42:58" x14ac:dyDescent="0.2">
      <c r="AP759" s="144"/>
      <c r="AW759" s="144"/>
      <c r="AX759" s="144"/>
      <c r="AY759" s="144"/>
      <c r="AZ759" s="144"/>
      <c r="BA759" s="144"/>
      <c r="BB759" s="144"/>
      <c r="BC759" s="144"/>
      <c r="BD759" s="144"/>
      <c r="BE759" s="144"/>
      <c r="BF759" s="144"/>
    </row>
    <row r="760" spans="42:58" x14ac:dyDescent="0.2">
      <c r="AP760" s="144"/>
      <c r="AW760" s="144"/>
      <c r="AX760" s="144"/>
      <c r="AY760" s="144"/>
      <c r="AZ760" s="144"/>
      <c r="BA760" s="144"/>
      <c r="BB760" s="144"/>
      <c r="BC760" s="144"/>
      <c r="BD760" s="144"/>
      <c r="BE760" s="144"/>
      <c r="BF760" s="144"/>
    </row>
    <row r="761" spans="42:58" x14ac:dyDescent="0.2">
      <c r="AP761" s="144"/>
      <c r="AW761" s="144"/>
      <c r="AX761" s="144"/>
      <c r="AY761" s="144"/>
      <c r="AZ761" s="144"/>
      <c r="BA761" s="144"/>
      <c r="BB761" s="144"/>
      <c r="BC761" s="144"/>
      <c r="BD761" s="144"/>
      <c r="BE761" s="144"/>
      <c r="BF761" s="144"/>
    </row>
    <row r="762" spans="42:58" x14ac:dyDescent="0.2">
      <c r="AP762" s="144"/>
      <c r="AW762" s="144"/>
      <c r="AX762" s="144"/>
      <c r="AY762" s="144"/>
      <c r="AZ762" s="144"/>
      <c r="BA762" s="144"/>
      <c r="BB762" s="144"/>
      <c r="BC762" s="144"/>
      <c r="BD762" s="144"/>
      <c r="BE762" s="144"/>
      <c r="BF762" s="144"/>
    </row>
    <row r="763" spans="42:58" x14ac:dyDescent="0.2">
      <c r="AP763" s="144"/>
      <c r="AW763" s="144"/>
      <c r="AX763" s="144"/>
      <c r="AY763" s="144"/>
      <c r="AZ763" s="144"/>
      <c r="BA763" s="144"/>
      <c r="BB763" s="144"/>
      <c r="BC763" s="144"/>
      <c r="BD763" s="144"/>
      <c r="BE763" s="144"/>
      <c r="BF763" s="144"/>
    </row>
    <row r="764" spans="42:58" x14ac:dyDescent="0.2">
      <c r="AP764" s="144"/>
      <c r="AW764" s="144"/>
      <c r="AX764" s="144"/>
      <c r="AY764" s="144"/>
      <c r="AZ764" s="144"/>
      <c r="BA764" s="144"/>
      <c r="BB764" s="144"/>
      <c r="BC764" s="144"/>
      <c r="BD764" s="144"/>
      <c r="BE764" s="144"/>
      <c r="BF764" s="144"/>
    </row>
    <row r="765" spans="42:58" x14ac:dyDescent="0.2">
      <c r="AP765" s="144"/>
      <c r="AW765" s="144"/>
      <c r="AX765" s="144"/>
      <c r="AY765" s="144"/>
      <c r="AZ765" s="144"/>
      <c r="BA765" s="144"/>
      <c r="BB765" s="144"/>
      <c r="BC765" s="144"/>
      <c r="BD765" s="144"/>
      <c r="BE765" s="144"/>
      <c r="BF765" s="144"/>
    </row>
    <row r="766" spans="42:58" x14ac:dyDescent="0.2">
      <c r="AP766" s="144"/>
      <c r="AW766" s="144"/>
      <c r="AX766" s="144"/>
      <c r="AY766" s="144"/>
      <c r="AZ766" s="144"/>
      <c r="BA766" s="144"/>
      <c r="BB766" s="144"/>
      <c r="BC766" s="144"/>
      <c r="BD766" s="144"/>
      <c r="BE766" s="144"/>
      <c r="BF766" s="144"/>
    </row>
    <row r="767" spans="42:58" x14ac:dyDescent="0.2">
      <c r="AP767" s="144"/>
      <c r="AW767" s="144"/>
      <c r="AX767" s="144"/>
      <c r="AY767" s="144"/>
      <c r="AZ767" s="144"/>
      <c r="BA767" s="144"/>
      <c r="BB767" s="144"/>
      <c r="BC767" s="144"/>
      <c r="BD767" s="144"/>
      <c r="BE767" s="144"/>
      <c r="BF767" s="144"/>
    </row>
    <row r="768" spans="42:58" x14ac:dyDescent="0.2">
      <c r="AP768" s="144"/>
      <c r="AW768" s="144"/>
      <c r="AX768" s="144"/>
      <c r="AY768" s="144"/>
      <c r="AZ768" s="144"/>
      <c r="BA768" s="144"/>
      <c r="BB768" s="144"/>
      <c r="BC768" s="144"/>
      <c r="BD768" s="144"/>
      <c r="BE768" s="144"/>
      <c r="BF768" s="144"/>
    </row>
    <row r="769" spans="42:58" x14ac:dyDescent="0.2">
      <c r="AP769" s="144"/>
      <c r="AW769" s="144"/>
      <c r="AX769" s="144"/>
      <c r="AY769" s="144"/>
      <c r="AZ769" s="144"/>
      <c r="BA769" s="144"/>
      <c r="BB769" s="144"/>
      <c r="BC769" s="144"/>
      <c r="BD769" s="144"/>
      <c r="BE769" s="144"/>
      <c r="BF769" s="144"/>
    </row>
    <row r="770" spans="42:58" x14ac:dyDescent="0.2">
      <c r="AP770" s="144"/>
      <c r="AW770" s="144"/>
      <c r="AX770" s="144"/>
      <c r="AY770" s="144"/>
      <c r="AZ770" s="144"/>
      <c r="BA770" s="144"/>
      <c r="BB770" s="144"/>
      <c r="BC770" s="144"/>
      <c r="BD770" s="144"/>
      <c r="BE770" s="144"/>
      <c r="BF770" s="144"/>
    </row>
    <row r="771" spans="42:58" x14ac:dyDescent="0.2">
      <c r="AP771" s="144"/>
      <c r="AW771" s="144"/>
      <c r="AX771" s="144"/>
      <c r="AY771" s="144"/>
      <c r="AZ771" s="144"/>
      <c r="BA771" s="144"/>
      <c r="BB771" s="144"/>
      <c r="BC771" s="144"/>
      <c r="BD771" s="144"/>
      <c r="BE771" s="144"/>
      <c r="BF771" s="144"/>
    </row>
    <row r="772" spans="42:58" x14ac:dyDescent="0.2">
      <c r="AP772" s="144"/>
      <c r="AW772" s="144"/>
      <c r="AX772" s="144"/>
      <c r="AY772" s="144"/>
      <c r="AZ772" s="144"/>
      <c r="BA772" s="144"/>
      <c r="BB772" s="144"/>
      <c r="BC772" s="144"/>
      <c r="BD772" s="144"/>
      <c r="BE772" s="144"/>
      <c r="BF772" s="144"/>
    </row>
    <row r="773" spans="42:58" x14ac:dyDescent="0.2">
      <c r="AP773" s="144"/>
      <c r="AW773" s="144"/>
      <c r="AX773" s="144"/>
      <c r="AY773" s="144"/>
      <c r="AZ773" s="144"/>
      <c r="BA773" s="144"/>
      <c r="BB773" s="144"/>
      <c r="BC773" s="144"/>
      <c r="BD773" s="144"/>
      <c r="BE773" s="144"/>
      <c r="BF773" s="144"/>
    </row>
    <row r="774" spans="42:58" x14ac:dyDescent="0.2">
      <c r="AP774" s="144"/>
      <c r="AW774" s="144"/>
      <c r="AX774" s="144"/>
      <c r="AY774" s="144"/>
      <c r="AZ774" s="144"/>
      <c r="BA774" s="144"/>
      <c r="BB774" s="144"/>
      <c r="BC774" s="144"/>
      <c r="BD774" s="144"/>
      <c r="BE774" s="144"/>
      <c r="BF774" s="144"/>
    </row>
    <row r="775" spans="42:58" x14ac:dyDescent="0.2">
      <c r="AP775" s="144"/>
      <c r="AW775" s="144"/>
      <c r="AX775" s="144"/>
      <c r="AY775" s="144"/>
      <c r="AZ775" s="144"/>
      <c r="BA775" s="144"/>
      <c r="BB775" s="144"/>
      <c r="BC775" s="144"/>
      <c r="BD775" s="144"/>
      <c r="BE775" s="144"/>
      <c r="BF775" s="144"/>
    </row>
    <row r="776" spans="42:58" x14ac:dyDescent="0.2">
      <c r="AP776" s="144"/>
      <c r="BC776" s="144"/>
    </row>
    <row r="777" spans="42:58" x14ac:dyDescent="0.2">
      <c r="AP777" s="144"/>
      <c r="BC777" s="144"/>
    </row>
    <row r="778" spans="42:58" x14ac:dyDescent="0.2">
      <c r="AP778" s="144"/>
      <c r="BC778" s="144"/>
    </row>
    <row r="779" spans="42:58" x14ac:dyDescent="0.2">
      <c r="AP779" s="144"/>
      <c r="BC779" s="144"/>
    </row>
    <row r="780" spans="42:58" x14ac:dyDescent="0.2">
      <c r="AP780" s="144"/>
      <c r="BC780" s="144"/>
    </row>
    <row r="781" spans="42:58" x14ac:dyDescent="0.2">
      <c r="AP781" s="144"/>
      <c r="BC781" s="144"/>
    </row>
    <row r="782" spans="42:58" x14ac:dyDescent="0.2">
      <c r="AP782" s="144"/>
      <c r="BC782" s="144"/>
    </row>
    <row r="783" spans="42:58" x14ac:dyDescent="0.2">
      <c r="AP783" s="144"/>
      <c r="BC783" s="144"/>
    </row>
    <row r="784" spans="42:58" x14ac:dyDescent="0.2">
      <c r="AP784" s="144"/>
      <c r="BC784" s="144"/>
    </row>
    <row r="785" spans="42:55" x14ac:dyDescent="0.2">
      <c r="AP785" s="144"/>
      <c r="BC785" s="144"/>
    </row>
    <row r="786" spans="42:55" x14ac:dyDescent="0.2">
      <c r="AP786" s="144"/>
      <c r="BC786" s="144"/>
    </row>
    <row r="787" spans="42:55" x14ac:dyDescent="0.2">
      <c r="AP787" s="144"/>
      <c r="BC787" s="144"/>
    </row>
    <row r="788" spans="42:55" x14ac:dyDescent="0.2">
      <c r="AP788" s="144"/>
      <c r="BC788" s="144"/>
    </row>
    <row r="789" spans="42:55" x14ac:dyDescent="0.2">
      <c r="AP789" s="144"/>
      <c r="BC789" s="144"/>
    </row>
    <row r="790" spans="42:55" x14ac:dyDescent="0.2">
      <c r="AP790" s="144"/>
      <c r="BC790" s="144"/>
    </row>
    <row r="791" spans="42:55" x14ac:dyDescent="0.2">
      <c r="AP791" s="144"/>
      <c r="BC791" s="144"/>
    </row>
    <row r="792" spans="42:55" x14ac:dyDescent="0.2">
      <c r="AP792" s="144"/>
      <c r="BC792" s="144"/>
    </row>
    <row r="793" spans="42:55" x14ac:dyDescent="0.2">
      <c r="AP793" s="144"/>
      <c r="BC793" s="144"/>
    </row>
    <row r="794" spans="42:55" x14ac:dyDescent="0.2">
      <c r="AP794" s="144"/>
      <c r="BC794" s="144"/>
    </row>
    <row r="795" spans="42:55" x14ac:dyDescent="0.2">
      <c r="AP795" s="144"/>
      <c r="BC795" s="144"/>
    </row>
    <row r="796" spans="42:55" x14ac:dyDescent="0.2">
      <c r="AP796" s="144"/>
      <c r="BC796" s="144"/>
    </row>
    <row r="797" spans="42:55" x14ac:dyDescent="0.2">
      <c r="AP797" s="144"/>
      <c r="BC797" s="144"/>
    </row>
    <row r="798" spans="42:55" x14ac:dyDescent="0.2">
      <c r="AP798" s="144"/>
      <c r="BC798" s="144"/>
    </row>
    <row r="799" spans="42:55" x14ac:dyDescent="0.2">
      <c r="AP799" s="144"/>
      <c r="BC799" s="144"/>
    </row>
    <row r="800" spans="42:55" x14ac:dyDescent="0.2">
      <c r="AP800" s="144"/>
      <c r="BC800" s="144"/>
    </row>
    <row r="801" spans="42:55" x14ac:dyDescent="0.2">
      <c r="AP801" s="144"/>
      <c r="BC801" s="144"/>
    </row>
    <row r="802" spans="42:55" x14ac:dyDescent="0.2">
      <c r="AP802" s="144"/>
      <c r="BC802" s="144"/>
    </row>
    <row r="803" spans="42:55" x14ac:dyDescent="0.2">
      <c r="AP803" s="144"/>
      <c r="BC803" s="144"/>
    </row>
    <row r="804" spans="42:55" x14ac:dyDescent="0.2">
      <c r="AP804" s="144"/>
      <c r="BC804" s="144"/>
    </row>
    <row r="805" spans="42:55" x14ac:dyDescent="0.2">
      <c r="AP805" s="144"/>
      <c r="BC805" s="144"/>
    </row>
    <row r="806" spans="42:55" x14ac:dyDescent="0.2">
      <c r="AP806" s="144"/>
      <c r="BC806" s="144"/>
    </row>
    <row r="807" spans="42:55" x14ac:dyDescent="0.2">
      <c r="AP807" s="144"/>
      <c r="BC807" s="144"/>
    </row>
    <row r="808" spans="42:55" x14ac:dyDescent="0.2">
      <c r="BC808" s="144"/>
    </row>
    <row r="809" spans="42:55" x14ac:dyDescent="0.2">
      <c r="BC809" s="144"/>
    </row>
    <row r="810" spans="42:55" x14ac:dyDescent="0.2">
      <c r="BC810" s="144"/>
    </row>
    <row r="811" spans="42:55" x14ac:dyDescent="0.2">
      <c r="BC811" s="144"/>
    </row>
    <row r="812" spans="42:55" x14ac:dyDescent="0.2">
      <c r="BC812" s="144"/>
    </row>
    <row r="813" spans="42:55" x14ac:dyDescent="0.2">
      <c r="BC813" s="144"/>
    </row>
    <row r="814" spans="42:55" x14ac:dyDescent="0.2">
      <c r="BC814" s="144"/>
    </row>
    <row r="815" spans="42:55" x14ac:dyDescent="0.2">
      <c r="BC815" s="144"/>
    </row>
    <row r="816" spans="42:55" x14ac:dyDescent="0.2">
      <c r="BC816" s="144"/>
    </row>
    <row r="817" spans="55:55" x14ac:dyDescent="0.2">
      <c r="BC817" s="144"/>
    </row>
    <row r="818" spans="55:55" x14ac:dyDescent="0.2">
      <c r="BC818" s="144"/>
    </row>
    <row r="819" spans="55:55" x14ac:dyDescent="0.2">
      <c r="BC819" s="144"/>
    </row>
    <row r="820" spans="55:55" x14ac:dyDescent="0.2">
      <c r="BC820" s="144"/>
    </row>
    <row r="821" spans="55:55" x14ac:dyDescent="0.2">
      <c r="BC821" s="144"/>
    </row>
    <row r="822" spans="55:55" x14ac:dyDescent="0.2">
      <c r="BC822" s="144"/>
    </row>
    <row r="823" spans="55:55" x14ac:dyDescent="0.2">
      <c r="BC823" s="144"/>
    </row>
    <row r="824" spans="55:55" x14ac:dyDescent="0.2">
      <c r="BC824" s="144"/>
    </row>
    <row r="825" spans="55:55" x14ac:dyDescent="0.2">
      <c r="BC825" s="144"/>
    </row>
    <row r="826" spans="55:55" x14ac:dyDescent="0.2">
      <c r="BC826" s="144"/>
    </row>
    <row r="827" spans="55:55" x14ac:dyDescent="0.2">
      <c r="BC827" s="144"/>
    </row>
    <row r="828" spans="55:55" x14ac:dyDescent="0.2">
      <c r="BC828" s="144"/>
    </row>
    <row r="829" spans="55:55" x14ac:dyDescent="0.2">
      <c r="BC829" s="144"/>
    </row>
    <row r="830" spans="55:55" x14ac:dyDescent="0.2">
      <c r="BC830" s="144"/>
    </row>
    <row r="831" spans="55:55" x14ac:dyDescent="0.2">
      <c r="BC831" s="144"/>
    </row>
    <row r="832" spans="55:55" x14ac:dyDescent="0.2">
      <c r="BC832" s="144"/>
    </row>
    <row r="833" spans="55:55" x14ac:dyDescent="0.2">
      <c r="BC833" s="144"/>
    </row>
    <row r="834" spans="55:55" x14ac:dyDescent="0.2">
      <c r="BC834" s="144"/>
    </row>
    <row r="835" spans="55:55" x14ac:dyDescent="0.2">
      <c r="BC835" s="144"/>
    </row>
    <row r="836" spans="55:55" x14ac:dyDescent="0.2">
      <c r="BC836" s="144"/>
    </row>
    <row r="837" spans="55:55" x14ac:dyDescent="0.2">
      <c r="BC837" s="144"/>
    </row>
    <row r="838" spans="55:55" x14ac:dyDescent="0.2">
      <c r="BC838" s="144"/>
    </row>
    <row r="839" spans="55:55" x14ac:dyDescent="0.2">
      <c r="BC839" s="144"/>
    </row>
    <row r="840" spans="55:55" x14ac:dyDescent="0.2">
      <c r="BC840" s="144"/>
    </row>
    <row r="841" spans="55:55" x14ac:dyDescent="0.2">
      <c r="BC841" s="144"/>
    </row>
    <row r="842" spans="55:55" x14ac:dyDescent="0.2">
      <c r="BC842" s="144"/>
    </row>
    <row r="843" spans="55:55" x14ac:dyDescent="0.2">
      <c r="BC843" s="144"/>
    </row>
    <row r="844" spans="55:55" x14ac:dyDescent="0.2">
      <c r="BC844" s="144"/>
    </row>
    <row r="845" spans="55:55" x14ac:dyDescent="0.2">
      <c r="BC845" s="144"/>
    </row>
    <row r="846" spans="55:55" x14ac:dyDescent="0.2">
      <c r="BC846" s="144"/>
    </row>
    <row r="847" spans="55:55" x14ac:dyDescent="0.2">
      <c r="BC847" s="144"/>
    </row>
    <row r="848" spans="55:55" x14ac:dyDescent="0.2">
      <c r="BC848" s="144"/>
    </row>
    <row r="849" spans="55:55" x14ac:dyDescent="0.2">
      <c r="BC849" s="144"/>
    </row>
    <row r="850" spans="55:55" x14ac:dyDescent="0.2">
      <c r="BC850" s="144"/>
    </row>
    <row r="851" spans="55:55" x14ac:dyDescent="0.2">
      <c r="BC851" s="144"/>
    </row>
    <row r="852" spans="55:55" x14ac:dyDescent="0.2">
      <c r="BC852" s="144"/>
    </row>
    <row r="853" spans="55:55" x14ac:dyDescent="0.2">
      <c r="BC853" s="144"/>
    </row>
    <row r="854" spans="55:55" x14ac:dyDescent="0.2">
      <c r="BC854" s="144"/>
    </row>
    <row r="855" spans="55:55" x14ac:dyDescent="0.2">
      <c r="BC855" s="144"/>
    </row>
    <row r="856" spans="55:55" x14ac:dyDescent="0.2">
      <c r="BC856" s="144"/>
    </row>
    <row r="857" spans="55:55" x14ac:dyDescent="0.2">
      <c r="BC857" s="144"/>
    </row>
    <row r="858" spans="55:55" x14ac:dyDescent="0.2">
      <c r="BC858" s="144"/>
    </row>
    <row r="859" spans="55:55" x14ac:dyDescent="0.2">
      <c r="BC859" s="144"/>
    </row>
    <row r="860" spans="55:55" x14ac:dyDescent="0.2">
      <c r="BC860" s="144"/>
    </row>
    <row r="861" spans="55:55" x14ac:dyDescent="0.2">
      <c r="BC861" s="144"/>
    </row>
    <row r="862" spans="55:55" x14ac:dyDescent="0.2">
      <c r="BC862" s="144"/>
    </row>
    <row r="863" spans="55:55" x14ac:dyDescent="0.2">
      <c r="BC863" s="144"/>
    </row>
  </sheetData>
  <customSheetViews>
    <customSheetView guid="{E524EE33-31E8-4DBE-9C9C-3848607895D4}" scale="75" showRuler="0">
      <pane xSplit="5" ySplit="5" topLeftCell="IC6" activePane="bottomRight" state="frozen"/>
      <selection pane="bottomRight" activeCell="IH7" sqref="IH7"/>
      <pageMargins left="0.75" right="0.75" top="1" bottom="1" header="0.5" footer="0.5"/>
      <pageSetup orientation="portrait" horizontalDpi="0" r:id="rId1"/>
      <headerFooter alignWithMargins="0"/>
    </customSheetView>
    <customSheetView guid="{2494D731-9E70-4759-9F7C-8250960A4097}" scale="75" state="hidden" showRuler="0">
      <selection activeCell="B2" sqref="B2:J2"/>
      <pageMargins left="0.75" right="0.75" top="1" bottom="1" header="0.5" footer="0.5"/>
      <headerFooter alignWithMargins="0"/>
    </customSheetView>
    <customSheetView guid="{67C3DC2D-7969-45C2-82B7-9150B731E45E}" scale="75" state="hidden" showRuler="0">
      <selection activeCell="B2" sqref="B2:J2"/>
      <pageMargins left="0.75" right="0.75" top="1" bottom="1" header="0.5" footer="0.5"/>
      <headerFooter alignWithMargins="0"/>
    </customSheetView>
  </customSheetViews>
  <mergeCells count="1">
    <mergeCell ref="B2:D3"/>
  </mergeCells>
  <phoneticPr fontId="0" type="noConversion"/>
  <pageMargins left="0.75" right="0.75" top="1" bottom="1" header="0.5" footer="0.5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Spinner 1">
              <controlPr defaultSize="0" print="0" autoPict="0">
                <anchor>
                  <from>
                    <xdr:col>4</xdr:col>
                    <xdr:colOff>123825</xdr:colOff>
                    <xdr:row>1</xdr:row>
                    <xdr:rowOff>9525</xdr:rowOff>
                  </from>
                  <to>
                    <xdr:col>4</xdr:col>
                    <xdr:colOff>314325</xdr:colOff>
                    <xdr:row>2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8</vt:i4>
      </vt:variant>
    </vt:vector>
  </HeadingPairs>
  <TitlesOfParts>
    <vt:vector size="19" baseType="lpstr">
      <vt:lpstr>ACTIVITIES</vt:lpstr>
      <vt:lpstr>REPORT</vt:lpstr>
      <vt:lpstr>DEFERRALS</vt:lpstr>
      <vt:lpstr>WEEKLY RANKING</vt:lpstr>
      <vt:lpstr>CASELOADS</vt:lpstr>
      <vt:lpstr>TRENDS</vt:lpstr>
      <vt:lpstr>DEFINITIONS</vt:lpstr>
      <vt:lpstr>DIRECTIONS</vt:lpstr>
      <vt:lpstr>DATA</vt:lpstr>
      <vt:lpstr>Sheet1</vt:lpstr>
      <vt:lpstr>LOOKUP</vt:lpstr>
      <vt:lpstr>JEP</vt:lpstr>
      <vt:lpstr>ACTIVITIES!Print_Area</vt:lpstr>
      <vt:lpstr>REPORT!Print_Area</vt:lpstr>
      <vt:lpstr>TRENDS!Print_Area</vt:lpstr>
      <vt:lpstr>RANKWDB</vt:lpstr>
      <vt:lpstr>WEEK</vt:lpstr>
      <vt:lpstr>WEEKS</vt:lpstr>
      <vt:lpstr>WKDATA</vt:lpstr>
    </vt:vector>
  </TitlesOfParts>
  <Company>DCF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 Dietrich</dc:creator>
  <cp:lastModifiedBy>harperd</cp:lastModifiedBy>
  <cp:lastPrinted>2005-12-23T16:02:52Z</cp:lastPrinted>
  <dcterms:created xsi:type="dcterms:W3CDTF">1999-10-18T13:05:32Z</dcterms:created>
  <dcterms:modified xsi:type="dcterms:W3CDTF">2016-12-05T19:03:20Z</dcterms:modified>
</cp:coreProperties>
</file>